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hidePivotFieldList="1" autoCompressPictures="0"/>
  <mc:AlternateContent xmlns:mc="http://schemas.openxmlformats.org/markup-compatibility/2006">
    <mc:Choice Requires="x15">
      <x15ac:absPath xmlns:x15ac="http://schemas.microsoft.com/office/spreadsheetml/2010/11/ac" url="C:\projects\metromce\costs\"/>
    </mc:Choice>
  </mc:AlternateContent>
  <bookViews>
    <workbookView xWindow="380" yWindow="0" windowWidth="28000" windowHeight="16360" tabRatio="500"/>
  </bookViews>
  <sheets>
    <sheet name="Overview" sheetId="16" r:id="rId1"/>
    <sheet name="Control" sheetId="8" r:id="rId2"/>
    <sheet name="TIP" sheetId="9" r:id="rId3"/>
    <sheet name="RTP+TIP" sheetId="10" r:id="rId4"/>
    <sheet name="TIP_Summary" sheetId="15" r:id="rId5"/>
    <sheet name="RTP+TIP_Summary" sheetId="14" r:id="rId6"/>
    <sheet name="PV_Summary" sheetId="3" r:id="rId7"/>
    <sheet name="Columns" sheetId="17" r:id="rId8"/>
    <sheet name="Program_Costs" sheetId="18" r:id="rId9"/>
  </sheets>
  <definedNames>
    <definedName name="_xlnm._FilterDatabase" localSheetId="2" hidden="1">TIP!$A$1:$R$631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alcOnSave="0" concurrentCalc="0"/>
  <pivotCaches>
    <pivotCache cacheId="0" r:id="rId10"/>
    <pivotCache cacheId="1" r:id="rId11"/>
  </pivotCaches>
  <extLst>
    <ext xmlns:mx="http://schemas.microsoft.com/office/mac/excel/2008/main" uri="{7523E5D3-25F3-A5E0-1632-64F254C22452}">
      <mx:ArchID Flags="2"/>
    </ext>
  </extLst>
</workbook>
</file>

<file path=xl/calcChain.xml><?xml version="1.0" encoding="utf-8"?>
<calcChain xmlns="http://schemas.openxmlformats.org/spreadsheetml/2006/main">
  <c r="A90" i="3" l="1"/>
  <c r="B90" i="3"/>
  <c r="C90" i="3"/>
  <c r="D90" i="3"/>
  <c r="E90" i="3"/>
  <c r="F90" i="3"/>
  <c r="G90" i="3"/>
  <c r="H90" i="3"/>
  <c r="I90" i="3"/>
  <c r="J90" i="3"/>
  <c r="K90" i="3"/>
  <c r="L90" i="3"/>
  <c r="M90" i="3"/>
  <c r="N90" i="3"/>
  <c r="O90" i="3"/>
  <c r="P90" i="3"/>
  <c r="Q90" i="3"/>
  <c r="R90" i="3"/>
  <c r="S90" i="3"/>
  <c r="T90" i="3"/>
  <c r="U90" i="3"/>
  <c r="V90" i="3"/>
  <c r="W90" i="3"/>
  <c r="X90" i="3"/>
  <c r="Y90" i="3"/>
  <c r="Z90" i="3"/>
  <c r="AA90" i="3"/>
  <c r="AB90" i="3"/>
  <c r="AC90" i="3"/>
  <c r="AD90" i="3"/>
  <c r="AE90" i="3"/>
  <c r="AF90" i="3"/>
  <c r="AG90" i="3"/>
  <c r="AH90" i="3"/>
  <c r="AI90" i="3"/>
  <c r="AJ90" i="3"/>
  <c r="AK90" i="3"/>
  <c r="AL90" i="3"/>
  <c r="AM90" i="3"/>
  <c r="AN90" i="3"/>
  <c r="AO90" i="3"/>
  <c r="AP90" i="3"/>
  <c r="AQ90" i="3"/>
  <c r="AR90" i="3"/>
  <c r="AS90" i="3"/>
  <c r="AT90" i="3"/>
  <c r="AU90" i="3"/>
  <c r="A91" i="3"/>
  <c r="B91" i="3"/>
  <c r="C91" i="3"/>
  <c r="D91" i="3"/>
  <c r="E91" i="3"/>
  <c r="F91" i="3"/>
  <c r="G91" i="3"/>
  <c r="H91" i="3"/>
  <c r="I91" i="3"/>
  <c r="J91" i="3"/>
  <c r="K91" i="3"/>
  <c r="L91" i="3"/>
  <c r="M91" i="3"/>
  <c r="N91" i="3"/>
  <c r="O91" i="3"/>
  <c r="P91" i="3"/>
  <c r="Q91" i="3"/>
  <c r="R91" i="3"/>
  <c r="S91" i="3"/>
  <c r="T91" i="3"/>
  <c r="U91" i="3"/>
  <c r="V91" i="3"/>
  <c r="W91" i="3"/>
  <c r="X91" i="3"/>
  <c r="Y91" i="3"/>
  <c r="Z91" i="3"/>
  <c r="AA91" i="3"/>
  <c r="AB91" i="3"/>
  <c r="AC91" i="3"/>
  <c r="AD91" i="3"/>
  <c r="AE91" i="3"/>
  <c r="AF91" i="3"/>
  <c r="AG91" i="3"/>
  <c r="AH91" i="3"/>
  <c r="AI91" i="3"/>
  <c r="AJ91" i="3"/>
  <c r="AK91" i="3"/>
  <c r="AL91" i="3"/>
  <c r="AM91" i="3"/>
  <c r="AN91" i="3"/>
  <c r="AO91" i="3"/>
  <c r="AP91" i="3"/>
  <c r="AQ91" i="3"/>
  <c r="AR91" i="3"/>
  <c r="AS91" i="3"/>
  <c r="AT91" i="3"/>
  <c r="AU91" i="3"/>
  <c r="A92" i="3"/>
  <c r="B92" i="3"/>
  <c r="C92" i="3"/>
  <c r="D92" i="3"/>
  <c r="E92" i="3"/>
  <c r="F92" i="3"/>
  <c r="G92" i="3"/>
  <c r="H92" i="3"/>
  <c r="I92" i="3"/>
  <c r="J92" i="3"/>
  <c r="K92" i="3"/>
  <c r="L92" i="3"/>
  <c r="M92" i="3"/>
  <c r="N92" i="3"/>
  <c r="O92" i="3"/>
  <c r="P92" i="3"/>
  <c r="Q92" i="3"/>
  <c r="R92" i="3"/>
  <c r="S92" i="3"/>
  <c r="T92" i="3"/>
  <c r="U92" i="3"/>
  <c r="V92" i="3"/>
  <c r="W92" i="3"/>
  <c r="X92" i="3"/>
  <c r="Y92" i="3"/>
  <c r="Z92" i="3"/>
  <c r="AA92" i="3"/>
  <c r="AB92" i="3"/>
  <c r="AC92" i="3"/>
  <c r="AD92" i="3"/>
  <c r="AE92" i="3"/>
  <c r="AF92" i="3"/>
  <c r="AG92" i="3"/>
  <c r="AH92" i="3"/>
  <c r="AI92" i="3"/>
  <c r="AJ92" i="3"/>
  <c r="AK92" i="3"/>
  <c r="AL92" i="3"/>
  <c r="AM92" i="3"/>
  <c r="AN92" i="3"/>
  <c r="AO92" i="3"/>
  <c r="AP92" i="3"/>
  <c r="AQ92" i="3"/>
  <c r="AR92" i="3"/>
  <c r="AS92" i="3"/>
  <c r="AT92" i="3"/>
  <c r="AU92" i="3"/>
  <c r="A93" i="3"/>
  <c r="B93" i="3"/>
  <c r="C93" i="3"/>
  <c r="D93" i="3"/>
  <c r="E93" i="3"/>
  <c r="F93" i="3"/>
  <c r="G93" i="3"/>
  <c r="H93" i="3"/>
  <c r="I93" i="3"/>
  <c r="J93" i="3"/>
  <c r="K93" i="3"/>
  <c r="L93" i="3"/>
  <c r="M93" i="3"/>
  <c r="N93" i="3"/>
  <c r="O93" i="3"/>
  <c r="P93" i="3"/>
  <c r="Q93" i="3"/>
  <c r="R93" i="3"/>
  <c r="S93" i="3"/>
  <c r="T93" i="3"/>
  <c r="U93" i="3"/>
  <c r="V93" i="3"/>
  <c r="W93" i="3"/>
  <c r="X93" i="3"/>
  <c r="Y93" i="3"/>
  <c r="Z93" i="3"/>
  <c r="AA93" i="3"/>
  <c r="AB93" i="3"/>
  <c r="AC93" i="3"/>
  <c r="AD93" i="3"/>
  <c r="AE93" i="3"/>
  <c r="AF93" i="3"/>
  <c r="AG93" i="3"/>
  <c r="AH93" i="3"/>
  <c r="AI93" i="3"/>
  <c r="AJ93" i="3"/>
  <c r="AK93" i="3"/>
  <c r="AL93" i="3"/>
  <c r="AM93" i="3"/>
  <c r="AN93" i="3"/>
  <c r="AO93" i="3"/>
  <c r="AP93" i="3"/>
  <c r="AQ93" i="3"/>
  <c r="AR93" i="3"/>
  <c r="AS93" i="3"/>
  <c r="AT93" i="3"/>
  <c r="AU93" i="3"/>
  <c r="A94" i="3"/>
  <c r="B94" i="3"/>
  <c r="C94" i="3"/>
  <c r="D94" i="3"/>
  <c r="E94" i="3"/>
  <c r="F94" i="3"/>
  <c r="G94" i="3"/>
  <c r="H94" i="3"/>
  <c r="I94" i="3"/>
  <c r="J94" i="3"/>
  <c r="K94" i="3"/>
  <c r="L94" i="3"/>
  <c r="M94" i="3"/>
  <c r="N94" i="3"/>
  <c r="O94" i="3"/>
  <c r="P94" i="3"/>
  <c r="Q94" i="3"/>
  <c r="R94" i="3"/>
  <c r="S94" i="3"/>
  <c r="T94" i="3"/>
  <c r="U94" i="3"/>
  <c r="V94" i="3"/>
  <c r="W94" i="3"/>
  <c r="X94" i="3"/>
  <c r="Y94" i="3"/>
  <c r="Z94" i="3"/>
  <c r="AA94" i="3"/>
  <c r="AB94" i="3"/>
  <c r="AC94" i="3"/>
  <c r="AD94" i="3"/>
  <c r="AE94" i="3"/>
  <c r="AF94" i="3"/>
  <c r="AG94" i="3"/>
  <c r="AH94" i="3"/>
  <c r="AI94" i="3"/>
  <c r="AJ94" i="3"/>
  <c r="AK94" i="3"/>
  <c r="AL94" i="3"/>
  <c r="AM94" i="3"/>
  <c r="AN94" i="3"/>
  <c r="AO94" i="3"/>
  <c r="AP94" i="3"/>
  <c r="AQ94" i="3"/>
  <c r="AR94" i="3"/>
  <c r="AS94" i="3"/>
  <c r="AT94" i="3"/>
  <c r="AU94" i="3"/>
  <c r="A95" i="3"/>
  <c r="B95" i="3"/>
  <c r="C95" i="3"/>
  <c r="D95" i="3"/>
  <c r="E95" i="3"/>
  <c r="F95" i="3"/>
  <c r="G95" i="3"/>
  <c r="H95" i="3"/>
  <c r="I95" i="3"/>
  <c r="J95" i="3"/>
  <c r="K95" i="3"/>
  <c r="L95" i="3"/>
  <c r="M95" i="3"/>
  <c r="N95" i="3"/>
  <c r="O95" i="3"/>
  <c r="P95" i="3"/>
  <c r="Q95" i="3"/>
  <c r="R95" i="3"/>
  <c r="S95" i="3"/>
  <c r="T95" i="3"/>
  <c r="U95" i="3"/>
  <c r="V95" i="3"/>
  <c r="W95" i="3"/>
  <c r="X95" i="3"/>
  <c r="Y95" i="3"/>
  <c r="Z95" i="3"/>
  <c r="AA95" i="3"/>
  <c r="AB95" i="3"/>
  <c r="AC95" i="3"/>
  <c r="AD95" i="3"/>
  <c r="AE95" i="3"/>
  <c r="AF95" i="3"/>
  <c r="AG95" i="3"/>
  <c r="AH95" i="3"/>
  <c r="AI95" i="3"/>
  <c r="AJ95" i="3"/>
  <c r="AK95" i="3"/>
  <c r="AL95" i="3"/>
  <c r="AM95" i="3"/>
  <c r="AN95" i="3"/>
  <c r="AO95" i="3"/>
  <c r="AP95" i="3"/>
  <c r="AQ95" i="3"/>
  <c r="AR95" i="3"/>
  <c r="AS95" i="3"/>
  <c r="AT95" i="3"/>
  <c r="AU95" i="3"/>
  <c r="A96" i="3"/>
  <c r="B96" i="3"/>
  <c r="C96" i="3"/>
  <c r="D96" i="3"/>
  <c r="E96" i="3"/>
  <c r="F96" i="3"/>
  <c r="G96" i="3"/>
  <c r="H96" i="3"/>
  <c r="I96" i="3"/>
  <c r="J96" i="3"/>
  <c r="K96" i="3"/>
  <c r="L96" i="3"/>
  <c r="M96" i="3"/>
  <c r="N96" i="3"/>
  <c r="O96" i="3"/>
  <c r="P96" i="3"/>
  <c r="Q96" i="3"/>
  <c r="R96" i="3"/>
  <c r="S96" i="3"/>
  <c r="T96" i="3"/>
  <c r="U96" i="3"/>
  <c r="V96" i="3"/>
  <c r="W96" i="3"/>
  <c r="X96" i="3"/>
  <c r="Y96" i="3"/>
  <c r="Z96" i="3"/>
  <c r="AA96" i="3"/>
  <c r="AB96" i="3"/>
  <c r="AC96" i="3"/>
  <c r="AD96" i="3"/>
  <c r="AE96" i="3"/>
  <c r="AF96" i="3"/>
  <c r="AG96" i="3"/>
  <c r="AH96" i="3"/>
  <c r="AI96" i="3"/>
  <c r="AJ96" i="3"/>
  <c r="AK96" i="3"/>
  <c r="AL96" i="3"/>
  <c r="AM96" i="3"/>
  <c r="AN96" i="3"/>
  <c r="AO96" i="3"/>
  <c r="AP96" i="3"/>
  <c r="AQ96" i="3"/>
  <c r="AR96" i="3"/>
  <c r="AS96" i="3"/>
  <c r="AT96" i="3"/>
  <c r="AU96" i="3"/>
  <c r="A97" i="3"/>
  <c r="B97" i="3"/>
  <c r="C97" i="3"/>
  <c r="D97" i="3"/>
  <c r="E97" i="3"/>
  <c r="F97" i="3"/>
  <c r="G97" i="3"/>
  <c r="H97" i="3"/>
  <c r="I97" i="3"/>
  <c r="J97" i="3"/>
  <c r="K97" i="3"/>
  <c r="L97" i="3"/>
  <c r="M97" i="3"/>
  <c r="N97" i="3"/>
  <c r="O97" i="3"/>
  <c r="P97" i="3"/>
  <c r="Q97" i="3"/>
  <c r="R97" i="3"/>
  <c r="S97" i="3"/>
  <c r="T97" i="3"/>
  <c r="U97" i="3"/>
  <c r="V97" i="3"/>
  <c r="W97" i="3"/>
  <c r="X97" i="3"/>
  <c r="Y97" i="3"/>
  <c r="Z97" i="3"/>
  <c r="AA97" i="3"/>
  <c r="AB97" i="3"/>
  <c r="AC97" i="3"/>
  <c r="AD97" i="3"/>
  <c r="AE97" i="3"/>
  <c r="AF97" i="3"/>
  <c r="AG97" i="3"/>
  <c r="AH97" i="3"/>
  <c r="AI97" i="3"/>
  <c r="AJ97" i="3"/>
  <c r="AK97" i="3"/>
  <c r="AL97" i="3"/>
  <c r="AM97" i="3"/>
  <c r="AN97" i="3"/>
  <c r="AO97" i="3"/>
  <c r="AP97" i="3"/>
  <c r="AQ97" i="3"/>
  <c r="AR97" i="3"/>
  <c r="AS97" i="3"/>
  <c r="AT97" i="3"/>
  <c r="AU97" i="3"/>
  <c r="A98" i="3"/>
  <c r="B98" i="3"/>
  <c r="C98" i="3"/>
  <c r="D98" i="3"/>
  <c r="E98" i="3"/>
  <c r="F98" i="3"/>
  <c r="G98" i="3"/>
  <c r="H98" i="3"/>
  <c r="I98" i="3"/>
  <c r="J98" i="3"/>
  <c r="K98" i="3"/>
  <c r="L98" i="3"/>
  <c r="M98" i="3"/>
  <c r="N98" i="3"/>
  <c r="O98" i="3"/>
  <c r="P98" i="3"/>
  <c r="Q98" i="3"/>
  <c r="R98" i="3"/>
  <c r="S98" i="3"/>
  <c r="T98" i="3"/>
  <c r="U98" i="3"/>
  <c r="V98" i="3"/>
  <c r="W98" i="3"/>
  <c r="X98" i="3"/>
  <c r="Y98" i="3"/>
  <c r="Z98" i="3"/>
  <c r="AA98" i="3"/>
  <c r="AB98" i="3"/>
  <c r="AC98" i="3"/>
  <c r="AD98" i="3"/>
  <c r="AE98" i="3"/>
  <c r="AF98" i="3"/>
  <c r="AG98" i="3"/>
  <c r="AH98" i="3"/>
  <c r="AI98" i="3"/>
  <c r="AJ98" i="3"/>
  <c r="AK98" i="3"/>
  <c r="AL98" i="3"/>
  <c r="AM98" i="3"/>
  <c r="AN98" i="3"/>
  <c r="AO98" i="3"/>
  <c r="AP98" i="3"/>
  <c r="AQ98" i="3"/>
  <c r="AR98" i="3"/>
  <c r="AS98" i="3"/>
  <c r="AT98" i="3"/>
  <c r="AU98" i="3"/>
  <c r="A99" i="3"/>
  <c r="B99" i="3"/>
  <c r="C99" i="3"/>
  <c r="D99" i="3"/>
  <c r="E99" i="3"/>
  <c r="F99" i="3"/>
  <c r="G99" i="3"/>
  <c r="H99" i="3"/>
  <c r="I99" i="3"/>
  <c r="J99" i="3"/>
  <c r="K99" i="3"/>
  <c r="L99" i="3"/>
  <c r="M99" i="3"/>
  <c r="N99" i="3"/>
  <c r="O99" i="3"/>
  <c r="P99" i="3"/>
  <c r="Q99" i="3"/>
  <c r="R99" i="3"/>
  <c r="S99" i="3"/>
  <c r="T99" i="3"/>
  <c r="U99" i="3"/>
  <c r="V99" i="3"/>
  <c r="W99" i="3"/>
  <c r="X99" i="3"/>
  <c r="Y99" i="3"/>
  <c r="Z99" i="3"/>
  <c r="AA99" i="3"/>
  <c r="AB99" i="3"/>
  <c r="AC99" i="3"/>
  <c r="AD99" i="3"/>
  <c r="AE99" i="3"/>
  <c r="AF99" i="3"/>
  <c r="AG99" i="3"/>
  <c r="AH99" i="3"/>
  <c r="AI99" i="3"/>
  <c r="AJ99" i="3"/>
  <c r="AK99" i="3"/>
  <c r="AL99" i="3"/>
  <c r="AM99" i="3"/>
  <c r="AN99" i="3"/>
  <c r="AO99" i="3"/>
  <c r="AP99" i="3"/>
  <c r="AQ99" i="3"/>
  <c r="AR99" i="3"/>
  <c r="AS99" i="3"/>
  <c r="AT99" i="3"/>
  <c r="AU99" i="3"/>
  <c r="A100" i="3"/>
  <c r="B100" i="3"/>
  <c r="C100" i="3"/>
  <c r="D100" i="3"/>
  <c r="E100" i="3"/>
  <c r="F100" i="3"/>
  <c r="G100" i="3"/>
  <c r="H100" i="3"/>
  <c r="I100" i="3"/>
  <c r="J100" i="3"/>
  <c r="K100" i="3"/>
  <c r="L100" i="3"/>
  <c r="M100" i="3"/>
  <c r="N100" i="3"/>
  <c r="O100" i="3"/>
  <c r="P100" i="3"/>
  <c r="Q100" i="3"/>
  <c r="R100" i="3"/>
  <c r="S100" i="3"/>
  <c r="T100" i="3"/>
  <c r="U100" i="3"/>
  <c r="V100" i="3"/>
  <c r="W100" i="3"/>
  <c r="X100" i="3"/>
  <c r="Y100" i="3"/>
  <c r="Z100" i="3"/>
  <c r="AA100" i="3"/>
  <c r="AB100" i="3"/>
  <c r="AC100" i="3"/>
  <c r="AD100" i="3"/>
  <c r="AE100" i="3"/>
  <c r="AF100" i="3"/>
  <c r="AG100" i="3"/>
  <c r="AH100" i="3"/>
  <c r="AI100" i="3"/>
  <c r="AJ100" i="3"/>
  <c r="AK100" i="3"/>
  <c r="AL100" i="3"/>
  <c r="AM100" i="3"/>
  <c r="AN100" i="3"/>
  <c r="AO100" i="3"/>
  <c r="AP100" i="3"/>
  <c r="AQ100" i="3"/>
  <c r="AR100" i="3"/>
  <c r="AS100" i="3"/>
  <c r="AT100" i="3"/>
  <c r="AU100" i="3"/>
  <c r="A192" i="3"/>
  <c r="B192" i="3"/>
  <c r="C192" i="3"/>
  <c r="D192" i="3"/>
  <c r="E192" i="3"/>
  <c r="F192" i="3"/>
  <c r="G192" i="3"/>
  <c r="H192" i="3"/>
  <c r="I192" i="3"/>
  <c r="J192" i="3"/>
  <c r="K192" i="3"/>
  <c r="L192" i="3"/>
  <c r="M192" i="3"/>
  <c r="N192" i="3"/>
  <c r="O192" i="3"/>
  <c r="P192" i="3"/>
  <c r="Q192" i="3"/>
  <c r="R192" i="3"/>
  <c r="S192" i="3"/>
  <c r="T192" i="3"/>
  <c r="U192" i="3"/>
  <c r="V192" i="3"/>
  <c r="W192" i="3"/>
  <c r="X192" i="3"/>
  <c r="Y192" i="3"/>
  <c r="Z192" i="3"/>
  <c r="AA192" i="3"/>
  <c r="AB192" i="3"/>
  <c r="AC192" i="3"/>
  <c r="AD192" i="3"/>
  <c r="AE192" i="3"/>
  <c r="AF192" i="3"/>
  <c r="AG192" i="3"/>
  <c r="AH192" i="3"/>
  <c r="AI192" i="3"/>
  <c r="AJ192" i="3"/>
  <c r="AK192" i="3"/>
  <c r="AL192" i="3"/>
  <c r="AM192" i="3"/>
  <c r="AN192" i="3"/>
  <c r="AO192" i="3"/>
  <c r="AP192" i="3"/>
  <c r="AQ192" i="3"/>
  <c r="AR192" i="3"/>
  <c r="AS192" i="3"/>
  <c r="AT192" i="3"/>
  <c r="AU192" i="3"/>
  <c r="A193" i="3"/>
  <c r="B193" i="3"/>
  <c r="C193" i="3"/>
  <c r="D193" i="3"/>
  <c r="E193" i="3"/>
  <c r="F193" i="3"/>
  <c r="G193" i="3"/>
  <c r="H193" i="3"/>
  <c r="I193" i="3"/>
  <c r="J193" i="3"/>
  <c r="K193" i="3"/>
  <c r="L193" i="3"/>
  <c r="M193" i="3"/>
  <c r="N193" i="3"/>
  <c r="O193" i="3"/>
  <c r="P193" i="3"/>
  <c r="Q193" i="3"/>
  <c r="R193" i="3"/>
  <c r="S193" i="3"/>
  <c r="T193" i="3"/>
  <c r="U193" i="3"/>
  <c r="V193" i="3"/>
  <c r="W193" i="3"/>
  <c r="X193" i="3"/>
  <c r="Y193" i="3"/>
  <c r="Z193" i="3"/>
  <c r="AA193" i="3"/>
  <c r="AB193" i="3"/>
  <c r="AC193" i="3"/>
  <c r="AD193" i="3"/>
  <c r="AE193" i="3"/>
  <c r="AF193" i="3"/>
  <c r="AG193" i="3"/>
  <c r="AH193" i="3"/>
  <c r="AI193" i="3"/>
  <c r="AJ193" i="3"/>
  <c r="AK193" i="3"/>
  <c r="AL193" i="3"/>
  <c r="AM193" i="3"/>
  <c r="AN193" i="3"/>
  <c r="AO193" i="3"/>
  <c r="AP193" i="3"/>
  <c r="AQ193" i="3"/>
  <c r="AR193" i="3"/>
  <c r="AS193" i="3"/>
  <c r="AT193" i="3"/>
  <c r="AU193" i="3"/>
  <c r="A194" i="3"/>
  <c r="B194" i="3"/>
  <c r="C194" i="3"/>
  <c r="D194" i="3"/>
  <c r="E194" i="3"/>
  <c r="F194" i="3"/>
  <c r="G194" i="3"/>
  <c r="H194" i="3"/>
  <c r="I194" i="3"/>
  <c r="J194" i="3"/>
  <c r="K194" i="3"/>
  <c r="L194" i="3"/>
  <c r="M194" i="3"/>
  <c r="N194" i="3"/>
  <c r="O194" i="3"/>
  <c r="P194" i="3"/>
  <c r="Q194" i="3"/>
  <c r="R194" i="3"/>
  <c r="S194" i="3"/>
  <c r="T194" i="3"/>
  <c r="U194" i="3"/>
  <c r="V194" i="3"/>
  <c r="W194" i="3"/>
  <c r="X194" i="3"/>
  <c r="Y194" i="3"/>
  <c r="Z194" i="3"/>
  <c r="AA194" i="3"/>
  <c r="AB194" i="3"/>
  <c r="AC194" i="3"/>
  <c r="AD194" i="3"/>
  <c r="AE194" i="3"/>
  <c r="AF194" i="3"/>
  <c r="AG194" i="3"/>
  <c r="AH194" i="3"/>
  <c r="AI194" i="3"/>
  <c r="AJ194" i="3"/>
  <c r="AK194" i="3"/>
  <c r="AL194" i="3"/>
  <c r="AM194" i="3"/>
  <c r="AN194" i="3"/>
  <c r="AO194" i="3"/>
  <c r="AP194" i="3"/>
  <c r="AQ194" i="3"/>
  <c r="AR194" i="3"/>
  <c r="AS194" i="3"/>
  <c r="AT194" i="3"/>
  <c r="AU194" i="3"/>
  <c r="A195" i="3"/>
  <c r="B195" i="3"/>
  <c r="C195" i="3"/>
  <c r="D195" i="3"/>
  <c r="E195" i="3"/>
  <c r="F195" i="3"/>
  <c r="G195" i="3"/>
  <c r="H195" i="3"/>
  <c r="I195" i="3"/>
  <c r="J195" i="3"/>
  <c r="K195" i="3"/>
  <c r="L195" i="3"/>
  <c r="M195" i="3"/>
  <c r="N195" i="3"/>
  <c r="O195" i="3"/>
  <c r="P195" i="3"/>
  <c r="Q195" i="3"/>
  <c r="R195" i="3"/>
  <c r="S195" i="3"/>
  <c r="T195" i="3"/>
  <c r="U195" i="3"/>
  <c r="V195" i="3"/>
  <c r="W195" i="3"/>
  <c r="X195" i="3"/>
  <c r="Y195" i="3"/>
  <c r="Z195" i="3"/>
  <c r="AA195" i="3"/>
  <c r="AB195" i="3"/>
  <c r="AC195" i="3"/>
  <c r="AD195" i="3"/>
  <c r="AE195" i="3"/>
  <c r="AF195" i="3"/>
  <c r="AG195" i="3"/>
  <c r="AH195" i="3"/>
  <c r="AI195" i="3"/>
  <c r="AJ195" i="3"/>
  <c r="AK195" i="3"/>
  <c r="AL195" i="3"/>
  <c r="AM195" i="3"/>
  <c r="AN195" i="3"/>
  <c r="AO195" i="3"/>
  <c r="AP195" i="3"/>
  <c r="AQ195" i="3"/>
  <c r="AR195" i="3"/>
  <c r="AS195" i="3"/>
  <c r="AT195" i="3"/>
  <c r="AU195" i="3"/>
  <c r="A196" i="3"/>
  <c r="B196" i="3"/>
  <c r="C196" i="3"/>
  <c r="D196" i="3"/>
  <c r="E196" i="3"/>
  <c r="F196" i="3"/>
  <c r="G196" i="3"/>
  <c r="H196" i="3"/>
  <c r="I196" i="3"/>
  <c r="J196" i="3"/>
  <c r="K196" i="3"/>
  <c r="L196" i="3"/>
  <c r="M196" i="3"/>
  <c r="N196" i="3"/>
  <c r="O196" i="3"/>
  <c r="P196" i="3"/>
  <c r="Q196" i="3"/>
  <c r="R196" i="3"/>
  <c r="S196" i="3"/>
  <c r="T196" i="3"/>
  <c r="U196" i="3"/>
  <c r="V196" i="3"/>
  <c r="W196" i="3"/>
  <c r="X196" i="3"/>
  <c r="Y196" i="3"/>
  <c r="Z196" i="3"/>
  <c r="AA196" i="3"/>
  <c r="AB196" i="3"/>
  <c r="AC196" i="3"/>
  <c r="AD196" i="3"/>
  <c r="AE196" i="3"/>
  <c r="AF196" i="3"/>
  <c r="AG196" i="3"/>
  <c r="AH196" i="3"/>
  <c r="AI196" i="3"/>
  <c r="AJ196" i="3"/>
  <c r="AK196" i="3"/>
  <c r="AL196" i="3"/>
  <c r="AM196" i="3"/>
  <c r="AN196" i="3"/>
  <c r="AO196" i="3"/>
  <c r="AP196" i="3"/>
  <c r="AQ196" i="3"/>
  <c r="AR196" i="3"/>
  <c r="AS196" i="3"/>
  <c r="AT196" i="3"/>
  <c r="AU196" i="3"/>
  <c r="A197" i="3"/>
  <c r="B197" i="3"/>
  <c r="C197" i="3"/>
  <c r="D197" i="3"/>
  <c r="E197" i="3"/>
  <c r="F197" i="3"/>
  <c r="G197" i="3"/>
  <c r="H197" i="3"/>
  <c r="I197" i="3"/>
  <c r="J197" i="3"/>
  <c r="K197" i="3"/>
  <c r="L197" i="3"/>
  <c r="M197" i="3"/>
  <c r="N197" i="3"/>
  <c r="O197" i="3"/>
  <c r="P197" i="3"/>
  <c r="Q197" i="3"/>
  <c r="R197" i="3"/>
  <c r="S197" i="3"/>
  <c r="T197" i="3"/>
  <c r="U197" i="3"/>
  <c r="V197" i="3"/>
  <c r="W197" i="3"/>
  <c r="X197" i="3"/>
  <c r="Y197" i="3"/>
  <c r="Z197" i="3"/>
  <c r="AA197" i="3"/>
  <c r="AB197" i="3"/>
  <c r="AC197" i="3"/>
  <c r="AD197" i="3"/>
  <c r="AE197" i="3"/>
  <c r="AF197" i="3"/>
  <c r="AG197" i="3"/>
  <c r="AH197" i="3"/>
  <c r="AI197" i="3"/>
  <c r="AJ197" i="3"/>
  <c r="AK197" i="3"/>
  <c r="AL197" i="3"/>
  <c r="AM197" i="3"/>
  <c r="AN197" i="3"/>
  <c r="AO197" i="3"/>
  <c r="AP197" i="3"/>
  <c r="AQ197" i="3"/>
  <c r="AR197" i="3"/>
  <c r="AS197" i="3"/>
  <c r="AT197" i="3"/>
  <c r="AU197" i="3"/>
  <c r="A198" i="3"/>
  <c r="B198" i="3"/>
  <c r="C198" i="3"/>
  <c r="D198" i="3"/>
  <c r="E198" i="3"/>
  <c r="F198" i="3"/>
  <c r="G198" i="3"/>
  <c r="H198" i="3"/>
  <c r="I198" i="3"/>
  <c r="J198" i="3"/>
  <c r="K198" i="3"/>
  <c r="L198" i="3"/>
  <c r="M198" i="3"/>
  <c r="N198" i="3"/>
  <c r="O198" i="3"/>
  <c r="P198" i="3"/>
  <c r="Q198" i="3"/>
  <c r="R198" i="3"/>
  <c r="S198" i="3"/>
  <c r="T198" i="3"/>
  <c r="U198" i="3"/>
  <c r="V198" i="3"/>
  <c r="W198" i="3"/>
  <c r="X198" i="3"/>
  <c r="Y198" i="3"/>
  <c r="Z198" i="3"/>
  <c r="AA198" i="3"/>
  <c r="AB198" i="3"/>
  <c r="AC198" i="3"/>
  <c r="AD198" i="3"/>
  <c r="AE198" i="3"/>
  <c r="AF198" i="3"/>
  <c r="AG198" i="3"/>
  <c r="AH198" i="3"/>
  <c r="AI198" i="3"/>
  <c r="AJ198" i="3"/>
  <c r="AK198" i="3"/>
  <c r="AL198" i="3"/>
  <c r="AM198" i="3"/>
  <c r="AN198" i="3"/>
  <c r="AO198" i="3"/>
  <c r="AP198" i="3"/>
  <c r="AQ198" i="3"/>
  <c r="AR198" i="3"/>
  <c r="AS198" i="3"/>
  <c r="AT198" i="3"/>
  <c r="AU198" i="3"/>
  <c r="A199" i="3"/>
  <c r="B199" i="3"/>
  <c r="C199" i="3"/>
  <c r="D199" i="3"/>
  <c r="E199" i="3"/>
  <c r="F199" i="3"/>
  <c r="G199" i="3"/>
  <c r="H199" i="3"/>
  <c r="I199" i="3"/>
  <c r="J199" i="3"/>
  <c r="K199" i="3"/>
  <c r="L199" i="3"/>
  <c r="M199" i="3"/>
  <c r="N199" i="3"/>
  <c r="O199" i="3"/>
  <c r="P199" i="3"/>
  <c r="Q199" i="3"/>
  <c r="R199" i="3"/>
  <c r="S199" i="3"/>
  <c r="T199" i="3"/>
  <c r="U199" i="3"/>
  <c r="V199" i="3"/>
  <c r="W199" i="3"/>
  <c r="X199" i="3"/>
  <c r="Y199" i="3"/>
  <c r="Z199" i="3"/>
  <c r="AA199" i="3"/>
  <c r="AB199" i="3"/>
  <c r="AC199" i="3"/>
  <c r="AD199" i="3"/>
  <c r="AE199" i="3"/>
  <c r="AF199" i="3"/>
  <c r="AG199" i="3"/>
  <c r="AH199" i="3"/>
  <c r="AI199" i="3"/>
  <c r="AJ199" i="3"/>
  <c r="AK199" i="3"/>
  <c r="AL199" i="3"/>
  <c r="AM199" i="3"/>
  <c r="AN199" i="3"/>
  <c r="AO199" i="3"/>
  <c r="AP199" i="3"/>
  <c r="AQ199" i="3"/>
  <c r="AR199" i="3"/>
  <c r="AS199" i="3"/>
  <c r="AT199" i="3"/>
  <c r="AU199" i="3"/>
  <c r="A200" i="3"/>
  <c r="B200" i="3"/>
  <c r="C200" i="3"/>
  <c r="D200" i="3"/>
  <c r="E200" i="3"/>
  <c r="F200" i="3"/>
  <c r="G200" i="3"/>
  <c r="H200" i="3"/>
  <c r="I200" i="3"/>
  <c r="J200" i="3"/>
  <c r="K200" i="3"/>
  <c r="L200" i="3"/>
  <c r="M200" i="3"/>
  <c r="N200" i="3"/>
  <c r="O200" i="3"/>
  <c r="P200" i="3"/>
  <c r="Q200" i="3"/>
  <c r="R200" i="3"/>
  <c r="S200" i="3"/>
  <c r="T200" i="3"/>
  <c r="U200" i="3"/>
  <c r="V200" i="3"/>
  <c r="W200" i="3"/>
  <c r="X200" i="3"/>
  <c r="Y200" i="3"/>
  <c r="Z200" i="3"/>
  <c r="AA200" i="3"/>
  <c r="AB200" i="3"/>
  <c r="AC200" i="3"/>
  <c r="AD200" i="3"/>
  <c r="AE200" i="3"/>
  <c r="AF200" i="3"/>
  <c r="AG200" i="3"/>
  <c r="AH200" i="3"/>
  <c r="AI200" i="3"/>
  <c r="AJ200" i="3"/>
  <c r="AK200" i="3"/>
  <c r="AL200" i="3"/>
  <c r="AM200" i="3"/>
  <c r="AN200" i="3"/>
  <c r="AO200" i="3"/>
  <c r="AP200" i="3"/>
  <c r="AQ200" i="3"/>
  <c r="AR200" i="3"/>
  <c r="AS200" i="3"/>
  <c r="AT200" i="3"/>
  <c r="AU200" i="3"/>
  <c r="A88" i="3"/>
  <c r="A190" i="3"/>
  <c r="A291" i="3"/>
  <c r="B88" i="3"/>
  <c r="B190" i="3"/>
  <c r="C88" i="3"/>
  <c r="C190" i="3"/>
  <c r="D88" i="3"/>
  <c r="D190" i="3"/>
  <c r="E88" i="3"/>
  <c r="E190" i="3"/>
  <c r="F88" i="3"/>
  <c r="F190" i="3"/>
  <c r="G88" i="3"/>
  <c r="G190" i="3"/>
  <c r="H88" i="3"/>
  <c r="H190" i="3"/>
  <c r="I88" i="3"/>
  <c r="I190" i="3"/>
  <c r="J88" i="3"/>
  <c r="J190" i="3"/>
  <c r="K88" i="3"/>
  <c r="K190" i="3"/>
  <c r="L88" i="3"/>
  <c r="L190" i="3"/>
  <c r="M88" i="3"/>
  <c r="M190" i="3"/>
  <c r="N88" i="3"/>
  <c r="N190" i="3"/>
  <c r="O88" i="3"/>
  <c r="O190" i="3"/>
  <c r="P88" i="3"/>
  <c r="P190" i="3"/>
  <c r="Q88" i="3"/>
  <c r="Q190" i="3"/>
  <c r="R88" i="3"/>
  <c r="R190" i="3"/>
  <c r="S88" i="3"/>
  <c r="S190" i="3"/>
  <c r="T88" i="3"/>
  <c r="T190" i="3"/>
  <c r="U88" i="3"/>
  <c r="U190" i="3"/>
  <c r="V88" i="3"/>
  <c r="V190" i="3"/>
  <c r="W88" i="3"/>
  <c r="W190" i="3"/>
  <c r="X88" i="3"/>
  <c r="X190" i="3"/>
  <c r="Y88" i="3"/>
  <c r="Y190" i="3"/>
  <c r="Z88" i="3"/>
  <c r="Z190" i="3"/>
  <c r="AA88" i="3"/>
  <c r="AA190" i="3"/>
  <c r="AB88" i="3"/>
  <c r="AB190" i="3"/>
  <c r="AC88" i="3"/>
  <c r="AC190" i="3"/>
  <c r="AD88" i="3"/>
  <c r="AD190" i="3"/>
  <c r="AE88" i="3"/>
  <c r="AE190" i="3"/>
  <c r="AF88" i="3"/>
  <c r="AF190" i="3"/>
  <c r="AG88" i="3"/>
  <c r="AG190" i="3"/>
  <c r="AH88" i="3"/>
  <c r="AH190" i="3"/>
  <c r="AI88" i="3"/>
  <c r="AI190" i="3"/>
  <c r="AJ88" i="3"/>
  <c r="AJ190" i="3"/>
  <c r="AK88" i="3"/>
  <c r="AK190" i="3"/>
  <c r="AL88" i="3"/>
  <c r="AL190" i="3"/>
  <c r="AM88" i="3"/>
  <c r="AM190" i="3"/>
  <c r="AN88" i="3"/>
  <c r="AN190" i="3"/>
  <c r="AO88" i="3"/>
  <c r="AO190" i="3"/>
  <c r="AP88" i="3"/>
  <c r="AP190" i="3"/>
  <c r="AQ88" i="3"/>
  <c r="AQ190" i="3"/>
  <c r="AR88" i="3"/>
  <c r="AR190" i="3"/>
  <c r="AS88" i="3"/>
  <c r="AS190" i="3"/>
  <c r="AT88" i="3"/>
  <c r="AT190" i="3"/>
  <c r="AU88" i="3"/>
  <c r="AU190" i="3"/>
  <c r="B291" i="3"/>
  <c r="A89" i="3"/>
  <c r="A191" i="3"/>
  <c r="A292" i="3"/>
  <c r="B89" i="3"/>
  <c r="B191" i="3"/>
  <c r="C89" i="3"/>
  <c r="C191" i="3"/>
  <c r="D89" i="3"/>
  <c r="D191" i="3"/>
  <c r="E89" i="3"/>
  <c r="E191" i="3"/>
  <c r="F89" i="3"/>
  <c r="F191" i="3"/>
  <c r="G89" i="3"/>
  <c r="G191" i="3"/>
  <c r="H89" i="3"/>
  <c r="H191" i="3"/>
  <c r="I89" i="3"/>
  <c r="I191" i="3"/>
  <c r="J89" i="3"/>
  <c r="J191" i="3"/>
  <c r="K89" i="3"/>
  <c r="K191" i="3"/>
  <c r="L89" i="3"/>
  <c r="L191" i="3"/>
  <c r="M89" i="3"/>
  <c r="M191" i="3"/>
  <c r="N89" i="3"/>
  <c r="N191" i="3"/>
  <c r="O89" i="3"/>
  <c r="O191" i="3"/>
  <c r="P89" i="3"/>
  <c r="P191" i="3"/>
  <c r="Q89" i="3"/>
  <c r="Q191" i="3"/>
  <c r="R89" i="3"/>
  <c r="R191" i="3"/>
  <c r="S89" i="3"/>
  <c r="S191" i="3"/>
  <c r="T89" i="3"/>
  <c r="T191" i="3"/>
  <c r="U89" i="3"/>
  <c r="U191" i="3"/>
  <c r="V89" i="3"/>
  <c r="V191" i="3"/>
  <c r="W89" i="3"/>
  <c r="W191" i="3"/>
  <c r="X89" i="3"/>
  <c r="X191" i="3"/>
  <c r="Y89" i="3"/>
  <c r="Y191" i="3"/>
  <c r="Z89" i="3"/>
  <c r="Z191" i="3"/>
  <c r="AA89" i="3"/>
  <c r="AA191" i="3"/>
  <c r="AB89" i="3"/>
  <c r="AB191" i="3"/>
  <c r="AC89" i="3"/>
  <c r="AC191" i="3"/>
  <c r="AD89" i="3"/>
  <c r="AD191" i="3"/>
  <c r="AE89" i="3"/>
  <c r="AE191" i="3"/>
  <c r="AF89" i="3"/>
  <c r="AF191" i="3"/>
  <c r="AG89" i="3"/>
  <c r="AG191" i="3"/>
  <c r="AH89" i="3"/>
  <c r="AH191" i="3"/>
  <c r="AI89" i="3"/>
  <c r="AI191" i="3"/>
  <c r="AJ89" i="3"/>
  <c r="AJ191" i="3"/>
  <c r="AK89" i="3"/>
  <c r="AK191" i="3"/>
  <c r="AL89" i="3"/>
  <c r="AL191" i="3"/>
  <c r="AM89" i="3"/>
  <c r="AM191" i="3"/>
  <c r="AN89" i="3"/>
  <c r="AN191" i="3"/>
  <c r="AO89" i="3"/>
  <c r="AO191" i="3"/>
  <c r="AP89" i="3"/>
  <c r="AP191" i="3"/>
  <c r="AQ89" i="3"/>
  <c r="AQ191" i="3"/>
  <c r="AR89" i="3"/>
  <c r="AR191" i="3"/>
  <c r="AS89" i="3"/>
  <c r="AS191" i="3"/>
  <c r="AT89" i="3"/>
  <c r="AT191" i="3"/>
  <c r="AU89" i="3"/>
  <c r="AU191" i="3"/>
  <c r="B292" i="3"/>
  <c r="A76" i="3"/>
  <c r="A178" i="3"/>
  <c r="A279" i="3"/>
  <c r="B76" i="3"/>
  <c r="B178" i="3"/>
  <c r="C76" i="3"/>
  <c r="C178" i="3"/>
  <c r="D76" i="3"/>
  <c r="D178" i="3"/>
  <c r="E76" i="3"/>
  <c r="E178" i="3"/>
  <c r="F76" i="3"/>
  <c r="F178" i="3"/>
  <c r="G76" i="3"/>
  <c r="G178" i="3"/>
  <c r="H76" i="3"/>
  <c r="H178" i="3"/>
  <c r="I76" i="3"/>
  <c r="I178" i="3"/>
  <c r="J76" i="3"/>
  <c r="J178" i="3"/>
  <c r="K76" i="3"/>
  <c r="K178" i="3"/>
  <c r="L76" i="3"/>
  <c r="L178" i="3"/>
  <c r="M76" i="3"/>
  <c r="M178" i="3"/>
  <c r="N76" i="3"/>
  <c r="N178" i="3"/>
  <c r="O76" i="3"/>
  <c r="O178" i="3"/>
  <c r="P76" i="3"/>
  <c r="P178" i="3"/>
  <c r="Q76" i="3"/>
  <c r="Q178" i="3"/>
  <c r="R76" i="3"/>
  <c r="R178" i="3"/>
  <c r="S76" i="3"/>
  <c r="S178" i="3"/>
  <c r="T76" i="3"/>
  <c r="T178" i="3"/>
  <c r="U76" i="3"/>
  <c r="U178" i="3"/>
  <c r="V76" i="3"/>
  <c r="V178" i="3"/>
  <c r="W76" i="3"/>
  <c r="W178" i="3"/>
  <c r="X76" i="3"/>
  <c r="X178" i="3"/>
  <c r="Y76" i="3"/>
  <c r="Y178" i="3"/>
  <c r="Z76" i="3"/>
  <c r="Z178" i="3"/>
  <c r="AA76" i="3"/>
  <c r="AA178" i="3"/>
  <c r="AB76" i="3"/>
  <c r="AB178" i="3"/>
  <c r="AC76" i="3"/>
  <c r="AC178" i="3"/>
  <c r="AD76" i="3"/>
  <c r="AD178" i="3"/>
  <c r="AE76" i="3"/>
  <c r="AE178" i="3"/>
  <c r="AF76" i="3"/>
  <c r="AF178" i="3"/>
  <c r="AG76" i="3"/>
  <c r="AG178" i="3"/>
  <c r="AH76" i="3"/>
  <c r="AH178" i="3"/>
  <c r="AI76" i="3"/>
  <c r="AI178" i="3"/>
  <c r="AJ76" i="3"/>
  <c r="AJ178" i="3"/>
  <c r="AK76" i="3"/>
  <c r="AK178" i="3"/>
  <c r="AL76" i="3"/>
  <c r="AL178" i="3"/>
  <c r="AM76" i="3"/>
  <c r="AM178" i="3"/>
  <c r="AN76" i="3"/>
  <c r="AN178" i="3"/>
  <c r="AO76" i="3"/>
  <c r="AO178" i="3"/>
  <c r="AP76" i="3"/>
  <c r="AP178" i="3"/>
  <c r="AQ76" i="3"/>
  <c r="AQ178" i="3"/>
  <c r="AR76" i="3"/>
  <c r="AR178" i="3"/>
  <c r="AS76" i="3"/>
  <c r="AS178" i="3"/>
  <c r="AT76" i="3"/>
  <c r="AT178" i="3"/>
  <c r="AU76" i="3"/>
  <c r="AU178" i="3"/>
  <c r="B279" i="3"/>
  <c r="A77" i="3"/>
  <c r="A179" i="3"/>
  <c r="A280" i="3"/>
  <c r="B77" i="3"/>
  <c r="B179" i="3"/>
  <c r="C77" i="3"/>
  <c r="C179" i="3"/>
  <c r="D77" i="3"/>
  <c r="D179" i="3"/>
  <c r="E77" i="3"/>
  <c r="E179" i="3"/>
  <c r="F77" i="3"/>
  <c r="F179" i="3"/>
  <c r="G77" i="3"/>
  <c r="G179" i="3"/>
  <c r="H77" i="3"/>
  <c r="H179" i="3"/>
  <c r="I77" i="3"/>
  <c r="I179" i="3"/>
  <c r="J77" i="3"/>
  <c r="J179" i="3"/>
  <c r="K77" i="3"/>
  <c r="K179" i="3"/>
  <c r="L77" i="3"/>
  <c r="L179" i="3"/>
  <c r="M77" i="3"/>
  <c r="M179" i="3"/>
  <c r="N77" i="3"/>
  <c r="N179" i="3"/>
  <c r="O77" i="3"/>
  <c r="O179" i="3"/>
  <c r="P77" i="3"/>
  <c r="P179" i="3"/>
  <c r="Q77" i="3"/>
  <c r="Q179" i="3"/>
  <c r="R77" i="3"/>
  <c r="R179" i="3"/>
  <c r="S77" i="3"/>
  <c r="S179" i="3"/>
  <c r="T77" i="3"/>
  <c r="T179" i="3"/>
  <c r="U77" i="3"/>
  <c r="U179" i="3"/>
  <c r="V77" i="3"/>
  <c r="V179" i="3"/>
  <c r="W77" i="3"/>
  <c r="W179" i="3"/>
  <c r="X77" i="3"/>
  <c r="X179" i="3"/>
  <c r="Y77" i="3"/>
  <c r="Y179" i="3"/>
  <c r="Z77" i="3"/>
  <c r="Z179" i="3"/>
  <c r="AA77" i="3"/>
  <c r="AA179" i="3"/>
  <c r="AB77" i="3"/>
  <c r="AB179" i="3"/>
  <c r="AC77" i="3"/>
  <c r="AC179" i="3"/>
  <c r="AD77" i="3"/>
  <c r="AD179" i="3"/>
  <c r="AE77" i="3"/>
  <c r="AE179" i="3"/>
  <c r="AF77" i="3"/>
  <c r="AF179" i="3"/>
  <c r="AG77" i="3"/>
  <c r="AG179" i="3"/>
  <c r="AH77" i="3"/>
  <c r="AH179" i="3"/>
  <c r="AI77" i="3"/>
  <c r="AI179" i="3"/>
  <c r="AJ77" i="3"/>
  <c r="AJ179" i="3"/>
  <c r="AK77" i="3"/>
  <c r="AK179" i="3"/>
  <c r="AL77" i="3"/>
  <c r="AL179" i="3"/>
  <c r="AM77" i="3"/>
  <c r="AM179" i="3"/>
  <c r="AN77" i="3"/>
  <c r="AN179" i="3"/>
  <c r="AO77" i="3"/>
  <c r="AO179" i="3"/>
  <c r="AP77" i="3"/>
  <c r="AP179" i="3"/>
  <c r="AQ77" i="3"/>
  <c r="AQ179" i="3"/>
  <c r="AR77" i="3"/>
  <c r="AR179" i="3"/>
  <c r="AS77" i="3"/>
  <c r="AS179" i="3"/>
  <c r="AT77" i="3"/>
  <c r="AT179" i="3"/>
  <c r="AU77" i="3"/>
  <c r="AU179" i="3"/>
  <c r="B280" i="3"/>
  <c r="A78" i="3"/>
  <c r="A180" i="3"/>
  <c r="A281" i="3"/>
  <c r="B78" i="3"/>
  <c r="B180" i="3"/>
  <c r="C78" i="3"/>
  <c r="C180" i="3"/>
  <c r="D78" i="3"/>
  <c r="D180" i="3"/>
  <c r="E78" i="3"/>
  <c r="E180" i="3"/>
  <c r="F78" i="3"/>
  <c r="F180" i="3"/>
  <c r="G78" i="3"/>
  <c r="G180" i="3"/>
  <c r="H78" i="3"/>
  <c r="H180" i="3"/>
  <c r="I78" i="3"/>
  <c r="I180" i="3"/>
  <c r="J78" i="3"/>
  <c r="J180" i="3"/>
  <c r="K78" i="3"/>
  <c r="K180" i="3"/>
  <c r="L78" i="3"/>
  <c r="L180" i="3"/>
  <c r="M78" i="3"/>
  <c r="M180" i="3"/>
  <c r="N78" i="3"/>
  <c r="N180" i="3"/>
  <c r="O78" i="3"/>
  <c r="O180" i="3"/>
  <c r="P78" i="3"/>
  <c r="P180" i="3"/>
  <c r="Q78" i="3"/>
  <c r="Q180" i="3"/>
  <c r="R78" i="3"/>
  <c r="R180" i="3"/>
  <c r="S78" i="3"/>
  <c r="S180" i="3"/>
  <c r="T78" i="3"/>
  <c r="T180" i="3"/>
  <c r="U78" i="3"/>
  <c r="U180" i="3"/>
  <c r="V78" i="3"/>
  <c r="V180" i="3"/>
  <c r="W78" i="3"/>
  <c r="W180" i="3"/>
  <c r="X78" i="3"/>
  <c r="X180" i="3"/>
  <c r="Y78" i="3"/>
  <c r="Y180" i="3"/>
  <c r="Z78" i="3"/>
  <c r="Z180" i="3"/>
  <c r="AA78" i="3"/>
  <c r="AA180" i="3"/>
  <c r="AB78" i="3"/>
  <c r="AB180" i="3"/>
  <c r="AC78" i="3"/>
  <c r="AC180" i="3"/>
  <c r="AD78" i="3"/>
  <c r="AD180" i="3"/>
  <c r="AE78" i="3"/>
  <c r="AE180" i="3"/>
  <c r="AF78" i="3"/>
  <c r="AF180" i="3"/>
  <c r="AG78" i="3"/>
  <c r="AG180" i="3"/>
  <c r="AH78" i="3"/>
  <c r="AH180" i="3"/>
  <c r="AI78" i="3"/>
  <c r="AI180" i="3"/>
  <c r="AJ78" i="3"/>
  <c r="AJ180" i="3"/>
  <c r="AK78" i="3"/>
  <c r="AK180" i="3"/>
  <c r="AL78" i="3"/>
  <c r="AL180" i="3"/>
  <c r="AM78" i="3"/>
  <c r="AM180" i="3"/>
  <c r="AN78" i="3"/>
  <c r="AN180" i="3"/>
  <c r="AO78" i="3"/>
  <c r="AO180" i="3"/>
  <c r="AP78" i="3"/>
  <c r="AP180" i="3"/>
  <c r="AQ78" i="3"/>
  <c r="AQ180" i="3"/>
  <c r="AR78" i="3"/>
  <c r="AR180" i="3"/>
  <c r="AS78" i="3"/>
  <c r="AS180" i="3"/>
  <c r="AT78" i="3"/>
  <c r="AT180" i="3"/>
  <c r="AU78" i="3"/>
  <c r="AU180" i="3"/>
  <c r="B281" i="3"/>
  <c r="A79" i="3"/>
  <c r="A181" i="3"/>
  <c r="A282" i="3"/>
  <c r="B79" i="3"/>
  <c r="B181" i="3"/>
  <c r="C79" i="3"/>
  <c r="C181" i="3"/>
  <c r="D79" i="3"/>
  <c r="D181" i="3"/>
  <c r="E79" i="3"/>
  <c r="E181" i="3"/>
  <c r="F79" i="3"/>
  <c r="F181" i="3"/>
  <c r="G79" i="3"/>
  <c r="G181" i="3"/>
  <c r="H79" i="3"/>
  <c r="H181" i="3"/>
  <c r="I79" i="3"/>
  <c r="I181" i="3"/>
  <c r="J79" i="3"/>
  <c r="J181" i="3"/>
  <c r="K79" i="3"/>
  <c r="K181" i="3"/>
  <c r="L79" i="3"/>
  <c r="L181" i="3"/>
  <c r="M79" i="3"/>
  <c r="M181" i="3"/>
  <c r="N79" i="3"/>
  <c r="N181" i="3"/>
  <c r="O79" i="3"/>
  <c r="O181" i="3"/>
  <c r="P79" i="3"/>
  <c r="P181" i="3"/>
  <c r="Q79" i="3"/>
  <c r="Q181" i="3"/>
  <c r="R79" i="3"/>
  <c r="R181" i="3"/>
  <c r="S79" i="3"/>
  <c r="S181" i="3"/>
  <c r="T79" i="3"/>
  <c r="T181" i="3"/>
  <c r="U79" i="3"/>
  <c r="U181" i="3"/>
  <c r="V79" i="3"/>
  <c r="V181" i="3"/>
  <c r="W79" i="3"/>
  <c r="W181" i="3"/>
  <c r="X79" i="3"/>
  <c r="X181" i="3"/>
  <c r="Y79" i="3"/>
  <c r="Y181" i="3"/>
  <c r="Z79" i="3"/>
  <c r="Z181" i="3"/>
  <c r="AA79" i="3"/>
  <c r="AA181" i="3"/>
  <c r="AB79" i="3"/>
  <c r="AB181" i="3"/>
  <c r="AC79" i="3"/>
  <c r="AC181" i="3"/>
  <c r="AD79" i="3"/>
  <c r="AD181" i="3"/>
  <c r="AE79" i="3"/>
  <c r="AE181" i="3"/>
  <c r="AF79" i="3"/>
  <c r="AF181" i="3"/>
  <c r="AG79" i="3"/>
  <c r="AG181" i="3"/>
  <c r="AH79" i="3"/>
  <c r="AH181" i="3"/>
  <c r="AI79" i="3"/>
  <c r="AI181" i="3"/>
  <c r="AJ79" i="3"/>
  <c r="AJ181" i="3"/>
  <c r="AK79" i="3"/>
  <c r="AK181" i="3"/>
  <c r="AL79" i="3"/>
  <c r="AL181" i="3"/>
  <c r="AM79" i="3"/>
  <c r="AM181" i="3"/>
  <c r="AN79" i="3"/>
  <c r="AN181" i="3"/>
  <c r="AO79" i="3"/>
  <c r="AO181" i="3"/>
  <c r="AP79" i="3"/>
  <c r="AP181" i="3"/>
  <c r="AQ79" i="3"/>
  <c r="AQ181" i="3"/>
  <c r="AR79" i="3"/>
  <c r="AR181" i="3"/>
  <c r="AS79" i="3"/>
  <c r="AS181" i="3"/>
  <c r="AT79" i="3"/>
  <c r="AT181" i="3"/>
  <c r="AU79" i="3"/>
  <c r="AU181" i="3"/>
  <c r="B282" i="3"/>
  <c r="A80" i="3"/>
  <c r="A182" i="3"/>
  <c r="A283" i="3"/>
  <c r="B80" i="3"/>
  <c r="B182" i="3"/>
  <c r="C80" i="3"/>
  <c r="C182" i="3"/>
  <c r="D80" i="3"/>
  <c r="D182" i="3"/>
  <c r="E80" i="3"/>
  <c r="E182" i="3"/>
  <c r="F80" i="3"/>
  <c r="F182" i="3"/>
  <c r="G80" i="3"/>
  <c r="G182" i="3"/>
  <c r="H80" i="3"/>
  <c r="H182" i="3"/>
  <c r="I80" i="3"/>
  <c r="I182" i="3"/>
  <c r="J80" i="3"/>
  <c r="J182" i="3"/>
  <c r="K80" i="3"/>
  <c r="K182" i="3"/>
  <c r="L80" i="3"/>
  <c r="L182" i="3"/>
  <c r="M80" i="3"/>
  <c r="M182" i="3"/>
  <c r="N80" i="3"/>
  <c r="N182" i="3"/>
  <c r="O80" i="3"/>
  <c r="O182" i="3"/>
  <c r="P80" i="3"/>
  <c r="P182" i="3"/>
  <c r="Q80" i="3"/>
  <c r="Q182" i="3"/>
  <c r="R80" i="3"/>
  <c r="R182" i="3"/>
  <c r="S80" i="3"/>
  <c r="S182" i="3"/>
  <c r="T80" i="3"/>
  <c r="T182" i="3"/>
  <c r="U80" i="3"/>
  <c r="U182" i="3"/>
  <c r="V80" i="3"/>
  <c r="V182" i="3"/>
  <c r="W80" i="3"/>
  <c r="W182" i="3"/>
  <c r="X80" i="3"/>
  <c r="X182" i="3"/>
  <c r="Y80" i="3"/>
  <c r="Y182" i="3"/>
  <c r="Z80" i="3"/>
  <c r="Z182" i="3"/>
  <c r="AA80" i="3"/>
  <c r="AA182" i="3"/>
  <c r="AB80" i="3"/>
  <c r="AB182" i="3"/>
  <c r="AC80" i="3"/>
  <c r="AC182" i="3"/>
  <c r="AD80" i="3"/>
  <c r="AD182" i="3"/>
  <c r="AE80" i="3"/>
  <c r="AE182" i="3"/>
  <c r="AF80" i="3"/>
  <c r="AF182" i="3"/>
  <c r="AG80" i="3"/>
  <c r="AG182" i="3"/>
  <c r="AH80" i="3"/>
  <c r="AH182" i="3"/>
  <c r="AI80" i="3"/>
  <c r="AI182" i="3"/>
  <c r="AJ80" i="3"/>
  <c r="AJ182" i="3"/>
  <c r="AK80" i="3"/>
  <c r="AK182" i="3"/>
  <c r="AL80" i="3"/>
  <c r="AL182" i="3"/>
  <c r="AM80" i="3"/>
  <c r="AM182" i="3"/>
  <c r="AN80" i="3"/>
  <c r="AN182" i="3"/>
  <c r="AO80" i="3"/>
  <c r="AO182" i="3"/>
  <c r="AP80" i="3"/>
  <c r="AP182" i="3"/>
  <c r="AQ80" i="3"/>
  <c r="AQ182" i="3"/>
  <c r="AR80" i="3"/>
  <c r="AR182" i="3"/>
  <c r="AS80" i="3"/>
  <c r="AS182" i="3"/>
  <c r="AT80" i="3"/>
  <c r="AT182" i="3"/>
  <c r="AU80" i="3"/>
  <c r="AU182" i="3"/>
  <c r="B283" i="3"/>
  <c r="A81" i="3"/>
  <c r="A183" i="3"/>
  <c r="A284" i="3"/>
  <c r="B81" i="3"/>
  <c r="B183" i="3"/>
  <c r="C81" i="3"/>
  <c r="C183" i="3"/>
  <c r="D81" i="3"/>
  <c r="D183" i="3"/>
  <c r="E81" i="3"/>
  <c r="E183" i="3"/>
  <c r="F81" i="3"/>
  <c r="F183" i="3"/>
  <c r="G81" i="3"/>
  <c r="G183" i="3"/>
  <c r="H81" i="3"/>
  <c r="H183" i="3"/>
  <c r="I81" i="3"/>
  <c r="I183" i="3"/>
  <c r="J81" i="3"/>
  <c r="J183" i="3"/>
  <c r="K81" i="3"/>
  <c r="K183" i="3"/>
  <c r="L81" i="3"/>
  <c r="L183" i="3"/>
  <c r="M81" i="3"/>
  <c r="M183" i="3"/>
  <c r="N81" i="3"/>
  <c r="N183" i="3"/>
  <c r="O81" i="3"/>
  <c r="O183" i="3"/>
  <c r="P81" i="3"/>
  <c r="P183" i="3"/>
  <c r="Q81" i="3"/>
  <c r="Q183" i="3"/>
  <c r="R81" i="3"/>
  <c r="R183" i="3"/>
  <c r="S81" i="3"/>
  <c r="S183" i="3"/>
  <c r="T81" i="3"/>
  <c r="T183" i="3"/>
  <c r="U81" i="3"/>
  <c r="U183" i="3"/>
  <c r="V81" i="3"/>
  <c r="V183" i="3"/>
  <c r="W81" i="3"/>
  <c r="W183" i="3"/>
  <c r="X81" i="3"/>
  <c r="X183" i="3"/>
  <c r="Y81" i="3"/>
  <c r="Y183" i="3"/>
  <c r="Z81" i="3"/>
  <c r="Z183" i="3"/>
  <c r="AA81" i="3"/>
  <c r="AA183" i="3"/>
  <c r="AB81" i="3"/>
  <c r="AB183" i="3"/>
  <c r="AC81" i="3"/>
  <c r="AC183" i="3"/>
  <c r="AD81" i="3"/>
  <c r="AD183" i="3"/>
  <c r="AE81" i="3"/>
  <c r="AE183" i="3"/>
  <c r="AF81" i="3"/>
  <c r="AF183" i="3"/>
  <c r="AG81" i="3"/>
  <c r="AG183" i="3"/>
  <c r="AH81" i="3"/>
  <c r="AH183" i="3"/>
  <c r="AI81" i="3"/>
  <c r="AI183" i="3"/>
  <c r="AJ81" i="3"/>
  <c r="AJ183" i="3"/>
  <c r="AK81" i="3"/>
  <c r="AK183" i="3"/>
  <c r="AL81" i="3"/>
  <c r="AL183" i="3"/>
  <c r="AM81" i="3"/>
  <c r="AM183" i="3"/>
  <c r="AN81" i="3"/>
  <c r="AN183" i="3"/>
  <c r="AO81" i="3"/>
  <c r="AO183" i="3"/>
  <c r="AP81" i="3"/>
  <c r="AP183" i="3"/>
  <c r="AQ81" i="3"/>
  <c r="AQ183" i="3"/>
  <c r="AR81" i="3"/>
  <c r="AR183" i="3"/>
  <c r="AS81" i="3"/>
  <c r="AS183" i="3"/>
  <c r="AT81" i="3"/>
  <c r="AT183" i="3"/>
  <c r="AU81" i="3"/>
  <c r="AU183" i="3"/>
  <c r="B284" i="3"/>
  <c r="A82" i="3"/>
  <c r="A184" i="3"/>
  <c r="A285" i="3"/>
  <c r="B82" i="3"/>
  <c r="B184" i="3"/>
  <c r="C82" i="3"/>
  <c r="C184" i="3"/>
  <c r="D82" i="3"/>
  <c r="D184" i="3"/>
  <c r="E82" i="3"/>
  <c r="E184" i="3"/>
  <c r="F82" i="3"/>
  <c r="F184" i="3"/>
  <c r="G82" i="3"/>
  <c r="G184" i="3"/>
  <c r="H82" i="3"/>
  <c r="H184" i="3"/>
  <c r="I82" i="3"/>
  <c r="I184" i="3"/>
  <c r="J82" i="3"/>
  <c r="J184" i="3"/>
  <c r="K82" i="3"/>
  <c r="K184" i="3"/>
  <c r="L82" i="3"/>
  <c r="L184" i="3"/>
  <c r="M82" i="3"/>
  <c r="M184" i="3"/>
  <c r="N82" i="3"/>
  <c r="N184" i="3"/>
  <c r="O82" i="3"/>
  <c r="O184" i="3"/>
  <c r="P82" i="3"/>
  <c r="P184" i="3"/>
  <c r="Q82" i="3"/>
  <c r="Q184" i="3"/>
  <c r="R82" i="3"/>
  <c r="R184" i="3"/>
  <c r="S82" i="3"/>
  <c r="S184" i="3"/>
  <c r="T82" i="3"/>
  <c r="T184" i="3"/>
  <c r="U82" i="3"/>
  <c r="U184" i="3"/>
  <c r="V82" i="3"/>
  <c r="V184" i="3"/>
  <c r="W82" i="3"/>
  <c r="W184" i="3"/>
  <c r="X82" i="3"/>
  <c r="X184" i="3"/>
  <c r="Y82" i="3"/>
  <c r="Y184" i="3"/>
  <c r="Z82" i="3"/>
  <c r="Z184" i="3"/>
  <c r="AA82" i="3"/>
  <c r="AA184" i="3"/>
  <c r="AB82" i="3"/>
  <c r="AB184" i="3"/>
  <c r="AC82" i="3"/>
  <c r="AC184" i="3"/>
  <c r="AD82" i="3"/>
  <c r="AD184" i="3"/>
  <c r="AE82" i="3"/>
  <c r="AE184" i="3"/>
  <c r="AF82" i="3"/>
  <c r="AF184" i="3"/>
  <c r="AG82" i="3"/>
  <c r="AG184" i="3"/>
  <c r="AH82" i="3"/>
  <c r="AH184" i="3"/>
  <c r="AI82" i="3"/>
  <c r="AI184" i="3"/>
  <c r="AJ82" i="3"/>
  <c r="AJ184" i="3"/>
  <c r="AK82" i="3"/>
  <c r="AK184" i="3"/>
  <c r="AL82" i="3"/>
  <c r="AL184" i="3"/>
  <c r="AM82" i="3"/>
  <c r="AM184" i="3"/>
  <c r="AN82" i="3"/>
  <c r="AN184" i="3"/>
  <c r="AO82" i="3"/>
  <c r="AO184" i="3"/>
  <c r="AP82" i="3"/>
  <c r="AP184" i="3"/>
  <c r="AQ82" i="3"/>
  <c r="AQ184" i="3"/>
  <c r="AR82" i="3"/>
  <c r="AR184" i="3"/>
  <c r="AS82" i="3"/>
  <c r="AS184" i="3"/>
  <c r="AT82" i="3"/>
  <c r="AT184" i="3"/>
  <c r="AU82" i="3"/>
  <c r="AU184" i="3"/>
  <c r="B285" i="3"/>
  <c r="A83" i="3"/>
  <c r="A185" i="3"/>
  <c r="A286" i="3"/>
  <c r="B83" i="3"/>
  <c r="B185" i="3"/>
  <c r="C83" i="3"/>
  <c r="C185" i="3"/>
  <c r="D83" i="3"/>
  <c r="D185" i="3"/>
  <c r="E83" i="3"/>
  <c r="E185" i="3"/>
  <c r="F83" i="3"/>
  <c r="F185" i="3"/>
  <c r="G83" i="3"/>
  <c r="G185" i="3"/>
  <c r="H83" i="3"/>
  <c r="H185" i="3"/>
  <c r="I83" i="3"/>
  <c r="I185" i="3"/>
  <c r="J83" i="3"/>
  <c r="J185" i="3"/>
  <c r="K83" i="3"/>
  <c r="K185" i="3"/>
  <c r="L83" i="3"/>
  <c r="L185" i="3"/>
  <c r="M83" i="3"/>
  <c r="M185" i="3"/>
  <c r="N83" i="3"/>
  <c r="N185" i="3"/>
  <c r="O83" i="3"/>
  <c r="O185" i="3"/>
  <c r="P83" i="3"/>
  <c r="P185" i="3"/>
  <c r="Q83" i="3"/>
  <c r="Q185" i="3"/>
  <c r="R83" i="3"/>
  <c r="R185" i="3"/>
  <c r="S83" i="3"/>
  <c r="S185" i="3"/>
  <c r="T83" i="3"/>
  <c r="T185" i="3"/>
  <c r="U83" i="3"/>
  <c r="U185" i="3"/>
  <c r="V83" i="3"/>
  <c r="V185" i="3"/>
  <c r="W83" i="3"/>
  <c r="W185" i="3"/>
  <c r="X83" i="3"/>
  <c r="X185" i="3"/>
  <c r="Y83" i="3"/>
  <c r="Y185" i="3"/>
  <c r="Z83" i="3"/>
  <c r="Z185" i="3"/>
  <c r="AA83" i="3"/>
  <c r="AA185" i="3"/>
  <c r="AB83" i="3"/>
  <c r="AB185" i="3"/>
  <c r="AC83" i="3"/>
  <c r="AC185" i="3"/>
  <c r="AD83" i="3"/>
  <c r="AD185" i="3"/>
  <c r="AE83" i="3"/>
  <c r="AE185" i="3"/>
  <c r="AF83" i="3"/>
  <c r="AF185" i="3"/>
  <c r="AG83" i="3"/>
  <c r="AG185" i="3"/>
  <c r="AH83" i="3"/>
  <c r="AH185" i="3"/>
  <c r="AI83" i="3"/>
  <c r="AI185" i="3"/>
  <c r="AJ83" i="3"/>
  <c r="AJ185" i="3"/>
  <c r="AK83" i="3"/>
  <c r="AK185" i="3"/>
  <c r="AL83" i="3"/>
  <c r="AL185" i="3"/>
  <c r="AM83" i="3"/>
  <c r="AM185" i="3"/>
  <c r="AN83" i="3"/>
  <c r="AN185" i="3"/>
  <c r="AO83" i="3"/>
  <c r="AO185" i="3"/>
  <c r="AP83" i="3"/>
  <c r="AP185" i="3"/>
  <c r="AQ83" i="3"/>
  <c r="AQ185" i="3"/>
  <c r="AR83" i="3"/>
  <c r="AR185" i="3"/>
  <c r="AS83" i="3"/>
  <c r="AS185" i="3"/>
  <c r="AT83" i="3"/>
  <c r="AT185" i="3"/>
  <c r="AU83" i="3"/>
  <c r="AU185" i="3"/>
  <c r="B286" i="3"/>
  <c r="A84" i="3"/>
  <c r="A186" i="3"/>
  <c r="A287" i="3"/>
  <c r="B84" i="3"/>
  <c r="B186" i="3"/>
  <c r="C84" i="3"/>
  <c r="C186" i="3"/>
  <c r="D84" i="3"/>
  <c r="D186" i="3"/>
  <c r="E84" i="3"/>
  <c r="E186" i="3"/>
  <c r="F84" i="3"/>
  <c r="F186" i="3"/>
  <c r="G84" i="3"/>
  <c r="G186" i="3"/>
  <c r="H84" i="3"/>
  <c r="H186" i="3"/>
  <c r="I84" i="3"/>
  <c r="I186" i="3"/>
  <c r="J84" i="3"/>
  <c r="J186" i="3"/>
  <c r="K84" i="3"/>
  <c r="K186" i="3"/>
  <c r="L84" i="3"/>
  <c r="L186" i="3"/>
  <c r="M84" i="3"/>
  <c r="M186" i="3"/>
  <c r="N84" i="3"/>
  <c r="N186" i="3"/>
  <c r="O84" i="3"/>
  <c r="O186" i="3"/>
  <c r="P84" i="3"/>
  <c r="P186" i="3"/>
  <c r="Q84" i="3"/>
  <c r="Q186" i="3"/>
  <c r="R84" i="3"/>
  <c r="R186" i="3"/>
  <c r="S84" i="3"/>
  <c r="S186" i="3"/>
  <c r="T84" i="3"/>
  <c r="T186" i="3"/>
  <c r="U84" i="3"/>
  <c r="U186" i="3"/>
  <c r="V84" i="3"/>
  <c r="V186" i="3"/>
  <c r="W84" i="3"/>
  <c r="W186" i="3"/>
  <c r="X84" i="3"/>
  <c r="X186" i="3"/>
  <c r="Y84" i="3"/>
  <c r="Y186" i="3"/>
  <c r="Z84" i="3"/>
  <c r="Z186" i="3"/>
  <c r="AA84" i="3"/>
  <c r="AA186" i="3"/>
  <c r="AB84" i="3"/>
  <c r="AB186" i="3"/>
  <c r="AC84" i="3"/>
  <c r="AC186" i="3"/>
  <c r="AD84" i="3"/>
  <c r="AD186" i="3"/>
  <c r="AE84" i="3"/>
  <c r="AE186" i="3"/>
  <c r="AF84" i="3"/>
  <c r="AF186" i="3"/>
  <c r="AG84" i="3"/>
  <c r="AG186" i="3"/>
  <c r="AH84" i="3"/>
  <c r="AH186" i="3"/>
  <c r="AI84" i="3"/>
  <c r="AI186" i="3"/>
  <c r="AJ84" i="3"/>
  <c r="AJ186" i="3"/>
  <c r="AK84" i="3"/>
  <c r="AK186" i="3"/>
  <c r="AL84" i="3"/>
  <c r="AL186" i="3"/>
  <c r="AM84" i="3"/>
  <c r="AM186" i="3"/>
  <c r="AN84" i="3"/>
  <c r="AN186" i="3"/>
  <c r="AO84" i="3"/>
  <c r="AO186" i="3"/>
  <c r="AP84" i="3"/>
  <c r="AP186" i="3"/>
  <c r="AQ84" i="3"/>
  <c r="AQ186" i="3"/>
  <c r="AR84" i="3"/>
  <c r="AR186" i="3"/>
  <c r="AS84" i="3"/>
  <c r="AS186" i="3"/>
  <c r="AT84" i="3"/>
  <c r="AT186" i="3"/>
  <c r="AU84" i="3"/>
  <c r="AU186" i="3"/>
  <c r="B287" i="3"/>
  <c r="A85" i="3"/>
  <c r="A187" i="3"/>
  <c r="A288" i="3"/>
  <c r="B85" i="3"/>
  <c r="B187" i="3"/>
  <c r="C85" i="3"/>
  <c r="C187" i="3"/>
  <c r="D85" i="3"/>
  <c r="D187" i="3"/>
  <c r="E85" i="3"/>
  <c r="E187" i="3"/>
  <c r="F85" i="3"/>
  <c r="F187" i="3"/>
  <c r="G85" i="3"/>
  <c r="G187" i="3"/>
  <c r="H85" i="3"/>
  <c r="H187" i="3"/>
  <c r="I85" i="3"/>
  <c r="I187" i="3"/>
  <c r="J85" i="3"/>
  <c r="J187" i="3"/>
  <c r="K85" i="3"/>
  <c r="K187" i="3"/>
  <c r="L85" i="3"/>
  <c r="L187" i="3"/>
  <c r="M85" i="3"/>
  <c r="M187" i="3"/>
  <c r="N85" i="3"/>
  <c r="N187" i="3"/>
  <c r="O85" i="3"/>
  <c r="O187" i="3"/>
  <c r="P85" i="3"/>
  <c r="P187" i="3"/>
  <c r="Q85" i="3"/>
  <c r="Q187" i="3"/>
  <c r="R85" i="3"/>
  <c r="R187" i="3"/>
  <c r="S85" i="3"/>
  <c r="S187" i="3"/>
  <c r="T85" i="3"/>
  <c r="T187" i="3"/>
  <c r="U85" i="3"/>
  <c r="U187" i="3"/>
  <c r="V85" i="3"/>
  <c r="V187" i="3"/>
  <c r="W85" i="3"/>
  <c r="W187" i="3"/>
  <c r="X85" i="3"/>
  <c r="X187" i="3"/>
  <c r="Y85" i="3"/>
  <c r="Y187" i="3"/>
  <c r="Z85" i="3"/>
  <c r="Z187" i="3"/>
  <c r="AA85" i="3"/>
  <c r="AA187" i="3"/>
  <c r="AB85" i="3"/>
  <c r="AB187" i="3"/>
  <c r="AC85" i="3"/>
  <c r="AC187" i="3"/>
  <c r="AD85" i="3"/>
  <c r="AD187" i="3"/>
  <c r="AE85" i="3"/>
  <c r="AE187" i="3"/>
  <c r="AF85" i="3"/>
  <c r="AF187" i="3"/>
  <c r="AG85" i="3"/>
  <c r="AG187" i="3"/>
  <c r="AH85" i="3"/>
  <c r="AH187" i="3"/>
  <c r="AI85" i="3"/>
  <c r="AI187" i="3"/>
  <c r="AJ85" i="3"/>
  <c r="AJ187" i="3"/>
  <c r="AK85" i="3"/>
  <c r="AK187" i="3"/>
  <c r="AL85" i="3"/>
  <c r="AL187" i="3"/>
  <c r="AM85" i="3"/>
  <c r="AM187" i="3"/>
  <c r="AN85" i="3"/>
  <c r="AN187" i="3"/>
  <c r="AO85" i="3"/>
  <c r="AO187" i="3"/>
  <c r="AP85" i="3"/>
  <c r="AP187" i="3"/>
  <c r="AQ85" i="3"/>
  <c r="AQ187" i="3"/>
  <c r="AR85" i="3"/>
  <c r="AR187" i="3"/>
  <c r="AS85" i="3"/>
  <c r="AS187" i="3"/>
  <c r="AT85" i="3"/>
  <c r="AT187" i="3"/>
  <c r="AU85" i="3"/>
  <c r="AU187" i="3"/>
  <c r="B288" i="3"/>
  <c r="A86" i="3"/>
  <c r="A188" i="3"/>
  <c r="A289" i="3"/>
  <c r="B86" i="3"/>
  <c r="B188" i="3"/>
  <c r="C86" i="3"/>
  <c r="C188" i="3"/>
  <c r="D86" i="3"/>
  <c r="D188" i="3"/>
  <c r="E86" i="3"/>
  <c r="E188" i="3"/>
  <c r="F86" i="3"/>
  <c r="F188" i="3"/>
  <c r="G86" i="3"/>
  <c r="G188" i="3"/>
  <c r="H86" i="3"/>
  <c r="H188" i="3"/>
  <c r="I86" i="3"/>
  <c r="I188" i="3"/>
  <c r="J86" i="3"/>
  <c r="J188" i="3"/>
  <c r="K86" i="3"/>
  <c r="K188" i="3"/>
  <c r="L86" i="3"/>
  <c r="L188" i="3"/>
  <c r="M86" i="3"/>
  <c r="M188" i="3"/>
  <c r="N86" i="3"/>
  <c r="N188" i="3"/>
  <c r="O86" i="3"/>
  <c r="O188" i="3"/>
  <c r="P86" i="3"/>
  <c r="P188" i="3"/>
  <c r="Q86" i="3"/>
  <c r="Q188" i="3"/>
  <c r="R86" i="3"/>
  <c r="R188" i="3"/>
  <c r="S86" i="3"/>
  <c r="S188" i="3"/>
  <c r="T86" i="3"/>
  <c r="T188" i="3"/>
  <c r="U86" i="3"/>
  <c r="U188" i="3"/>
  <c r="V86" i="3"/>
  <c r="V188" i="3"/>
  <c r="W86" i="3"/>
  <c r="W188" i="3"/>
  <c r="X86" i="3"/>
  <c r="X188" i="3"/>
  <c r="Y86" i="3"/>
  <c r="Y188" i="3"/>
  <c r="Z86" i="3"/>
  <c r="Z188" i="3"/>
  <c r="AA86" i="3"/>
  <c r="AA188" i="3"/>
  <c r="AB86" i="3"/>
  <c r="AB188" i="3"/>
  <c r="AC86" i="3"/>
  <c r="AC188" i="3"/>
  <c r="AD86" i="3"/>
  <c r="AD188" i="3"/>
  <c r="AE86" i="3"/>
  <c r="AE188" i="3"/>
  <c r="AF86" i="3"/>
  <c r="AF188" i="3"/>
  <c r="AG86" i="3"/>
  <c r="AG188" i="3"/>
  <c r="AH86" i="3"/>
  <c r="AH188" i="3"/>
  <c r="AI86" i="3"/>
  <c r="AI188" i="3"/>
  <c r="AJ86" i="3"/>
  <c r="AJ188" i="3"/>
  <c r="AK86" i="3"/>
  <c r="AK188" i="3"/>
  <c r="AL86" i="3"/>
  <c r="AL188" i="3"/>
  <c r="AM86" i="3"/>
  <c r="AM188" i="3"/>
  <c r="AN86" i="3"/>
  <c r="AN188" i="3"/>
  <c r="AO86" i="3"/>
  <c r="AO188" i="3"/>
  <c r="AP86" i="3"/>
  <c r="AP188" i="3"/>
  <c r="AQ86" i="3"/>
  <c r="AQ188" i="3"/>
  <c r="AR86" i="3"/>
  <c r="AR188" i="3"/>
  <c r="AS86" i="3"/>
  <c r="AS188" i="3"/>
  <c r="AT86" i="3"/>
  <c r="AT188" i="3"/>
  <c r="AU86" i="3"/>
  <c r="AU188" i="3"/>
  <c r="B289" i="3"/>
  <c r="A87" i="3"/>
  <c r="A189" i="3"/>
  <c r="A290" i="3"/>
  <c r="B87" i="3"/>
  <c r="B189" i="3"/>
  <c r="C87" i="3"/>
  <c r="C189" i="3"/>
  <c r="D87" i="3"/>
  <c r="D189" i="3"/>
  <c r="E87" i="3"/>
  <c r="E189" i="3"/>
  <c r="F87" i="3"/>
  <c r="F189" i="3"/>
  <c r="G87" i="3"/>
  <c r="G189" i="3"/>
  <c r="H87" i="3"/>
  <c r="H189" i="3"/>
  <c r="I87" i="3"/>
  <c r="I189" i="3"/>
  <c r="J87" i="3"/>
  <c r="J189" i="3"/>
  <c r="K87" i="3"/>
  <c r="K189" i="3"/>
  <c r="L87" i="3"/>
  <c r="L189" i="3"/>
  <c r="M87" i="3"/>
  <c r="M189" i="3"/>
  <c r="N87" i="3"/>
  <c r="N189" i="3"/>
  <c r="O87" i="3"/>
  <c r="O189" i="3"/>
  <c r="P87" i="3"/>
  <c r="P189" i="3"/>
  <c r="Q87" i="3"/>
  <c r="Q189" i="3"/>
  <c r="R87" i="3"/>
  <c r="R189" i="3"/>
  <c r="S87" i="3"/>
  <c r="S189" i="3"/>
  <c r="T87" i="3"/>
  <c r="T189" i="3"/>
  <c r="U87" i="3"/>
  <c r="U189" i="3"/>
  <c r="V87" i="3"/>
  <c r="V189" i="3"/>
  <c r="W87" i="3"/>
  <c r="W189" i="3"/>
  <c r="X87" i="3"/>
  <c r="X189" i="3"/>
  <c r="Y87" i="3"/>
  <c r="Y189" i="3"/>
  <c r="Z87" i="3"/>
  <c r="Z189" i="3"/>
  <c r="AA87" i="3"/>
  <c r="AA189" i="3"/>
  <c r="AB87" i="3"/>
  <c r="AB189" i="3"/>
  <c r="AC87" i="3"/>
  <c r="AC189" i="3"/>
  <c r="AD87" i="3"/>
  <c r="AD189" i="3"/>
  <c r="AE87" i="3"/>
  <c r="AE189" i="3"/>
  <c r="AF87" i="3"/>
  <c r="AF189" i="3"/>
  <c r="AG87" i="3"/>
  <c r="AG189" i="3"/>
  <c r="AH87" i="3"/>
  <c r="AH189" i="3"/>
  <c r="AI87" i="3"/>
  <c r="AI189" i="3"/>
  <c r="AJ87" i="3"/>
  <c r="AJ189" i="3"/>
  <c r="AK87" i="3"/>
  <c r="AK189" i="3"/>
  <c r="AL87" i="3"/>
  <c r="AL189" i="3"/>
  <c r="AM87" i="3"/>
  <c r="AM189" i="3"/>
  <c r="AN87" i="3"/>
  <c r="AN189" i="3"/>
  <c r="AO87" i="3"/>
  <c r="AO189" i="3"/>
  <c r="AP87" i="3"/>
  <c r="AP189" i="3"/>
  <c r="AQ87" i="3"/>
  <c r="AQ189" i="3"/>
  <c r="AR87" i="3"/>
  <c r="AR189" i="3"/>
  <c r="AS87" i="3"/>
  <c r="AS189" i="3"/>
  <c r="AT87" i="3"/>
  <c r="AT189" i="3"/>
  <c r="AU87" i="3"/>
  <c r="AU189" i="3"/>
  <c r="B290" i="3"/>
  <c r="T1267" i="10"/>
  <c r="F1267" i="10"/>
  <c r="T1268" i="10"/>
  <c r="F1268" i="10"/>
  <c r="T1269" i="10"/>
  <c r="F1269" i="10"/>
  <c r="T1270" i="10"/>
  <c r="F1270" i="10"/>
  <c r="T1271" i="10"/>
  <c r="F1271" i="10"/>
  <c r="T1272" i="10"/>
  <c r="F1272" i="10"/>
  <c r="T1273" i="10"/>
  <c r="F1273" i="10"/>
  <c r="T1274" i="10"/>
  <c r="F1274" i="10"/>
  <c r="T1275" i="10"/>
  <c r="F1275" i="10"/>
  <c r="T1276" i="10"/>
  <c r="F1276" i="10"/>
  <c r="T1277" i="10"/>
  <c r="F1277" i="10"/>
  <c r="T1278" i="10"/>
  <c r="F1278" i="10"/>
  <c r="T1279" i="10"/>
  <c r="F1279" i="10"/>
  <c r="T1280" i="10"/>
  <c r="F1280" i="10"/>
  <c r="T1281" i="10"/>
  <c r="F1281" i="10"/>
  <c r="T1282" i="10"/>
  <c r="F1282" i="10"/>
  <c r="T1283" i="10"/>
  <c r="F1283" i="10"/>
  <c r="T1284" i="10"/>
  <c r="F1284" i="10"/>
  <c r="T1285" i="10"/>
  <c r="F1285" i="10"/>
  <c r="T1286" i="10"/>
  <c r="F1286" i="10"/>
  <c r="T1287" i="10"/>
  <c r="F1287" i="10"/>
  <c r="T1288" i="10"/>
  <c r="F1288" i="10"/>
  <c r="T1289" i="10"/>
  <c r="F1289" i="10"/>
  <c r="T1290" i="10"/>
  <c r="F1290" i="10"/>
  <c r="T1291" i="10"/>
  <c r="F1291" i="10"/>
  <c r="T1292" i="10"/>
  <c r="F1292" i="10"/>
  <c r="T1293" i="10"/>
  <c r="F1293" i="10"/>
  <c r="T1294" i="10"/>
  <c r="F1294" i="10"/>
  <c r="T1295" i="10"/>
  <c r="F1295" i="10"/>
  <c r="T1296" i="10"/>
  <c r="F1296" i="10"/>
  <c r="T1297" i="10"/>
  <c r="F1297" i="10"/>
  <c r="T1298" i="10"/>
  <c r="F1298" i="10"/>
  <c r="T1299" i="10"/>
  <c r="F1299" i="10"/>
  <c r="T1300" i="10"/>
  <c r="F1300" i="10"/>
  <c r="T1301" i="10"/>
  <c r="F1301" i="10"/>
  <c r="T1302" i="10"/>
  <c r="F1302" i="10"/>
  <c r="T1303" i="10"/>
  <c r="F1303" i="10"/>
  <c r="T1304" i="10"/>
  <c r="F1304" i="10"/>
  <c r="T1305" i="10"/>
  <c r="F1305" i="10"/>
  <c r="T1306" i="10"/>
  <c r="F1306" i="10"/>
  <c r="T1307" i="10"/>
  <c r="F1307" i="10"/>
  <c r="T1308" i="10"/>
  <c r="F1308" i="10"/>
  <c r="T1309" i="10"/>
  <c r="F1309" i="10"/>
  <c r="T1310" i="10"/>
  <c r="F1310" i="10"/>
  <c r="T1311" i="10"/>
  <c r="F1311" i="10"/>
  <c r="T1312" i="10"/>
  <c r="F1312" i="10"/>
  <c r="T1313" i="10"/>
  <c r="F1313" i="10"/>
  <c r="T1314" i="10"/>
  <c r="F1314" i="10"/>
  <c r="T1315" i="10"/>
  <c r="F1315" i="10"/>
  <c r="T1316" i="10"/>
  <c r="F1316" i="10"/>
  <c r="T1317" i="10"/>
  <c r="F1317" i="10"/>
  <c r="T1318" i="10"/>
  <c r="F1318" i="10"/>
  <c r="T1319" i="10"/>
  <c r="F1319" i="10"/>
  <c r="T1320" i="10"/>
  <c r="F1320" i="10"/>
  <c r="T1321" i="10"/>
  <c r="F1321" i="10"/>
  <c r="T1322" i="10"/>
  <c r="F1322" i="10"/>
  <c r="T1323" i="10"/>
  <c r="F1323" i="10"/>
  <c r="T1324" i="10"/>
  <c r="F1324" i="10"/>
  <c r="T1325" i="10"/>
  <c r="F1325" i="10"/>
  <c r="T1326" i="10"/>
  <c r="F1326" i="10"/>
  <c r="T1327" i="10"/>
  <c r="F1327" i="10"/>
  <c r="T1328" i="10"/>
  <c r="F1328" i="10"/>
  <c r="T1329" i="10"/>
  <c r="F1329" i="10"/>
  <c r="T1330" i="10"/>
  <c r="F1330" i="10"/>
  <c r="T1331" i="10"/>
  <c r="F1331" i="10"/>
  <c r="T1332" i="10"/>
  <c r="F1332" i="10"/>
  <c r="T1333" i="10"/>
  <c r="F1333" i="10"/>
  <c r="T1334" i="10"/>
  <c r="F1334" i="10"/>
  <c r="T1335" i="10"/>
  <c r="F1335" i="10"/>
  <c r="T1336" i="10"/>
  <c r="F1336" i="10"/>
  <c r="T1337" i="10"/>
  <c r="F1337" i="10"/>
  <c r="T1338" i="10"/>
  <c r="F1338" i="10"/>
  <c r="T1339" i="10"/>
  <c r="F1339" i="10"/>
  <c r="T1340" i="10"/>
  <c r="F1340" i="10"/>
  <c r="T1341" i="10"/>
  <c r="F1341" i="10"/>
  <c r="T1342" i="10"/>
  <c r="F1342" i="10"/>
  <c r="T1343" i="10"/>
  <c r="F1343" i="10"/>
  <c r="T1344" i="10"/>
  <c r="F1344" i="10"/>
  <c r="T1345" i="10"/>
  <c r="F1345" i="10"/>
  <c r="T1346" i="10"/>
  <c r="F1346" i="10"/>
  <c r="T1347" i="10"/>
  <c r="F1347" i="10"/>
  <c r="T1348" i="10"/>
  <c r="F1348" i="10"/>
  <c r="T1349" i="10"/>
  <c r="F1349" i="10"/>
  <c r="T1350" i="10"/>
  <c r="F1350" i="10"/>
  <c r="T1351" i="10"/>
  <c r="F1351" i="10"/>
  <c r="T1352" i="10"/>
  <c r="F1352" i="10"/>
  <c r="T1353" i="10"/>
  <c r="F1353" i="10"/>
  <c r="T1354" i="10"/>
  <c r="F1354" i="10"/>
  <c r="T1355" i="10"/>
  <c r="F1355" i="10"/>
  <c r="T1356" i="10"/>
  <c r="F1356" i="10"/>
  <c r="T1357" i="10"/>
  <c r="F1357" i="10"/>
  <c r="T1358" i="10"/>
  <c r="F1358" i="10"/>
  <c r="T1359" i="10"/>
  <c r="F1359" i="10"/>
  <c r="T1360" i="10"/>
  <c r="F1360" i="10"/>
  <c r="T1361" i="10"/>
  <c r="F1361" i="10"/>
  <c r="T1362" i="10"/>
  <c r="F1362" i="10"/>
  <c r="T1363" i="10"/>
  <c r="F1363" i="10"/>
  <c r="T1364" i="10"/>
  <c r="F1364" i="10"/>
  <c r="T1365" i="10"/>
  <c r="F1365" i="10"/>
  <c r="T1366" i="10"/>
  <c r="F1366" i="10"/>
  <c r="T1367" i="10"/>
  <c r="F1367" i="10"/>
  <c r="T1368" i="10"/>
  <c r="F1368" i="10"/>
  <c r="T1369" i="10"/>
  <c r="F1369" i="10"/>
  <c r="T1370" i="10"/>
  <c r="F1370" i="10"/>
  <c r="T1371" i="10"/>
  <c r="F1371" i="10"/>
  <c r="T1372" i="10"/>
  <c r="F1372" i="10"/>
  <c r="T1373" i="10"/>
  <c r="F1373" i="10"/>
  <c r="T1374" i="10"/>
  <c r="F1374" i="10"/>
  <c r="T1375" i="10"/>
  <c r="F1375" i="10"/>
  <c r="T1376" i="10"/>
  <c r="F1376" i="10"/>
  <c r="T1377" i="10"/>
  <c r="F1377" i="10"/>
  <c r="T1378" i="10"/>
  <c r="F1378" i="10"/>
  <c r="T1379" i="10"/>
  <c r="F1379" i="10"/>
  <c r="T1380" i="10"/>
  <c r="F1380" i="10"/>
  <c r="T1381" i="10"/>
  <c r="F1381" i="10"/>
  <c r="T1382" i="10"/>
  <c r="F1382" i="10"/>
  <c r="T1383" i="10"/>
  <c r="F1383" i="10"/>
  <c r="T1384" i="10"/>
  <c r="F1384" i="10"/>
  <c r="T1385" i="10"/>
  <c r="F1385" i="10"/>
  <c r="T1386" i="10"/>
  <c r="F1386" i="10"/>
  <c r="T1387" i="10"/>
  <c r="F1387" i="10"/>
  <c r="T1388" i="10"/>
  <c r="F1388" i="10"/>
  <c r="T1389" i="10"/>
  <c r="F1389" i="10"/>
  <c r="T1390" i="10"/>
  <c r="F1390" i="10"/>
  <c r="T1391" i="10"/>
  <c r="F1391" i="10"/>
  <c r="T1392" i="10"/>
  <c r="F1392" i="10"/>
  <c r="T1393" i="10"/>
  <c r="F1393" i="10"/>
  <c r="T1394" i="10"/>
  <c r="F1394" i="10"/>
  <c r="T1395" i="10"/>
  <c r="F1395" i="10"/>
  <c r="T1396" i="10"/>
  <c r="F1396" i="10"/>
  <c r="T1397" i="10"/>
  <c r="F1397" i="10"/>
  <c r="T1398" i="10"/>
  <c r="F1398" i="10"/>
  <c r="T1399" i="10"/>
  <c r="F1399" i="10"/>
  <c r="T1400" i="10"/>
  <c r="F1400" i="10"/>
  <c r="T1401" i="10"/>
  <c r="F1401" i="10"/>
  <c r="T1402" i="10"/>
  <c r="F1402" i="10"/>
  <c r="T1403" i="10"/>
  <c r="F1403" i="10"/>
  <c r="T1404" i="10"/>
  <c r="F1404" i="10"/>
  <c r="T1405" i="10"/>
  <c r="F1405" i="10"/>
  <c r="T1406" i="10"/>
  <c r="F1406" i="10"/>
  <c r="T1407" i="10"/>
  <c r="F1407" i="10"/>
  <c r="T1408" i="10"/>
  <c r="F1408" i="10"/>
  <c r="T1409" i="10"/>
  <c r="F1409" i="10"/>
  <c r="T1410" i="10"/>
  <c r="F1410" i="10"/>
  <c r="T1411" i="10"/>
  <c r="F1411" i="10"/>
  <c r="T1412" i="10"/>
  <c r="F1412" i="10"/>
  <c r="T1413" i="10"/>
  <c r="F1413" i="10"/>
  <c r="T1414" i="10"/>
  <c r="F1414" i="10"/>
  <c r="T1415" i="10"/>
  <c r="F1415" i="10"/>
  <c r="T1416" i="10"/>
  <c r="F1416" i="10"/>
  <c r="T1417" i="10"/>
  <c r="F1417" i="10"/>
  <c r="T1418" i="10"/>
  <c r="F1418" i="10"/>
  <c r="T1419" i="10"/>
  <c r="F1419" i="10"/>
  <c r="T1420" i="10"/>
  <c r="F1420" i="10"/>
  <c r="T1421" i="10"/>
  <c r="F1421" i="10"/>
  <c r="T1422" i="10"/>
  <c r="F1422" i="10"/>
  <c r="T1423" i="10"/>
  <c r="F1423" i="10"/>
  <c r="T1424" i="10"/>
  <c r="F1424" i="10"/>
  <c r="T1425" i="10"/>
  <c r="F1425" i="10"/>
  <c r="T1426" i="10"/>
  <c r="F1426" i="10"/>
  <c r="T1427" i="10"/>
  <c r="F1427" i="10"/>
  <c r="T1428" i="10"/>
  <c r="F1428" i="10"/>
  <c r="T1429" i="10"/>
  <c r="F1429" i="10"/>
  <c r="T1430" i="10"/>
  <c r="F1430" i="10"/>
  <c r="T1431" i="10"/>
  <c r="F1431" i="10"/>
  <c r="T1432" i="10"/>
  <c r="F1432" i="10"/>
  <c r="T1433" i="10"/>
  <c r="F1433" i="10"/>
  <c r="T1434" i="10"/>
  <c r="F1434" i="10"/>
  <c r="T1435" i="10"/>
  <c r="F1435" i="10"/>
  <c r="T1436" i="10"/>
  <c r="F1436" i="10"/>
  <c r="T1437" i="10"/>
  <c r="F1437" i="10"/>
  <c r="T1438" i="10"/>
  <c r="F1438" i="10"/>
  <c r="T1439" i="10"/>
  <c r="F1439" i="10"/>
  <c r="T1440" i="10"/>
  <c r="F1440" i="10"/>
  <c r="T1441" i="10"/>
  <c r="F1441" i="10"/>
  <c r="T1442" i="10"/>
  <c r="F1442" i="10"/>
  <c r="T1443" i="10"/>
  <c r="F1443" i="10"/>
  <c r="T1444" i="10"/>
  <c r="F1444" i="10"/>
  <c r="T1445" i="10"/>
  <c r="F1445" i="10"/>
  <c r="T1446" i="10"/>
  <c r="F1446" i="10"/>
  <c r="T1447" i="10"/>
  <c r="F1447" i="10"/>
  <c r="T1448" i="10"/>
  <c r="F1448" i="10"/>
  <c r="T1449" i="10"/>
  <c r="F1449" i="10"/>
  <c r="T1450" i="10"/>
  <c r="F1450" i="10"/>
  <c r="T1451" i="10"/>
  <c r="F1451" i="10"/>
  <c r="T1452" i="10"/>
  <c r="F1452" i="10"/>
  <c r="T1453" i="10"/>
  <c r="F1453" i="10"/>
  <c r="T1454" i="10"/>
  <c r="F1454" i="10"/>
  <c r="T1455" i="10"/>
  <c r="F1455" i="10"/>
  <c r="T1456" i="10"/>
  <c r="F1456" i="10"/>
  <c r="T1457" i="10"/>
  <c r="F1457" i="10"/>
  <c r="T1458" i="10"/>
  <c r="F1458" i="10"/>
  <c r="T1459" i="10"/>
  <c r="F1459" i="10"/>
  <c r="T1460" i="10"/>
  <c r="F1460" i="10"/>
  <c r="T1461" i="10"/>
  <c r="F1461" i="10"/>
  <c r="T1462" i="10"/>
  <c r="F1462" i="10"/>
  <c r="T1463" i="10"/>
  <c r="F1463" i="10"/>
  <c r="T1464" i="10"/>
  <c r="F1464" i="10"/>
  <c r="T1465" i="10"/>
  <c r="F1465" i="10"/>
  <c r="T1466" i="10"/>
  <c r="F1466" i="10"/>
  <c r="T1467" i="10"/>
  <c r="F1467" i="10"/>
  <c r="T1468" i="10"/>
  <c r="F1468" i="10"/>
  <c r="T1469" i="10"/>
  <c r="F1469" i="10"/>
  <c r="T1470" i="10"/>
  <c r="F1470" i="10"/>
  <c r="T1471" i="10"/>
  <c r="F1471" i="10"/>
  <c r="T1472" i="10"/>
  <c r="F1472" i="10"/>
  <c r="T1473" i="10"/>
  <c r="F1473" i="10"/>
  <c r="T1474" i="10"/>
  <c r="F1474" i="10"/>
  <c r="T1475" i="10"/>
  <c r="F1475" i="10"/>
  <c r="T1476" i="10"/>
  <c r="F1476" i="10"/>
  <c r="T1477" i="10"/>
  <c r="F1477" i="10"/>
  <c r="T1478" i="10"/>
  <c r="F1478" i="10"/>
  <c r="T1479" i="10"/>
  <c r="F1479" i="10"/>
  <c r="T1480" i="10"/>
  <c r="F1480" i="10"/>
  <c r="T1481" i="10"/>
  <c r="F1481" i="10"/>
  <c r="T1482" i="10"/>
  <c r="F1482" i="10"/>
  <c r="T1483" i="10"/>
  <c r="F1483" i="10"/>
  <c r="T1484" i="10"/>
  <c r="F1484" i="10"/>
  <c r="T1485" i="10"/>
  <c r="F1485" i="10"/>
  <c r="T1486" i="10"/>
  <c r="F1486" i="10"/>
  <c r="T1487" i="10"/>
  <c r="F1487" i="10"/>
  <c r="T1488" i="10"/>
  <c r="F1488" i="10"/>
  <c r="T1489" i="10"/>
  <c r="F1489" i="10"/>
  <c r="T1490" i="10"/>
  <c r="F1490" i="10"/>
  <c r="T1491" i="10"/>
  <c r="F1491" i="10"/>
  <c r="T1492" i="10"/>
  <c r="F1492" i="10"/>
  <c r="T1493" i="10"/>
  <c r="F1493" i="10"/>
  <c r="T1494" i="10"/>
  <c r="F1494" i="10"/>
  <c r="T1495" i="10"/>
  <c r="F1495" i="10"/>
  <c r="T1496" i="10"/>
  <c r="F1496" i="10"/>
  <c r="T1497" i="10"/>
  <c r="F1497" i="10"/>
  <c r="T1498" i="10"/>
  <c r="F1498" i="10"/>
  <c r="T1499" i="10"/>
  <c r="F1499" i="10"/>
  <c r="T1500" i="10"/>
  <c r="F1500" i="10"/>
  <c r="T1501" i="10"/>
  <c r="F1501" i="10"/>
  <c r="T1502" i="10"/>
  <c r="F1502" i="10"/>
  <c r="T1503" i="10"/>
  <c r="F1503" i="10"/>
  <c r="T1504" i="10"/>
  <c r="F1504" i="10"/>
  <c r="T1505" i="10"/>
  <c r="F1505" i="10"/>
  <c r="T1506" i="10"/>
  <c r="F1506" i="10"/>
  <c r="T1507" i="10"/>
  <c r="F1507" i="10"/>
  <c r="T1508" i="10"/>
  <c r="F1508" i="10"/>
  <c r="T1509" i="10"/>
  <c r="F1509" i="10"/>
  <c r="T1510" i="10"/>
  <c r="F1510" i="10"/>
  <c r="T1511" i="10"/>
  <c r="F1511" i="10"/>
  <c r="T1512" i="10"/>
  <c r="F1512" i="10"/>
  <c r="T1513" i="10"/>
  <c r="F1513" i="10"/>
  <c r="T1514" i="10"/>
  <c r="F1514" i="10"/>
  <c r="T1515" i="10"/>
  <c r="F1515" i="10"/>
  <c r="T1516" i="10"/>
  <c r="F1516" i="10"/>
  <c r="T1517" i="10"/>
  <c r="F1517" i="10"/>
  <c r="T1518" i="10"/>
  <c r="F1518" i="10"/>
  <c r="T1519" i="10"/>
  <c r="F1519" i="10"/>
  <c r="T1520" i="10"/>
  <c r="F1520" i="10"/>
  <c r="T1521" i="10"/>
  <c r="F1521" i="10"/>
  <c r="T1522" i="10"/>
  <c r="F1522" i="10"/>
  <c r="T1523" i="10"/>
  <c r="F1523" i="10"/>
  <c r="T1524" i="10"/>
  <c r="F1524" i="10"/>
  <c r="T1525" i="10"/>
  <c r="F1525" i="10"/>
  <c r="T1526" i="10"/>
  <c r="F1526" i="10"/>
  <c r="T1527" i="10"/>
  <c r="F1527" i="10"/>
  <c r="T1528" i="10"/>
  <c r="F1528" i="10"/>
  <c r="T1529" i="10"/>
  <c r="F1529" i="10"/>
  <c r="T1530" i="10"/>
  <c r="F1530" i="10"/>
  <c r="T1531" i="10"/>
  <c r="F1531" i="10"/>
  <c r="T1532" i="10"/>
  <c r="F1532" i="10"/>
  <c r="T1533" i="10"/>
  <c r="F1533" i="10"/>
  <c r="T1534" i="10"/>
  <c r="F1534" i="10"/>
  <c r="T1535" i="10"/>
  <c r="F1535" i="10"/>
  <c r="T1536" i="10"/>
  <c r="F1536" i="10"/>
  <c r="T1537" i="10"/>
  <c r="F1537" i="10"/>
  <c r="T1538" i="10"/>
  <c r="F1538" i="10"/>
  <c r="T1539" i="10"/>
  <c r="F1539" i="10"/>
  <c r="T1540" i="10"/>
  <c r="F1540" i="10"/>
  <c r="T1541" i="10"/>
  <c r="F1541" i="10"/>
  <c r="T1542" i="10"/>
  <c r="F1542" i="10"/>
  <c r="T1543" i="10"/>
  <c r="F1543" i="10"/>
  <c r="T1544" i="10"/>
  <c r="F1544" i="10"/>
  <c r="T1545" i="10"/>
  <c r="F1545" i="10"/>
  <c r="T1546" i="10"/>
  <c r="F1546" i="10"/>
  <c r="T1547" i="10"/>
  <c r="F1547" i="10"/>
  <c r="T1548" i="10"/>
  <c r="F1548" i="10"/>
  <c r="T1549" i="10"/>
  <c r="F1549" i="10"/>
  <c r="T1550" i="10"/>
  <c r="F1550" i="10"/>
  <c r="T1551" i="10"/>
  <c r="F1551" i="10"/>
  <c r="T1552" i="10"/>
  <c r="F1552" i="10"/>
  <c r="T1553" i="10"/>
  <c r="F1553" i="10"/>
  <c r="T1554" i="10"/>
  <c r="F1554" i="10"/>
  <c r="T1555" i="10"/>
  <c r="F1555" i="10"/>
  <c r="T1556" i="10"/>
  <c r="F1556" i="10"/>
  <c r="T1557" i="10"/>
  <c r="F1557" i="10"/>
  <c r="T1558" i="10"/>
  <c r="F1558" i="10"/>
  <c r="T1559" i="10"/>
  <c r="F1559" i="10"/>
  <c r="T1560" i="10"/>
  <c r="F1560" i="10"/>
  <c r="T1561" i="10"/>
  <c r="F1561" i="10"/>
  <c r="T1562" i="10"/>
  <c r="F1562" i="10"/>
  <c r="T1563" i="10"/>
  <c r="F1563" i="10"/>
  <c r="T1564" i="10"/>
  <c r="F1564" i="10"/>
  <c r="T1565" i="10"/>
  <c r="F1565" i="10"/>
  <c r="T1566" i="10"/>
  <c r="F1566" i="10"/>
  <c r="T1567" i="10"/>
  <c r="F1567" i="10"/>
  <c r="T1568" i="10"/>
  <c r="F1568" i="10"/>
  <c r="T1569" i="10"/>
  <c r="F1569" i="10"/>
  <c r="T1570" i="10"/>
  <c r="F1570" i="10"/>
  <c r="T1571" i="10"/>
  <c r="F1571" i="10"/>
  <c r="T1572" i="10"/>
  <c r="F1572" i="10"/>
  <c r="T1573" i="10"/>
  <c r="F1573" i="10"/>
  <c r="T1574" i="10"/>
  <c r="F1574" i="10"/>
  <c r="T1575" i="10"/>
  <c r="F1575" i="10"/>
  <c r="T1576" i="10"/>
  <c r="F1576" i="10"/>
  <c r="T1577" i="10"/>
  <c r="F1577" i="10"/>
  <c r="T1578" i="10"/>
  <c r="F1578" i="10"/>
  <c r="T1579" i="10"/>
  <c r="F1579" i="10"/>
  <c r="T1580" i="10"/>
  <c r="F1580" i="10"/>
  <c r="T1581" i="10"/>
  <c r="F1581" i="10"/>
  <c r="T1582" i="10"/>
  <c r="F1582" i="10"/>
  <c r="T1583" i="10"/>
  <c r="F1583" i="10"/>
  <c r="T1584" i="10"/>
  <c r="F1584" i="10"/>
  <c r="T1585" i="10"/>
  <c r="F1585" i="10"/>
  <c r="T1586" i="10"/>
  <c r="F1586" i="10"/>
  <c r="T1587" i="10"/>
  <c r="F1587" i="10"/>
  <c r="T1588" i="10"/>
  <c r="F1588" i="10"/>
  <c r="T1589" i="10"/>
  <c r="F1589" i="10"/>
  <c r="T1590" i="10"/>
  <c r="F1590" i="10"/>
  <c r="T1591" i="10"/>
  <c r="F1591" i="10"/>
  <c r="T1592" i="10"/>
  <c r="F1592" i="10"/>
  <c r="T1593" i="10"/>
  <c r="F1593" i="10"/>
  <c r="T1594" i="10"/>
  <c r="F1594" i="10"/>
  <c r="T1595" i="10"/>
  <c r="F1595" i="10"/>
  <c r="T1596" i="10"/>
  <c r="F1596" i="10"/>
  <c r="T1597" i="10"/>
  <c r="F1597" i="10"/>
  <c r="T1598" i="10"/>
  <c r="F1598" i="10"/>
  <c r="T1599" i="10"/>
  <c r="F1599" i="10"/>
  <c r="T1600" i="10"/>
  <c r="F1600" i="10"/>
  <c r="T1601" i="10"/>
  <c r="F1601" i="10"/>
  <c r="T1602" i="10"/>
  <c r="F1602" i="10"/>
  <c r="T1603" i="10"/>
  <c r="F1603" i="10"/>
  <c r="T1604" i="10"/>
  <c r="F1604" i="10"/>
  <c r="T1605" i="10"/>
  <c r="F1605" i="10"/>
  <c r="T1606" i="10"/>
  <c r="F1606" i="10"/>
  <c r="T1607" i="10"/>
  <c r="F1607" i="10"/>
  <c r="T1608" i="10"/>
  <c r="F1608" i="10"/>
  <c r="T1609" i="10"/>
  <c r="F1609" i="10"/>
  <c r="T1610" i="10"/>
  <c r="F1610" i="10"/>
  <c r="T1611" i="10"/>
  <c r="F1611" i="10"/>
  <c r="T1612" i="10"/>
  <c r="F1612" i="10"/>
  <c r="T1613" i="10"/>
  <c r="F1613" i="10"/>
  <c r="T1614" i="10"/>
  <c r="F1614" i="10"/>
  <c r="T1615" i="10"/>
  <c r="F1615" i="10"/>
  <c r="T1616" i="10"/>
  <c r="F1616" i="10"/>
  <c r="T1617" i="10"/>
  <c r="F1617" i="10"/>
  <c r="T1618" i="10"/>
  <c r="F1618" i="10"/>
  <c r="T1619" i="10"/>
  <c r="F1619" i="10"/>
  <c r="T1620" i="10"/>
  <c r="F1620" i="10"/>
  <c r="T1621" i="10"/>
  <c r="F1621" i="10"/>
  <c r="T1622" i="10"/>
  <c r="F1622" i="10"/>
  <c r="T1623" i="10"/>
  <c r="F1623" i="10"/>
  <c r="T1624" i="10"/>
  <c r="F1624" i="10"/>
  <c r="T1625" i="10"/>
  <c r="F1625" i="10"/>
  <c r="T1626" i="10"/>
  <c r="F1626" i="10"/>
  <c r="T1627" i="10"/>
  <c r="F1627" i="10"/>
  <c r="T1628" i="10"/>
  <c r="F1628" i="10"/>
  <c r="T1629" i="10"/>
  <c r="F1629" i="10"/>
  <c r="T1630" i="10"/>
  <c r="F1630" i="10"/>
  <c r="T1631" i="10"/>
  <c r="F1631" i="10"/>
  <c r="T1632" i="10"/>
  <c r="F1632" i="10"/>
  <c r="T1633" i="10"/>
  <c r="F1633" i="10"/>
  <c r="T1634" i="10"/>
  <c r="F1634" i="10"/>
  <c r="T1635" i="10"/>
  <c r="F1635" i="10"/>
  <c r="T1636" i="10"/>
  <c r="F1636" i="10"/>
  <c r="T1637" i="10"/>
  <c r="F1637" i="10"/>
  <c r="T1638" i="10"/>
  <c r="F1638" i="10"/>
  <c r="T1639" i="10"/>
  <c r="F1639" i="10"/>
  <c r="T1640" i="10"/>
  <c r="F1640" i="10"/>
  <c r="T1641" i="10"/>
  <c r="F1641" i="10"/>
  <c r="T1642" i="10"/>
  <c r="F1642" i="10"/>
  <c r="T1643" i="10"/>
  <c r="F1643" i="10"/>
  <c r="T1644" i="10"/>
  <c r="F1644" i="10"/>
  <c r="T1645" i="10"/>
  <c r="F1645" i="10"/>
  <c r="T1646" i="10"/>
  <c r="F1646" i="10"/>
  <c r="T1647" i="10"/>
  <c r="F1647" i="10"/>
  <c r="T1648" i="10"/>
  <c r="F1648" i="10"/>
  <c r="T1649" i="10"/>
  <c r="F1649" i="10"/>
  <c r="T1650" i="10"/>
  <c r="F1650" i="10"/>
  <c r="T1651" i="10"/>
  <c r="F1651" i="10"/>
  <c r="T1652" i="10"/>
  <c r="F1652" i="10"/>
  <c r="T1653" i="10"/>
  <c r="F1653" i="10"/>
  <c r="T1654" i="10"/>
  <c r="F1654" i="10"/>
  <c r="T1655" i="10"/>
  <c r="F1655" i="10"/>
  <c r="T1656" i="10"/>
  <c r="F1656" i="10"/>
  <c r="T1657" i="10"/>
  <c r="F1657" i="10"/>
  <c r="T1658" i="10"/>
  <c r="F1658" i="10"/>
  <c r="T1659" i="10"/>
  <c r="F1659" i="10"/>
  <c r="T1660" i="10"/>
  <c r="F1660" i="10"/>
  <c r="T1661" i="10"/>
  <c r="F1661" i="10"/>
  <c r="T1662" i="10"/>
  <c r="F1662" i="10"/>
  <c r="T1663" i="10"/>
  <c r="F1663" i="10"/>
  <c r="T1664" i="10"/>
  <c r="F1664" i="10"/>
  <c r="T1665" i="10"/>
  <c r="F1665" i="10"/>
  <c r="T1666" i="10"/>
  <c r="F1666" i="10"/>
  <c r="T1667" i="10"/>
  <c r="F1667" i="10"/>
  <c r="T1668" i="10"/>
  <c r="F1668" i="10"/>
  <c r="T1669" i="10"/>
  <c r="F1669" i="10"/>
  <c r="T1670" i="10"/>
  <c r="F1670" i="10"/>
  <c r="T1671" i="10"/>
  <c r="F1671" i="10"/>
  <c r="T1672" i="10"/>
  <c r="F1672" i="10"/>
  <c r="T1673" i="10"/>
  <c r="F1673" i="10"/>
  <c r="T1674" i="10"/>
  <c r="F1674" i="10"/>
  <c r="T1675" i="10"/>
  <c r="F1675" i="10"/>
  <c r="T1676" i="10"/>
  <c r="F1676" i="10"/>
  <c r="T1677" i="10"/>
  <c r="F1677" i="10"/>
  <c r="T1678" i="10"/>
  <c r="F1678" i="10"/>
  <c r="T1679" i="10"/>
  <c r="F1679" i="10"/>
  <c r="T1680" i="10"/>
  <c r="F1680" i="10"/>
  <c r="T1681" i="10"/>
  <c r="F1681" i="10"/>
  <c r="T1682" i="10"/>
  <c r="F1682" i="10"/>
  <c r="T1683" i="10"/>
  <c r="F1683" i="10"/>
  <c r="T1684" i="10"/>
  <c r="F1684" i="10"/>
  <c r="T1685" i="10"/>
  <c r="F1685" i="10"/>
  <c r="T1686" i="10"/>
  <c r="F1686" i="10"/>
  <c r="T1687" i="10"/>
  <c r="F1687" i="10"/>
  <c r="T1688" i="10"/>
  <c r="F1688" i="10"/>
  <c r="T1689" i="10"/>
  <c r="F1689" i="10"/>
  <c r="T1690" i="10"/>
  <c r="F1690" i="10"/>
  <c r="T1691" i="10"/>
  <c r="F1691" i="10"/>
  <c r="T1692" i="10"/>
  <c r="F1692" i="10"/>
  <c r="T1693" i="10"/>
  <c r="F1693" i="10"/>
  <c r="T1694" i="10"/>
  <c r="F1694" i="10"/>
  <c r="T1695" i="10"/>
  <c r="F1695" i="10"/>
  <c r="T1696" i="10"/>
  <c r="F1696" i="10"/>
  <c r="T1697" i="10"/>
  <c r="F1697" i="10"/>
  <c r="T1698" i="10"/>
  <c r="F1698" i="10"/>
  <c r="T1699" i="10"/>
  <c r="F1699" i="10"/>
  <c r="T1700" i="10"/>
  <c r="F1700" i="10"/>
  <c r="T1701" i="10"/>
  <c r="F1701" i="10"/>
  <c r="T1702" i="10"/>
  <c r="F1702" i="10"/>
  <c r="T1703" i="10"/>
  <c r="F1703" i="10"/>
  <c r="T1704" i="10"/>
  <c r="F1704" i="10"/>
  <c r="T1705" i="10"/>
  <c r="F1705" i="10"/>
  <c r="T1706" i="10"/>
  <c r="F1706" i="10"/>
  <c r="T1707" i="10"/>
  <c r="F1707" i="10"/>
  <c r="T1708" i="10"/>
  <c r="F1708" i="10"/>
  <c r="T1709" i="10"/>
  <c r="F1709" i="10"/>
  <c r="T1710" i="10"/>
  <c r="F1710" i="10"/>
  <c r="T1711" i="10"/>
  <c r="F1711" i="10"/>
  <c r="T1712" i="10"/>
  <c r="F1712" i="10"/>
  <c r="T1713" i="10"/>
  <c r="F1713" i="10"/>
  <c r="T1714" i="10"/>
  <c r="F1714" i="10"/>
  <c r="T1715" i="10"/>
  <c r="F1715" i="10"/>
  <c r="T1716" i="10"/>
  <c r="F1716" i="10"/>
  <c r="T1717" i="10"/>
  <c r="F1717" i="10"/>
  <c r="T1718" i="10"/>
  <c r="F1718" i="10"/>
  <c r="T1719" i="10"/>
  <c r="F1719" i="10"/>
  <c r="T1720" i="10"/>
  <c r="F1720" i="10"/>
  <c r="T1721" i="10"/>
  <c r="F1721" i="10"/>
  <c r="T1722" i="10"/>
  <c r="F1722" i="10"/>
  <c r="T1723" i="10"/>
  <c r="F1723" i="10"/>
  <c r="T1724" i="10"/>
  <c r="F1724" i="10"/>
  <c r="T1725" i="10"/>
  <c r="F1725" i="10"/>
  <c r="T1726" i="10"/>
  <c r="F1726" i="10"/>
  <c r="T1727" i="10"/>
  <c r="F1727" i="10"/>
  <c r="T1728" i="10"/>
  <c r="F1728" i="10"/>
  <c r="T1729" i="10"/>
  <c r="F1729" i="10"/>
  <c r="T1730" i="10"/>
  <c r="F1730" i="10"/>
  <c r="T1731" i="10"/>
  <c r="F1731" i="10"/>
  <c r="T1732" i="10"/>
  <c r="F1732" i="10"/>
  <c r="T1733" i="10"/>
  <c r="F1733" i="10"/>
  <c r="T1734" i="10"/>
  <c r="F1734" i="10"/>
  <c r="T1735" i="10"/>
  <c r="F1735" i="10"/>
  <c r="T1736" i="10"/>
  <c r="F1736" i="10"/>
  <c r="T1737" i="10"/>
  <c r="F1737" i="10"/>
  <c r="T1738" i="10"/>
  <c r="F1738" i="10"/>
  <c r="T1739" i="10"/>
  <c r="F1739" i="10"/>
  <c r="T1740" i="10"/>
  <c r="F1740" i="10"/>
  <c r="T1741" i="10"/>
  <c r="F1741" i="10"/>
  <c r="T1742" i="10"/>
  <c r="F1742" i="10"/>
  <c r="T1743" i="10"/>
  <c r="F1743" i="10"/>
  <c r="T1744" i="10"/>
  <c r="F1744" i="10"/>
  <c r="T1745" i="10"/>
  <c r="F1745" i="10"/>
  <c r="T1746" i="10"/>
  <c r="F1746" i="10"/>
  <c r="T1747" i="10"/>
  <c r="F1747" i="10"/>
  <c r="T1748" i="10"/>
  <c r="F1748" i="10"/>
  <c r="T1259" i="10"/>
  <c r="F1259" i="10"/>
  <c r="T1260" i="10"/>
  <c r="F1260" i="10"/>
  <c r="T1261" i="10"/>
  <c r="F1261" i="10"/>
  <c r="T1262" i="10"/>
  <c r="F1262" i="10"/>
  <c r="T1263" i="10"/>
  <c r="F1263" i="10"/>
  <c r="T1264" i="10"/>
  <c r="F1264" i="10"/>
  <c r="T1265" i="10"/>
  <c r="F1265" i="10"/>
  <c r="T1266" i="10"/>
  <c r="F1266" i="10"/>
  <c r="T1258" i="10"/>
  <c r="F1258" i="10"/>
  <c r="B1606" i="10"/>
  <c r="C1606" i="10"/>
  <c r="D1606" i="10"/>
  <c r="G1606" i="10"/>
  <c r="I1606" i="10"/>
  <c r="L1606" i="10"/>
  <c r="M1606" i="10"/>
  <c r="N1606" i="10"/>
  <c r="U1606" i="10"/>
  <c r="W1606" i="10"/>
  <c r="Y1606" i="10"/>
  <c r="Z1606" i="10"/>
  <c r="AA1606" i="10"/>
  <c r="AB1606" i="10"/>
  <c r="AC1606" i="10"/>
  <c r="AD1606" i="10"/>
  <c r="AE1606" i="10"/>
  <c r="AF1606" i="10"/>
  <c r="AG1606" i="10"/>
  <c r="AH1606" i="10"/>
  <c r="AI1606" i="10"/>
  <c r="AJ1606" i="10"/>
  <c r="AK1606" i="10"/>
  <c r="AL1606" i="10"/>
  <c r="AM1606" i="10"/>
  <c r="AN1606" i="10"/>
  <c r="AO1606" i="10"/>
  <c r="AP1606" i="10"/>
  <c r="AQ1606" i="10"/>
  <c r="AR1606" i="10"/>
  <c r="AS1606" i="10"/>
  <c r="AT1606" i="10"/>
  <c r="AU1606" i="10"/>
  <c r="AV1606" i="10"/>
  <c r="AW1606" i="10"/>
  <c r="AX1606" i="10"/>
  <c r="AY1606" i="10"/>
  <c r="BB1606" i="10"/>
  <c r="B1544" i="10"/>
  <c r="C1544" i="10"/>
  <c r="D1544" i="10"/>
  <c r="G1544" i="10"/>
  <c r="I1544" i="10"/>
  <c r="L1544" i="10"/>
  <c r="M1544" i="10"/>
  <c r="N1544" i="10"/>
  <c r="U1544" i="10"/>
  <c r="W1544" i="10"/>
  <c r="Y1544" i="10"/>
  <c r="Z1544" i="10"/>
  <c r="AA1544" i="10"/>
  <c r="AB1544" i="10"/>
  <c r="AC1544" i="10"/>
  <c r="AD1544" i="10"/>
  <c r="AE1544" i="10"/>
  <c r="AF1544" i="10"/>
  <c r="AG1544" i="10"/>
  <c r="AH1544" i="10"/>
  <c r="AI1544" i="10"/>
  <c r="AJ1544" i="10"/>
  <c r="AK1544" i="10"/>
  <c r="AL1544" i="10"/>
  <c r="AM1544" i="10"/>
  <c r="AN1544" i="10"/>
  <c r="AO1544" i="10"/>
  <c r="AP1544" i="10"/>
  <c r="AQ1544" i="10"/>
  <c r="AR1544" i="10"/>
  <c r="AS1544" i="10"/>
  <c r="AT1544" i="10"/>
  <c r="AU1544" i="10"/>
  <c r="AV1544" i="10"/>
  <c r="AW1544" i="10"/>
  <c r="AX1544" i="10"/>
  <c r="AY1544" i="10"/>
  <c r="BB1544" i="10"/>
  <c r="B1545" i="10"/>
  <c r="C1545" i="10"/>
  <c r="D1545" i="10"/>
  <c r="G1545" i="10"/>
  <c r="I1545" i="10"/>
  <c r="L1545" i="10"/>
  <c r="M1545" i="10"/>
  <c r="N1545" i="10"/>
  <c r="U1545" i="10"/>
  <c r="W1545" i="10"/>
  <c r="Y1545" i="10"/>
  <c r="Z1545" i="10"/>
  <c r="AA1545" i="10"/>
  <c r="AB1545" i="10"/>
  <c r="AC1545" i="10"/>
  <c r="AD1545" i="10"/>
  <c r="AE1545" i="10"/>
  <c r="AF1545" i="10"/>
  <c r="AG1545" i="10"/>
  <c r="AH1545" i="10"/>
  <c r="AI1545" i="10"/>
  <c r="AJ1545" i="10"/>
  <c r="AK1545" i="10"/>
  <c r="AL1545" i="10"/>
  <c r="AM1545" i="10"/>
  <c r="AN1545" i="10"/>
  <c r="AO1545" i="10"/>
  <c r="AP1545" i="10"/>
  <c r="AQ1545" i="10"/>
  <c r="AR1545" i="10"/>
  <c r="AS1545" i="10"/>
  <c r="AT1545" i="10"/>
  <c r="AU1545" i="10"/>
  <c r="AV1545" i="10"/>
  <c r="AW1545" i="10"/>
  <c r="AX1545" i="10"/>
  <c r="AY1545" i="10"/>
  <c r="BB1545" i="10"/>
  <c r="B1370" i="10"/>
  <c r="C1370" i="10"/>
  <c r="D1370" i="10"/>
  <c r="G1370" i="10"/>
  <c r="I1370" i="10"/>
  <c r="L1370" i="10"/>
  <c r="M1370" i="10"/>
  <c r="N1370" i="10"/>
  <c r="U1370" i="10"/>
  <c r="W1370" i="10"/>
  <c r="Y1370" i="10"/>
  <c r="Z1370" i="10"/>
  <c r="AA1370" i="10"/>
  <c r="AB1370" i="10"/>
  <c r="AC1370" i="10"/>
  <c r="AD1370" i="10"/>
  <c r="AE1370" i="10"/>
  <c r="AF1370" i="10"/>
  <c r="AG1370" i="10"/>
  <c r="AH1370" i="10"/>
  <c r="AI1370" i="10"/>
  <c r="AJ1370" i="10"/>
  <c r="AK1370" i="10"/>
  <c r="AL1370" i="10"/>
  <c r="AM1370" i="10"/>
  <c r="AN1370" i="10"/>
  <c r="AO1370" i="10"/>
  <c r="AP1370" i="10"/>
  <c r="AQ1370" i="10"/>
  <c r="AR1370" i="10"/>
  <c r="AS1370" i="10"/>
  <c r="AT1370" i="10"/>
  <c r="AU1370" i="10"/>
  <c r="AV1370" i="10"/>
  <c r="AW1370" i="10"/>
  <c r="AX1370" i="10"/>
  <c r="AY1370" i="10"/>
  <c r="BB1370" i="10"/>
  <c r="B1371" i="10"/>
  <c r="C1371" i="10"/>
  <c r="D1371" i="10"/>
  <c r="G1371" i="10"/>
  <c r="I1371" i="10"/>
  <c r="L1371" i="10"/>
  <c r="M1371" i="10"/>
  <c r="N1371" i="10"/>
  <c r="U1371" i="10"/>
  <c r="W1371" i="10"/>
  <c r="Y1371" i="10"/>
  <c r="Z1371" i="10"/>
  <c r="AA1371" i="10"/>
  <c r="AB1371" i="10"/>
  <c r="AC1371" i="10"/>
  <c r="AD1371" i="10"/>
  <c r="AE1371" i="10"/>
  <c r="AF1371" i="10"/>
  <c r="AG1371" i="10"/>
  <c r="AH1371" i="10"/>
  <c r="AI1371" i="10"/>
  <c r="AJ1371" i="10"/>
  <c r="AK1371" i="10"/>
  <c r="AL1371" i="10"/>
  <c r="AM1371" i="10"/>
  <c r="AN1371" i="10"/>
  <c r="AO1371" i="10"/>
  <c r="AP1371" i="10"/>
  <c r="AQ1371" i="10"/>
  <c r="AR1371" i="10"/>
  <c r="AS1371" i="10"/>
  <c r="AT1371" i="10"/>
  <c r="AU1371" i="10"/>
  <c r="AV1371" i="10"/>
  <c r="AW1371" i="10"/>
  <c r="AX1371" i="10"/>
  <c r="AY1371" i="10"/>
  <c r="BB1371" i="10"/>
  <c r="B1389" i="10"/>
  <c r="C1389" i="10"/>
  <c r="D1389" i="10"/>
  <c r="G1389" i="10"/>
  <c r="I1389" i="10"/>
  <c r="L1389" i="10"/>
  <c r="M1389" i="10"/>
  <c r="N1389" i="10"/>
  <c r="U1389" i="10"/>
  <c r="W1389" i="10"/>
  <c r="Y1389" i="10"/>
  <c r="Z1389" i="10"/>
  <c r="AA1389" i="10"/>
  <c r="AB1389" i="10"/>
  <c r="AC1389" i="10"/>
  <c r="AD1389" i="10"/>
  <c r="AE1389" i="10"/>
  <c r="AF1389" i="10"/>
  <c r="AG1389" i="10"/>
  <c r="AH1389" i="10"/>
  <c r="AI1389" i="10"/>
  <c r="AJ1389" i="10"/>
  <c r="AK1389" i="10"/>
  <c r="AL1389" i="10"/>
  <c r="AM1389" i="10"/>
  <c r="AN1389" i="10"/>
  <c r="AO1389" i="10"/>
  <c r="AP1389" i="10"/>
  <c r="AQ1389" i="10"/>
  <c r="AR1389" i="10"/>
  <c r="AS1389" i="10"/>
  <c r="AT1389" i="10"/>
  <c r="AU1389" i="10"/>
  <c r="AV1389" i="10"/>
  <c r="AW1389" i="10"/>
  <c r="AX1389" i="10"/>
  <c r="AY1389" i="10"/>
  <c r="BB1389" i="10"/>
  <c r="B1390" i="10"/>
  <c r="C1390" i="10"/>
  <c r="D1390" i="10"/>
  <c r="G1390" i="10"/>
  <c r="I1390" i="10"/>
  <c r="L1390" i="10"/>
  <c r="M1390" i="10"/>
  <c r="N1390" i="10"/>
  <c r="U1390" i="10"/>
  <c r="W1390" i="10"/>
  <c r="Y1390" i="10"/>
  <c r="Z1390" i="10"/>
  <c r="AA1390" i="10"/>
  <c r="AB1390" i="10"/>
  <c r="AC1390" i="10"/>
  <c r="AD1390" i="10"/>
  <c r="AE1390" i="10"/>
  <c r="AF1390" i="10"/>
  <c r="AG1390" i="10"/>
  <c r="AH1390" i="10"/>
  <c r="AI1390" i="10"/>
  <c r="AJ1390" i="10"/>
  <c r="AK1390" i="10"/>
  <c r="AL1390" i="10"/>
  <c r="AM1390" i="10"/>
  <c r="AN1390" i="10"/>
  <c r="AO1390" i="10"/>
  <c r="AP1390" i="10"/>
  <c r="AQ1390" i="10"/>
  <c r="AR1390" i="10"/>
  <c r="AS1390" i="10"/>
  <c r="AT1390" i="10"/>
  <c r="AU1390" i="10"/>
  <c r="AV1390" i="10"/>
  <c r="AW1390" i="10"/>
  <c r="AX1390" i="10"/>
  <c r="AY1390" i="10"/>
  <c r="BB1390" i="10"/>
  <c r="B1546" i="10"/>
  <c r="C1546" i="10"/>
  <c r="D1546" i="10"/>
  <c r="G1546" i="10"/>
  <c r="I1546" i="10"/>
  <c r="L1546" i="10"/>
  <c r="M1546" i="10"/>
  <c r="N1546" i="10"/>
  <c r="U1546" i="10"/>
  <c r="W1546" i="10"/>
  <c r="Y1546" i="10"/>
  <c r="Z1546" i="10"/>
  <c r="AA1546" i="10"/>
  <c r="AB1546" i="10"/>
  <c r="AC1546" i="10"/>
  <c r="AD1546" i="10"/>
  <c r="AE1546" i="10"/>
  <c r="AF1546" i="10"/>
  <c r="AG1546" i="10"/>
  <c r="AH1546" i="10"/>
  <c r="AI1546" i="10"/>
  <c r="AJ1546" i="10"/>
  <c r="AK1546" i="10"/>
  <c r="AL1546" i="10"/>
  <c r="AM1546" i="10"/>
  <c r="AN1546" i="10"/>
  <c r="AO1546" i="10"/>
  <c r="AP1546" i="10"/>
  <c r="AQ1546" i="10"/>
  <c r="AR1546" i="10"/>
  <c r="AS1546" i="10"/>
  <c r="AT1546" i="10"/>
  <c r="AU1546" i="10"/>
  <c r="AV1546" i="10"/>
  <c r="AW1546" i="10"/>
  <c r="AX1546" i="10"/>
  <c r="AY1546" i="10"/>
  <c r="BB1546" i="10"/>
  <c r="B1547" i="10"/>
  <c r="C1547" i="10"/>
  <c r="D1547" i="10"/>
  <c r="G1547" i="10"/>
  <c r="I1547" i="10"/>
  <c r="L1547" i="10"/>
  <c r="M1547" i="10"/>
  <c r="N1547" i="10"/>
  <c r="U1547" i="10"/>
  <c r="W1547" i="10"/>
  <c r="Y1547" i="10"/>
  <c r="Z1547" i="10"/>
  <c r="AA1547" i="10"/>
  <c r="AB1547" i="10"/>
  <c r="AC1547" i="10"/>
  <c r="AD1547" i="10"/>
  <c r="AE1547" i="10"/>
  <c r="AF1547" i="10"/>
  <c r="AG1547" i="10"/>
  <c r="AH1547" i="10"/>
  <c r="AI1547" i="10"/>
  <c r="AJ1547" i="10"/>
  <c r="AK1547" i="10"/>
  <c r="AL1547" i="10"/>
  <c r="AM1547" i="10"/>
  <c r="AN1547" i="10"/>
  <c r="AO1547" i="10"/>
  <c r="AP1547" i="10"/>
  <c r="AQ1547" i="10"/>
  <c r="AR1547" i="10"/>
  <c r="AS1547" i="10"/>
  <c r="AT1547" i="10"/>
  <c r="AU1547" i="10"/>
  <c r="AV1547" i="10"/>
  <c r="AW1547" i="10"/>
  <c r="AX1547" i="10"/>
  <c r="AY1547" i="10"/>
  <c r="BB1547" i="10"/>
  <c r="B1548" i="10"/>
  <c r="C1548" i="10"/>
  <c r="D1548" i="10"/>
  <c r="G1548" i="10"/>
  <c r="I1548" i="10"/>
  <c r="L1548" i="10"/>
  <c r="M1548" i="10"/>
  <c r="N1548" i="10"/>
  <c r="U1548" i="10"/>
  <c r="W1548" i="10"/>
  <c r="Y1548" i="10"/>
  <c r="Z1548" i="10"/>
  <c r="AA1548" i="10"/>
  <c r="AB1548" i="10"/>
  <c r="AC1548" i="10"/>
  <c r="AD1548" i="10"/>
  <c r="AE1548" i="10"/>
  <c r="AF1548" i="10"/>
  <c r="AG1548" i="10"/>
  <c r="AH1548" i="10"/>
  <c r="AI1548" i="10"/>
  <c r="AJ1548" i="10"/>
  <c r="AK1548" i="10"/>
  <c r="AL1548" i="10"/>
  <c r="AM1548" i="10"/>
  <c r="AN1548" i="10"/>
  <c r="AO1548" i="10"/>
  <c r="AP1548" i="10"/>
  <c r="AQ1548" i="10"/>
  <c r="AR1548" i="10"/>
  <c r="AS1548" i="10"/>
  <c r="AT1548" i="10"/>
  <c r="AU1548" i="10"/>
  <c r="AV1548" i="10"/>
  <c r="AW1548" i="10"/>
  <c r="AX1548" i="10"/>
  <c r="AY1548" i="10"/>
  <c r="BB1548" i="10"/>
  <c r="B1549" i="10"/>
  <c r="C1549" i="10"/>
  <c r="D1549" i="10"/>
  <c r="G1549" i="10"/>
  <c r="I1549" i="10"/>
  <c r="L1549" i="10"/>
  <c r="M1549" i="10"/>
  <c r="N1549" i="10"/>
  <c r="U1549" i="10"/>
  <c r="W1549" i="10"/>
  <c r="Y1549" i="10"/>
  <c r="Z1549" i="10"/>
  <c r="AA1549" i="10"/>
  <c r="AB1549" i="10"/>
  <c r="AC1549" i="10"/>
  <c r="AD1549" i="10"/>
  <c r="AE1549" i="10"/>
  <c r="AF1549" i="10"/>
  <c r="AG1549" i="10"/>
  <c r="AH1549" i="10"/>
  <c r="AI1549" i="10"/>
  <c r="AJ1549" i="10"/>
  <c r="AK1549" i="10"/>
  <c r="AL1549" i="10"/>
  <c r="AM1549" i="10"/>
  <c r="AN1549" i="10"/>
  <c r="AO1549" i="10"/>
  <c r="AP1549" i="10"/>
  <c r="AQ1549" i="10"/>
  <c r="AR1549" i="10"/>
  <c r="AS1549" i="10"/>
  <c r="AT1549" i="10"/>
  <c r="AU1549" i="10"/>
  <c r="AV1549" i="10"/>
  <c r="AW1549" i="10"/>
  <c r="AX1549" i="10"/>
  <c r="AY1549" i="10"/>
  <c r="BB1549" i="10"/>
  <c r="B1372" i="10"/>
  <c r="C1372" i="10"/>
  <c r="D1372" i="10"/>
  <c r="G1372" i="10"/>
  <c r="I1372" i="10"/>
  <c r="L1372" i="10"/>
  <c r="M1372" i="10"/>
  <c r="N1372" i="10"/>
  <c r="U1372" i="10"/>
  <c r="W1372" i="10"/>
  <c r="Y1372" i="10"/>
  <c r="Z1372" i="10"/>
  <c r="AA1372" i="10"/>
  <c r="AB1372" i="10"/>
  <c r="AC1372" i="10"/>
  <c r="AD1372" i="10"/>
  <c r="AE1372" i="10"/>
  <c r="AF1372" i="10"/>
  <c r="AG1372" i="10"/>
  <c r="AH1372" i="10"/>
  <c r="AI1372" i="10"/>
  <c r="AJ1372" i="10"/>
  <c r="AK1372" i="10"/>
  <c r="AL1372" i="10"/>
  <c r="AM1372" i="10"/>
  <c r="AN1372" i="10"/>
  <c r="AO1372" i="10"/>
  <c r="AP1372" i="10"/>
  <c r="AQ1372" i="10"/>
  <c r="AR1372" i="10"/>
  <c r="AS1372" i="10"/>
  <c r="AT1372" i="10"/>
  <c r="AU1372" i="10"/>
  <c r="AV1372" i="10"/>
  <c r="AW1372" i="10"/>
  <c r="AX1372" i="10"/>
  <c r="AY1372" i="10"/>
  <c r="BB1372" i="10"/>
  <c r="B1391" i="10"/>
  <c r="C1391" i="10"/>
  <c r="D1391" i="10"/>
  <c r="G1391" i="10"/>
  <c r="I1391" i="10"/>
  <c r="L1391" i="10"/>
  <c r="M1391" i="10"/>
  <c r="N1391" i="10"/>
  <c r="U1391" i="10"/>
  <c r="W1391" i="10"/>
  <c r="Y1391" i="10"/>
  <c r="Z1391" i="10"/>
  <c r="AA1391" i="10"/>
  <c r="AB1391" i="10"/>
  <c r="AC1391" i="10"/>
  <c r="AD1391" i="10"/>
  <c r="AE1391" i="10"/>
  <c r="AF1391" i="10"/>
  <c r="AG1391" i="10"/>
  <c r="AH1391" i="10"/>
  <c r="AI1391" i="10"/>
  <c r="AJ1391" i="10"/>
  <c r="AK1391" i="10"/>
  <c r="AL1391" i="10"/>
  <c r="AM1391" i="10"/>
  <c r="AN1391" i="10"/>
  <c r="AO1391" i="10"/>
  <c r="AP1391" i="10"/>
  <c r="AQ1391" i="10"/>
  <c r="AR1391" i="10"/>
  <c r="AS1391" i="10"/>
  <c r="AT1391" i="10"/>
  <c r="AU1391" i="10"/>
  <c r="AV1391" i="10"/>
  <c r="AW1391" i="10"/>
  <c r="AX1391" i="10"/>
  <c r="AY1391" i="10"/>
  <c r="BB1391" i="10"/>
  <c r="B1392" i="10"/>
  <c r="C1392" i="10"/>
  <c r="D1392" i="10"/>
  <c r="G1392" i="10"/>
  <c r="I1392" i="10"/>
  <c r="L1392" i="10"/>
  <c r="M1392" i="10"/>
  <c r="N1392" i="10"/>
  <c r="U1392" i="10"/>
  <c r="W1392" i="10"/>
  <c r="Y1392" i="10"/>
  <c r="Z1392" i="10"/>
  <c r="AA1392" i="10"/>
  <c r="AB1392" i="10"/>
  <c r="AC1392" i="10"/>
  <c r="AD1392" i="10"/>
  <c r="AE1392" i="10"/>
  <c r="AF1392" i="10"/>
  <c r="AG1392" i="10"/>
  <c r="AH1392" i="10"/>
  <c r="AI1392" i="10"/>
  <c r="AJ1392" i="10"/>
  <c r="AK1392" i="10"/>
  <c r="AL1392" i="10"/>
  <c r="AM1392" i="10"/>
  <c r="AN1392" i="10"/>
  <c r="AO1392" i="10"/>
  <c r="AP1392" i="10"/>
  <c r="AQ1392" i="10"/>
  <c r="AR1392" i="10"/>
  <c r="AS1392" i="10"/>
  <c r="AT1392" i="10"/>
  <c r="AU1392" i="10"/>
  <c r="AV1392" i="10"/>
  <c r="AW1392" i="10"/>
  <c r="AX1392" i="10"/>
  <c r="AY1392" i="10"/>
  <c r="BB1392" i="10"/>
  <c r="B1550" i="10"/>
  <c r="C1550" i="10"/>
  <c r="D1550" i="10"/>
  <c r="G1550" i="10"/>
  <c r="I1550" i="10"/>
  <c r="L1550" i="10"/>
  <c r="M1550" i="10"/>
  <c r="N1550" i="10"/>
  <c r="U1550" i="10"/>
  <c r="W1550" i="10"/>
  <c r="Y1550" i="10"/>
  <c r="Z1550" i="10"/>
  <c r="AA1550" i="10"/>
  <c r="AB1550" i="10"/>
  <c r="AC1550" i="10"/>
  <c r="AD1550" i="10"/>
  <c r="AE1550" i="10"/>
  <c r="AF1550" i="10"/>
  <c r="AG1550" i="10"/>
  <c r="AH1550" i="10"/>
  <c r="AI1550" i="10"/>
  <c r="AJ1550" i="10"/>
  <c r="AK1550" i="10"/>
  <c r="AL1550" i="10"/>
  <c r="AM1550" i="10"/>
  <c r="AN1550" i="10"/>
  <c r="AO1550" i="10"/>
  <c r="AP1550" i="10"/>
  <c r="AQ1550" i="10"/>
  <c r="AR1550" i="10"/>
  <c r="AS1550" i="10"/>
  <c r="AT1550" i="10"/>
  <c r="AU1550" i="10"/>
  <c r="AV1550" i="10"/>
  <c r="AW1550" i="10"/>
  <c r="AX1550" i="10"/>
  <c r="AY1550" i="10"/>
  <c r="BB1550" i="10"/>
  <c r="B1551" i="10"/>
  <c r="C1551" i="10"/>
  <c r="D1551" i="10"/>
  <c r="G1551" i="10"/>
  <c r="I1551" i="10"/>
  <c r="L1551" i="10"/>
  <c r="M1551" i="10"/>
  <c r="N1551" i="10"/>
  <c r="U1551" i="10"/>
  <c r="W1551" i="10"/>
  <c r="Y1551" i="10"/>
  <c r="Z1551" i="10"/>
  <c r="AA1551" i="10"/>
  <c r="AB1551" i="10"/>
  <c r="AC1551" i="10"/>
  <c r="AD1551" i="10"/>
  <c r="AE1551" i="10"/>
  <c r="AF1551" i="10"/>
  <c r="AG1551" i="10"/>
  <c r="AH1551" i="10"/>
  <c r="AI1551" i="10"/>
  <c r="AJ1551" i="10"/>
  <c r="AK1551" i="10"/>
  <c r="AL1551" i="10"/>
  <c r="AM1551" i="10"/>
  <c r="AN1551" i="10"/>
  <c r="AO1551" i="10"/>
  <c r="AP1551" i="10"/>
  <c r="AQ1551" i="10"/>
  <c r="AR1551" i="10"/>
  <c r="AS1551" i="10"/>
  <c r="AT1551" i="10"/>
  <c r="AU1551" i="10"/>
  <c r="AV1551" i="10"/>
  <c r="AW1551" i="10"/>
  <c r="AX1551" i="10"/>
  <c r="AY1551" i="10"/>
  <c r="BB1551" i="10"/>
  <c r="B1273" i="10"/>
  <c r="C1273" i="10"/>
  <c r="D1273" i="10"/>
  <c r="G1273" i="10"/>
  <c r="I1273" i="10"/>
  <c r="L1273" i="10"/>
  <c r="M1273" i="10"/>
  <c r="N1273" i="10"/>
  <c r="U1273" i="10"/>
  <c r="W1273" i="10"/>
  <c r="Y1273" i="10"/>
  <c r="Z1273" i="10"/>
  <c r="AA1273" i="10"/>
  <c r="AB1273" i="10"/>
  <c r="AC1273" i="10"/>
  <c r="AD1273" i="10"/>
  <c r="AE1273" i="10"/>
  <c r="AF1273" i="10"/>
  <c r="AG1273" i="10"/>
  <c r="AH1273" i="10"/>
  <c r="AI1273" i="10"/>
  <c r="AJ1273" i="10"/>
  <c r="AK1273" i="10"/>
  <c r="AL1273" i="10"/>
  <c r="AM1273" i="10"/>
  <c r="AN1273" i="10"/>
  <c r="AO1273" i="10"/>
  <c r="AP1273" i="10"/>
  <c r="AQ1273" i="10"/>
  <c r="AR1273" i="10"/>
  <c r="AS1273" i="10"/>
  <c r="AT1273" i="10"/>
  <c r="AU1273" i="10"/>
  <c r="AV1273" i="10"/>
  <c r="AW1273" i="10"/>
  <c r="AX1273" i="10"/>
  <c r="AY1273" i="10"/>
  <c r="BB1273" i="10"/>
  <c r="B1274" i="10"/>
  <c r="C1274" i="10"/>
  <c r="D1274" i="10"/>
  <c r="G1274" i="10"/>
  <c r="I1274" i="10"/>
  <c r="L1274" i="10"/>
  <c r="M1274" i="10"/>
  <c r="N1274" i="10"/>
  <c r="U1274" i="10"/>
  <c r="W1274" i="10"/>
  <c r="Y1274" i="10"/>
  <c r="Z1274" i="10"/>
  <c r="AA1274" i="10"/>
  <c r="AB1274" i="10"/>
  <c r="AC1274" i="10"/>
  <c r="AD1274" i="10"/>
  <c r="AE1274" i="10"/>
  <c r="AF1274" i="10"/>
  <c r="AG1274" i="10"/>
  <c r="AH1274" i="10"/>
  <c r="AI1274" i="10"/>
  <c r="AJ1274" i="10"/>
  <c r="AK1274" i="10"/>
  <c r="AL1274" i="10"/>
  <c r="AM1274" i="10"/>
  <c r="AN1274" i="10"/>
  <c r="AO1274" i="10"/>
  <c r="AP1274" i="10"/>
  <c r="AQ1274" i="10"/>
  <c r="AR1274" i="10"/>
  <c r="AS1274" i="10"/>
  <c r="AT1274" i="10"/>
  <c r="AU1274" i="10"/>
  <c r="AV1274" i="10"/>
  <c r="AW1274" i="10"/>
  <c r="AX1274" i="10"/>
  <c r="AY1274" i="10"/>
  <c r="BB1274" i="10"/>
  <c r="B1373" i="10"/>
  <c r="C1373" i="10"/>
  <c r="D1373" i="10"/>
  <c r="G1373" i="10"/>
  <c r="I1373" i="10"/>
  <c r="L1373" i="10"/>
  <c r="M1373" i="10"/>
  <c r="N1373" i="10"/>
  <c r="U1373" i="10"/>
  <c r="W1373" i="10"/>
  <c r="Y1373" i="10"/>
  <c r="Z1373" i="10"/>
  <c r="AA1373" i="10"/>
  <c r="AB1373" i="10"/>
  <c r="AC1373" i="10"/>
  <c r="AD1373" i="10"/>
  <c r="AE1373" i="10"/>
  <c r="AF1373" i="10"/>
  <c r="AG1373" i="10"/>
  <c r="AH1373" i="10"/>
  <c r="AI1373" i="10"/>
  <c r="AJ1373" i="10"/>
  <c r="AK1373" i="10"/>
  <c r="AL1373" i="10"/>
  <c r="AM1373" i="10"/>
  <c r="AN1373" i="10"/>
  <c r="AO1373" i="10"/>
  <c r="AP1373" i="10"/>
  <c r="AQ1373" i="10"/>
  <c r="AR1373" i="10"/>
  <c r="AS1373" i="10"/>
  <c r="AT1373" i="10"/>
  <c r="AU1373" i="10"/>
  <c r="AV1373" i="10"/>
  <c r="AW1373" i="10"/>
  <c r="AX1373" i="10"/>
  <c r="AY1373" i="10"/>
  <c r="BB1373" i="10"/>
  <c r="B1552" i="10"/>
  <c r="C1552" i="10"/>
  <c r="D1552" i="10"/>
  <c r="G1552" i="10"/>
  <c r="I1552" i="10"/>
  <c r="L1552" i="10"/>
  <c r="M1552" i="10"/>
  <c r="N1552" i="10"/>
  <c r="U1552" i="10"/>
  <c r="W1552" i="10"/>
  <c r="Y1552" i="10"/>
  <c r="Z1552" i="10"/>
  <c r="AA1552" i="10"/>
  <c r="AB1552" i="10"/>
  <c r="AC1552" i="10"/>
  <c r="AD1552" i="10"/>
  <c r="AE1552" i="10"/>
  <c r="AF1552" i="10"/>
  <c r="AG1552" i="10"/>
  <c r="AH1552" i="10"/>
  <c r="AI1552" i="10"/>
  <c r="AJ1552" i="10"/>
  <c r="AK1552" i="10"/>
  <c r="AL1552" i="10"/>
  <c r="AM1552" i="10"/>
  <c r="AN1552" i="10"/>
  <c r="AO1552" i="10"/>
  <c r="AP1552" i="10"/>
  <c r="AQ1552" i="10"/>
  <c r="AR1552" i="10"/>
  <c r="AS1552" i="10"/>
  <c r="AT1552" i="10"/>
  <c r="AU1552" i="10"/>
  <c r="AV1552" i="10"/>
  <c r="AW1552" i="10"/>
  <c r="AX1552" i="10"/>
  <c r="AY1552" i="10"/>
  <c r="BB1552" i="10"/>
  <c r="B1553" i="10"/>
  <c r="C1553" i="10"/>
  <c r="D1553" i="10"/>
  <c r="G1553" i="10"/>
  <c r="I1553" i="10"/>
  <c r="L1553" i="10"/>
  <c r="M1553" i="10"/>
  <c r="N1553" i="10"/>
  <c r="U1553" i="10"/>
  <c r="W1553" i="10"/>
  <c r="Y1553" i="10"/>
  <c r="Z1553" i="10"/>
  <c r="AA1553" i="10"/>
  <c r="AB1553" i="10"/>
  <c r="AC1553" i="10"/>
  <c r="AD1553" i="10"/>
  <c r="AE1553" i="10"/>
  <c r="AF1553" i="10"/>
  <c r="AG1553" i="10"/>
  <c r="AH1553" i="10"/>
  <c r="AI1553" i="10"/>
  <c r="AJ1553" i="10"/>
  <c r="AK1553" i="10"/>
  <c r="AL1553" i="10"/>
  <c r="AM1553" i="10"/>
  <c r="AN1553" i="10"/>
  <c r="AO1553" i="10"/>
  <c r="AP1553" i="10"/>
  <c r="AQ1553" i="10"/>
  <c r="AR1553" i="10"/>
  <c r="AS1553" i="10"/>
  <c r="AT1553" i="10"/>
  <c r="AU1553" i="10"/>
  <c r="AV1553" i="10"/>
  <c r="AW1553" i="10"/>
  <c r="AX1553" i="10"/>
  <c r="AY1553" i="10"/>
  <c r="BB1553" i="10"/>
  <c r="B1607" i="10"/>
  <c r="C1607" i="10"/>
  <c r="D1607" i="10"/>
  <c r="G1607" i="10"/>
  <c r="I1607" i="10"/>
  <c r="L1607" i="10"/>
  <c r="M1607" i="10"/>
  <c r="N1607" i="10"/>
  <c r="U1607" i="10"/>
  <c r="W1607" i="10"/>
  <c r="Y1607" i="10"/>
  <c r="Z1607" i="10"/>
  <c r="AA1607" i="10"/>
  <c r="AB1607" i="10"/>
  <c r="AC1607" i="10"/>
  <c r="AD1607" i="10"/>
  <c r="AE1607" i="10"/>
  <c r="AF1607" i="10"/>
  <c r="AG1607" i="10"/>
  <c r="AH1607" i="10"/>
  <c r="AI1607" i="10"/>
  <c r="AJ1607" i="10"/>
  <c r="AK1607" i="10"/>
  <c r="AL1607" i="10"/>
  <c r="AM1607" i="10"/>
  <c r="AN1607" i="10"/>
  <c r="AO1607" i="10"/>
  <c r="AP1607" i="10"/>
  <c r="AQ1607" i="10"/>
  <c r="AR1607" i="10"/>
  <c r="AS1607" i="10"/>
  <c r="AT1607" i="10"/>
  <c r="AU1607" i="10"/>
  <c r="AV1607" i="10"/>
  <c r="AW1607" i="10"/>
  <c r="AX1607" i="10"/>
  <c r="AY1607" i="10"/>
  <c r="BB1607" i="10"/>
  <c r="B1608" i="10"/>
  <c r="C1608" i="10"/>
  <c r="D1608" i="10"/>
  <c r="G1608" i="10"/>
  <c r="I1608" i="10"/>
  <c r="L1608" i="10"/>
  <c r="M1608" i="10"/>
  <c r="N1608" i="10"/>
  <c r="U1608" i="10"/>
  <c r="W1608" i="10"/>
  <c r="Y1608" i="10"/>
  <c r="Z1608" i="10"/>
  <c r="AA1608" i="10"/>
  <c r="AB1608" i="10"/>
  <c r="AC1608" i="10"/>
  <c r="AD1608" i="10"/>
  <c r="AE1608" i="10"/>
  <c r="AF1608" i="10"/>
  <c r="AG1608" i="10"/>
  <c r="AH1608" i="10"/>
  <c r="AI1608" i="10"/>
  <c r="AJ1608" i="10"/>
  <c r="AK1608" i="10"/>
  <c r="AL1608" i="10"/>
  <c r="AM1608" i="10"/>
  <c r="AN1608" i="10"/>
  <c r="AO1608" i="10"/>
  <c r="AP1608" i="10"/>
  <c r="AQ1608" i="10"/>
  <c r="AR1608" i="10"/>
  <c r="AS1608" i="10"/>
  <c r="AT1608" i="10"/>
  <c r="AU1608" i="10"/>
  <c r="AV1608" i="10"/>
  <c r="AW1608" i="10"/>
  <c r="AX1608" i="10"/>
  <c r="AY1608" i="10"/>
  <c r="BB1608" i="10"/>
  <c r="B1662" i="10"/>
  <c r="C1662" i="10"/>
  <c r="D1662" i="10"/>
  <c r="G1662" i="10"/>
  <c r="I1662" i="10"/>
  <c r="L1662" i="10"/>
  <c r="M1662" i="10"/>
  <c r="N1662" i="10"/>
  <c r="U1662" i="10"/>
  <c r="W1662" i="10"/>
  <c r="Y1662" i="10"/>
  <c r="Z1662" i="10"/>
  <c r="AA1662" i="10"/>
  <c r="AB1662" i="10"/>
  <c r="AC1662" i="10"/>
  <c r="AD1662" i="10"/>
  <c r="AE1662" i="10"/>
  <c r="AF1662" i="10"/>
  <c r="AG1662" i="10"/>
  <c r="AH1662" i="10"/>
  <c r="AI1662" i="10"/>
  <c r="AJ1662" i="10"/>
  <c r="AK1662" i="10"/>
  <c r="AL1662" i="10"/>
  <c r="AM1662" i="10"/>
  <c r="AN1662" i="10"/>
  <c r="AO1662" i="10"/>
  <c r="AP1662" i="10"/>
  <c r="AQ1662" i="10"/>
  <c r="AR1662" i="10"/>
  <c r="AS1662" i="10"/>
  <c r="AT1662" i="10"/>
  <c r="AU1662" i="10"/>
  <c r="AV1662" i="10"/>
  <c r="AW1662" i="10"/>
  <c r="AX1662" i="10"/>
  <c r="AY1662" i="10"/>
  <c r="BB1662" i="10"/>
  <c r="B1538" i="10"/>
  <c r="C1538" i="10"/>
  <c r="D1538" i="10"/>
  <c r="G1538" i="10"/>
  <c r="I1538" i="10"/>
  <c r="L1538" i="10"/>
  <c r="M1538" i="10"/>
  <c r="N1538" i="10"/>
  <c r="U1538" i="10"/>
  <c r="W1538" i="10"/>
  <c r="Y1538" i="10"/>
  <c r="Z1538" i="10"/>
  <c r="AA1538" i="10"/>
  <c r="AB1538" i="10"/>
  <c r="AC1538" i="10"/>
  <c r="AD1538" i="10"/>
  <c r="AE1538" i="10"/>
  <c r="AF1538" i="10"/>
  <c r="AG1538" i="10"/>
  <c r="AH1538" i="10"/>
  <c r="AI1538" i="10"/>
  <c r="AJ1538" i="10"/>
  <c r="AK1538" i="10"/>
  <c r="AL1538" i="10"/>
  <c r="AM1538" i="10"/>
  <c r="AN1538" i="10"/>
  <c r="AO1538" i="10"/>
  <c r="AP1538" i="10"/>
  <c r="AQ1538" i="10"/>
  <c r="AR1538" i="10"/>
  <c r="AS1538" i="10"/>
  <c r="AT1538" i="10"/>
  <c r="AU1538" i="10"/>
  <c r="AV1538" i="10"/>
  <c r="AW1538" i="10"/>
  <c r="AX1538" i="10"/>
  <c r="AY1538" i="10"/>
  <c r="BB1538" i="10"/>
  <c r="B1275" i="10"/>
  <c r="C1275" i="10"/>
  <c r="D1275" i="10"/>
  <c r="G1275" i="10"/>
  <c r="I1275" i="10"/>
  <c r="L1275" i="10"/>
  <c r="M1275" i="10"/>
  <c r="N1275" i="10"/>
  <c r="U1275" i="10"/>
  <c r="W1275" i="10"/>
  <c r="Y1275" i="10"/>
  <c r="Z1275" i="10"/>
  <c r="AA1275" i="10"/>
  <c r="AB1275" i="10"/>
  <c r="AC1275" i="10"/>
  <c r="AD1275" i="10"/>
  <c r="AE1275" i="10"/>
  <c r="AF1275" i="10"/>
  <c r="AG1275" i="10"/>
  <c r="AH1275" i="10"/>
  <c r="AI1275" i="10"/>
  <c r="AJ1275" i="10"/>
  <c r="AK1275" i="10"/>
  <c r="AL1275" i="10"/>
  <c r="AM1275" i="10"/>
  <c r="AN1275" i="10"/>
  <c r="AO1275" i="10"/>
  <c r="AP1275" i="10"/>
  <c r="AQ1275" i="10"/>
  <c r="AR1275" i="10"/>
  <c r="AS1275" i="10"/>
  <c r="AT1275" i="10"/>
  <c r="AU1275" i="10"/>
  <c r="AV1275" i="10"/>
  <c r="AW1275" i="10"/>
  <c r="AX1275" i="10"/>
  <c r="AY1275" i="10"/>
  <c r="BB1275" i="10"/>
  <c r="B1554" i="10"/>
  <c r="C1554" i="10"/>
  <c r="D1554" i="10"/>
  <c r="G1554" i="10"/>
  <c r="I1554" i="10"/>
  <c r="L1554" i="10"/>
  <c r="M1554" i="10"/>
  <c r="N1554" i="10"/>
  <c r="U1554" i="10"/>
  <c r="W1554" i="10"/>
  <c r="Y1554" i="10"/>
  <c r="Z1554" i="10"/>
  <c r="AA1554" i="10"/>
  <c r="AB1554" i="10"/>
  <c r="AC1554" i="10"/>
  <c r="AD1554" i="10"/>
  <c r="AE1554" i="10"/>
  <c r="AF1554" i="10"/>
  <c r="AG1554" i="10"/>
  <c r="AH1554" i="10"/>
  <c r="AI1554" i="10"/>
  <c r="AJ1554" i="10"/>
  <c r="AK1554" i="10"/>
  <c r="AL1554" i="10"/>
  <c r="AM1554" i="10"/>
  <c r="AN1554" i="10"/>
  <c r="AO1554" i="10"/>
  <c r="AP1554" i="10"/>
  <c r="AQ1554" i="10"/>
  <c r="AR1554" i="10"/>
  <c r="AS1554" i="10"/>
  <c r="AT1554" i="10"/>
  <c r="AU1554" i="10"/>
  <c r="AV1554" i="10"/>
  <c r="AW1554" i="10"/>
  <c r="AX1554" i="10"/>
  <c r="AY1554" i="10"/>
  <c r="BB1554" i="10"/>
  <c r="B1393" i="10"/>
  <c r="C1393" i="10"/>
  <c r="D1393" i="10"/>
  <c r="G1393" i="10"/>
  <c r="I1393" i="10"/>
  <c r="L1393" i="10"/>
  <c r="M1393" i="10"/>
  <c r="N1393" i="10"/>
  <c r="U1393" i="10"/>
  <c r="W1393" i="10"/>
  <c r="Y1393" i="10"/>
  <c r="Z1393" i="10"/>
  <c r="AA1393" i="10"/>
  <c r="AB1393" i="10"/>
  <c r="AC1393" i="10"/>
  <c r="AD1393" i="10"/>
  <c r="AE1393" i="10"/>
  <c r="AF1393" i="10"/>
  <c r="AG1393" i="10"/>
  <c r="AH1393" i="10"/>
  <c r="AI1393" i="10"/>
  <c r="AJ1393" i="10"/>
  <c r="AK1393" i="10"/>
  <c r="AL1393" i="10"/>
  <c r="AM1393" i="10"/>
  <c r="AN1393" i="10"/>
  <c r="AO1393" i="10"/>
  <c r="AP1393" i="10"/>
  <c r="AQ1393" i="10"/>
  <c r="AR1393" i="10"/>
  <c r="AS1393" i="10"/>
  <c r="AT1393" i="10"/>
  <c r="AU1393" i="10"/>
  <c r="AV1393" i="10"/>
  <c r="AW1393" i="10"/>
  <c r="AX1393" i="10"/>
  <c r="AY1393" i="10"/>
  <c r="BB1393" i="10"/>
  <c r="B1394" i="10"/>
  <c r="C1394" i="10"/>
  <c r="D1394" i="10"/>
  <c r="G1394" i="10"/>
  <c r="I1394" i="10"/>
  <c r="L1394" i="10"/>
  <c r="M1394" i="10"/>
  <c r="N1394" i="10"/>
  <c r="U1394" i="10"/>
  <c r="W1394" i="10"/>
  <c r="Y1394" i="10"/>
  <c r="Z1394" i="10"/>
  <c r="AA1394" i="10"/>
  <c r="AB1394" i="10"/>
  <c r="AC1394" i="10"/>
  <c r="AD1394" i="10"/>
  <c r="AE1394" i="10"/>
  <c r="AF1394" i="10"/>
  <c r="AG1394" i="10"/>
  <c r="AH1394" i="10"/>
  <c r="AI1394" i="10"/>
  <c r="AJ1394" i="10"/>
  <c r="AK1394" i="10"/>
  <c r="AL1394" i="10"/>
  <c r="AM1394" i="10"/>
  <c r="AN1394" i="10"/>
  <c r="AO1394" i="10"/>
  <c r="AP1394" i="10"/>
  <c r="AQ1394" i="10"/>
  <c r="AR1394" i="10"/>
  <c r="AS1394" i="10"/>
  <c r="AT1394" i="10"/>
  <c r="AU1394" i="10"/>
  <c r="AV1394" i="10"/>
  <c r="AW1394" i="10"/>
  <c r="AX1394" i="10"/>
  <c r="AY1394" i="10"/>
  <c r="BB1394" i="10"/>
  <c r="B1395" i="10"/>
  <c r="C1395" i="10"/>
  <c r="D1395" i="10"/>
  <c r="G1395" i="10"/>
  <c r="I1395" i="10"/>
  <c r="L1395" i="10"/>
  <c r="M1395" i="10"/>
  <c r="N1395" i="10"/>
  <c r="U1395" i="10"/>
  <c r="W1395" i="10"/>
  <c r="Y1395" i="10"/>
  <c r="Z1395" i="10"/>
  <c r="AA1395" i="10"/>
  <c r="AB1395" i="10"/>
  <c r="AC1395" i="10"/>
  <c r="AD1395" i="10"/>
  <c r="AE1395" i="10"/>
  <c r="AF1395" i="10"/>
  <c r="AG1395" i="10"/>
  <c r="AH1395" i="10"/>
  <c r="AI1395" i="10"/>
  <c r="AJ1395" i="10"/>
  <c r="AK1395" i="10"/>
  <c r="AL1395" i="10"/>
  <c r="AM1395" i="10"/>
  <c r="AN1395" i="10"/>
  <c r="AO1395" i="10"/>
  <c r="AP1395" i="10"/>
  <c r="AQ1395" i="10"/>
  <c r="AR1395" i="10"/>
  <c r="AS1395" i="10"/>
  <c r="AT1395" i="10"/>
  <c r="AU1395" i="10"/>
  <c r="AV1395" i="10"/>
  <c r="AW1395" i="10"/>
  <c r="AX1395" i="10"/>
  <c r="AY1395" i="10"/>
  <c r="BB1395" i="10"/>
  <c r="B1396" i="10"/>
  <c r="C1396" i="10"/>
  <c r="D1396" i="10"/>
  <c r="G1396" i="10"/>
  <c r="I1396" i="10"/>
  <c r="L1396" i="10"/>
  <c r="M1396" i="10"/>
  <c r="N1396" i="10"/>
  <c r="U1396" i="10"/>
  <c r="W1396" i="10"/>
  <c r="Y1396" i="10"/>
  <c r="Z1396" i="10"/>
  <c r="AA1396" i="10"/>
  <c r="AB1396" i="10"/>
  <c r="AC1396" i="10"/>
  <c r="AD1396" i="10"/>
  <c r="AE1396" i="10"/>
  <c r="AF1396" i="10"/>
  <c r="AG1396" i="10"/>
  <c r="AH1396" i="10"/>
  <c r="AI1396" i="10"/>
  <c r="AJ1396" i="10"/>
  <c r="AK1396" i="10"/>
  <c r="AL1396" i="10"/>
  <c r="AM1396" i="10"/>
  <c r="AN1396" i="10"/>
  <c r="AO1396" i="10"/>
  <c r="AP1396" i="10"/>
  <c r="AQ1396" i="10"/>
  <c r="AR1396" i="10"/>
  <c r="AS1396" i="10"/>
  <c r="AT1396" i="10"/>
  <c r="AU1396" i="10"/>
  <c r="AV1396" i="10"/>
  <c r="AW1396" i="10"/>
  <c r="AX1396" i="10"/>
  <c r="AY1396" i="10"/>
  <c r="BB1396" i="10"/>
  <c r="B1397" i="10"/>
  <c r="C1397" i="10"/>
  <c r="D1397" i="10"/>
  <c r="G1397" i="10"/>
  <c r="I1397" i="10"/>
  <c r="L1397" i="10"/>
  <c r="M1397" i="10"/>
  <c r="N1397" i="10"/>
  <c r="U1397" i="10"/>
  <c r="W1397" i="10"/>
  <c r="Y1397" i="10"/>
  <c r="Z1397" i="10"/>
  <c r="AA1397" i="10"/>
  <c r="AB1397" i="10"/>
  <c r="AC1397" i="10"/>
  <c r="AD1397" i="10"/>
  <c r="AE1397" i="10"/>
  <c r="AF1397" i="10"/>
  <c r="AG1397" i="10"/>
  <c r="AH1397" i="10"/>
  <c r="AI1397" i="10"/>
  <c r="AJ1397" i="10"/>
  <c r="AK1397" i="10"/>
  <c r="AL1397" i="10"/>
  <c r="AM1397" i="10"/>
  <c r="AN1397" i="10"/>
  <c r="AO1397" i="10"/>
  <c r="AP1397" i="10"/>
  <c r="AQ1397" i="10"/>
  <c r="AR1397" i="10"/>
  <c r="AS1397" i="10"/>
  <c r="AT1397" i="10"/>
  <c r="AU1397" i="10"/>
  <c r="AV1397" i="10"/>
  <c r="AW1397" i="10"/>
  <c r="AX1397" i="10"/>
  <c r="AY1397" i="10"/>
  <c r="BB1397" i="10"/>
  <c r="B1398" i="10"/>
  <c r="C1398" i="10"/>
  <c r="D1398" i="10"/>
  <c r="G1398" i="10"/>
  <c r="I1398" i="10"/>
  <c r="L1398" i="10"/>
  <c r="M1398" i="10"/>
  <c r="N1398" i="10"/>
  <c r="U1398" i="10"/>
  <c r="W1398" i="10"/>
  <c r="Y1398" i="10"/>
  <c r="Z1398" i="10"/>
  <c r="AA1398" i="10"/>
  <c r="AB1398" i="10"/>
  <c r="AC1398" i="10"/>
  <c r="AD1398" i="10"/>
  <c r="AE1398" i="10"/>
  <c r="AF1398" i="10"/>
  <c r="AG1398" i="10"/>
  <c r="AH1398" i="10"/>
  <c r="AI1398" i="10"/>
  <c r="AJ1398" i="10"/>
  <c r="AK1398" i="10"/>
  <c r="AL1398" i="10"/>
  <c r="AM1398" i="10"/>
  <c r="AN1398" i="10"/>
  <c r="AO1398" i="10"/>
  <c r="AP1398" i="10"/>
  <c r="AQ1398" i="10"/>
  <c r="AR1398" i="10"/>
  <c r="AS1398" i="10"/>
  <c r="AT1398" i="10"/>
  <c r="AU1398" i="10"/>
  <c r="AV1398" i="10"/>
  <c r="AW1398" i="10"/>
  <c r="AX1398" i="10"/>
  <c r="AY1398" i="10"/>
  <c r="BB1398" i="10"/>
  <c r="B1399" i="10"/>
  <c r="C1399" i="10"/>
  <c r="D1399" i="10"/>
  <c r="G1399" i="10"/>
  <c r="I1399" i="10"/>
  <c r="L1399" i="10"/>
  <c r="M1399" i="10"/>
  <c r="N1399" i="10"/>
  <c r="U1399" i="10"/>
  <c r="W1399" i="10"/>
  <c r="Y1399" i="10"/>
  <c r="Z1399" i="10"/>
  <c r="AA1399" i="10"/>
  <c r="AB1399" i="10"/>
  <c r="AC1399" i="10"/>
  <c r="AD1399" i="10"/>
  <c r="AE1399" i="10"/>
  <c r="AF1399" i="10"/>
  <c r="AG1399" i="10"/>
  <c r="AH1399" i="10"/>
  <c r="AI1399" i="10"/>
  <c r="AJ1399" i="10"/>
  <c r="AK1399" i="10"/>
  <c r="AL1399" i="10"/>
  <c r="AM1399" i="10"/>
  <c r="AN1399" i="10"/>
  <c r="AO1399" i="10"/>
  <c r="AP1399" i="10"/>
  <c r="AQ1399" i="10"/>
  <c r="AR1399" i="10"/>
  <c r="AS1399" i="10"/>
  <c r="AT1399" i="10"/>
  <c r="AU1399" i="10"/>
  <c r="AV1399" i="10"/>
  <c r="AW1399" i="10"/>
  <c r="AX1399" i="10"/>
  <c r="AY1399" i="10"/>
  <c r="BB1399" i="10"/>
  <c r="B1400" i="10"/>
  <c r="C1400" i="10"/>
  <c r="D1400" i="10"/>
  <c r="G1400" i="10"/>
  <c r="I1400" i="10"/>
  <c r="L1400" i="10"/>
  <c r="M1400" i="10"/>
  <c r="N1400" i="10"/>
  <c r="U1400" i="10"/>
  <c r="W1400" i="10"/>
  <c r="Y1400" i="10"/>
  <c r="Z1400" i="10"/>
  <c r="AA1400" i="10"/>
  <c r="AB1400" i="10"/>
  <c r="AC1400" i="10"/>
  <c r="AD1400" i="10"/>
  <c r="AE1400" i="10"/>
  <c r="AF1400" i="10"/>
  <c r="AG1400" i="10"/>
  <c r="AH1400" i="10"/>
  <c r="AI1400" i="10"/>
  <c r="AJ1400" i="10"/>
  <c r="AK1400" i="10"/>
  <c r="AL1400" i="10"/>
  <c r="AM1400" i="10"/>
  <c r="AN1400" i="10"/>
  <c r="AO1400" i="10"/>
  <c r="AP1400" i="10"/>
  <c r="AQ1400" i="10"/>
  <c r="AR1400" i="10"/>
  <c r="AS1400" i="10"/>
  <c r="AT1400" i="10"/>
  <c r="AU1400" i="10"/>
  <c r="AV1400" i="10"/>
  <c r="AW1400" i="10"/>
  <c r="AX1400" i="10"/>
  <c r="AY1400" i="10"/>
  <c r="BB1400" i="10"/>
  <c r="B1401" i="10"/>
  <c r="C1401" i="10"/>
  <c r="D1401" i="10"/>
  <c r="G1401" i="10"/>
  <c r="I1401" i="10"/>
  <c r="L1401" i="10"/>
  <c r="M1401" i="10"/>
  <c r="N1401" i="10"/>
  <c r="U1401" i="10"/>
  <c r="W1401" i="10"/>
  <c r="Y1401" i="10"/>
  <c r="Z1401" i="10"/>
  <c r="AA1401" i="10"/>
  <c r="AB1401" i="10"/>
  <c r="AC1401" i="10"/>
  <c r="AD1401" i="10"/>
  <c r="AE1401" i="10"/>
  <c r="AF1401" i="10"/>
  <c r="AG1401" i="10"/>
  <c r="AH1401" i="10"/>
  <c r="AI1401" i="10"/>
  <c r="AJ1401" i="10"/>
  <c r="AK1401" i="10"/>
  <c r="AL1401" i="10"/>
  <c r="AM1401" i="10"/>
  <c r="AN1401" i="10"/>
  <c r="AO1401" i="10"/>
  <c r="AP1401" i="10"/>
  <c r="AQ1401" i="10"/>
  <c r="AR1401" i="10"/>
  <c r="AS1401" i="10"/>
  <c r="AT1401" i="10"/>
  <c r="AU1401" i="10"/>
  <c r="AV1401" i="10"/>
  <c r="AW1401" i="10"/>
  <c r="AX1401" i="10"/>
  <c r="AY1401" i="10"/>
  <c r="BB1401" i="10"/>
  <c r="B1536" i="10"/>
  <c r="C1536" i="10"/>
  <c r="D1536" i="10"/>
  <c r="G1536" i="10"/>
  <c r="I1536" i="10"/>
  <c r="L1536" i="10"/>
  <c r="M1536" i="10"/>
  <c r="N1536" i="10"/>
  <c r="U1536" i="10"/>
  <c r="W1536" i="10"/>
  <c r="Y1536" i="10"/>
  <c r="Z1536" i="10"/>
  <c r="AA1536" i="10"/>
  <c r="AB1536" i="10"/>
  <c r="AC1536" i="10"/>
  <c r="AD1536" i="10"/>
  <c r="AE1536" i="10"/>
  <c r="AF1536" i="10"/>
  <c r="AG1536" i="10"/>
  <c r="AH1536" i="10"/>
  <c r="AI1536" i="10"/>
  <c r="AJ1536" i="10"/>
  <c r="AK1536" i="10"/>
  <c r="AL1536" i="10"/>
  <c r="AM1536" i="10"/>
  <c r="AN1536" i="10"/>
  <c r="AO1536" i="10"/>
  <c r="AP1536" i="10"/>
  <c r="AQ1536" i="10"/>
  <c r="AR1536" i="10"/>
  <c r="AS1536" i="10"/>
  <c r="AT1536" i="10"/>
  <c r="AU1536" i="10"/>
  <c r="AV1536" i="10"/>
  <c r="AW1536" i="10"/>
  <c r="AX1536" i="10"/>
  <c r="AY1536" i="10"/>
  <c r="BB1536" i="10"/>
  <c r="B1402" i="10"/>
  <c r="C1402" i="10"/>
  <c r="D1402" i="10"/>
  <c r="G1402" i="10"/>
  <c r="I1402" i="10"/>
  <c r="L1402" i="10"/>
  <c r="M1402" i="10"/>
  <c r="N1402" i="10"/>
  <c r="U1402" i="10"/>
  <c r="W1402" i="10"/>
  <c r="Y1402" i="10"/>
  <c r="Z1402" i="10"/>
  <c r="AA1402" i="10"/>
  <c r="AB1402" i="10"/>
  <c r="AC1402" i="10"/>
  <c r="AD1402" i="10"/>
  <c r="AE1402" i="10"/>
  <c r="AF1402" i="10"/>
  <c r="AG1402" i="10"/>
  <c r="AH1402" i="10"/>
  <c r="AI1402" i="10"/>
  <c r="AJ1402" i="10"/>
  <c r="AK1402" i="10"/>
  <c r="AL1402" i="10"/>
  <c r="AM1402" i="10"/>
  <c r="AN1402" i="10"/>
  <c r="AO1402" i="10"/>
  <c r="AP1402" i="10"/>
  <c r="AQ1402" i="10"/>
  <c r="AR1402" i="10"/>
  <c r="AS1402" i="10"/>
  <c r="AT1402" i="10"/>
  <c r="AU1402" i="10"/>
  <c r="AV1402" i="10"/>
  <c r="AW1402" i="10"/>
  <c r="AX1402" i="10"/>
  <c r="AY1402" i="10"/>
  <c r="BB1402" i="10"/>
  <c r="B1403" i="10"/>
  <c r="C1403" i="10"/>
  <c r="D1403" i="10"/>
  <c r="G1403" i="10"/>
  <c r="I1403" i="10"/>
  <c r="L1403" i="10"/>
  <c r="M1403" i="10"/>
  <c r="N1403" i="10"/>
  <c r="U1403" i="10"/>
  <c r="W1403" i="10"/>
  <c r="Y1403" i="10"/>
  <c r="Z1403" i="10"/>
  <c r="AA1403" i="10"/>
  <c r="AB1403" i="10"/>
  <c r="AC1403" i="10"/>
  <c r="AD1403" i="10"/>
  <c r="AE1403" i="10"/>
  <c r="AF1403" i="10"/>
  <c r="AG1403" i="10"/>
  <c r="AH1403" i="10"/>
  <c r="AI1403" i="10"/>
  <c r="AJ1403" i="10"/>
  <c r="AK1403" i="10"/>
  <c r="AL1403" i="10"/>
  <c r="AM1403" i="10"/>
  <c r="AN1403" i="10"/>
  <c r="AO1403" i="10"/>
  <c r="AP1403" i="10"/>
  <c r="AQ1403" i="10"/>
  <c r="AR1403" i="10"/>
  <c r="AS1403" i="10"/>
  <c r="AT1403" i="10"/>
  <c r="AU1403" i="10"/>
  <c r="AV1403" i="10"/>
  <c r="AW1403" i="10"/>
  <c r="AX1403" i="10"/>
  <c r="AY1403" i="10"/>
  <c r="BB1403" i="10"/>
  <c r="B1404" i="10"/>
  <c r="C1404" i="10"/>
  <c r="D1404" i="10"/>
  <c r="G1404" i="10"/>
  <c r="I1404" i="10"/>
  <c r="L1404" i="10"/>
  <c r="M1404" i="10"/>
  <c r="N1404" i="10"/>
  <c r="U1404" i="10"/>
  <c r="W1404" i="10"/>
  <c r="Y1404" i="10"/>
  <c r="Z1404" i="10"/>
  <c r="AA1404" i="10"/>
  <c r="AB1404" i="10"/>
  <c r="AC1404" i="10"/>
  <c r="AD1404" i="10"/>
  <c r="AE1404" i="10"/>
  <c r="AF1404" i="10"/>
  <c r="AG1404" i="10"/>
  <c r="AH1404" i="10"/>
  <c r="AI1404" i="10"/>
  <c r="AJ1404" i="10"/>
  <c r="AK1404" i="10"/>
  <c r="AL1404" i="10"/>
  <c r="AM1404" i="10"/>
  <c r="AN1404" i="10"/>
  <c r="AO1404" i="10"/>
  <c r="AP1404" i="10"/>
  <c r="AQ1404" i="10"/>
  <c r="AR1404" i="10"/>
  <c r="AS1404" i="10"/>
  <c r="AT1404" i="10"/>
  <c r="AU1404" i="10"/>
  <c r="AV1404" i="10"/>
  <c r="AW1404" i="10"/>
  <c r="AX1404" i="10"/>
  <c r="AY1404" i="10"/>
  <c r="BB1404" i="10"/>
  <c r="B1405" i="10"/>
  <c r="C1405" i="10"/>
  <c r="D1405" i="10"/>
  <c r="G1405" i="10"/>
  <c r="I1405" i="10"/>
  <c r="L1405" i="10"/>
  <c r="M1405" i="10"/>
  <c r="N1405" i="10"/>
  <c r="U1405" i="10"/>
  <c r="W1405" i="10"/>
  <c r="Y1405" i="10"/>
  <c r="Z1405" i="10"/>
  <c r="AA1405" i="10"/>
  <c r="AB1405" i="10"/>
  <c r="AC1405" i="10"/>
  <c r="AD1405" i="10"/>
  <c r="AE1405" i="10"/>
  <c r="AF1405" i="10"/>
  <c r="AG1405" i="10"/>
  <c r="AH1405" i="10"/>
  <c r="AI1405" i="10"/>
  <c r="AJ1405" i="10"/>
  <c r="AK1405" i="10"/>
  <c r="AL1405" i="10"/>
  <c r="AM1405" i="10"/>
  <c r="AN1405" i="10"/>
  <c r="AO1405" i="10"/>
  <c r="AP1405" i="10"/>
  <c r="AQ1405" i="10"/>
  <c r="AR1405" i="10"/>
  <c r="AS1405" i="10"/>
  <c r="AT1405" i="10"/>
  <c r="AU1405" i="10"/>
  <c r="AV1405" i="10"/>
  <c r="AW1405" i="10"/>
  <c r="AX1405" i="10"/>
  <c r="AY1405" i="10"/>
  <c r="BB1405" i="10"/>
  <c r="B1374" i="10"/>
  <c r="C1374" i="10"/>
  <c r="D1374" i="10"/>
  <c r="G1374" i="10"/>
  <c r="I1374" i="10"/>
  <c r="L1374" i="10"/>
  <c r="M1374" i="10"/>
  <c r="N1374" i="10"/>
  <c r="U1374" i="10"/>
  <c r="W1374" i="10"/>
  <c r="Y1374" i="10"/>
  <c r="Z1374" i="10"/>
  <c r="AA1374" i="10"/>
  <c r="AB1374" i="10"/>
  <c r="AC1374" i="10"/>
  <c r="AD1374" i="10"/>
  <c r="AE1374" i="10"/>
  <c r="AF1374" i="10"/>
  <c r="AG1374" i="10"/>
  <c r="AH1374" i="10"/>
  <c r="AI1374" i="10"/>
  <c r="AJ1374" i="10"/>
  <c r="AK1374" i="10"/>
  <c r="AL1374" i="10"/>
  <c r="AM1374" i="10"/>
  <c r="AN1374" i="10"/>
  <c r="AO1374" i="10"/>
  <c r="AP1374" i="10"/>
  <c r="AQ1374" i="10"/>
  <c r="AR1374" i="10"/>
  <c r="AS1374" i="10"/>
  <c r="AT1374" i="10"/>
  <c r="AU1374" i="10"/>
  <c r="AV1374" i="10"/>
  <c r="AW1374" i="10"/>
  <c r="AX1374" i="10"/>
  <c r="AY1374" i="10"/>
  <c r="BB1374" i="10"/>
  <c r="B1375" i="10"/>
  <c r="C1375" i="10"/>
  <c r="D1375" i="10"/>
  <c r="G1375" i="10"/>
  <c r="I1375" i="10"/>
  <c r="L1375" i="10"/>
  <c r="M1375" i="10"/>
  <c r="N1375" i="10"/>
  <c r="U1375" i="10"/>
  <c r="W1375" i="10"/>
  <c r="Y1375" i="10"/>
  <c r="Z1375" i="10"/>
  <c r="AA1375" i="10"/>
  <c r="AB1375" i="10"/>
  <c r="AC1375" i="10"/>
  <c r="AD1375" i="10"/>
  <c r="AE1375" i="10"/>
  <c r="AF1375" i="10"/>
  <c r="AG1375" i="10"/>
  <c r="AH1375" i="10"/>
  <c r="AI1375" i="10"/>
  <c r="AJ1375" i="10"/>
  <c r="AK1375" i="10"/>
  <c r="AL1375" i="10"/>
  <c r="AM1375" i="10"/>
  <c r="AN1375" i="10"/>
  <c r="AO1375" i="10"/>
  <c r="AP1375" i="10"/>
  <c r="AQ1375" i="10"/>
  <c r="AR1375" i="10"/>
  <c r="AS1375" i="10"/>
  <c r="AT1375" i="10"/>
  <c r="AU1375" i="10"/>
  <c r="AV1375" i="10"/>
  <c r="AW1375" i="10"/>
  <c r="AX1375" i="10"/>
  <c r="AY1375" i="10"/>
  <c r="BB1375" i="10"/>
  <c r="B1555" i="10"/>
  <c r="C1555" i="10"/>
  <c r="D1555" i="10"/>
  <c r="G1555" i="10"/>
  <c r="I1555" i="10"/>
  <c r="L1555" i="10"/>
  <c r="M1555" i="10"/>
  <c r="N1555" i="10"/>
  <c r="U1555" i="10"/>
  <c r="W1555" i="10"/>
  <c r="Y1555" i="10"/>
  <c r="Z1555" i="10"/>
  <c r="AA1555" i="10"/>
  <c r="AB1555" i="10"/>
  <c r="AC1555" i="10"/>
  <c r="AD1555" i="10"/>
  <c r="AE1555" i="10"/>
  <c r="AF1555" i="10"/>
  <c r="AG1555" i="10"/>
  <c r="AH1555" i="10"/>
  <c r="AI1555" i="10"/>
  <c r="AJ1555" i="10"/>
  <c r="AK1555" i="10"/>
  <c r="AL1555" i="10"/>
  <c r="AM1555" i="10"/>
  <c r="AN1555" i="10"/>
  <c r="AO1555" i="10"/>
  <c r="AP1555" i="10"/>
  <c r="AQ1555" i="10"/>
  <c r="AR1555" i="10"/>
  <c r="AS1555" i="10"/>
  <c r="AT1555" i="10"/>
  <c r="AU1555" i="10"/>
  <c r="AV1555" i="10"/>
  <c r="AW1555" i="10"/>
  <c r="AX1555" i="10"/>
  <c r="AY1555" i="10"/>
  <c r="BB1555" i="10"/>
  <c r="B1556" i="10"/>
  <c r="C1556" i="10"/>
  <c r="D1556" i="10"/>
  <c r="G1556" i="10"/>
  <c r="I1556" i="10"/>
  <c r="L1556" i="10"/>
  <c r="M1556" i="10"/>
  <c r="N1556" i="10"/>
  <c r="U1556" i="10"/>
  <c r="W1556" i="10"/>
  <c r="Y1556" i="10"/>
  <c r="Z1556" i="10"/>
  <c r="AA1556" i="10"/>
  <c r="AB1556" i="10"/>
  <c r="AC1556" i="10"/>
  <c r="AD1556" i="10"/>
  <c r="AE1556" i="10"/>
  <c r="AF1556" i="10"/>
  <c r="AG1556" i="10"/>
  <c r="AH1556" i="10"/>
  <c r="AI1556" i="10"/>
  <c r="AJ1556" i="10"/>
  <c r="AK1556" i="10"/>
  <c r="AL1556" i="10"/>
  <c r="AM1556" i="10"/>
  <c r="AN1556" i="10"/>
  <c r="AO1556" i="10"/>
  <c r="AP1556" i="10"/>
  <c r="AQ1556" i="10"/>
  <c r="AR1556" i="10"/>
  <c r="AS1556" i="10"/>
  <c r="AT1556" i="10"/>
  <c r="AU1556" i="10"/>
  <c r="AV1556" i="10"/>
  <c r="AW1556" i="10"/>
  <c r="AX1556" i="10"/>
  <c r="AY1556" i="10"/>
  <c r="BB1556" i="10"/>
  <c r="B1300" i="10"/>
  <c r="C1300" i="10"/>
  <c r="D1300" i="10"/>
  <c r="G1300" i="10"/>
  <c r="I1300" i="10"/>
  <c r="L1300" i="10"/>
  <c r="M1300" i="10"/>
  <c r="N1300" i="10"/>
  <c r="U1300" i="10"/>
  <c r="W1300" i="10"/>
  <c r="Y1300" i="10"/>
  <c r="Z1300" i="10"/>
  <c r="AA1300" i="10"/>
  <c r="AB1300" i="10"/>
  <c r="AC1300" i="10"/>
  <c r="AD1300" i="10"/>
  <c r="AE1300" i="10"/>
  <c r="AF1300" i="10"/>
  <c r="AG1300" i="10"/>
  <c r="AH1300" i="10"/>
  <c r="AI1300" i="10"/>
  <c r="AJ1300" i="10"/>
  <c r="AK1300" i="10"/>
  <c r="AL1300" i="10"/>
  <c r="AM1300" i="10"/>
  <c r="AN1300" i="10"/>
  <c r="AO1300" i="10"/>
  <c r="AP1300" i="10"/>
  <c r="AQ1300" i="10"/>
  <c r="AR1300" i="10"/>
  <c r="AS1300" i="10"/>
  <c r="AT1300" i="10"/>
  <c r="AU1300" i="10"/>
  <c r="AV1300" i="10"/>
  <c r="AW1300" i="10"/>
  <c r="AX1300" i="10"/>
  <c r="AY1300" i="10"/>
  <c r="BB1300" i="10"/>
  <c r="B1301" i="10"/>
  <c r="C1301" i="10"/>
  <c r="D1301" i="10"/>
  <c r="G1301" i="10"/>
  <c r="I1301" i="10"/>
  <c r="L1301" i="10"/>
  <c r="M1301" i="10"/>
  <c r="N1301" i="10"/>
  <c r="U1301" i="10"/>
  <c r="W1301" i="10"/>
  <c r="Y1301" i="10"/>
  <c r="Z1301" i="10"/>
  <c r="AA1301" i="10"/>
  <c r="AB1301" i="10"/>
  <c r="AC1301" i="10"/>
  <c r="AD1301" i="10"/>
  <c r="AE1301" i="10"/>
  <c r="AF1301" i="10"/>
  <c r="AG1301" i="10"/>
  <c r="AH1301" i="10"/>
  <c r="AI1301" i="10"/>
  <c r="AJ1301" i="10"/>
  <c r="AK1301" i="10"/>
  <c r="AL1301" i="10"/>
  <c r="AM1301" i="10"/>
  <c r="AN1301" i="10"/>
  <c r="AO1301" i="10"/>
  <c r="AP1301" i="10"/>
  <c r="AQ1301" i="10"/>
  <c r="AR1301" i="10"/>
  <c r="AS1301" i="10"/>
  <c r="AT1301" i="10"/>
  <c r="AU1301" i="10"/>
  <c r="AV1301" i="10"/>
  <c r="AW1301" i="10"/>
  <c r="AX1301" i="10"/>
  <c r="AY1301" i="10"/>
  <c r="BB1301" i="10"/>
  <c r="B1557" i="10"/>
  <c r="C1557" i="10"/>
  <c r="D1557" i="10"/>
  <c r="G1557" i="10"/>
  <c r="I1557" i="10"/>
  <c r="L1557" i="10"/>
  <c r="M1557" i="10"/>
  <c r="N1557" i="10"/>
  <c r="U1557" i="10"/>
  <c r="W1557" i="10"/>
  <c r="Y1557" i="10"/>
  <c r="Z1557" i="10"/>
  <c r="AA1557" i="10"/>
  <c r="AB1557" i="10"/>
  <c r="AC1557" i="10"/>
  <c r="AD1557" i="10"/>
  <c r="AE1557" i="10"/>
  <c r="AF1557" i="10"/>
  <c r="AG1557" i="10"/>
  <c r="AH1557" i="10"/>
  <c r="AI1557" i="10"/>
  <c r="AJ1557" i="10"/>
  <c r="AK1557" i="10"/>
  <c r="AL1557" i="10"/>
  <c r="AM1557" i="10"/>
  <c r="AN1557" i="10"/>
  <c r="AO1557" i="10"/>
  <c r="AP1557" i="10"/>
  <c r="AQ1557" i="10"/>
  <c r="AR1557" i="10"/>
  <c r="AS1557" i="10"/>
  <c r="AT1557" i="10"/>
  <c r="AU1557" i="10"/>
  <c r="AV1557" i="10"/>
  <c r="AW1557" i="10"/>
  <c r="AX1557" i="10"/>
  <c r="AY1557" i="10"/>
  <c r="BB1557" i="10"/>
  <c r="B1745" i="10"/>
  <c r="C1745" i="10"/>
  <c r="D1745" i="10"/>
  <c r="G1745" i="10"/>
  <c r="I1745" i="10"/>
  <c r="L1745" i="10"/>
  <c r="M1745" i="10"/>
  <c r="N1745" i="10"/>
  <c r="U1745" i="10"/>
  <c r="W1745" i="10"/>
  <c r="Y1745" i="10"/>
  <c r="Z1745" i="10"/>
  <c r="AA1745" i="10"/>
  <c r="AB1745" i="10"/>
  <c r="AC1745" i="10"/>
  <c r="AD1745" i="10"/>
  <c r="AE1745" i="10"/>
  <c r="AF1745" i="10"/>
  <c r="AG1745" i="10"/>
  <c r="AH1745" i="10"/>
  <c r="AI1745" i="10"/>
  <c r="AJ1745" i="10"/>
  <c r="AK1745" i="10"/>
  <c r="AL1745" i="10"/>
  <c r="AM1745" i="10"/>
  <c r="AN1745" i="10"/>
  <c r="AO1745" i="10"/>
  <c r="AP1745" i="10"/>
  <c r="AQ1745" i="10"/>
  <c r="AR1745" i="10"/>
  <c r="AS1745" i="10"/>
  <c r="AT1745" i="10"/>
  <c r="AU1745" i="10"/>
  <c r="AV1745" i="10"/>
  <c r="AW1745" i="10"/>
  <c r="AX1745" i="10"/>
  <c r="AY1745" i="10"/>
  <c r="BB1745" i="10"/>
  <c r="B1376" i="10"/>
  <c r="C1376" i="10"/>
  <c r="D1376" i="10"/>
  <c r="G1376" i="10"/>
  <c r="I1376" i="10"/>
  <c r="L1376" i="10"/>
  <c r="M1376" i="10"/>
  <c r="N1376" i="10"/>
  <c r="U1376" i="10"/>
  <c r="W1376" i="10"/>
  <c r="Y1376" i="10"/>
  <c r="Z1376" i="10"/>
  <c r="AA1376" i="10"/>
  <c r="AB1376" i="10"/>
  <c r="AC1376" i="10"/>
  <c r="AD1376" i="10"/>
  <c r="AE1376" i="10"/>
  <c r="AF1376" i="10"/>
  <c r="AG1376" i="10"/>
  <c r="AH1376" i="10"/>
  <c r="AI1376" i="10"/>
  <c r="AJ1376" i="10"/>
  <c r="AK1376" i="10"/>
  <c r="AL1376" i="10"/>
  <c r="AM1376" i="10"/>
  <c r="AN1376" i="10"/>
  <c r="AO1376" i="10"/>
  <c r="AP1376" i="10"/>
  <c r="AQ1376" i="10"/>
  <c r="AR1376" i="10"/>
  <c r="AS1376" i="10"/>
  <c r="AT1376" i="10"/>
  <c r="AU1376" i="10"/>
  <c r="AV1376" i="10"/>
  <c r="AW1376" i="10"/>
  <c r="AX1376" i="10"/>
  <c r="AY1376" i="10"/>
  <c r="BB1376" i="10"/>
  <c r="B1377" i="10"/>
  <c r="C1377" i="10"/>
  <c r="D1377" i="10"/>
  <c r="G1377" i="10"/>
  <c r="I1377" i="10"/>
  <c r="L1377" i="10"/>
  <c r="M1377" i="10"/>
  <c r="N1377" i="10"/>
  <c r="U1377" i="10"/>
  <c r="W1377" i="10"/>
  <c r="Y1377" i="10"/>
  <c r="Z1377" i="10"/>
  <c r="AA1377" i="10"/>
  <c r="AB1377" i="10"/>
  <c r="AC1377" i="10"/>
  <c r="AD1377" i="10"/>
  <c r="AE1377" i="10"/>
  <c r="AF1377" i="10"/>
  <c r="AG1377" i="10"/>
  <c r="AH1377" i="10"/>
  <c r="AI1377" i="10"/>
  <c r="AJ1377" i="10"/>
  <c r="AK1377" i="10"/>
  <c r="AL1377" i="10"/>
  <c r="AM1377" i="10"/>
  <c r="AN1377" i="10"/>
  <c r="AO1377" i="10"/>
  <c r="AP1377" i="10"/>
  <c r="AQ1377" i="10"/>
  <c r="AR1377" i="10"/>
  <c r="AS1377" i="10"/>
  <c r="AT1377" i="10"/>
  <c r="AU1377" i="10"/>
  <c r="AV1377" i="10"/>
  <c r="AW1377" i="10"/>
  <c r="AX1377" i="10"/>
  <c r="AY1377" i="10"/>
  <c r="BB1377" i="10"/>
  <c r="B1558" i="10"/>
  <c r="C1558" i="10"/>
  <c r="D1558" i="10"/>
  <c r="G1558" i="10"/>
  <c r="I1558" i="10"/>
  <c r="L1558" i="10"/>
  <c r="M1558" i="10"/>
  <c r="N1558" i="10"/>
  <c r="U1558" i="10"/>
  <c r="W1558" i="10"/>
  <c r="Y1558" i="10"/>
  <c r="Z1558" i="10"/>
  <c r="AA1558" i="10"/>
  <c r="AB1558" i="10"/>
  <c r="AC1558" i="10"/>
  <c r="AD1558" i="10"/>
  <c r="AE1558" i="10"/>
  <c r="AF1558" i="10"/>
  <c r="AG1558" i="10"/>
  <c r="AH1558" i="10"/>
  <c r="AI1558" i="10"/>
  <c r="AJ1558" i="10"/>
  <c r="AK1558" i="10"/>
  <c r="AL1558" i="10"/>
  <c r="AM1558" i="10"/>
  <c r="AN1558" i="10"/>
  <c r="AO1558" i="10"/>
  <c r="AP1558" i="10"/>
  <c r="AQ1558" i="10"/>
  <c r="AR1558" i="10"/>
  <c r="AS1558" i="10"/>
  <c r="AT1558" i="10"/>
  <c r="AU1558" i="10"/>
  <c r="AV1558" i="10"/>
  <c r="AW1558" i="10"/>
  <c r="AX1558" i="10"/>
  <c r="AY1558" i="10"/>
  <c r="BB1558" i="10"/>
  <c r="B1406" i="10"/>
  <c r="C1406" i="10"/>
  <c r="D1406" i="10"/>
  <c r="G1406" i="10"/>
  <c r="I1406" i="10"/>
  <c r="L1406" i="10"/>
  <c r="M1406" i="10"/>
  <c r="N1406" i="10"/>
  <c r="U1406" i="10"/>
  <c r="W1406" i="10"/>
  <c r="Y1406" i="10"/>
  <c r="Z1406" i="10"/>
  <c r="AA1406" i="10"/>
  <c r="AB1406" i="10"/>
  <c r="AC1406" i="10"/>
  <c r="AD1406" i="10"/>
  <c r="AE1406" i="10"/>
  <c r="AF1406" i="10"/>
  <c r="AG1406" i="10"/>
  <c r="AH1406" i="10"/>
  <c r="AI1406" i="10"/>
  <c r="AJ1406" i="10"/>
  <c r="AK1406" i="10"/>
  <c r="AL1406" i="10"/>
  <c r="AM1406" i="10"/>
  <c r="AN1406" i="10"/>
  <c r="AO1406" i="10"/>
  <c r="AP1406" i="10"/>
  <c r="AQ1406" i="10"/>
  <c r="AR1406" i="10"/>
  <c r="AS1406" i="10"/>
  <c r="AT1406" i="10"/>
  <c r="AU1406" i="10"/>
  <c r="AV1406" i="10"/>
  <c r="AW1406" i="10"/>
  <c r="AX1406" i="10"/>
  <c r="AY1406" i="10"/>
  <c r="BB1406" i="10"/>
  <c r="B1276" i="10"/>
  <c r="C1276" i="10"/>
  <c r="D1276" i="10"/>
  <c r="G1276" i="10"/>
  <c r="I1276" i="10"/>
  <c r="L1276" i="10"/>
  <c r="M1276" i="10"/>
  <c r="N1276" i="10"/>
  <c r="U1276" i="10"/>
  <c r="W1276" i="10"/>
  <c r="Y1276" i="10"/>
  <c r="Z1276" i="10"/>
  <c r="AA1276" i="10"/>
  <c r="AB1276" i="10"/>
  <c r="AC1276" i="10"/>
  <c r="AD1276" i="10"/>
  <c r="AE1276" i="10"/>
  <c r="AF1276" i="10"/>
  <c r="AG1276" i="10"/>
  <c r="AH1276" i="10"/>
  <c r="AI1276" i="10"/>
  <c r="AJ1276" i="10"/>
  <c r="AK1276" i="10"/>
  <c r="AL1276" i="10"/>
  <c r="AM1276" i="10"/>
  <c r="AN1276" i="10"/>
  <c r="AO1276" i="10"/>
  <c r="AP1276" i="10"/>
  <c r="AQ1276" i="10"/>
  <c r="AR1276" i="10"/>
  <c r="AS1276" i="10"/>
  <c r="AT1276" i="10"/>
  <c r="AU1276" i="10"/>
  <c r="AV1276" i="10"/>
  <c r="AW1276" i="10"/>
  <c r="AX1276" i="10"/>
  <c r="AY1276" i="10"/>
  <c r="BB1276" i="10"/>
  <c r="B1366" i="10"/>
  <c r="C1366" i="10"/>
  <c r="D1366" i="10"/>
  <c r="G1366" i="10"/>
  <c r="I1366" i="10"/>
  <c r="L1366" i="10"/>
  <c r="M1366" i="10"/>
  <c r="N1366" i="10"/>
  <c r="U1366" i="10"/>
  <c r="W1366" i="10"/>
  <c r="Y1366" i="10"/>
  <c r="Z1366" i="10"/>
  <c r="AA1366" i="10"/>
  <c r="AB1366" i="10"/>
  <c r="AC1366" i="10"/>
  <c r="AD1366" i="10"/>
  <c r="AE1366" i="10"/>
  <c r="AF1366" i="10"/>
  <c r="AG1366" i="10"/>
  <c r="AH1366" i="10"/>
  <c r="AI1366" i="10"/>
  <c r="AJ1366" i="10"/>
  <c r="AK1366" i="10"/>
  <c r="AL1366" i="10"/>
  <c r="AM1366" i="10"/>
  <c r="AN1366" i="10"/>
  <c r="AO1366" i="10"/>
  <c r="AP1366" i="10"/>
  <c r="AQ1366" i="10"/>
  <c r="AR1366" i="10"/>
  <c r="AS1366" i="10"/>
  <c r="AT1366" i="10"/>
  <c r="AU1366" i="10"/>
  <c r="AV1366" i="10"/>
  <c r="AW1366" i="10"/>
  <c r="AX1366" i="10"/>
  <c r="AY1366" i="10"/>
  <c r="BB1366" i="10"/>
  <c r="B1367" i="10"/>
  <c r="C1367" i="10"/>
  <c r="D1367" i="10"/>
  <c r="G1367" i="10"/>
  <c r="I1367" i="10"/>
  <c r="L1367" i="10"/>
  <c r="M1367" i="10"/>
  <c r="N1367" i="10"/>
  <c r="U1367" i="10"/>
  <c r="W1367" i="10"/>
  <c r="Y1367" i="10"/>
  <c r="Z1367" i="10"/>
  <c r="AA1367" i="10"/>
  <c r="AB1367" i="10"/>
  <c r="AC1367" i="10"/>
  <c r="AD1367" i="10"/>
  <c r="AE1367" i="10"/>
  <c r="AF1367" i="10"/>
  <c r="AG1367" i="10"/>
  <c r="AH1367" i="10"/>
  <c r="AI1367" i="10"/>
  <c r="AJ1367" i="10"/>
  <c r="AK1367" i="10"/>
  <c r="AL1367" i="10"/>
  <c r="AM1367" i="10"/>
  <c r="AN1367" i="10"/>
  <c r="AO1367" i="10"/>
  <c r="AP1367" i="10"/>
  <c r="AQ1367" i="10"/>
  <c r="AR1367" i="10"/>
  <c r="AS1367" i="10"/>
  <c r="AT1367" i="10"/>
  <c r="AU1367" i="10"/>
  <c r="AV1367" i="10"/>
  <c r="AW1367" i="10"/>
  <c r="AX1367" i="10"/>
  <c r="AY1367" i="10"/>
  <c r="BB1367" i="10"/>
  <c r="B1277" i="10"/>
  <c r="C1277" i="10"/>
  <c r="D1277" i="10"/>
  <c r="G1277" i="10"/>
  <c r="I1277" i="10"/>
  <c r="L1277" i="10"/>
  <c r="M1277" i="10"/>
  <c r="N1277" i="10"/>
  <c r="U1277" i="10"/>
  <c r="W1277" i="10"/>
  <c r="Y1277" i="10"/>
  <c r="Z1277" i="10"/>
  <c r="AA1277" i="10"/>
  <c r="AB1277" i="10"/>
  <c r="AC1277" i="10"/>
  <c r="AD1277" i="10"/>
  <c r="AE1277" i="10"/>
  <c r="AF1277" i="10"/>
  <c r="AG1277" i="10"/>
  <c r="AH1277" i="10"/>
  <c r="AI1277" i="10"/>
  <c r="AJ1277" i="10"/>
  <c r="AK1277" i="10"/>
  <c r="AL1277" i="10"/>
  <c r="AM1277" i="10"/>
  <c r="AN1277" i="10"/>
  <c r="AO1277" i="10"/>
  <c r="AP1277" i="10"/>
  <c r="AQ1277" i="10"/>
  <c r="AR1277" i="10"/>
  <c r="AS1277" i="10"/>
  <c r="AT1277" i="10"/>
  <c r="AU1277" i="10"/>
  <c r="AV1277" i="10"/>
  <c r="AW1277" i="10"/>
  <c r="AX1277" i="10"/>
  <c r="AY1277" i="10"/>
  <c r="BB1277" i="10"/>
  <c r="B1278" i="10"/>
  <c r="C1278" i="10"/>
  <c r="D1278" i="10"/>
  <c r="G1278" i="10"/>
  <c r="I1278" i="10"/>
  <c r="L1278" i="10"/>
  <c r="M1278" i="10"/>
  <c r="N1278" i="10"/>
  <c r="U1278" i="10"/>
  <c r="W1278" i="10"/>
  <c r="Y1278" i="10"/>
  <c r="Z1278" i="10"/>
  <c r="AA1278" i="10"/>
  <c r="AB1278" i="10"/>
  <c r="AC1278" i="10"/>
  <c r="AD1278" i="10"/>
  <c r="AE1278" i="10"/>
  <c r="AF1278" i="10"/>
  <c r="AG1278" i="10"/>
  <c r="AH1278" i="10"/>
  <c r="AI1278" i="10"/>
  <c r="AJ1278" i="10"/>
  <c r="AK1278" i="10"/>
  <c r="AL1278" i="10"/>
  <c r="AM1278" i="10"/>
  <c r="AN1278" i="10"/>
  <c r="AO1278" i="10"/>
  <c r="AP1278" i="10"/>
  <c r="AQ1278" i="10"/>
  <c r="AR1278" i="10"/>
  <c r="AS1278" i="10"/>
  <c r="AT1278" i="10"/>
  <c r="AU1278" i="10"/>
  <c r="AV1278" i="10"/>
  <c r="AW1278" i="10"/>
  <c r="AX1278" i="10"/>
  <c r="AY1278" i="10"/>
  <c r="BB1278" i="10"/>
  <c r="B1302" i="10"/>
  <c r="C1302" i="10"/>
  <c r="D1302" i="10"/>
  <c r="G1302" i="10"/>
  <c r="I1302" i="10"/>
  <c r="L1302" i="10"/>
  <c r="M1302" i="10"/>
  <c r="N1302" i="10"/>
  <c r="U1302" i="10"/>
  <c r="W1302" i="10"/>
  <c r="Y1302" i="10"/>
  <c r="Z1302" i="10"/>
  <c r="AA1302" i="10"/>
  <c r="AB1302" i="10"/>
  <c r="AC1302" i="10"/>
  <c r="AD1302" i="10"/>
  <c r="AE1302" i="10"/>
  <c r="AF1302" i="10"/>
  <c r="AG1302" i="10"/>
  <c r="AH1302" i="10"/>
  <c r="AI1302" i="10"/>
  <c r="AJ1302" i="10"/>
  <c r="AK1302" i="10"/>
  <c r="AL1302" i="10"/>
  <c r="AM1302" i="10"/>
  <c r="AN1302" i="10"/>
  <c r="AO1302" i="10"/>
  <c r="AP1302" i="10"/>
  <c r="AQ1302" i="10"/>
  <c r="AR1302" i="10"/>
  <c r="AS1302" i="10"/>
  <c r="AT1302" i="10"/>
  <c r="AU1302" i="10"/>
  <c r="AV1302" i="10"/>
  <c r="AW1302" i="10"/>
  <c r="AX1302" i="10"/>
  <c r="AY1302" i="10"/>
  <c r="BB1302" i="10"/>
  <c r="B1303" i="10"/>
  <c r="C1303" i="10"/>
  <c r="D1303" i="10"/>
  <c r="G1303" i="10"/>
  <c r="I1303" i="10"/>
  <c r="L1303" i="10"/>
  <c r="M1303" i="10"/>
  <c r="N1303" i="10"/>
  <c r="U1303" i="10"/>
  <c r="W1303" i="10"/>
  <c r="Y1303" i="10"/>
  <c r="Z1303" i="10"/>
  <c r="AA1303" i="10"/>
  <c r="AB1303" i="10"/>
  <c r="AC1303" i="10"/>
  <c r="AD1303" i="10"/>
  <c r="AE1303" i="10"/>
  <c r="AF1303" i="10"/>
  <c r="AG1303" i="10"/>
  <c r="AH1303" i="10"/>
  <c r="AI1303" i="10"/>
  <c r="AJ1303" i="10"/>
  <c r="AK1303" i="10"/>
  <c r="AL1303" i="10"/>
  <c r="AM1303" i="10"/>
  <c r="AN1303" i="10"/>
  <c r="AO1303" i="10"/>
  <c r="AP1303" i="10"/>
  <c r="AQ1303" i="10"/>
  <c r="AR1303" i="10"/>
  <c r="AS1303" i="10"/>
  <c r="AT1303" i="10"/>
  <c r="AU1303" i="10"/>
  <c r="AV1303" i="10"/>
  <c r="AW1303" i="10"/>
  <c r="AX1303" i="10"/>
  <c r="AY1303" i="10"/>
  <c r="BB1303" i="10"/>
  <c r="B1304" i="10"/>
  <c r="C1304" i="10"/>
  <c r="D1304" i="10"/>
  <c r="G1304" i="10"/>
  <c r="I1304" i="10"/>
  <c r="L1304" i="10"/>
  <c r="M1304" i="10"/>
  <c r="N1304" i="10"/>
  <c r="U1304" i="10"/>
  <c r="W1304" i="10"/>
  <c r="Y1304" i="10"/>
  <c r="Z1304" i="10"/>
  <c r="AA1304" i="10"/>
  <c r="AB1304" i="10"/>
  <c r="AC1304" i="10"/>
  <c r="AD1304" i="10"/>
  <c r="AE1304" i="10"/>
  <c r="AF1304" i="10"/>
  <c r="AG1304" i="10"/>
  <c r="AH1304" i="10"/>
  <c r="AI1304" i="10"/>
  <c r="AJ1304" i="10"/>
  <c r="AK1304" i="10"/>
  <c r="AL1304" i="10"/>
  <c r="AM1304" i="10"/>
  <c r="AN1304" i="10"/>
  <c r="AO1304" i="10"/>
  <c r="AP1304" i="10"/>
  <c r="AQ1304" i="10"/>
  <c r="AR1304" i="10"/>
  <c r="AS1304" i="10"/>
  <c r="AT1304" i="10"/>
  <c r="AU1304" i="10"/>
  <c r="AV1304" i="10"/>
  <c r="AW1304" i="10"/>
  <c r="AX1304" i="10"/>
  <c r="AY1304" i="10"/>
  <c r="BB1304" i="10"/>
  <c r="B1305" i="10"/>
  <c r="C1305" i="10"/>
  <c r="D1305" i="10"/>
  <c r="G1305" i="10"/>
  <c r="I1305" i="10"/>
  <c r="L1305" i="10"/>
  <c r="M1305" i="10"/>
  <c r="N1305" i="10"/>
  <c r="U1305" i="10"/>
  <c r="W1305" i="10"/>
  <c r="Y1305" i="10"/>
  <c r="Z1305" i="10"/>
  <c r="AA1305" i="10"/>
  <c r="AB1305" i="10"/>
  <c r="AC1305" i="10"/>
  <c r="AD1305" i="10"/>
  <c r="AE1305" i="10"/>
  <c r="AF1305" i="10"/>
  <c r="AG1305" i="10"/>
  <c r="AH1305" i="10"/>
  <c r="AI1305" i="10"/>
  <c r="AJ1305" i="10"/>
  <c r="AK1305" i="10"/>
  <c r="AL1305" i="10"/>
  <c r="AM1305" i="10"/>
  <c r="AN1305" i="10"/>
  <c r="AO1305" i="10"/>
  <c r="AP1305" i="10"/>
  <c r="AQ1305" i="10"/>
  <c r="AR1305" i="10"/>
  <c r="AS1305" i="10"/>
  <c r="AT1305" i="10"/>
  <c r="AU1305" i="10"/>
  <c r="AV1305" i="10"/>
  <c r="AW1305" i="10"/>
  <c r="AX1305" i="10"/>
  <c r="AY1305" i="10"/>
  <c r="BB1305" i="10"/>
  <c r="B1294" i="10"/>
  <c r="C1294" i="10"/>
  <c r="D1294" i="10"/>
  <c r="G1294" i="10"/>
  <c r="I1294" i="10"/>
  <c r="L1294" i="10"/>
  <c r="M1294" i="10"/>
  <c r="N1294" i="10"/>
  <c r="U1294" i="10"/>
  <c r="W1294" i="10"/>
  <c r="Y1294" i="10"/>
  <c r="Z1294" i="10"/>
  <c r="AA1294" i="10"/>
  <c r="AB1294" i="10"/>
  <c r="AC1294" i="10"/>
  <c r="AD1294" i="10"/>
  <c r="AE1294" i="10"/>
  <c r="AF1294" i="10"/>
  <c r="AG1294" i="10"/>
  <c r="AH1294" i="10"/>
  <c r="AI1294" i="10"/>
  <c r="AJ1294" i="10"/>
  <c r="AK1294" i="10"/>
  <c r="AL1294" i="10"/>
  <c r="AM1294" i="10"/>
  <c r="AN1294" i="10"/>
  <c r="AO1294" i="10"/>
  <c r="AP1294" i="10"/>
  <c r="AQ1294" i="10"/>
  <c r="AR1294" i="10"/>
  <c r="AS1294" i="10"/>
  <c r="AT1294" i="10"/>
  <c r="AU1294" i="10"/>
  <c r="AV1294" i="10"/>
  <c r="AW1294" i="10"/>
  <c r="AX1294" i="10"/>
  <c r="AY1294" i="10"/>
  <c r="BB1294" i="10"/>
  <c r="B1295" i="10"/>
  <c r="C1295" i="10"/>
  <c r="D1295" i="10"/>
  <c r="G1295" i="10"/>
  <c r="I1295" i="10"/>
  <c r="L1295" i="10"/>
  <c r="M1295" i="10"/>
  <c r="N1295" i="10"/>
  <c r="U1295" i="10"/>
  <c r="W1295" i="10"/>
  <c r="Y1295" i="10"/>
  <c r="Z1295" i="10"/>
  <c r="AA1295" i="10"/>
  <c r="AB1295" i="10"/>
  <c r="AC1295" i="10"/>
  <c r="AD1295" i="10"/>
  <c r="AE1295" i="10"/>
  <c r="AF1295" i="10"/>
  <c r="AG1295" i="10"/>
  <c r="AH1295" i="10"/>
  <c r="AI1295" i="10"/>
  <c r="AJ1295" i="10"/>
  <c r="AK1295" i="10"/>
  <c r="AL1295" i="10"/>
  <c r="AM1295" i="10"/>
  <c r="AN1295" i="10"/>
  <c r="AO1295" i="10"/>
  <c r="AP1295" i="10"/>
  <c r="AQ1295" i="10"/>
  <c r="AR1295" i="10"/>
  <c r="AS1295" i="10"/>
  <c r="AT1295" i="10"/>
  <c r="AU1295" i="10"/>
  <c r="AV1295" i="10"/>
  <c r="AW1295" i="10"/>
  <c r="AX1295" i="10"/>
  <c r="AY1295" i="10"/>
  <c r="BB1295" i="10"/>
  <c r="B1296" i="10"/>
  <c r="C1296" i="10"/>
  <c r="D1296" i="10"/>
  <c r="G1296" i="10"/>
  <c r="I1296" i="10"/>
  <c r="L1296" i="10"/>
  <c r="M1296" i="10"/>
  <c r="N1296" i="10"/>
  <c r="U1296" i="10"/>
  <c r="W1296" i="10"/>
  <c r="Y1296" i="10"/>
  <c r="Z1296" i="10"/>
  <c r="AA1296" i="10"/>
  <c r="AB1296" i="10"/>
  <c r="AC1296" i="10"/>
  <c r="AD1296" i="10"/>
  <c r="AE1296" i="10"/>
  <c r="AF1296" i="10"/>
  <c r="AG1296" i="10"/>
  <c r="AH1296" i="10"/>
  <c r="AI1296" i="10"/>
  <c r="AJ1296" i="10"/>
  <c r="AK1296" i="10"/>
  <c r="AL1296" i="10"/>
  <c r="AM1296" i="10"/>
  <c r="AN1296" i="10"/>
  <c r="AO1296" i="10"/>
  <c r="AP1296" i="10"/>
  <c r="AQ1296" i="10"/>
  <c r="AR1296" i="10"/>
  <c r="AS1296" i="10"/>
  <c r="AT1296" i="10"/>
  <c r="AU1296" i="10"/>
  <c r="AV1296" i="10"/>
  <c r="AW1296" i="10"/>
  <c r="AX1296" i="10"/>
  <c r="AY1296" i="10"/>
  <c r="BB1296" i="10"/>
  <c r="B1297" i="10"/>
  <c r="C1297" i="10"/>
  <c r="D1297" i="10"/>
  <c r="G1297" i="10"/>
  <c r="I1297" i="10"/>
  <c r="L1297" i="10"/>
  <c r="M1297" i="10"/>
  <c r="N1297" i="10"/>
  <c r="U1297" i="10"/>
  <c r="W1297" i="10"/>
  <c r="Y1297" i="10"/>
  <c r="Z1297" i="10"/>
  <c r="AA1297" i="10"/>
  <c r="AB1297" i="10"/>
  <c r="AC1297" i="10"/>
  <c r="AD1297" i="10"/>
  <c r="AE1297" i="10"/>
  <c r="AF1297" i="10"/>
  <c r="AG1297" i="10"/>
  <c r="AH1297" i="10"/>
  <c r="AI1297" i="10"/>
  <c r="AJ1297" i="10"/>
  <c r="AK1297" i="10"/>
  <c r="AL1297" i="10"/>
  <c r="AM1297" i="10"/>
  <c r="AN1297" i="10"/>
  <c r="AO1297" i="10"/>
  <c r="AP1297" i="10"/>
  <c r="AQ1297" i="10"/>
  <c r="AR1297" i="10"/>
  <c r="AS1297" i="10"/>
  <c r="AT1297" i="10"/>
  <c r="AU1297" i="10"/>
  <c r="AV1297" i="10"/>
  <c r="AW1297" i="10"/>
  <c r="AX1297" i="10"/>
  <c r="AY1297" i="10"/>
  <c r="BB1297" i="10"/>
  <c r="B1298" i="10"/>
  <c r="C1298" i="10"/>
  <c r="D1298" i="10"/>
  <c r="G1298" i="10"/>
  <c r="I1298" i="10"/>
  <c r="L1298" i="10"/>
  <c r="M1298" i="10"/>
  <c r="N1298" i="10"/>
  <c r="U1298" i="10"/>
  <c r="W1298" i="10"/>
  <c r="Y1298" i="10"/>
  <c r="Z1298" i="10"/>
  <c r="AA1298" i="10"/>
  <c r="AB1298" i="10"/>
  <c r="AC1298" i="10"/>
  <c r="AD1298" i="10"/>
  <c r="AE1298" i="10"/>
  <c r="AF1298" i="10"/>
  <c r="AG1298" i="10"/>
  <c r="AH1298" i="10"/>
  <c r="AI1298" i="10"/>
  <c r="AJ1298" i="10"/>
  <c r="AK1298" i="10"/>
  <c r="AL1298" i="10"/>
  <c r="AM1298" i="10"/>
  <c r="AN1298" i="10"/>
  <c r="AO1298" i="10"/>
  <c r="AP1298" i="10"/>
  <c r="AQ1298" i="10"/>
  <c r="AR1298" i="10"/>
  <c r="AS1298" i="10"/>
  <c r="AT1298" i="10"/>
  <c r="AU1298" i="10"/>
  <c r="AV1298" i="10"/>
  <c r="AW1298" i="10"/>
  <c r="AX1298" i="10"/>
  <c r="AY1298" i="10"/>
  <c r="BB1298" i="10"/>
  <c r="B1407" i="10"/>
  <c r="C1407" i="10"/>
  <c r="D1407" i="10"/>
  <c r="G1407" i="10"/>
  <c r="I1407" i="10"/>
  <c r="L1407" i="10"/>
  <c r="M1407" i="10"/>
  <c r="N1407" i="10"/>
  <c r="U1407" i="10"/>
  <c r="W1407" i="10"/>
  <c r="Y1407" i="10"/>
  <c r="Z1407" i="10"/>
  <c r="AA1407" i="10"/>
  <c r="AB1407" i="10"/>
  <c r="AC1407" i="10"/>
  <c r="AD1407" i="10"/>
  <c r="AE1407" i="10"/>
  <c r="AF1407" i="10"/>
  <c r="AG1407" i="10"/>
  <c r="AH1407" i="10"/>
  <c r="AI1407" i="10"/>
  <c r="AJ1407" i="10"/>
  <c r="AK1407" i="10"/>
  <c r="AL1407" i="10"/>
  <c r="AM1407" i="10"/>
  <c r="AN1407" i="10"/>
  <c r="AO1407" i="10"/>
  <c r="AP1407" i="10"/>
  <c r="AQ1407" i="10"/>
  <c r="AR1407" i="10"/>
  <c r="AS1407" i="10"/>
  <c r="AT1407" i="10"/>
  <c r="AU1407" i="10"/>
  <c r="AV1407" i="10"/>
  <c r="AW1407" i="10"/>
  <c r="AX1407" i="10"/>
  <c r="AY1407" i="10"/>
  <c r="BB1407" i="10"/>
  <c r="B1408" i="10"/>
  <c r="C1408" i="10"/>
  <c r="D1408" i="10"/>
  <c r="G1408" i="10"/>
  <c r="I1408" i="10"/>
  <c r="L1408" i="10"/>
  <c r="M1408" i="10"/>
  <c r="N1408" i="10"/>
  <c r="U1408" i="10"/>
  <c r="W1408" i="10"/>
  <c r="Y1408" i="10"/>
  <c r="Z1408" i="10"/>
  <c r="AA1408" i="10"/>
  <c r="AB1408" i="10"/>
  <c r="AC1408" i="10"/>
  <c r="AD1408" i="10"/>
  <c r="AE1408" i="10"/>
  <c r="AF1408" i="10"/>
  <c r="AG1408" i="10"/>
  <c r="AH1408" i="10"/>
  <c r="AI1408" i="10"/>
  <c r="AJ1408" i="10"/>
  <c r="AK1408" i="10"/>
  <c r="AL1408" i="10"/>
  <c r="AM1408" i="10"/>
  <c r="AN1408" i="10"/>
  <c r="AO1408" i="10"/>
  <c r="AP1408" i="10"/>
  <c r="AQ1408" i="10"/>
  <c r="AR1408" i="10"/>
  <c r="AS1408" i="10"/>
  <c r="AT1408" i="10"/>
  <c r="AU1408" i="10"/>
  <c r="AV1408" i="10"/>
  <c r="AW1408" i="10"/>
  <c r="AX1408" i="10"/>
  <c r="AY1408" i="10"/>
  <c r="BB1408" i="10"/>
  <c r="B1559" i="10"/>
  <c r="C1559" i="10"/>
  <c r="D1559" i="10"/>
  <c r="G1559" i="10"/>
  <c r="I1559" i="10"/>
  <c r="L1559" i="10"/>
  <c r="M1559" i="10"/>
  <c r="N1559" i="10"/>
  <c r="U1559" i="10"/>
  <c r="W1559" i="10"/>
  <c r="Y1559" i="10"/>
  <c r="Z1559" i="10"/>
  <c r="AA1559" i="10"/>
  <c r="AB1559" i="10"/>
  <c r="AC1559" i="10"/>
  <c r="AD1559" i="10"/>
  <c r="AE1559" i="10"/>
  <c r="AF1559" i="10"/>
  <c r="AG1559" i="10"/>
  <c r="AH1559" i="10"/>
  <c r="AI1559" i="10"/>
  <c r="AJ1559" i="10"/>
  <c r="AK1559" i="10"/>
  <c r="AL1559" i="10"/>
  <c r="AM1559" i="10"/>
  <c r="AN1559" i="10"/>
  <c r="AO1559" i="10"/>
  <c r="AP1559" i="10"/>
  <c r="AQ1559" i="10"/>
  <c r="AR1559" i="10"/>
  <c r="AS1559" i="10"/>
  <c r="AT1559" i="10"/>
  <c r="AU1559" i="10"/>
  <c r="AV1559" i="10"/>
  <c r="AW1559" i="10"/>
  <c r="AX1559" i="10"/>
  <c r="AY1559" i="10"/>
  <c r="BB1559" i="10"/>
  <c r="B1409" i="10"/>
  <c r="C1409" i="10"/>
  <c r="D1409" i="10"/>
  <c r="G1409" i="10"/>
  <c r="I1409" i="10"/>
  <c r="L1409" i="10"/>
  <c r="M1409" i="10"/>
  <c r="N1409" i="10"/>
  <c r="U1409" i="10"/>
  <c r="W1409" i="10"/>
  <c r="Y1409" i="10"/>
  <c r="Z1409" i="10"/>
  <c r="AA1409" i="10"/>
  <c r="AB1409" i="10"/>
  <c r="AC1409" i="10"/>
  <c r="AD1409" i="10"/>
  <c r="AE1409" i="10"/>
  <c r="AF1409" i="10"/>
  <c r="AG1409" i="10"/>
  <c r="AH1409" i="10"/>
  <c r="AI1409" i="10"/>
  <c r="AJ1409" i="10"/>
  <c r="AK1409" i="10"/>
  <c r="AL1409" i="10"/>
  <c r="AM1409" i="10"/>
  <c r="AN1409" i="10"/>
  <c r="AO1409" i="10"/>
  <c r="AP1409" i="10"/>
  <c r="AQ1409" i="10"/>
  <c r="AR1409" i="10"/>
  <c r="AS1409" i="10"/>
  <c r="AT1409" i="10"/>
  <c r="AU1409" i="10"/>
  <c r="AV1409" i="10"/>
  <c r="AW1409" i="10"/>
  <c r="AX1409" i="10"/>
  <c r="AY1409" i="10"/>
  <c r="BB1409" i="10"/>
  <c r="B1306" i="10"/>
  <c r="C1306" i="10"/>
  <c r="D1306" i="10"/>
  <c r="G1306" i="10"/>
  <c r="I1306" i="10"/>
  <c r="L1306" i="10"/>
  <c r="M1306" i="10"/>
  <c r="N1306" i="10"/>
  <c r="U1306" i="10"/>
  <c r="W1306" i="10"/>
  <c r="Y1306" i="10"/>
  <c r="Z1306" i="10"/>
  <c r="AA1306" i="10"/>
  <c r="AB1306" i="10"/>
  <c r="AC1306" i="10"/>
  <c r="AD1306" i="10"/>
  <c r="AE1306" i="10"/>
  <c r="AF1306" i="10"/>
  <c r="AG1306" i="10"/>
  <c r="AH1306" i="10"/>
  <c r="AI1306" i="10"/>
  <c r="AJ1306" i="10"/>
  <c r="AK1306" i="10"/>
  <c r="AL1306" i="10"/>
  <c r="AM1306" i="10"/>
  <c r="AN1306" i="10"/>
  <c r="AO1306" i="10"/>
  <c r="AP1306" i="10"/>
  <c r="AQ1306" i="10"/>
  <c r="AR1306" i="10"/>
  <c r="AS1306" i="10"/>
  <c r="AT1306" i="10"/>
  <c r="AU1306" i="10"/>
  <c r="AV1306" i="10"/>
  <c r="AW1306" i="10"/>
  <c r="AX1306" i="10"/>
  <c r="AY1306" i="10"/>
  <c r="BB1306" i="10"/>
  <c r="B1307" i="10"/>
  <c r="C1307" i="10"/>
  <c r="D1307" i="10"/>
  <c r="G1307" i="10"/>
  <c r="I1307" i="10"/>
  <c r="L1307" i="10"/>
  <c r="M1307" i="10"/>
  <c r="N1307" i="10"/>
  <c r="U1307" i="10"/>
  <c r="W1307" i="10"/>
  <c r="Y1307" i="10"/>
  <c r="Z1307" i="10"/>
  <c r="AA1307" i="10"/>
  <c r="AB1307" i="10"/>
  <c r="AC1307" i="10"/>
  <c r="AD1307" i="10"/>
  <c r="AE1307" i="10"/>
  <c r="AF1307" i="10"/>
  <c r="AG1307" i="10"/>
  <c r="AH1307" i="10"/>
  <c r="AI1307" i="10"/>
  <c r="AJ1307" i="10"/>
  <c r="AK1307" i="10"/>
  <c r="AL1307" i="10"/>
  <c r="AM1307" i="10"/>
  <c r="AN1307" i="10"/>
  <c r="AO1307" i="10"/>
  <c r="AP1307" i="10"/>
  <c r="AQ1307" i="10"/>
  <c r="AR1307" i="10"/>
  <c r="AS1307" i="10"/>
  <c r="AT1307" i="10"/>
  <c r="AU1307" i="10"/>
  <c r="AV1307" i="10"/>
  <c r="AW1307" i="10"/>
  <c r="AX1307" i="10"/>
  <c r="AY1307" i="10"/>
  <c r="BB1307" i="10"/>
  <c r="B1609" i="10"/>
  <c r="C1609" i="10"/>
  <c r="D1609" i="10"/>
  <c r="G1609" i="10"/>
  <c r="I1609" i="10"/>
  <c r="L1609" i="10"/>
  <c r="M1609" i="10"/>
  <c r="N1609" i="10"/>
  <c r="U1609" i="10"/>
  <c r="W1609" i="10"/>
  <c r="Y1609" i="10"/>
  <c r="Z1609" i="10"/>
  <c r="AA1609" i="10"/>
  <c r="AB1609" i="10"/>
  <c r="AC1609" i="10"/>
  <c r="AD1609" i="10"/>
  <c r="AE1609" i="10"/>
  <c r="AF1609" i="10"/>
  <c r="AG1609" i="10"/>
  <c r="AH1609" i="10"/>
  <c r="AI1609" i="10"/>
  <c r="AJ1609" i="10"/>
  <c r="AK1609" i="10"/>
  <c r="AL1609" i="10"/>
  <c r="AM1609" i="10"/>
  <c r="AN1609" i="10"/>
  <c r="AO1609" i="10"/>
  <c r="AP1609" i="10"/>
  <c r="AQ1609" i="10"/>
  <c r="AR1609" i="10"/>
  <c r="AS1609" i="10"/>
  <c r="AT1609" i="10"/>
  <c r="AU1609" i="10"/>
  <c r="AV1609" i="10"/>
  <c r="AW1609" i="10"/>
  <c r="AX1609" i="10"/>
  <c r="AY1609" i="10"/>
  <c r="BB1609" i="10"/>
  <c r="B1610" i="10"/>
  <c r="C1610" i="10"/>
  <c r="D1610" i="10"/>
  <c r="G1610" i="10"/>
  <c r="I1610" i="10"/>
  <c r="L1610" i="10"/>
  <c r="M1610" i="10"/>
  <c r="N1610" i="10"/>
  <c r="U1610" i="10"/>
  <c r="W1610" i="10"/>
  <c r="Y1610" i="10"/>
  <c r="Z1610" i="10"/>
  <c r="AA1610" i="10"/>
  <c r="AB1610" i="10"/>
  <c r="AC1610" i="10"/>
  <c r="AD1610" i="10"/>
  <c r="AE1610" i="10"/>
  <c r="AF1610" i="10"/>
  <c r="AG1610" i="10"/>
  <c r="AH1610" i="10"/>
  <c r="AI1610" i="10"/>
  <c r="AJ1610" i="10"/>
  <c r="AK1610" i="10"/>
  <c r="AL1610" i="10"/>
  <c r="AM1610" i="10"/>
  <c r="AN1610" i="10"/>
  <c r="AO1610" i="10"/>
  <c r="AP1610" i="10"/>
  <c r="AQ1610" i="10"/>
  <c r="AR1610" i="10"/>
  <c r="AS1610" i="10"/>
  <c r="AT1610" i="10"/>
  <c r="AU1610" i="10"/>
  <c r="AV1610" i="10"/>
  <c r="AW1610" i="10"/>
  <c r="AX1610" i="10"/>
  <c r="AY1610" i="10"/>
  <c r="BB1610" i="10"/>
  <c r="B1611" i="10"/>
  <c r="C1611" i="10"/>
  <c r="D1611" i="10"/>
  <c r="G1611" i="10"/>
  <c r="I1611" i="10"/>
  <c r="L1611" i="10"/>
  <c r="M1611" i="10"/>
  <c r="N1611" i="10"/>
  <c r="U1611" i="10"/>
  <c r="W1611" i="10"/>
  <c r="Y1611" i="10"/>
  <c r="Z1611" i="10"/>
  <c r="AA1611" i="10"/>
  <c r="AB1611" i="10"/>
  <c r="AC1611" i="10"/>
  <c r="AD1611" i="10"/>
  <c r="AE1611" i="10"/>
  <c r="AF1611" i="10"/>
  <c r="AG1611" i="10"/>
  <c r="AH1611" i="10"/>
  <c r="AI1611" i="10"/>
  <c r="AJ1611" i="10"/>
  <c r="AK1611" i="10"/>
  <c r="AL1611" i="10"/>
  <c r="AM1611" i="10"/>
  <c r="AN1611" i="10"/>
  <c r="AO1611" i="10"/>
  <c r="AP1611" i="10"/>
  <c r="AQ1611" i="10"/>
  <c r="AR1611" i="10"/>
  <c r="AS1611" i="10"/>
  <c r="AT1611" i="10"/>
  <c r="AU1611" i="10"/>
  <c r="AV1611" i="10"/>
  <c r="AW1611" i="10"/>
  <c r="AX1611" i="10"/>
  <c r="AY1611" i="10"/>
  <c r="BB1611" i="10"/>
  <c r="B1612" i="10"/>
  <c r="C1612" i="10"/>
  <c r="D1612" i="10"/>
  <c r="G1612" i="10"/>
  <c r="I1612" i="10"/>
  <c r="L1612" i="10"/>
  <c r="M1612" i="10"/>
  <c r="N1612" i="10"/>
  <c r="U1612" i="10"/>
  <c r="W1612" i="10"/>
  <c r="Y1612" i="10"/>
  <c r="Z1612" i="10"/>
  <c r="AA1612" i="10"/>
  <c r="AB1612" i="10"/>
  <c r="AC1612" i="10"/>
  <c r="AD1612" i="10"/>
  <c r="AE1612" i="10"/>
  <c r="AF1612" i="10"/>
  <c r="AG1612" i="10"/>
  <c r="AH1612" i="10"/>
  <c r="AI1612" i="10"/>
  <c r="AJ1612" i="10"/>
  <c r="AK1612" i="10"/>
  <c r="AL1612" i="10"/>
  <c r="AM1612" i="10"/>
  <c r="AN1612" i="10"/>
  <c r="AO1612" i="10"/>
  <c r="AP1612" i="10"/>
  <c r="AQ1612" i="10"/>
  <c r="AR1612" i="10"/>
  <c r="AS1612" i="10"/>
  <c r="AT1612" i="10"/>
  <c r="AU1612" i="10"/>
  <c r="AV1612" i="10"/>
  <c r="AW1612" i="10"/>
  <c r="AX1612" i="10"/>
  <c r="AY1612" i="10"/>
  <c r="BB1612" i="10"/>
  <c r="B1378" i="10"/>
  <c r="C1378" i="10"/>
  <c r="D1378" i="10"/>
  <c r="G1378" i="10"/>
  <c r="I1378" i="10"/>
  <c r="L1378" i="10"/>
  <c r="M1378" i="10"/>
  <c r="N1378" i="10"/>
  <c r="U1378" i="10"/>
  <c r="W1378" i="10"/>
  <c r="Y1378" i="10"/>
  <c r="Z1378" i="10"/>
  <c r="AA1378" i="10"/>
  <c r="AB1378" i="10"/>
  <c r="AC1378" i="10"/>
  <c r="AD1378" i="10"/>
  <c r="AE1378" i="10"/>
  <c r="AF1378" i="10"/>
  <c r="AG1378" i="10"/>
  <c r="AH1378" i="10"/>
  <c r="AI1378" i="10"/>
  <c r="AJ1378" i="10"/>
  <c r="AK1378" i="10"/>
  <c r="AL1378" i="10"/>
  <c r="AM1378" i="10"/>
  <c r="AN1378" i="10"/>
  <c r="AO1378" i="10"/>
  <c r="AP1378" i="10"/>
  <c r="AQ1378" i="10"/>
  <c r="AR1378" i="10"/>
  <c r="AS1378" i="10"/>
  <c r="AT1378" i="10"/>
  <c r="AU1378" i="10"/>
  <c r="AV1378" i="10"/>
  <c r="AW1378" i="10"/>
  <c r="AX1378" i="10"/>
  <c r="AY1378" i="10"/>
  <c r="BB1378" i="10"/>
  <c r="B1723" i="10"/>
  <c r="C1723" i="10"/>
  <c r="D1723" i="10"/>
  <c r="G1723" i="10"/>
  <c r="I1723" i="10"/>
  <c r="L1723" i="10"/>
  <c r="M1723" i="10"/>
  <c r="N1723" i="10"/>
  <c r="U1723" i="10"/>
  <c r="W1723" i="10"/>
  <c r="Y1723" i="10"/>
  <c r="Z1723" i="10"/>
  <c r="AA1723" i="10"/>
  <c r="AB1723" i="10"/>
  <c r="AC1723" i="10"/>
  <c r="AD1723" i="10"/>
  <c r="AE1723" i="10"/>
  <c r="AF1723" i="10"/>
  <c r="AG1723" i="10"/>
  <c r="AH1723" i="10"/>
  <c r="AI1723" i="10"/>
  <c r="AJ1723" i="10"/>
  <c r="AK1723" i="10"/>
  <c r="AL1723" i="10"/>
  <c r="AM1723" i="10"/>
  <c r="AN1723" i="10"/>
  <c r="AO1723" i="10"/>
  <c r="AP1723" i="10"/>
  <c r="AQ1723" i="10"/>
  <c r="AR1723" i="10"/>
  <c r="AS1723" i="10"/>
  <c r="AT1723" i="10"/>
  <c r="AU1723" i="10"/>
  <c r="AV1723" i="10"/>
  <c r="AW1723" i="10"/>
  <c r="AX1723" i="10"/>
  <c r="AY1723" i="10"/>
  <c r="BB1723" i="10"/>
  <c r="B1724" i="10"/>
  <c r="C1724" i="10"/>
  <c r="D1724" i="10"/>
  <c r="G1724" i="10"/>
  <c r="I1724" i="10"/>
  <c r="L1724" i="10"/>
  <c r="M1724" i="10"/>
  <c r="N1724" i="10"/>
  <c r="U1724" i="10"/>
  <c r="W1724" i="10"/>
  <c r="Y1724" i="10"/>
  <c r="Z1724" i="10"/>
  <c r="AA1724" i="10"/>
  <c r="AB1724" i="10"/>
  <c r="AC1724" i="10"/>
  <c r="AD1724" i="10"/>
  <c r="AE1724" i="10"/>
  <c r="AF1724" i="10"/>
  <c r="AG1724" i="10"/>
  <c r="AH1724" i="10"/>
  <c r="AI1724" i="10"/>
  <c r="AJ1724" i="10"/>
  <c r="AK1724" i="10"/>
  <c r="AL1724" i="10"/>
  <c r="AM1724" i="10"/>
  <c r="AN1724" i="10"/>
  <c r="AO1724" i="10"/>
  <c r="AP1724" i="10"/>
  <c r="AQ1724" i="10"/>
  <c r="AR1724" i="10"/>
  <c r="AS1724" i="10"/>
  <c r="AT1724" i="10"/>
  <c r="AU1724" i="10"/>
  <c r="AV1724" i="10"/>
  <c r="AW1724" i="10"/>
  <c r="AX1724" i="10"/>
  <c r="AY1724" i="10"/>
  <c r="BB1724" i="10"/>
  <c r="B1725" i="10"/>
  <c r="C1725" i="10"/>
  <c r="D1725" i="10"/>
  <c r="G1725" i="10"/>
  <c r="I1725" i="10"/>
  <c r="L1725" i="10"/>
  <c r="M1725" i="10"/>
  <c r="N1725" i="10"/>
  <c r="U1725" i="10"/>
  <c r="W1725" i="10"/>
  <c r="Y1725" i="10"/>
  <c r="Z1725" i="10"/>
  <c r="AA1725" i="10"/>
  <c r="AB1725" i="10"/>
  <c r="AC1725" i="10"/>
  <c r="AD1725" i="10"/>
  <c r="AE1725" i="10"/>
  <c r="AF1725" i="10"/>
  <c r="AG1725" i="10"/>
  <c r="AH1725" i="10"/>
  <c r="AI1725" i="10"/>
  <c r="AJ1725" i="10"/>
  <c r="AK1725" i="10"/>
  <c r="AL1725" i="10"/>
  <c r="AM1725" i="10"/>
  <c r="AN1725" i="10"/>
  <c r="AO1725" i="10"/>
  <c r="AP1725" i="10"/>
  <c r="AQ1725" i="10"/>
  <c r="AR1725" i="10"/>
  <c r="AS1725" i="10"/>
  <c r="AT1725" i="10"/>
  <c r="AU1725" i="10"/>
  <c r="AV1725" i="10"/>
  <c r="AW1725" i="10"/>
  <c r="AX1725" i="10"/>
  <c r="AY1725" i="10"/>
  <c r="BB1725" i="10"/>
  <c r="B1726" i="10"/>
  <c r="C1726" i="10"/>
  <c r="D1726" i="10"/>
  <c r="G1726" i="10"/>
  <c r="I1726" i="10"/>
  <c r="L1726" i="10"/>
  <c r="M1726" i="10"/>
  <c r="N1726" i="10"/>
  <c r="U1726" i="10"/>
  <c r="W1726" i="10"/>
  <c r="Y1726" i="10"/>
  <c r="Z1726" i="10"/>
  <c r="AA1726" i="10"/>
  <c r="AB1726" i="10"/>
  <c r="AC1726" i="10"/>
  <c r="AD1726" i="10"/>
  <c r="AE1726" i="10"/>
  <c r="AF1726" i="10"/>
  <c r="AG1726" i="10"/>
  <c r="AH1726" i="10"/>
  <c r="AI1726" i="10"/>
  <c r="AJ1726" i="10"/>
  <c r="AK1726" i="10"/>
  <c r="AL1726" i="10"/>
  <c r="AM1726" i="10"/>
  <c r="AN1726" i="10"/>
  <c r="AO1726" i="10"/>
  <c r="AP1726" i="10"/>
  <c r="AQ1726" i="10"/>
  <c r="AR1726" i="10"/>
  <c r="AS1726" i="10"/>
  <c r="AT1726" i="10"/>
  <c r="AU1726" i="10"/>
  <c r="AV1726" i="10"/>
  <c r="AW1726" i="10"/>
  <c r="AX1726" i="10"/>
  <c r="AY1726" i="10"/>
  <c r="BB1726" i="10"/>
  <c r="B1410" i="10"/>
  <c r="C1410" i="10"/>
  <c r="D1410" i="10"/>
  <c r="G1410" i="10"/>
  <c r="I1410" i="10"/>
  <c r="L1410" i="10"/>
  <c r="M1410" i="10"/>
  <c r="N1410" i="10"/>
  <c r="U1410" i="10"/>
  <c r="W1410" i="10"/>
  <c r="Y1410" i="10"/>
  <c r="Z1410" i="10"/>
  <c r="AA1410" i="10"/>
  <c r="AB1410" i="10"/>
  <c r="AC1410" i="10"/>
  <c r="AD1410" i="10"/>
  <c r="AE1410" i="10"/>
  <c r="AF1410" i="10"/>
  <c r="AG1410" i="10"/>
  <c r="AH1410" i="10"/>
  <c r="AI1410" i="10"/>
  <c r="AJ1410" i="10"/>
  <c r="AK1410" i="10"/>
  <c r="AL1410" i="10"/>
  <c r="AM1410" i="10"/>
  <c r="AN1410" i="10"/>
  <c r="AO1410" i="10"/>
  <c r="AP1410" i="10"/>
  <c r="AQ1410" i="10"/>
  <c r="AR1410" i="10"/>
  <c r="AS1410" i="10"/>
  <c r="AT1410" i="10"/>
  <c r="AU1410" i="10"/>
  <c r="AV1410" i="10"/>
  <c r="AW1410" i="10"/>
  <c r="AX1410" i="10"/>
  <c r="AY1410" i="10"/>
  <c r="BB1410" i="10"/>
  <c r="B1411" i="10"/>
  <c r="C1411" i="10"/>
  <c r="D1411" i="10"/>
  <c r="G1411" i="10"/>
  <c r="I1411" i="10"/>
  <c r="L1411" i="10"/>
  <c r="M1411" i="10"/>
  <c r="N1411" i="10"/>
  <c r="U1411" i="10"/>
  <c r="W1411" i="10"/>
  <c r="Y1411" i="10"/>
  <c r="Z1411" i="10"/>
  <c r="AA1411" i="10"/>
  <c r="AB1411" i="10"/>
  <c r="AC1411" i="10"/>
  <c r="AD1411" i="10"/>
  <c r="AE1411" i="10"/>
  <c r="AF1411" i="10"/>
  <c r="AG1411" i="10"/>
  <c r="AH1411" i="10"/>
  <c r="AI1411" i="10"/>
  <c r="AJ1411" i="10"/>
  <c r="AK1411" i="10"/>
  <c r="AL1411" i="10"/>
  <c r="AM1411" i="10"/>
  <c r="AN1411" i="10"/>
  <c r="AO1411" i="10"/>
  <c r="AP1411" i="10"/>
  <c r="AQ1411" i="10"/>
  <c r="AR1411" i="10"/>
  <c r="AS1411" i="10"/>
  <c r="AT1411" i="10"/>
  <c r="AU1411" i="10"/>
  <c r="AV1411" i="10"/>
  <c r="AW1411" i="10"/>
  <c r="AX1411" i="10"/>
  <c r="AY1411" i="10"/>
  <c r="BB1411" i="10"/>
  <c r="B1412" i="10"/>
  <c r="C1412" i="10"/>
  <c r="D1412" i="10"/>
  <c r="G1412" i="10"/>
  <c r="I1412" i="10"/>
  <c r="L1412" i="10"/>
  <c r="M1412" i="10"/>
  <c r="N1412" i="10"/>
  <c r="U1412" i="10"/>
  <c r="W1412" i="10"/>
  <c r="Y1412" i="10"/>
  <c r="Z1412" i="10"/>
  <c r="AA1412" i="10"/>
  <c r="AB1412" i="10"/>
  <c r="AC1412" i="10"/>
  <c r="AD1412" i="10"/>
  <c r="AE1412" i="10"/>
  <c r="AF1412" i="10"/>
  <c r="AG1412" i="10"/>
  <c r="AH1412" i="10"/>
  <c r="AI1412" i="10"/>
  <c r="AJ1412" i="10"/>
  <c r="AK1412" i="10"/>
  <c r="AL1412" i="10"/>
  <c r="AM1412" i="10"/>
  <c r="AN1412" i="10"/>
  <c r="AO1412" i="10"/>
  <c r="AP1412" i="10"/>
  <c r="AQ1412" i="10"/>
  <c r="AR1412" i="10"/>
  <c r="AS1412" i="10"/>
  <c r="AT1412" i="10"/>
  <c r="AU1412" i="10"/>
  <c r="AV1412" i="10"/>
  <c r="AW1412" i="10"/>
  <c r="AX1412" i="10"/>
  <c r="AY1412" i="10"/>
  <c r="BB1412" i="10"/>
  <c r="B1727" i="10"/>
  <c r="C1727" i="10"/>
  <c r="D1727" i="10"/>
  <c r="G1727" i="10"/>
  <c r="I1727" i="10"/>
  <c r="L1727" i="10"/>
  <c r="M1727" i="10"/>
  <c r="N1727" i="10"/>
  <c r="U1727" i="10"/>
  <c r="W1727" i="10"/>
  <c r="Y1727" i="10"/>
  <c r="Z1727" i="10"/>
  <c r="AA1727" i="10"/>
  <c r="AB1727" i="10"/>
  <c r="AC1727" i="10"/>
  <c r="AD1727" i="10"/>
  <c r="AE1727" i="10"/>
  <c r="AF1727" i="10"/>
  <c r="AG1727" i="10"/>
  <c r="AH1727" i="10"/>
  <c r="AI1727" i="10"/>
  <c r="AJ1727" i="10"/>
  <c r="AK1727" i="10"/>
  <c r="AL1727" i="10"/>
  <c r="AM1727" i="10"/>
  <c r="AN1727" i="10"/>
  <c r="AO1727" i="10"/>
  <c r="AP1727" i="10"/>
  <c r="AQ1727" i="10"/>
  <c r="AR1727" i="10"/>
  <c r="AS1727" i="10"/>
  <c r="AT1727" i="10"/>
  <c r="AU1727" i="10"/>
  <c r="AV1727" i="10"/>
  <c r="AW1727" i="10"/>
  <c r="AX1727" i="10"/>
  <c r="AY1727" i="10"/>
  <c r="BB1727" i="10"/>
  <c r="B1728" i="10"/>
  <c r="C1728" i="10"/>
  <c r="D1728" i="10"/>
  <c r="G1728" i="10"/>
  <c r="I1728" i="10"/>
  <c r="L1728" i="10"/>
  <c r="M1728" i="10"/>
  <c r="N1728" i="10"/>
  <c r="U1728" i="10"/>
  <c r="W1728" i="10"/>
  <c r="Y1728" i="10"/>
  <c r="Z1728" i="10"/>
  <c r="AA1728" i="10"/>
  <c r="AB1728" i="10"/>
  <c r="AC1728" i="10"/>
  <c r="AD1728" i="10"/>
  <c r="AE1728" i="10"/>
  <c r="AF1728" i="10"/>
  <c r="AG1728" i="10"/>
  <c r="AH1728" i="10"/>
  <c r="AI1728" i="10"/>
  <c r="AJ1728" i="10"/>
  <c r="AK1728" i="10"/>
  <c r="AL1728" i="10"/>
  <c r="AM1728" i="10"/>
  <c r="AN1728" i="10"/>
  <c r="AO1728" i="10"/>
  <c r="AP1728" i="10"/>
  <c r="AQ1728" i="10"/>
  <c r="AR1728" i="10"/>
  <c r="AS1728" i="10"/>
  <c r="AT1728" i="10"/>
  <c r="AU1728" i="10"/>
  <c r="AV1728" i="10"/>
  <c r="AW1728" i="10"/>
  <c r="AX1728" i="10"/>
  <c r="AY1728" i="10"/>
  <c r="BB1728" i="10"/>
  <c r="B1729" i="10"/>
  <c r="C1729" i="10"/>
  <c r="D1729" i="10"/>
  <c r="G1729" i="10"/>
  <c r="I1729" i="10"/>
  <c r="L1729" i="10"/>
  <c r="M1729" i="10"/>
  <c r="N1729" i="10"/>
  <c r="U1729" i="10"/>
  <c r="W1729" i="10"/>
  <c r="Y1729" i="10"/>
  <c r="Z1729" i="10"/>
  <c r="AA1729" i="10"/>
  <c r="AB1729" i="10"/>
  <c r="AC1729" i="10"/>
  <c r="AD1729" i="10"/>
  <c r="AE1729" i="10"/>
  <c r="AF1729" i="10"/>
  <c r="AG1729" i="10"/>
  <c r="AH1729" i="10"/>
  <c r="AI1729" i="10"/>
  <c r="AJ1729" i="10"/>
  <c r="AK1729" i="10"/>
  <c r="AL1729" i="10"/>
  <c r="AM1729" i="10"/>
  <c r="AN1729" i="10"/>
  <c r="AO1729" i="10"/>
  <c r="AP1729" i="10"/>
  <c r="AQ1729" i="10"/>
  <c r="AR1729" i="10"/>
  <c r="AS1729" i="10"/>
  <c r="AT1729" i="10"/>
  <c r="AU1729" i="10"/>
  <c r="AV1729" i="10"/>
  <c r="AW1729" i="10"/>
  <c r="AX1729" i="10"/>
  <c r="AY1729" i="10"/>
  <c r="BB1729" i="10"/>
  <c r="B1730" i="10"/>
  <c r="C1730" i="10"/>
  <c r="D1730" i="10"/>
  <c r="G1730" i="10"/>
  <c r="I1730" i="10"/>
  <c r="L1730" i="10"/>
  <c r="M1730" i="10"/>
  <c r="N1730" i="10"/>
  <c r="U1730" i="10"/>
  <c r="W1730" i="10"/>
  <c r="Y1730" i="10"/>
  <c r="Z1730" i="10"/>
  <c r="AA1730" i="10"/>
  <c r="AB1730" i="10"/>
  <c r="AC1730" i="10"/>
  <c r="AD1730" i="10"/>
  <c r="AE1730" i="10"/>
  <c r="AF1730" i="10"/>
  <c r="AG1730" i="10"/>
  <c r="AH1730" i="10"/>
  <c r="AI1730" i="10"/>
  <c r="AJ1730" i="10"/>
  <c r="AK1730" i="10"/>
  <c r="AL1730" i="10"/>
  <c r="AM1730" i="10"/>
  <c r="AN1730" i="10"/>
  <c r="AO1730" i="10"/>
  <c r="AP1730" i="10"/>
  <c r="AQ1730" i="10"/>
  <c r="AR1730" i="10"/>
  <c r="AS1730" i="10"/>
  <c r="AT1730" i="10"/>
  <c r="AU1730" i="10"/>
  <c r="AV1730" i="10"/>
  <c r="AW1730" i="10"/>
  <c r="AX1730" i="10"/>
  <c r="AY1730" i="10"/>
  <c r="BB1730" i="10"/>
  <c r="B1560" i="10"/>
  <c r="C1560" i="10"/>
  <c r="D1560" i="10"/>
  <c r="G1560" i="10"/>
  <c r="I1560" i="10"/>
  <c r="L1560" i="10"/>
  <c r="M1560" i="10"/>
  <c r="N1560" i="10"/>
  <c r="U1560" i="10"/>
  <c r="W1560" i="10"/>
  <c r="Y1560" i="10"/>
  <c r="Z1560" i="10"/>
  <c r="AA1560" i="10"/>
  <c r="AB1560" i="10"/>
  <c r="AC1560" i="10"/>
  <c r="AD1560" i="10"/>
  <c r="AE1560" i="10"/>
  <c r="AF1560" i="10"/>
  <c r="AG1560" i="10"/>
  <c r="AH1560" i="10"/>
  <c r="AI1560" i="10"/>
  <c r="AJ1560" i="10"/>
  <c r="AK1560" i="10"/>
  <c r="AL1560" i="10"/>
  <c r="AM1560" i="10"/>
  <c r="AN1560" i="10"/>
  <c r="AO1560" i="10"/>
  <c r="AP1560" i="10"/>
  <c r="AQ1560" i="10"/>
  <c r="AR1560" i="10"/>
  <c r="AS1560" i="10"/>
  <c r="AT1560" i="10"/>
  <c r="AU1560" i="10"/>
  <c r="AV1560" i="10"/>
  <c r="AW1560" i="10"/>
  <c r="AX1560" i="10"/>
  <c r="AY1560" i="10"/>
  <c r="BB1560" i="10"/>
  <c r="B1561" i="10"/>
  <c r="C1561" i="10"/>
  <c r="D1561" i="10"/>
  <c r="G1561" i="10"/>
  <c r="I1561" i="10"/>
  <c r="L1561" i="10"/>
  <c r="M1561" i="10"/>
  <c r="N1561" i="10"/>
  <c r="U1561" i="10"/>
  <c r="W1561" i="10"/>
  <c r="Y1561" i="10"/>
  <c r="Z1561" i="10"/>
  <c r="AA1561" i="10"/>
  <c r="AB1561" i="10"/>
  <c r="AC1561" i="10"/>
  <c r="AD1561" i="10"/>
  <c r="AE1561" i="10"/>
  <c r="AF1561" i="10"/>
  <c r="AG1561" i="10"/>
  <c r="AH1561" i="10"/>
  <c r="AI1561" i="10"/>
  <c r="AJ1561" i="10"/>
  <c r="AK1561" i="10"/>
  <c r="AL1561" i="10"/>
  <c r="AM1561" i="10"/>
  <c r="AN1561" i="10"/>
  <c r="AO1561" i="10"/>
  <c r="AP1561" i="10"/>
  <c r="AQ1561" i="10"/>
  <c r="AR1561" i="10"/>
  <c r="AS1561" i="10"/>
  <c r="AT1561" i="10"/>
  <c r="AU1561" i="10"/>
  <c r="AV1561" i="10"/>
  <c r="AW1561" i="10"/>
  <c r="AX1561" i="10"/>
  <c r="AY1561" i="10"/>
  <c r="BB1561" i="10"/>
  <c r="B1337" i="10"/>
  <c r="C1337" i="10"/>
  <c r="D1337" i="10"/>
  <c r="G1337" i="10"/>
  <c r="I1337" i="10"/>
  <c r="L1337" i="10"/>
  <c r="M1337" i="10"/>
  <c r="N1337" i="10"/>
  <c r="U1337" i="10"/>
  <c r="W1337" i="10"/>
  <c r="Y1337" i="10"/>
  <c r="Z1337" i="10"/>
  <c r="AA1337" i="10"/>
  <c r="AB1337" i="10"/>
  <c r="AC1337" i="10"/>
  <c r="AD1337" i="10"/>
  <c r="AE1337" i="10"/>
  <c r="AF1337" i="10"/>
  <c r="AG1337" i="10"/>
  <c r="AH1337" i="10"/>
  <c r="AI1337" i="10"/>
  <c r="AJ1337" i="10"/>
  <c r="AK1337" i="10"/>
  <c r="AL1337" i="10"/>
  <c r="AM1337" i="10"/>
  <c r="AN1337" i="10"/>
  <c r="AO1337" i="10"/>
  <c r="AP1337" i="10"/>
  <c r="AQ1337" i="10"/>
  <c r="AR1337" i="10"/>
  <c r="AS1337" i="10"/>
  <c r="AT1337" i="10"/>
  <c r="AU1337" i="10"/>
  <c r="AV1337" i="10"/>
  <c r="AW1337" i="10"/>
  <c r="AX1337" i="10"/>
  <c r="AY1337" i="10"/>
  <c r="BB1337" i="10"/>
  <c r="B1338" i="10"/>
  <c r="C1338" i="10"/>
  <c r="D1338" i="10"/>
  <c r="G1338" i="10"/>
  <c r="I1338" i="10"/>
  <c r="L1338" i="10"/>
  <c r="M1338" i="10"/>
  <c r="N1338" i="10"/>
  <c r="U1338" i="10"/>
  <c r="W1338" i="10"/>
  <c r="Y1338" i="10"/>
  <c r="Z1338" i="10"/>
  <c r="AA1338" i="10"/>
  <c r="AB1338" i="10"/>
  <c r="AC1338" i="10"/>
  <c r="AD1338" i="10"/>
  <c r="AE1338" i="10"/>
  <c r="AF1338" i="10"/>
  <c r="AG1338" i="10"/>
  <c r="AH1338" i="10"/>
  <c r="AI1338" i="10"/>
  <c r="AJ1338" i="10"/>
  <c r="AK1338" i="10"/>
  <c r="AL1338" i="10"/>
  <c r="AM1338" i="10"/>
  <c r="AN1338" i="10"/>
  <c r="AO1338" i="10"/>
  <c r="AP1338" i="10"/>
  <c r="AQ1338" i="10"/>
  <c r="AR1338" i="10"/>
  <c r="AS1338" i="10"/>
  <c r="AT1338" i="10"/>
  <c r="AU1338" i="10"/>
  <c r="AV1338" i="10"/>
  <c r="AW1338" i="10"/>
  <c r="AX1338" i="10"/>
  <c r="AY1338" i="10"/>
  <c r="BB1338" i="10"/>
  <c r="B1413" i="10"/>
  <c r="C1413" i="10"/>
  <c r="D1413" i="10"/>
  <c r="G1413" i="10"/>
  <c r="I1413" i="10"/>
  <c r="L1413" i="10"/>
  <c r="M1413" i="10"/>
  <c r="N1413" i="10"/>
  <c r="U1413" i="10"/>
  <c r="W1413" i="10"/>
  <c r="Y1413" i="10"/>
  <c r="Z1413" i="10"/>
  <c r="AA1413" i="10"/>
  <c r="AB1413" i="10"/>
  <c r="AC1413" i="10"/>
  <c r="AD1413" i="10"/>
  <c r="AE1413" i="10"/>
  <c r="AF1413" i="10"/>
  <c r="AG1413" i="10"/>
  <c r="AH1413" i="10"/>
  <c r="AI1413" i="10"/>
  <c r="AJ1413" i="10"/>
  <c r="AK1413" i="10"/>
  <c r="AL1413" i="10"/>
  <c r="AM1413" i="10"/>
  <c r="AN1413" i="10"/>
  <c r="AO1413" i="10"/>
  <c r="AP1413" i="10"/>
  <c r="AQ1413" i="10"/>
  <c r="AR1413" i="10"/>
  <c r="AS1413" i="10"/>
  <c r="AT1413" i="10"/>
  <c r="AU1413" i="10"/>
  <c r="AV1413" i="10"/>
  <c r="AW1413" i="10"/>
  <c r="AX1413" i="10"/>
  <c r="AY1413" i="10"/>
  <c r="BB1413" i="10"/>
  <c r="B1655" i="10"/>
  <c r="C1655" i="10"/>
  <c r="D1655" i="10"/>
  <c r="G1655" i="10"/>
  <c r="I1655" i="10"/>
  <c r="L1655" i="10"/>
  <c r="M1655" i="10"/>
  <c r="N1655" i="10"/>
  <c r="U1655" i="10"/>
  <c r="W1655" i="10"/>
  <c r="Y1655" i="10"/>
  <c r="Z1655" i="10"/>
  <c r="AA1655" i="10"/>
  <c r="AB1655" i="10"/>
  <c r="AC1655" i="10"/>
  <c r="AD1655" i="10"/>
  <c r="AE1655" i="10"/>
  <c r="AF1655" i="10"/>
  <c r="AG1655" i="10"/>
  <c r="AH1655" i="10"/>
  <c r="AI1655" i="10"/>
  <c r="AJ1655" i="10"/>
  <c r="AK1655" i="10"/>
  <c r="AL1655" i="10"/>
  <c r="AM1655" i="10"/>
  <c r="AN1655" i="10"/>
  <c r="AO1655" i="10"/>
  <c r="AP1655" i="10"/>
  <c r="AQ1655" i="10"/>
  <c r="AR1655" i="10"/>
  <c r="AS1655" i="10"/>
  <c r="AT1655" i="10"/>
  <c r="AU1655" i="10"/>
  <c r="AV1655" i="10"/>
  <c r="AW1655" i="10"/>
  <c r="AX1655" i="10"/>
  <c r="AY1655" i="10"/>
  <c r="BB1655" i="10"/>
  <c r="B1656" i="10"/>
  <c r="C1656" i="10"/>
  <c r="D1656" i="10"/>
  <c r="G1656" i="10"/>
  <c r="I1656" i="10"/>
  <c r="L1656" i="10"/>
  <c r="M1656" i="10"/>
  <c r="N1656" i="10"/>
  <c r="U1656" i="10"/>
  <c r="W1656" i="10"/>
  <c r="Y1656" i="10"/>
  <c r="Z1656" i="10"/>
  <c r="AA1656" i="10"/>
  <c r="AB1656" i="10"/>
  <c r="AC1656" i="10"/>
  <c r="AD1656" i="10"/>
  <c r="AE1656" i="10"/>
  <c r="AF1656" i="10"/>
  <c r="AG1656" i="10"/>
  <c r="AH1656" i="10"/>
  <c r="AI1656" i="10"/>
  <c r="AJ1656" i="10"/>
  <c r="AK1656" i="10"/>
  <c r="AL1656" i="10"/>
  <c r="AM1656" i="10"/>
  <c r="AN1656" i="10"/>
  <c r="AO1656" i="10"/>
  <c r="AP1656" i="10"/>
  <c r="AQ1656" i="10"/>
  <c r="AR1656" i="10"/>
  <c r="AS1656" i="10"/>
  <c r="AT1656" i="10"/>
  <c r="AU1656" i="10"/>
  <c r="AV1656" i="10"/>
  <c r="AW1656" i="10"/>
  <c r="AX1656" i="10"/>
  <c r="AY1656" i="10"/>
  <c r="BB1656" i="10"/>
  <c r="B1414" i="10"/>
  <c r="C1414" i="10"/>
  <c r="D1414" i="10"/>
  <c r="G1414" i="10"/>
  <c r="I1414" i="10"/>
  <c r="L1414" i="10"/>
  <c r="M1414" i="10"/>
  <c r="N1414" i="10"/>
  <c r="U1414" i="10"/>
  <c r="W1414" i="10"/>
  <c r="Y1414" i="10"/>
  <c r="Z1414" i="10"/>
  <c r="AA1414" i="10"/>
  <c r="AB1414" i="10"/>
  <c r="AC1414" i="10"/>
  <c r="AD1414" i="10"/>
  <c r="AE1414" i="10"/>
  <c r="AF1414" i="10"/>
  <c r="AG1414" i="10"/>
  <c r="AH1414" i="10"/>
  <c r="AI1414" i="10"/>
  <c r="AJ1414" i="10"/>
  <c r="AK1414" i="10"/>
  <c r="AL1414" i="10"/>
  <c r="AM1414" i="10"/>
  <c r="AN1414" i="10"/>
  <c r="AO1414" i="10"/>
  <c r="AP1414" i="10"/>
  <c r="AQ1414" i="10"/>
  <c r="AR1414" i="10"/>
  <c r="AS1414" i="10"/>
  <c r="AT1414" i="10"/>
  <c r="AU1414" i="10"/>
  <c r="AV1414" i="10"/>
  <c r="AW1414" i="10"/>
  <c r="AX1414" i="10"/>
  <c r="AY1414" i="10"/>
  <c r="BB1414" i="10"/>
  <c r="B1415" i="10"/>
  <c r="C1415" i="10"/>
  <c r="D1415" i="10"/>
  <c r="G1415" i="10"/>
  <c r="I1415" i="10"/>
  <c r="L1415" i="10"/>
  <c r="M1415" i="10"/>
  <c r="N1415" i="10"/>
  <c r="U1415" i="10"/>
  <c r="W1415" i="10"/>
  <c r="Y1415" i="10"/>
  <c r="Z1415" i="10"/>
  <c r="AA1415" i="10"/>
  <c r="AB1415" i="10"/>
  <c r="AC1415" i="10"/>
  <c r="AD1415" i="10"/>
  <c r="AE1415" i="10"/>
  <c r="AF1415" i="10"/>
  <c r="AG1415" i="10"/>
  <c r="AH1415" i="10"/>
  <c r="AI1415" i="10"/>
  <c r="AJ1415" i="10"/>
  <c r="AK1415" i="10"/>
  <c r="AL1415" i="10"/>
  <c r="AM1415" i="10"/>
  <c r="AN1415" i="10"/>
  <c r="AO1415" i="10"/>
  <c r="AP1415" i="10"/>
  <c r="AQ1415" i="10"/>
  <c r="AR1415" i="10"/>
  <c r="AS1415" i="10"/>
  <c r="AT1415" i="10"/>
  <c r="AU1415" i="10"/>
  <c r="AV1415" i="10"/>
  <c r="AW1415" i="10"/>
  <c r="AX1415" i="10"/>
  <c r="AY1415" i="10"/>
  <c r="BB1415" i="10"/>
  <c r="B1416" i="10"/>
  <c r="C1416" i="10"/>
  <c r="D1416" i="10"/>
  <c r="G1416" i="10"/>
  <c r="I1416" i="10"/>
  <c r="L1416" i="10"/>
  <c r="M1416" i="10"/>
  <c r="N1416" i="10"/>
  <c r="U1416" i="10"/>
  <c r="W1416" i="10"/>
  <c r="Y1416" i="10"/>
  <c r="Z1416" i="10"/>
  <c r="AA1416" i="10"/>
  <c r="AB1416" i="10"/>
  <c r="AC1416" i="10"/>
  <c r="AD1416" i="10"/>
  <c r="AE1416" i="10"/>
  <c r="AF1416" i="10"/>
  <c r="AG1416" i="10"/>
  <c r="AH1416" i="10"/>
  <c r="AI1416" i="10"/>
  <c r="AJ1416" i="10"/>
  <c r="AK1416" i="10"/>
  <c r="AL1416" i="10"/>
  <c r="AM1416" i="10"/>
  <c r="AN1416" i="10"/>
  <c r="AO1416" i="10"/>
  <c r="AP1416" i="10"/>
  <c r="AQ1416" i="10"/>
  <c r="AR1416" i="10"/>
  <c r="AS1416" i="10"/>
  <c r="AT1416" i="10"/>
  <c r="AU1416" i="10"/>
  <c r="AV1416" i="10"/>
  <c r="AW1416" i="10"/>
  <c r="AX1416" i="10"/>
  <c r="AY1416" i="10"/>
  <c r="BB1416" i="10"/>
  <c r="B1417" i="10"/>
  <c r="C1417" i="10"/>
  <c r="D1417" i="10"/>
  <c r="G1417" i="10"/>
  <c r="I1417" i="10"/>
  <c r="L1417" i="10"/>
  <c r="M1417" i="10"/>
  <c r="N1417" i="10"/>
  <c r="U1417" i="10"/>
  <c r="W1417" i="10"/>
  <c r="Y1417" i="10"/>
  <c r="Z1417" i="10"/>
  <c r="AA1417" i="10"/>
  <c r="AB1417" i="10"/>
  <c r="AC1417" i="10"/>
  <c r="AD1417" i="10"/>
  <c r="AE1417" i="10"/>
  <c r="AF1417" i="10"/>
  <c r="AG1417" i="10"/>
  <c r="AH1417" i="10"/>
  <c r="AI1417" i="10"/>
  <c r="AJ1417" i="10"/>
  <c r="AK1417" i="10"/>
  <c r="AL1417" i="10"/>
  <c r="AM1417" i="10"/>
  <c r="AN1417" i="10"/>
  <c r="AO1417" i="10"/>
  <c r="AP1417" i="10"/>
  <c r="AQ1417" i="10"/>
  <c r="AR1417" i="10"/>
  <c r="AS1417" i="10"/>
  <c r="AT1417" i="10"/>
  <c r="AU1417" i="10"/>
  <c r="AV1417" i="10"/>
  <c r="AW1417" i="10"/>
  <c r="AX1417" i="10"/>
  <c r="AY1417" i="10"/>
  <c r="BB1417" i="10"/>
  <c r="B1418" i="10"/>
  <c r="C1418" i="10"/>
  <c r="D1418" i="10"/>
  <c r="G1418" i="10"/>
  <c r="I1418" i="10"/>
  <c r="L1418" i="10"/>
  <c r="M1418" i="10"/>
  <c r="N1418" i="10"/>
  <c r="U1418" i="10"/>
  <c r="W1418" i="10"/>
  <c r="Y1418" i="10"/>
  <c r="Z1418" i="10"/>
  <c r="AA1418" i="10"/>
  <c r="AB1418" i="10"/>
  <c r="AC1418" i="10"/>
  <c r="AD1418" i="10"/>
  <c r="AE1418" i="10"/>
  <c r="AF1418" i="10"/>
  <c r="AG1418" i="10"/>
  <c r="AH1418" i="10"/>
  <c r="AI1418" i="10"/>
  <c r="AJ1418" i="10"/>
  <c r="AK1418" i="10"/>
  <c r="AL1418" i="10"/>
  <c r="AM1418" i="10"/>
  <c r="AN1418" i="10"/>
  <c r="AO1418" i="10"/>
  <c r="AP1418" i="10"/>
  <c r="AQ1418" i="10"/>
  <c r="AR1418" i="10"/>
  <c r="AS1418" i="10"/>
  <c r="AT1418" i="10"/>
  <c r="AU1418" i="10"/>
  <c r="AV1418" i="10"/>
  <c r="AW1418" i="10"/>
  <c r="AX1418" i="10"/>
  <c r="AY1418" i="10"/>
  <c r="BB1418" i="10"/>
  <c r="B1419" i="10"/>
  <c r="C1419" i="10"/>
  <c r="D1419" i="10"/>
  <c r="G1419" i="10"/>
  <c r="I1419" i="10"/>
  <c r="L1419" i="10"/>
  <c r="M1419" i="10"/>
  <c r="N1419" i="10"/>
  <c r="U1419" i="10"/>
  <c r="W1419" i="10"/>
  <c r="Y1419" i="10"/>
  <c r="Z1419" i="10"/>
  <c r="AA1419" i="10"/>
  <c r="AB1419" i="10"/>
  <c r="AC1419" i="10"/>
  <c r="AD1419" i="10"/>
  <c r="AE1419" i="10"/>
  <c r="AF1419" i="10"/>
  <c r="AG1419" i="10"/>
  <c r="AH1419" i="10"/>
  <c r="AI1419" i="10"/>
  <c r="AJ1419" i="10"/>
  <c r="AK1419" i="10"/>
  <c r="AL1419" i="10"/>
  <c r="AM1419" i="10"/>
  <c r="AN1419" i="10"/>
  <c r="AO1419" i="10"/>
  <c r="AP1419" i="10"/>
  <c r="AQ1419" i="10"/>
  <c r="AR1419" i="10"/>
  <c r="AS1419" i="10"/>
  <c r="AT1419" i="10"/>
  <c r="AU1419" i="10"/>
  <c r="AV1419" i="10"/>
  <c r="AW1419" i="10"/>
  <c r="AX1419" i="10"/>
  <c r="AY1419" i="10"/>
  <c r="BB1419" i="10"/>
  <c r="B1420" i="10"/>
  <c r="C1420" i="10"/>
  <c r="D1420" i="10"/>
  <c r="G1420" i="10"/>
  <c r="I1420" i="10"/>
  <c r="L1420" i="10"/>
  <c r="M1420" i="10"/>
  <c r="N1420" i="10"/>
  <c r="U1420" i="10"/>
  <c r="W1420" i="10"/>
  <c r="Y1420" i="10"/>
  <c r="Z1420" i="10"/>
  <c r="AA1420" i="10"/>
  <c r="AB1420" i="10"/>
  <c r="AC1420" i="10"/>
  <c r="AD1420" i="10"/>
  <c r="AE1420" i="10"/>
  <c r="AF1420" i="10"/>
  <c r="AG1420" i="10"/>
  <c r="AH1420" i="10"/>
  <c r="AI1420" i="10"/>
  <c r="AJ1420" i="10"/>
  <c r="AK1420" i="10"/>
  <c r="AL1420" i="10"/>
  <c r="AM1420" i="10"/>
  <c r="AN1420" i="10"/>
  <c r="AO1420" i="10"/>
  <c r="AP1420" i="10"/>
  <c r="AQ1420" i="10"/>
  <c r="AR1420" i="10"/>
  <c r="AS1420" i="10"/>
  <c r="AT1420" i="10"/>
  <c r="AU1420" i="10"/>
  <c r="AV1420" i="10"/>
  <c r="AW1420" i="10"/>
  <c r="AX1420" i="10"/>
  <c r="AY1420" i="10"/>
  <c r="BB1420" i="10"/>
  <c r="B1421" i="10"/>
  <c r="C1421" i="10"/>
  <c r="D1421" i="10"/>
  <c r="G1421" i="10"/>
  <c r="I1421" i="10"/>
  <c r="L1421" i="10"/>
  <c r="M1421" i="10"/>
  <c r="N1421" i="10"/>
  <c r="U1421" i="10"/>
  <c r="W1421" i="10"/>
  <c r="Y1421" i="10"/>
  <c r="Z1421" i="10"/>
  <c r="AA1421" i="10"/>
  <c r="AB1421" i="10"/>
  <c r="AC1421" i="10"/>
  <c r="AD1421" i="10"/>
  <c r="AE1421" i="10"/>
  <c r="AF1421" i="10"/>
  <c r="AG1421" i="10"/>
  <c r="AH1421" i="10"/>
  <c r="AI1421" i="10"/>
  <c r="AJ1421" i="10"/>
  <c r="AK1421" i="10"/>
  <c r="AL1421" i="10"/>
  <c r="AM1421" i="10"/>
  <c r="AN1421" i="10"/>
  <c r="AO1421" i="10"/>
  <c r="AP1421" i="10"/>
  <c r="AQ1421" i="10"/>
  <c r="AR1421" i="10"/>
  <c r="AS1421" i="10"/>
  <c r="AT1421" i="10"/>
  <c r="AU1421" i="10"/>
  <c r="AV1421" i="10"/>
  <c r="AW1421" i="10"/>
  <c r="AX1421" i="10"/>
  <c r="AY1421" i="10"/>
  <c r="BB1421" i="10"/>
  <c r="B1422" i="10"/>
  <c r="C1422" i="10"/>
  <c r="D1422" i="10"/>
  <c r="G1422" i="10"/>
  <c r="I1422" i="10"/>
  <c r="L1422" i="10"/>
  <c r="M1422" i="10"/>
  <c r="N1422" i="10"/>
  <c r="U1422" i="10"/>
  <c r="W1422" i="10"/>
  <c r="Y1422" i="10"/>
  <c r="Z1422" i="10"/>
  <c r="AA1422" i="10"/>
  <c r="AB1422" i="10"/>
  <c r="AC1422" i="10"/>
  <c r="AD1422" i="10"/>
  <c r="AE1422" i="10"/>
  <c r="AF1422" i="10"/>
  <c r="AG1422" i="10"/>
  <c r="AH1422" i="10"/>
  <c r="AI1422" i="10"/>
  <c r="AJ1422" i="10"/>
  <c r="AK1422" i="10"/>
  <c r="AL1422" i="10"/>
  <c r="AM1422" i="10"/>
  <c r="AN1422" i="10"/>
  <c r="AO1422" i="10"/>
  <c r="AP1422" i="10"/>
  <c r="AQ1422" i="10"/>
  <c r="AR1422" i="10"/>
  <c r="AS1422" i="10"/>
  <c r="AT1422" i="10"/>
  <c r="AU1422" i="10"/>
  <c r="AV1422" i="10"/>
  <c r="AW1422" i="10"/>
  <c r="AX1422" i="10"/>
  <c r="AY1422" i="10"/>
  <c r="BB1422" i="10"/>
  <c r="B1423" i="10"/>
  <c r="C1423" i="10"/>
  <c r="D1423" i="10"/>
  <c r="G1423" i="10"/>
  <c r="I1423" i="10"/>
  <c r="L1423" i="10"/>
  <c r="M1423" i="10"/>
  <c r="N1423" i="10"/>
  <c r="U1423" i="10"/>
  <c r="W1423" i="10"/>
  <c r="Y1423" i="10"/>
  <c r="Z1423" i="10"/>
  <c r="AA1423" i="10"/>
  <c r="AB1423" i="10"/>
  <c r="AC1423" i="10"/>
  <c r="AD1423" i="10"/>
  <c r="AE1423" i="10"/>
  <c r="AF1423" i="10"/>
  <c r="AG1423" i="10"/>
  <c r="AH1423" i="10"/>
  <c r="AI1423" i="10"/>
  <c r="AJ1423" i="10"/>
  <c r="AK1423" i="10"/>
  <c r="AL1423" i="10"/>
  <c r="AM1423" i="10"/>
  <c r="AN1423" i="10"/>
  <c r="AO1423" i="10"/>
  <c r="AP1423" i="10"/>
  <c r="AQ1423" i="10"/>
  <c r="AR1423" i="10"/>
  <c r="AS1423" i="10"/>
  <c r="AT1423" i="10"/>
  <c r="AU1423" i="10"/>
  <c r="AV1423" i="10"/>
  <c r="AW1423" i="10"/>
  <c r="AX1423" i="10"/>
  <c r="AY1423" i="10"/>
  <c r="BB1423" i="10"/>
  <c r="B1424" i="10"/>
  <c r="C1424" i="10"/>
  <c r="D1424" i="10"/>
  <c r="G1424" i="10"/>
  <c r="I1424" i="10"/>
  <c r="L1424" i="10"/>
  <c r="M1424" i="10"/>
  <c r="N1424" i="10"/>
  <c r="U1424" i="10"/>
  <c r="W1424" i="10"/>
  <c r="Y1424" i="10"/>
  <c r="Z1424" i="10"/>
  <c r="AA1424" i="10"/>
  <c r="AB1424" i="10"/>
  <c r="AC1424" i="10"/>
  <c r="AD1424" i="10"/>
  <c r="AE1424" i="10"/>
  <c r="AF1424" i="10"/>
  <c r="AG1424" i="10"/>
  <c r="AH1424" i="10"/>
  <c r="AI1424" i="10"/>
  <c r="AJ1424" i="10"/>
  <c r="AK1424" i="10"/>
  <c r="AL1424" i="10"/>
  <c r="AM1424" i="10"/>
  <c r="AN1424" i="10"/>
  <c r="AO1424" i="10"/>
  <c r="AP1424" i="10"/>
  <c r="AQ1424" i="10"/>
  <c r="AR1424" i="10"/>
  <c r="AS1424" i="10"/>
  <c r="AT1424" i="10"/>
  <c r="AU1424" i="10"/>
  <c r="AV1424" i="10"/>
  <c r="AW1424" i="10"/>
  <c r="AX1424" i="10"/>
  <c r="AY1424" i="10"/>
  <c r="BB1424" i="10"/>
  <c r="B1425" i="10"/>
  <c r="C1425" i="10"/>
  <c r="D1425" i="10"/>
  <c r="G1425" i="10"/>
  <c r="I1425" i="10"/>
  <c r="L1425" i="10"/>
  <c r="M1425" i="10"/>
  <c r="N1425" i="10"/>
  <c r="U1425" i="10"/>
  <c r="W1425" i="10"/>
  <c r="Y1425" i="10"/>
  <c r="Z1425" i="10"/>
  <c r="AA1425" i="10"/>
  <c r="AB1425" i="10"/>
  <c r="AC1425" i="10"/>
  <c r="AD1425" i="10"/>
  <c r="AE1425" i="10"/>
  <c r="AF1425" i="10"/>
  <c r="AG1425" i="10"/>
  <c r="AH1425" i="10"/>
  <c r="AI1425" i="10"/>
  <c r="AJ1425" i="10"/>
  <c r="AK1425" i="10"/>
  <c r="AL1425" i="10"/>
  <c r="AM1425" i="10"/>
  <c r="AN1425" i="10"/>
  <c r="AO1425" i="10"/>
  <c r="AP1425" i="10"/>
  <c r="AQ1425" i="10"/>
  <c r="AR1425" i="10"/>
  <c r="AS1425" i="10"/>
  <c r="AT1425" i="10"/>
  <c r="AU1425" i="10"/>
  <c r="AV1425" i="10"/>
  <c r="AW1425" i="10"/>
  <c r="AX1425" i="10"/>
  <c r="AY1425" i="10"/>
  <c r="BB1425" i="10"/>
  <c r="B1426" i="10"/>
  <c r="C1426" i="10"/>
  <c r="D1426" i="10"/>
  <c r="G1426" i="10"/>
  <c r="I1426" i="10"/>
  <c r="L1426" i="10"/>
  <c r="M1426" i="10"/>
  <c r="N1426" i="10"/>
  <c r="U1426" i="10"/>
  <c r="W1426" i="10"/>
  <c r="Y1426" i="10"/>
  <c r="Z1426" i="10"/>
  <c r="AA1426" i="10"/>
  <c r="AB1426" i="10"/>
  <c r="AC1426" i="10"/>
  <c r="AD1426" i="10"/>
  <c r="AE1426" i="10"/>
  <c r="AF1426" i="10"/>
  <c r="AG1426" i="10"/>
  <c r="AH1426" i="10"/>
  <c r="AI1426" i="10"/>
  <c r="AJ1426" i="10"/>
  <c r="AK1426" i="10"/>
  <c r="AL1426" i="10"/>
  <c r="AM1426" i="10"/>
  <c r="AN1426" i="10"/>
  <c r="AO1426" i="10"/>
  <c r="AP1426" i="10"/>
  <c r="AQ1426" i="10"/>
  <c r="AR1426" i="10"/>
  <c r="AS1426" i="10"/>
  <c r="AT1426" i="10"/>
  <c r="AU1426" i="10"/>
  <c r="AV1426" i="10"/>
  <c r="AW1426" i="10"/>
  <c r="AX1426" i="10"/>
  <c r="AY1426" i="10"/>
  <c r="BB1426" i="10"/>
  <c r="B1427" i="10"/>
  <c r="C1427" i="10"/>
  <c r="D1427" i="10"/>
  <c r="G1427" i="10"/>
  <c r="I1427" i="10"/>
  <c r="L1427" i="10"/>
  <c r="M1427" i="10"/>
  <c r="N1427" i="10"/>
  <c r="U1427" i="10"/>
  <c r="W1427" i="10"/>
  <c r="Y1427" i="10"/>
  <c r="Z1427" i="10"/>
  <c r="AA1427" i="10"/>
  <c r="AB1427" i="10"/>
  <c r="AC1427" i="10"/>
  <c r="AD1427" i="10"/>
  <c r="AE1427" i="10"/>
  <c r="AF1427" i="10"/>
  <c r="AG1427" i="10"/>
  <c r="AH1427" i="10"/>
  <c r="AI1427" i="10"/>
  <c r="AJ1427" i="10"/>
  <c r="AK1427" i="10"/>
  <c r="AL1427" i="10"/>
  <c r="AM1427" i="10"/>
  <c r="AN1427" i="10"/>
  <c r="AO1427" i="10"/>
  <c r="AP1427" i="10"/>
  <c r="AQ1427" i="10"/>
  <c r="AR1427" i="10"/>
  <c r="AS1427" i="10"/>
  <c r="AT1427" i="10"/>
  <c r="AU1427" i="10"/>
  <c r="AV1427" i="10"/>
  <c r="AW1427" i="10"/>
  <c r="AX1427" i="10"/>
  <c r="AY1427" i="10"/>
  <c r="BB1427" i="10"/>
  <c r="B1657" i="10"/>
  <c r="C1657" i="10"/>
  <c r="D1657" i="10"/>
  <c r="G1657" i="10"/>
  <c r="I1657" i="10"/>
  <c r="L1657" i="10"/>
  <c r="M1657" i="10"/>
  <c r="N1657" i="10"/>
  <c r="U1657" i="10"/>
  <c r="W1657" i="10"/>
  <c r="Y1657" i="10"/>
  <c r="Z1657" i="10"/>
  <c r="AA1657" i="10"/>
  <c r="AB1657" i="10"/>
  <c r="AC1657" i="10"/>
  <c r="AD1657" i="10"/>
  <c r="AE1657" i="10"/>
  <c r="AF1657" i="10"/>
  <c r="AG1657" i="10"/>
  <c r="AH1657" i="10"/>
  <c r="AI1657" i="10"/>
  <c r="AJ1657" i="10"/>
  <c r="AK1657" i="10"/>
  <c r="AL1657" i="10"/>
  <c r="AM1657" i="10"/>
  <c r="AN1657" i="10"/>
  <c r="AO1657" i="10"/>
  <c r="AP1657" i="10"/>
  <c r="AQ1657" i="10"/>
  <c r="AR1657" i="10"/>
  <c r="AS1657" i="10"/>
  <c r="AT1657" i="10"/>
  <c r="AU1657" i="10"/>
  <c r="AV1657" i="10"/>
  <c r="AW1657" i="10"/>
  <c r="AX1657" i="10"/>
  <c r="AY1657" i="10"/>
  <c r="BB1657" i="10"/>
  <c r="B1279" i="10"/>
  <c r="C1279" i="10"/>
  <c r="D1279" i="10"/>
  <c r="G1279" i="10"/>
  <c r="I1279" i="10"/>
  <c r="L1279" i="10"/>
  <c r="M1279" i="10"/>
  <c r="N1279" i="10"/>
  <c r="U1279" i="10"/>
  <c r="W1279" i="10"/>
  <c r="Y1279" i="10"/>
  <c r="Z1279" i="10"/>
  <c r="AA1279" i="10"/>
  <c r="AB1279" i="10"/>
  <c r="AC1279" i="10"/>
  <c r="AD1279" i="10"/>
  <c r="AE1279" i="10"/>
  <c r="AF1279" i="10"/>
  <c r="AG1279" i="10"/>
  <c r="AH1279" i="10"/>
  <c r="AI1279" i="10"/>
  <c r="AJ1279" i="10"/>
  <c r="AK1279" i="10"/>
  <c r="AL1279" i="10"/>
  <c r="AM1279" i="10"/>
  <c r="AN1279" i="10"/>
  <c r="AO1279" i="10"/>
  <c r="AP1279" i="10"/>
  <c r="AQ1279" i="10"/>
  <c r="AR1279" i="10"/>
  <c r="AS1279" i="10"/>
  <c r="AT1279" i="10"/>
  <c r="AU1279" i="10"/>
  <c r="AV1279" i="10"/>
  <c r="AW1279" i="10"/>
  <c r="AX1279" i="10"/>
  <c r="AY1279" i="10"/>
  <c r="BB1279" i="10"/>
  <c r="B1280" i="10"/>
  <c r="C1280" i="10"/>
  <c r="D1280" i="10"/>
  <c r="G1280" i="10"/>
  <c r="I1280" i="10"/>
  <c r="L1280" i="10"/>
  <c r="M1280" i="10"/>
  <c r="N1280" i="10"/>
  <c r="U1280" i="10"/>
  <c r="W1280" i="10"/>
  <c r="Y1280" i="10"/>
  <c r="Z1280" i="10"/>
  <c r="AA1280" i="10"/>
  <c r="AB1280" i="10"/>
  <c r="AC1280" i="10"/>
  <c r="AD1280" i="10"/>
  <c r="AE1280" i="10"/>
  <c r="AF1280" i="10"/>
  <c r="AG1280" i="10"/>
  <c r="AH1280" i="10"/>
  <c r="AI1280" i="10"/>
  <c r="AJ1280" i="10"/>
  <c r="AK1280" i="10"/>
  <c r="AL1280" i="10"/>
  <c r="AM1280" i="10"/>
  <c r="AN1280" i="10"/>
  <c r="AO1280" i="10"/>
  <c r="AP1280" i="10"/>
  <c r="AQ1280" i="10"/>
  <c r="AR1280" i="10"/>
  <c r="AS1280" i="10"/>
  <c r="AT1280" i="10"/>
  <c r="AU1280" i="10"/>
  <c r="AV1280" i="10"/>
  <c r="AW1280" i="10"/>
  <c r="AX1280" i="10"/>
  <c r="AY1280" i="10"/>
  <c r="BB1280" i="10"/>
  <c r="B1281" i="10"/>
  <c r="C1281" i="10"/>
  <c r="D1281" i="10"/>
  <c r="G1281" i="10"/>
  <c r="I1281" i="10"/>
  <c r="L1281" i="10"/>
  <c r="M1281" i="10"/>
  <c r="N1281" i="10"/>
  <c r="U1281" i="10"/>
  <c r="W1281" i="10"/>
  <c r="Y1281" i="10"/>
  <c r="Z1281" i="10"/>
  <c r="AA1281" i="10"/>
  <c r="AB1281" i="10"/>
  <c r="AC1281" i="10"/>
  <c r="AD1281" i="10"/>
  <c r="AE1281" i="10"/>
  <c r="AF1281" i="10"/>
  <c r="AG1281" i="10"/>
  <c r="AH1281" i="10"/>
  <c r="AI1281" i="10"/>
  <c r="AJ1281" i="10"/>
  <c r="AK1281" i="10"/>
  <c r="AL1281" i="10"/>
  <c r="AM1281" i="10"/>
  <c r="AN1281" i="10"/>
  <c r="AO1281" i="10"/>
  <c r="AP1281" i="10"/>
  <c r="AQ1281" i="10"/>
  <c r="AR1281" i="10"/>
  <c r="AS1281" i="10"/>
  <c r="AT1281" i="10"/>
  <c r="AU1281" i="10"/>
  <c r="AV1281" i="10"/>
  <c r="AW1281" i="10"/>
  <c r="AX1281" i="10"/>
  <c r="AY1281" i="10"/>
  <c r="BB1281" i="10"/>
  <c r="B1282" i="10"/>
  <c r="C1282" i="10"/>
  <c r="D1282" i="10"/>
  <c r="G1282" i="10"/>
  <c r="I1282" i="10"/>
  <c r="L1282" i="10"/>
  <c r="M1282" i="10"/>
  <c r="N1282" i="10"/>
  <c r="U1282" i="10"/>
  <c r="W1282" i="10"/>
  <c r="Y1282" i="10"/>
  <c r="Z1282" i="10"/>
  <c r="AA1282" i="10"/>
  <c r="AB1282" i="10"/>
  <c r="AC1282" i="10"/>
  <c r="AD1282" i="10"/>
  <c r="AE1282" i="10"/>
  <c r="AF1282" i="10"/>
  <c r="AG1282" i="10"/>
  <c r="AH1282" i="10"/>
  <c r="AI1282" i="10"/>
  <c r="AJ1282" i="10"/>
  <c r="AK1282" i="10"/>
  <c r="AL1282" i="10"/>
  <c r="AM1282" i="10"/>
  <c r="AN1282" i="10"/>
  <c r="AO1282" i="10"/>
  <c r="AP1282" i="10"/>
  <c r="AQ1282" i="10"/>
  <c r="AR1282" i="10"/>
  <c r="AS1282" i="10"/>
  <c r="AT1282" i="10"/>
  <c r="AU1282" i="10"/>
  <c r="AV1282" i="10"/>
  <c r="AW1282" i="10"/>
  <c r="AX1282" i="10"/>
  <c r="AY1282" i="10"/>
  <c r="BB1282" i="10"/>
  <c r="B1283" i="10"/>
  <c r="C1283" i="10"/>
  <c r="D1283" i="10"/>
  <c r="G1283" i="10"/>
  <c r="I1283" i="10"/>
  <c r="L1283" i="10"/>
  <c r="M1283" i="10"/>
  <c r="N1283" i="10"/>
  <c r="U1283" i="10"/>
  <c r="W1283" i="10"/>
  <c r="Y1283" i="10"/>
  <c r="Z1283" i="10"/>
  <c r="AA1283" i="10"/>
  <c r="AB1283" i="10"/>
  <c r="AC1283" i="10"/>
  <c r="AD1283" i="10"/>
  <c r="AE1283" i="10"/>
  <c r="AF1283" i="10"/>
  <c r="AG1283" i="10"/>
  <c r="AH1283" i="10"/>
  <c r="AI1283" i="10"/>
  <c r="AJ1283" i="10"/>
  <c r="AK1283" i="10"/>
  <c r="AL1283" i="10"/>
  <c r="AM1283" i="10"/>
  <c r="AN1283" i="10"/>
  <c r="AO1283" i="10"/>
  <c r="AP1283" i="10"/>
  <c r="AQ1283" i="10"/>
  <c r="AR1283" i="10"/>
  <c r="AS1283" i="10"/>
  <c r="AT1283" i="10"/>
  <c r="AU1283" i="10"/>
  <c r="AV1283" i="10"/>
  <c r="AW1283" i="10"/>
  <c r="AX1283" i="10"/>
  <c r="AY1283" i="10"/>
  <c r="BB1283" i="10"/>
  <c r="B1284" i="10"/>
  <c r="C1284" i="10"/>
  <c r="D1284" i="10"/>
  <c r="G1284" i="10"/>
  <c r="I1284" i="10"/>
  <c r="L1284" i="10"/>
  <c r="M1284" i="10"/>
  <c r="N1284" i="10"/>
  <c r="U1284" i="10"/>
  <c r="W1284" i="10"/>
  <c r="Y1284" i="10"/>
  <c r="Z1284" i="10"/>
  <c r="AA1284" i="10"/>
  <c r="AB1284" i="10"/>
  <c r="AC1284" i="10"/>
  <c r="AD1284" i="10"/>
  <c r="AE1284" i="10"/>
  <c r="AF1284" i="10"/>
  <c r="AG1284" i="10"/>
  <c r="AH1284" i="10"/>
  <c r="AI1284" i="10"/>
  <c r="AJ1284" i="10"/>
  <c r="AK1284" i="10"/>
  <c r="AL1284" i="10"/>
  <c r="AM1284" i="10"/>
  <c r="AN1284" i="10"/>
  <c r="AO1284" i="10"/>
  <c r="AP1284" i="10"/>
  <c r="AQ1284" i="10"/>
  <c r="AR1284" i="10"/>
  <c r="AS1284" i="10"/>
  <c r="AT1284" i="10"/>
  <c r="AU1284" i="10"/>
  <c r="AV1284" i="10"/>
  <c r="AW1284" i="10"/>
  <c r="AX1284" i="10"/>
  <c r="AY1284" i="10"/>
  <c r="BB1284" i="10"/>
  <c r="B1562" i="10"/>
  <c r="C1562" i="10"/>
  <c r="D1562" i="10"/>
  <c r="G1562" i="10"/>
  <c r="I1562" i="10"/>
  <c r="L1562" i="10"/>
  <c r="M1562" i="10"/>
  <c r="N1562" i="10"/>
  <c r="U1562" i="10"/>
  <c r="W1562" i="10"/>
  <c r="Y1562" i="10"/>
  <c r="Z1562" i="10"/>
  <c r="AA1562" i="10"/>
  <c r="AB1562" i="10"/>
  <c r="AC1562" i="10"/>
  <c r="AD1562" i="10"/>
  <c r="AE1562" i="10"/>
  <c r="AF1562" i="10"/>
  <c r="AG1562" i="10"/>
  <c r="AH1562" i="10"/>
  <c r="AI1562" i="10"/>
  <c r="AJ1562" i="10"/>
  <c r="AK1562" i="10"/>
  <c r="AL1562" i="10"/>
  <c r="AM1562" i="10"/>
  <c r="AN1562" i="10"/>
  <c r="AO1562" i="10"/>
  <c r="AP1562" i="10"/>
  <c r="AQ1562" i="10"/>
  <c r="AR1562" i="10"/>
  <c r="AS1562" i="10"/>
  <c r="AT1562" i="10"/>
  <c r="AU1562" i="10"/>
  <c r="AV1562" i="10"/>
  <c r="AW1562" i="10"/>
  <c r="AX1562" i="10"/>
  <c r="AY1562" i="10"/>
  <c r="BB1562" i="10"/>
  <c r="B1563" i="10"/>
  <c r="C1563" i="10"/>
  <c r="D1563" i="10"/>
  <c r="G1563" i="10"/>
  <c r="I1563" i="10"/>
  <c r="L1563" i="10"/>
  <c r="M1563" i="10"/>
  <c r="N1563" i="10"/>
  <c r="U1563" i="10"/>
  <c r="W1563" i="10"/>
  <c r="Y1563" i="10"/>
  <c r="Z1563" i="10"/>
  <c r="AA1563" i="10"/>
  <c r="AB1563" i="10"/>
  <c r="AC1563" i="10"/>
  <c r="AD1563" i="10"/>
  <c r="AE1563" i="10"/>
  <c r="AF1563" i="10"/>
  <c r="AG1563" i="10"/>
  <c r="AH1563" i="10"/>
  <c r="AI1563" i="10"/>
  <c r="AJ1563" i="10"/>
  <c r="AK1563" i="10"/>
  <c r="AL1563" i="10"/>
  <c r="AM1563" i="10"/>
  <c r="AN1563" i="10"/>
  <c r="AO1563" i="10"/>
  <c r="AP1563" i="10"/>
  <c r="AQ1563" i="10"/>
  <c r="AR1563" i="10"/>
  <c r="AS1563" i="10"/>
  <c r="AT1563" i="10"/>
  <c r="AU1563" i="10"/>
  <c r="AV1563" i="10"/>
  <c r="AW1563" i="10"/>
  <c r="AX1563" i="10"/>
  <c r="AY1563" i="10"/>
  <c r="BB1563" i="10"/>
  <c r="B1317" i="10"/>
  <c r="C1317" i="10"/>
  <c r="D1317" i="10"/>
  <c r="G1317" i="10"/>
  <c r="I1317" i="10"/>
  <c r="L1317" i="10"/>
  <c r="M1317" i="10"/>
  <c r="N1317" i="10"/>
  <c r="U1317" i="10"/>
  <c r="W1317" i="10"/>
  <c r="Y1317" i="10"/>
  <c r="Z1317" i="10"/>
  <c r="AA1317" i="10"/>
  <c r="AB1317" i="10"/>
  <c r="AC1317" i="10"/>
  <c r="AD1317" i="10"/>
  <c r="AE1317" i="10"/>
  <c r="AF1317" i="10"/>
  <c r="AG1317" i="10"/>
  <c r="AH1317" i="10"/>
  <c r="AI1317" i="10"/>
  <c r="AJ1317" i="10"/>
  <c r="AK1317" i="10"/>
  <c r="AL1317" i="10"/>
  <c r="AM1317" i="10"/>
  <c r="AN1317" i="10"/>
  <c r="AO1317" i="10"/>
  <c r="AP1317" i="10"/>
  <c r="AQ1317" i="10"/>
  <c r="AR1317" i="10"/>
  <c r="AS1317" i="10"/>
  <c r="AT1317" i="10"/>
  <c r="AU1317" i="10"/>
  <c r="AV1317" i="10"/>
  <c r="AW1317" i="10"/>
  <c r="AX1317" i="10"/>
  <c r="AY1317" i="10"/>
  <c r="BB1317" i="10"/>
  <c r="B1318" i="10"/>
  <c r="C1318" i="10"/>
  <c r="D1318" i="10"/>
  <c r="G1318" i="10"/>
  <c r="I1318" i="10"/>
  <c r="L1318" i="10"/>
  <c r="M1318" i="10"/>
  <c r="N1318" i="10"/>
  <c r="U1318" i="10"/>
  <c r="W1318" i="10"/>
  <c r="Y1318" i="10"/>
  <c r="Z1318" i="10"/>
  <c r="AA1318" i="10"/>
  <c r="AB1318" i="10"/>
  <c r="AC1318" i="10"/>
  <c r="AD1318" i="10"/>
  <c r="AE1318" i="10"/>
  <c r="AF1318" i="10"/>
  <c r="AG1318" i="10"/>
  <c r="AH1318" i="10"/>
  <c r="AI1318" i="10"/>
  <c r="AJ1318" i="10"/>
  <c r="AK1318" i="10"/>
  <c r="AL1318" i="10"/>
  <c r="AM1318" i="10"/>
  <c r="AN1318" i="10"/>
  <c r="AO1318" i="10"/>
  <c r="AP1318" i="10"/>
  <c r="AQ1318" i="10"/>
  <c r="AR1318" i="10"/>
  <c r="AS1318" i="10"/>
  <c r="AT1318" i="10"/>
  <c r="AU1318" i="10"/>
  <c r="AV1318" i="10"/>
  <c r="AW1318" i="10"/>
  <c r="AX1318" i="10"/>
  <c r="AY1318" i="10"/>
  <c r="BB1318" i="10"/>
  <c r="B1319" i="10"/>
  <c r="C1319" i="10"/>
  <c r="D1319" i="10"/>
  <c r="G1319" i="10"/>
  <c r="I1319" i="10"/>
  <c r="L1319" i="10"/>
  <c r="M1319" i="10"/>
  <c r="N1319" i="10"/>
  <c r="U1319" i="10"/>
  <c r="W1319" i="10"/>
  <c r="Y1319" i="10"/>
  <c r="Z1319" i="10"/>
  <c r="AA1319" i="10"/>
  <c r="AB1319" i="10"/>
  <c r="AC1319" i="10"/>
  <c r="AD1319" i="10"/>
  <c r="AE1319" i="10"/>
  <c r="AF1319" i="10"/>
  <c r="AG1319" i="10"/>
  <c r="AH1319" i="10"/>
  <c r="AI1319" i="10"/>
  <c r="AJ1319" i="10"/>
  <c r="AK1319" i="10"/>
  <c r="AL1319" i="10"/>
  <c r="AM1319" i="10"/>
  <c r="AN1319" i="10"/>
  <c r="AO1319" i="10"/>
  <c r="AP1319" i="10"/>
  <c r="AQ1319" i="10"/>
  <c r="AR1319" i="10"/>
  <c r="AS1319" i="10"/>
  <c r="AT1319" i="10"/>
  <c r="AU1319" i="10"/>
  <c r="AV1319" i="10"/>
  <c r="AW1319" i="10"/>
  <c r="AX1319" i="10"/>
  <c r="AY1319" i="10"/>
  <c r="BB1319" i="10"/>
  <c r="B1320" i="10"/>
  <c r="C1320" i="10"/>
  <c r="D1320" i="10"/>
  <c r="G1320" i="10"/>
  <c r="I1320" i="10"/>
  <c r="L1320" i="10"/>
  <c r="M1320" i="10"/>
  <c r="N1320" i="10"/>
  <c r="U1320" i="10"/>
  <c r="W1320" i="10"/>
  <c r="Y1320" i="10"/>
  <c r="Z1320" i="10"/>
  <c r="AA1320" i="10"/>
  <c r="AB1320" i="10"/>
  <c r="AC1320" i="10"/>
  <c r="AD1320" i="10"/>
  <c r="AE1320" i="10"/>
  <c r="AF1320" i="10"/>
  <c r="AG1320" i="10"/>
  <c r="AH1320" i="10"/>
  <c r="AI1320" i="10"/>
  <c r="AJ1320" i="10"/>
  <c r="AK1320" i="10"/>
  <c r="AL1320" i="10"/>
  <c r="AM1320" i="10"/>
  <c r="AN1320" i="10"/>
  <c r="AO1320" i="10"/>
  <c r="AP1320" i="10"/>
  <c r="AQ1320" i="10"/>
  <c r="AR1320" i="10"/>
  <c r="AS1320" i="10"/>
  <c r="AT1320" i="10"/>
  <c r="AU1320" i="10"/>
  <c r="AV1320" i="10"/>
  <c r="AW1320" i="10"/>
  <c r="AX1320" i="10"/>
  <c r="AY1320" i="10"/>
  <c r="BB1320" i="10"/>
  <c r="B1285" i="10"/>
  <c r="C1285" i="10"/>
  <c r="D1285" i="10"/>
  <c r="G1285" i="10"/>
  <c r="I1285" i="10"/>
  <c r="L1285" i="10"/>
  <c r="M1285" i="10"/>
  <c r="N1285" i="10"/>
  <c r="U1285" i="10"/>
  <c r="W1285" i="10"/>
  <c r="Y1285" i="10"/>
  <c r="Z1285" i="10"/>
  <c r="AA1285" i="10"/>
  <c r="AB1285" i="10"/>
  <c r="AC1285" i="10"/>
  <c r="AD1285" i="10"/>
  <c r="AE1285" i="10"/>
  <c r="AF1285" i="10"/>
  <c r="AG1285" i="10"/>
  <c r="AH1285" i="10"/>
  <c r="AI1285" i="10"/>
  <c r="AJ1285" i="10"/>
  <c r="AK1285" i="10"/>
  <c r="AL1285" i="10"/>
  <c r="AM1285" i="10"/>
  <c r="AN1285" i="10"/>
  <c r="AO1285" i="10"/>
  <c r="AP1285" i="10"/>
  <c r="AQ1285" i="10"/>
  <c r="AR1285" i="10"/>
  <c r="AS1285" i="10"/>
  <c r="AT1285" i="10"/>
  <c r="AU1285" i="10"/>
  <c r="AV1285" i="10"/>
  <c r="AW1285" i="10"/>
  <c r="AX1285" i="10"/>
  <c r="AY1285" i="10"/>
  <c r="BB1285" i="10"/>
  <c r="B1286" i="10"/>
  <c r="C1286" i="10"/>
  <c r="D1286" i="10"/>
  <c r="G1286" i="10"/>
  <c r="I1286" i="10"/>
  <c r="L1286" i="10"/>
  <c r="M1286" i="10"/>
  <c r="N1286" i="10"/>
  <c r="U1286" i="10"/>
  <c r="W1286" i="10"/>
  <c r="Y1286" i="10"/>
  <c r="Z1286" i="10"/>
  <c r="AA1286" i="10"/>
  <c r="AB1286" i="10"/>
  <c r="AC1286" i="10"/>
  <c r="AD1286" i="10"/>
  <c r="AE1286" i="10"/>
  <c r="AF1286" i="10"/>
  <c r="AG1286" i="10"/>
  <c r="AH1286" i="10"/>
  <c r="AI1286" i="10"/>
  <c r="AJ1286" i="10"/>
  <c r="AK1286" i="10"/>
  <c r="AL1286" i="10"/>
  <c r="AM1286" i="10"/>
  <c r="AN1286" i="10"/>
  <c r="AO1286" i="10"/>
  <c r="AP1286" i="10"/>
  <c r="AQ1286" i="10"/>
  <c r="AR1286" i="10"/>
  <c r="AS1286" i="10"/>
  <c r="AT1286" i="10"/>
  <c r="AU1286" i="10"/>
  <c r="AV1286" i="10"/>
  <c r="AW1286" i="10"/>
  <c r="AX1286" i="10"/>
  <c r="AY1286" i="10"/>
  <c r="BB1286" i="10"/>
  <c r="B1321" i="10"/>
  <c r="C1321" i="10"/>
  <c r="D1321" i="10"/>
  <c r="G1321" i="10"/>
  <c r="I1321" i="10"/>
  <c r="L1321" i="10"/>
  <c r="M1321" i="10"/>
  <c r="N1321" i="10"/>
  <c r="U1321" i="10"/>
  <c r="W1321" i="10"/>
  <c r="Y1321" i="10"/>
  <c r="Z1321" i="10"/>
  <c r="AA1321" i="10"/>
  <c r="AB1321" i="10"/>
  <c r="AC1321" i="10"/>
  <c r="AD1321" i="10"/>
  <c r="AE1321" i="10"/>
  <c r="AF1321" i="10"/>
  <c r="AG1321" i="10"/>
  <c r="AH1321" i="10"/>
  <c r="AI1321" i="10"/>
  <c r="AJ1321" i="10"/>
  <c r="AK1321" i="10"/>
  <c r="AL1321" i="10"/>
  <c r="AM1321" i="10"/>
  <c r="AN1321" i="10"/>
  <c r="AO1321" i="10"/>
  <c r="AP1321" i="10"/>
  <c r="AQ1321" i="10"/>
  <c r="AR1321" i="10"/>
  <c r="AS1321" i="10"/>
  <c r="AT1321" i="10"/>
  <c r="AU1321" i="10"/>
  <c r="AV1321" i="10"/>
  <c r="AW1321" i="10"/>
  <c r="AX1321" i="10"/>
  <c r="AY1321" i="10"/>
  <c r="BB1321" i="10"/>
  <c r="B1339" i="10"/>
  <c r="C1339" i="10"/>
  <c r="D1339" i="10"/>
  <c r="G1339" i="10"/>
  <c r="I1339" i="10"/>
  <c r="L1339" i="10"/>
  <c r="M1339" i="10"/>
  <c r="N1339" i="10"/>
  <c r="U1339" i="10"/>
  <c r="W1339" i="10"/>
  <c r="Y1339" i="10"/>
  <c r="Z1339" i="10"/>
  <c r="AA1339" i="10"/>
  <c r="AB1339" i="10"/>
  <c r="AC1339" i="10"/>
  <c r="AD1339" i="10"/>
  <c r="AE1339" i="10"/>
  <c r="AF1339" i="10"/>
  <c r="AG1339" i="10"/>
  <c r="AH1339" i="10"/>
  <c r="AI1339" i="10"/>
  <c r="AJ1339" i="10"/>
  <c r="AK1339" i="10"/>
  <c r="AL1339" i="10"/>
  <c r="AM1339" i="10"/>
  <c r="AN1339" i="10"/>
  <c r="AO1339" i="10"/>
  <c r="AP1339" i="10"/>
  <c r="AQ1339" i="10"/>
  <c r="AR1339" i="10"/>
  <c r="AS1339" i="10"/>
  <c r="AT1339" i="10"/>
  <c r="AU1339" i="10"/>
  <c r="AV1339" i="10"/>
  <c r="AW1339" i="10"/>
  <c r="AX1339" i="10"/>
  <c r="AY1339" i="10"/>
  <c r="BB1339" i="10"/>
  <c r="B1340" i="10"/>
  <c r="C1340" i="10"/>
  <c r="D1340" i="10"/>
  <c r="G1340" i="10"/>
  <c r="I1340" i="10"/>
  <c r="L1340" i="10"/>
  <c r="M1340" i="10"/>
  <c r="N1340" i="10"/>
  <c r="U1340" i="10"/>
  <c r="W1340" i="10"/>
  <c r="Y1340" i="10"/>
  <c r="Z1340" i="10"/>
  <c r="AA1340" i="10"/>
  <c r="AB1340" i="10"/>
  <c r="AC1340" i="10"/>
  <c r="AD1340" i="10"/>
  <c r="AE1340" i="10"/>
  <c r="AF1340" i="10"/>
  <c r="AG1340" i="10"/>
  <c r="AH1340" i="10"/>
  <c r="AI1340" i="10"/>
  <c r="AJ1340" i="10"/>
  <c r="AK1340" i="10"/>
  <c r="AL1340" i="10"/>
  <c r="AM1340" i="10"/>
  <c r="AN1340" i="10"/>
  <c r="AO1340" i="10"/>
  <c r="AP1340" i="10"/>
  <c r="AQ1340" i="10"/>
  <c r="AR1340" i="10"/>
  <c r="AS1340" i="10"/>
  <c r="AT1340" i="10"/>
  <c r="AU1340" i="10"/>
  <c r="AV1340" i="10"/>
  <c r="AW1340" i="10"/>
  <c r="AX1340" i="10"/>
  <c r="AY1340" i="10"/>
  <c r="BB1340" i="10"/>
  <c r="B1341" i="10"/>
  <c r="C1341" i="10"/>
  <c r="D1341" i="10"/>
  <c r="G1341" i="10"/>
  <c r="I1341" i="10"/>
  <c r="L1341" i="10"/>
  <c r="M1341" i="10"/>
  <c r="N1341" i="10"/>
  <c r="U1341" i="10"/>
  <c r="W1341" i="10"/>
  <c r="Y1341" i="10"/>
  <c r="Z1341" i="10"/>
  <c r="AA1341" i="10"/>
  <c r="AB1341" i="10"/>
  <c r="AC1341" i="10"/>
  <c r="AD1341" i="10"/>
  <c r="AE1341" i="10"/>
  <c r="AF1341" i="10"/>
  <c r="AG1341" i="10"/>
  <c r="AH1341" i="10"/>
  <c r="AI1341" i="10"/>
  <c r="AJ1341" i="10"/>
  <c r="AK1341" i="10"/>
  <c r="AL1341" i="10"/>
  <c r="AM1341" i="10"/>
  <c r="AN1341" i="10"/>
  <c r="AO1341" i="10"/>
  <c r="AP1341" i="10"/>
  <c r="AQ1341" i="10"/>
  <c r="AR1341" i="10"/>
  <c r="AS1341" i="10"/>
  <c r="AT1341" i="10"/>
  <c r="AU1341" i="10"/>
  <c r="AV1341" i="10"/>
  <c r="AW1341" i="10"/>
  <c r="AX1341" i="10"/>
  <c r="AY1341" i="10"/>
  <c r="BB1341" i="10"/>
  <c r="B1342" i="10"/>
  <c r="C1342" i="10"/>
  <c r="D1342" i="10"/>
  <c r="G1342" i="10"/>
  <c r="I1342" i="10"/>
  <c r="L1342" i="10"/>
  <c r="M1342" i="10"/>
  <c r="N1342" i="10"/>
  <c r="U1342" i="10"/>
  <c r="W1342" i="10"/>
  <c r="Y1342" i="10"/>
  <c r="Z1342" i="10"/>
  <c r="AA1342" i="10"/>
  <c r="AB1342" i="10"/>
  <c r="AC1342" i="10"/>
  <c r="AD1342" i="10"/>
  <c r="AE1342" i="10"/>
  <c r="AF1342" i="10"/>
  <c r="AG1342" i="10"/>
  <c r="AH1342" i="10"/>
  <c r="AI1342" i="10"/>
  <c r="AJ1342" i="10"/>
  <c r="AK1342" i="10"/>
  <c r="AL1342" i="10"/>
  <c r="AM1342" i="10"/>
  <c r="AN1342" i="10"/>
  <c r="AO1342" i="10"/>
  <c r="AP1342" i="10"/>
  <c r="AQ1342" i="10"/>
  <c r="AR1342" i="10"/>
  <c r="AS1342" i="10"/>
  <c r="AT1342" i="10"/>
  <c r="AU1342" i="10"/>
  <c r="AV1342" i="10"/>
  <c r="AW1342" i="10"/>
  <c r="AX1342" i="10"/>
  <c r="AY1342" i="10"/>
  <c r="BB1342" i="10"/>
  <c r="B1663" i="10"/>
  <c r="C1663" i="10"/>
  <c r="D1663" i="10"/>
  <c r="G1663" i="10"/>
  <c r="I1663" i="10"/>
  <c r="L1663" i="10"/>
  <c r="M1663" i="10"/>
  <c r="N1663" i="10"/>
  <c r="U1663" i="10"/>
  <c r="W1663" i="10"/>
  <c r="Y1663" i="10"/>
  <c r="Z1663" i="10"/>
  <c r="AA1663" i="10"/>
  <c r="AB1663" i="10"/>
  <c r="AC1663" i="10"/>
  <c r="AD1663" i="10"/>
  <c r="AE1663" i="10"/>
  <c r="AF1663" i="10"/>
  <c r="AG1663" i="10"/>
  <c r="AH1663" i="10"/>
  <c r="AI1663" i="10"/>
  <c r="AJ1663" i="10"/>
  <c r="AK1663" i="10"/>
  <c r="AL1663" i="10"/>
  <c r="AM1663" i="10"/>
  <c r="AN1663" i="10"/>
  <c r="AO1663" i="10"/>
  <c r="AP1663" i="10"/>
  <c r="AQ1663" i="10"/>
  <c r="AR1663" i="10"/>
  <c r="AS1663" i="10"/>
  <c r="AT1663" i="10"/>
  <c r="AU1663" i="10"/>
  <c r="AV1663" i="10"/>
  <c r="AW1663" i="10"/>
  <c r="AX1663" i="10"/>
  <c r="AY1663" i="10"/>
  <c r="BB1663" i="10"/>
  <c r="B1343" i="10"/>
  <c r="C1343" i="10"/>
  <c r="D1343" i="10"/>
  <c r="G1343" i="10"/>
  <c r="I1343" i="10"/>
  <c r="L1343" i="10"/>
  <c r="M1343" i="10"/>
  <c r="N1343" i="10"/>
  <c r="U1343" i="10"/>
  <c r="W1343" i="10"/>
  <c r="Y1343" i="10"/>
  <c r="Z1343" i="10"/>
  <c r="AA1343" i="10"/>
  <c r="AB1343" i="10"/>
  <c r="AC1343" i="10"/>
  <c r="AD1343" i="10"/>
  <c r="AE1343" i="10"/>
  <c r="AF1343" i="10"/>
  <c r="AG1343" i="10"/>
  <c r="AH1343" i="10"/>
  <c r="AI1343" i="10"/>
  <c r="AJ1343" i="10"/>
  <c r="AK1343" i="10"/>
  <c r="AL1343" i="10"/>
  <c r="AM1343" i="10"/>
  <c r="AN1343" i="10"/>
  <c r="AO1343" i="10"/>
  <c r="AP1343" i="10"/>
  <c r="AQ1343" i="10"/>
  <c r="AR1343" i="10"/>
  <c r="AS1343" i="10"/>
  <c r="AT1343" i="10"/>
  <c r="AU1343" i="10"/>
  <c r="AV1343" i="10"/>
  <c r="AW1343" i="10"/>
  <c r="AX1343" i="10"/>
  <c r="AY1343" i="10"/>
  <c r="BB1343" i="10"/>
  <c r="B1344" i="10"/>
  <c r="C1344" i="10"/>
  <c r="D1344" i="10"/>
  <c r="G1344" i="10"/>
  <c r="I1344" i="10"/>
  <c r="L1344" i="10"/>
  <c r="M1344" i="10"/>
  <c r="N1344" i="10"/>
  <c r="U1344" i="10"/>
  <c r="W1344" i="10"/>
  <c r="Y1344" i="10"/>
  <c r="Z1344" i="10"/>
  <c r="AA1344" i="10"/>
  <c r="AB1344" i="10"/>
  <c r="AC1344" i="10"/>
  <c r="AD1344" i="10"/>
  <c r="AE1344" i="10"/>
  <c r="AF1344" i="10"/>
  <c r="AG1344" i="10"/>
  <c r="AH1344" i="10"/>
  <c r="AI1344" i="10"/>
  <c r="AJ1344" i="10"/>
  <c r="AK1344" i="10"/>
  <c r="AL1344" i="10"/>
  <c r="AM1344" i="10"/>
  <c r="AN1344" i="10"/>
  <c r="AO1344" i="10"/>
  <c r="AP1344" i="10"/>
  <c r="AQ1344" i="10"/>
  <c r="AR1344" i="10"/>
  <c r="AS1344" i="10"/>
  <c r="AT1344" i="10"/>
  <c r="AU1344" i="10"/>
  <c r="AV1344" i="10"/>
  <c r="AW1344" i="10"/>
  <c r="AX1344" i="10"/>
  <c r="AY1344" i="10"/>
  <c r="BB1344" i="10"/>
  <c r="B1368" i="10"/>
  <c r="C1368" i="10"/>
  <c r="D1368" i="10"/>
  <c r="G1368" i="10"/>
  <c r="I1368" i="10"/>
  <c r="L1368" i="10"/>
  <c r="M1368" i="10"/>
  <c r="N1368" i="10"/>
  <c r="U1368" i="10"/>
  <c r="W1368" i="10"/>
  <c r="Y1368" i="10"/>
  <c r="Z1368" i="10"/>
  <c r="AA1368" i="10"/>
  <c r="AB1368" i="10"/>
  <c r="AC1368" i="10"/>
  <c r="AD1368" i="10"/>
  <c r="AE1368" i="10"/>
  <c r="AF1368" i="10"/>
  <c r="AG1368" i="10"/>
  <c r="AH1368" i="10"/>
  <c r="AI1368" i="10"/>
  <c r="AJ1368" i="10"/>
  <c r="AK1368" i="10"/>
  <c r="AL1368" i="10"/>
  <c r="AM1368" i="10"/>
  <c r="AN1368" i="10"/>
  <c r="AO1368" i="10"/>
  <c r="AP1368" i="10"/>
  <c r="AQ1368" i="10"/>
  <c r="AR1368" i="10"/>
  <c r="AS1368" i="10"/>
  <c r="AT1368" i="10"/>
  <c r="AU1368" i="10"/>
  <c r="AV1368" i="10"/>
  <c r="AW1368" i="10"/>
  <c r="AX1368" i="10"/>
  <c r="AY1368" i="10"/>
  <c r="BB1368" i="10"/>
  <c r="B1369" i="10"/>
  <c r="C1369" i="10"/>
  <c r="D1369" i="10"/>
  <c r="G1369" i="10"/>
  <c r="I1369" i="10"/>
  <c r="L1369" i="10"/>
  <c r="M1369" i="10"/>
  <c r="N1369" i="10"/>
  <c r="U1369" i="10"/>
  <c r="W1369" i="10"/>
  <c r="Y1369" i="10"/>
  <c r="Z1369" i="10"/>
  <c r="AA1369" i="10"/>
  <c r="AB1369" i="10"/>
  <c r="AC1369" i="10"/>
  <c r="AD1369" i="10"/>
  <c r="AE1369" i="10"/>
  <c r="AF1369" i="10"/>
  <c r="AG1369" i="10"/>
  <c r="AH1369" i="10"/>
  <c r="AI1369" i="10"/>
  <c r="AJ1369" i="10"/>
  <c r="AK1369" i="10"/>
  <c r="AL1369" i="10"/>
  <c r="AM1369" i="10"/>
  <c r="AN1369" i="10"/>
  <c r="AO1369" i="10"/>
  <c r="AP1369" i="10"/>
  <c r="AQ1369" i="10"/>
  <c r="AR1369" i="10"/>
  <c r="AS1369" i="10"/>
  <c r="AT1369" i="10"/>
  <c r="AU1369" i="10"/>
  <c r="AV1369" i="10"/>
  <c r="AW1369" i="10"/>
  <c r="AX1369" i="10"/>
  <c r="AY1369" i="10"/>
  <c r="BB1369" i="10"/>
  <c r="B1379" i="10"/>
  <c r="C1379" i="10"/>
  <c r="D1379" i="10"/>
  <c r="G1379" i="10"/>
  <c r="I1379" i="10"/>
  <c r="L1379" i="10"/>
  <c r="M1379" i="10"/>
  <c r="N1379" i="10"/>
  <c r="U1379" i="10"/>
  <c r="W1379" i="10"/>
  <c r="Y1379" i="10"/>
  <c r="Z1379" i="10"/>
  <c r="AA1379" i="10"/>
  <c r="AB1379" i="10"/>
  <c r="AC1379" i="10"/>
  <c r="AD1379" i="10"/>
  <c r="AE1379" i="10"/>
  <c r="AF1379" i="10"/>
  <c r="AG1379" i="10"/>
  <c r="AH1379" i="10"/>
  <c r="AI1379" i="10"/>
  <c r="AJ1379" i="10"/>
  <c r="AK1379" i="10"/>
  <c r="AL1379" i="10"/>
  <c r="AM1379" i="10"/>
  <c r="AN1379" i="10"/>
  <c r="AO1379" i="10"/>
  <c r="AP1379" i="10"/>
  <c r="AQ1379" i="10"/>
  <c r="AR1379" i="10"/>
  <c r="AS1379" i="10"/>
  <c r="AT1379" i="10"/>
  <c r="AU1379" i="10"/>
  <c r="AV1379" i="10"/>
  <c r="AW1379" i="10"/>
  <c r="AX1379" i="10"/>
  <c r="AY1379" i="10"/>
  <c r="BB1379" i="10"/>
  <c r="B1380" i="10"/>
  <c r="C1380" i="10"/>
  <c r="D1380" i="10"/>
  <c r="G1380" i="10"/>
  <c r="I1380" i="10"/>
  <c r="L1380" i="10"/>
  <c r="M1380" i="10"/>
  <c r="N1380" i="10"/>
  <c r="U1380" i="10"/>
  <c r="W1380" i="10"/>
  <c r="Y1380" i="10"/>
  <c r="Z1380" i="10"/>
  <c r="AA1380" i="10"/>
  <c r="AB1380" i="10"/>
  <c r="AC1380" i="10"/>
  <c r="AD1380" i="10"/>
  <c r="AE1380" i="10"/>
  <c r="AF1380" i="10"/>
  <c r="AG1380" i="10"/>
  <c r="AH1380" i="10"/>
  <c r="AI1380" i="10"/>
  <c r="AJ1380" i="10"/>
  <c r="AK1380" i="10"/>
  <c r="AL1380" i="10"/>
  <c r="AM1380" i="10"/>
  <c r="AN1380" i="10"/>
  <c r="AO1380" i="10"/>
  <c r="AP1380" i="10"/>
  <c r="AQ1380" i="10"/>
  <c r="AR1380" i="10"/>
  <c r="AS1380" i="10"/>
  <c r="AT1380" i="10"/>
  <c r="AU1380" i="10"/>
  <c r="AV1380" i="10"/>
  <c r="AW1380" i="10"/>
  <c r="AX1380" i="10"/>
  <c r="AY1380" i="10"/>
  <c r="BB1380" i="10"/>
  <c r="B1564" i="10"/>
  <c r="C1564" i="10"/>
  <c r="D1564" i="10"/>
  <c r="G1564" i="10"/>
  <c r="I1564" i="10"/>
  <c r="L1564" i="10"/>
  <c r="M1564" i="10"/>
  <c r="N1564" i="10"/>
  <c r="U1564" i="10"/>
  <c r="W1564" i="10"/>
  <c r="Y1564" i="10"/>
  <c r="Z1564" i="10"/>
  <c r="AA1564" i="10"/>
  <c r="AB1564" i="10"/>
  <c r="AC1564" i="10"/>
  <c r="AD1564" i="10"/>
  <c r="AE1564" i="10"/>
  <c r="AF1564" i="10"/>
  <c r="AG1564" i="10"/>
  <c r="AH1564" i="10"/>
  <c r="AI1564" i="10"/>
  <c r="AJ1564" i="10"/>
  <c r="AK1564" i="10"/>
  <c r="AL1564" i="10"/>
  <c r="AM1564" i="10"/>
  <c r="AN1564" i="10"/>
  <c r="AO1564" i="10"/>
  <c r="AP1564" i="10"/>
  <c r="AQ1564" i="10"/>
  <c r="AR1564" i="10"/>
  <c r="AS1564" i="10"/>
  <c r="AT1564" i="10"/>
  <c r="AU1564" i="10"/>
  <c r="AV1564" i="10"/>
  <c r="AW1564" i="10"/>
  <c r="AX1564" i="10"/>
  <c r="AY1564" i="10"/>
  <c r="BB1564" i="10"/>
  <c r="B1565" i="10"/>
  <c r="C1565" i="10"/>
  <c r="D1565" i="10"/>
  <c r="G1565" i="10"/>
  <c r="I1565" i="10"/>
  <c r="L1565" i="10"/>
  <c r="M1565" i="10"/>
  <c r="N1565" i="10"/>
  <c r="U1565" i="10"/>
  <c r="W1565" i="10"/>
  <c r="Y1565" i="10"/>
  <c r="Z1565" i="10"/>
  <c r="AA1565" i="10"/>
  <c r="AB1565" i="10"/>
  <c r="AC1565" i="10"/>
  <c r="AD1565" i="10"/>
  <c r="AE1565" i="10"/>
  <c r="AF1565" i="10"/>
  <c r="AG1565" i="10"/>
  <c r="AH1565" i="10"/>
  <c r="AI1565" i="10"/>
  <c r="AJ1565" i="10"/>
  <c r="AK1565" i="10"/>
  <c r="AL1565" i="10"/>
  <c r="AM1565" i="10"/>
  <c r="AN1565" i="10"/>
  <c r="AO1565" i="10"/>
  <c r="AP1565" i="10"/>
  <c r="AQ1565" i="10"/>
  <c r="AR1565" i="10"/>
  <c r="AS1565" i="10"/>
  <c r="AT1565" i="10"/>
  <c r="AU1565" i="10"/>
  <c r="AV1565" i="10"/>
  <c r="AW1565" i="10"/>
  <c r="AX1565" i="10"/>
  <c r="AY1565" i="10"/>
  <c r="BB1565" i="10"/>
  <c r="B1566" i="10"/>
  <c r="C1566" i="10"/>
  <c r="D1566" i="10"/>
  <c r="G1566" i="10"/>
  <c r="I1566" i="10"/>
  <c r="L1566" i="10"/>
  <c r="M1566" i="10"/>
  <c r="N1566" i="10"/>
  <c r="U1566" i="10"/>
  <c r="W1566" i="10"/>
  <c r="Y1566" i="10"/>
  <c r="Z1566" i="10"/>
  <c r="AA1566" i="10"/>
  <c r="AB1566" i="10"/>
  <c r="AC1566" i="10"/>
  <c r="AD1566" i="10"/>
  <c r="AE1566" i="10"/>
  <c r="AF1566" i="10"/>
  <c r="AG1566" i="10"/>
  <c r="AH1566" i="10"/>
  <c r="AI1566" i="10"/>
  <c r="AJ1566" i="10"/>
  <c r="AK1566" i="10"/>
  <c r="AL1566" i="10"/>
  <c r="AM1566" i="10"/>
  <c r="AN1566" i="10"/>
  <c r="AO1566" i="10"/>
  <c r="AP1566" i="10"/>
  <c r="AQ1566" i="10"/>
  <c r="AR1566" i="10"/>
  <c r="AS1566" i="10"/>
  <c r="AT1566" i="10"/>
  <c r="AU1566" i="10"/>
  <c r="AV1566" i="10"/>
  <c r="AW1566" i="10"/>
  <c r="AX1566" i="10"/>
  <c r="AY1566" i="10"/>
  <c r="BB1566" i="10"/>
  <c r="B1567" i="10"/>
  <c r="C1567" i="10"/>
  <c r="D1567" i="10"/>
  <c r="G1567" i="10"/>
  <c r="I1567" i="10"/>
  <c r="L1567" i="10"/>
  <c r="M1567" i="10"/>
  <c r="N1567" i="10"/>
  <c r="U1567" i="10"/>
  <c r="W1567" i="10"/>
  <c r="Y1567" i="10"/>
  <c r="Z1567" i="10"/>
  <c r="AA1567" i="10"/>
  <c r="AB1567" i="10"/>
  <c r="AC1567" i="10"/>
  <c r="AD1567" i="10"/>
  <c r="AE1567" i="10"/>
  <c r="AF1567" i="10"/>
  <c r="AG1567" i="10"/>
  <c r="AH1567" i="10"/>
  <c r="AI1567" i="10"/>
  <c r="AJ1567" i="10"/>
  <c r="AK1567" i="10"/>
  <c r="AL1567" i="10"/>
  <c r="AM1567" i="10"/>
  <c r="AN1567" i="10"/>
  <c r="AO1567" i="10"/>
  <c r="AP1567" i="10"/>
  <c r="AQ1567" i="10"/>
  <c r="AR1567" i="10"/>
  <c r="AS1567" i="10"/>
  <c r="AT1567" i="10"/>
  <c r="AU1567" i="10"/>
  <c r="AV1567" i="10"/>
  <c r="AW1567" i="10"/>
  <c r="AX1567" i="10"/>
  <c r="AY1567" i="10"/>
  <c r="BB1567" i="10"/>
  <c r="B1568" i="10"/>
  <c r="C1568" i="10"/>
  <c r="D1568" i="10"/>
  <c r="G1568" i="10"/>
  <c r="I1568" i="10"/>
  <c r="L1568" i="10"/>
  <c r="M1568" i="10"/>
  <c r="N1568" i="10"/>
  <c r="U1568" i="10"/>
  <c r="W1568" i="10"/>
  <c r="Y1568" i="10"/>
  <c r="Z1568" i="10"/>
  <c r="AA1568" i="10"/>
  <c r="AB1568" i="10"/>
  <c r="AC1568" i="10"/>
  <c r="AD1568" i="10"/>
  <c r="AE1568" i="10"/>
  <c r="AF1568" i="10"/>
  <c r="AG1568" i="10"/>
  <c r="AH1568" i="10"/>
  <c r="AI1568" i="10"/>
  <c r="AJ1568" i="10"/>
  <c r="AK1568" i="10"/>
  <c r="AL1568" i="10"/>
  <c r="AM1568" i="10"/>
  <c r="AN1568" i="10"/>
  <c r="AO1568" i="10"/>
  <c r="AP1568" i="10"/>
  <c r="AQ1568" i="10"/>
  <c r="AR1568" i="10"/>
  <c r="AS1568" i="10"/>
  <c r="AT1568" i="10"/>
  <c r="AU1568" i="10"/>
  <c r="AV1568" i="10"/>
  <c r="AW1568" i="10"/>
  <c r="AX1568" i="10"/>
  <c r="AY1568" i="10"/>
  <c r="BB1568" i="10"/>
  <c r="B1569" i="10"/>
  <c r="C1569" i="10"/>
  <c r="D1569" i="10"/>
  <c r="G1569" i="10"/>
  <c r="I1569" i="10"/>
  <c r="L1569" i="10"/>
  <c r="M1569" i="10"/>
  <c r="N1569" i="10"/>
  <c r="U1569" i="10"/>
  <c r="W1569" i="10"/>
  <c r="Y1569" i="10"/>
  <c r="Z1569" i="10"/>
  <c r="AA1569" i="10"/>
  <c r="AB1569" i="10"/>
  <c r="AC1569" i="10"/>
  <c r="AD1569" i="10"/>
  <c r="AE1569" i="10"/>
  <c r="AF1569" i="10"/>
  <c r="AG1569" i="10"/>
  <c r="AH1569" i="10"/>
  <c r="AI1569" i="10"/>
  <c r="AJ1569" i="10"/>
  <c r="AK1569" i="10"/>
  <c r="AL1569" i="10"/>
  <c r="AM1569" i="10"/>
  <c r="AN1569" i="10"/>
  <c r="AO1569" i="10"/>
  <c r="AP1569" i="10"/>
  <c r="AQ1569" i="10"/>
  <c r="AR1569" i="10"/>
  <c r="AS1569" i="10"/>
  <c r="AT1569" i="10"/>
  <c r="AU1569" i="10"/>
  <c r="AV1569" i="10"/>
  <c r="AW1569" i="10"/>
  <c r="AX1569" i="10"/>
  <c r="AY1569" i="10"/>
  <c r="BB1569" i="10"/>
  <c r="B1601" i="10"/>
  <c r="C1601" i="10"/>
  <c r="D1601" i="10"/>
  <c r="G1601" i="10"/>
  <c r="I1601" i="10"/>
  <c r="L1601" i="10"/>
  <c r="M1601" i="10"/>
  <c r="N1601" i="10"/>
  <c r="U1601" i="10"/>
  <c r="W1601" i="10"/>
  <c r="Y1601" i="10"/>
  <c r="Z1601" i="10"/>
  <c r="AA1601" i="10"/>
  <c r="AB1601" i="10"/>
  <c r="AC1601" i="10"/>
  <c r="AD1601" i="10"/>
  <c r="AE1601" i="10"/>
  <c r="AF1601" i="10"/>
  <c r="AG1601" i="10"/>
  <c r="AH1601" i="10"/>
  <c r="AI1601" i="10"/>
  <c r="AJ1601" i="10"/>
  <c r="AK1601" i="10"/>
  <c r="AL1601" i="10"/>
  <c r="AM1601" i="10"/>
  <c r="AN1601" i="10"/>
  <c r="AO1601" i="10"/>
  <c r="AP1601" i="10"/>
  <c r="AQ1601" i="10"/>
  <c r="AR1601" i="10"/>
  <c r="AS1601" i="10"/>
  <c r="AT1601" i="10"/>
  <c r="AU1601" i="10"/>
  <c r="AV1601" i="10"/>
  <c r="AW1601" i="10"/>
  <c r="AX1601" i="10"/>
  <c r="AY1601" i="10"/>
  <c r="BB1601" i="10"/>
  <c r="B1602" i="10"/>
  <c r="C1602" i="10"/>
  <c r="D1602" i="10"/>
  <c r="G1602" i="10"/>
  <c r="I1602" i="10"/>
  <c r="L1602" i="10"/>
  <c r="M1602" i="10"/>
  <c r="N1602" i="10"/>
  <c r="U1602" i="10"/>
  <c r="W1602" i="10"/>
  <c r="Y1602" i="10"/>
  <c r="Z1602" i="10"/>
  <c r="AA1602" i="10"/>
  <c r="AB1602" i="10"/>
  <c r="AC1602" i="10"/>
  <c r="AD1602" i="10"/>
  <c r="AE1602" i="10"/>
  <c r="AF1602" i="10"/>
  <c r="AG1602" i="10"/>
  <c r="AH1602" i="10"/>
  <c r="AI1602" i="10"/>
  <c r="AJ1602" i="10"/>
  <c r="AK1602" i="10"/>
  <c r="AL1602" i="10"/>
  <c r="AM1602" i="10"/>
  <c r="AN1602" i="10"/>
  <c r="AO1602" i="10"/>
  <c r="AP1602" i="10"/>
  <c r="AQ1602" i="10"/>
  <c r="AR1602" i="10"/>
  <c r="AS1602" i="10"/>
  <c r="AT1602" i="10"/>
  <c r="AU1602" i="10"/>
  <c r="AV1602" i="10"/>
  <c r="AW1602" i="10"/>
  <c r="AX1602" i="10"/>
  <c r="AY1602" i="10"/>
  <c r="BB1602" i="10"/>
  <c r="B1603" i="10"/>
  <c r="C1603" i="10"/>
  <c r="D1603" i="10"/>
  <c r="G1603" i="10"/>
  <c r="I1603" i="10"/>
  <c r="L1603" i="10"/>
  <c r="M1603" i="10"/>
  <c r="N1603" i="10"/>
  <c r="U1603" i="10"/>
  <c r="W1603" i="10"/>
  <c r="Y1603" i="10"/>
  <c r="Z1603" i="10"/>
  <c r="AA1603" i="10"/>
  <c r="AB1603" i="10"/>
  <c r="AC1603" i="10"/>
  <c r="AD1603" i="10"/>
  <c r="AE1603" i="10"/>
  <c r="AF1603" i="10"/>
  <c r="AG1603" i="10"/>
  <c r="AH1603" i="10"/>
  <c r="AI1603" i="10"/>
  <c r="AJ1603" i="10"/>
  <c r="AK1603" i="10"/>
  <c r="AL1603" i="10"/>
  <c r="AM1603" i="10"/>
  <c r="AN1603" i="10"/>
  <c r="AO1603" i="10"/>
  <c r="AP1603" i="10"/>
  <c r="AQ1603" i="10"/>
  <c r="AR1603" i="10"/>
  <c r="AS1603" i="10"/>
  <c r="AT1603" i="10"/>
  <c r="AU1603" i="10"/>
  <c r="AV1603" i="10"/>
  <c r="AW1603" i="10"/>
  <c r="AX1603" i="10"/>
  <c r="AY1603" i="10"/>
  <c r="BB1603" i="10"/>
  <c r="B1613" i="10"/>
  <c r="C1613" i="10"/>
  <c r="D1613" i="10"/>
  <c r="G1613" i="10"/>
  <c r="I1613" i="10"/>
  <c r="L1613" i="10"/>
  <c r="M1613" i="10"/>
  <c r="N1613" i="10"/>
  <c r="U1613" i="10"/>
  <c r="W1613" i="10"/>
  <c r="Y1613" i="10"/>
  <c r="Z1613" i="10"/>
  <c r="AA1613" i="10"/>
  <c r="AB1613" i="10"/>
  <c r="AC1613" i="10"/>
  <c r="AD1613" i="10"/>
  <c r="AE1613" i="10"/>
  <c r="AF1613" i="10"/>
  <c r="AG1613" i="10"/>
  <c r="AH1613" i="10"/>
  <c r="AI1613" i="10"/>
  <c r="AJ1613" i="10"/>
  <c r="AK1613" i="10"/>
  <c r="AL1613" i="10"/>
  <c r="AM1613" i="10"/>
  <c r="AN1613" i="10"/>
  <c r="AO1613" i="10"/>
  <c r="AP1613" i="10"/>
  <c r="AQ1613" i="10"/>
  <c r="AR1613" i="10"/>
  <c r="AS1613" i="10"/>
  <c r="AT1613" i="10"/>
  <c r="AU1613" i="10"/>
  <c r="AV1613" i="10"/>
  <c r="AW1613" i="10"/>
  <c r="AX1613" i="10"/>
  <c r="AY1613" i="10"/>
  <c r="BB1613" i="10"/>
  <c r="B1614" i="10"/>
  <c r="C1614" i="10"/>
  <c r="D1614" i="10"/>
  <c r="G1614" i="10"/>
  <c r="I1614" i="10"/>
  <c r="L1614" i="10"/>
  <c r="M1614" i="10"/>
  <c r="N1614" i="10"/>
  <c r="U1614" i="10"/>
  <c r="W1614" i="10"/>
  <c r="Y1614" i="10"/>
  <c r="Z1614" i="10"/>
  <c r="AA1614" i="10"/>
  <c r="AB1614" i="10"/>
  <c r="AC1614" i="10"/>
  <c r="AD1614" i="10"/>
  <c r="AE1614" i="10"/>
  <c r="AF1614" i="10"/>
  <c r="AG1614" i="10"/>
  <c r="AH1614" i="10"/>
  <c r="AI1614" i="10"/>
  <c r="AJ1614" i="10"/>
  <c r="AK1614" i="10"/>
  <c r="AL1614" i="10"/>
  <c r="AM1614" i="10"/>
  <c r="AN1614" i="10"/>
  <c r="AO1614" i="10"/>
  <c r="AP1614" i="10"/>
  <c r="AQ1614" i="10"/>
  <c r="AR1614" i="10"/>
  <c r="AS1614" i="10"/>
  <c r="AT1614" i="10"/>
  <c r="AU1614" i="10"/>
  <c r="AV1614" i="10"/>
  <c r="AW1614" i="10"/>
  <c r="AX1614" i="10"/>
  <c r="AY1614" i="10"/>
  <c r="BB1614" i="10"/>
  <c r="B1615" i="10"/>
  <c r="C1615" i="10"/>
  <c r="D1615" i="10"/>
  <c r="G1615" i="10"/>
  <c r="I1615" i="10"/>
  <c r="L1615" i="10"/>
  <c r="M1615" i="10"/>
  <c r="N1615" i="10"/>
  <c r="U1615" i="10"/>
  <c r="W1615" i="10"/>
  <c r="Y1615" i="10"/>
  <c r="Z1615" i="10"/>
  <c r="AA1615" i="10"/>
  <c r="AB1615" i="10"/>
  <c r="AC1615" i="10"/>
  <c r="AD1615" i="10"/>
  <c r="AE1615" i="10"/>
  <c r="AF1615" i="10"/>
  <c r="AG1615" i="10"/>
  <c r="AH1615" i="10"/>
  <c r="AI1615" i="10"/>
  <c r="AJ1615" i="10"/>
  <c r="AK1615" i="10"/>
  <c r="AL1615" i="10"/>
  <c r="AM1615" i="10"/>
  <c r="AN1615" i="10"/>
  <c r="AO1615" i="10"/>
  <c r="AP1615" i="10"/>
  <c r="AQ1615" i="10"/>
  <c r="AR1615" i="10"/>
  <c r="AS1615" i="10"/>
  <c r="AT1615" i="10"/>
  <c r="AU1615" i="10"/>
  <c r="AV1615" i="10"/>
  <c r="AW1615" i="10"/>
  <c r="AX1615" i="10"/>
  <c r="AY1615" i="10"/>
  <c r="BB1615" i="10"/>
  <c r="B1616" i="10"/>
  <c r="C1616" i="10"/>
  <c r="D1616" i="10"/>
  <c r="G1616" i="10"/>
  <c r="I1616" i="10"/>
  <c r="L1616" i="10"/>
  <c r="M1616" i="10"/>
  <c r="N1616" i="10"/>
  <c r="U1616" i="10"/>
  <c r="W1616" i="10"/>
  <c r="Y1616" i="10"/>
  <c r="Z1616" i="10"/>
  <c r="AA1616" i="10"/>
  <c r="AB1616" i="10"/>
  <c r="AC1616" i="10"/>
  <c r="AD1616" i="10"/>
  <c r="AE1616" i="10"/>
  <c r="AF1616" i="10"/>
  <c r="AG1616" i="10"/>
  <c r="AH1616" i="10"/>
  <c r="AI1616" i="10"/>
  <c r="AJ1616" i="10"/>
  <c r="AK1616" i="10"/>
  <c r="AL1616" i="10"/>
  <c r="AM1616" i="10"/>
  <c r="AN1616" i="10"/>
  <c r="AO1616" i="10"/>
  <c r="AP1616" i="10"/>
  <c r="AQ1616" i="10"/>
  <c r="AR1616" i="10"/>
  <c r="AS1616" i="10"/>
  <c r="AT1616" i="10"/>
  <c r="AU1616" i="10"/>
  <c r="AV1616" i="10"/>
  <c r="AW1616" i="10"/>
  <c r="AX1616" i="10"/>
  <c r="AY1616" i="10"/>
  <c r="BB1616" i="10"/>
  <c r="B1617" i="10"/>
  <c r="C1617" i="10"/>
  <c r="D1617" i="10"/>
  <c r="G1617" i="10"/>
  <c r="I1617" i="10"/>
  <c r="L1617" i="10"/>
  <c r="M1617" i="10"/>
  <c r="N1617" i="10"/>
  <c r="U1617" i="10"/>
  <c r="W1617" i="10"/>
  <c r="Y1617" i="10"/>
  <c r="Z1617" i="10"/>
  <c r="AA1617" i="10"/>
  <c r="AB1617" i="10"/>
  <c r="AC1617" i="10"/>
  <c r="AD1617" i="10"/>
  <c r="AE1617" i="10"/>
  <c r="AF1617" i="10"/>
  <c r="AG1617" i="10"/>
  <c r="AH1617" i="10"/>
  <c r="AI1617" i="10"/>
  <c r="AJ1617" i="10"/>
  <c r="AK1617" i="10"/>
  <c r="AL1617" i="10"/>
  <c r="AM1617" i="10"/>
  <c r="AN1617" i="10"/>
  <c r="AO1617" i="10"/>
  <c r="AP1617" i="10"/>
  <c r="AQ1617" i="10"/>
  <c r="AR1617" i="10"/>
  <c r="AS1617" i="10"/>
  <c r="AT1617" i="10"/>
  <c r="AU1617" i="10"/>
  <c r="AV1617" i="10"/>
  <c r="AW1617" i="10"/>
  <c r="AX1617" i="10"/>
  <c r="AY1617" i="10"/>
  <c r="BB1617" i="10"/>
  <c r="B1618" i="10"/>
  <c r="C1618" i="10"/>
  <c r="D1618" i="10"/>
  <c r="G1618" i="10"/>
  <c r="I1618" i="10"/>
  <c r="L1618" i="10"/>
  <c r="M1618" i="10"/>
  <c r="N1618" i="10"/>
  <c r="U1618" i="10"/>
  <c r="W1618" i="10"/>
  <c r="Y1618" i="10"/>
  <c r="Z1618" i="10"/>
  <c r="AA1618" i="10"/>
  <c r="AB1618" i="10"/>
  <c r="AC1618" i="10"/>
  <c r="AD1618" i="10"/>
  <c r="AE1618" i="10"/>
  <c r="AF1618" i="10"/>
  <c r="AG1618" i="10"/>
  <c r="AH1618" i="10"/>
  <c r="AI1618" i="10"/>
  <c r="AJ1618" i="10"/>
  <c r="AK1618" i="10"/>
  <c r="AL1618" i="10"/>
  <c r="AM1618" i="10"/>
  <c r="AN1618" i="10"/>
  <c r="AO1618" i="10"/>
  <c r="AP1618" i="10"/>
  <c r="AQ1618" i="10"/>
  <c r="AR1618" i="10"/>
  <c r="AS1618" i="10"/>
  <c r="AT1618" i="10"/>
  <c r="AU1618" i="10"/>
  <c r="AV1618" i="10"/>
  <c r="AW1618" i="10"/>
  <c r="AX1618" i="10"/>
  <c r="AY1618" i="10"/>
  <c r="BB1618" i="10"/>
  <c r="B1619" i="10"/>
  <c r="C1619" i="10"/>
  <c r="D1619" i="10"/>
  <c r="G1619" i="10"/>
  <c r="I1619" i="10"/>
  <c r="L1619" i="10"/>
  <c r="M1619" i="10"/>
  <c r="N1619" i="10"/>
  <c r="U1619" i="10"/>
  <c r="W1619" i="10"/>
  <c r="Y1619" i="10"/>
  <c r="Z1619" i="10"/>
  <c r="AA1619" i="10"/>
  <c r="AB1619" i="10"/>
  <c r="AC1619" i="10"/>
  <c r="AD1619" i="10"/>
  <c r="AE1619" i="10"/>
  <c r="AF1619" i="10"/>
  <c r="AG1619" i="10"/>
  <c r="AH1619" i="10"/>
  <c r="AI1619" i="10"/>
  <c r="AJ1619" i="10"/>
  <c r="AK1619" i="10"/>
  <c r="AL1619" i="10"/>
  <c r="AM1619" i="10"/>
  <c r="AN1619" i="10"/>
  <c r="AO1619" i="10"/>
  <c r="AP1619" i="10"/>
  <c r="AQ1619" i="10"/>
  <c r="AR1619" i="10"/>
  <c r="AS1619" i="10"/>
  <c r="AT1619" i="10"/>
  <c r="AU1619" i="10"/>
  <c r="AV1619" i="10"/>
  <c r="AW1619" i="10"/>
  <c r="AX1619" i="10"/>
  <c r="AY1619" i="10"/>
  <c r="BB1619" i="10"/>
  <c r="B1620" i="10"/>
  <c r="C1620" i="10"/>
  <c r="D1620" i="10"/>
  <c r="G1620" i="10"/>
  <c r="I1620" i="10"/>
  <c r="L1620" i="10"/>
  <c r="M1620" i="10"/>
  <c r="N1620" i="10"/>
  <c r="U1620" i="10"/>
  <c r="W1620" i="10"/>
  <c r="Y1620" i="10"/>
  <c r="Z1620" i="10"/>
  <c r="AA1620" i="10"/>
  <c r="AB1620" i="10"/>
  <c r="AC1620" i="10"/>
  <c r="AD1620" i="10"/>
  <c r="AE1620" i="10"/>
  <c r="AF1620" i="10"/>
  <c r="AG1620" i="10"/>
  <c r="AH1620" i="10"/>
  <c r="AI1620" i="10"/>
  <c r="AJ1620" i="10"/>
  <c r="AK1620" i="10"/>
  <c r="AL1620" i="10"/>
  <c r="AM1620" i="10"/>
  <c r="AN1620" i="10"/>
  <c r="AO1620" i="10"/>
  <c r="AP1620" i="10"/>
  <c r="AQ1620" i="10"/>
  <c r="AR1620" i="10"/>
  <c r="AS1620" i="10"/>
  <c r="AT1620" i="10"/>
  <c r="AU1620" i="10"/>
  <c r="AV1620" i="10"/>
  <c r="AW1620" i="10"/>
  <c r="AX1620" i="10"/>
  <c r="AY1620" i="10"/>
  <c r="BB1620" i="10"/>
  <c r="B1621" i="10"/>
  <c r="C1621" i="10"/>
  <c r="D1621" i="10"/>
  <c r="G1621" i="10"/>
  <c r="I1621" i="10"/>
  <c r="L1621" i="10"/>
  <c r="M1621" i="10"/>
  <c r="N1621" i="10"/>
  <c r="U1621" i="10"/>
  <c r="W1621" i="10"/>
  <c r="Y1621" i="10"/>
  <c r="Z1621" i="10"/>
  <c r="AA1621" i="10"/>
  <c r="AB1621" i="10"/>
  <c r="AC1621" i="10"/>
  <c r="AD1621" i="10"/>
  <c r="AE1621" i="10"/>
  <c r="AF1621" i="10"/>
  <c r="AG1621" i="10"/>
  <c r="AH1621" i="10"/>
  <c r="AI1621" i="10"/>
  <c r="AJ1621" i="10"/>
  <c r="AK1621" i="10"/>
  <c r="AL1621" i="10"/>
  <c r="AM1621" i="10"/>
  <c r="AN1621" i="10"/>
  <c r="AO1621" i="10"/>
  <c r="AP1621" i="10"/>
  <c r="AQ1621" i="10"/>
  <c r="AR1621" i="10"/>
  <c r="AS1621" i="10"/>
  <c r="AT1621" i="10"/>
  <c r="AU1621" i="10"/>
  <c r="AV1621" i="10"/>
  <c r="AW1621" i="10"/>
  <c r="AX1621" i="10"/>
  <c r="AY1621" i="10"/>
  <c r="BB1621" i="10"/>
  <c r="B1622" i="10"/>
  <c r="C1622" i="10"/>
  <c r="D1622" i="10"/>
  <c r="G1622" i="10"/>
  <c r="I1622" i="10"/>
  <c r="L1622" i="10"/>
  <c r="M1622" i="10"/>
  <c r="N1622" i="10"/>
  <c r="U1622" i="10"/>
  <c r="W1622" i="10"/>
  <c r="Y1622" i="10"/>
  <c r="Z1622" i="10"/>
  <c r="AA1622" i="10"/>
  <c r="AB1622" i="10"/>
  <c r="AC1622" i="10"/>
  <c r="AD1622" i="10"/>
  <c r="AE1622" i="10"/>
  <c r="AF1622" i="10"/>
  <c r="AG1622" i="10"/>
  <c r="AH1622" i="10"/>
  <c r="AI1622" i="10"/>
  <c r="AJ1622" i="10"/>
  <c r="AK1622" i="10"/>
  <c r="AL1622" i="10"/>
  <c r="AM1622" i="10"/>
  <c r="AN1622" i="10"/>
  <c r="AO1622" i="10"/>
  <c r="AP1622" i="10"/>
  <c r="AQ1622" i="10"/>
  <c r="AR1622" i="10"/>
  <c r="AS1622" i="10"/>
  <c r="AT1622" i="10"/>
  <c r="AU1622" i="10"/>
  <c r="AV1622" i="10"/>
  <c r="AW1622" i="10"/>
  <c r="AX1622" i="10"/>
  <c r="AY1622" i="10"/>
  <c r="BB1622" i="10"/>
  <c r="B1664" i="10"/>
  <c r="C1664" i="10"/>
  <c r="D1664" i="10"/>
  <c r="G1664" i="10"/>
  <c r="I1664" i="10"/>
  <c r="L1664" i="10"/>
  <c r="M1664" i="10"/>
  <c r="N1664" i="10"/>
  <c r="U1664" i="10"/>
  <c r="W1664" i="10"/>
  <c r="Y1664" i="10"/>
  <c r="Z1664" i="10"/>
  <c r="AA1664" i="10"/>
  <c r="AB1664" i="10"/>
  <c r="AC1664" i="10"/>
  <c r="AD1664" i="10"/>
  <c r="AE1664" i="10"/>
  <c r="AF1664" i="10"/>
  <c r="AG1664" i="10"/>
  <c r="AH1664" i="10"/>
  <c r="AI1664" i="10"/>
  <c r="AJ1664" i="10"/>
  <c r="AK1664" i="10"/>
  <c r="AL1664" i="10"/>
  <c r="AM1664" i="10"/>
  <c r="AN1664" i="10"/>
  <c r="AO1664" i="10"/>
  <c r="AP1664" i="10"/>
  <c r="AQ1664" i="10"/>
  <c r="AR1664" i="10"/>
  <c r="AS1664" i="10"/>
  <c r="AT1664" i="10"/>
  <c r="AU1664" i="10"/>
  <c r="AV1664" i="10"/>
  <c r="AW1664" i="10"/>
  <c r="AX1664" i="10"/>
  <c r="AY1664" i="10"/>
  <c r="BB1664" i="10"/>
  <c r="B1665" i="10"/>
  <c r="C1665" i="10"/>
  <c r="D1665" i="10"/>
  <c r="G1665" i="10"/>
  <c r="I1665" i="10"/>
  <c r="L1665" i="10"/>
  <c r="M1665" i="10"/>
  <c r="N1665" i="10"/>
  <c r="U1665" i="10"/>
  <c r="W1665" i="10"/>
  <c r="Y1665" i="10"/>
  <c r="Z1665" i="10"/>
  <c r="AA1665" i="10"/>
  <c r="AB1665" i="10"/>
  <c r="AC1665" i="10"/>
  <c r="AD1665" i="10"/>
  <c r="AE1665" i="10"/>
  <c r="AF1665" i="10"/>
  <c r="AG1665" i="10"/>
  <c r="AH1665" i="10"/>
  <c r="AI1665" i="10"/>
  <c r="AJ1665" i="10"/>
  <c r="AK1665" i="10"/>
  <c r="AL1665" i="10"/>
  <c r="AM1665" i="10"/>
  <c r="AN1665" i="10"/>
  <c r="AO1665" i="10"/>
  <c r="AP1665" i="10"/>
  <c r="AQ1665" i="10"/>
  <c r="AR1665" i="10"/>
  <c r="AS1665" i="10"/>
  <c r="AT1665" i="10"/>
  <c r="AU1665" i="10"/>
  <c r="AV1665" i="10"/>
  <c r="AW1665" i="10"/>
  <c r="AX1665" i="10"/>
  <c r="AY1665" i="10"/>
  <c r="BB1665" i="10"/>
  <c r="B1666" i="10"/>
  <c r="C1666" i="10"/>
  <c r="D1666" i="10"/>
  <c r="G1666" i="10"/>
  <c r="I1666" i="10"/>
  <c r="L1666" i="10"/>
  <c r="M1666" i="10"/>
  <c r="N1666" i="10"/>
  <c r="U1666" i="10"/>
  <c r="W1666" i="10"/>
  <c r="Y1666" i="10"/>
  <c r="Z1666" i="10"/>
  <c r="AA1666" i="10"/>
  <c r="AB1666" i="10"/>
  <c r="AC1666" i="10"/>
  <c r="AD1666" i="10"/>
  <c r="AE1666" i="10"/>
  <c r="AF1666" i="10"/>
  <c r="AG1666" i="10"/>
  <c r="AH1666" i="10"/>
  <c r="AI1666" i="10"/>
  <c r="AJ1666" i="10"/>
  <c r="AK1666" i="10"/>
  <c r="AL1666" i="10"/>
  <c r="AM1666" i="10"/>
  <c r="AN1666" i="10"/>
  <c r="AO1666" i="10"/>
  <c r="AP1666" i="10"/>
  <c r="AQ1666" i="10"/>
  <c r="AR1666" i="10"/>
  <c r="AS1666" i="10"/>
  <c r="AT1666" i="10"/>
  <c r="AU1666" i="10"/>
  <c r="AV1666" i="10"/>
  <c r="AW1666" i="10"/>
  <c r="AX1666" i="10"/>
  <c r="AY1666" i="10"/>
  <c r="BB1666" i="10"/>
  <c r="B1667" i="10"/>
  <c r="C1667" i="10"/>
  <c r="D1667" i="10"/>
  <c r="G1667" i="10"/>
  <c r="I1667" i="10"/>
  <c r="L1667" i="10"/>
  <c r="M1667" i="10"/>
  <c r="N1667" i="10"/>
  <c r="U1667" i="10"/>
  <c r="W1667" i="10"/>
  <c r="Y1667" i="10"/>
  <c r="Z1667" i="10"/>
  <c r="AA1667" i="10"/>
  <c r="AB1667" i="10"/>
  <c r="AC1667" i="10"/>
  <c r="AD1667" i="10"/>
  <c r="AE1667" i="10"/>
  <c r="AF1667" i="10"/>
  <c r="AG1667" i="10"/>
  <c r="AH1667" i="10"/>
  <c r="AI1667" i="10"/>
  <c r="AJ1667" i="10"/>
  <c r="AK1667" i="10"/>
  <c r="AL1667" i="10"/>
  <c r="AM1667" i="10"/>
  <c r="AN1667" i="10"/>
  <c r="AO1667" i="10"/>
  <c r="AP1667" i="10"/>
  <c r="AQ1667" i="10"/>
  <c r="AR1667" i="10"/>
  <c r="AS1667" i="10"/>
  <c r="AT1667" i="10"/>
  <c r="AU1667" i="10"/>
  <c r="AV1667" i="10"/>
  <c r="AW1667" i="10"/>
  <c r="AX1667" i="10"/>
  <c r="AY1667" i="10"/>
  <c r="BB1667" i="10"/>
  <c r="B1668" i="10"/>
  <c r="C1668" i="10"/>
  <c r="D1668" i="10"/>
  <c r="G1668" i="10"/>
  <c r="I1668" i="10"/>
  <c r="L1668" i="10"/>
  <c r="M1668" i="10"/>
  <c r="N1668" i="10"/>
  <c r="U1668" i="10"/>
  <c r="W1668" i="10"/>
  <c r="Y1668" i="10"/>
  <c r="Z1668" i="10"/>
  <c r="AA1668" i="10"/>
  <c r="AB1668" i="10"/>
  <c r="AC1668" i="10"/>
  <c r="AD1668" i="10"/>
  <c r="AE1668" i="10"/>
  <c r="AF1668" i="10"/>
  <c r="AG1668" i="10"/>
  <c r="AH1668" i="10"/>
  <c r="AI1668" i="10"/>
  <c r="AJ1668" i="10"/>
  <c r="AK1668" i="10"/>
  <c r="AL1668" i="10"/>
  <c r="AM1668" i="10"/>
  <c r="AN1668" i="10"/>
  <c r="AO1668" i="10"/>
  <c r="AP1668" i="10"/>
  <c r="AQ1668" i="10"/>
  <c r="AR1668" i="10"/>
  <c r="AS1668" i="10"/>
  <c r="AT1668" i="10"/>
  <c r="AU1668" i="10"/>
  <c r="AV1668" i="10"/>
  <c r="AW1668" i="10"/>
  <c r="AX1668" i="10"/>
  <c r="AY1668" i="10"/>
  <c r="BB1668" i="10"/>
  <c r="B1669" i="10"/>
  <c r="C1669" i="10"/>
  <c r="D1669" i="10"/>
  <c r="G1669" i="10"/>
  <c r="I1669" i="10"/>
  <c r="L1669" i="10"/>
  <c r="M1669" i="10"/>
  <c r="N1669" i="10"/>
  <c r="U1669" i="10"/>
  <c r="W1669" i="10"/>
  <c r="Y1669" i="10"/>
  <c r="Z1669" i="10"/>
  <c r="AA1669" i="10"/>
  <c r="AB1669" i="10"/>
  <c r="AC1669" i="10"/>
  <c r="AD1669" i="10"/>
  <c r="AE1669" i="10"/>
  <c r="AF1669" i="10"/>
  <c r="AG1669" i="10"/>
  <c r="AH1669" i="10"/>
  <c r="AI1669" i="10"/>
  <c r="AJ1669" i="10"/>
  <c r="AK1669" i="10"/>
  <c r="AL1669" i="10"/>
  <c r="AM1669" i="10"/>
  <c r="AN1669" i="10"/>
  <c r="AO1669" i="10"/>
  <c r="AP1669" i="10"/>
  <c r="AQ1669" i="10"/>
  <c r="AR1669" i="10"/>
  <c r="AS1669" i="10"/>
  <c r="AT1669" i="10"/>
  <c r="AU1669" i="10"/>
  <c r="AV1669" i="10"/>
  <c r="AW1669" i="10"/>
  <c r="AX1669" i="10"/>
  <c r="AY1669" i="10"/>
  <c r="BB1669" i="10"/>
  <c r="B1670" i="10"/>
  <c r="C1670" i="10"/>
  <c r="D1670" i="10"/>
  <c r="G1670" i="10"/>
  <c r="I1670" i="10"/>
  <c r="L1670" i="10"/>
  <c r="M1670" i="10"/>
  <c r="N1670" i="10"/>
  <c r="U1670" i="10"/>
  <c r="W1670" i="10"/>
  <c r="Y1670" i="10"/>
  <c r="Z1670" i="10"/>
  <c r="AA1670" i="10"/>
  <c r="AB1670" i="10"/>
  <c r="AC1670" i="10"/>
  <c r="AD1670" i="10"/>
  <c r="AE1670" i="10"/>
  <c r="AF1670" i="10"/>
  <c r="AG1670" i="10"/>
  <c r="AH1670" i="10"/>
  <c r="AI1670" i="10"/>
  <c r="AJ1670" i="10"/>
  <c r="AK1670" i="10"/>
  <c r="AL1670" i="10"/>
  <c r="AM1670" i="10"/>
  <c r="AN1670" i="10"/>
  <c r="AO1670" i="10"/>
  <c r="AP1670" i="10"/>
  <c r="AQ1670" i="10"/>
  <c r="AR1670" i="10"/>
  <c r="AS1670" i="10"/>
  <c r="AT1670" i="10"/>
  <c r="AU1670" i="10"/>
  <c r="AV1670" i="10"/>
  <c r="AW1670" i="10"/>
  <c r="AX1670" i="10"/>
  <c r="AY1670" i="10"/>
  <c r="BB1670" i="10"/>
  <c r="B1671" i="10"/>
  <c r="C1671" i="10"/>
  <c r="D1671" i="10"/>
  <c r="G1671" i="10"/>
  <c r="I1671" i="10"/>
  <c r="L1671" i="10"/>
  <c r="M1671" i="10"/>
  <c r="N1671" i="10"/>
  <c r="U1671" i="10"/>
  <c r="W1671" i="10"/>
  <c r="Y1671" i="10"/>
  <c r="Z1671" i="10"/>
  <c r="AA1671" i="10"/>
  <c r="AB1671" i="10"/>
  <c r="AC1671" i="10"/>
  <c r="AD1671" i="10"/>
  <c r="AE1671" i="10"/>
  <c r="AF1671" i="10"/>
  <c r="AG1671" i="10"/>
  <c r="AH1671" i="10"/>
  <c r="AI1671" i="10"/>
  <c r="AJ1671" i="10"/>
  <c r="AK1671" i="10"/>
  <c r="AL1671" i="10"/>
  <c r="AM1671" i="10"/>
  <c r="AN1671" i="10"/>
  <c r="AO1671" i="10"/>
  <c r="AP1671" i="10"/>
  <c r="AQ1671" i="10"/>
  <c r="AR1671" i="10"/>
  <c r="AS1671" i="10"/>
  <c r="AT1671" i="10"/>
  <c r="AU1671" i="10"/>
  <c r="AV1671" i="10"/>
  <c r="AW1671" i="10"/>
  <c r="AX1671" i="10"/>
  <c r="AY1671" i="10"/>
  <c r="BB1671" i="10"/>
  <c r="B1672" i="10"/>
  <c r="C1672" i="10"/>
  <c r="D1672" i="10"/>
  <c r="G1672" i="10"/>
  <c r="I1672" i="10"/>
  <c r="L1672" i="10"/>
  <c r="M1672" i="10"/>
  <c r="N1672" i="10"/>
  <c r="U1672" i="10"/>
  <c r="W1672" i="10"/>
  <c r="Y1672" i="10"/>
  <c r="Z1672" i="10"/>
  <c r="AA1672" i="10"/>
  <c r="AB1672" i="10"/>
  <c r="AC1672" i="10"/>
  <c r="AD1672" i="10"/>
  <c r="AE1672" i="10"/>
  <c r="AF1672" i="10"/>
  <c r="AG1672" i="10"/>
  <c r="AH1672" i="10"/>
  <c r="AI1672" i="10"/>
  <c r="AJ1672" i="10"/>
  <c r="AK1672" i="10"/>
  <c r="AL1672" i="10"/>
  <c r="AM1672" i="10"/>
  <c r="AN1672" i="10"/>
  <c r="AO1672" i="10"/>
  <c r="AP1672" i="10"/>
  <c r="AQ1672" i="10"/>
  <c r="AR1672" i="10"/>
  <c r="AS1672" i="10"/>
  <c r="AT1672" i="10"/>
  <c r="AU1672" i="10"/>
  <c r="AV1672" i="10"/>
  <c r="AW1672" i="10"/>
  <c r="AX1672" i="10"/>
  <c r="AY1672" i="10"/>
  <c r="BB1672" i="10"/>
  <c r="B1673" i="10"/>
  <c r="C1673" i="10"/>
  <c r="D1673" i="10"/>
  <c r="G1673" i="10"/>
  <c r="I1673" i="10"/>
  <c r="L1673" i="10"/>
  <c r="M1673" i="10"/>
  <c r="N1673" i="10"/>
  <c r="U1673" i="10"/>
  <c r="W1673" i="10"/>
  <c r="Y1673" i="10"/>
  <c r="Z1673" i="10"/>
  <c r="AA1673" i="10"/>
  <c r="AB1673" i="10"/>
  <c r="AC1673" i="10"/>
  <c r="AD1673" i="10"/>
  <c r="AE1673" i="10"/>
  <c r="AF1673" i="10"/>
  <c r="AG1673" i="10"/>
  <c r="AH1673" i="10"/>
  <c r="AI1673" i="10"/>
  <c r="AJ1673" i="10"/>
  <c r="AK1673" i="10"/>
  <c r="AL1673" i="10"/>
  <c r="AM1673" i="10"/>
  <c r="AN1673" i="10"/>
  <c r="AO1673" i="10"/>
  <c r="AP1673" i="10"/>
  <c r="AQ1673" i="10"/>
  <c r="AR1673" i="10"/>
  <c r="AS1673" i="10"/>
  <c r="AT1673" i="10"/>
  <c r="AU1673" i="10"/>
  <c r="AV1673" i="10"/>
  <c r="AW1673" i="10"/>
  <c r="AX1673" i="10"/>
  <c r="AY1673" i="10"/>
  <c r="BB1673" i="10"/>
  <c r="B1674" i="10"/>
  <c r="C1674" i="10"/>
  <c r="D1674" i="10"/>
  <c r="G1674" i="10"/>
  <c r="I1674" i="10"/>
  <c r="L1674" i="10"/>
  <c r="M1674" i="10"/>
  <c r="N1674" i="10"/>
  <c r="U1674" i="10"/>
  <c r="W1674" i="10"/>
  <c r="Y1674" i="10"/>
  <c r="Z1674" i="10"/>
  <c r="AA1674" i="10"/>
  <c r="AB1674" i="10"/>
  <c r="AC1674" i="10"/>
  <c r="AD1674" i="10"/>
  <c r="AE1674" i="10"/>
  <c r="AF1674" i="10"/>
  <c r="AG1674" i="10"/>
  <c r="AH1674" i="10"/>
  <c r="AI1674" i="10"/>
  <c r="AJ1674" i="10"/>
  <c r="AK1674" i="10"/>
  <c r="AL1674" i="10"/>
  <c r="AM1674" i="10"/>
  <c r="AN1674" i="10"/>
  <c r="AO1674" i="10"/>
  <c r="AP1674" i="10"/>
  <c r="AQ1674" i="10"/>
  <c r="AR1674" i="10"/>
  <c r="AS1674" i="10"/>
  <c r="AT1674" i="10"/>
  <c r="AU1674" i="10"/>
  <c r="AV1674" i="10"/>
  <c r="AW1674" i="10"/>
  <c r="AX1674" i="10"/>
  <c r="AY1674" i="10"/>
  <c r="BB1674" i="10"/>
  <c r="B1675" i="10"/>
  <c r="C1675" i="10"/>
  <c r="D1675" i="10"/>
  <c r="G1675" i="10"/>
  <c r="I1675" i="10"/>
  <c r="L1675" i="10"/>
  <c r="M1675" i="10"/>
  <c r="N1675" i="10"/>
  <c r="U1675" i="10"/>
  <c r="W1675" i="10"/>
  <c r="Y1675" i="10"/>
  <c r="Z1675" i="10"/>
  <c r="AA1675" i="10"/>
  <c r="AB1675" i="10"/>
  <c r="AC1675" i="10"/>
  <c r="AD1675" i="10"/>
  <c r="AE1675" i="10"/>
  <c r="AF1675" i="10"/>
  <c r="AG1675" i="10"/>
  <c r="AH1675" i="10"/>
  <c r="AI1675" i="10"/>
  <c r="AJ1675" i="10"/>
  <c r="AK1675" i="10"/>
  <c r="AL1675" i="10"/>
  <c r="AM1675" i="10"/>
  <c r="AN1675" i="10"/>
  <c r="AO1675" i="10"/>
  <c r="AP1675" i="10"/>
  <c r="AQ1675" i="10"/>
  <c r="AR1675" i="10"/>
  <c r="AS1675" i="10"/>
  <c r="AT1675" i="10"/>
  <c r="AU1675" i="10"/>
  <c r="AV1675" i="10"/>
  <c r="AW1675" i="10"/>
  <c r="AX1675" i="10"/>
  <c r="AY1675" i="10"/>
  <c r="BB1675" i="10"/>
  <c r="B1676" i="10"/>
  <c r="C1676" i="10"/>
  <c r="D1676" i="10"/>
  <c r="G1676" i="10"/>
  <c r="I1676" i="10"/>
  <c r="L1676" i="10"/>
  <c r="M1676" i="10"/>
  <c r="N1676" i="10"/>
  <c r="U1676" i="10"/>
  <c r="W1676" i="10"/>
  <c r="Y1676" i="10"/>
  <c r="Z1676" i="10"/>
  <c r="AA1676" i="10"/>
  <c r="AB1676" i="10"/>
  <c r="AC1676" i="10"/>
  <c r="AD1676" i="10"/>
  <c r="AE1676" i="10"/>
  <c r="AF1676" i="10"/>
  <c r="AG1676" i="10"/>
  <c r="AH1676" i="10"/>
  <c r="AI1676" i="10"/>
  <c r="AJ1676" i="10"/>
  <c r="AK1676" i="10"/>
  <c r="AL1676" i="10"/>
  <c r="AM1676" i="10"/>
  <c r="AN1676" i="10"/>
  <c r="AO1676" i="10"/>
  <c r="AP1676" i="10"/>
  <c r="AQ1676" i="10"/>
  <c r="AR1676" i="10"/>
  <c r="AS1676" i="10"/>
  <c r="AT1676" i="10"/>
  <c r="AU1676" i="10"/>
  <c r="AV1676" i="10"/>
  <c r="AW1676" i="10"/>
  <c r="AX1676" i="10"/>
  <c r="AY1676" i="10"/>
  <c r="BB1676" i="10"/>
  <c r="B1677" i="10"/>
  <c r="C1677" i="10"/>
  <c r="D1677" i="10"/>
  <c r="G1677" i="10"/>
  <c r="I1677" i="10"/>
  <c r="L1677" i="10"/>
  <c r="M1677" i="10"/>
  <c r="N1677" i="10"/>
  <c r="U1677" i="10"/>
  <c r="W1677" i="10"/>
  <c r="Y1677" i="10"/>
  <c r="Z1677" i="10"/>
  <c r="AA1677" i="10"/>
  <c r="AB1677" i="10"/>
  <c r="AC1677" i="10"/>
  <c r="AD1677" i="10"/>
  <c r="AE1677" i="10"/>
  <c r="AF1677" i="10"/>
  <c r="AG1677" i="10"/>
  <c r="AH1677" i="10"/>
  <c r="AI1677" i="10"/>
  <c r="AJ1677" i="10"/>
  <c r="AK1677" i="10"/>
  <c r="AL1677" i="10"/>
  <c r="AM1677" i="10"/>
  <c r="AN1677" i="10"/>
  <c r="AO1677" i="10"/>
  <c r="AP1677" i="10"/>
  <c r="AQ1677" i="10"/>
  <c r="AR1677" i="10"/>
  <c r="AS1677" i="10"/>
  <c r="AT1677" i="10"/>
  <c r="AU1677" i="10"/>
  <c r="AV1677" i="10"/>
  <c r="AW1677" i="10"/>
  <c r="AX1677" i="10"/>
  <c r="AY1677" i="10"/>
  <c r="BB1677" i="10"/>
  <c r="B1678" i="10"/>
  <c r="C1678" i="10"/>
  <c r="D1678" i="10"/>
  <c r="G1678" i="10"/>
  <c r="I1678" i="10"/>
  <c r="L1678" i="10"/>
  <c r="M1678" i="10"/>
  <c r="N1678" i="10"/>
  <c r="U1678" i="10"/>
  <c r="W1678" i="10"/>
  <c r="Y1678" i="10"/>
  <c r="Z1678" i="10"/>
  <c r="AA1678" i="10"/>
  <c r="AB1678" i="10"/>
  <c r="AC1678" i="10"/>
  <c r="AD1678" i="10"/>
  <c r="AE1678" i="10"/>
  <c r="AF1678" i="10"/>
  <c r="AG1678" i="10"/>
  <c r="AH1678" i="10"/>
  <c r="AI1678" i="10"/>
  <c r="AJ1678" i="10"/>
  <c r="AK1678" i="10"/>
  <c r="AL1678" i="10"/>
  <c r="AM1678" i="10"/>
  <c r="AN1678" i="10"/>
  <c r="AO1678" i="10"/>
  <c r="AP1678" i="10"/>
  <c r="AQ1678" i="10"/>
  <c r="AR1678" i="10"/>
  <c r="AS1678" i="10"/>
  <c r="AT1678" i="10"/>
  <c r="AU1678" i="10"/>
  <c r="AV1678" i="10"/>
  <c r="AW1678" i="10"/>
  <c r="AX1678" i="10"/>
  <c r="AY1678" i="10"/>
  <c r="BB1678" i="10"/>
  <c r="B1679" i="10"/>
  <c r="C1679" i="10"/>
  <c r="D1679" i="10"/>
  <c r="G1679" i="10"/>
  <c r="I1679" i="10"/>
  <c r="L1679" i="10"/>
  <c r="M1679" i="10"/>
  <c r="N1679" i="10"/>
  <c r="U1679" i="10"/>
  <c r="W1679" i="10"/>
  <c r="Y1679" i="10"/>
  <c r="Z1679" i="10"/>
  <c r="AA1679" i="10"/>
  <c r="AB1679" i="10"/>
  <c r="AC1679" i="10"/>
  <c r="AD1679" i="10"/>
  <c r="AE1679" i="10"/>
  <c r="AF1679" i="10"/>
  <c r="AG1679" i="10"/>
  <c r="AH1679" i="10"/>
  <c r="AI1679" i="10"/>
  <c r="AJ1679" i="10"/>
  <c r="AK1679" i="10"/>
  <c r="AL1679" i="10"/>
  <c r="AM1679" i="10"/>
  <c r="AN1679" i="10"/>
  <c r="AO1679" i="10"/>
  <c r="AP1679" i="10"/>
  <c r="AQ1679" i="10"/>
  <c r="AR1679" i="10"/>
  <c r="AS1679" i="10"/>
  <c r="AT1679" i="10"/>
  <c r="AU1679" i="10"/>
  <c r="AV1679" i="10"/>
  <c r="AW1679" i="10"/>
  <c r="AX1679" i="10"/>
  <c r="AY1679" i="10"/>
  <c r="BB1679" i="10"/>
  <c r="B1680" i="10"/>
  <c r="C1680" i="10"/>
  <c r="D1680" i="10"/>
  <c r="G1680" i="10"/>
  <c r="I1680" i="10"/>
  <c r="L1680" i="10"/>
  <c r="M1680" i="10"/>
  <c r="N1680" i="10"/>
  <c r="U1680" i="10"/>
  <c r="W1680" i="10"/>
  <c r="Y1680" i="10"/>
  <c r="Z1680" i="10"/>
  <c r="AA1680" i="10"/>
  <c r="AB1680" i="10"/>
  <c r="AC1680" i="10"/>
  <c r="AD1680" i="10"/>
  <c r="AE1680" i="10"/>
  <c r="AF1680" i="10"/>
  <c r="AG1680" i="10"/>
  <c r="AH1680" i="10"/>
  <c r="AI1680" i="10"/>
  <c r="AJ1680" i="10"/>
  <c r="AK1680" i="10"/>
  <c r="AL1680" i="10"/>
  <c r="AM1680" i="10"/>
  <c r="AN1680" i="10"/>
  <c r="AO1680" i="10"/>
  <c r="AP1680" i="10"/>
  <c r="AQ1680" i="10"/>
  <c r="AR1680" i="10"/>
  <c r="AS1680" i="10"/>
  <c r="AT1680" i="10"/>
  <c r="AU1680" i="10"/>
  <c r="AV1680" i="10"/>
  <c r="AW1680" i="10"/>
  <c r="AX1680" i="10"/>
  <c r="AY1680" i="10"/>
  <c r="BB1680" i="10"/>
  <c r="B1681" i="10"/>
  <c r="C1681" i="10"/>
  <c r="D1681" i="10"/>
  <c r="G1681" i="10"/>
  <c r="I1681" i="10"/>
  <c r="L1681" i="10"/>
  <c r="M1681" i="10"/>
  <c r="N1681" i="10"/>
  <c r="U1681" i="10"/>
  <c r="W1681" i="10"/>
  <c r="Y1681" i="10"/>
  <c r="Z1681" i="10"/>
  <c r="AA1681" i="10"/>
  <c r="AB1681" i="10"/>
  <c r="AC1681" i="10"/>
  <c r="AD1681" i="10"/>
  <c r="AE1681" i="10"/>
  <c r="AF1681" i="10"/>
  <c r="AG1681" i="10"/>
  <c r="AH1681" i="10"/>
  <c r="AI1681" i="10"/>
  <c r="AJ1681" i="10"/>
  <c r="AK1681" i="10"/>
  <c r="AL1681" i="10"/>
  <c r="AM1681" i="10"/>
  <c r="AN1681" i="10"/>
  <c r="AO1681" i="10"/>
  <c r="AP1681" i="10"/>
  <c r="AQ1681" i="10"/>
  <c r="AR1681" i="10"/>
  <c r="AS1681" i="10"/>
  <c r="AT1681" i="10"/>
  <c r="AU1681" i="10"/>
  <c r="AV1681" i="10"/>
  <c r="AW1681" i="10"/>
  <c r="AX1681" i="10"/>
  <c r="AY1681" i="10"/>
  <c r="BB1681" i="10"/>
  <c r="B1267" i="10"/>
  <c r="C1267" i="10"/>
  <c r="D1267" i="10"/>
  <c r="G1267" i="10"/>
  <c r="I1267" i="10"/>
  <c r="L1267" i="10"/>
  <c r="M1267" i="10"/>
  <c r="N1267" i="10"/>
  <c r="U1267" i="10"/>
  <c r="W1267" i="10"/>
  <c r="Y1267" i="10"/>
  <c r="Z1267" i="10"/>
  <c r="AA1267" i="10"/>
  <c r="AB1267" i="10"/>
  <c r="AC1267" i="10"/>
  <c r="AD1267" i="10"/>
  <c r="AE1267" i="10"/>
  <c r="AF1267" i="10"/>
  <c r="AG1267" i="10"/>
  <c r="AH1267" i="10"/>
  <c r="AI1267" i="10"/>
  <c r="AJ1267" i="10"/>
  <c r="AK1267" i="10"/>
  <c r="AL1267" i="10"/>
  <c r="AM1267" i="10"/>
  <c r="AN1267" i="10"/>
  <c r="AO1267" i="10"/>
  <c r="AP1267" i="10"/>
  <c r="AQ1267" i="10"/>
  <c r="AR1267" i="10"/>
  <c r="AS1267" i="10"/>
  <c r="AT1267" i="10"/>
  <c r="AU1267" i="10"/>
  <c r="AV1267" i="10"/>
  <c r="AW1267" i="10"/>
  <c r="AX1267" i="10"/>
  <c r="AY1267" i="10"/>
  <c r="BB1267" i="10"/>
  <c r="B1268" i="10"/>
  <c r="C1268" i="10"/>
  <c r="D1268" i="10"/>
  <c r="G1268" i="10"/>
  <c r="I1268" i="10"/>
  <c r="L1268" i="10"/>
  <c r="M1268" i="10"/>
  <c r="N1268" i="10"/>
  <c r="U1268" i="10"/>
  <c r="W1268" i="10"/>
  <c r="Y1268" i="10"/>
  <c r="Z1268" i="10"/>
  <c r="AA1268" i="10"/>
  <c r="AB1268" i="10"/>
  <c r="AC1268" i="10"/>
  <c r="AD1268" i="10"/>
  <c r="AE1268" i="10"/>
  <c r="AF1268" i="10"/>
  <c r="AG1268" i="10"/>
  <c r="AH1268" i="10"/>
  <c r="AI1268" i="10"/>
  <c r="AJ1268" i="10"/>
  <c r="AK1268" i="10"/>
  <c r="AL1268" i="10"/>
  <c r="AM1268" i="10"/>
  <c r="AN1268" i="10"/>
  <c r="AO1268" i="10"/>
  <c r="AP1268" i="10"/>
  <c r="AQ1268" i="10"/>
  <c r="AR1268" i="10"/>
  <c r="AS1268" i="10"/>
  <c r="AT1268" i="10"/>
  <c r="AU1268" i="10"/>
  <c r="AV1268" i="10"/>
  <c r="AW1268" i="10"/>
  <c r="AX1268" i="10"/>
  <c r="AY1268" i="10"/>
  <c r="BB1268" i="10"/>
  <c r="B1269" i="10"/>
  <c r="C1269" i="10"/>
  <c r="D1269" i="10"/>
  <c r="G1269" i="10"/>
  <c r="I1269" i="10"/>
  <c r="L1269" i="10"/>
  <c r="M1269" i="10"/>
  <c r="N1269" i="10"/>
  <c r="U1269" i="10"/>
  <c r="W1269" i="10"/>
  <c r="Y1269" i="10"/>
  <c r="Z1269" i="10"/>
  <c r="AA1269" i="10"/>
  <c r="AB1269" i="10"/>
  <c r="AC1269" i="10"/>
  <c r="AD1269" i="10"/>
  <c r="AE1269" i="10"/>
  <c r="AF1269" i="10"/>
  <c r="AG1269" i="10"/>
  <c r="AH1269" i="10"/>
  <c r="AI1269" i="10"/>
  <c r="AJ1269" i="10"/>
  <c r="AK1269" i="10"/>
  <c r="AL1269" i="10"/>
  <c r="AM1269" i="10"/>
  <c r="AN1269" i="10"/>
  <c r="AO1269" i="10"/>
  <c r="AP1269" i="10"/>
  <c r="AQ1269" i="10"/>
  <c r="AR1269" i="10"/>
  <c r="AS1269" i="10"/>
  <c r="AT1269" i="10"/>
  <c r="AU1269" i="10"/>
  <c r="AV1269" i="10"/>
  <c r="AW1269" i="10"/>
  <c r="AX1269" i="10"/>
  <c r="AY1269" i="10"/>
  <c r="BB1269" i="10"/>
  <c r="B1539" i="10"/>
  <c r="C1539" i="10"/>
  <c r="D1539" i="10"/>
  <c r="G1539" i="10"/>
  <c r="I1539" i="10"/>
  <c r="L1539" i="10"/>
  <c r="M1539" i="10"/>
  <c r="N1539" i="10"/>
  <c r="U1539" i="10"/>
  <c r="W1539" i="10"/>
  <c r="Y1539" i="10"/>
  <c r="Z1539" i="10"/>
  <c r="AA1539" i="10"/>
  <c r="AB1539" i="10"/>
  <c r="AC1539" i="10"/>
  <c r="AD1539" i="10"/>
  <c r="AE1539" i="10"/>
  <c r="AF1539" i="10"/>
  <c r="AG1539" i="10"/>
  <c r="AH1539" i="10"/>
  <c r="AI1539" i="10"/>
  <c r="AJ1539" i="10"/>
  <c r="AK1539" i="10"/>
  <c r="AL1539" i="10"/>
  <c r="AM1539" i="10"/>
  <c r="AN1539" i="10"/>
  <c r="AO1539" i="10"/>
  <c r="AP1539" i="10"/>
  <c r="AQ1539" i="10"/>
  <c r="AR1539" i="10"/>
  <c r="AS1539" i="10"/>
  <c r="AT1539" i="10"/>
  <c r="AU1539" i="10"/>
  <c r="AV1539" i="10"/>
  <c r="AW1539" i="10"/>
  <c r="AX1539" i="10"/>
  <c r="AY1539" i="10"/>
  <c r="BB1539" i="10"/>
  <c r="B1428" i="10"/>
  <c r="C1428" i="10"/>
  <c r="D1428" i="10"/>
  <c r="G1428" i="10"/>
  <c r="I1428" i="10"/>
  <c r="L1428" i="10"/>
  <c r="M1428" i="10"/>
  <c r="N1428" i="10"/>
  <c r="U1428" i="10"/>
  <c r="W1428" i="10"/>
  <c r="Y1428" i="10"/>
  <c r="Z1428" i="10"/>
  <c r="AA1428" i="10"/>
  <c r="AB1428" i="10"/>
  <c r="AC1428" i="10"/>
  <c r="AD1428" i="10"/>
  <c r="AE1428" i="10"/>
  <c r="AF1428" i="10"/>
  <c r="AG1428" i="10"/>
  <c r="AH1428" i="10"/>
  <c r="AI1428" i="10"/>
  <c r="AJ1428" i="10"/>
  <c r="AK1428" i="10"/>
  <c r="AL1428" i="10"/>
  <c r="AM1428" i="10"/>
  <c r="AN1428" i="10"/>
  <c r="AO1428" i="10"/>
  <c r="AP1428" i="10"/>
  <c r="AQ1428" i="10"/>
  <c r="AR1428" i="10"/>
  <c r="AS1428" i="10"/>
  <c r="AT1428" i="10"/>
  <c r="AU1428" i="10"/>
  <c r="AV1428" i="10"/>
  <c r="AW1428" i="10"/>
  <c r="AX1428" i="10"/>
  <c r="AY1428" i="10"/>
  <c r="BB1428" i="10"/>
  <c r="B1429" i="10"/>
  <c r="C1429" i="10"/>
  <c r="D1429" i="10"/>
  <c r="G1429" i="10"/>
  <c r="I1429" i="10"/>
  <c r="L1429" i="10"/>
  <c r="M1429" i="10"/>
  <c r="N1429" i="10"/>
  <c r="U1429" i="10"/>
  <c r="W1429" i="10"/>
  <c r="Y1429" i="10"/>
  <c r="Z1429" i="10"/>
  <c r="AA1429" i="10"/>
  <c r="AB1429" i="10"/>
  <c r="AC1429" i="10"/>
  <c r="AD1429" i="10"/>
  <c r="AE1429" i="10"/>
  <c r="AF1429" i="10"/>
  <c r="AG1429" i="10"/>
  <c r="AH1429" i="10"/>
  <c r="AI1429" i="10"/>
  <c r="AJ1429" i="10"/>
  <c r="AK1429" i="10"/>
  <c r="AL1429" i="10"/>
  <c r="AM1429" i="10"/>
  <c r="AN1429" i="10"/>
  <c r="AO1429" i="10"/>
  <c r="AP1429" i="10"/>
  <c r="AQ1429" i="10"/>
  <c r="AR1429" i="10"/>
  <c r="AS1429" i="10"/>
  <c r="AT1429" i="10"/>
  <c r="AU1429" i="10"/>
  <c r="AV1429" i="10"/>
  <c r="AW1429" i="10"/>
  <c r="AX1429" i="10"/>
  <c r="AY1429" i="10"/>
  <c r="BB1429" i="10"/>
  <c r="B1604" i="10"/>
  <c r="C1604" i="10"/>
  <c r="D1604" i="10"/>
  <c r="G1604" i="10"/>
  <c r="I1604" i="10"/>
  <c r="L1604" i="10"/>
  <c r="M1604" i="10"/>
  <c r="N1604" i="10"/>
  <c r="U1604" i="10"/>
  <c r="W1604" i="10"/>
  <c r="Y1604" i="10"/>
  <c r="Z1604" i="10"/>
  <c r="AA1604" i="10"/>
  <c r="AB1604" i="10"/>
  <c r="AC1604" i="10"/>
  <c r="AD1604" i="10"/>
  <c r="AE1604" i="10"/>
  <c r="AF1604" i="10"/>
  <c r="AG1604" i="10"/>
  <c r="AH1604" i="10"/>
  <c r="AI1604" i="10"/>
  <c r="AJ1604" i="10"/>
  <c r="AK1604" i="10"/>
  <c r="AL1604" i="10"/>
  <c r="AM1604" i="10"/>
  <c r="AN1604" i="10"/>
  <c r="AO1604" i="10"/>
  <c r="AP1604" i="10"/>
  <c r="AQ1604" i="10"/>
  <c r="AR1604" i="10"/>
  <c r="AS1604" i="10"/>
  <c r="AT1604" i="10"/>
  <c r="AU1604" i="10"/>
  <c r="AV1604" i="10"/>
  <c r="AW1604" i="10"/>
  <c r="AX1604" i="10"/>
  <c r="AY1604" i="10"/>
  <c r="BB1604" i="10"/>
  <c r="B1287" i="10"/>
  <c r="C1287" i="10"/>
  <c r="D1287" i="10"/>
  <c r="G1287" i="10"/>
  <c r="I1287" i="10"/>
  <c r="L1287" i="10"/>
  <c r="M1287" i="10"/>
  <c r="N1287" i="10"/>
  <c r="U1287" i="10"/>
  <c r="W1287" i="10"/>
  <c r="Y1287" i="10"/>
  <c r="Z1287" i="10"/>
  <c r="AA1287" i="10"/>
  <c r="AB1287" i="10"/>
  <c r="AC1287" i="10"/>
  <c r="AD1287" i="10"/>
  <c r="AE1287" i="10"/>
  <c r="AF1287" i="10"/>
  <c r="AG1287" i="10"/>
  <c r="AH1287" i="10"/>
  <c r="AI1287" i="10"/>
  <c r="AJ1287" i="10"/>
  <c r="AK1287" i="10"/>
  <c r="AL1287" i="10"/>
  <c r="AM1287" i="10"/>
  <c r="AN1287" i="10"/>
  <c r="AO1287" i="10"/>
  <c r="AP1287" i="10"/>
  <c r="AQ1287" i="10"/>
  <c r="AR1287" i="10"/>
  <c r="AS1287" i="10"/>
  <c r="AT1287" i="10"/>
  <c r="AU1287" i="10"/>
  <c r="AV1287" i="10"/>
  <c r="AW1287" i="10"/>
  <c r="AX1287" i="10"/>
  <c r="AY1287" i="10"/>
  <c r="BB1287" i="10"/>
  <c r="B1308" i="10"/>
  <c r="C1308" i="10"/>
  <c r="D1308" i="10"/>
  <c r="G1308" i="10"/>
  <c r="I1308" i="10"/>
  <c r="L1308" i="10"/>
  <c r="M1308" i="10"/>
  <c r="N1308" i="10"/>
  <c r="U1308" i="10"/>
  <c r="W1308" i="10"/>
  <c r="Y1308" i="10"/>
  <c r="Z1308" i="10"/>
  <c r="AA1308" i="10"/>
  <c r="AB1308" i="10"/>
  <c r="AC1308" i="10"/>
  <c r="AD1308" i="10"/>
  <c r="AE1308" i="10"/>
  <c r="AF1308" i="10"/>
  <c r="AG1308" i="10"/>
  <c r="AH1308" i="10"/>
  <c r="AI1308" i="10"/>
  <c r="AJ1308" i="10"/>
  <c r="AK1308" i="10"/>
  <c r="AL1308" i="10"/>
  <c r="AM1308" i="10"/>
  <c r="AN1308" i="10"/>
  <c r="AO1308" i="10"/>
  <c r="AP1308" i="10"/>
  <c r="AQ1308" i="10"/>
  <c r="AR1308" i="10"/>
  <c r="AS1308" i="10"/>
  <c r="AT1308" i="10"/>
  <c r="AU1308" i="10"/>
  <c r="AV1308" i="10"/>
  <c r="AW1308" i="10"/>
  <c r="AX1308" i="10"/>
  <c r="AY1308" i="10"/>
  <c r="BB1308" i="10"/>
  <c r="B1309" i="10"/>
  <c r="C1309" i="10"/>
  <c r="D1309" i="10"/>
  <c r="G1309" i="10"/>
  <c r="I1309" i="10"/>
  <c r="L1309" i="10"/>
  <c r="M1309" i="10"/>
  <c r="N1309" i="10"/>
  <c r="U1309" i="10"/>
  <c r="W1309" i="10"/>
  <c r="Y1309" i="10"/>
  <c r="Z1309" i="10"/>
  <c r="AA1309" i="10"/>
  <c r="AB1309" i="10"/>
  <c r="AC1309" i="10"/>
  <c r="AD1309" i="10"/>
  <c r="AE1309" i="10"/>
  <c r="AF1309" i="10"/>
  <c r="AG1309" i="10"/>
  <c r="AH1309" i="10"/>
  <c r="AI1309" i="10"/>
  <c r="AJ1309" i="10"/>
  <c r="AK1309" i="10"/>
  <c r="AL1309" i="10"/>
  <c r="AM1309" i="10"/>
  <c r="AN1309" i="10"/>
  <c r="AO1309" i="10"/>
  <c r="AP1309" i="10"/>
  <c r="AQ1309" i="10"/>
  <c r="AR1309" i="10"/>
  <c r="AS1309" i="10"/>
  <c r="AT1309" i="10"/>
  <c r="AU1309" i="10"/>
  <c r="AV1309" i="10"/>
  <c r="AW1309" i="10"/>
  <c r="AX1309" i="10"/>
  <c r="AY1309" i="10"/>
  <c r="BB1309" i="10"/>
  <c r="B1310" i="10"/>
  <c r="C1310" i="10"/>
  <c r="D1310" i="10"/>
  <c r="G1310" i="10"/>
  <c r="I1310" i="10"/>
  <c r="L1310" i="10"/>
  <c r="M1310" i="10"/>
  <c r="N1310" i="10"/>
  <c r="U1310" i="10"/>
  <c r="W1310" i="10"/>
  <c r="Y1310" i="10"/>
  <c r="Z1310" i="10"/>
  <c r="AA1310" i="10"/>
  <c r="AB1310" i="10"/>
  <c r="AC1310" i="10"/>
  <c r="AD1310" i="10"/>
  <c r="AE1310" i="10"/>
  <c r="AF1310" i="10"/>
  <c r="AG1310" i="10"/>
  <c r="AH1310" i="10"/>
  <c r="AI1310" i="10"/>
  <c r="AJ1310" i="10"/>
  <c r="AK1310" i="10"/>
  <c r="AL1310" i="10"/>
  <c r="AM1310" i="10"/>
  <c r="AN1310" i="10"/>
  <c r="AO1310" i="10"/>
  <c r="AP1310" i="10"/>
  <c r="AQ1310" i="10"/>
  <c r="AR1310" i="10"/>
  <c r="AS1310" i="10"/>
  <c r="AT1310" i="10"/>
  <c r="AU1310" i="10"/>
  <c r="AV1310" i="10"/>
  <c r="AW1310" i="10"/>
  <c r="AX1310" i="10"/>
  <c r="AY1310" i="10"/>
  <c r="BB1310" i="10"/>
  <c r="B1311" i="10"/>
  <c r="C1311" i="10"/>
  <c r="D1311" i="10"/>
  <c r="G1311" i="10"/>
  <c r="I1311" i="10"/>
  <c r="L1311" i="10"/>
  <c r="M1311" i="10"/>
  <c r="N1311" i="10"/>
  <c r="U1311" i="10"/>
  <c r="W1311" i="10"/>
  <c r="Y1311" i="10"/>
  <c r="Z1311" i="10"/>
  <c r="AA1311" i="10"/>
  <c r="AB1311" i="10"/>
  <c r="AC1311" i="10"/>
  <c r="AD1311" i="10"/>
  <c r="AE1311" i="10"/>
  <c r="AF1311" i="10"/>
  <c r="AG1311" i="10"/>
  <c r="AH1311" i="10"/>
  <c r="AI1311" i="10"/>
  <c r="AJ1311" i="10"/>
  <c r="AK1311" i="10"/>
  <c r="AL1311" i="10"/>
  <c r="AM1311" i="10"/>
  <c r="AN1311" i="10"/>
  <c r="AO1311" i="10"/>
  <c r="AP1311" i="10"/>
  <c r="AQ1311" i="10"/>
  <c r="AR1311" i="10"/>
  <c r="AS1311" i="10"/>
  <c r="AT1311" i="10"/>
  <c r="AU1311" i="10"/>
  <c r="AV1311" i="10"/>
  <c r="AW1311" i="10"/>
  <c r="AX1311" i="10"/>
  <c r="AY1311" i="10"/>
  <c r="BB1311" i="10"/>
  <c r="B1312" i="10"/>
  <c r="C1312" i="10"/>
  <c r="D1312" i="10"/>
  <c r="G1312" i="10"/>
  <c r="I1312" i="10"/>
  <c r="L1312" i="10"/>
  <c r="M1312" i="10"/>
  <c r="N1312" i="10"/>
  <c r="U1312" i="10"/>
  <c r="W1312" i="10"/>
  <c r="Y1312" i="10"/>
  <c r="Z1312" i="10"/>
  <c r="AA1312" i="10"/>
  <c r="AB1312" i="10"/>
  <c r="AC1312" i="10"/>
  <c r="AD1312" i="10"/>
  <c r="AE1312" i="10"/>
  <c r="AF1312" i="10"/>
  <c r="AG1312" i="10"/>
  <c r="AH1312" i="10"/>
  <c r="AI1312" i="10"/>
  <c r="AJ1312" i="10"/>
  <c r="AK1312" i="10"/>
  <c r="AL1312" i="10"/>
  <c r="AM1312" i="10"/>
  <c r="AN1312" i="10"/>
  <c r="AO1312" i="10"/>
  <c r="AP1312" i="10"/>
  <c r="AQ1312" i="10"/>
  <c r="AR1312" i="10"/>
  <c r="AS1312" i="10"/>
  <c r="AT1312" i="10"/>
  <c r="AU1312" i="10"/>
  <c r="AV1312" i="10"/>
  <c r="AW1312" i="10"/>
  <c r="AX1312" i="10"/>
  <c r="AY1312" i="10"/>
  <c r="BB1312" i="10"/>
  <c r="B1313" i="10"/>
  <c r="C1313" i="10"/>
  <c r="D1313" i="10"/>
  <c r="G1313" i="10"/>
  <c r="I1313" i="10"/>
  <c r="L1313" i="10"/>
  <c r="M1313" i="10"/>
  <c r="N1313" i="10"/>
  <c r="U1313" i="10"/>
  <c r="W1313" i="10"/>
  <c r="Y1313" i="10"/>
  <c r="Z1313" i="10"/>
  <c r="AA1313" i="10"/>
  <c r="AB1313" i="10"/>
  <c r="AC1313" i="10"/>
  <c r="AD1313" i="10"/>
  <c r="AE1313" i="10"/>
  <c r="AF1313" i="10"/>
  <c r="AG1313" i="10"/>
  <c r="AH1313" i="10"/>
  <c r="AI1313" i="10"/>
  <c r="AJ1313" i="10"/>
  <c r="AK1313" i="10"/>
  <c r="AL1313" i="10"/>
  <c r="AM1313" i="10"/>
  <c r="AN1313" i="10"/>
  <c r="AO1313" i="10"/>
  <c r="AP1313" i="10"/>
  <c r="AQ1313" i="10"/>
  <c r="AR1313" i="10"/>
  <c r="AS1313" i="10"/>
  <c r="AT1313" i="10"/>
  <c r="AU1313" i="10"/>
  <c r="AV1313" i="10"/>
  <c r="AW1313" i="10"/>
  <c r="AX1313" i="10"/>
  <c r="AY1313" i="10"/>
  <c r="BB1313" i="10"/>
  <c r="B1314" i="10"/>
  <c r="C1314" i="10"/>
  <c r="D1314" i="10"/>
  <c r="G1314" i="10"/>
  <c r="I1314" i="10"/>
  <c r="L1314" i="10"/>
  <c r="M1314" i="10"/>
  <c r="N1314" i="10"/>
  <c r="U1314" i="10"/>
  <c r="W1314" i="10"/>
  <c r="Y1314" i="10"/>
  <c r="Z1314" i="10"/>
  <c r="AA1314" i="10"/>
  <c r="AB1314" i="10"/>
  <c r="AC1314" i="10"/>
  <c r="AD1314" i="10"/>
  <c r="AE1314" i="10"/>
  <c r="AF1314" i="10"/>
  <c r="AG1314" i="10"/>
  <c r="AH1314" i="10"/>
  <c r="AI1314" i="10"/>
  <c r="AJ1314" i="10"/>
  <c r="AK1314" i="10"/>
  <c r="AL1314" i="10"/>
  <c r="AM1314" i="10"/>
  <c r="AN1314" i="10"/>
  <c r="AO1314" i="10"/>
  <c r="AP1314" i="10"/>
  <c r="AQ1314" i="10"/>
  <c r="AR1314" i="10"/>
  <c r="AS1314" i="10"/>
  <c r="AT1314" i="10"/>
  <c r="AU1314" i="10"/>
  <c r="AV1314" i="10"/>
  <c r="AW1314" i="10"/>
  <c r="AX1314" i="10"/>
  <c r="AY1314" i="10"/>
  <c r="BB1314" i="10"/>
  <c r="B1315" i="10"/>
  <c r="C1315" i="10"/>
  <c r="D1315" i="10"/>
  <c r="G1315" i="10"/>
  <c r="I1315" i="10"/>
  <c r="L1315" i="10"/>
  <c r="M1315" i="10"/>
  <c r="N1315" i="10"/>
  <c r="U1315" i="10"/>
  <c r="W1315" i="10"/>
  <c r="Y1315" i="10"/>
  <c r="Z1315" i="10"/>
  <c r="AA1315" i="10"/>
  <c r="AB1315" i="10"/>
  <c r="AC1315" i="10"/>
  <c r="AD1315" i="10"/>
  <c r="AE1315" i="10"/>
  <c r="AF1315" i="10"/>
  <c r="AG1315" i="10"/>
  <c r="AH1315" i="10"/>
  <c r="AI1315" i="10"/>
  <c r="AJ1315" i="10"/>
  <c r="AK1315" i="10"/>
  <c r="AL1315" i="10"/>
  <c r="AM1315" i="10"/>
  <c r="AN1315" i="10"/>
  <c r="AO1315" i="10"/>
  <c r="AP1315" i="10"/>
  <c r="AQ1315" i="10"/>
  <c r="AR1315" i="10"/>
  <c r="AS1315" i="10"/>
  <c r="AT1315" i="10"/>
  <c r="AU1315" i="10"/>
  <c r="AV1315" i="10"/>
  <c r="AW1315" i="10"/>
  <c r="AX1315" i="10"/>
  <c r="AY1315" i="10"/>
  <c r="BB1315" i="10"/>
  <c r="B1570" i="10"/>
  <c r="C1570" i="10"/>
  <c r="D1570" i="10"/>
  <c r="G1570" i="10"/>
  <c r="I1570" i="10"/>
  <c r="L1570" i="10"/>
  <c r="M1570" i="10"/>
  <c r="N1570" i="10"/>
  <c r="U1570" i="10"/>
  <c r="W1570" i="10"/>
  <c r="Y1570" i="10"/>
  <c r="Z1570" i="10"/>
  <c r="AA1570" i="10"/>
  <c r="AB1570" i="10"/>
  <c r="AC1570" i="10"/>
  <c r="AD1570" i="10"/>
  <c r="AE1570" i="10"/>
  <c r="AF1570" i="10"/>
  <c r="AG1570" i="10"/>
  <c r="AH1570" i="10"/>
  <c r="AI1570" i="10"/>
  <c r="AJ1570" i="10"/>
  <c r="AK1570" i="10"/>
  <c r="AL1570" i="10"/>
  <c r="AM1570" i="10"/>
  <c r="AN1570" i="10"/>
  <c r="AO1570" i="10"/>
  <c r="AP1570" i="10"/>
  <c r="AQ1570" i="10"/>
  <c r="AR1570" i="10"/>
  <c r="AS1570" i="10"/>
  <c r="AT1570" i="10"/>
  <c r="AU1570" i="10"/>
  <c r="AV1570" i="10"/>
  <c r="AW1570" i="10"/>
  <c r="AX1570" i="10"/>
  <c r="AY1570" i="10"/>
  <c r="BB1570" i="10"/>
  <c r="B1571" i="10"/>
  <c r="C1571" i="10"/>
  <c r="D1571" i="10"/>
  <c r="G1571" i="10"/>
  <c r="I1571" i="10"/>
  <c r="L1571" i="10"/>
  <c r="M1571" i="10"/>
  <c r="N1571" i="10"/>
  <c r="U1571" i="10"/>
  <c r="W1571" i="10"/>
  <c r="Y1571" i="10"/>
  <c r="Z1571" i="10"/>
  <c r="AA1571" i="10"/>
  <c r="AB1571" i="10"/>
  <c r="AC1571" i="10"/>
  <c r="AD1571" i="10"/>
  <c r="AE1571" i="10"/>
  <c r="AF1571" i="10"/>
  <c r="AG1571" i="10"/>
  <c r="AH1571" i="10"/>
  <c r="AI1571" i="10"/>
  <c r="AJ1571" i="10"/>
  <c r="AK1571" i="10"/>
  <c r="AL1571" i="10"/>
  <c r="AM1571" i="10"/>
  <c r="AN1571" i="10"/>
  <c r="AO1571" i="10"/>
  <c r="AP1571" i="10"/>
  <c r="AQ1571" i="10"/>
  <c r="AR1571" i="10"/>
  <c r="AS1571" i="10"/>
  <c r="AT1571" i="10"/>
  <c r="AU1571" i="10"/>
  <c r="AV1571" i="10"/>
  <c r="AW1571" i="10"/>
  <c r="AX1571" i="10"/>
  <c r="AY1571" i="10"/>
  <c r="BB1571" i="10"/>
  <c r="B1658" i="10"/>
  <c r="C1658" i="10"/>
  <c r="D1658" i="10"/>
  <c r="G1658" i="10"/>
  <c r="I1658" i="10"/>
  <c r="L1658" i="10"/>
  <c r="M1658" i="10"/>
  <c r="N1658" i="10"/>
  <c r="U1658" i="10"/>
  <c r="W1658" i="10"/>
  <c r="Y1658" i="10"/>
  <c r="Z1658" i="10"/>
  <c r="AA1658" i="10"/>
  <c r="AB1658" i="10"/>
  <c r="AC1658" i="10"/>
  <c r="AD1658" i="10"/>
  <c r="AE1658" i="10"/>
  <c r="AF1658" i="10"/>
  <c r="AG1658" i="10"/>
  <c r="AH1658" i="10"/>
  <c r="AI1658" i="10"/>
  <c r="AJ1658" i="10"/>
  <c r="AK1658" i="10"/>
  <c r="AL1658" i="10"/>
  <c r="AM1658" i="10"/>
  <c r="AN1658" i="10"/>
  <c r="AO1658" i="10"/>
  <c r="AP1658" i="10"/>
  <c r="AQ1658" i="10"/>
  <c r="AR1658" i="10"/>
  <c r="AS1658" i="10"/>
  <c r="AT1658" i="10"/>
  <c r="AU1658" i="10"/>
  <c r="AV1658" i="10"/>
  <c r="AW1658" i="10"/>
  <c r="AX1658" i="10"/>
  <c r="AY1658" i="10"/>
  <c r="BB1658" i="10"/>
  <c r="B1659" i="10"/>
  <c r="C1659" i="10"/>
  <c r="D1659" i="10"/>
  <c r="G1659" i="10"/>
  <c r="I1659" i="10"/>
  <c r="L1659" i="10"/>
  <c r="M1659" i="10"/>
  <c r="N1659" i="10"/>
  <c r="U1659" i="10"/>
  <c r="W1659" i="10"/>
  <c r="Y1659" i="10"/>
  <c r="Z1659" i="10"/>
  <c r="AA1659" i="10"/>
  <c r="AB1659" i="10"/>
  <c r="AC1659" i="10"/>
  <c r="AD1659" i="10"/>
  <c r="AE1659" i="10"/>
  <c r="AF1659" i="10"/>
  <c r="AG1659" i="10"/>
  <c r="AH1659" i="10"/>
  <c r="AI1659" i="10"/>
  <c r="AJ1659" i="10"/>
  <c r="AK1659" i="10"/>
  <c r="AL1659" i="10"/>
  <c r="AM1659" i="10"/>
  <c r="AN1659" i="10"/>
  <c r="AO1659" i="10"/>
  <c r="AP1659" i="10"/>
  <c r="AQ1659" i="10"/>
  <c r="AR1659" i="10"/>
  <c r="AS1659" i="10"/>
  <c r="AT1659" i="10"/>
  <c r="AU1659" i="10"/>
  <c r="AV1659" i="10"/>
  <c r="AW1659" i="10"/>
  <c r="AX1659" i="10"/>
  <c r="AY1659" i="10"/>
  <c r="BB1659" i="10"/>
  <c r="B1345" i="10"/>
  <c r="C1345" i="10"/>
  <c r="D1345" i="10"/>
  <c r="G1345" i="10"/>
  <c r="I1345" i="10"/>
  <c r="L1345" i="10"/>
  <c r="M1345" i="10"/>
  <c r="N1345" i="10"/>
  <c r="U1345" i="10"/>
  <c r="W1345" i="10"/>
  <c r="Y1345" i="10"/>
  <c r="Z1345" i="10"/>
  <c r="AA1345" i="10"/>
  <c r="AB1345" i="10"/>
  <c r="AC1345" i="10"/>
  <c r="AD1345" i="10"/>
  <c r="AE1345" i="10"/>
  <c r="AF1345" i="10"/>
  <c r="AG1345" i="10"/>
  <c r="AH1345" i="10"/>
  <c r="AI1345" i="10"/>
  <c r="AJ1345" i="10"/>
  <c r="AK1345" i="10"/>
  <c r="AL1345" i="10"/>
  <c r="AM1345" i="10"/>
  <c r="AN1345" i="10"/>
  <c r="AO1345" i="10"/>
  <c r="AP1345" i="10"/>
  <c r="AQ1345" i="10"/>
  <c r="AR1345" i="10"/>
  <c r="AS1345" i="10"/>
  <c r="AT1345" i="10"/>
  <c r="AU1345" i="10"/>
  <c r="AV1345" i="10"/>
  <c r="AW1345" i="10"/>
  <c r="AX1345" i="10"/>
  <c r="AY1345" i="10"/>
  <c r="BB1345" i="10"/>
  <c r="B1346" i="10"/>
  <c r="C1346" i="10"/>
  <c r="D1346" i="10"/>
  <c r="G1346" i="10"/>
  <c r="I1346" i="10"/>
  <c r="L1346" i="10"/>
  <c r="M1346" i="10"/>
  <c r="N1346" i="10"/>
  <c r="U1346" i="10"/>
  <c r="W1346" i="10"/>
  <c r="Y1346" i="10"/>
  <c r="Z1346" i="10"/>
  <c r="AA1346" i="10"/>
  <c r="AB1346" i="10"/>
  <c r="AC1346" i="10"/>
  <c r="AD1346" i="10"/>
  <c r="AE1346" i="10"/>
  <c r="AF1346" i="10"/>
  <c r="AG1346" i="10"/>
  <c r="AH1346" i="10"/>
  <c r="AI1346" i="10"/>
  <c r="AJ1346" i="10"/>
  <c r="AK1346" i="10"/>
  <c r="AL1346" i="10"/>
  <c r="AM1346" i="10"/>
  <c r="AN1346" i="10"/>
  <c r="AO1346" i="10"/>
  <c r="AP1346" i="10"/>
  <c r="AQ1346" i="10"/>
  <c r="AR1346" i="10"/>
  <c r="AS1346" i="10"/>
  <c r="AT1346" i="10"/>
  <c r="AU1346" i="10"/>
  <c r="AV1346" i="10"/>
  <c r="AW1346" i="10"/>
  <c r="AX1346" i="10"/>
  <c r="AY1346" i="10"/>
  <c r="BB1346" i="10"/>
  <c r="B1430" i="10"/>
  <c r="C1430" i="10"/>
  <c r="D1430" i="10"/>
  <c r="G1430" i="10"/>
  <c r="I1430" i="10"/>
  <c r="L1430" i="10"/>
  <c r="M1430" i="10"/>
  <c r="N1430" i="10"/>
  <c r="U1430" i="10"/>
  <c r="W1430" i="10"/>
  <c r="Y1430" i="10"/>
  <c r="Z1430" i="10"/>
  <c r="AA1430" i="10"/>
  <c r="AB1430" i="10"/>
  <c r="AC1430" i="10"/>
  <c r="AD1430" i="10"/>
  <c r="AE1430" i="10"/>
  <c r="AF1430" i="10"/>
  <c r="AG1430" i="10"/>
  <c r="AH1430" i="10"/>
  <c r="AI1430" i="10"/>
  <c r="AJ1430" i="10"/>
  <c r="AK1430" i="10"/>
  <c r="AL1430" i="10"/>
  <c r="AM1430" i="10"/>
  <c r="AN1430" i="10"/>
  <c r="AO1430" i="10"/>
  <c r="AP1430" i="10"/>
  <c r="AQ1430" i="10"/>
  <c r="AR1430" i="10"/>
  <c r="AS1430" i="10"/>
  <c r="AT1430" i="10"/>
  <c r="AU1430" i="10"/>
  <c r="AV1430" i="10"/>
  <c r="AW1430" i="10"/>
  <c r="AX1430" i="10"/>
  <c r="AY1430" i="10"/>
  <c r="BB1430" i="10"/>
  <c r="B1731" i="10"/>
  <c r="C1731" i="10"/>
  <c r="D1731" i="10"/>
  <c r="G1731" i="10"/>
  <c r="I1731" i="10"/>
  <c r="L1731" i="10"/>
  <c r="M1731" i="10"/>
  <c r="N1731" i="10"/>
  <c r="U1731" i="10"/>
  <c r="W1731" i="10"/>
  <c r="Y1731" i="10"/>
  <c r="Z1731" i="10"/>
  <c r="AA1731" i="10"/>
  <c r="AB1731" i="10"/>
  <c r="AC1731" i="10"/>
  <c r="AD1731" i="10"/>
  <c r="AE1731" i="10"/>
  <c r="AF1731" i="10"/>
  <c r="AG1731" i="10"/>
  <c r="AH1731" i="10"/>
  <c r="AI1731" i="10"/>
  <c r="AJ1731" i="10"/>
  <c r="AK1731" i="10"/>
  <c r="AL1731" i="10"/>
  <c r="AM1731" i="10"/>
  <c r="AN1731" i="10"/>
  <c r="AO1731" i="10"/>
  <c r="AP1731" i="10"/>
  <c r="AQ1731" i="10"/>
  <c r="AR1731" i="10"/>
  <c r="AS1731" i="10"/>
  <c r="AT1731" i="10"/>
  <c r="AU1731" i="10"/>
  <c r="AV1731" i="10"/>
  <c r="AW1731" i="10"/>
  <c r="AX1731" i="10"/>
  <c r="AY1731" i="10"/>
  <c r="BB1731" i="10"/>
  <c r="B1732" i="10"/>
  <c r="C1732" i="10"/>
  <c r="D1732" i="10"/>
  <c r="G1732" i="10"/>
  <c r="I1732" i="10"/>
  <c r="L1732" i="10"/>
  <c r="M1732" i="10"/>
  <c r="N1732" i="10"/>
  <c r="U1732" i="10"/>
  <c r="W1732" i="10"/>
  <c r="Y1732" i="10"/>
  <c r="Z1732" i="10"/>
  <c r="AA1732" i="10"/>
  <c r="AB1732" i="10"/>
  <c r="AC1732" i="10"/>
  <c r="AD1732" i="10"/>
  <c r="AE1732" i="10"/>
  <c r="AF1732" i="10"/>
  <c r="AG1732" i="10"/>
  <c r="AH1732" i="10"/>
  <c r="AI1732" i="10"/>
  <c r="AJ1732" i="10"/>
  <c r="AK1732" i="10"/>
  <c r="AL1732" i="10"/>
  <c r="AM1732" i="10"/>
  <c r="AN1732" i="10"/>
  <c r="AO1732" i="10"/>
  <c r="AP1732" i="10"/>
  <c r="AQ1732" i="10"/>
  <c r="AR1732" i="10"/>
  <c r="AS1732" i="10"/>
  <c r="AT1732" i="10"/>
  <c r="AU1732" i="10"/>
  <c r="AV1732" i="10"/>
  <c r="AW1732" i="10"/>
  <c r="AX1732" i="10"/>
  <c r="AY1732" i="10"/>
  <c r="BB1732" i="10"/>
  <c r="B1733" i="10"/>
  <c r="C1733" i="10"/>
  <c r="D1733" i="10"/>
  <c r="G1733" i="10"/>
  <c r="I1733" i="10"/>
  <c r="L1733" i="10"/>
  <c r="M1733" i="10"/>
  <c r="N1733" i="10"/>
  <c r="U1733" i="10"/>
  <c r="W1733" i="10"/>
  <c r="Y1733" i="10"/>
  <c r="Z1733" i="10"/>
  <c r="AA1733" i="10"/>
  <c r="AB1733" i="10"/>
  <c r="AC1733" i="10"/>
  <c r="AD1733" i="10"/>
  <c r="AE1733" i="10"/>
  <c r="AF1733" i="10"/>
  <c r="AG1733" i="10"/>
  <c r="AH1733" i="10"/>
  <c r="AI1733" i="10"/>
  <c r="AJ1733" i="10"/>
  <c r="AK1733" i="10"/>
  <c r="AL1733" i="10"/>
  <c r="AM1733" i="10"/>
  <c r="AN1733" i="10"/>
  <c r="AO1733" i="10"/>
  <c r="AP1733" i="10"/>
  <c r="AQ1733" i="10"/>
  <c r="AR1733" i="10"/>
  <c r="AS1733" i="10"/>
  <c r="AT1733" i="10"/>
  <c r="AU1733" i="10"/>
  <c r="AV1733" i="10"/>
  <c r="AW1733" i="10"/>
  <c r="AX1733" i="10"/>
  <c r="AY1733" i="10"/>
  <c r="BB1733" i="10"/>
  <c r="B1734" i="10"/>
  <c r="C1734" i="10"/>
  <c r="D1734" i="10"/>
  <c r="G1734" i="10"/>
  <c r="I1734" i="10"/>
  <c r="L1734" i="10"/>
  <c r="M1734" i="10"/>
  <c r="N1734" i="10"/>
  <c r="U1734" i="10"/>
  <c r="W1734" i="10"/>
  <c r="Y1734" i="10"/>
  <c r="Z1734" i="10"/>
  <c r="AA1734" i="10"/>
  <c r="AB1734" i="10"/>
  <c r="AC1734" i="10"/>
  <c r="AD1734" i="10"/>
  <c r="AE1734" i="10"/>
  <c r="AF1734" i="10"/>
  <c r="AG1734" i="10"/>
  <c r="AH1734" i="10"/>
  <c r="AI1734" i="10"/>
  <c r="AJ1734" i="10"/>
  <c r="AK1734" i="10"/>
  <c r="AL1734" i="10"/>
  <c r="AM1734" i="10"/>
  <c r="AN1734" i="10"/>
  <c r="AO1734" i="10"/>
  <c r="AP1734" i="10"/>
  <c r="AQ1734" i="10"/>
  <c r="AR1734" i="10"/>
  <c r="AS1734" i="10"/>
  <c r="AT1734" i="10"/>
  <c r="AU1734" i="10"/>
  <c r="AV1734" i="10"/>
  <c r="AW1734" i="10"/>
  <c r="AX1734" i="10"/>
  <c r="AY1734" i="10"/>
  <c r="BB1734" i="10"/>
  <c r="B1572" i="10"/>
  <c r="C1572" i="10"/>
  <c r="D1572" i="10"/>
  <c r="G1572" i="10"/>
  <c r="I1572" i="10"/>
  <c r="L1572" i="10"/>
  <c r="M1572" i="10"/>
  <c r="N1572" i="10"/>
  <c r="U1572" i="10"/>
  <c r="W1572" i="10"/>
  <c r="Y1572" i="10"/>
  <c r="Z1572" i="10"/>
  <c r="AA1572" i="10"/>
  <c r="AB1572" i="10"/>
  <c r="AC1572" i="10"/>
  <c r="AD1572" i="10"/>
  <c r="AE1572" i="10"/>
  <c r="AF1572" i="10"/>
  <c r="AG1572" i="10"/>
  <c r="AH1572" i="10"/>
  <c r="AI1572" i="10"/>
  <c r="AJ1572" i="10"/>
  <c r="AK1572" i="10"/>
  <c r="AL1572" i="10"/>
  <c r="AM1572" i="10"/>
  <c r="AN1572" i="10"/>
  <c r="AO1572" i="10"/>
  <c r="AP1572" i="10"/>
  <c r="AQ1572" i="10"/>
  <c r="AR1572" i="10"/>
  <c r="AS1572" i="10"/>
  <c r="AT1572" i="10"/>
  <c r="AU1572" i="10"/>
  <c r="AV1572" i="10"/>
  <c r="AW1572" i="10"/>
  <c r="AX1572" i="10"/>
  <c r="AY1572" i="10"/>
  <c r="BB1572" i="10"/>
  <c r="B1573" i="10"/>
  <c r="C1573" i="10"/>
  <c r="D1573" i="10"/>
  <c r="G1573" i="10"/>
  <c r="I1573" i="10"/>
  <c r="L1573" i="10"/>
  <c r="M1573" i="10"/>
  <c r="N1573" i="10"/>
  <c r="U1573" i="10"/>
  <c r="W1573" i="10"/>
  <c r="Y1573" i="10"/>
  <c r="Z1573" i="10"/>
  <c r="AA1573" i="10"/>
  <c r="AB1573" i="10"/>
  <c r="AC1573" i="10"/>
  <c r="AD1573" i="10"/>
  <c r="AE1573" i="10"/>
  <c r="AF1573" i="10"/>
  <c r="AG1573" i="10"/>
  <c r="AH1573" i="10"/>
  <c r="AI1573" i="10"/>
  <c r="AJ1573" i="10"/>
  <c r="AK1573" i="10"/>
  <c r="AL1573" i="10"/>
  <c r="AM1573" i="10"/>
  <c r="AN1573" i="10"/>
  <c r="AO1573" i="10"/>
  <c r="AP1573" i="10"/>
  <c r="AQ1573" i="10"/>
  <c r="AR1573" i="10"/>
  <c r="AS1573" i="10"/>
  <c r="AT1573" i="10"/>
  <c r="AU1573" i="10"/>
  <c r="AV1573" i="10"/>
  <c r="AW1573" i="10"/>
  <c r="AX1573" i="10"/>
  <c r="AY1573" i="10"/>
  <c r="BB1573" i="10"/>
  <c r="B1574" i="10"/>
  <c r="C1574" i="10"/>
  <c r="D1574" i="10"/>
  <c r="G1574" i="10"/>
  <c r="I1574" i="10"/>
  <c r="L1574" i="10"/>
  <c r="M1574" i="10"/>
  <c r="N1574" i="10"/>
  <c r="U1574" i="10"/>
  <c r="W1574" i="10"/>
  <c r="Y1574" i="10"/>
  <c r="Z1574" i="10"/>
  <c r="AA1574" i="10"/>
  <c r="AB1574" i="10"/>
  <c r="AC1574" i="10"/>
  <c r="AD1574" i="10"/>
  <c r="AE1574" i="10"/>
  <c r="AF1574" i="10"/>
  <c r="AG1574" i="10"/>
  <c r="AH1574" i="10"/>
  <c r="AI1574" i="10"/>
  <c r="AJ1574" i="10"/>
  <c r="AK1574" i="10"/>
  <c r="AL1574" i="10"/>
  <c r="AM1574" i="10"/>
  <c r="AN1574" i="10"/>
  <c r="AO1574" i="10"/>
  <c r="AP1574" i="10"/>
  <c r="AQ1574" i="10"/>
  <c r="AR1574" i="10"/>
  <c r="AS1574" i="10"/>
  <c r="AT1574" i="10"/>
  <c r="AU1574" i="10"/>
  <c r="AV1574" i="10"/>
  <c r="AW1574" i="10"/>
  <c r="AX1574" i="10"/>
  <c r="AY1574" i="10"/>
  <c r="BB1574" i="10"/>
  <c r="B1575" i="10"/>
  <c r="C1575" i="10"/>
  <c r="D1575" i="10"/>
  <c r="G1575" i="10"/>
  <c r="I1575" i="10"/>
  <c r="L1575" i="10"/>
  <c r="M1575" i="10"/>
  <c r="N1575" i="10"/>
  <c r="U1575" i="10"/>
  <c r="W1575" i="10"/>
  <c r="Y1575" i="10"/>
  <c r="Z1575" i="10"/>
  <c r="AA1575" i="10"/>
  <c r="AB1575" i="10"/>
  <c r="AC1575" i="10"/>
  <c r="AD1575" i="10"/>
  <c r="AE1575" i="10"/>
  <c r="AF1575" i="10"/>
  <c r="AG1575" i="10"/>
  <c r="AH1575" i="10"/>
  <c r="AI1575" i="10"/>
  <c r="AJ1575" i="10"/>
  <c r="AK1575" i="10"/>
  <c r="AL1575" i="10"/>
  <c r="AM1575" i="10"/>
  <c r="AN1575" i="10"/>
  <c r="AO1575" i="10"/>
  <c r="AP1575" i="10"/>
  <c r="AQ1575" i="10"/>
  <c r="AR1575" i="10"/>
  <c r="AS1575" i="10"/>
  <c r="AT1575" i="10"/>
  <c r="AU1575" i="10"/>
  <c r="AV1575" i="10"/>
  <c r="AW1575" i="10"/>
  <c r="AX1575" i="10"/>
  <c r="AY1575" i="10"/>
  <c r="BB1575" i="10"/>
  <c r="B1576" i="10"/>
  <c r="C1576" i="10"/>
  <c r="D1576" i="10"/>
  <c r="G1576" i="10"/>
  <c r="I1576" i="10"/>
  <c r="L1576" i="10"/>
  <c r="M1576" i="10"/>
  <c r="N1576" i="10"/>
  <c r="U1576" i="10"/>
  <c r="W1576" i="10"/>
  <c r="Y1576" i="10"/>
  <c r="Z1576" i="10"/>
  <c r="AA1576" i="10"/>
  <c r="AB1576" i="10"/>
  <c r="AC1576" i="10"/>
  <c r="AD1576" i="10"/>
  <c r="AE1576" i="10"/>
  <c r="AF1576" i="10"/>
  <c r="AG1576" i="10"/>
  <c r="AH1576" i="10"/>
  <c r="AI1576" i="10"/>
  <c r="AJ1576" i="10"/>
  <c r="AK1576" i="10"/>
  <c r="AL1576" i="10"/>
  <c r="AM1576" i="10"/>
  <c r="AN1576" i="10"/>
  <c r="AO1576" i="10"/>
  <c r="AP1576" i="10"/>
  <c r="AQ1576" i="10"/>
  <c r="AR1576" i="10"/>
  <c r="AS1576" i="10"/>
  <c r="AT1576" i="10"/>
  <c r="AU1576" i="10"/>
  <c r="AV1576" i="10"/>
  <c r="AW1576" i="10"/>
  <c r="AX1576" i="10"/>
  <c r="AY1576" i="10"/>
  <c r="BB1576" i="10"/>
  <c r="B1431" i="10"/>
  <c r="C1431" i="10"/>
  <c r="D1431" i="10"/>
  <c r="G1431" i="10"/>
  <c r="I1431" i="10"/>
  <c r="L1431" i="10"/>
  <c r="M1431" i="10"/>
  <c r="N1431" i="10"/>
  <c r="U1431" i="10"/>
  <c r="W1431" i="10"/>
  <c r="Y1431" i="10"/>
  <c r="Z1431" i="10"/>
  <c r="AA1431" i="10"/>
  <c r="AB1431" i="10"/>
  <c r="AC1431" i="10"/>
  <c r="AD1431" i="10"/>
  <c r="AE1431" i="10"/>
  <c r="AF1431" i="10"/>
  <c r="AG1431" i="10"/>
  <c r="AH1431" i="10"/>
  <c r="AI1431" i="10"/>
  <c r="AJ1431" i="10"/>
  <c r="AK1431" i="10"/>
  <c r="AL1431" i="10"/>
  <c r="AM1431" i="10"/>
  <c r="AN1431" i="10"/>
  <c r="AO1431" i="10"/>
  <c r="AP1431" i="10"/>
  <c r="AQ1431" i="10"/>
  <c r="AR1431" i="10"/>
  <c r="AS1431" i="10"/>
  <c r="AT1431" i="10"/>
  <c r="AU1431" i="10"/>
  <c r="AV1431" i="10"/>
  <c r="AW1431" i="10"/>
  <c r="AX1431" i="10"/>
  <c r="AY1431" i="10"/>
  <c r="BB1431" i="10"/>
  <c r="B1432" i="10"/>
  <c r="C1432" i="10"/>
  <c r="D1432" i="10"/>
  <c r="G1432" i="10"/>
  <c r="I1432" i="10"/>
  <c r="L1432" i="10"/>
  <c r="M1432" i="10"/>
  <c r="N1432" i="10"/>
  <c r="U1432" i="10"/>
  <c r="W1432" i="10"/>
  <c r="Y1432" i="10"/>
  <c r="Z1432" i="10"/>
  <c r="AA1432" i="10"/>
  <c r="AB1432" i="10"/>
  <c r="AC1432" i="10"/>
  <c r="AD1432" i="10"/>
  <c r="AE1432" i="10"/>
  <c r="AF1432" i="10"/>
  <c r="AG1432" i="10"/>
  <c r="AH1432" i="10"/>
  <c r="AI1432" i="10"/>
  <c r="AJ1432" i="10"/>
  <c r="AK1432" i="10"/>
  <c r="AL1432" i="10"/>
  <c r="AM1432" i="10"/>
  <c r="AN1432" i="10"/>
  <c r="AO1432" i="10"/>
  <c r="AP1432" i="10"/>
  <c r="AQ1432" i="10"/>
  <c r="AR1432" i="10"/>
  <c r="AS1432" i="10"/>
  <c r="AT1432" i="10"/>
  <c r="AU1432" i="10"/>
  <c r="AV1432" i="10"/>
  <c r="AW1432" i="10"/>
  <c r="AX1432" i="10"/>
  <c r="AY1432" i="10"/>
  <c r="BB1432" i="10"/>
  <c r="B1682" i="10"/>
  <c r="C1682" i="10"/>
  <c r="D1682" i="10"/>
  <c r="G1682" i="10"/>
  <c r="I1682" i="10"/>
  <c r="L1682" i="10"/>
  <c r="M1682" i="10"/>
  <c r="N1682" i="10"/>
  <c r="U1682" i="10"/>
  <c r="W1682" i="10"/>
  <c r="Y1682" i="10"/>
  <c r="Z1682" i="10"/>
  <c r="AA1682" i="10"/>
  <c r="AB1682" i="10"/>
  <c r="AC1682" i="10"/>
  <c r="AD1682" i="10"/>
  <c r="AE1682" i="10"/>
  <c r="AF1682" i="10"/>
  <c r="AG1682" i="10"/>
  <c r="AH1682" i="10"/>
  <c r="AI1682" i="10"/>
  <c r="AJ1682" i="10"/>
  <c r="AK1682" i="10"/>
  <c r="AL1682" i="10"/>
  <c r="AM1682" i="10"/>
  <c r="AN1682" i="10"/>
  <c r="AO1682" i="10"/>
  <c r="AP1682" i="10"/>
  <c r="AQ1682" i="10"/>
  <c r="AR1682" i="10"/>
  <c r="AS1682" i="10"/>
  <c r="AT1682" i="10"/>
  <c r="AU1682" i="10"/>
  <c r="AV1682" i="10"/>
  <c r="AW1682" i="10"/>
  <c r="AX1682" i="10"/>
  <c r="AY1682" i="10"/>
  <c r="BB1682" i="10"/>
  <c r="B1433" i="10"/>
  <c r="C1433" i="10"/>
  <c r="D1433" i="10"/>
  <c r="G1433" i="10"/>
  <c r="I1433" i="10"/>
  <c r="L1433" i="10"/>
  <c r="M1433" i="10"/>
  <c r="N1433" i="10"/>
  <c r="U1433" i="10"/>
  <c r="W1433" i="10"/>
  <c r="Y1433" i="10"/>
  <c r="Z1433" i="10"/>
  <c r="AA1433" i="10"/>
  <c r="AB1433" i="10"/>
  <c r="AC1433" i="10"/>
  <c r="AD1433" i="10"/>
  <c r="AE1433" i="10"/>
  <c r="AF1433" i="10"/>
  <c r="AG1433" i="10"/>
  <c r="AH1433" i="10"/>
  <c r="AI1433" i="10"/>
  <c r="AJ1433" i="10"/>
  <c r="AK1433" i="10"/>
  <c r="AL1433" i="10"/>
  <c r="AM1433" i="10"/>
  <c r="AN1433" i="10"/>
  <c r="AO1433" i="10"/>
  <c r="AP1433" i="10"/>
  <c r="AQ1433" i="10"/>
  <c r="AR1433" i="10"/>
  <c r="AS1433" i="10"/>
  <c r="AT1433" i="10"/>
  <c r="AU1433" i="10"/>
  <c r="AV1433" i="10"/>
  <c r="AW1433" i="10"/>
  <c r="AX1433" i="10"/>
  <c r="AY1433" i="10"/>
  <c r="BB1433" i="10"/>
  <c r="B1434" i="10"/>
  <c r="C1434" i="10"/>
  <c r="D1434" i="10"/>
  <c r="G1434" i="10"/>
  <c r="I1434" i="10"/>
  <c r="L1434" i="10"/>
  <c r="M1434" i="10"/>
  <c r="N1434" i="10"/>
  <c r="U1434" i="10"/>
  <c r="W1434" i="10"/>
  <c r="Y1434" i="10"/>
  <c r="Z1434" i="10"/>
  <c r="AA1434" i="10"/>
  <c r="AB1434" i="10"/>
  <c r="AC1434" i="10"/>
  <c r="AD1434" i="10"/>
  <c r="AE1434" i="10"/>
  <c r="AF1434" i="10"/>
  <c r="AG1434" i="10"/>
  <c r="AH1434" i="10"/>
  <c r="AI1434" i="10"/>
  <c r="AJ1434" i="10"/>
  <c r="AK1434" i="10"/>
  <c r="AL1434" i="10"/>
  <c r="AM1434" i="10"/>
  <c r="AN1434" i="10"/>
  <c r="AO1434" i="10"/>
  <c r="AP1434" i="10"/>
  <c r="AQ1434" i="10"/>
  <c r="AR1434" i="10"/>
  <c r="AS1434" i="10"/>
  <c r="AT1434" i="10"/>
  <c r="AU1434" i="10"/>
  <c r="AV1434" i="10"/>
  <c r="AW1434" i="10"/>
  <c r="AX1434" i="10"/>
  <c r="AY1434" i="10"/>
  <c r="BB1434" i="10"/>
  <c r="B1435" i="10"/>
  <c r="C1435" i="10"/>
  <c r="D1435" i="10"/>
  <c r="G1435" i="10"/>
  <c r="I1435" i="10"/>
  <c r="L1435" i="10"/>
  <c r="M1435" i="10"/>
  <c r="N1435" i="10"/>
  <c r="U1435" i="10"/>
  <c r="W1435" i="10"/>
  <c r="Y1435" i="10"/>
  <c r="Z1435" i="10"/>
  <c r="AA1435" i="10"/>
  <c r="AB1435" i="10"/>
  <c r="AC1435" i="10"/>
  <c r="AD1435" i="10"/>
  <c r="AE1435" i="10"/>
  <c r="AF1435" i="10"/>
  <c r="AG1435" i="10"/>
  <c r="AH1435" i="10"/>
  <c r="AI1435" i="10"/>
  <c r="AJ1435" i="10"/>
  <c r="AK1435" i="10"/>
  <c r="AL1435" i="10"/>
  <c r="AM1435" i="10"/>
  <c r="AN1435" i="10"/>
  <c r="AO1435" i="10"/>
  <c r="AP1435" i="10"/>
  <c r="AQ1435" i="10"/>
  <c r="AR1435" i="10"/>
  <c r="AS1435" i="10"/>
  <c r="AT1435" i="10"/>
  <c r="AU1435" i="10"/>
  <c r="AV1435" i="10"/>
  <c r="AW1435" i="10"/>
  <c r="AX1435" i="10"/>
  <c r="AY1435" i="10"/>
  <c r="BB1435" i="10"/>
  <c r="B1683" i="10"/>
  <c r="C1683" i="10"/>
  <c r="D1683" i="10"/>
  <c r="G1683" i="10"/>
  <c r="I1683" i="10"/>
  <c r="L1683" i="10"/>
  <c r="M1683" i="10"/>
  <c r="N1683" i="10"/>
  <c r="U1683" i="10"/>
  <c r="W1683" i="10"/>
  <c r="Y1683" i="10"/>
  <c r="Z1683" i="10"/>
  <c r="AA1683" i="10"/>
  <c r="AB1683" i="10"/>
  <c r="AC1683" i="10"/>
  <c r="AD1683" i="10"/>
  <c r="AE1683" i="10"/>
  <c r="AF1683" i="10"/>
  <c r="AG1683" i="10"/>
  <c r="AH1683" i="10"/>
  <c r="AI1683" i="10"/>
  <c r="AJ1683" i="10"/>
  <c r="AK1683" i="10"/>
  <c r="AL1683" i="10"/>
  <c r="AM1683" i="10"/>
  <c r="AN1683" i="10"/>
  <c r="AO1683" i="10"/>
  <c r="AP1683" i="10"/>
  <c r="AQ1683" i="10"/>
  <c r="AR1683" i="10"/>
  <c r="AS1683" i="10"/>
  <c r="AT1683" i="10"/>
  <c r="AU1683" i="10"/>
  <c r="AV1683" i="10"/>
  <c r="AW1683" i="10"/>
  <c r="AX1683" i="10"/>
  <c r="AY1683" i="10"/>
  <c r="BB1683" i="10"/>
  <c r="B1684" i="10"/>
  <c r="C1684" i="10"/>
  <c r="D1684" i="10"/>
  <c r="G1684" i="10"/>
  <c r="I1684" i="10"/>
  <c r="L1684" i="10"/>
  <c r="M1684" i="10"/>
  <c r="N1684" i="10"/>
  <c r="U1684" i="10"/>
  <c r="W1684" i="10"/>
  <c r="Y1684" i="10"/>
  <c r="Z1684" i="10"/>
  <c r="AA1684" i="10"/>
  <c r="AB1684" i="10"/>
  <c r="AC1684" i="10"/>
  <c r="AD1684" i="10"/>
  <c r="AE1684" i="10"/>
  <c r="AF1684" i="10"/>
  <c r="AG1684" i="10"/>
  <c r="AH1684" i="10"/>
  <c r="AI1684" i="10"/>
  <c r="AJ1684" i="10"/>
  <c r="AK1684" i="10"/>
  <c r="AL1684" i="10"/>
  <c r="AM1684" i="10"/>
  <c r="AN1684" i="10"/>
  <c r="AO1684" i="10"/>
  <c r="AP1684" i="10"/>
  <c r="AQ1684" i="10"/>
  <c r="AR1684" i="10"/>
  <c r="AS1684" i="10"/>
  <c r="AT1684" i="10"/>
  <c r="AU1684" i="10"/>
  <c r="AV1684" i="10"/>
  <c r="AW1684" i="10"/>
  <c r="AX1684" i="10"/>
  <c r="AY1684" i="10"/>
  <c r="BB1684" i="10"/>
  <c r="B1316" i="10"/>
  <c r="C1316" i="10"/>
  <c r="D1316" i="10"/>
  <c r="G1316" i="10"/>
  <c r="I1316" i="10"/>
  <c r="L1316" i="10"/>
  <c r="M1316" i="10"/>
  <c r="N1316" i="10"/>
  <c r="U1316" i="10"/>
  <c r="W1316" i="10"/>
  <c r="Y1316" i="10"/>
  <c r="Z1316" i="10"/>
  <c r="AA1316" i="10"/>
  <c r="AB1316" i="10"/>
  <c r="AC1316" i="10"/>
  <c r="AD1316" i="10"/>
  <c r="AE1316" i="10"/>
  <c r="AF1316" i="10"/>
  <c r="AG1316" i="10"/>
  <c r="AH1316" i="10"/>
  <c r="AI1316" i="10"/>
  <c r="AJ1316" i="10"/>
  <c r="AK1316" i="10"/>
  <c r="AL1316" i="10"/>
  <c r="AM1316" i="10"/>
  <c r="AN1316" i="10"/>
  <c r="AO1316" i="10"/>
  <c r="AP1316" i="10"/>
  <c r="AQ1316" i="10"/>
  <c r="AR1316" i="10"/>
  <c r="AS1316" i="10"/>
  <c r="AT1316" i="10"/>
  <c r="AU1316" i="10"/>
  <c r="AV1316" i="10"/>
  <c r="AW1316" i="10"/>
  <c r="AX1316" i="10"/>
  <c r="AY1316" i="10"/>
  <c r="BB1316" i="10"/>
  <c r="B1623" i="10"/>
  <c r="C1623" i="10"/>
  <c r="D1623" i="10"/>
  <c r="G1623" i="10"/>
  <c r="I1623" i="10"/>
  <c r="L1623" i="10"/>
  <c r="M1623" i="10"/>
  <c r="N1623" i="10"/>
  <c r="U1623" i="10"/>
  <c r="W1623" i="10"/>
  <c r="Y1623" i="10"/>
  <c r="Z1623" i="10"/>
  <c r="AA1623" i="10"/>
  <c r="AB1623" i="10"/>
  <c r="AC1623" i="10"/>
  <c r="AD1623" i="10"/>
  <c r="AE1623" i="10"/>
  <c r="AF1623" i="10"/>
  <c r="AG1623" i="10"/>
  <c r="AH1623" i="10"/>
  <c r="AI1623" i="10"/>
  <c r="AJ1623" i="10"/>
  <c r="AK1623" i="10"/>
  <c r="AL1623" i="10"/>
  <c r="AM1623" i="10"/>
  <c r="AN1623" i="10"/>
  <c r="AO1623" i="10"/>
  <c r="AP1623" i="10"/>
  <c r="AQ1623" i="10"/>
  <c r="AR1623" i="10"/>
  <c r="AS1623" i="10"/>
  <c r="AT1623" i="10"/>
  <c r="AU1623" i="10"/>
  <c r="AV1623" i="10"/>
  <c r="AW1623" i="10"/>
  <c r="AX1623" i="10"/>
  <c r="AY1623" i="10"/>
  <c r="BB1623" i="10"/>
  <c r="B1436" i="10"/>
  <c r="C1436" i="10"/>
  <c r="D1436" i="10"/>
  <c r="G1436" i="10"/>
  <c r="I1436" i="10"/>
  <c r="L1436" i="10"/>
  <c r="M1436" i="10"/>
  <c r="N1436" i="10"/>
  <c r="U1436" i="10"/>
  <c r="W1436" i="10"/>
  <c r="Y1436" i="10"/>
  <c r="Z1436" i="10"/>
  <c r="AA1436" i="10"/>
  <c r="AB1436" i="10"/>
  <c r="AC1436" i="10"/>
  <c r="AD1436" i="10"/>
  <c r="AE1436" i="10"/>
  <c r="AF1436" i="10"/>
  <c r="AG1436" i="10"/>
  <c r="AH1436" i="10"/>
  <c r="AI1436" i="10"/>
  <c r="AJ1436" i="10"/>
  <c r="AK1436" i="10"/>
  <c r="AL1436" i="10"/>
  <c r="AM1436" i="10"/>
  <c r="AN1436" i="10"/>
  <c r="AO1436" i="10"/>
  <c r="AP1436" i="10"/>
  <c r="AQ1436" i="10"/>
  <c r="AR1436" i="10"/>
  <c r="AS1436" i="10"/>
  <c r="AT1436" i="10"/>
  <c r="AU1436" i="10"/>
  <c r="AV1436" i="10"/>
  <c r="AW1436" i="10"/>
  <c r="AX1436" i="10"/>
  <c r="AY1436" i="10"/>
  <c r="BB1436" i="10"/>
  <c r="B1437" i="10"/>
  <c r="C1437" i="10"/>
  <c r="D1437" i="10"/>
  <c r="G1437" i="10"/>
  <c r="I1437" i="10"/>
  <c r="L1437" i="10"/>
  <c r="M1437" i="10"/>
  <c r="N1437" i="10"/>
  <c r="U1437" i="10"/>
  <c r="W1437" i="10"/>
  <c r="Y1437" i="10"/>
  <c r="Z1437" i="10"/>
  <c r="AA1437" i="10"/>
  <c r="AB1437" i="10"/>
  <c r="AC1437" i="10"/>
  <c r="AD1437" i="10"/>
  <c r="AE1437" i="10"/>
  <c r="AF1437" i="10"/>
  <c r="AG1437" i="10"/>
  <c r="AH1437" i="10"/>
  <c r="AI1437" i="10"/>
  <c r="AJ1437" i="10"/>
  <c r="AK1437" i="10"/>
  <c r="AL1437" i="10"/>
  <c r="AM1437" i="10"/>
  <c r="AN1437" i="10"/>
  <c r="AO1437" i="10"/>
  <c r="AP1437" i="10"/>
  <c r="AQ1437" i="10"/>
  <c r="AR1437" i="10"/>
  <c r="AS1437" i="10"/>
  <c r="AT1437" i="10"/>
  <c r="AU1437" i="10"/>
  <c r="AV1437" i="10"/>
  <c r="AW1437" i="10"/>
  <c r="AX1437" i="10"/>
  <c r="AY1437" i="10"/>
  <c r="BB1437" i="10"/>
  <c r="B1438" i="10"/>
  <c r="C1438" i="10"/>
  <c r="D1438" i="10"/>
  <c r="G1438" i="10"/>
  <c r="I1438" i="10"/>
  <c r="L1438" i="10"/>
  <c r="M1438" i="10"/>
  <c r="N1438" i="10"/>
  <c r="U1438" i="10"/>
  <c r="W1438" i="10"/>
  <c r="Y1438" i="10"/>
  <c r="Z1438" i="10"/>
  <c r="AA1438" i="10"/>
  <c r="AB1438" i="10"/>
  <c r="AC1438" i="10"/>
  <c r="AD1438" i="10"/>
  <c r="AE1438" i="10"/>
  <c r="AF1438" i="10"/>
  <c r="AG1438" i="10"/>
  <c r="AH1438" i="10"/>
  <c r="AI1438" i="10"/>
  <c r="AJ1438" i="10"/>
  <c r="AK1438" i="10"/>
  <c r="AL1438" i="10"/>
  <c r="AM1438" i="10"/>
  <c r="AN1438" i="10"/>
  <c r="AO1438" i="10"/>
  <c r="AP1438" i="10"/>
  <c r="AQ1438" i="10"/>
  <c r="AR1438" i="10"/>
  <c r="AS1438" i="10"/>
  <c r="AT1438" i="10"/>
  <c r="AU1438" i="10"/>
  <c r="AV1438" i="10"/>
  <c r="AW1438" i="10"/>
  <c r="AX1438" i="10"/>
  <c r="AY1438" i="10"/>
  <c r="BB1438" i="10"/>
  <c r="B1439" i="10"/>
  <c r="C1439" i="10"/>
  <c r="D1439" i="10"/>
  <c r="G1439" i="10"/>
  <c r="I1439" i="10"/>
  <c r="L1439" i="10"/>
  <c r="M1439" i="10"/>
  <c r="N1439" i="10"/>
  <c r="U1439" i="10"/>
  <c r="W1439" i="10"/>
  <c r="Y1439" i="10"/>
  <c r="Z1439" i="10"/>
  <c r="AA1439" i="10"/>
  <c r="AB1439" i="10"/>
  <c r="AC1439" i="10"/>
  <c r="AD1439" i="10"/>
  <c r="AE1439" i="10"/>
  <c r="AF1439" i="10"/>
  <c r="AG1439" i="10"/>
  <c r="AH1439" i="10"/>
  <c r="AI1439" i="10"/>
  <c r="AJ1439" i="10"/>
  <c r="AK1439" i="10"/>
  <c r="AL1439" i="10"/>
  <c r="AM1439" i="10"/>
  <c r="AN1439" i="10"/>
  <c r="AO1439" i="10"/>
  <c r="AP1439" i="10"/>
  <c r="AQ1439" i="10"/>
  <c r="AR1439" i="10"/>
  <c r="AS1439" i="10"/>
  <c r="AT1439" i="10"/>
  <c r="AU1439" i="10"/>
  <c r="AV1439" i="10"/>
  <c r="AW1439" i="10"/>
  <c r="AX1439" i="10"/>
  <c r="AY1439" i="10"/>
  <c r="BB1439" i="10"/>
  <c r="B1440" i="10"/>
  <c r="C1440" i="10"/>
  <c r="D1440" i="10"/>
  <c r="G1440" i="10"/>
  <c r="I1440" i="10"/>
  <c r="L1440" i="10"/>
  <c r="M1440" i="10"/>
  <c r="N1440" i="10"/>
  <c r="U1440" i="10"/>
  <c r="W1440" i="10"/>
  <c r="Y1440" i="10"/>
  <c r="Z1440" i="10"/>
  <c r="AA1440" i="10"/>
  <c r="AB1440" i="10"/>
  <c r="AC1440" i="10"/>
  <c r="AD1440" i="10"/>
  <c r="AE1440" i="10"/>
  <c r="AF1440" i="10"/>
  <c r="AG1440" i="10"/>
  <c r="AH1440" i="10"/>
  <c r="AI1440" i="10"/>
  <c r="AJ1440" i="10"/>
  <c r="AK1440" i="10"/>
  <c r="AL1440" i="10"/>
  <c r="AM1440" i="10"/>
  <c r="AN1440" i="10"/>
  <c r="AO1440" i="10"/>
  <c r="AP1440" i="10"/>
  <c r="AQ1440" i="10"/>
  <c r="AR1440" i="10"/>
  <c r="AS1440" i="10"/>
  <c r="AT1440" i="10"/>
  <c r="AU1440" i="10"/>
  <c r="AV1440" i="10"/>
  <c r="AW1440" i="10"/>
  <c r="AX1440" i="10"/>
  <c r="AY1440" i="10"/>
  <c r="BB1440" i="10"/>
  <c r="B1441" i="10"/>
  <c r="C1441" i="10"/>
  <c r="D1441" i="10"/>
  <c r="G1441" i="10"/>
  <c r="I1441" i="10"/>
  <c r="L1441" i="10"/>
  <c r="M1441" i="10"/>
  <c r="N1441" i="10"/>
  <c r="U1441" i="10"/>
  <c r="W1441" i="10"/>
  <c r="Y1441" i="10"/>
  <c r="Z1441" i="10"/>
  <c r="AA1441" i="10"/>
  <c r="AB1441" i="10"/>
  <c r="AC1441" i="10"/>
  <c r="AD1441" i="10"/>
  <c r="AE1441" i="10"/>
  <c r="AF1441" i="10"/>
  <c r="AG1441" i="10"/>
  <c r="AH1441" i="10"/>
  <c r="AI1441" i="10"/>
  <c r="AJ1441" i="10"/>
  <c r="AK1441" i="10"/>
  <c r="AL1441" i="10"/>
  <c r="AM1441" i="10"/>
  <c r="AN1441" i="10"/>
  <c r="AO1441" i="10"/>
  <c r="AP1441" i="10"/>
  <c r="AQ1441" i="10"/>
  <c r="AR1441" i="10"/>
  <c r="AS1441" i="10"/>
  <c r="AT1441" i="10"/>
  <c r="AU1441" i="10"/>
  <c r="AV1441" i="10"/>
  <c r="AW1441" i="10"/>
  <c r="AX1441" i="10"/>
  <c r="AY1441" i="10"/>
  <c r="BB1441" i="10"/>
  <c r="B1442" i="10"/>
  <c r="C1442" i="10"/>
  <c r="D1442" i="10"/>
  <c r="G1442" i="10"/>
  <c r="I1442" i="10"/>
  <c r="L1442" i="10"/>
  <c r="M1442" i="10"/>
  <c r="N1442" i="10"/>
  <c r="U1442" i="10"/>
  <c r="W1442" i="10"/>
  <c r="Y1442" i="10"/>
  <c r="Z1442" i="10"/>
  <c r="AA1442" i="10"/>
  <c r="AB1442" i="10"/>
  <c r="AC1442" i="10"/>
  <c r="AD1442" i="10"/>
  <c r="AE1442" i="10"/>
  <c r="AF1442" i="10"/>
  <c r="AG1442" i="10"/>
  <c r="AH1442" i="10"/>
  <c r="AI1442" i="10"/>
  <c r="AJ1442" i="10"/>
  <c r="AK1442" i="10"/>
  <c r="AL1442" i="10"/>
  <c r="AM1442" i="10"/>
  <c r="AN1442" i="10"/>
  <c r="AO1442" i="10"/>
  <c r="AP1442" i="10"/>
  <c r="AQ1442" i="10"/>
  <c r="AR1442" i="10"/>
  <c r="AS1442" i="10"/>
  <c r="AT1442" i="10"/>
  <c r="AU1442" i="10"/>
  <c r="AV1442" i="10"/>
  <c r="AW1442" i="10"/>
  <c r="AX1442" i="10"/>
  <c r="AY1442" i="10"/>
  <c r="BB1442" i="10"/>
  <c r="B1443" i="10"/>
  <c r="C1443" i="10"/>
  <c r="D1443" i="10"/>
  <c r="G1443" i="10"/>
  <c r="I1443" i="10"/>
  <c r="L1443" i="10"/>
  <c r="M1443" i="10"/>
  <c r="N1443" i="10"/>
  <c r="U1443" i="10"/>
  <c r="W1443" i="10"/>
  <c r="Y1443" i="10"/>
  <c r="Z1443" i="10"/>
  <c r="AA1443" i="10"/>
  <c r="AB1443" i="10"/>
  <c r="AC1443" i="10"/>
  <c r="AD1443" i="10"/>
  <c r="AE1443" i="10"/>
  <c r="AF1443" i="10"/>
  <c r="AG1443" i="10"/>
  <c r="AH1443" i="10"/>
  <c r="AI1443" i="10"/>
  <c r="AJ1443" i="10"/>
  <c r="AK1443" i="10"/>
  <c r="AL1443" i="10"/>
  <c r="AM1443" i="10"/>
  <c r="AN1443" i="10"/>
  <c r="AO1443" i="10"/>
  <c r="AP1443" i="10"/>
  <c r="AQ1443" i="10"/>
  <c r="AR1443" i="10"/>
  <c r="AS1443" i="10"/>
  <c r="AT1443" i="10"/>
  <c r="AU1443" i="10"/>
  <c r="AV1443" i="10"/>
  <c r="AW1443" i="10"/>
  <c r="AX1443" i="10"/>
  <c r="AY1443" i="10"/>
  <c r="BB1443" i="10"/>
  <c r="B1444" i="10"/>
  <c r="C1444" i="10"/>
  <c r="D1444" i="10"/>
  <c r="G1444" i="10"/>
  <c r="I1444" i="10"/>
  <c r="L1444" i="10"/>
  <c r="M1444" i="10"/>
  <c r="N1444" i="10"/>
  <c r="U1444" i="10"/>
  <c r="W1444" i="10"/>
  <c r="Y1444" i="10"/>
  <c r="Z1444" i="10"/>
  <c r="AA1444" i="10"/>
  <c r="AB1444" i="10"/>
  <c r="AC1444" i="10"/>
  <c r="AD1444" i="10"/>
  <c r="AE1444" i="10"/>
  <c r="AF1444" i="10"/>
  <c r="AG1444" i="10"/>
  <c r="AH1444" i="10"/>
  <c r="AI1444" i="10"/>
  <c r="AJ1444" i="10"/>
  <c r="AK1444" i="10"/>
  <c r="AL1444" i="10"/>
  <c r="AM1444" i="10"/>
  <c r="AN1444" i="10"/>
  <c r="AO1444" i="10"/>
  <c r="AP1444" i="10"/>
  <c r="AQ1444" i="10"/>
  <c r="AR1444" i="10"/>
  <c r="AS1444" i="10"/>
  <c r="AT1444" i="10"/>
  <c r="AU1444" i="10"/>
  <c r="AV1444" i="10"/>
  <c r="AW1444" i="10"/>
  <c r="AX1444" i="10"/>
  <c r="AY1444" i="10"/>
  <c r="BB1444" i="10"/>
  <c r="B1445" i="10"/>
  <c r="C1445" i="10"/>
  <c r="D1445" i="10"/>
  <c r="G1445" i="10"/>
  <c r="I1445" i="10"/>
  <c r="L1445" i="10"/>
  <c r="M1445" i="10"/>
  <c r="N1445" i="10"/>
  <c r="U1445" i="10"/>
  <c r="W1445" i="10"/>
  <c r="Y1445" i="10"/>
  <c r="Z1445" i="10"/>
  <c r="AA1445" i="10"/>
  <c r="AB1445" i="10"/>
  <c r="AC1445" i="10"/>
  <c r="AD1445" i="10"/>
  <c r="AE1445" i="10"/>
  <c r="AF1445" i="10"/>
  <c r="AG1445" i="10"/>
  <c r="AH1445" i="10"/>
  <c r="AI1445" i="10"/>
  <c r="AJ1445" i="10"/>
  <c r="AK1445" i="10"/>
  <c r="AL1445" i="10"/>
  <c r="AM1445" i="10"/>
  <c r="AN1445" i="10"/>
  <c r="AO1445" i="10"/>
  <c r="AP1445" i="10"/>
  <c r="AQ1445" i="10"/>
  <c r="AR1445" i="10"/>
  <c r="AS1445" i="10"/>
  <c r="AT1445" i="10"/>
  <c r="AU1445" i="10"/>
  <c r="AV1445" i="10"/>
  <c r="AW1445" i="10"/>
  <c r="AX1445" i="10"/>
  <c r="AY1445" i="10"/>
  <c r="BB1445" i="10"/>
  <c r="B1446" i="10"/>
  <c r="C1446" i="10"/>
  <c r="D1446" i="10"/>
  <c r="G1446" i="10"/>
  <c r="I1446" i="10"/>
  <c r="L1446" i="10"/>
  <c r="M1446" i="10"/>
  <c r="N1446" i="10"/>
  <c r="U1446" i="10"/>
  <c r="W1446" i="10"/>
  <c r="Y1446" i="10"/>
  <c r="Z1446" i="10"/>
  <c r="AA1446" i="10"/>
  <c r="AB1446" i="10"/>
  <c r="AC1446" i="10"/>
  <c r="AD1446" i="10"/>
  <c r="AE1446" i="10"/>
  <c r="AF1446" i="10"/>
  <c r="AG1446" i="10"/>
  <c r="AH1446" i="10"/>
  <c r="AI1446" i="10"/>
  <c r="AJ1446" i="10"/>
  <c r="AK1446" i="10"/>
  <c r="AL1446" i="10"/>
  <c r="AM1446" i="10"/>
  <c r="AN1446" i="10"/>
  <c r="AO1446" i="10"/>
  <c r="AP1446" i="10"/>
  <c r="AQ1446" i="10"/>
  <c r="AR1446" i="10"/>
  <c r="AS1446" i="10"/>
  <c r="AT1446" i="10"/>
  <c r="AU1446" i="10"/>
  <c r="AV1446" i="10"/>
  <c r="AW1446" i="10"/>
  <c r="AX1446" i="10"/>
  <c r="AY1446" i="10"/>
  <c r="BB1446" i="10"/>
  <c r="B1447" i="10"/>
  <c r="C1447" i="10"/>
  <c r="D1447" i="10"/>
  <c r="G1447" i="10"/>
  <c r="I1447" i="10"/>
  <c r="L1447" i="10"/>
  <c r="M1447" i="10"/>
  <c r="N1447" i="10"/>
  <c r="U1447" i="10"/>
  <c r="W1447" i="10"/>
  <c r="Y1447" i="10"/>
  <c r="Z1447" i="10"/>
  <c r="AA1447" i="10"/>
  <c r="AB1447" i="10"/>
  <c r="AC1447" i="10"/>
  <c r="AD1447" i="10"/>
  <c r="AE1447" i="10"/>
  <c r="AF1447" i="10"/>
  <c r="AG1447" i="10"/>
  <c r="AH1447" i="10"/>
  <c r="AI1447" i="10"/>
  <c r="AJ1447" i="10"/>
  <c r="AK1447" i="10"/>
  <c r="AL1447" i="10"/>
  <c r="AM1447" i="10"/>
  <c r="AN1447" i="10"/>
  <c r="AO1447" i="10"/>
  <c r="AP1447" i="10"/>
  <c r="AQ1447" i="10"/>
  <c r="AR1447" i="10"/>
  <c r="AS1447" i="10"/>
  <c r="AT1447" i="10"/>
  <c r="AU1447" i="10"/>
  <c r="AV1447" i="10"/>
  <c r="AW1447" i="10"/>
  <c r="AX1447" i="10"/>
  <c r="AY1447" i="10"/>
  <c r="BB1447" i="10"/>
  <c r="B1448" i="10"/>
  <c r="C1448" i="10"/>
  <c r="D1448" i="10"/>
  <c r="G1448" i="10"/>
  <c r="I1448" i="10"/>
  <c r="L1448" i="10"/>
  <c r="M1448" i="10"/>
  <c r="N1448" i="10"/>
  <c r="U1448" i="10"/>
  <c r="W1448" i="10"/>
  <c r="Y1448" i="10"/>
  <c r="Z1448" i="10"/>
  <c r="AA1448" i="10"/>
  <c r="AB1448" i="10"/>
  <c r="AC1448" i="10"/>
  <c r="AD1448" i="10"/>
  <c r="AE1448" i="10"/>
  <c r="AF1448" i="10"/>
  <c r="AG1448" i="10"/>
  <c r="AH1448" i="10"/>
  <c r="AI1448" i="10"/>
  <c r="AJ1448" i="10"/>
  <c r="AK1448" i="10"/>
  <c r="AL1448" i="10"/>
  <c r="AM1448" i="10"/>
  <c r="AN1448" i="10"/>
  <c r="AO1448" i="10"/>
  <c r="AP1448" i="10"/>
  <c r="AQ1448" i="10"/>
  <c r="AR1448" i="10"/>
  <c r="AS1448" i="10"/>
  <c r="AT1448" i="10"/>
  <c r="AU1448" i="10"/>
  <c r="AV1448" i="10"/>
  <c r="AW1448" i="10"/>
  <c r="AX1448" i="10"/>
  <c r="AY1448" i="10"/>
  <c r="BB1448" i="10"/>
  <c r="B1449" i="10"/>
  <c r="C1449" i="10"/>
  <c r="D1449" i="10"/>
  <c r="G1449" i="10"/>
  <c r="I1449" i="10"/>
  <c r="L1449" i="10"/>
  <c r="M1449" i="10"/>
  <c r="N1449" i="10"/>
  <c r="U1449" i="10"/>
  <c r="W1449" i="10"/>
  <c r="Y1449" i="10"/>
  <c r="Z1449" i="10"/>
  <c r="AA1449" i="10"/>
  <c r="AB1449" i="10"/>
  <c r="AC1449" i="10"/>
  <c r="AD1449" i="10"/>
  <c r="AE1449" i="10"/>
  <c r="AF1449" i="10"/>
  <c r="AG1449" i="10"/>
  <c r="AH1449" i="10"/>
  <c r="AI1449" i="10"/>
  <c r="AJ1449" i="10"/>
  <c r="AK1449" i="10"/>
  <c r="AL1449" i="10"/>
  <c r="AM1449" i="10"/>
  <c r="AN1449" i="10"/>
  <c r="AO1449" i="10"/>
  <c r="AP1449" i="10"/>
  <c r="AQ1449" i="10"/>
  <c r="AR1449" i="10"/>
  <c r="AS1449" i="10"/>
  <c r="AT1449" i="10"/>
  <c r="AU1449" i="10"/>
  <c r="AV1449" i="10"/>
  <c r="AW1449" i="10"/>
  <c r="AX1449" i="10"/>
  <c r="AY1449" i="10"/>
  <c r="BB1449" i="10"/>
  <c r="B1537" i="10"/>
  <c r="C1537" i="10"/>
  <c r="D1537" i="10"/>
  <c r="G1537" i="10"/>
  <c r="I1537" i="10"/>
  <c r="L1537" i="10"/>
  <c r="M1537" i="10"/>
  <c r="N1537" i="10"/>
  <c r="U1537" i="10"/>
  <c r="W1537" i="10"/>
  <c r="Y1537" i="10"/>
  <c r="Z1537" i="10"/>
  <c r="AA1537" i="10"/>
  <c r="AB1537" i="10"/>
  <c r="AC1537" i="10"/>
  <c r="AD1537" i="10"/>
  <c r="AE1537" i="10"/>
  <c r="AF1537" i="10"/>
  <c r="AG1537" i="10"/>
  <c r="AH1537" i="10"/>
  <c r="AI1537" i="10"/>
  <c r="AJ1537" i="10"/>
  <c r="AK1537" i="10"/>
  <c r="AL1537" i="10"/>
  <c r="AM1537" i="10"/>
  <c r="AN1537" i="10"/>
  <c r="AO1537" i="10"/>
  <c r="AP1537" i="10"/>
  <c r="AQ1537" i="10"/>
  <c r="AR1537" i="10"/>
  <c r="AS1537" i="10"/>
  <c r="AT1537" i="10"/>
  <c r="AU1537" i="10"/>
  <c r="AV1537" i="10"/>
  <c r="AW1537" i="10"/>
  <c r="AX1537" i="10"/>
  <c r="AY1537" i="10"/>
  <c r="BB1537" i="10"/>
  <c r="B1450" i="10"/>
  <c r="C1450" i="10"/>
  <c r="D1450" i="10"/>
  <c r="G1450" i="10"/>
  <c r="I1450" i="10"/>
  <c r="L1450" i="10"/>
  <c r="M1450" i="10"/>
  <c r="N1450" i="10"/>
  <c r="U1450" i="10"/>
  <c r="W1450" i="10"/>
  <c r="Y1450" i="10"/>
  <c r="Z1450" i="10"/>
  <c r="AA1450" i="10"/>
  <c r="AB1450" i="10"/>
  <c r="AC1450" i="10"/>
  <c r="AD1450" i="10"/>
  <c r="AE1450" i="10"/>
  <c r="AF1450" i="10"/>
  <c r="AG1450" i="10"/>
  <c r="AH1450" i="10"/>
  <c r="AI1450" i="10"/>
  <c r="AJ1450" i="10"/>
  <c r="AK1450" i="10"/>
  <c r="AL1450" i="10"/>
  <c r="AM1450" i="10"/>
  <c r="AN1450" i="10"/>
  <c r="AO1450" i="10"/>
  <c r="AP1450" i="10"/>
  <c r="AQ1450" i="10"/>
  <c r="AR1450" i="10"/>
  <c r="AS1450" i="10"/>
  <c r="AT1450" i="10"/>
  <c r="AU1450" i="10"/>
  <c r="AV1450" i="10"/>
  <c r="AW1450" i="10"/>
  <c r="AX1450" i="10"/>
  <c r="AY1450" i="10"/>
  <c r="BB1450" i="10"/>
  <c r="B1328" i="10"/>
  <c r="C1328" i="10"/>
  <c r="D1328" i="10"/>
  <c r="G1328" i="10"/>
  <c r="I1328" i="10"/>
  <c r="L1328" i="10"/>
  <c r="M1328" i="10"/>
  <c r="N1328" i="10"/>
  <c r="U1328" i="10"/>
  <c r="W1328" i="10"/>
  <c r="Y1328" i="10"/>
  <c r="Z1328" i="10"/>
  <c r="AA1328" i="10"/>
  <c r="AB1328" i="10"/>
  <c r="AC1328" i="10"/>
  <c r="AD1328" i="10"/>
  <c r="AE1328" i="10"/>
  <c r="AF1328" i="10"/>
  <c r="AG1328" i="10"/>
  <c r="AH1328" i="10"/>
  <c r="AI1328" i="10"/>
  <c r="AJ1328" i="10"/>
  <c r="AK1328" i="10"/>
  <c r="AL1328" i="10"/>
  <c r="AM1328" i="10"/>
  <c r="AN1328" i="10"/>
  <c r="AO1328" i="10"/>
  <c r="AP1328" i="10"/>
  <c r="AQ1328" i="10"/>
  <c r="AR1328" i="10"/>
  <c r="AS1328" i="10"/>
  <c r="AT1328" i="10"/>
  <c r="AU1328" i="10"/>
  <c r="AV1328" i="10"/>
  <c r="AW1328" i="10"/>
  <c r="AX1328" i="10"/>
  <c r="AY1328" i="10"/>
  <c r="BB1328" i="10"/>
  <c r="B1331" i="10"/>
  <c r="C1331" i="10"/>
  <c r="D1331" i="10"/>
  <c r="G1331" i="10"/>
  <c r="I1331" i="10"/>
  <c r="L1331" i="10"/>
  <c r="M1331" i="10"/>
  <c r="N1331" i="10"/>
  <c r="U1331" i="10"/>
  <c r="W1331" i="10"/>
  <c r="Y1331" i="10"/>
  <c r="Z1331" i="10"/>
  <c r="AA1331" i="10"/>
  <c r="AB1331" i="10"/>
  <c r="AC1331" i="10"/>
  <c r="AD1331" i="10"/>
  <c r="AE1331" i="10"/>
  <c r="AF1331" i="10"/>
  <c r="AG1331" i="10"/>
  <c r="AH1331" i="10"/>
  <c r="AI1331" i="10"/>
  <c r="AJ1331" i="10"/>
  <c r="AK1331" i="10"/>
  <c r="AL1331" i="10"/>
  <c r="AM1331" i="10"/>
  <c r="AN1331" i="10"/>
  <c r="AO1331" i="10"/>
  <c r="AP1331" i="10"/>
  <c r="AQ1331" i="10"/>
  <c r="AR1331" i="10"/>
  <c r="AS1331" i="10"/>
  <c r="AT1331" i="10"/>
  <c r="AU1331" i="10"/>
  <c r="AV1331" i="10"/>
  <c r="AW1331" i="10"/>
  <c r="AX1331" i="10"/>
  <c r="AY1331" i="10"/>
  <c r="BB1331" i="10"/>
  <c r="B1332" i="10"/>
  <c r="C1332" i="10"/>
  <c r="D1332" i="10"/>
  <c r="G1332" i="10"/>
  <c r="I1332" i="10"/>
  <c r="L1332" i="10"/>
  <c r="M1332" i="10"/>
  <c r="N1332" i="10"/>
  <c r="U1332" i="10"/>
  <c r="W1332" i="10"/>
  <c r="Y1332" i="10"/>
  <c r="Z1332" i="10"/>
  <c r="AA1332" i="10"/>
  <c r="AB1332" i="10"/>
  <c r="AC1332" i="10"/>
  <c r="AD1332" i="10"/>
  <c r="AE1332" i="10"/>
  <c r="AF1332" i="10"/>
  <c r="AG1332" i="10"/>
  <c r="AH1332" i="10"/>
  <c r="AI1332" i="10"/>
  <c r="AJ1332" i="10"/>
  <c r="AK1332" i="10"/>
  <c r="AL1332" i="10"/>
  <c r="AM1332" i="10"/>
  <c r="AN1332" i="10"/>
  <c r="AO1332" i="10"/>
  <c r="AP1332" i="10"/>
  <c r="AQ1332" i="10"/>
  <c r="AR1332" i="10"/>
  <c r="AS1332" i="10"/>
  <c r="AT1332" i="10"/>
  <c r="AU1332" i="10"/>
  <c r="AV1332" i="10"/>
  <c r="AW1332" i="10"/>
  <c r="AX1332" i="10"/>
  <c r="AY1332" i="10"/>
  <c r="BB1332" i="10"/>
  <c r="B1577" i="10"/>
  <c r="C1577" i="10"/>
  <c r="D1577" i="10"/>
  <c r="G1577" i="10"/>
  <c r="I1577" i="10"/>
  <c r="L1577" i="10"/>
  <c r="M1577" i="10"/>
  <c r="N1577" i="10"/>
  <c r="U1577" i="10"/>
  <c r="W1577" i="10"/>
  <c r="Y1577" i="10"/>
  <c r="Z1577" i="10"/>
  <c r="AA1577" i="10"/>
  <c r="AB1577" i="10"/>
  <c r="AC1577" i="10"/>
  <c r="AD1577" i="10"/>
  <c r="AE1577" i="10"/>
  <c r="AF1577" i="10"/>
  <c r="AG1577" i="10"/>
  <c r="AH1577" i="10"/>
  <c r="AI1577" i="10"/>
  <c r="AJ1577" i="10"/>
  <c r="AK1577" i="10"/>
  <c r="AL1577" i="10"/>
  <c r="AM1577" i="10"/>
  <c r="AN1577" i="10"/>
  <c r="AO1577" i="10"/>
  <c r="AP1577" i="10"/>
  <c r="AQ1577" i="10"/>
  <c r="AR1577" i="10"/>
  <c r="AS1577" i="10"/>
  <c r="AT1577" i="10"/>
  <c r="AU1577" i="10"/>
  <c r="AV1577" i="10"/>
  <c r="AW1577" i="10"/>
  <c r="AX1577" i="10"/>
  <c r="AY1577" i="10"/>
  <c r="BB1577" i="10"/>
  <c r="B1578" i="10"/>
  <c r="C1578" i="10"/>
  <c r="D1578" i="10"/>
  <c r="G1578" i="10"/>
  <c r="I1578" i="10"/>
  <c r="L1578" i="10"/>
  <c r="M1578" i="10"/>
  <c r="N1578" i="10"/>
  <c r="U1578" i="10"/>
  <c r="W1578" i="10"/>
  <c r="Y1578" i="10"/>
  <c r="Z1578" i="10"/>
  <c r="AA1578" i="10"/>
  <c r="AB1578" i="10"/>
  <c r="AC1578" i="10"/>
  <c r="AD1578" i="10"/>
  <c r="AE1578" i="10"/>
  <c r="AF1578" i="10"/>
  <c r="AG1578" i="10"/>
  <c r="AH1578" i="10"/>
  <c r="AI1578" i="10"/>
  <c r="AJ1578" i="10"/>
  <c r="AK1578" i="10"/>
  <c r="AL1578" i="10"/>
  <c r="AM1578" i="10"/>
  <c r="AN1578" i="10"/>
  <c r="AO1578" i="10"/>
  <c r="AP1578" i="10"/>
  <c r="AQ1578" i="10"/>
  <c r="AR1578" i="10"/>
  <c r="AS1578" i="10"/>
  <c r="AT1578" i="10"/>
  <c r="AU1578" i="10"/>
  <c r="AV1578" i="10"/>
  <c r="AW1578" i="10"/>
  <c r="AX1578" i="10"/>
  <c r="AY1578" i="10"/>
  <c r="BB1578" i="10"/>
  <c r="B1579" i="10"/>
  <c r="C1579" i="10"/>
  <c r="D1579" i="10"/>
  <c r="G1579" i="10"/>
  <c r="I1579" i="10"/>
  <c r="L1579" i="10"/>
  <c r="M1579" i="10"/>
  <c r="N1579" i="10"/>
  <c r="U1579" i="10"/>
  <c r="W1579" i="10"/>
  <c r="Y1579" i="10"/>
  <c r="Z1579" i="10"/>
  <c r="AA1579" i="10"/>
  <c r="AB1579" i="10"/>
  <c r="AC1579" i="10"/>
  <c r="AD1579" i="10"/>
  <c r="AE1579" i="10"/>
  <c r="AF1579" i="10"/>
  <c r="AG1579" i="10"/>
  <c r="AH1579" i="10"/>
  <c r="AI1579" i="10"/>
  <c r="AJ1579" i="10"/>
  <c r="AK1579" i="10"/>
  <c r="AL1579" i="10"/>
  <c r="AM1579" i="10"/>
  <c r="AN1579" i="10"/>
  <c r="AO1579" i="10"/>
  <c r="AP1579" i="10"/>
  <c r="AQ1579" i="10"/>
  <c r="AR1579" i="10"/>
  <c r="AS1579" i="10"/>
  <c r="AT1579" i="10"/>
  <c r="AU1579" i="10"/>
  <c r="AV1579" i="10"/>
  <c r="AW1579" i="10"/>
  <c r="AX1579" i="10"/>
  <c r="AY1579" i="10"/>
  <c r="BB1579" i="10"/>
  <c r="B1347" i="10"/>
  <c r="C1347" i="10"/>
  <c r="D1347" i="10"/>
  <c r="G1347" i="10"/>
  <c r="I1347" i="10"/>
  <c r="L1347" i="10"/>
  <c r="M1347" i="10"/>
  <c r="N1347" i="10"/>
  <c r="U1347" i="10"/>
  <c r="W1347" i="10"/>
  <c r="Y1347" i="10"/>
  <c r="Z1347" i="10"/>
  <c r="AA1347" i="10"/>
  <c r="AB1347" i="10"/>
  <c r="AC1347" i="10"/>
  <c r="AD1347" i="10"/>
  <c r="AE1347" i="10"/>
  <c r="AF1347" i="10"/>
  <c r="AG1347" i="10"/>
  <c r="AH1347" i="10"/>
  <c r="AI1347" i="10"/>
  <c r="AJ1347" i="10"/>
  <c r="AK1347" i="10"/>
  <c r="AL1347" i="10"/>
  <c r="AM1347" i="10"/>
  <c r="AN1347" i="10"/>
  <c r="AO1347" i="10"/>
  <c r="AP1347" i="10"/>
  <c r="AQ1347" i="10"/>
  <c r="AR1347" i="10"/>
  <c r="AS1347" i="10"/>
  <c r="AT1347" i="10"/>
  <c r="AU1347" i="10"/>
  <c r="AV1347" i="10"/>
  <c r="AW1347" i="10"/>
  <c r="AX1347" i="10"/>
  <c r="AY1347" i="10"/>
  <c r="BB1347" i="10"/>
  <c r="B1381" i="10"/>
  <c r="C1381" i="10"/>
  <c r="D1381" i="10"/>
  <c r="G1381" i="10"/>
  <c r="I1381" i="10"/>
  <c r="L1381" i="10"/>
  <c r="M1381" i="10"/>
  <c r="N1381" i="10"/>
  <c r="U1381" i="10"/>
  <c r="W1381" i="10"/>
  <c r="Y1381" i="10"/>
  <c r="Z1381" i="10"/>
  <c r="AA1381" i="10"/>
  <c r="AB1381" i="10"/>
  <c r="AC1381" i="10"/>
  <c r="AD1381" i="10"/>
  <c r="AE1381" i="10"/>
  <c r="AF1381" i="10"/>
  <c r="AG1381" i="10"/>
  <c r="AH1381" i="10"/>
  <c r="AI1381" i="10"/>
  <c r="AJ1381" i="10"/>
  <c r="AK1381" i="10"/>
  <c r="AL1381" i="10"/>
  <c r="AM1381" i="10"/>
  <c r="AN1381" i="10"/>
  <c r="AO1381" i="10"/>
  <c r="AP1381" i="10"/>
  <c r="AQ1381" i="10"/>
  <c r="AR1381" i="10"/>
  <c r="AS1381" i="10"/>
  <c r="AT1381" i="10"/>
  <c r="AU1381" i="10"/>
  <c r="AV1381" i="10"/>
  <c r="AW1381" i="10"/>
  <c r="AX1381" i="10"/>
  <c r="AY1381" i="10"/>
  <c r="BB1381" i="10"/>
  <c r="B1540" i="10"/>
  <c r="C1540" i="10"/>
  <c r="D1540" i="10"/>
  <c r="G1540" i="10"/>
  <c r="I1540" i="10"/>
  <c r="L1540" i="10"/>
  <c r="M1540" i="10"/>
  <c r="N1540" i="10"/>
  <c r="U1540" i="10"/>
  <c r="W1540" i="10"/>
  <c r="Y1540" i="10"/>
  <c r="Z1540" i="10"/>
  <c r="AA1540" i="10"/>
  <c r="AB1540" i="10"/>
  <c r="AC1540" i="10"/>
  <c r="AD1540" i="10"/>
  <c r="AE1540" i="10"/>
  <c r="AF1540" i="10"/>
  <c r="AG1540" i="10"/>
  <c r="AH1540" i="10"/>
  <c r="AI1540" i="10"/>
  <c r="AJ1540" i="10"/>
  <c r="AK1540" i="10"/>
  <c r="AL1540" i="10"/>
  <c r="AM1540" i="10"/>
  <c r="AN1540" i="10"/>
  <c r="AO1540" i="10"/>
  <c r="AP1540" i="10"/>
  <c r="AQ1540" i="10"/>
  <c r="AR1540" i="10"/>
  <c r="AS1540" i="10"/>
  <c r="AT1540" i="10"/>
  <c r="AU1540" i="10"/>
  <c r="AV1540" i="10"/>
  <c r="AW1540" i="10"/>
  <c r="AX1540" i="10"/>
  <c r="AY1540" i="10"/>
  <c r="BB1540" i="10"/>
  <c r="B1685" i="10"/>
  <c r="C1685" i="10"/>
  <c r="D1685" i="10"/>
  <c r="G1685" i="10"/>
  <c r="I1685" i="10"/>
  <c r="L1685" i="10"/>
  <c r="M1685" i="10"/>
  <c r="N1685" i="10"/>
  <c r="U1685" i="10"/>
  <c r="W1685" i="10"/>
  <c r="Y1685" i="10"/>
  <c r="Z1685" i="10"/>
  <c r="AA1685" i="10"/>
  <c r="AB1685" i="10"/>
  <c r="AC1685" i="10"/>
  <c r="AD1685" i="10"/>
  <c r="AE1685" i="10"/>
  <c r="AF1685" i="10"/>
  <c r="AG1685" i="10"/>
  <c r="AH1685" i="10"/>
  <c r="AI1685" i="10"/>
  <c r="AJ1685" i="10"/>
  <c r="AK1685" i="10"/>
  <c r="AL1685" i="10"/>
  <c r="AM1685" i="10"/>
  <c r="AN1685" i="10"/>
  <c r="AO1685" i="10"/>
  <c r="AP1685" i="10"/>
  <c r="AQ1685" i="10"/>
  <c r="AR1685" i="10"/>
  <c r="AS1685" i="10"/>
  <c r="AT1685" i="10"/>
  <c r="AU1685" i="10"/>
  <c r="AV1685" i="10"/>
  <c r="AW1685" i="10"/>
  <c r="AX1685" i="10"/>
  <c r="AY1685" i="10"/>
  <c r="BB1685" i="10"/>
  <c r="B1686" i="10"/>
  <c r="C1686" i="10"/>
  <c r="D1686" i="10"/>
  <c r="G1686" i="10"/>
  <c r="I1686" i="10"/>
  <c r="L1686" i="10"/>
  <c r="M1686" i="10"/>
  <c r="N1686" i="10"/>
  <c r="U1686" i="10"/>
  <c r="W1686" i="10"/>
  <c r="Y1686" i="10"/>
  <c r="Z1686" i="10"/>
  <c r="AA1686" i="10"/>
  <c r="AB1686" i="10"/>
  <c r="AC1686" i="10"/>
  <c r="AD1686" i="10"/>
  <c r="AE1686" i="10"/>
  <c r="AF1686" i="10"/>
  <c r="AG1686" i="10"/>
  <c r="AH1686" i="10"/>
  <c r="AI1686" i="10"/>
  <c r="AJ1686" i="10"/>
  <c r="AK1686" i="10"/>
  <c r="AL1686" i="10"/>
  <c r="AM1686" i="10"/>
  <c r="AN1686" i="10"/>
  <c r="AO1686" i="10"/>
  <c r="AP1686" i="10"/>
  <c r="AQ1686" i="10"/>
  <c r="AR1686" i="10"/>
  <c r="AS1686" i="10"/>
  <c r="AT1686" i="10"/>
  <c r="AU1686" i="10"/>
  <c r="AV1686" i="10"/>
  <c r="AW1686" i="10"/>
  <c r="AX1686" i="10"/>
  <c r="AY1686" i="10"/>
  <c r="BB1686" i="10"/>
  <c r="B1687" i="10"/>
  <c r="C1687" i="10"/>
  <c r="D1687" i="10"/>
  <c r="G1687" i="10"/>
  <c r="I1687" i="10"/>
  <c r="L1687" i="10"/>
  <c r="M1687" i="10"/>
  <c r="N1687" i="10"/>
  <c r="U1687" i="10"/>
  <c r="W1687" i="10"/>
  <c r="Y1687" i="10"/>
  <c r="Z1687" i="10"/>
  <c r="AA1687" i="10"/>
  <c r="AB1687" i="10"/>
  <c r="AC1687" i="10"/>
  <c r="AD1687" i="10"/>
  <c r="AE1687" i="10"/>
  <c r="AF1687" i="10"/>
  <c r="AG1687" i="10"/>
  <c r="AH1687" i="10"/>
  <c r="AI1687" i="10"/>
  <c r="AJ1687" i="10"/>
  <c r="AK1687" i="10"/>
  <c r="AL1687" i="10"/>
  <c r="AM1687" i="10"/>
  <c r="AN1687" i="10"/>
  <c r="AO1687" i="10"/>
  <c r="AP1687" i="10"/>
  <c r="AQ1687" i="10"/>
  <c r="AR1687" i="10"/>
  <c r="AS1687" i="10"/>
  <c r="AT1687" i="10"/>
  <c r="AU1687" i="10"/>
  <c r="AV1687" i="10"/>
  <c r="AW1687" i="10"/>
  <c r="AX1687" i="10"/>
  <c r="AY1687" i="10"/>
  <c r="BB1687" i="10"/>
  <c r="B1382" i="10"/>
  <c r="C1382" i="10"/>
  <c r="D1382" i="10"/>
  <c r="G1382" i="10"/>
  <c r="I1382" i="10"/>
  <c r="L1382" i="10"/>
  <c r="M1382" i="10"/>
  <c r="N1382" i="10"/>
  <c r="U1382" i="10"/>
  <c r="W1382" i="10"/>
  <c r="Y1382" i="10"/>
  <c r="Z1382" i="10"/>
  <c r="AA1382" i="10"/>
  <c r="AB1382" i="10"/>
  <c r="AC1382" i="10"/>
  <c r="AD1382" i="10"/>
  <c r="AE1382" i="10"/>
  <c r="AF1382" i="10"/>
  <c r="AG1382" i="10"/>
  <c r="AH1382" i="10"/>
  <c r="AI1382" i="10"/>
  <c r="AJ1382" i="10"/>
  <c r="AK1382" i="10"/>
  <c r="AL1382" i="10"/>
  <c r="AM1382" i="10"/>
  <c r="AN1382" i="10"/>
  <c r="AO1382" i="10"/>
  <c r="AP1382" i="10"/>
  <c r="AQ1382" i="10"/>
  <c r="AR1382" i="10"/>
  <c r="AS1382" i="10"/>
  <c r="AT1382" i="10"/>
  <c r="AU1382" i="10"/>
  <c r="AV1382" i="10"/>
  <c r="AW1382" i="10"/>
  <c r="AX1382" i="10"/>
  <c r="AY1382" i="10"/>
  <c r="BB1382" i="10"/>
  <c r="B1688" i="10"/>
  <c r="C1688" i="10"/>
  <c r="D1688" i="10"/>
  <c r="G1688" i="10"/>
  <c r="I1688" i="10"/>
  <c r="L1688" i="10"/>
  <c r="M1688" i="10"/>
  <c r="N1688" i="10"/>
  <c r="U1688" i="10"/>
  <c r="W1688" i="10"/>
  <c r="Y1688" i="10"/>
  <c r="Z1688" i="10"/>
  <c r="AA1688" i="10"/>
  <c r="AB1688" i="10"/>
  <c r="AC1688" i="10"/>
  <c r="AD1688" i="10"/>
  <c r="AE1688" i="10"/>
  <c r="AF1688" i="10"/>
  <c r="AG1688" i="10"/>
  <c r="AH1688" i="10"/>
  <c r="AI1688" i="10"/>
  <c r="AJ1688" i="10"/>
  <c r="AK1688" i="10"/>
  <c r="AL1688" i="10"/>
  <c r="AM1688" i="10"/>
  <c r="AN1688" i="10"/>
  <c r="AO1688" i="10"/>
  <c r="AP1688" i="10"/>
  <c r="AQ1688" i="10"/>
  <c r="AR1688" i="10"/>
  <c r="AS1688" i="10"/>
  <c r="AT1688" i="10"/>
  <c r="AU1688" i="10"/>
  <c r="AV1688" i="10"/>
  <c r="AW1688" i="10"/>
  <c r="AX1688" i="10"/>
  <c r="AY1688" i="10"/>
  <c r="BB1688" i="10"/>
  <c r="B1624" i="10"/>
  <c r="C1624" i="10"/>
  <c r="D1624" i="10"/>
  <c r="G1624" i="10"/>
  <c r="I1624" i="10"/>
  <c r="L1624" i="10"/>
  <c r="M1624" i="10"/>
  <c r="N1624" i="10"/>
  <c r="U1624" i="10"/>
  <c r="W1624" i="10"/>
  <c r="Y1624" i="10"/>
  <c r="Z1624" i="10"/>
  <c r="AA1624" i="10"/>
  <c r="AB1624" i="10"/>
  <c r="AC1624" i="10"/>
  <c r="AD1624" i="10"/>
  <c r="AE1624" i="10"/>
  <c r="AF1624" i="10"/>
  <c r="AG1624" i="10"/>
  <c r="AH1624" i="10"/>
  <c r="AI1624" i="10"/>
  <c r="AJ1624" i="10"/>
  <c r="AK1624" i="10"/>
  <c r="AL1624" i="10"/>
  <c r="AM1624" i="10"/>
  <c r="AN1624" i="10"/>
  <c r="AO1624" i="10"/>
  <c r="AP1624" i="10"/>
  <c r="AQ1624" i="10"/>
  <c r="AR1624" i="10"/>
  <c r="AS1624" i="10"/>
  <c r="AT1624" i="10"/>
  <c r="AU1624" i="10"/>
  <c r="AV1624" i="10"/>
  <c r="AW1624" i="10"/>
  <c r="AX1624" i="10"/>
  <c r="AY1624" i="10"/>
  <c r="BB1624" i="10"/>
  <c r="B1625" i="10"/>
  <c r="C1625" i="10"/>
  <c r="D1625" i="10"/>
  <c r="G1625" i="10"/>
  <c r="I1625" i="10"/>
  <c r="L1625" i="10"/>
  <c r="M1625" i="10"/>
  <c r="N1625" i="10"/>
  <c r="U1625" i="10"/>
  <c r="W1625" i="10"/>
  <c r="Y1625" i="10"/>
  <c r="Z1625" i="10"/>
  <c r="AA1625" i="10"/>
  <c r="AB1625" i="10"/>
  <c r="AC1625" i="10"/>
  <c r="AD1625" i="10"/>
  <c r="AE1625" i="10"/>
  <c r="AF1625" i="10"/>
  <c r="AG1625" i="10"/>
  <c r="AH1625" i="10"/>
  <c r="AI1625" i="10"/>
  <c r="AJ1625" i="10"/>
  <c r="AK1625" i="10"/>
  <c r="AL1625" i="10"/>
  <c r="AM1625" i="10"/>
  <c r="AN1625" i="10"/>
  <c r="AO1625" i="10"/>
  <c r="AP1625" i="10"/>
  <c r="AQ1625" i="10"/>
  <c r="AR1625" i="10"/>
  <c r="AS1625" i="10"/>
  <c r="AT1625" i="10"/>
  <c r="AU1625" i="10"/>
  <c r="AV1625" i="10"/>
  <c r="AW1625" i="10"/>
  <c r="AX1625" i="10"/>
  <c r="AY1625" i="10"/>
  <c r="BB1625" i="10"/>
  <c r="B1451" i="10"/>
  <c r="C1451" i="10"/>
  <c r="D1451" i="10"/>
  <c r="G1451" i="10"/>
  <c r="I1451" i="10"/>
  <c r="L1451" i="10"/>
  <c r="M1451" i="10"/>
  <c r="N1451" i="10"/>
  <c r="U1451" i="10"/>
  <c r="W1451" i="10"/>
  <c r="Y1451" i="10"/>
  <c r="Z1451" i="10"/>
  <c r="AA1451" i="10"/>
  <c r="AB1451" i="10"/>
  <c r="AC1451" i="10"/>
  <c r="AD1451" i="10"/>
  <c r="AE1451" i="10"/>
  <c r="AF1451" i="10"/>
  <c r="AG1451" i="10"/>
  <c r="AH1451" i="10"/>
  <c r="AI1451" i="10"/>
  <c r="AJ1451" i="10"/>
  <c r="AK1451" i="10"/>
  <c r="AL1451" i="10"/>
  <c r="AM1451" i="10"/>
  <c r="AN1451" i="10"/>
  <c r="AO1451" i="10"/>
  <c r="AP1451" i="10"/>
  <c r="AQ1451" i="10"/>
  <c r="AR1451" i="10"/>
  <c r="AS1451" i="10"/>
  <c r="AT1451" i="10"/>
  <c r="AU1451" i="10"/>
  <c r="AV1451" i="10"/>
  <c r="AW1451" i="10"/>
  <c r="AX1451" i="10"/>
  <c r="AY1451" i="10"/>
  <c r="BB1451" i="10"/>
  <c r="B1452" i="10"/>
  <c r="C1452" i="10"/>
  <c r="D1452" i="10"/>
  <c r="G1452" i="10"/>
  <c r="I1452" i="10"/>
  <c r="L1452" i="10"/>
  <c r="M1452" i="10"/>
  <c r="N1452" i="10"/>
  <c r="U1452" i="10"/>
  <c r="W1452" i="10"/>
  <c r="Y1452" i="10"/>
  <c r="Z1452" i="10"/>
  <c r="AA1452" i="10"/>
  <c r="AB1452" i="10"/>
  <c r="AC1452" i="10"/>
  <c r="AD1452" i="10"/>
  <c r="AE1452" i="10"/>
  <c r="AF1452" i="10"/>
  <c r="AG1452" i="10"/>
  <c r="AH1452" i="10"/>
  <c r="AI1452" i="10"/>
  <c r="AJ1452" i="10"/>
  <c r="AK1452" i="10"/>
  <c r="AL1452" i="10"/>
  <c r="AM1452" i="10"/>
  <c r="AN1452" i="10"/>
  <c r="AO1452" i="10"/>
  <c r="AP1452" i="10"/>
  <c r="AQ1452" i="10"/>
  <c r="AR1452" i="10"/>
  <c r="AS1452" i="10"/>
  <c r="AT1452" i="10"/>
  <c r="AU1452" i="10"/>
  <c r="AV1452" i="10"/>
  <c r="AW1452" i="10"/>
  <c r="AX1452" i="10"/>
  <c r="AY1452" i="10"/>
  <c r="BB1452" i="10"/>
  <c r="B1453" i="10"/>
  <c r="C1453" i="10"/>
  <c r="D1453" i="10"/>
  <c r="G1453" i="10"/>
  <c r="I1453" i="10"/>
  <c r="L1453" i="10"/>
  <c r="M1453" i="10"/>
  <c r="N1453" i="10"/>
  <c r="U1453" i="10"/>
  <c r="W1453" i="10"/>
  <c r="Y1453" i="10"/>
  <c r="Z1453" i="10"/>
  <c r="AA1453" i="10"/>
  <c r="AB1453" i="10"/>
  <c r="AC1453" i="10"/>
  <c r="AD1453" i="10"/>
  <c r="AE1453" i="10"/>
  <c r="AF1453" i="10"/>
  <c r="AG1453" i="10"/>
  <c r="AH1453" i="10"/>
  <c r="AI1453" i="10"/>
  <c r="AJ1453" i="10"/>
  <c r="AK1453" i="10"/>
  <c r="AL1453" i="10"/>
  <c r="AM1453" i="10"/>
  <c r="AN1453" i="10"/>
  <c r="AO1453" i="10"/>
  <c r="AP1453" i="10"/>
  <c r="AQ1453" i="10"/>
  <c r="AR1453" i="10"/>
  <c r="AS1453" i="10"/>
  <c r="AT1453" i="10"/>
  <c r="AU1453" i="10"/>
  <c r="AV1453" i="10"/>
  <c r="AW1453" i="10"/>
  <c r="AX1453" i="10"/>
  <c r="AY1453" i="10"/>
  <c r="BB1453" i="10"/>
  <c r="B1454" i="10"/>
  <c r="C1454" i="10"/>
  <c r="D1454" i="10"/>
  <c r="G1454" i="10"/>
  <c r="I1454" i="10"/>
  <c r="L1454" i="10"/>
  <c r="M1454" i="10"/>
  <c r="N1454" i="10"/>
  <c r="U1454" i="10"/>
  <c r="W1454" i="10"/>
  <c r="Y1454" i="10"/>
  <c r="Z1454" i="10"/>
  <c r="AA1454" i="10"/>
  <c r="AB1454" i="10"/>
  <c r="AC1454" i="10"/>
  <c r="AD1454" i="10"/>
  <c r="AE1454" i="10"/>
  <c r="AF1454" i="10"/>
  <c r="AG1454" i="10"/>
  <c r="AH1454" i="10"/>
  <c r="AI1454" i="10"/>
  <c r="AJ1454" i="10"/>
  <c r="AK1454" i="10"/>
  <c r="AL1454" i="10"/>
  <c r="AM1454" i="10"/>
  <c r="AN1454" i="10"/>
  <c r="AO1454" i="10"/>
  <c r="AP1454" i="10"/>
  <c r="AQ1454" i="10"/>
  <c r="AR1454" i="10"/>
  <c r="AS1454" i="10"/>
  <c r="AT1454" i="10"/>
  <c r="AU1454" i="10"/>
  <c r="AV1454" i="10"/>
  <c r="AW1454" i="10"/>
  <c r="AX1454" i="10"/>
  <c r="AY1454" i="10"/>
  <c r="BB1454" i="10"/>
  <c r="B1258" i="10"/>
  <c r="C1258" i="10"/>
  <c r="D1258" i="10"/>
  <c r="G1258" i="10"/>
  <c r="I1258" i="10"/>
  <c r="L1258" i="10"/>
  <c r="M1258" i="10"/>
  <c r="N1258" i="10"/>
  <c r="U1258" i="10"/>
  <c r="W1258" i="10"/>
  <c r="Y1258" i="10"/>
  <c r="Z1258" i="10"/>
  <c r="AA1258" i="10"/>
  <c r="AB1258" i="10"/>
  <c r="AC1258" i="10"/>
  <c r="AD1258" i="10"/>
  <c r="AE1258" i="10"/>
  <c r="AF1258" i="10"/>
  <c r="AG1258" i="10"/>
  <c r="AH1258" i="10"/>
  <c r="AI1258" i="10"/>
  <c r="AJ1258" i="10"/>
  <c r="AK1258" i="10"/>
  <c r="AL1258" i="10"/>
  <c r="AM1258" i="10"/>
  <c r="AN1258" i="10"/>
  <c r="AO1258" i="10"/>
  <c r="AP1258" i="10"/>
  <c r="AQ1258" i="10"/>
  <c r="AR1258" i="10"/>
  <c r="AS1258" i="10"/>
  <c r="AT1258" i="10"/>
  <c r="AU1258" i="10"/>
  <c r="AV1258" i="10"/>
  <c r="AW1258" i="10"/>
  <c r="AX1258" i="10"/>
  <c r="AY1258" i="10"/>
  <c r="BB1258" i="10"/>
  <c r="B1455" i="10"/>
  <c r="C1455" i="10"/>
  <c r="D1455" i="10"/>
  <c r="G1455" i="10"/>
  <c r="I1455" i="10"/>
  <c r="L1455" i="10"/>
  <c r="M1455" i="10"/>
  <c r="N1455" i="10"/>
  <c r="U1455" i="10"/>
  <c r="W1455" i="10"/>
  <c r="Y1455" i="10"/>
  <c r="Z1455" i="10"/>
  <c r="AA1455" i="10"/>
  <c r="AB1455" i="10"/>
  <c r="AC1455" i="10"/>
  <c r="AD1455" i="10"/>
  <c r="AE1455" i="10"/>
  <c r="AF1455" i="10"/>
  <c r="AG1455" i="10"/>
  <c r="AH1455" i="10"/>
  <c r="AI1455" i="10"/>
  <c r="AJ1455" i="10"/>
  <c r="AK1455" i="10"/>
  <c r="AL1455" i="10"/>
  <c r="AM1455" i="10"/>
  <c r="AN1455" i="10"/>
  <c r="AO1455" i="10"/>
  <c r="AP1455" i="10"/>
  <c r="AQ1455" i="10"/>
  <c r="AR1455" i="10"/>
  <c r="AS1455" i="10"/>
  <c r="AT1455" i="10"/>
  <c r="AU1455" i="10"/>
  <c r="AV1455" i="10"/>
  <c r="AW1455" i="10"/>
  <c r="AX1455" i="10"/>
  <c r="AY1455" i="10"/>
  <c r="BB1455" i="10"/>
  <c r="B1626" i="10"/>
  <c r="C1626" i="10"/>
  <c r="D1626" i="10"/>
  <c r="G1626" i="10"/>
  <c r="I1626" i="10"/>
  <c r="L1626" i="10"/>
  <c r="M1626" i="10"/>
  <c r="N1626" i="10"/>
  <c r="U1626" i="10"/>
  <c r="W1626" i="10"/>
  <c r="Y1626" i="10"/>
  <c r="Z1626" i="10"/>
  <c r="AA1626" i="10"/>
  <c r="AB1626" i="10"/>
  <c r="AC1626" i="10"/>
  <c r="AD1626" i="10"/>
  <c r="AE1626" i="10"/>
  <c r="AF1626" i="10"/>
  <c r="AG1626" i="10"/>
  <c r="AH1626" i="10"/>
  <c r="AI1626" i="10"/>
  <c r="AJ1626" i="10"/>
  <c r="AK1626" i="10"/>
  <c r="AL1626" i="10"/>
  <c r="AM1626" i="10"/>
  <c r="AN1626" i="10"/>
  <c r="AO1626" i="10"/>
  <c r="AP1626" i="10"/>
  <c r="AQ1626" i="10"/>
  <c r="AR1626" i="10"/>
  <c r="AS1626" i="10"/>
  <c r="AT1626" i="10"/>
  <c r="AU1626" i="10"/>
  <c r="AV1626" i="10"/>
  <c r="AW1626" i="10"/>
  <c r="AX1626" i="10"/>
  <c r="AY1626" i="10"/>
  <c r="BB1626" i="10"/>
  <c r="B1627" i="10"/>
  <c r="C1627" i="10"/>
  <c r="D1627" i="10"/>
  <c r="G1627" i="10"/>
  <c r="I1627" i="10"/>
  <c r="L1627" i="10"/>
  <c r="M1627" i="10"/>
  <c r="N1627" i="10"/>
  <c r="U1627" i="10"/>
  <c r="W1627" i="10"/>
  <c r="Y1627" i="10"/>
  <c r="Z1627" i="10"/>
  <c r="AA1627" i="10"/>
  <c r="AB1627" i="10"/>
  <c r="AC1627" i="10"/>
  <c r="AD1627" i="10"/>
  <c r="AE1627" i="10"/>
  <c r="AF1627" i="10"/>
  <c r="AG1627" i="10"/>
  <c r="AH1627" i="10"/>
  <c r="AI1627" i="10"/>
  <c r="AJ1627" i="10"/>
  <c r="AK1627" i="10"/>
  <c r="AL1627" i="10"/>
  <c r="AM1627" i="10"/>
  <c r="AN1627" i="10"/>
  <c r="AO1627" i="10"/>
  <c r="AP1627" i="10"/>
  <c r="AQ1627" i="10"/>
  <c r="AR1627" i="10"/>
  <c r="AS1627" i="10"/>
  <c r="AT1627" i="10"/>
  <c r="AU1627" i="10"/>
  <c r="AV1627" i="10"/>
  <c r="AW1627" i="10"/>
  <c r="AX1627" i="10"/>
  <c r="AY1627" i="10"/>
  <c r="BB1627" i="10"/>
  <c r="B1628" i="10"/>
  <c r="C1628" i="10"/>
  <c r="D1628" i="10"/>
  <c r="G1628" i="10"/>
  <c r="I1628" i="10"/>
  <c r="L1628" i="10"/>
  <c r="M1628" i="10"/>
  <c r="N1628" i="10"/>
  <c r="U1628" i="10"/>
  <c r="W1628" i="10"/>
  <c r="Y1628" i="10"/>
  <c r="Z1628" i="10"/>
  <c r="AA1628" i="10"/>
  <c r="AB1628" i="10"/>
  <c r="AC1628" i="10"/>
  <c r="AD1628" i="10"/>
  <c r="AE1628" i="10"/>
  <c r="AF1628" i="10"/>
  <c r="AG1628" i="10"/>
  <c r="AH1628" i="10"/>
  <c r="AI1628" i="10"/>
  <c r="AJ1628" i="10"/>
  <c r="AK1628" i="10"/>
  <c r="AL1628" i="10"/>
  <c r="AM1628" i="10"/>
  <c r="AN1628" i="10"/>
  <c r="AO1628" i="10"/>
  <c r="AP1628" i="10"/>
  <c r="AQ1628" i="10"/>
  <c r="AR1628" i="10"/>
  <c r="AS1628" i="10"/>
  <c r="AT1628" i="10"/>
  <c r="AU1628" i="10"/>
  <c r="AV1628" i="10"/>
  <c r="AW1628" i="10"/>
  <c r="AX1628" i="10"/>
  <c r="AY1628" i="10"/>
  <c r="BB1628" i="10"/>
  <c r="B1629" i="10"/>
  <c r="C1629" i="10"/>
  <c r="D1629" i="10"/>
  <c r="G1629" i="10"/>
  <c r="I1629" i="10"/>
  <c r="L1629" i="10"/>
  <c r="M1629" i="10"/>
  <c r="N1629" i="10"/>
  <c r="U1629" i="10"/>
  <c r="W1629" i="10"/>
  <c r="Y1629" i="10"/>
  <c r="Z1629" i="10"/>
  <c r="AA1629" i="10"/>
  <c r="AB1629" i="10"/>
  <c r="AC1629" i="10"/>
  <c r="AD1629" i="10"/>
  <c r="AE1629" i="10"/>
  <c r="AF1629" i="10"/>
  <c r="AG1629" i="10"/>
  <c r="AH1629" i="10"/>
  <c r="AI1629" i="10"/>
  <c r="AJ1629" i="10"/>
  <c r="AK1629" i="10"/>
  <c r="AL1629" i="10"/>
  <c r="AM1629" i="10"/>
  <c r="AN1629" i="10"/>
  <c r="AO1629" i="10"/>
  <c r="AP1629" i="10"/>
  <c r="AQ1629" i="10"/>
  <c r="AR1629" i="10"/>
  <c r="AS1629" i="10"/>
  <c r="AT1629" i="10"/>
  <c r="AU1629" i="10"/>
  <c r="AV1629" i="10"/>
  <c r="AW1629" i="10"/>
  <c r="AX1629" i="10"/>
  <c r="AY1629" i="10"/>
  <c r="BB1629" i="10"/>
  <c r="B1456" i="10"/>
  <c r="C1456" i="10"/>
  <c r="D1456" i="10"/>
  <c r="G1456" i="10"/>
  <c r="I1456" i="10"/>
  <c r="L1456" i="10"/>
  <c r="M1456" i="10"/>
  <c r="N1456" i="10"/>
  <c r="U1456" i="10"/>
  <c r="W1456" i="10"/>
  <c r="Y1456" i="10"/>
  <c r="Z1456" i="10"/>
  <c r="AA1456" i="10"/>
  <c r="AB1456" i="10"/>
  <c r="AC1456" i="10"/>
  <c r="AD1456" i="10"/>
  <c r="AE1456" i="10"/>
  <c r="AF1456" i="10"/>
  <c r="AG1456" i="10"/>
  <c r="AH1456" i="10"/>
  <c r="AI1456" i="10"/>
  <c r="AJ1456" i="10"/>
  <c r="AK1456" i="10"/>
  <c r="AL1456" i="10"/>
  <c r="AM1456" i="10"/>
  <c r="AN1456" i="10"/>
  <c r="AO1456" i="10"/>
  <c r="AP1456" i="10"/>
  <c r="AQ1456" i="10"/>
  <c r="AR1456" i="10"/>
  <c r="AS1456" i="10"/>
  <c r="AT1456" i="10"/>
  <c r="AU1456" i="10"/>
  <c r="AV1456" i="10"/>
  <c r="AW1456" i="10"/>
  <c r="AX1456" i="10"/>
  <c r="AY1456" i="10"/>
  <c r="BB1456" i="10"/>
  <c r="B1457" i="10"/>
  <c r="C1457" i="10"/>
  <c r="D1457" i="10"/>
  <c r="G1457" i="10"/>
  <c r="I1457" i="10"/>
  <c r="L1457" i="10"/>
  <c r="M1457" i="10"/>
  <c r="N1457" i="10"/>
  <c r="U1457" i="10"/>
  <c r="W1457" i="10"/>
  <c r="Y1457" i="10"/>
  <c r="Z1457" i="10"/>
  <c r="AA1457" i="10"/>
  <c r="AB1457" i="10"/>
  <c r="AC1457" i="10"/>
  <c r="AD1457" i="10"/>
  <c r="AE1457" i="10"/>
  <c r="AF1457" i="10"/>
  <c r="AG1457" i="10"/>
  <c r="AH1457" i="10"/>
  <c r="AI1457" i="10"/>
  <c r="AJ1457" i="10"/>
  <c r="AK1457" i="10"/>
  <c r="AL1457" i="10"/>
  <c r="AM1457" i="10"/>
  <c r="AN1457" i="10"/>
  <c r="AO1457" i="10"/>
  <c r="AP1457" i="10"/>
  <c r="AQ1457" i="10"/>
  <c r="AR1457" i="10"/>
  <c r="AS1457" i="10"/>
  <c r="AT1457" i="10"/>
  <c r="AU1457" i="10"/>
  <c r="AV1457" i="10"/>
  <c r="AW1457" i="10"/>
  <c r="AX1457" i="10"/>
  <c r="AY1457" i="10"/>
  <c r="BB1457" i="10"/>
  <c r="B1458" i="10"/>
  <c r="C1458" i="10"/>
  <c r="D1458" i="10"/>
  <c r="G1458" i="10"/>
  <c r="I1458" i="10"/>
  <c r="L1458" i="10"/>
  <c r="M1458" i="10"/>
  <c r="N1458" i="10"/>
  <c r="U1458" i="10"/>
  <c r="W1458" i="10"/>
  <c r="Y1458" i="10"/>
  <c r="Z1458" i="10"/>
  <c r="AA1458" i="10"/>
  <c r="AB1458" i="10"/>
  <c r="AC1458" i="10"/>
  <c r="AD1458" i="10"/>
  <c r="AE1458" i="10"/>
  <c r="AF1458" i="10"/>
  <c r="AG1458" i="10"/>
  <c r="AH1458" i="10"/>
  <c r="AI1458" i="10"/>
  <c r="AJ1458" i="10"/>
  <c r="AK1458" i="10"/>
  <c r="AL1458" i="10"/>
  <c r="AM1458" i="10"/>
  <c r="AN1458" i="10"/>
  <c r="AO1458" i="10"/>
  <c r="AP1458" i="10"/>
  <c r="AQ1458" i="10"/>
  <c r="AR1458" i="10"/>
  <c r="AS1458" i="10"/>
  <c r="AT1458" i="10"/>
  <c r="AU1458" i="10"/>
  <c r="AV1458" i="10"/>
  <c r="AW1458" i="10"/>
  <c r="AX1458" i="10"/>
  <c r="AY1458" i="10"/>
  <c r="BB1458" i="10"/>
  <c r="B1383" i="10"/>
  <c r="C1383" i="10"/>
  <c r="D1383" i="10"/>
  <c r="G1383" i="10"/>
  <c r="I1383" i="10"/>
  <c r="L1383" i="10"/>
  <c r="M1383" i="10"/>
  <c r="N1383" i="10"/>
  <c r="U1383" i="10"/>
  <c r="W1383" i="10"/>
  <c r="Y1383" i="10"/>
  <c r="Z1383" i="10"/>
  <c r="AA1383" i="10"/>
  <c r="AB1383" i="10"/>
  <c r="AC1383" i="10"/>
  <c r="AD1383" i="10"/>
  <c r="AE1383" i="10"/>
  <c r="AF1383" i="10"/>
  <c r="AG1383" i="10"/>
  <c r="AH1383" i="10"/>
  <c r="AI1383" i="10"/>
  <c r="AJ1383" i="10"/>
  <c r="AK1383" i="10"/>
  <c r="AL1383" i="10"/>
  <c r="AM1383" i="10"/>
  <c r="AN1383" i="10"/>
  <c r="AO1383" i="10"/>
  <c r="AP1383" i="10"/>
  <c r="AQ1383" i="10"/>
  <c r="AR1383" i="10"/>
  <c r="AS1383" i="10"/>
  <c r="AT1383" i="10"/>
  <c r="AU1383" i="10"/>
  <c r="AV1383" i="10"/>
  <c r="AW1383" i="10"/>
  <c r="AX1383" i="10"/>
  <c r="AY1383" i="10"/>
  <c r="BB1383" i="10"/>
  <c r="B1348" i="10"/>
  <c r="C1348" i="10"/>
  <c r="D1348" i="10"/>
  <c r="G1348" i="10"/>
  <c r="I1348" i="10"/>
  <c r="L1348" i="10"/>
  <c r="M1348" i="10"/>
  <c r="N1348" i="10"/>
  <c r="U1348" i="10"/>
  <c r="W1348" i="10"/>
  <c r="Y1348" i="10"/>
  <c r="Z1348" i="10"/>
  <c r="AA1348" i="10"/>
  <c r="AB1348" i="10"/>
  <c r="AC1348" i="10"/>
  <c r="AD1348" i="10"/>
  <c r="AE1348" i="10"/>
  <c r="AF1348" i="10"/>
  <c r="AG1348" i="10"/>
  <c r="AH1348" i="10"/>
  <c r="AI1348" i="10"/>
  <c r="AJ1348" i="10"/>
  <c r="AK1348" i="10"/>
  <c r="AL1348" i="10"/>
  <c r="AM1348" i="10"/>
  <c r="AN1348" i="10"/>
  <c r="AO1348" i="10"/>
  <c r="AP1348" i="10"/>
  <c r="AQ1348" i="10"/>
  <c r="AR1348" i="10"/>
  <c r="AS1348" i="10"/>
  <c r="AT1348" i="10"/>
  <c r="AU1348" i="10"/>
  <c r="AV1348" i="10"/>
  <c r="AW1348" i="10"/>
  <c r="AX1348" i="10"/>
  <c r="AY1348" i="10"/>
  <c r="BB1348" i="10"/>
  <c r="B1349" i="10"/>
  <c r="C1349" i="10"/>
  <c r="D1349" i="10"/>
  <c r="G1349" i="10"/>
  <c r="I1349" i="10"/>
  <c r="L1349" i="10"/>
  <c r="M1349" i="10"/>
  <c r="N1349" i="10"/>
  <c r="U1349" i="10"/>
  <c r="W1349" i="10"/>
  <c r="Y1349" i="10"/>
  <c r="Z1349" i="10"/>
  <c r="AA1349" i="10"/>
  <c r="AB1349" i="10"/>
  <c r="AC1349" i="10"/>
  <c r="AD1349" i="10"/>
  <c r="AE1349" i="10"/>
  <c r="AF1349" i="10"/>
  <c r="AG1349" i="10"/>
  <c r="AH1349" i="10"/>
  <c r="AI1349" i="10"/>
  <c r="AJ1349" i="10"/>
  <c r="AK1349" i="10"/>
  <c r="AL1349" i="10"/>
  <c r="AM1349" i="10"/>
  <c r="AN1349" i="10"/>
  <c r="AO1349" i="10"/>
  <c r="AP1349" i="10"/>
  <c r="AQ1349" i="10"/>
  <c r="AR1349" i="10"/>
  <c r="AS1349" i="10"/>
  <c r="AT1349" i="10"/>
  <c r="AU1349" i="10"/>
  <c r="AV1349" i="10"/>
  <c r="AW1349" i="10"/>
  <c r="AX1349" i="10"/>
  <c r="AY1349" i="10"/>
  <c r="BB1349" i="10"/>
  <c r="B1259" i="10"/>
  <c r="C1259" i="10"/>
  <c r="D1259" i="10"/>
  <c r="G1259" i="10"/>
  <c r="I1259" i="10"/>
  <c r="L1259" i="10"/>
  <c r="M1259" i="10"/>
  <c r="N1259" i="10"/>
  <c r="U1259" i="10"/>
  <c r="W1259" i="10"/>
  <c r="Y1259" i="10"/>
  <c r="Z1259" i="10"/>
  <c r="AA1259" i="10"/>
  <c r="AB1259" i="10"/>
  <c r="AC1259" i="10"/>
  <c r="AD1259" i="10"/>
  <c r="AE1259" i="10"/>
  <c r="AF1259" i="10"/>
  <c r="AG1259" i="10"/>
  <c r="AH1259" i="10"/>
  <c r="AI1259" i="10"/>
  <c r="AJ1259" i="10"/>
  <c r="AK1259" i="10"/>
  <c r="AL1259" i="10"/>
  <c r="AM1259" i="10"/>
  <c r="AN1259" i="10"/>
  <c r="AO1259" i="10"/>
  <c r="AP1259" i="10"/>
  <c r="AQ1259" i="10"/>
  <c r="AR1259" i="10"/>
  <c r="AS1259" i="10"/>
  <c r="AT1259" i="10"/>
  <c r="AU1259" i="10"/>
  <c r="AV1259" i="10"/>
  <c r="AW1259" i="10"/>
  <c r="AX1259" i="10"/>
  <c r="AY1259" i="10"/>
  <c r="BB1259" i="10"/>
  <c r="B1260" i="10"/>
  <c r="C1260" i="10"/>
  <c r="D1260" i="10"/>
  <c r="G1260" i="10"/>
  <c r="I1260" i="10"/>
  <c r="L1260" i="10"/>
  <c r="M1260" i="10"/>
  <c r="N1260" i="10"/>
  <c r="U1260" i="10"/>
  <c r="W1260" i="10"/>
  <c r="Y1260" i="10"/>
  <c r="Z1260" i="10"/>
  <c r="AA1260" i="10"/>
  <c r="AB1260" i="10"/>
  <c r="AC1260" i="10"/>
  <c r="AD1260" i="10"/>
  <c r="AE1260" i="10"/>
  <c r="AF1260" i="10"/>
  <c r="AG1260" i="10"/>
  <c r="AH1260" i="10"/>
  <c r="AI1260" i="10"/>
  <c r="AJ1260" i="10"/>
  <c r="AK1260" i="10"/>
  <c r="AL1260" i="10"/>
  <c r="AM1260" i="10"/>
  <c r="AN1260" i="10"/>
  <c r="AO1260" i="10"/>
  <c r="AP1260" i="10"/>
  <c r="AQ1260" i="10"/>
  <c r="AR1260" i="10"/>
  <c r="AS1260" i="10"/>
  <c r="AT1260" i="10"/>
  <c r="AU1260" i="10"/>
  <c r="AV1260" i="10"/>
  <c r="AW1260" i="10"/>
  <c r="AX1260" i="10"/>
  <c r="AY1260" i="10"/>
  <c r="BB1260" i="10"/>
  <c r="B1261" i="10"/>
  <c r="C1261" i="10"/>
  <c r="D1261" i="10"/>
  <c r="G1261" i="10"/>
  <c r="I1261" i="10"/>
  <c r="L1261" i="10"/>
  <c r="M1261" i="10"/>
  <c r="N1261" i="10"/>
  <c r="U1261" i="10"/>
  <c r="W1261" i="10"/>
  <c r="Y1261" i="10"/>
  <c r="Z1261" i="10"/>
  <c r="AA1261" i="10"/>
  <c r="AB1261" i="10"/>
  <c r="AC1261" i="10"/>
  <c r="AD1261" i="10"/>
  <c r="AE1261" i="10"/>
  <c r="AF1261" i="10"/>
  <c r="AG1261" i="10"/>
  <c r="AH1261" i="10"/>
  <c r="AI1261" i="10"/>
  <c r="AJ1261" i="10"/>
  <c r="AK1261" i="10"/>
  <c r="AL1261" i="10"/>
  <c r="AM1261" i="10"/>
  <c r="AN1261" i="10"/>
  <c r="AO1261" i="10"/>
  <c r="AP1261" i="10"/>
  <c r="AQ1261" i="10"/>
  <c r="AR1261" i="10"/>
  <c r="AS1261" i="10"/>
  <c r="AT1261" i="10"/>
  <c r="AU1261" i="10"/>
  <c r="AV1261" i="10"/>
  <c r="AW1261" i="10"/>
  <c r="AX1261" i="10"/>
  <c r="AY1261" i="10"/>
  <c r="BB1261" i="10"/>
  <c r="B1262" i="10"/>
  <c r="C1262" i="10"/>
  <c r="D1262" i="10"/>
  <c r="G1262" i="10"/>
  <c r="I1262" i="10"/>
  <c r="L1262" i="10"/>
  <c r="M1262" i="10"/>
  <c r="N1262" i="10"/>
  <c r="U1262" i="10"/>
  <c r="W1262" i="10"/>
  <c r="Y1262" i="10"/>
  <c r="Z1262" i="10"/>
  <c r="AA1262" i="10"/>
  <c r="AB1262" i="10"/>
  <c r="AC1262" i="10"/>
  <c r="AD1262" i="10"/>
  <c r="AE1262" i="10"/>
  <c r="AF1262" i="10"/>
  <c r="AG1262" i="10"/>
  <c r="AH1262" i="10"/>
  <c r="AI1262" i="10"/>
  <c r="AJ1262" i="10"/>
  <c r="AK1262" i="10"/>
  <c r="AL1262" i="10"/>
  <c r="AM1262" i="10"/>
  <c r="AN1262" i="10"/>
  <c r="AO1262" i="10"/>
  <c r="AP1262" i="10"/>
  <c r="AQ1262" i="10"/>
  <c r="AR1262" i="10"/>
  <c r="AS1262" i="10"/>
  <c r="AT1262" i="10"/>
  <c r="AU1262" i="10"/>
  <c r="AV1262" i="10"/>
  <c r="AW1262" i="10"/>
  <c r="AX1262" i="10"/>
  <c r="AY1262" i="10"/>
  <c r="BB1262" i="10"/>
  <c r="B1263" i="10"/>
  <c r="C1263" i="10"/>
  <c r="D1263" i="10"/>
  <c r="G1263" i="10"/>
  <c r="I1263" i="10"/>
  <c r="L1263" i="10"/>
  <c r="M1263" i="10"/>
  <c r="N1263" i="10"/>
  <c r="U1263" i="10"/>
  <c r="W1263" i="10"/>
  <c r="Y1263" i="10"/>
  <c r="Z1263" i="10"/>
  <c r="AA1263" i="10"/>
  <c r="AB1263" i="10"/>
  <c r="AC1263" i="10"/>
  <c r="AD1263" i="10"/>
  <c r="AE1263" i="10"/>
  <c r="AF1263" i="10"/>
  <c r="AG1263" i="10"/>
  <c r="AH1263" i="10"/>
  <c r="AI1263" i="10"/>
  <c r="AJ1263" i="10"/>
  <c r="AK1263" i="10"/>
  <c r="AL1263" i="10"/>
  <c r="AM1263" i="10"/>
  <c r="AN1263" i="10"/>
  <c r="AO1263" i="10"/>
  <c r="AP1263" i="10"/>
  <c r="AQ1263" i="10"/>
  <c r="AR1263" i="10"/>
  <c r="AS1263" i="10"/>
  <c r="AT1263" i="10"/>
  <c r="AU1263" i="10"/>
  <c r="AV1263" i="10"/>
  <c r="AW1263" i="10"/>
  <c r="AX1263" i="10"/>
  <c r="AY1263" i="10"/>
  <c r="BB1263" i="10"/>
  <c r="B1264" i="10"/>
  <c r="C1264" i="10"/>
  <c r="D1264" i="10"/>
  <c r="G1264" i="10"/>
  <c r="I1264" i="10"/>
  <c r="L1264" i="10"/>
  <c r="M1264" i="10"/>
  <c r="N1264" i="10"/>
  <c r="U1264" i="10"/>
  <c r="W1264" i="10"/>
  <c r="Y1264" i="10"/>
  <c r="Z1264" i="10"/>
  <c r="AA1264" i="10"/>
  <c r="AB1264" i="10"/>
  <c r="AC1264" i="10"/>
  <c r="AD1264" i="10"/>
  <c r="AE1264" i="10"/>
  <c r="AF1264" i="10"/>
  <c r="AG1264" i="10"/>
  <c r="AH1264" i="10"/>
  <c r="AI1264" i="10"/>
  <c r="AJ1264" i="10"/>
  <c r="AK1264" i="10"/>
  <c r="AL1264" i="10"/>
  <c r="AM1264" i="10"/>
  <c r="AN1264" i="10"/>
  <c r="AO1264" i="10"/>
  <c r="AP1264" i="10"/>
  <c r="AQ1264" i="10"/>
  <c r="AR1264" i="10"/>
  <c r="AS1264" i="10"/>
  <c r="AT1264" i="10"/>
  <c r="AU1264" i="10"/>
  <c r="AV1264" i="10"/>
  <c r="AW1264" i="10"/>
  <c r="AX1264" i="10"/>
  <c r="AY1264" i="10"/>
  <c r="BB1264" i="10"/>
  <c r="B1594" i="10"/>
  <c r="C1594" i="10"/>
  <c r="D1594" i="10"/>
  <c r="G1594" i="10"/>
  <c r="I1594" i="10"/>
  <c r="L1594" i="10"/>
  <c r="M1594" i="10"/>
  <c r="N1594" i="10"/>
  <c r="U1594" i="10"/>
  <c r="W1594" i="10"/>
  <c r="Y1594" i="10"/>
  <c r="Z1594" i="10"/>
  <c r="AA1594" i="10"/>
  <c r="AB1594" i="10"/>
  <c r="AC1594" i="10"/>
  <c r="AD1594" i="10"/>
  <c r="AE1594" i="10"/>
  <c r="AF1594" i="10"/>
  <c r="AG1594" i="10"/>
  <c r="AH1594" i="10"/>
  <c r="AI1594" i="10"/>
  <c r="AJ1594" i="10"/>
  <c r="AK1594" i="10"/>
  <c r="AL1594" i="10"/>
  <c r="AM1594" i="10"/>
  <c r="AN1594" i="10"/>
  <c r="AO1594" i="10"/>
  <c r="AP1594" i="10"/>
  <c r="AQ1594" i="10"/>
  <c r="AR1594" i="10"/>
  <c r="AS1594" i="10"/>
  <c r="AT1594" i="10"/>
  <c r="AU1594" i="10"/>
  <c r="AV1594" i="10"/>
  <c r="AW1594" i="10"/>
  <c r="AX1594" i="10"/>
  <c r="AY1594" i="10"/>
  <c r="BB1594" i="10"/>
  <c r="B1595" i="10"/>
  <c r="C1595" i="10"/>
  <c r="D1595" i="10"/>
  <c r="G1595" i="10"/>
  <c r="I1595" i="10"/>
  <c r="L1595" i="10"/>
  <c r="M1595" i="10"/>
  <c r="N1595" i="10"/>
  <c r="U1595" i="10"/>
  <c r="W1595" i="10"/>
  <c r="Y1595" i="10"/>
  <c r="Z1595" i="10"/>
  <c r="AA1595" i="10"/>
  <c r="AB1595" i="10"/>
  <c r="AC1595" i="10"/>
  <c r="AD1595" i="10"/>
  <c r="AE1595" i="10"/>
  <c r="AF1595" i="10"/>
  <c r="AG1595" i="10"/>
  <c r="AH1595" i="10"/>
  <c r="AI1595" i="10"/>
  <c r="AJ1595" i="10"/>
  <c r="AK1595" i="10"/>
  <c r="AL1595" i="10"/>
  <c r="AM1595" i="10"/>
  <c r="AN1595" i="10"/>
  <c r="AO1595" i="10"/>
  <c r="AP1595" i="10"/>
  <c r="AQ1595" i="10"/>
  <c r="AR1595" i="10"/>
  <c r="AS1595" i="10"/>
  <c r="AT1595" i="10"/>
  <c r="AU1595" i="10"/>
  <c r="AV1595" i="10"/>
  <c r="AW1595" i="10"/>
  <c r="AX1595" i="10"/>
  <c r="AY1595" i="10"/>
  <c r="BB1595" i="10"/>
  <c r="B1350" i="10"/>
  <c r="C1350" i="10"/>
  <c r="D1350" i="10"/>
  <c r="G1350" i="10"/>
  <c r="I1350" i="10"/>
  <c r="L1350" i="10"/>
  <c r="M1350" i="10"/>
  <c r="N1350" i="10"/>
  <c r="U1350" i="10"/>
  <c r="W1350" i="10"/>
  <c r="Y1350" i="10"/>
  <c r="Z1350" i="10"/>
  <c r="AA1350" i="10"/>
  <c r="AB1350" i="10"/>
  <c r="AC1350" i="10"/>
  <c r="AD1350" i="10"/>
  <c r="AE1350" i="10"/>
  <c r="AF1350" i="10"/>
  <c r="AG1350" i="10"/>
  <c r="AH1350" i="10"/>
  <c r="AI1350" i="10"/>
  <c r="AJ1350" i="10"/>
  <c r="AK1350" i="10"/>
  <c r="AL1350" i="10"/>
  <c r="AM1350" i="10"/>
  <c r="AN1350" i="10"/>
  <c r="AO1350" i="10"/>
  <c r="AP1350" i="10"/>
  <c r="AQ1350" i="10"/>
  <c r="AR1350" i="10"/>
  <c r="AS1350" i="10"/>
  <c r="AT1350" i="10"/>
  <c r="AU1350" i="10"/>
  <c r="AV1350" i="10"/>
  <c r="AW1350" i="10"/>
  <c r="AX1350" i="10"/>
  <c r="AY1350" i="10"/>
  <c r="BB1350" i="10"/>
  <c r="B1351" i="10"/>
  <c r="C1351" i="10"/>
  <c r="D1351" i="10"/>
  <c r="G1351" i="10"/>
  <c r="I1351" i="10"/>
  <c r="L1351" i="10"/>
  <c r="M1351" i="10"/>
  <c r="N1351" i="10"/>
  <c r="U1351" i="10"/>
  <c r="W1351" i="10"/>
  <c r="Y1351" i="10"/>
  <c r="Z1351" i="10"/>
  <c r="AA1351" i="10"/>
  <c r="AB1351" i="10"/>
  <c r="AC1351" i="10"/>
  <c r="AD1351" i="10"/>
  <c r="AE1351" i="10"/>
  <c r="AF1351" i="10"/>
  <c r="AG1351" i="10"/>
  <c r="AH1351" i="10"/>
  <c r="AI1351" i="10"/>
  <c r="AJ1351" i="10"/>
  <c r="AK1351" i="10"/>
  <c r="AL1351" i="10"/>
  <c r="AM1351" i="10"/>
  <c r="AN1351" i="10"/>
  <c r="AO1351" i="10"/>
  <c r="AP1351" i="10"/>
  <c r="AQ1351" i="10"/>
  <c r="AR1351" i="10"/>
  <c r="AS1351" i="10"/>
  <c r="AT1351" i="10"/>
  <c r="AU1351" i="10"/>
  <c r="AV1351" i="10"/>
  <c r="AW1351" i="10"/>
  <c r="AX1351" i="10"/>
  <c r="AY1351" i="10"/>
  <c r="BB1351" i="10"/>
  <c r="B1352" i="10"/>
  <c r="C1352" i="10"/>
  <c r="D1352" i="10"/>
  <c r="G1352" i="10"/>
  <c r="I1352" i="10"/>
  <c r="L1352" i="10"/>
  <c r="M1352" i="10"/>
  <c r="N1352" i="10"/>
  <c r="U1352" i="10"/>
  <c r="W1352" i="10"/>
  <c r="Y1352" i="10"/>
  <c r="Z1352" i="10"/>
  <c r="AA1352" i="10"/>
  <c r="AB1352" i="10"/>
  <c r="AC1352" i="10"/>
  <c r="AD1352" i="10"/>
  <c r="AE1352" i="10"/>
  <c r="AF1352" i="10"/>
  <c r="AG1352" i="10"/>
  <c r="AH1352" i="10"/>
  <c r="AI1352" i="10"/>
  <c r="AJ1352" i="10"/>
  <c r="AK1352" i="10"/>
  <c r="AL1352" i="10"/>
  <c r="AM1352" i="10"/>
  <c r="AN1352" i="10"/>
  <c r="AO1352" i="10"/>
  <c r="AP1352" i="10"/>
  <c r="AQ1352" i="10"/>
  <c r="AR1352" i="10"/>
  <c r="AS1352" i="10"/>
  <c r="AT1352" i="10"/>
  <c r="AU1352" i="10"/>
  <c r="AV1352" i="10"/>
  <c r="AW1352" i="10"/>
  <c r="AX1352" i="10"/>
  <c r="AY1352" i="10"/>
  <c r="BB1352" i="10"/>
  <c r="B1353" i="10"/>
  <c r="C1353" i="10"/>
  <c r="D1353" i="10"/>
  <c r="G1353" i="10"/>
  <c r="I1353" i="10"/>
  <c r="L1353" i="10"/>
  <c r="M1353" i="10"/>
  <c r="N1353" i="10"/>
  <c r="U1353" i="10"/>
  <c r="W1353" i="10"/>
  <c r="Y1353" i="10"/>
  <c r="Z1353" i="10"/>
  <c r="AA1353" i="10"/>
  <c r="AB1353" i="10"/>
  <c r="AC1353" i="10"/>
  <c r="AD1353" i="10"/>
  <c r="AE1353" i="10"/>
  <c r="AF1353" i="10"/>
  <c r="AG1353" i="10"/>
  <c r="AH1353" i="10"/>
  <c r="AI1353" i="10"/>
  <c r="AJ1353" i="10"/>
  <c r="AK1353" i="10"/>
  <c r="AL1353" i="10"/>
  <c r="AM1353" i="10"/>
  <c r="AN1353" i="10"/>
  <c r="AO1353" i="10"/>
  <c r="AP1353" i="10"/>
  <c r="AQ1353" i="10"/>
  <c r="AR1353" i="10"/>
  <c r="AS1353" i="10"/>
  <c r="AT1353" i="10"/>
  <c r="AU1353" i="10"/>
  <c r="AV1353" i="10"/>
  <c r="AW1353" i="10"/>
  <c r="AX1353" i="10"/>
  <c r="AY1353" i="10"/>
  <c r="BB1353" i="10"/>
  <c r="B1354" i="10"/>
  <c r="C1354" i="10"/>
  <c r="D1354" i="10"/>
  <c r="G1354" i="10"/>
  <c r="I1354" i="10"/>
  <c r="L1354" i="10"/>
  <c r="M1354" i="10"/>
  <c r="N1354" i="10"/>
  <c r="U1354" i="10"/>
  <c r="W1354" i="10"/>
  <c r="Y1354" i="10"/>
  <c r="Z1354" i="10"/>
  <c r="AA1354" i="10"/>
  <c r="AB1354" i="10"/>
  <c r="AC1354" i="10"/>
  <c r="AD1354" i="10"/>
  <c r="AE1354" i="10"/>
  <c r="AF1354" i="10"/>
  <c r="AG1354" i="10"/>
  <c r="AH1354" i="10"/>
  <c r="AI1354" i="10"/>
  <c r="AJ1354" i="10"/>
  <c r="AK1354" i="10"/>
  <c r="AL1354" i="10"/>
  <c r="AM1354" i="10"/>
  <c r="AN1354" i="10"/>
  <c r="AO1354" i="10"/>
  <c r="AP1354" i="10"/>
  <c r="AQ1354" i="10"/>
  <c r="AR1354" i="10"/>
  <c r="AS1354" i="10"/>
  <c r="AT1354" i="10"/>
  <c r="AU1354" i="10"/>
  <c r="AV1354" i="10"/>
  <c r="AW1354" i="10"/>
  <c r="AX1354" i="10"/>
  <c r="AY1354" i="10"/>
  <c r="BB1354" i="10"/>
  <c r="B1630" i="10"/>
  <c r="C1630" i="10"/>
  <c r="D1630" i="10"/>
  <c r="G1630" i="10"/>
  <c r="I1630" i="10"/>
  <c r="L1630" i="10"/>
  <c r="M1630" i="10"/>
  <c r="N1630" i="10"/>
  <c r="U1630" i="10"/>
  <c r="W1630" i="10"/>
  <c r="Y1630" i="10"/>
  <c r="Z1630" i="10"/>
  <c r="AA1630" i="10"/>
  <c r="AB1630" i="10"/>
  <c r="AC1630" i="10"/>
  <c r="AD1630" i="10"/>
  <c r="AE1630" i="10"/>
  <c r="AF1630" i="10"/>
  <c r="AG1630" i="10"/>
  <c r="AH1630" i="10"/>
  <c r="AI1630" i="10"/>
  <c r="AJ1630" i="10"/>
  <c r="AK1630" i="10"/>
  <c r="AL1630" i="10"/>
  <c r="AM1630" i="10"/>
  <c r="AN1630" i="10"/>
  <c r="AO1630" i="10"/>
  <c r="AP1630" i="10"/>
  <c r="AQ1630" i="10"/>
  <c r="AR1630" i="10"/>
  <c r="AS1630" i="10"/>
  <c r="AT1630" i="10"/>
  <c r="AU1630" i="10"/>
  <c r="AV1630" i="10"/>
  <c r="AW1630" i="10"/>
  <c r="AX1630" i="10"/>
  <c r="AY1630" i="10"/>
  <c r="BB1630" i="10"/>
  <c r="B1631" i="10"/>
  <c r="C1631" i="10"/>
  <c r="D1631" i="10"/>
  <c r="G1631" i="10"/>
  <c r="I1631" i="10"/>
  <c r="L1631" i="10"/>
  <c r="M1631" i="10"/>
  <c r="N1631" i="10"/>
  <c r="U1631" i="10"/>
  <c r="W1631" i="10"/>
  <c r="Y1631" i="10"/>
  <c r="Z1631" i="10"/>
  <c r="AA1631" i="10"/>
  <c r="AB1631" i="10"/>
  <c r="AC1631" i="10"/>
  <c r="AD1631" i="10"/>
  <c r="AE1631" i="10"/>
  <c r="AF1631" i="10"/>
  <c r="AG1631" i="10"/>
  <c r="AH1631" i="10"/>
  <c r="AI1631" i="10"/>
  <c r="AJ1631" i="10"/>
  <c r="AK1631" i="10"/>
  <c r="AL1631" i="10"/>
  <c r="AM1631" i="10"/>
  <c r="AN1631" i="10"/>
  <c r="AO1631" i="10"/>
  <c r="AP1631" i="10"/>
  <c r="AQ1631" i="10"/>
  <c r="AR1631" i="10"/>
  <c r="AS1631" i="10"/>
  <c r="AT1631" i="10"/>
  <c r="AU1631" i="10"/>
  <c r="AV1631" i="10"/>
  <c r="AW1631" i="10"/>
  <c r="AX1631" i="10"/>
  <c r="AY1631" i="10"/>
  <c r="BB1631" i="10"/>
  <c r="B1632" i="10"/>
  <c r="C1632" i="10"/>
  <c r="D1632" i="10"/>
  <c r="G1632" i="10"/>
  <c r="I1632" i="10"/>
  <c r="L1632" i="10"/>
  <c r="M1632" i="10"/>
  <c r="N1632" i="10"/>
  <c r="U1632" i="10"/>
  <c r="W1632" i="10"/>
  <c r="Y1632" i="10"/>
  <c r="Z1632" i="10"/>
  <c r="AA1632" i="10"/>
  <c r="AB1632" i="10"/>
  <c r="AC1632" i="10"/>
  <c r="AD1632" i="10"/>
  <c r="AE1632" i="10"/>
  <c r="AF1632" i="10"/>
  <c r="AG1632" i="10"/>
  <c r="AH1632" i="10"/>
  <c r="AI1632" i="10"/>
  <c r="AJ1632" i="10"/>
  <c r="AK1632" i="10"/>
  <c r="AL1632" i="10"/>
  <c r="AM1632" i="10"/>
  <c r="AN1632" i="10"/>
  <c r="AO1632" i="10"/>
  <c r="AP1632" i="10"/>
  <c r="AQ1632" i="10"/>
  <c r="AR1632" i="10"/>
  <c r="AS1632" i="10"/>
  <c r="AT1632" i="10"/>
  <c r="AU1632" i="10"/>
  <c r="AV1632" i="10"/>
  <c r="AW1632" i="10"/>
  <c r="AX1632" i="10"/>
  <c r="AY1632" i="10"/>
  <c r="BB1632" i="10"/>
  <c r="B1633" i="10"/>
  <c r="C1633" i="10"/>
  <c r="D1633" i="10"/>
  <c r="G1633" i="10"/>
  <c r="I1633" i="10"/>
  <c r="L1633" i="10"/>
  <c r="M1633" i="10"/>
  <c r="N1633" i="10"/>
  <c r="U1633" i="10"/>
  <c r="W1633" i="10"/>
  <c r="Y1633" i="10"/>
  <c r="Z1633" i="10"/>
  <c r="AA1633" i="10"/>
  <c r="AB1633" i="10"/>
  <c r="AC1633" i="10"/>
  <c r="AD1633" i="10"/>
  <c r="AE1633" i="10"/>
  <c r="AF1633" i="10"/>
  <c r="AG1633" i="10"/>
  <c r="AH1633" i="10"/>
  <c r="AI1633" i="10"/>
  <c r="AJ1633" i="10"/>
  <c r="AK1633" i="10"/>
  <c r="AL1633" i="10"/>
  <c r="AM1633" i="10"/>
  <c r="AN1633" i="10"/>
  <c r="AO1633" i="10"/>
  <c r="AP1633" i="10"/>
  <c r="AQ1633" i="10"/>
  <c r="AR1633" i="10"/>
  <c r="AS1633" i="10"/>
  <c r="AT1633" i="10"/>
  <c r="AU1633" i="10"/>
  <c r="AV1633" i="10"/>
  <c r="AW1633" i="10"/>
  <c r="AX1633" i="10"/>
  <c r="AY1633" i="10"/>
  <c r="BB1633" i="10"/>
  <c r="B1459" i="10"/>
  <c r="C1459" i="10"/>
  <c r="D1459" i="10"/>
  <c r="G1459" i="10"/>
  <c r="I1459" i="10"/>
  <c r="L1459" i="10"/>
  <c r="M1459" i="10"/>
  <c r="N1459" i="10"/>
  <c r="U1459" i="10"/>
  <c r="W1459" i="10"/>
  <c r="Y1459" i="10"/>
  <c r="Z1459" i="10"/>
  <c r="AA1459" i="10"/>
  <c r="AB1459" i="10"/>
  <c r="AC1459" i="10"/>
  <c r="AD1459" i="10"/>
  <c r="AE1459" i="10"/>
  <c r="AF1459" i="10"/>
  <c r="AG1459" i="10"/>
  <c r="AH1459" i="10"/>
  <c r="AI1459" i="10"/>
  <c r="AJ1459" i="10"/>
  <c r="AK1459" i="10"/>
  <c r="AL1459" i="10"/>
  <c r="AM1459" i="10"/>
  <c r="AN1459" i="10"/>
  <c r="AO1459" i="10"/>
  <c r="AP1459" i="10"/>
  <c r="AQ1459" i="10"/>
  <c r="AR1459" i="10"/>
  <c r="AS1459" i="10"/>
  <c r="AT1459" i="10"/>
  <c r="AU1459" i="10"/>
  <c r="AV1459" i="10"/>
  <c r="AW1459" i="10"/>
  <c r="AX1459" i="10"/>
  <c r="AY1459" i="10"/>
  <c r="BB1459" i="10"/>
  <c r="B1460" i="10"/>
  <c r="C1460" i="10"/>
  <c r="D1460" i="10"/>
  <c r="G1460" i="10"/>
  <c r="I1460" i="10"/>
  <c r="L1460" i="10"/>
  <c r="M1460" i="10"/>
  <c r="N1460" i="10"/>
  <c r="U1460" i="10"/>
  <c r="W1460" i="10"/>
  <c r="Y1460" i="10"/>
  <c r="Z1460" i="10"/>
  <c r="AA1460" i="10"/>
  <c r="AB1460" i="10"/>
  <c r="AC1460" i="10"/>
  <c r="AD1460" i="10"/>
  <c r="AE1460" i="10"/>
  <c r="AF1460" i="10"/>
  <c r="AG1460" i="10"/>
  <c r="AH1460" i="10"/>
  <c r="AI1460" i="10"/>
  <c r="AJ1460" i="10"/>
  <c r="AK1460" i="10"/>
  <c r="AL1460" i="10"/>
  <c r="AM1460" i="10"/>
  <c r="AN1460" i="10"/>
  <c r="AO1460" i="10"/>
  <c r="AP1460" i="10"/>
  <c r="AQ1460" i="10"/>
  <c r="AR1460" i="10"/>
  <c r="AS1460" i="10"/>
  <c r="AT1460" i="10"/>
  <c r="AU1460" i="10"/>
  <c r="AV1460" i="10"/>
  <c r="AW1460" i="10"/>
  <c r="AX1460" i="10"/>
  <c r="AY1460" i="10"/>
  <c r="BB1460" i="10"/>
  <c r="B1461" i="10"/>
  <c r="C1461" i="10"/>
  <c r="D1461" i="10"/>
  <c r="G1461" i="10"/>
  <c r="I1461" i="10"/>
  <c r="L1461" i="10"/>
  <c r="M1461" i="10"/>
  <c r="N1461" i="10"/>
  <c r="U1461" i="10"/>
  <c r="W1461" i="10"/>
  <c r="Y1461" i="10"/>
  <c r="Z1461" i="10"/>
  <c r="AA1461" i="10"/>
  <c r="AB1461" i="10"/>
  <c r="AC1461" i="10"/>
  <c r="AD1461" i="10"/>
  <c r="AE1461" i="10"/>
  <c r="AF1461" i="10"/>
  <c r="AG1461" i="10"/>
  <c r="AH1461" i="10"/>
  <c r="AI1461" i="10"/>
  <c r="AJ1461" i="10"/>
  <c r="AK1461" i="10"/>
  <c r="AL1461" i="10"/>
  <c r="AM1461" i="10"/>
  <c r="AN1461" i="10"/>
  <c r="AO1461" i="10"/>
  <c r="AP1461" i="10"/>
  <c r="AQ1461" i="10"/>
  <c r="AR1461" i="10"/>
  <c r="AS1461" i="10"/>
  <c r="AT1461" i="10"/>
  <c r="AU1461" i="10"/>
  <c r="AV1461" i="10"/>
  <c r="AW1461" i="10"/>
  <c r="AX1461" i="10"/>
  <c r="AY1461" i="10"/>
  <c r="BB1461" i="10"/>
  <c r="B1462" i="10"/>
  <c r="C1462" i="10"/>
  <c r="D1462" i="10"/>
  <c r="G1462" i="10"/>
  <c r="I1462" i="10"/>
  <c r="L1462" i="10"/>
  <c r="M1462" i="10"/>
  <c r="N1462" i="10"/>
  <c r="U1462" i="10"/>
  <c r="W1462" i="10"/>
  <c r="Y1462" i="10"/>
  <c r="Z1462" i="10"/>
  <c r="AA1462" i="10"/>
  <c r="AB1462" i="10"/>
  <c r="AC1462" i="10"/>
  <c r="AD1462" i="10"/>
  <c r="AE1462" i="10"/>
  <c r="AF1462" i="10"/>
  <c r="AG1462" i="10"/>
  <c r="AH1462" i="10"/>
  <c r="AI1462" i="10"/>
  <c r="AJ1462" i="10"/>
  <c r="AK1462" i="10"/>
  <c r="AL1462" i="10"/>
  <c r="AM1462" i="10"/>
  <c r="AN1462" i="10"/>
  <c r="AO1462" i="10"/>
  <c r="AP1462" i="10"/>
  <c r="AQ1462" i="10"/>
  <c r="AR1462" i="10"/>
  <c r="AS1462" i="10"/>
  <c r="AT1462" i="10"/>
  <c r="AU1462" i="10"/>
  <c r="AV1462" i="10"/>
  <c r="AW1462" i="10"/>
  <c r="AX1462" i="10"/>
  <c r="AY1462" i="10"/>
  <c r="BB1462" i="10"/>
  <c r="B1463" i="10"/>
  <c r="C1463" i="10"/>
  <c r="D1463" i="10"/>
  <c r="G1463" i="10"/>
  <c r="I1463" i="10"/>
  <c r="L1463" i="10"/>
  <c r="M1463" i="10"/>
  <c r="N1463" i="10"/>
  <c r="U1463" i="10"/>
  <c r="W1463" i="10"/>
  <c r="Y1463" i="10"/>
  <c r="Z1463" i="10"/>
  <c r="AA1463" i="10"/>
  <c r="AB1463" i="10"/>
  <c r="AC1463" i="10"/>
  <c r="AD1463" i="10"/>
  <c r="AE1463" i="10"/>
  <c r="AF1463" i="10"/>
  <c r="AG1463" i="10"/>
  <c r="AH1463" i="10"/>
  <c r="AI1463" i="10"/>
  <c r="AJ1463" i="10"/>
  <c r="AK1463" i="10"/>
  <c r="AL1463" i="10"/>
  <c r="AM1463" i="10"/>
  <c r="AN1463" i="10"/>
  <c r="AO1463" i="10"/>
  <c r="AP1463" i="10"/>
  <c r="AQ1463" i="10"/>
  <c r="AR1463" i="10"/>
  <c r="AS1463" i="10"/>
  <c r="AT1463" i="10"/>
  <c r="AU1463" i="10"/>
  <c r="AV1463" i="10"/>
  <c r="AW1463" i="10"/>
  <c r="AX1463" i="10"/>
  <c r="AY1463" i="10"/>
  <c r="BB1463" i="10"/>
  <c r="B1634" i="10"/>
  <c r="C1634" i="10"/>
  <c r="D1634" i="10"/>
  <c r="G1634" i="10"/>
  <c r="I1634" i="10"/>
  <c r="L1634" i="10"/>
  <c r="M1634" i="10"/>
  <c r="N1634" i="10"/>
  <c r="U1634" i="10"/>
  <c r="W1634" i="10"/>
  <c r="Y1634" i="10"/>
  <c r="Z1634" i="10"/>
  <c r="AA1634" i="10"/>
  <c r="AB1634" i="10"/>
  <c r="AC1634" i="10"/>
  <c r="AD1634" i="10"/>
  <c r="AE1634" i="10"/>
  <c r="AF1634" i="10"/>
  <c r="AG1634" i="10"/>
  <c r="AH1634" i="10"/>
  <c r="AI1634" i="10"/>
  <c r="AJ1634" i="10"/>
  <c r="AK1634" i="10"/>
  <c r="AL1634" i="10"/>
  <c r="AM1634" i="10"/>
  <c r="AN1634" i="10"/>
  <c r="AO1634" i="10"/>
  <c r="AP1634" i="10"/>
  <c r="AQ1634" i="10"/>
  <c r="AR1634" i="10"/>
  <c r="AS1634" i="10"/>
  <c r="AT1634" i="10"/>
  <c r="AU1634" i="10"/>
  <c r="AV1634" i="10"/>
  <c r="AW1634" i="10"/>
  <c r="AX1634" i="10"/>
  <c r="AY1634" i="10"/>
  <c r="BB1634" i="10"/>
  <c r="B1635" i="10"/>
  <c r="C1635" i="10"/>
  <c r="D1635" i="10"/>
  <c r="G1635" i="10"/>
  <c r="I1635" i="10"/>
  <c r="L1635" i="10"/>
  <c r="M1635" i="10"/>
  <c r="N1635" i="10"/>
  <c r="U1635" i="10"/>
  <c r="W1635" i="10"/>
  <c r="Y1635" i="10"/>
  <c r="Z1635" i="10"/>
  <c r="AA1635" i="10"/>
  <c r="AB1635" i="10"/>
  <c r="AC1635" i="10"/>
  <c r="AD1635" i="10"/>
  <c r="AE1635" i="10"/>
  <c r="AF1635" i="10"/>
  <c r="AG1635" i="10"/>
  <c r="AH1635" i="10"/>
  <c r="AI1635" i="10"/>
  <c r="AJ1635" i="10"/>
  <c r="AK1635" i="10"/>
  <c r="AL1635" i="10"/>
  <c r="AM1635" i="10"/>
  <c r="AN1635" i="10"/>
  <c r="AO1635" i="10"/>
  <c r="AP1635" i="10"/>
  <c r="AQ1635" i="10"/>
  <c r="AR1635" i="10"/>
  <c r="AS1635" i="10"/>
  <c r="AT1635" i="10"/>
  <c r="AU1635" i="10"/>
  <c r="AV1635" i="10"/>
  <c r="AW1635" i="10"/>
  <c r="AX1635" i="10"/>
  <c r="AY1635" i="10"/>
  <c r="BB1635" i="10"/>
  <c r="B1464" i="10"/>
  <c r="C1464" i="10"/>
  <c r="D1464" i="10"/>
  <c r="G1464" i="10"/>
  <c r="I1464" i="10"/>
  <c r="L1464" i="10"/>
  <c r="M1464" i="10"/>
  <c r="N1464" i="10"/>
  <c r="U1464" i="10"/>
  <c r="W1464" i="10"/>
  <c r="Y1464" i="10"/>
  <c r="Z1464" i="10"/>
  <c r="AA1464" i="10"/>
  <c r="AB1464" i="10"/>
  <c r="AC1464" i="10"/>
  <c r="AD1464" i="10"/>
  <c r="AE1464" i="10"/>
  <c r="AF1464" i="10"/>
  <c r="AG1464" i="10"/>
  <c r="AH1464" i="10"/>
  <c r="AI1464" i="10"/>
  <c r="AJ1464" i="10"/>
  <c r="AK1464" i="10"/>
  <c r="AL1464" i="10"/>
  <c r="AM1464" i="10"/>
  <c r="AN1464" i="10"/>
  <c r="AO1464" i="10"/>
  <c r="AP1464" i="10"/>
  <c r="AQ1464" i="10"/>
  <c r="AR1464" i="10"/>
  <c r="AS1464" i="10"/>
  <c r="AT1464" i="10"/>
  <c r="AU1464" i="10"/>
  <c r="AV1464" i="10"/>
  <c r="AW1464" i="10"/>
  <c r="AX1464" i="10"/>
  <c r="AY1464" i="10"/>
  <c r="BB1464" i="10"/>
  <c r="B1465" i="10"/>
  <c r="C1465" i="10"/>
  <c r="D1465" i="10"/>
  <c r="G1465" i="10"/>
  <c r="I1465" i="10"/>
  <c r="L1465" i="10"/>
  <c r="M1465" i="10"/>
  <c r="N1465" i="10"/>
  <c r="U1465" i="10"/>
  <c r="W1465" i="10"/>
  <c r="Y1465" i="10"/>
  <c r="Z1465" i="10"/>
  <c r="AA1465" i="10"/>
  <c r="AB1465" i="10"/>
  <c r="AC1465" i="10"/>
  <c r="AD1465" i="10"/>
  <c r="AE1465" i="10"/>
  <c r="AF1465" i="10"/>
  <c r="AG1465" i="10"/>
  <c r="AH1465" i="10"/>
  <c r="AI1465" i="10"/>
  <c r="AJ1465" i="10"/>
  <c r="AK1465" i="10"/>
  <c r="AL1465" i="10"/>
  <c r="AM1465" i="10"/>
  <c r="AN1465" i="10"/>
  <c r="AO1465" i="10"/>
  <c r="AP1465" i="10"/>
  <c r="AQ1465" i="10"/>
  <c r="AR1465" i="10"/>
  <c r="AS1465" i="10"/>
  <c r="AT1465" i="10"/>
  <c r="AU1465" i="10"/>
  <c r="AV1465" i="10"/>
  <c r="AW1465" i="10"/>
  <c r="AX1465" i="10"/>
  <c r="AY1465" i="10"/>
  <c r="BB1465" i="10"/>
  <c r="B1466" i="10"/>
  <c r="C1466" i="10"/>
  <c r="D1466" i="10"/>
  <c r="G1466" i="10"/>
  <c r="I1466" i="10"/>
  <c r="L1466" i="10"/>
  <c r="M1466" i="10"/>
  <c r="N1466" i="10"/>
  <c r="U1466" i="10"/>
  <c r="W1466" i="10"/>
  <c r="Y1466" i="10"/>
  <c r="Z1466" i="10"/>
  <c r="AA1466" i="10"/>
  <c r="AB1466" i="10"/>
  <c r="AC1466" i="10"/>
  <c r="AD1466" i="10"/>
  <c r="AE1466" i="10"/>
  <c r="AF1466" i="10"/>
  <c r="AG1466" i="10"/>
  <c r="AH1466" i="10"/>
  <c r="AI1466" i="10"/>
  <c r="AJ1466" i="10"/>
  <c r="AK1466" i="10"/>
  <c r="AL1466" i="10"/>
  <c r="AM1466" i="10"/>
  <c r="AN1466" i="10"/>
  <c r="AO1466" i="10"/>
  <c r="AP1466" i="10"/>
  <c r="AQ1466" i="10"/>
  <c r="AR1466" i="10"/>
  <c r="AS1466" i="10"/>
  <c r="AT1466" i="10"/>
  <c r="AU1466" i="10"/>
  <c r="AV1466" i="10"/>
  <c r="AW1466" i="10"/>
  <c r="AX1466" i="10"/>
  <c r="AY1466" i="10"/>
  <c r="BB1466" i="10"/>
  <c r="B1467" i="10"/>
  <c r="C1467" i="10"/>
  <c r="D1467" i="10"/>
  <c r="G1467" i="10"/>
  <c r="I1467" i="10"/>
  <c r="L1467" i="10"/>
  <c r="M1467" i="10"/>
  <c r="N1467" i="10"/>
  <c r="U1467" i="10"/>
  <c r="W1467" i="10"/>
  <c r="Y1467" i="10"/>
  <c r="Z1467" i="10"/>
  <c r="AA1467" i="10"/>
  <c r="AB1467" i="10"/>
  <c r="AC1467" i="10"/>
  <c r="AD1467" i="10"/>
  <c r="AE1467" i="10"/>
  <c r="AF1467" i="10"/>
  <c r="AG1467" i="10"/>
  <c r="AH1467" i="10"/>
  <c r="AI1467" i="10"/>
  <c r="AJ1467" i="10"/>
  <c r="AK1467" i="10"/>
  <c r="AL1467" i="10"/>
  <c r="AM1467" i="10"/>
  <c r="AN1467" i="10"/>
  <c r="AO1467" i="10"/>
  <c r="AP1467" i="10"/>
  <c r="AQ1467" i="10"/>
  <c r="AR1467" i="10"/>
  <c r="AS1467" i="10"/>
  <c r="AT1467" i="10"/>
  <c r="AU1467" i="10"/>
  <c r="AV1467" i="10"/>
  <c r="AW1467" i="10"/>
  <c r="AX1467" i="10"/>
  <c r="AY1467" i="10"/>
  <c r="BB1467" i="10"/>
  <c r="B1596" i="10"/>
  <c r="C1596" i="10"/>
  <c r="D1596" i="10"/>
  <c r="G1596" i="10"/>
  <c r="I1596" i="10"/>
  <c r="L1596" i="10"/>
  <c r="M1596" i="10"/>
  <c r="N1596" i="10"/>
  <c r="U1596" i="10"/>
  <c r="W1596" i="10"/>
  <c r="Y1596" i="10"/>
  <c r="Z1596" i="10"/>
  <c r="AA1596" i="10"/>
  <c r="AB1596" i="10"/>
  <c r="AC1596" i="10"/>
  <c r="AD1596" i="10"/>
  <c r="AE1596" i="10"/>
  <c r="AF1596" i="10"/>
  <c r="AG1596" i="10"/>
  <c r="AH1596" i="10"/>
  <c r="AI1596" i="10"/>
  <c r="AJ1596" i="10"/>
  <c r="AK1596" i="10"/>
  <c r="AL1596" i="10"/>
  <c r="AM1596" i="10"/>
  <c r="AN1596" i="10"/>
  <c r="AO1596" i="10"/>
  <c r="AP1596" i="10"/>
  <c r="AQ1596" i="10"/>
  <c r="AR1596" i="10"/>
  <c r="AS1596" i="10"/>
  <c r="AT1596" i="10"/>
  <c r="AU1596" i="10"/>
  <c r="AV1596" i="10"/>
  <c r="AW1596" i="10"/>
  <c r="AX1596" i="10"/>
  <c r="AY1596" i="10"/>
  <c r="BB1596" i="10"/>
  <c r="B1597" i="10"/>
  <c r="C1597" i="10"/>
  <c r="D1597" i="10"/>
  <c r="G1597" i="10"/>
  <c r="I1597" i="10"/>
  <c r="L1597" i="10"/>
  <c r="M1597" i="10"/>
  <c r="N1597" i="10"/>
  <c r="U1597" i="10"/>
  <c r="W1597" i="10"/>
  <c r="Y1597" i="10"/>
  <c r="Z1597" i="10"/>
  <c r="AA1597" i="10"/>
  <c r="AB1597" i="10"/>
  <c r="AC1597" i="10"/>
  <c r="AD1597" i="10"/>
  <c r="AE1597" i="10"/>
  <c r="AF1597" i="10"/>
  <c r="AG1597" i="10"/>
  <c r="AH1597" i="10"/>
  <c r="AI1597" i="10"/>
  <c r="AJ1597" i="10"/>
  <c r="AK1597" i="10"/>
  <c r="AL1597" i="10"/>
  <c r="AM1597" i="10"/>
  <c r="AN1597" i="10"/>
  <c r="AO1597" i="10"/>
  <c r="AP1597" i="10"/>
  <c r="AQ1597" i="10"/>
  <c r="AR1597" i="10"/>
  <c r="AS1597" i="10"/>
  <c r="AT1597" i="10"/>
  <c r="AU1597" i="10"/>
  <c r="AV1597" i="10"/>
  <c r="AW1597" i="10"/>
  <c r="AX1597" i="10"/>
  <c r="AY1597" i="10"/>
  <c r="BB1597" i="10"/>
  <c r="B1322" i="10"/>
  <c r="C1322" i="10"/>
  <c r="D1322" i="10"/>
  <c r="G1322" i="10"/>
  <c r="I1322" i="10"/>
  <c r="L1322" i="10"/>
  <c r="M1322" i="10"/>
  <c r="N1322" i="10"/>
  <c r="U1322" i="10"/>
  <c r="W1322" i="10"/>
  <c r="Y1322" i="10"/>
  <c r="Z1322" i="10"/>
  <c r="AA1322" i="10"/>
  <c r="AB1322" i="10"/>
  <c r="AC1322" i="10"/>
  <c r="AD1322" i="10"/>
  <c r="AE1322" i="10"/>
  <c r="AF1322" i="10"/>
  <c r="AG1322" i="10"/>
  <c r="AH1322" i="10"/>
  <c r="AI1322" i="10"/>
  <c r="AJ1322" i="10"/>
  <c r="AK1322" i="10"/>
  <c r="AL1322" i="10"/>
  <c r="AM1322" i="10"/>
  <c r="AN1322" i="10"/>
  <c r="AO1322" i="10"/>
  <c r="AP1322" i="10"/>
  <c r="AQ1322" i="10"/>
  <c r="AR1322" i="10"/>
  <c r="AS1322" i="10"/>
  <c r="AT1322" i="10"/>
  <c r="AU1322" i="10"/>
  <c r="AV1322" i="10"/>
  <c r="AW1322" i="10"/>
  <c r="AX1322" i="10"/>
  <c r="AY1322" i="10"/>
  <c r="BB1322" i="10"/>
  <c r="B1323" i="10"/>
  <c r="C1323" i="10"/>
  <c r="D1323" i="10"/>
  <c r="G1323" i="10"/>
  <c r="I1323" i="10"/>
  <c r="L1323" i="10"/>
  <c r="M1323" i="10"/>
  <c r="N1323" i="10"/>
  <c r="U1323" i="10"/>
  <c r="W1323" i="10"/>
  <c r="Y1323" i="10"/>
  <c r="Z1323" i="10"/>
  <c r="AA1323" i="10"/>
  <c r="AB1323" i="10"/>
  <c r="AC1323" i="10"/>
  <c r="AD1323" i="10"/>
  <c r="AE1323" i="10"/>
  <c r="AF1323" i="10"/>
  <c r="AG1323" i="10"/>
  <c r="AH1323" i="10"/>
  <c r="AI1323" i="10"/>
  <c r="AJ1323" i="10"/>
  <c r="AK1323" i="10"/>
  <c r="AL1323" i="10"/>
  <c r="AM1323" i="10"/>
  <c r="AN1323" i="10"/>
  <c r="AO1323" i="10"/>
  <c r="AP1323" i="10"/>
  <c r="AQ1323" i="10"/>
  <c r="AR1323" i="10"/>
  <c r="AS1323" i="10"/>
  <c r="AT1323" i="10"/>
  <c r="AU1323" i="10"/>
  <c r="AV1323" i="10"/>
  <c r="AW1323" i="10"/>
  <c r="AX1323" i="10"/>
  <c r="AY1323" i="10"/>
  <c r="BB1323" i="10"/>
  <c r="B1735" i="10"/>
  <c r="C1735" i="10"/>
  <c r="D1735" i="10"/>
  <c r="G1735" i="10"/>
  <c r="I1735" i="10"/>
  <c r="L1735" i="10"/>
  <c r="M1735" i="10"/>
  <c r="N1735" i="10"/>
  <c r="U1735" i="10"/>
  <c r="W1735" i="10"/>
  <c r="Y1735" i="10"/>
  <c r="Z1735" i="10"/>
  <c r="AA1735" i="10"/>
  <c r="AB1735" i="10"/>
  <c r="AC1735" i="10"/>
  <c r="AD1735" i="10"/>
  <c r="AE1735" i="10"/>
  <c r="AF1735" i="10"/>
  <c r="AG1735" i="10"/>
  <c r="AH1735" i="10"/>
  <c r="AI1735" i="10"/>
  <c r="AJ1735" i="10"/>
  <c r="AK1735" i="10"/>
  <c r="AL1735" i="10"/>
  <c r="AM1735" i="10"/>
  <c r="AN1735" i="10"/>
  <c r="AO1735" i="10"/>
  <c r="AP1735" i="10"/>
  <c r="AQ1735" i="10"/>
  <c r="AR1735" i="10"/>
  <c r="AS1735" i="10"/>
  <c r="AT1735" i="10"/>
  <c r="AU1735" i="10"/>
  <c r="AV1735" i="10"/>
  <c r="AW1735" i="10"/>
  <c r="AX1735" i="10"/>
  <c r="AY1735" i="10"/>
  <c r="BB1735" i="10"/>
  <c r="B1736" i="10"/>
  <c r="C1736" i="10"/>
  <c r="D1736" i="10"/>
  <c r="G1736" i="10"/>
  <c r="I1736" i="10"/>
  <c r="L1736" i="10"/>
  <c r="M1736" i="10"/>
  <c r="N1736" i="10"/>
  <c r="U1736" i="10"/>
  <c r="W1736" i="10"/>
  <c r="Y1736" i="10"/>
  <c r="Z1736" i="10"/>
  <c r="AA1736" i="10"/>
  <c r="AB1736" i="10"/>
  <c r="AC1736" i="10"/>
  <c r="AD1736" i="10"/>
  <c r="AE1736" i="10"/>
  <c r="AF1736" i="10"/>
  <c r="AG1736" i="10"/>
  <c r="AH1736" i="10"/>
  <c r="AI1736" i="10"/>
  <c r="AJ1736" i="10"/>
  <c r="AK1736" i="10"/>
  <c r="AL1736" i="10"/>
  <c r="AM1736" i="10"/>
  <c r="AN1736" i="10"/>
  <c r="AO1736" i="10"/>
  <c r="AP1736" i="10"/>
  <c r="AQ1736" i="10"/>
  <c r="AR1736" i="10"/>
  <c r="AS1736" i="10"/>
  <c r="AT1736" i="10"/>
  <c r="AU1736" i="10"/>
  <c r="AV1736" i="10"/>
  <c r="AW1736" i="10"/>
  <c r="AX1736" i="10"/>
  <c r="AY1736" i="10"/>
  <c r="BB1736" i="10"/>
  <c r="B1737" i="10"/>
  <c r="C1737" i="10"/>
  <c r="D1737" i="10"/>
  <c r="G1737" i="10"/>
  <c r="I1737" i="10"/>
  <c r="L1737" i="10"/>
  <c r="M1737" i="10"/>
  <c r="N1737" i="10"/>
  <c r="U1737" i="10"/>
  <c r="W1737" i="10"/>
  <c r="Y1737" i="10"/>
  <c r="Z1737" i="10"/>
  <c r="AA1737" i="10"/>
  <c r="AB1737" i="10"/>
  <c r="AC1737" i="10"/>
  <c r="AD1737" i="10"/>
  <c r="AE1737" i="10"/>
  <c r="AF1737" i="10"/>
  <c r="AG1737" i="10"/>
  <c r="AH1737" i="10"/>
  <c r="AI1737" i="10"/>
  <c r="AJ1737" i="10"/>
  <c r="AK1737" i="10"/>
  <c r="AL1737" i="10"/>
  <c r="AM1737" i="10"/>
  <c r="AN1737" i="10"/>
  <c r="AO1737" i="10"/>
  <c r="AP1737" i="10"/>
  <c r="AQ1737" i="10"/>
  <c r="AR1737" i="10"/>
  <c r="AS1737" i="10"/>
  <c r="AT1737" i="10"/>
  <c r="AU1737" i="10"/>
  <c r="AV1737" i="10"/>
  <c r="AW1737" i="10"/>
  <c r="AX1737" i="10"/>
  <c r="AY1737" i="10"/>
  <c r="BB1737" i="10"/>
  <c r="B1738" i="10"/>
  <c r="C1738" i="10"/>
  <c r="D1738" i="10"/>
  <c r="G1738" i="10"/>
  <c r="I1738" i="10"/>
  <c r="L1738" i="10"/>
  <c r="M1738" i="10"/>
  <c r="N1738" i="10"/>
  <c r="U1738" i="10"/>
  <c r="W1738" i="10"/>
  <c r="Y1738" i="10"/>
  <c r="Z1738" i="10"/>
  <c r="AA1738" i="10"/>
  <c r="AB1738" i="10"/>
  <c r="AC1738" i="10"/>
  <c r="AD1738" i="10"/>
  <c r="AE1738" i="10"/>
  <c r="AF1738" i="10"/>
  <c r="AG1738" i="10"/>
  <c r="AH1738" i="10"/>
  <c r="AI1738" i="10"/>
  <c r="AJ1738" i="10"/>
  <c r="AK1738" i="10"/>
  <c r="AL1738" i="10"/>
  <c r="AM1738" i="10"/>
  <c r="AN1738" i="10"/>
  <c r="AO1738" i="10"/>
  <c r="AP1738" i="10"/>
  <c r="AQ1738" i="10"/>
  <c r="AR1738" i="10"/>
  <c r="AS1738" i="10"/>
  <c r="AT1738" i="10"/>
  <c r="AU1738" i="10"/>
  <c r="AV1738" i="10"/>
  <c r="AW1738" i="10"/>
  <c r="AX1738" i="10"/>
  <c r="AY1738" i="10"/>
  <c r="BB1738" i="10"/>
  <c r="B1468" i="10"/>
  <c r="C1468" i="10"/>
  <c r="D1468" i="10"/>
  <c r="G1468" i="10"/>
  <c r="I1468" i="10"/>
  <c r="L1468" i="10"/>
  <c r="M1468" i="10"/>
  <c r="N1468" i="10"/>
  <c r="U1468" i="10"/>
  <c r="W1468" i="10"/>
  <c r="Y1468" i="10"/>
  <c r="Z1468" i="10"/>
  <c r="AA1468" i="10"/>
  <c r="AB1468" i="10"/>
  <c r="AC1468" i="10"/>
  <c r="AD1468" i="10"/>
  <c r="AE1468" i="10"/>
  <c r="AF1468" i="10"/>
  <c r="AG1468" i="10"/>
  <c r="AH1468" i="10"/>
  <c r="AI1468" i="10"/>
  <c r="AJ1468" i="10"/>
  <c r="AK1468" i="10"/>
  <c r="AL1468" i="10"/>
  <c r="AM1468" i="10"/>
  <c r="AN1468" i="10"/>
  <c r="AO1468" i="10"/>
  <c r="AP1468" i="10"/>
  <c r="AQ1468" i="10"/>
  <c r="AR1468" i="10"/>
  <c r="AS1468" i="10"/>
  <c r="AT1468" i="10"/>
  <c r="AU1468" i="10"/>
  <c r="AV1468" i="10"/>
  <c r="AW1468" i="10"/>
  <c r="AX1468" i="10"/>
  <c r="AY1468" i="10"/>
  <c r="BB1468" i="10"/>
  <c r="B1469" i="10"/>
  <c r="C1469" i="10"/>
  <c r="D1469" i="10"/>
  <c r="G1469" i="10"/>
  <c r="I1469" i="10"/>
  <c r="L1469" i="10"/>
  <c r="M1469" i="10"/>
  <c r="N1469" i="10"/>
  <c r="U1469" i="10"/>
  <c r="W1469" i="10"/>
  <c r="Y1469" i="10"/>
  <c r="Z1469" i="10"/>
  <c r="AA1469" i="10"/>
  <c r="AB1469" i="10"/>
  <c r="AC1469" i="10"/>
  <c r="AD1469" i="10"/>
  <c r="AE1469" i="10"/>
  <c r="AF1469" i="10"/>
  <c r="AG1469" i="10"/>
  <c r="AH1469" i="10"/>
  <c r="AI1469" i="10"/>
  <c r="AJ1469" i="10"/>
  <c r="AK1469" i="10"/>
  <c r="AL1469" i="10"/>
  <c r="AM1469" i="10"/>
  <c r="AN1469" i="10"/>
  <c r="AO1469" i="10"/>
  <c r="AP1469" i="10"/>
  <c r="AQ1469" i="10"/>
  <c r="AR1469" i="10"/>
  <c r="AS1469" i="10"/>
  <c r="AT1469" i="10"/>
  <c r="AU1469" i="10"/>
  <c r="AV1469" i="10"/>
  <c r="AW1469" i="10"/>
  <c r="AX1469" i="10"/>
  <c r="AY1469" i="10"/>
  <c r="BB1469" i="10"/>
  <c r="B1355" i="10"/>
  <c r="C1355" i="10"/>
  <c r="D1355" i="10"/>
  <c r="G1355" i="10"/>
  <c r="I1355" i="10"/>
  <c r="L1355" i="10"/>
  <c r="M1355" i="10"/>
  <c r="N1355" i="10"/>
  <c r="U1355" i="10"/>
  <c r="W1355" i="10"/>
  <c r="Y1355" i="10"/>
  <c r="Z1355" i="10"/>
  <c r="AA1355" i="10"/>
  <c r="AB1355" i="10"/>
  <c r="AC1355" i="10"/>
  <c r="AD1355" i="10"/>
  <c r="AE1355" i="10"/>
  <c r="AF1355" i="10"/>
  <c r="AG1355" i="10"/>
  <c r="AH1355" i="10"/>
  <c r="AI1355" i="10"/>
  <c r="AJ1355" i="10"/>
  <c r="AK1355" i="10"/>
  <c r="AL1355" i="10"/>
  <c r="AM1355" i="10"/>
  <c r="AN1355" i="10"/>
  <c r="AO1355" i="10"/>
  <c r="AP1355" i="10"/>
  <c r="AQ1355" i="10"/>
  <c r="AR1355" i="10"/>
  <c r="AS1355" i="10"/>
  <c r="AT1355" i="10"/>
  <c r="AU1355" i="10"/>
  <c r="AV1355" i="10"/>
  <c r="AW1355" i="10"/>
  <c r="AX1355" i="10"/>
  <c r="AY1355" i="10"/>
  <c r="BB1355" i="10"/>
  <c r="B1356" i="10"/>
  <c r="C1356" i="10"/>
  <c r="D1356" i="10"/>
  <c r="G1356" i="10"/>
  <c r="I1356" i="10"/>
  <c r="L1356" i="10"/>
  <c r="M1356" i="10"/>
  <c r="N1356" i="10"/>
  <c r="U1356" i="10"/>
  <c r="W1356" i="10"/>
  <c r="Y1356" i="10"/>
  <c r="Z1356" i="10"/>
  <c r="AA1356" i="10"/>
  <c r="AB1356" i="10"/>
  <c r="AC1356" i="10"/>
  <c r="AD1356" i="10"/>
  <c r="AE1356" i="10"/>
  <c r="AF1356" i="10"/>
  <c r="AG1356" i="10"/>
  <c r="AH1356" i="10"/>
  <c r="AI1356" i="10"/>
  <c r="AJ1356" i="10"/>
  <c r="AK1356" i="10"/>
  <c r="AL1356" i="10"/>
  <c r="AM1356" i="10"/>
  <c r="AN1356" i="10"/>
  <c r="AO1356" i="10"/>
  <c r="AP1356" i="10"/>
  <c r="AQ1356" i="10"/>
  <c r="AR1356" i="10"/>
  <c r="AS1356" i="10"/>
  <c r="AT1356" i="10"/>
  <c r="AU1356" i="10"/>
  <c r="AV1356" i="10"/>
  <c r="AW1356" i="10"/>
  <c r="AX1356" i="10"/>
  <c r="AY1356" i="10"/>
  <c r="BB1356" i="10"/>
  <c r="B1598" i="10"/>
  <c r="C1598" i="10"/>
  <c r="D1598" i="10"/>
  <c r="G1598" i="10"/>
  <c r="I1598" i="10"/>
  <c r="L1598" i="10"/>
  <c r="M1598" i="10"/>
  <c r="N1598" i="10"/>
  <c r="U1598" i="10"/>
  <c r="W1598" i="10"/>
  <c r="Y1598" i="10"/>
  <c r="Z1598" i="10"/>
  <c r="AA1598" i="10"/>
  <c r="AB1598" i="10"/>
  <c r="AC1598" i="10"/>
  <c r="AD1598" i="10"/>
  <c r="AE1598" i="10"/>
  <c r="AF1598" i="10"/>
  <c r="AG1598" i="10"/>
  <c r="AH1598" i="10"/>
  <c r="AI1598" i="10"/>
  <c r="AJ1598" i="10"/>
  <c r="AK1598" i="10"/>
  <c r="AL1598" i="10"/>
  <c r="AM1598" i="10"/>
  <c r="AN1598" i="10"/>
  <c r="AO1598" i="10"/>
  <c r="AP1598" i="10"/>
  <c r="AQ1598" i="10"/>
  <c r="AR1598" i="10"/>
  <c r="AS1598" i="10"/>
  <c r="AT1598" i="10"/>
  <c r="AU1598" i="10"/>
  <c r="AV1598" i="10"/>
  <c r="AW1598" i="10"/>
  <c r="AX1598" i="10"/>
  <c r="AY1598" i="10"/>
  <c r="BB1598" i="10"/>
  <c r="B1599" i="10"/>
  <c r="C1599" i="10"/>
  <c r="D1599" i="10"/>
  <c r="G1599" i="10"/>
  <c r="I1599" i="10"/>
  <c r="L1599" i="10"/>
  <c r="M1599" i="10"/>
  <c r="N1599" i="10"/>
  <c r="U1599" i="10"/>
  <c r="W1599" i="10"/>
  <c r="Y1599" i="10"/>
  <c r="Z1599" i="10"/>
  <c r="AA1599" i="10"/>
  <c r="AB1599" i="10"/>
  <c r="AC1599" i="10"/>
  <c r="AD1599" i="10"/>
  <c r="AE1599" i="10"/>
  <c r="AF1599" i="10"/>
  <c r="AG1599" i="10"/>
  <c r="AH1599" i="10"/>
  <c r="AI1599" i="10"/>
  <c r="AJ1599" i="10"/>
  <c r="AK1599" i="10"/>
  <c r="AL1599" i="10"/>
  <c r="AM1599" i="10"/>
  <c r="AN1599" i="10"/>
  <c r="AO1599" i="10"/>
  <c r="AP1599" i="10"/>
  <c r="AQ1599" i="10"/>
  <c r="AR1599" i="10"/>
  <c r="AS1599" i="10"/>
  <c r="AT1599" i="10"/>
  <c r="AU1599" i="10"/>
  <c r="AV1599" i="10"/>
  <c r="AW1599" i="10"/>
  <c r="AX1599" i="10"/>
  <c r="AY1599" i="10"/>
  <c r="BB1599" i="10"/>
  <c r="B1600" i="10"/>
  <c r="C1600" i="10"/>
  <c r="D1600" i="10"/>
  <c r="G1600" i="10"/>
  <c r="I1600" i="10"/>
  <c r="L1600" i="10"/>
  <c r="M1600" i="10"/>
  <c r="N1600" i="10"/>
  <c r="U1600" i="10"/>
  <c r="W1600" i="10"/>
  <c r="Y1600" i="10"/>
  <c r="Z1600" i="10"/>
  <c r="AA1600" i="10"/>
  <c r="AB1600" i="10"/>
  <c r="AC1600" i="10"/>
  <c r="AD1600" i="10"/>
  <c r="AE1600" i="10"/>
  <c r="AF1600" i="10"/>
  <c r="AG1600" i="10"/>
  <c r="AH1600" i="10"/>
  <c r="AI1600" i="10"/>
  <c r="AJ1600" i="10"/>
  <c r="AK1600" i="10"/>
  <c r="AL1600" i="10"/>
  <c r="AM1600" i="10"/>
  <c r="AN1600" i="10"/>
  <c r="AO1600" i="10"/>
  <c r="AP1600" i="10"/>
  <c r="AQ1600" i="10"/>
  <c r="AR1600" i="10"/>
  <c r="AS1600" i="10"/>
  <c r="AT1600" i="10"/>
  <c r="AU1600" i="10"/>
  <c r="AV1600" i="10"/>
  <c r="AW1600" i="10"/>
  <c r="AX1600" i="10"/>
  <c r="AY1600" i="10"/>
  <c r="BB1600" i="10"/>
  <c r="B1689" i="10"/>
  <c r="C1689" i="10"/>
  <c r="D1689" i="10"/>
  <c r="G1689" i="10"/>
  <c r="I1689" i="10"/>
  <c r="L1689" i="10"/>
  <c r="M1689" i="10"/>
  <c r="N1689" i="10"/>
  <c r="U1689" i="10"/>
  <c r="W1689" i="10"/>
  <c r="Y1689" i="10"/>
  <c r="Z1689" i="10"/>
  <c r="AA1689" i="10"/>
  <c r="AB1689" i="10"/>
  <c r="AC1689" i="10"/>
  <c r="AD1689" i="10"/>
  <c r="AE1689" i="10"/>
  <c r="AF1689" i="10"/>
  <c r="AG1689" i="10"/>
  <c r="AH1689" i="10"/>
  <c r="AI1689" i="10"/>
  <c r="AJ1689" i="10"/>
  <c r="AK1689" i="10"/>
  <c r="AL1689" i="10"/>
  <c r="AM1689" i="10"/>
  <c r="AN1689" i="10"/>
  <c r="AO1689" i="10"/>
  <c r="AP1689" i="10"/>
  <c r="AQ1689" i="10"/>
  <c r="AR1689" i="10"/>
  <c r="AS1689" i="10"/>
  <c r="AT1689" i="10"/>
  <c r="AU1689" i="10"/>
  <c r="AV1689" i="10"/>
  <c r="AW1689" i="10"/>
  <c r="AX1689" i="10"/>
  <c r="AY1689" i="10"/>
  <c r="BB1689" i="10"/>
  <c r="B1636" i="10"/>
  <c r="C1636" i="10"/>
  <c r="D1636" i="10"/>
  <c r="G1636" i="10"/>
  <c r="I1636" i="10"/>
  <c r="L1636" i="10"/>
  <c r="M1636" i="10"/>
  <c r="N1636" i="10"/>
  <c r="U1636" i="10"/>
  <c r="W1636" i="10"/>
  <c r="Y1636" i="10"/>
  <c r="Z1636" i="10"/>
  <c r="AA1636" i="10"/>
  <c r="AB1636" i="10"/>
  <c r="AC1636" i="10"/>
  <c r="AD1636" i="10"/>
  <c r="AE1636" i="10"/>
  <c r="AF1636" i="10"/>
  <c r="AG1636" i="10"/>
  <c r="AH1636" i="10"/>
  <c r="AI1636" i="10"/>
  <c r="AJ1636" i="10"/>
  <c r="AK1636" i="10"/>
  <c r="AL1636" i="10"/>
  <c r="AM1636" i="10"/>
  <c r="AN1636" i="10"/>
  <c r="AO1636" i="10"/>
  <c r="AP1636" i="10"/>
  <c r="AQ1636" i="10"/>
  <c r="AR1636" i="10"/>
  <c r="AS1636" i="10"/>
  <c r="AT1636" i="10"/>
  <c r="AU1636" i="10"/>
  <c r="AV1636" i="10"/>
  <c r="AW1636" i="10"/>
  <c r="AX1636" i="10"/>
  <c r="AY1636" i="10"/>
  <c r="BB1636" i="10"/>
  <c r="B1541" i="10"/>
  <c r="C1541" i="10"/>
  <c r="D1541" i="10"/>
  <c r="G1541" i="10"/>
  <c r="I1541" i="10"/>
  <c r="L1541" i="10"/>
  <c r="M1541" i="10"/>
  <c r="N1541" i="10"/>
  <c r="U1541" i="10"/>
  <c r="W1541" i="10"/>
  <c r="Y1541" i="10"/>
  <c r="Z1541" i="10"/>
  <c r="AA1541" i="10"/>
  <c r="AB1541" i="10"/>
  <c r="AC1541" i="10"/>
  <c r="AD1541" i="10"/>
  <c r="AE1541" i="10"/>
  <c r="AF1541" i="10"/>
  <c r="AG1541" i="10"/>
  <c r="AH1541" i="10"/>
  <c r="AI1541" i="10"/>
  <c r="AJ1541" i="10"/>
  <c r="AK1541" i="10"/>
  <c r="AL1541" i="10"/>
  <c r="AM1541" i="10"/>
  <c r="AN1541" i="10"/>
  <c r="AO1541" i="10"/>
  <c r="AP1541" i="10"/>
  <c r="AQ1541" i="10"/>
  <c r="AR1541" i="10"/>
  <c r="AS1541" i="10"/>
  <c r="AT1541" i="10"/>
  <c r="AU1541" i="10"/>
  <c r="AV1541" i="10"/>
  <c r="AW1541" i="10"/>
  <c r="AX1541" i="10"/>
  <c r="AY1541" i="10"/>
  <c r="BB1541" i="10"/>
  <c r="B1637" i="10"/>
  <c r="C1637" i="10"/>
  <c r="D1637" i="10"/>
  <c r="G1637" i="10"/>
  <c r="I1637" i="10"/>
  <c r="L1637" i="10"/>
  <c r="M1637" i="10"/>
  <c r="N1637" i="10"/>
  <c r="U1637" i="10"/>
  <c r="W1637" i="10"/>
  <c r="Y1637" i="10"/>
  <c r="Z1637" i="10"/>
  <c r="AA1637" i="10"/>
  <c r="AB1637" i="10"/>
  <c r="AC1637" i="10"/>
  <c r="AD1637" i="10"/>
  <c r="AE1637" i="10"/>
  <c r="AF1637" i="10"/>
  <c r="AG1637" i="10"/>
  <c r="AH1637" i="10"/>
  <c r="AI1637" i="10"/>
  <c r="AJ1637" i="10"/>
  <c r="AK1637" i="10"/>
  <c r="AL1637" i="10"/>
  <c r="AM1637" i="10"/>
  <c r="AN1637" i="10"/>
  <c r="AO1637" i="10"/>
  <c r="AP1637" i="10"/>
  <c r="AQ1637" i="10"/>
  <c r="AR1637" i="10"/>
  <c r="AS1637" i="10"/>
  <c r="AT1637" i="10"/>
  <c r="AU1637" i="10"/>
  <c r="AV1637" i="10"/>
  <c r="AW1637" i="10"/>
  <c r="AX1637" i="10"/>
  <c r="AY1637" i="10"/>
  <c r="BB1637" i="10"/>
  <c r="B1638" i="10"/>
  <c r="C1638" i="10"/>
  <c r="D1638" i="10"/>
  <c r="G1638" i="10"/>
  <c r="I1638" i="10"/>
  <c r="L1638" i="10"/>
  <c r="M1638" i="10"/>
  <c r="N1638" i="10"/>
  <c r="U1638" i="10"/>
  <c r="W1638" i="10"/>
  <c r="Y1638" i="10"/>
  <c r="Z1638" i="10"/>
  <c r="AA1638" i="10"/>
  <c r="AB1638" i="10"/>
  <c r="AC1638" i="10"/>
  <c r="AD1638" i="10"/>
  <c r="AE1638" i="10"/>
  <c r="AF1638" i="10"/>
  <c r="AG1638" i="10"/>
  <c r="AH1638" i="10"/>
  <c r="AI1638" i="10"/>
  <c r="AJ1638" i="10"/>
  <c r="AK1638" i="10"/>
  <c r="AL1638" i="10"/>
  <c r="AM1638" i="10"/>
  <c r="AN1638" i="10"/>
  <c r="AO1638" i="10"/>
  <c r="AP1638" i="10"/>
  <c r="AQ1638" i="10"/>
  <c r="AR1638" i="10"/>
  <c r="AS1638" i="10"/>
  <c r="AT1638" i="10"/>
  <c r="AU1638" i="10"/>
  <c r="AV1638" i="10"/>
  <c r="AW1638" i="10"/>
  <c r="AX1638" i="10"/>
  <c r="AY1638" i="10"/>
  <c r="BB1638" i="10"/>
  <c r="B1639" i="10"/>
  <c r="C1639" i="10"/>
  <c r="D1639" i="10"/>
  <c r="G1639" i="10"/>
  <c r="I1639" i="10"/>
  <c r="L1639" i="10"/>
  <c r="M1639" i="10"/>
  <c r="N1639" i="10"/>
  <c r="U1639" i="10"/>
  <c r="W1639" i="10"/>
  <c r="Y1639" i="10"/>
  <c r="Z1639" i="10"/>
  <c r="AA1639" i="10"/>
  <c r="AB1639" i="10"/>
  <c r="AC1639" i="10"/>
  <c r="AD1639" i="10"/>
  <c r="AE1639" i="10"/>
  <c r="AF1639" i="10"/>
  <c r="AG1639" i="10"/>
  <c r="AH1639" i="10"/>
  <c r="AI1639" i="10"/>
  <c r="AJ1639" i="10"/>
  <c r="AK1639" i="10"/>
  <c r="AL1639" i="10"/>
  <c r="AM1639" i="10"/>
  <c r="AN1639" i="10"/>
  <c r="AO1639" i="10"/>
  <c r="AP1639" i="10"/>
  <c r="AQ1639" i="10"/>
  <c r="AR1639" i="10"/>
  <c r="AS1639" i="10"/>
  <c r="AT1639" i="10"/>
  <c r="AU1639" i="10"/>
  <c r="AV1639" i="10"/>
  <c r="AW1639" i="10"/>
  <c r="AX1639" i="10"/>
  <c r="AY1639" i="10"/>
  <c r="BB1639" i="10"/>
  <c r="B1640" i="10"/>
  <c r="C1640" i="10"/>
  <c r="D1640" i="10"/>
  <c r="G1640" i="10"/>
  <c r="I1640" i="10"/>
  <c r="L1640" i="10"/>
  <c r="M1640" i="10"/>
  <c r="N1640" i="10"/>
  <c r="U1640" i="10"/>
  <c r="W1640" i="10"/>
  <c r="Y1640" i="10"/>
  <c r="Z1640" i="10"/>
  <c r="AA1640" i="10"/>
  <c r="AB1640" i="10"/>
  <c r="AC1640" i="10"/>
  <c r="AD1640" i="10"/>
  <c r="AE1640" i="10"/>
  <c r="AF1640" i="10"/>
  <c r="AG1640" i="10"/>
  <c r="AH1640" i="10"/>
  <c r="AI1640" i="10"/>
  <c r="AJ1640" i="10"/>
  <c r="AK1640" i="10"/>
  <c r="AL1640" i="10"/>
  <c r="AM1640" i="10"/>
  <c r="AN1640" i="10"/>
  <c r="AO1640" i="10"/>
  <c r="AP1640" i="10"/>
  <c r="AQ1640" i="10"/>
  <c r="AR1640" i="10"/>
  <c r="AS1640" i="10"/>
  <c r="AT1640" i="10"/>
  <c r="AU1640" i="10"/>
  <c r="AV1640" i="10"/>
  <c r="AW1640" i="10"/>
  <c r="AX1640" i="10"/>
  <c r="AY1640" i="10"/>
  <c r="BB1640" i="10"/>
  <c r="B1641" i="10"/>
  <c r="C1641" i="10"/>
  <c r="D1641" i="10"/>
  <c r="G1641" i="10"/>
  <c r="I1641" i="10"/>
  <c r="L1641" i="10"/>
  <c r="M1641" i="10"/>
  <c r="N1641" i="10"/>
  <c r="U1641" i="10"/>
  <c r="W1641" i="10"/>
  <c r="Y1641" i="10"/>
  <c r="Z1641" i="10"/>
  <c r="AA1641" i="10"/>
  <c r="AB1641" i="10"/>
  <c r="AC1641" i="10"/>
  <c r="AD1641" i="10"/>
  <c r="AE1641" i="10"/>
  <c r="AF1641" i="10"/>
  <c r="AG1641" i="10"/>
  <c r="AH1641" i="10"/>
  <c r="AI1641" i="10"/>
  <c r="AJ1641" i="10"/>
  <c r="AK1641" i="10"/>
  <c r="AL1641" i="10"/>
  <c r="AM1641" i="10"/>
  <c r="AN1641" i="10"/>
  <c r="AO1641" i="10"/>
  <c r="AP1641" i="10"/>
  <c r="AQ1641" i="10"/>
  <c r="AR1641" i="10"/>
  <c r="AS1641" i="10"/>
  <c r="AT1641" i="10"/>
  <c r="AU1641" i="10"/>
  <c r="AV1641" i="10"/>
  <c r="AW1641" i="10"/>
  <c r="AX1641" i="10"/>
  <c r="AY1641" i="10"/>
  <c r="BB1641" i="10"/>
  <c r="B1642" i="10"/>
  <c r="C1642" i="10"/>
  <c r="D1642" i="10"/>
  <c r="G1642" i="10"/>
  <c r="I1642" i="10"/>
  <c r="L1642" i="10"/>
  <c r="M1642" i="10"/>
  <c r="N1642" i="10"/>
  <c r="U1642" i="10"/>
  <c r="W1642" i="10"/>
  <c r="Y1642" i="10"/>
  <c r="Z1642" i="10"/>
  <c r="AA1642" i="10"/>
  <c r="AB1642" i="10"/>
  <c r="AC1642" i="10"/>
  <c r="AD1642" i="10"/>
  <c r="AE1642" i="10"/>
  <c r="AF1642" i="10"/>
  <c r="AG1642" i="10"/>
  <c r="AH1642" i="10"/>
  <c r="AI1642" i="10"/>
  <c r="AJ1642" i="10"/>
  <c r="AK1642" i="10"/>
  <c r="AL1642" i="10"/>
  <c r="AM1642" i="10"/>
  <c r="AN1642" i="10"/>
  <c r="AO1642" i="10"/>
  <c r="AP1642" i="10"/>
  <c r="AQ1642" i="10"/>
  <c r="AR1642" i="10"/>
  <c r="AS1642" i="10"/>
  <c r="AT1642" i="10"/>
  <c r="AU1642" i="10"/>
  <c r="AV1642" i="10"/>
  <c r="AW1642" i="10"/>
  <c r="AX1642" i="10"/>
  <c r="AY1642" i="10"/>
  <c r="BB1642" i="10"/>
  <c r="B1265" i="10"/>
  <c r="C1265" i="10"/>
  <c r="D1265" i="10"/>
  <c r="G1265" i="10"/>
  <c r="I1265" i="10"/>
  <c r="L1265" i="10"/>
  <c r="M1265" i="10"/>
  <c r="N1265" i="10"/>
  <c r="U1265" i="10"/>
  <c r="W1265" i="10"/>
  <c r="Y1265" i="10"/>
  <c r="Z1265" i="10"/>
  <c r="AA1265" i="10"/>
  <c r="AB1265" i="10"/>
  <c r="AC1265" i="10"/>
  <c r="AD1265" i="10"/>
  <c r="AE1265" i="10"/>
  <c r="AF1265" i="10"/>
  <c r="AG1265" i="10"/>
  <c r="AH1265" i="10"/>
  <c r="AI1265" i="10"/>
  <c r="AJ1265" i="10"/>
  <c r="AK1265" i="10"/>
  <c r="AL1265" i="10"/>
  <c r="AM1265" i="10"/>
  <c r="AN1265" i="10"/>
  <c r="AO1265" i="10"/>
  <c r="AP1265" i="10"/>
  <c r="AQ1265" i="10"/>
  <c r="AR1265" i="10"/>
  <c r="AS1265" i="10"/>
  <c r="AT1265" i="10"/>
  <c r="AU1265" i="10"/>
  <c r="AV1265" i="10"/>
  <c r="AW1265" i="10"/>
  <c r="AX1265" i="10"/>
  <c r="AY1265" i="10"/>
  <c r="BB1265" i="10"/>
  <c r="B1266" i="10"/>
  <c r="C1266" i="10"/>
  <c r="D1266" i="10"/>
  <c r="G1266" i="10"/>
  <c r="I1266" i="10"/>
  <c r="L1266" i="10"/>
  <c r="M1266" i="10"/>
  <c r="N1266" i="10"/>
  <c r="U1266" i="10"/>
  <c r="W1266" i="10"/>
  <c r="Y1266" i="10"/>
  <c r="Z1266" i="10"/>
  <c r="AA1266" i="10"/>
  <c r="AB1266" i="10"/>
  <c r="AC1266" i="10"/>
  <c r="AD1266" i="10"/>
  <c r="AE1266" i="10"/>
  <c r="AF1266" i="10"/>
  <c r="AG1266" i="10"/>
  <c r="AH1266" i="10"/>
  <c r="AI1266" i="10"/>
  <c r="AJ1266" i="10"/>
  <c r="AK1266" i="10"/>
  <c r="AL1266" i="10"/>
  <c r="AM1266" i="10"/>
  <c r="AN1266" i="10"/>
  <c r="AO1266" i="10"/>
  <c r="AP1266" i="10"/>
  <c r="AQ1266" i="10"/>
  <c r="AR1266" i="10"/>
  <c r="AS1266" i="10"/>
  <c r="AT1266" i="10"/>
  <c r="AU1266" i="10"/>
  <c r="AV1266" i="10"/>
  <c r="AW1266" i="10"/>
  <c r="AX1266" i="10"/>
  <c r="AY1266" i="10"/>
  <c r="BB1266" i="10"/>
  <c r="B1746" i="10"/>
  <c r="C1746" i="10"/>
  <c r="D1746" i="10"/>
  <c r="G1746" i="10"/>
  <c r="I1746" i="10"/>
  <c r="L1746" i="10"/>
  <c r="M1746" i="10"/>
  <c r="N1746" i="10"/>
  <c r="U1746" i="10"/>
  <c r="W1746" i="10"/>
  <c r="Y1746" i="10"/>
  <c r="Z1746" i="10"/>
  <c r="AA1746" i="10"/>
  <c r="AB1746" i="10"/>
  <c r="AC1746" i="10"/>
  <c r="AD1746" i="10"/>
  <c r="AE1746" i="10"/>
  <c r="AF1746" i="10"/>
  <c r="AG1746" i="10"/>
  <c r="AH1746" i="10"/>
  <c r="AI1746" i="10"/>
  <c r="AJ1746" i="10"/>
  <c r="AK1746" i="10"/>
  <c r="AL1746" i="10"/>
  <c r="AM1746" i="10"/>
  <c r="AN1746" i="10"/>
  <c r="AO1746" i="10"/>
  <c r="AP1746" i="10"/>
  <c r="AQ1746" i="10"/>
  <c r="AR1746" i="10"/>
  <c r="AS1746" i="10"/>
  <c r="AT1746" i="10"/>
  <c r="AU1746" i="10"/>
  <c r="AV1746" i="10"/>
  <c r="AW1746" i="10"/>
  <c r="AX1746" i="10"/>
  <c r="AY1746" i="10"/>
  <c r="BB1746" i="10"/>
  <c r="B1747" i="10"/>
  <c r="C1747" i="10"/>
  <c r="D1747" i="10"/>
  <c r="G1747" i="10"/>
  <c r="I1747" i="10"/>
  <c r="L1747" i="10"/>
  <c r="M1747" i="10"/>
  <c r="N1747" i="10"/>
  <c r="U1747" i="10"/>
  <c r="W1747" i="10"/>
  <c r="Y1747" i="10"/>
  <c r="Z1747" i="10"/>
  <c r="AA1747" i="10"/>
  <c r="AB1747" i="10"/>
  <c r="AC1747" i="10"/>
  <c r="AD1747" i="10"/>
  <c r="AE1747" i="10"/>
  <c r="AF1747" i="10"/>
  <c r="AG1747" i="10"/>
  <c r="AH1747" i="10"/>
  <c r="AI1747" i="10"/>
  <c r="AJ1747" i="10"/>
  <c r="AK1747" i="10"/>
  <c r="AL1747" i="10"/>
  <c r="AM1747" i="10"/>
  <c r="AN1747" i="10"/>
  <c r="AO1747" i="10"/>
  <c r="AP1747" i="10"/>
  <c r="AQ1747" i="10"/>
  <c r="AR1747" i="10"/>
  <c r="AS1747" i="10"/>
  <c r="AT1747" i="10"/>
  <c r="AU1747" i="10"/>
  <c r="AV1747" i="10"/>
  <c r="AW1747" i="10"/>
  <c r="AX1747" i="10"/>
  <c r="AY1747" i="10"/>
  <c r="BB1747" i="10"/>
  <c r="B1384" i="10"/>
  <c r="C1384" i="10"/>
  <c r="D1384" i="10"/>
  <c r="G1384" i="10"/>
  <c r="I1384" i="10"/>
  <c r="L1384" i="10"/>
  <c r="M1384" i="10"/>
  <c r="N1384" i="10"/>
  <c r="U1384" i="10"/>
  <c r="W1384" i="10"/>
  <c r="Y1384" i="10"/>
  <c r="Z1384" i="10"/>
  <c r="AA1384" i="10"/>
  <c r="AB1384" i="10"/>
  <c r="AC1384" i="10"/>
  <c r="AD1384" i="10"/>
  <c r="AE1384" i="10"/>
  <c r="AF1384" i="10"/>
  <c r="AG1384" i="10"/>
  <c r="AH1384" i="10"/>
  <c r="AI1384" i="10"/>
  <c r="AJ1384" i="10"/>
  <c r="AK1384" i="10"/>
  <c r="AL1384" i="10"/>
  <c r="AM1384" i="10"/>
  <c r="AN1384" i="10"/>
  <c r="AO1384" i="10"/>
  <c r="AP1384" i="10"/>
  <c r="AQ1384" i="10"/>
  <c r="AR1384" i="10"/>
  <c r="AS1384" i="10"/>
  <c r="AT1384" i="10"/>
  <c r="AU1384" i="10"/>
  <c r="AV1384" i="10"/>
  <c r="AW1384" i="10"/>
  <c r="AX1384" i="10"/>
  <c r="AY1384" i="10"/>
  <c r="BB1384" i="10"/>
  <c r="B1385" i="10"/>
  <c r="C1385" i="10"/>
  <c r="D1385" i="10"/>
  <c r="G1385" i="10"/>
  <c r="I1385" i="10"/>
  <c r="L1385" i="10"/>
  <c r="M1385" i="10"/>
  <c r="N1385" i="10"/>
  <c r="U1385" i="10"/>
  <c r="W1385" i="10"/>
  <c r="Y1385" i="10"/>
  <c r="Z1385" i="10"/>
  <c r="AA1385" i="10"/>
  <c r="AB1385" i="10"/>
  <c r="AC1385" i="10"/>
  <c r="AD1385" i="10"/>
  <c r="AE1385" i="10"/>
  <c r="AF1385" i="10"/>
  <c r="AG1385" i="10"/>
  <c r="AH1385" i="10"/>
  <c r="AI1385" i="10"/>
  <c r="AJ1385" i="10"/>
  <c r="AK1385" i="10"/>
  <c r="AL1385" i="10"/>
  <c r="AM1385" i="10"/>
  <c r="AN1385" i="10"/>
  <c r="AO1385" i="10"/>
  <c r="AP1385" i="10"/>
  <c r="AQ1385" i="10"/>
  <c r="AR1385" i="10"/>
  <c r="AS1385" i="10"/>
  <c r="AT1385" i="10"/>
  <c r="AU1385" i="10"/>
  <c r="AV1385" i="10"/>
  <c r="AW1385" i="10"/>
  <c r="AX1385" i="10"/>
  <c r="AY1385" i="10"/>
  <c r="BB1385" i="10"/>
  <c r="B1470" i="10"/>
  <c r="C1470" i="10"/>
  <c r="D1470" i="10"/>
  <c r="G1470" i="10"/>
  <c r="I1470" i="10"/>
  <c r="L1470" i="10"/>
  <c r="M1470" i="10"/>
  <c r="N1470" i="10"/>
  <c r="U1470" i="10"/>
  <c r="W1470" i="10"/>
  <c r="Y1470" i="10"/>
  <c r="Z1470" i="10"/>
  <c r="AA1470" i="10"/>
  <c r="AB1470" i="10"/>
  <c r="AC1470" i="10"/>
  <c r="AD1470" i="10"/>
  <c r="AE1470" i="10"/>
  <c r="AF1470" i="10"/>
  <c r="AG1470" i="10"/>
  <c r="AH1470" i="10"/>
  <c r="AI1470" i="10"/>
  <c r="AJ1470" i="10"/>
  <c r="AK1470" i="10"/>
  <c r="AL1470" i="10"/>
  <c r="AM1470" i="10"/>
  <c r="AN1470" i="10"/>
  <c r="AO1470" i="10"/>
  <c r="AP1470" i="10"/>
  <c r="AQ1470" i="10"/>
  <c r="AR1470" i="10"/>
  <c r="AS1470" i="10"/>
  <c r="AT1470" i="10"/>
  <c r="AU1470" i="10"/>
  <c r="AV1470" i="10"/>
  <c r="AW1470" i="10"/>
  <c r="AX1470" i="10"/>
  <c r="AY1470" i="10"/>
  <c r="BB1470" i="10"/>
  <c r="B1471" i="10"/>
  <c r="C1471" i="10"/>
  <c r="D1471" i="10"/>
  <c r="G1471" i="10"/>
  <c r="I1471" i="10"/>
  <c r="L1471" i="10"/>
  <c r="M1471" i="10"/>
  <c r="N1471" i="10"/>
  <c r="U1471" i="10"/>
  <c r="W1471" i="10"/>
  <c r="Y1471" i="10"/>
  <c r="Z1471" i="10"/>
  <c r="AA1471" i="10"/>
  <c r="AB1471" i="10"/>
  <c r="AC1471" i="10"/>
  <c r="AD1471" i="10"/>
  <c r="AE1471" i="10"/>
  <c r="AF1471" i="10"/>
  <c r="AG1471" i="10"/>
  <c r="AH1471" i="10"/>
  <c r="AI1471" i="10"/>
  <c r="AJ1471" i="10"/>
  <c r="AK1471" i="10"/>
  <c r="AL1471" i="10"/>
  <c r="AM1471" i="10"/>
  <c r="AN1471" i="10"/>
  <c r="AO1471" i="10"/>
  <c r="AP1471" i="10"/>
  <c r="AQ1471" i="10"/>
  <c r="AR1471" i="10"/>
  <c r="AS1471" i="10"/>
  <c r="AT1471" i="10"/>
  <c r="AU1471" i="10"/>
  <c r="AV1471" i="10"/>
  <c r="AW1471" i="10"/>
  <c r="AX1471" i="10"/>
  <c r="AY1471" i="10"/>
  <c r="BB1471" i="10"/>
  <c r="B1472" i="10"/>
  <c r="C1472" i="10"/>
  <c r="D1472" i="10"/>
  <c r="G1472" i="10"/>
  <c r="I1472" i="10"/>
  <c r="L1472" i="10"/>
  <c r="M1472" i="10"/>
  <c r="N1472" i="10"/>
  <c r="U1472" i="10"/>
  <c r="W1472" i="10"/>
  <c r="Y1472" i="10"/>
  <c r="Z1472" i="10"/>
  <c r="AA1472" i="10"/>
  <c r="AB1472" i="10"/>
  <c r="AC1472" i="10"/>
  <c r="AD1472" i="10"/>
  <c r="AE1472" i="10"/>
  <c r="AF1472" i="10"/>
  <c r="AG1472" i="10"/>
  <c r="AH1472" i="10"/>
  <c r="AI1472" i="10"/>
  <c r="AJ1472" i="10"/>
  <c r="AK1472" i="10"/>
  <c r="AL1472" i="10"/>
  <c r="AM1472" i="10"/>
  <c r="AN1472" i="10"/>
  <c r="AO1472" i="10"/>
  <c r="AP1472" i="10"/>
  <c r="AQ1472" i="10"/>
  <c r="AR1472" i="10"/>
  <c r="AS1472" i="10"/>
  <c r="AT1472" i="10"/>
  <c r="AU1472" i="10"/>
  <c r="AV1472" i="10"/>
  <c r="AW1472" i="10"/>
  <c r="AX1472" i="10"/>
  <c r="AY1472" i="10"/>
  <c r="BB1472" i="10"/>
  <c r="B1473" i="10"/>
  <c r="C1473" i="10"/>
  <c r="D1473" i="10"/>
  <c r="G1473" i="10"/>
  <c r="I1473" i="10"/>
  <c r="L1473" i="10"/>
  <c r="M1473" i="10"/>
  <c r="N1473" i="10"/>
  <c r="U1473" i="10"/>
  <c r="W1473" i="10"/>
  <c r="Y1473" i="10"/>
  <c r="Z1473" i="10"/>
  <c r="AA1473" i="10"/>
  <c r="AB1473" i="10"/>
  <c r="AC1473" i="10"/>
  <c r="AD1473" i="10"/>
  <c r="AE1473" i="10"/>
  <c r="AF1473" i="10"/>
  <c r="AG1473" i="10"/>
  <c r="AH1473" i="10"/>
  <c r="AI1473" i="10"/>
  <c r="AJ1473" i="10"/>
  <c r="AK1473" i="10"/>
  <c r="AL1473" i="10"/>
  <c r="AM1473" i="10"/>
  <c r="AN1473" i="10"/>
  <c r="AO1473" i="10"/>
  <c r="AP1473" i="10"/>
  <c r="AQ1473" i="10"/>
  <c r="AR1473" i="10"/>
  <c r="AS1473" i="10"/>
  <c r="AT1473" i="10"/>
  <c r="AU1473" i="10"/>
  <c r="AV1473" i="10"/>
  <c r="AW1473" i="10"/>
  <c r="AX1473" i="10"/>
  <c r="AY1473" i="10"/>
  <c r="BB1473" i="10"/>
  <c r="B1660" i="10"/>
  <c r="C1660" i="10"/>
  <c r="D1660" i="10"/>
  <c r="G1660" i="10"/>
  <c r="I1660" i="10"/>
  <c r="L1660" i="10"/>
  <c r="M1660" i="10"/>
  <c r="N1660" i="10"/>
  <c r="U1660" i="10"/>
  <c r="W1660" i="10"/>
  <c r="Y1660" i="10"/>
  <c r="Z1660" i="10"/>
  <c r="AA1660" i="10"/>
  <c r="AB1660" i="10"/>
  <c r="AC1660" i="10"/>
  <c r="AD1660" i="10"/>
  <c r="AE1660" i="10"/>
  <c r="AF1660" i="10"/>
  <c r="AG1660" i="10"/>
  <c r="AH1660" i="10"/>
  <c r="AI1660" i="10"/>
  <c r="AJ1660" i="10"/>
  <c r="AK1660" i="10"/>
  <c r="AL1660" i="10"/>
  <c r="AM1660" i="10"/>
  <c r="AN1660" i="10"/>
  <c r="AO1660" i="10"/>
  <c r="AP1660" i="10"/>
  <c r="AQ1660" i="10"/>
  <c r="AR1660" i="10"/>
  <c r="AS1660" i="10"/>
  <c r="AT1660" i="10"/>
  <c r="AU1660" i="10"/>
  <c r="AV1660" i="10"/>
  <c r="AW1660" i="10"/>
  <c r="AX1660" i="10"/>
  <c r="AY1660" i="10"/>
  <c r="BB1660" i="10"/>
  <c r="B1474" i="10"/>
  <c r="C1474" i="10"/>
  <c r="D1474" i="10"/>
  <c r="G1474" i="10"/>
  <c r="I1474" i="10"/>
  <c r="L1474" i="10"/>
  <c r="M1474" i="10"/>
  <c r="N1474" i="10"/>
  <c r="U1474" i="10"/>
  <c r="W1474" i="10"/>
  <c r="Y1474" i="10"/>
  <c r="Z1474" i="10"/>
  <c r="AA1474" i="10"/>
  <c r="AB1474" i="10"/>
  <c r="AC1474" i="10"/>
  <c r="AD1474" i="10"/>
  <c r="AE1474" i="10"/>
  <c r="AF1474" i="10"/>
  <c r="AG1474" i="10"/>
  <c r="AH1474" i="10"/>
  <c r="AI1474" i="10"/>
  <c r="AJ1474" i="10"/>
  <c r="AK1474" i="10"/>
  <c r="AL1474" i="10"/>
  <c r="AM1474" i="10"/>
  <c r="AN1474" i="10"/>
  <c r="AO1474" i="10"/>
  <c r="AP1474" i="10"/>
  <c r="AQ1474" i="10"/>
  <c r="AR1474" i="10"/>
  <c r="AS1474" i="10"/>
  <c r="AT1474" i="10"/>
  <c r="AU1474" i="10"/>
  <c r="AV1474" i="10"/>
  <c r="AW1474" i="10"/>
  <c r="AX1474" i="10"/>
  <c r="AY1474" i="10"/>
  <c r="BB1474" i="10"/>
  <c r="B1386" i="10"/>
  <c r="C1386" i="10"/>
  <c r="D1386" i="10"/>
  <c r="G1386" i="10"/>
  <c r="I1386" i="10"/>
  <c r="L1386" i="10"/>
  <c r="M1386" i="10"/>
  <c r="N1386" i="10"/>
  <c r="U1386" i="10"/>
  <c r="W1386" i="10"/>
  <c r="Y1386" i="10"/>
  <c r="Z1386" i="10"/>
  <c r="AA1386" i="10"/>
  <c r="AB1386" i="10"/>
  <c r="AC1386" i="10"/>
  <c r="AD1386" i="10"/>
  <c r="AE1386" i="10"/>
  <c r="AF1386" i="10"/>
  <c r="AG1386" i="10"/>
  <c r="AH1386" i="10"/>
  <c r="AI1386" i="10"/>
  <c r="AJ1386" i="10"/>
  <c r="AK1386" i="10"/>
  <c r="AL1386" i="10"/>
  <c r="AM1386" i="10"/>
  <c r="AN1386" i="10"/>
  <c r="AO1386" i="10"/>
  <c r="AP1386" i="10"/>
  <c r="AQ1386" i="10"/>
  <c r="AR1386" i="10"/>
  <c r="AS1386" i="10"/>
  <c r="AT1386" i="10"/>
  <c r="AU1386" i="10"/>
  <c r="AV1386" i="10"/>
  <c r="AW1386" i="10"/>
  <c r="AX1386" i="10"/>
  <c r="AY1386" i="10"/>
  <c r="BB1386" i="10"/>
  <c r="B1475" i="10"/>
  <c r="C1475" i="10"/>
  <c r="D1475" i="10"/>
  <c r="G1475" i="10"/>
  <c r="I1475" i="10"/>
  <c r="L1475" i="10"/>
  <c r="M1475" i="10"/>
  <c r="N1475" i="10"/>
  <c r="U1475" i="10"/>
  <c r="W1475" i="10"/>
  <c r="Y1475" i="10"/>
  <c r="Z1475" i="10"/>
  <c r="AA1475" i="10"/>
  <c r="AB1475" i="10"/>
  <c r="AC1475" i="10"/>
  <c r="AD1475" i="10"/>
  <c r="AE1475" i="10"/>
  <c r="AF1475" i="10"/>
  <c r="AG1475" i="10"/>
  <c r="AH1475" i="10"/>
  <c r="AI1475" i="10"/>
  <c r="AJ1475" i="10"/>
  <c r="AK1475" i="10"/>
  <c r="AL1475" i="10"/>
  <c r="AM1475" i="10"/>
  <c r="AN1475" i="10"/>
  <c r="AO1475" i="10"/>
  <c r="AP1475" i="10"/>
  <c r="AQ1475" i="10"/>
  <c r="AR1475" i="10"/>
  <c r="AS1475" i="10"/>
  <c r="AT1475" i="10"/>
  <c r="AU1475" i="10"/>
  <c r="AV1475" i="10"/>
  <c r="AW1475" i="10"/>
  <c r="AX1475" i="10"/>
  <c r="AY1475" i="10"/>
  <c r="BB1475" i="10"/>
  <c r="B1476" i="10"/>
  <c r="C1476" i="10"/>
  <c r="D1476" i="10"/>
  <c r="G1476" i="10"/>
  <c r="I1476" i="10"/>
  <c r="L1476" i="10"/>
  <c r="M1476" i="10"/>
  <c r="N1476" i="10"/>
  <c r="U1476" i="10"/>
  <c r="W1476" i="10"/>
  <c r="Y1476" i="10"/>
  <c r="Z1476" i="10"/>
  <c r="AA1476" i="10"/>
  <c r="AB1476" i="10"/>
  <c r="AC1476" i="10"/>
  <c r="AD1476" i="10"/>
  <c r="AE1476" i="10"/>
  <c r="AF1476" i="10"/>
  <c r="AG1476" i="10"/>
  <c r="AH1476" i="10"/>
  <c r="AI1476" i="10"/>
  <c r="AJ1476" i="10"/>
  <c r="AK1476" i="10"/>
  <c r="AL1476" i="10"/>
  <c r="AM1476" i="10"/>
  <c r="AN1476" i="10"/>
  <c r="AO1476" i="10"/>
  <c r="AP1476" i="10"/>
  <c r="AQ1476" i="10"/>
  <c r="AR1476" i="10"/>
  <c r="AS1476" i="10"/>
  <c r="AT1476" i="10"/>
  <c r="AU1476" i="10"/>
  <c r="AV1476" i="10"/>
  <c r="AW1476" i="10"/>
  <c r="AX1476" i="10"/>
  <c r="AY1476" i="10"/>
  <c r="BB1476" i="10"/>
  <c r="B1477" i="10"/>
  <c r="C1477" i="10"/>
  <c r="D1477" i="10"/>
  <c r="G1477" i="10"/>
  <c r="I1477" i="10"/>
  <c r="L1477" i="10"/>
  <c r="M1477" i="10"/>
  <c r="N1477" i="10"/>
  <c r="U1477" i="10"/>
  <c r="W1477" i="10"/>
  <c r="Y1477" i="10"/>
  <c r="Z1477" i="10"/>
  <c r="AA1477" i="10"/>
  <c r="AB1477" i="10"/>
  <c r="AC1477" i="10"/>
  <c r="AD1477" i="10"/>
  <c r="AE1477" i="10"/>
  <c r="AF1477" i="10"/>
  <c r="AG1477" i="10"/>
  <c r="AH1477" i="10"/>
  <c r="AI1477" i="10"/>
  <c r="AJ1477" i="10"/>
  <c r="AK1477" i="10"/>
  <c r="AL1477" i="10"/>
  <c r="AM1477" i="10"/>
  <c r="AN1477" i="10"/>
  <c r="AO1477" i="10"/>
  <c r="AP1477" i="10"/>
  <c r="AQ1477" i="10"/>
  <c r="AR1477" i="10"/>
  <c r="AS1477" i="10"/>
  <c r="AT1477" i="10"/>
  <c r="AU1477" i="10"/>
  <c r="AV1477" i="10"/>
  <c r="AW1477" i="10"/>
  <c r="AX1477" i="10"/>
  <c r="AY1477" i="10"/>
  <c r="BB1477" i="10"/>
  <c r="B1478" i="10"/>
  <c r="C1478" i="10"/>
  <c r="D1478" i="10"/>
  <c r="G1478" i="10"/>
  <c r="I1478" i="10"/>
  <c r="L1478" i="10"/>
  <c r="M1478" i="10"/>
  <c r="N1478" i="10"/>
  <c r="U1478" i="10"/>
  <c r="W1478" i="10"/>
  <c r="Y1478" i="10"/>
  <c r="Z1478" i="10"/>
  <c r="AA1478" i="10"/>
  <c r="AB1478" i="10"/>
  <c r="AC1478" i="10"/>
  <c r="AD1478" i="10"/>
  <c r="AE1478" i="10"/>
  <c r="AF1478" i="10"/>
  <c r="AG1478" i="10"/>
  <c r="AH1478" i="10"/>
  <c r="AI1478" i="10"/>
  <c r="AJ1478" i="10"/>
  <c r="AK1478" i="10"/>
  <c r="AL1478" i="10"/>
  <c r="AM1478" i="10"/>
  <c r="AN1478" i="10"/>
  <c r="AO1478" i="10"/>
  <c r="AP1478" i="10"/>
  <c r="AQ1478" i="10"/>
  <c r="AR1478" i="10"/>
  <c r="AS1478" i="10"/>
  <c r="AT1478" i="10"/>
  <c r="AU1478" i="10"/>
  <c r="AV1478" i="10"/>
  <c r="AW1478" i="10"/>
  <c r="AX1478" i="10"/>
  <c r="AY1478" i="10"/>
  <c r="BB1478" i="10"/>
  <c r="B1479" i="10"/>
  <c r="C1479" i="10"/>
  <c r="D1479" i="10"/>
  <c r="G1479" i="10"/>
  <c r="I1479" i="10"/>
  <c r="L1479" i="10"/>
  <c r="M1479" i="10"/>
  <c r="N1479" i="10"/>
  <c r="U1479" i="10"/>
  <c r="W1479" i="10"/>
  <c r="Y1479" i="10"/>
  <c r="Z1479" i="10"/>
  <c r="AA1479" i="10"/>
  <c r="AB1479" i="10"/>
  <c r="AC1479" i="10"/>
  <c r="AD1479" i="10"/>
  <c r="AE1479" i="10"/>
  <c r="AF1479" i="10"/>
  <c r="AG1479" i="10"/>
  <c r="AH1479" i="10"/>
  <c r="AI1479" i="10"/>
  <c r="AJ1479" i="10"/>
  <c r="AK1479" i="10"/>
  <c r="AL1479" i="10"/>
  <c r="AM1479" i="10"/>
  <c r="AN1479" i="10"/>
  <c r="AO1479" i="10"/>
  <c r="AP1479" i="10"/>
  <c r="AQ1479" i="10"/>
  <c r="AR1479" i="10"/>
  <c r="AS1479" i="10"/>
  <c r="AT1479" i="10"/>
  <c r="AU1479" i="10"/>
  <c r="AV1479" i="10"/>
  <c r="AW1479" i="10"/>
  <c r="AX1479" i="10"/>
  <c r="AY1479" i="10"/>
  <c r="BB1479" i="10"/>
  <c r="B1480" i="10"/>
  <c r="C1480" i="10"/>
  <c r="D1480" i="10"/>
  <c r="G1480" i="10"/>
  <c r="I1480" i="10"/>
  <c r="L1480" i="10"/>
  <c r="M1480" i="10"/>
  <c r="N1480" i="10"/>
  <c r="U1480" i="10"/>
  <c r="W1480" i="10"/>
  <c r="Y1480" i="10"/>
  <c r="Z1480" i="10"/>
  <c r="AA1480" i="10"/>
  <c r="AB1480" i="10"/>
  <c r="AC1480" i="10"/>
  <c r="AD1480" i="10"/>
  <c r="AE1480" i="10"/>
  <c r="AF1480" i="10"/>
  <c r="AG1480" i="10"/>
  <c r="AH1480" i="10"/>
  <c r="AI1480" i="10"/>
  <c r="AJ1480" i="10"/>
  <c r="AK1480" i="10"/>
  <c r="AL1480" i="10"/>
  <c r="AM1480" i="10"/>
  <c r="AN1480" i="10"/>
  <c r="AO1480" i="10"/>
  <c r="AP1480" i="10"/>
  <c r="AQ1480" i="10"/>
  <c r="AR1480" i="10"/>
  <c r="AS1480" i="10"/>
  <c r="AT1480" i="10"/>
  <c r="AU1480" i="10"/>
  <c r="AV1480" i="10"/>
  <c r="AW1480" i="10"/>
  <c r="AX1480" i="10"/>
  <c r="AY1480" i="10"/>
  <c r="BB1480" i="10"/>
  <c r="B1481" i="10"/>
  <c r="C1481" i="10"/>
  <c r="D1481" i="10"/>
  <c r="G1481" i="10"/>
  <c r="I1481" i="10"/>
  <c r="L1481" i="10"/>
  <c r="M1481" i="10"/>
  <c r="N1481" i="10"/>
  <c r="U1481" i="10"/>
  <c r="W1481" i="10"/>
  <c r="Y1481" i="10"/>
  <c r="Z1481" i="10"/>
  <c r="AA1481" i="10"/>
  <c r="AB1481" i="10"/>
  <c r="AC1481" i="10"/>
  <c r="AD1481" i="10"/>
  <c r="AE1481" i="10"/>
  <c r="AF1481" i="10"/>
  <c r="AG1481" i="10"/>
  <c r="AH1481" i="10"/>
  <c r="AI1481" i="10"/>
  <c r="AJ1481" i="10"/>
  <c r="AK1481" i="10"/>
  <c r="AL1481" i="10"/>
  <c r="AM1481" i="10"/>
  <c r="AN1481" i="10"/>
  <c r="AO1481" i="10"/>
  <c r="AP1481" i="10"/>
  <c r="AQ1481" i="10"/>
  <c r="AR1481" i="10"/>
  <c r="AS1481" i="10"/>
  <c r="AT1481" i="10"/>
  <c r="AU1481" i="10"/>
  <c r="AV1481" i="10"/>
  <c r="AW1481" i="10"/>
  <c r="AX1481" i="10"/>
  <c r="AY1481" i="10"/>
  <c r="BB1481" i="10"/>
  <c r="B1482" i="10"/>
  <c r="C1482" i="10"/>
  <c r="D1482" i="10"/>
  <c r="G1482" i="10"/>
  <c r="I1482" i="10"/>
  <c r="L1482" i="10"/>
  <c r="M1482" i="10"/>
  <c r="N1482" i="10"/>
  <c r="U1482" i="10"/>
  <c r="W1482" i="10"/>
  <c r="Y1482" i="10"/>
  <c r="Z1482" i="10"/>
  <c r="AA1482" i="10"/>
  <c r="AB1482" i="10"/>
  <c r="AC1482" i="10"/>
  <c r="AD1482" i="10"/>
  <c r="AE1482" i="10"/>
  <c r="AF1482" i="10"/>
  <c r="AG1482" i="10"/>
  <c r="AH1482" i="10"/>
  <c r="AI1482" i="10"/>
  <c r="AJ1482" i="10"/>
  <c r="AK1482" i="10"/>
  <c r="AL1482" i="10"/>
  <c r="AM1482" i="10"/>
  <c r="AN1482" i="10"/>
  <c r="AO1482" i="10"/>
  <c r="AP1482" i="10"/>
  <c r="AQ1482" i="10"/>
  <c r="AR1482" i="10"/>
  <c r="AS1482" i="10"/>
  <c r="AT1482" i="10"/>
  <c r="AU1482" i="10"/>
  <c r="AV1482" i="10"/>
  <c r="AW1482" i="10"/>
  <c r="AX1482" i="10"/>
  <c r="AY1482" i="10"/>
  <c r="BB1482" i="10"/>
  <c r="B1483" i="10"/>
  <c r="C1483" i="10"/>
  <c r="D1483" i="10"/>
  <c r="G1483" i="10"/>
  <c r="I1483" i="10"/>
  <c r="L1483" i="10"/>
  <c r="M1483" i="10"/>
  <c r="N1483" i="10"/>
  <c r="U1483" i="10"/>
  <c r="W1483" i="10"/>
  <c r="Y1483" i="10"/>
  <c r="Z1483" i="10"/>
  <c r="AA1483" i="10"/>
  <c r="AB1483" i="10"/>
  <c r="AC1483" i="10"/>
  <c r="AD1483" i="10"/>
  <c r="AE1483" i="10"/>
  <c r="AF1483" i="10"/>
  <c r="AG1483" i="10"/>
  <c r="AH1483" i="10"/>
  <c r="AI1483" i="10"/>
  <c r="AJ1483" i="10"/>
  <c r="AK1483" i="10"/>
  <c r="AL1483" i="10"/>
  <c r="AM1483" i="10"/>
  <c r="AN1483" i="10"/>
  <c r="AO1483" i="10"/>
  <c r="AP1483" i="10"/>
  <c r="AQ1483" i="10"/>
  <c r="AR1483" i="10"/>
  <c r="AS1483" i="10"/>
  <c r="AT1483" i="10"/>
  <c r="AU1483" i="10"/>
  <c r="AV1483" i="10"/>
  <c r="AW1483" i="10"/>
  <c r="AX1483" i="10"/>
  <c r="AY1483" i="10"/>
  <c r="BB1483" i="10"/>
  <c r="B1484" i="10"/>
  <c r="C1484" i="10"/>
  <c r="D1484" i="10"/>
  <c r="G1484" i="10"/>
  <c r="I1484" i="10"/>
  <c r="L1484" i="10"/>
  <c r="M1484" i="10"/>
  <c r="N1484" i="10"/>
  <c r="U1484" i="10"/>
  <c r="W1484" i="10"/>
  <c r="Y1484" i="10"/>
  <c r="Z1484" i="10"/>
  <c r="AA1484" i="10"/>
  <c r="AB1484" i="10"/>
  <c r="AC1484" i="10"/>
  <c r="AD1484" i="10"/>
  <c r="AE1484" i="10"/>
  <c r="AF1484" i="10"/>
  <c r="AG1484" i="10"/>
  <c r="AH1484" i="10"/>
  <c r="AI1484" i="10"/>
  <c r="AJ1484" i="10"/>
  <c r="AK1484" i="10"/>
  <c r="AL1484" i="10"/>
  <c r="AM1484" i="10"/>
  <c r="AN1484" i="10"/>
  <c r="AO1484" i="10"/>
  <c r="AP1484" i="10"/>
  <c r="AQ1484" i="10"/>
  <c r="AR1484" i="10"/>
  <c r="AS1484" i="10"/>
  <c r="AT1484" i="10"/>
  <c r="AU1484" i="10"/>
  <c r="AV1484" i="10"/>
  <c r="AW1484" i="10"/>
  <c r="AX1484" i="10"/>
  <c r="AY1484" i="10"/>
  <c r="BB1484" i="10"/>
  <c r="B1485" i="10"/>
  <c r="C1485" i="10"/>
  <c r="D1485" i="10"/>
  <c r="G1485" i="10"/>
  <c r="I1485" i="10"/>
  <c r="L1485" i="10"/>
  <c r="M1485" i="10"/>
  <c r="N1485" i="10"/>
  <c r="U1485" i="10"/>
  <c r="W1485" i="10"/>
  <c r="Y1485" i="10"/>
  <c r="Z1485" i="10"/>
  <c r="AA1485" i="10"/>
  <c r="AB1485" i="10"/>
  <c r="AC1485" i="10"/>
  <c r="AD1485" i="10"/>
  <c r="AE1485" i="10"/>
  <c r="AF1485" i="10"/>
  <c r="AG1485" i="10"/>
  <c r="AH1485" i="10"/>
  <c r="AI1485" i="10"/>
  <c r="AJ1485" i="10"/>
  <c r="AK1485" i="10"/>
  <c r="AL1485" i="10"/>
  <c r="AM1485" i="10"/>
  <c r="AN1485" i="10"/>
  <c r="AO1485" i="10"/>
  <c r="AP1485" i="10"/>
  <c r="AQ1485" i="10"/>
  <c r="AR1485" i="10"/>
  <c r="AS1485" i="10"/>
  <c r="AT1485" i="10"/>
  <c r="AU1485" i="10"/>
  <c r="AV1485" i="10"/>
  <c r="AW1485" i="10"/>
  <c r="AX1485" i="10"/>
  <c r="AY1485" i="10"/>
  <c r="BB1485" i="10"/>
  <c r="B1486" i="10"/>
  <c r="C1486" i="10"/>
  <c r="D1486" i="10"/>
  <c r="G1486" i="10"/>
  <c r="I1486" i="10"/>
  <c r="L1486" i="10"/>
  <c r="M1486" i="10"/>
  <c r="N1486" i="10"/>
  <c r="U1486" i="10"/>
  <c r="W1486" i="10"/>
  <c r="Y1486" i="10"/>
  <c r="Z1486" i="10"/>
  <c r="AA1486" i="10"/>
  <c r="AB1486" i="10"/>
  <c r="AC1486" i="10"/>
  <c r="AD1486" i="10"/>
  <c r="AE1486" i="10"/>
  <c r="AF1486" i="10"/>
  <c r="AG1486" i="10"/>
  <c r="AH1486" i="10"/>
  <c r="AI1486" i="10"/>
  <c r="AJ1486" i="10"/>
  <c r="AK1486" i="10"/>
  <c r="AL1486" i="10"/>
  <c r="AM1486" i="10"/>
  <c r="AN1486" i="10"/>
  <c r="AO1486" i="10"/>
  <c r="AP1486" i="10"/>
  <c r="AQ1486" i="10"/>
  <c r="AR1486" i="10"/>
  <c r="AS1486" i="10"/>
  <c r="AT1486" i="10"/>
  <c r="AU1486" i="10"/>
  <c r="AV1486" i="10"/>
  <c r="AW1486" i="10"/>
  <c r="AX1486" i="10"/>
  <c r="AY1486" i="10"/>
  <c r="BB1486" i="10"/>
  <c r="B1487" i="10"/>
  <c r="C1487" i="10"/>
  <c r="D1487" i="10"/>
  <c r="G1487" i="10"/>
  <c r="I1487" i="10"/>
  <c r="L1487" i="10"/>
  <c r="M1487" i="10"/>
  <c r="N1487" i="10"/>
  <c r="U1487" i="10"/>
  <c r="W1487" i="10"/>
  <c r="Y1487" i="10"/>
  <c r="Z1487" i="10"/>
  <c r="AA1487" i="10"/>
  <c r="AB1487" i="10"/>
  <c r="AC1487" i="10"/>
  <c r="AD1487" i="10"/>
  <c r="AE1487" i="10"/>
  <c r="AF1487" i="10"/>
  <c r="AG1487" i="10"/>
  <c r="AH1487" i="10"/>
  <c r="AI1487" i="10"/>
  <c r="AJ1487" i="10"/>
  <c r="AK1487" i="10"/>
  <c r="AL1487" i="10"/>
  <c r="AM1487" i="10"/>
  <c r="AN1487" i="10"/>
  <c r="AO1487" i="10"/>
  <c r="AP1487" i="10"/>
  <c r="AQ1487" i="10"/>
  <c r="AR1487" i="10"/>
  <c r="AS1487" i="10"/>
  <c r="AT1487" i="10"/>
  <c r="AU1487" i="10"/>
  <c r="AV1487" i="10"/>
  <c r="AW1487" i="10"/>
  <c r="AX1487" i="10"/>
  <c r="AY1487" i="10"/>
  <c r="BB1487" i="10"/>
  <c r="B1488" i="10"/>
  <c r="C1488" i="10"/>
  <c r="D1488" i="10"/>
  <c r="G1488" i="10"/>
  <c r="I1488" i="10"/>
  <c r="L1488" i="10"/>
  <c r="M1488" i="10"/>
  <c r="N1488" i="10"/>
  <c r="U1488" i="10"/>
  <c r="W1488" i="10"/>
  <c r="Y1488" i="10"/>
  <c r="Z1488" i="10"/>
  <c r="AA1488" i="10"/>
  <c r="AB1488" i="10"/>
  <c r="AC1488" i="10"/>
  <c r="AD1488" i="10"/>
  <c r="AE1488" i="10"/>
  <c r="AF1488" i="10"/>
  <c r="AG1488" i="10"/>
  <c r="AH1488" i="10"/>
  <c r="AI1488" i="10"/>
  <c r="AJ1488" i="10"/>
  <c r="AK1488" i="10"/>
  <c r="AL1488" i="10"/>
  <c r="AM1488" i="10"/>
  <c r="AN1488" i="10"/>
  <c r="AO1488" i="10"/>
  <c r="AP1488" i="10"/>
  <c r="AQ1488" i="10"/>
  <c r="AR1488" i="10"/>
  <c r="AS1488" i="10"/>
  <c r="AT1488" i="10"/>
  <c r="AU1488" i="10"/>
  <c r="AV1488" i="10"/>
  <c r="AW1488" i="10"/>
  <c r="AX1488" i="10"/>
  <c r="AY1488" i="10"/>
  <c r="BB1488" i="10"/>
  <c r="B1489" i="10"/>
  <c r="C1489" i="10"/>
  <c r="D1489" i="10"/>
  <c r="G1489" i="10"/>
  <c r="I1489" i="10"/>
  <c r="L1489" i="10"/>
  <c r="M1489" i="10"/>
  <c r="N1489" i="10"/>
  <c r="U1489" i="10"/>
  <c r="W1489" i="10"/>
  <c r="Y1489" i="10"/>
  <c r="Z1489" i="10"/>
  <c r="AA1489" i="10"/>
  <c r="AB1489" i="10"/>
  <c r="AC1489" i="10"/>
  <c r="AD1489" i="10"/>
  <c r="AE1489" i="10"/>
  <c r="AF1489" i="10"/>
  <c r="AG1489" i="10"/>
  <c r="AH1489" i="10"/>
  <c r="AI1489" i="10"/>
  <c r="AJ1489" i="10"/>
  <c r="AK1489" i="10"/>
  <c r="AL1489" i="10"/>
  <c r="AM1489" i="10"/>
  <c r="AN1489" i="10"/>
  <c r="AO1489" i="10"/>
  <c r="AP1489" i="10"/>
  <c r="AQ1489" i="10"/>
  <c r="AR1489" i="10"/>
  <c r="AS1489" i="10"/>
  <c r="AT1489" i="10"/>
  <c r="AU1489" i="10"/>
  <c r="AV1489" i="10"/>
  <c r="AW1489" i="10"/>
  <c r="AX1489" i="10"/>
  <c r="AY1489" i="10"/>
  <c r="BB1489" i="10"/>
  <c r="B1490" i="10"/>
  <c r="C1490" i="10"/>
  <c r="D1490" i="10"/>
  <c r="G1490" i="10"/>
  <c r="I1490" i="10"/>
  <c r="L1490" i="10"/>
  <c r="M1490" i="10"/>
  <c r="N1490" i="10"/>
  <c r="U1490" i="10"/>
  <c r="W1490" i="10"/>
  <c r="Y1490" i="10"/>
  <c r="Z1490" i="10"/>
  <c r="AA1490" i="10"/>
  <c r="AB1490" i="10"/>
  <c r="AC1490" i="10"/>
  <c r="AD1490" i="10"/>
  <c r="AE1490" i="10"/>
  <c r="AF1490" i="10"/>
  <c r="AG1490" i="10"/>
  <c r="AH1490" i="10"/>
  <c r="AI1490" i="10"/>
  <c r="AJ1490" i="10"/>
  <c r="AK1490" i="10"/>
  <c r="AL1490" i="10"/>
  <c r="AM1490" i="10"/>
  <c r="AN1490" i="10"/>
  <c r="AO1490" i="10"/>
  <c r="AP1490" i="10"/>
  <c r="AQ1490" i="10"/>
  <c r="AR1490" i="10"/>
  <c r="AS1490" i="10"/>
  <c r="AT1490" i="10"/>
  <c r="AU1490" i="10"/>
  <c r="AV1490" i="10"/>
  <c r="AW1490" i="10"/>
  <c r="AX1490" i="10"/>
  <c r="AY1490" i="10"/>
  <c r="BB1490" i="10"/>
  <c r="B1491" i="10"/>
  <c r="C1491" i="10"/>
  <c r="D1491" i="10"/>
  <c r="G1491" i="10"/>
  <c r="I1491" i="10"/>
  <c r="L1491" i="10"/>
  <c r="M1491" i="10"/>
  <c r="N1491" i="10"/>
  <c r="U1491" i="10"/>
  <c r="W1491" i="10"/>
  <c r="Y1491" i="10"/>
  <c r="Z1491" i="10"/>
  <c r="AA1491" i="10"/>
  <c r="AB1491" i="10"/>
  <c r="AC1491" i="10"/>
  <c r="AD1491" i="10"/>
  <c r="AE1491" i="10"/>
  <c r="AF1491" i="10"/>
  <c r="AG1491" i="10"/>
  <c r="AH1491" i="10"/>
  <c r="AI1491" i="10"/>
  <c r="AJ1491" i="10"/>
  <c r="AK1491" i="10"/>
  <c r="AL1491" i="10"/>
  <c r="AM1491" i="10"/>
  <c r="AN1491" i="10"/>
  <c r="AO1491" i="10"/>
  <c r="AP1491" i="10"/>
  <c r="AQ1491" i="10"/>
  <c r="AR1491" i="10"/>
  <c r="AS1491" i="10"/>
  <c r="AT1491" i="10"/>
  <c r="AU1491" i="10"/>
  <c r="AV1491" i="10"/>
  <c r="AW1491" i="10"/>
  <c r="AX1491" i="10"/>
  <c r="AY1491" i="10"/>
  <c r="BB1491" i="10"/>
  <c r="B1333" i="10"/>
  <c r="C1333" i="10"/>
  <c r="D1333" i="10"/>
  <c r="G1333" i="10"/>
  <c r="I1333" i="10"/>
  <c r="L1333" i="10"/>
  <c r="M1333" i="10"/>
  <c r="N1333" i="10"/>
  <c r="U1333" i="10"/>
  <c r="W1333" i="10"/>
  <c r="Y1333" i="10"/>
  <c r="Z1333" i="10"/>
  <c r="AA1333" i="10"/>
  <c r="AB1333" i="10"/>
  <c r="AC1333" i="10"/>
  <c r="AD1333" i="10"/>
  <c r="AE1333" i="10"/>
  <c r="AF1333" i="10"/>
  <c r="AG1333" i="10"/>
  <c r="AH1333" i="10"/>
  <c r="AI1333" i="10"/>
  <c r="AJ1333" i="10"/>
  <c r="AK1333" i="10"/>
  <c r="AL1333" i="10"/>
  <c r="AM1333" i="10"/>
  <c r="AN1333" i="10"/>
  <c r="AO1333" i="10"/>
  <c r="AP1333" i="10"/>
  <c r="AQ1333" i="10"/>
  <c r="AR1333" i="10"/>
  <c r="AS1333" i="10"/>
  <c r="AT1333" i="10"/>
  <c r="AU1333" i="10"/>
  <c r="AV1333" i="10"/>
  <c r="AW1333" i="10"/>
  <c r="AX1333" i="10"/>
  <c r="AY1333" i="10"/>
  <c r="BB1333" i="10"/>
  <c r="B1334" i="10"/>
  <c r="C1334" i="10"/>
  <c r="D1334" i="10"/>
  <c r="G1334" i="10"/>
  <c r="I1334" i="10"/>
  <c r="L1334" i="10"/>
  <c r="M1334" i="10"/>
  <c r="N1334" i="10"/>
  <c r="U1334" i="10"/>
  <c r="W1334" i="10"/>
  <c r="Y1334" i="10"/>
  <c r="Z1334" i="10"/>
  <c r="AA1334" i="10"/>
  <c r="AB1334" i="10"/>
  <c r="AC1334" i="10"/>
  <c r="AD1334" i="10"/>
  <c r="AE1334" i="10"/>
  <c r="AF1334" i="10"/>
  <c r="AG1334" i="10"/>
  <c r="AH1334" i="10"/>
  <c r="AI1334" i="10"/>
  <c r="AJ1334" i="10"/>
  <c r="AK1334" i="10"/>
  <c r="AL1334" i="10"/>
  <c r="AM1334" i="10"/>
  <c r="AN1334" i="10"/>
  <c r="AO1334" i="10"/>
  <c r="AP1334" i="10"/>
  <c r="AQ1334" i="10"/>
  <c r="AR1334" i="10"/>
  <c r="AS1334" i="10"/>
  <c r="AT1334" i="10"/>
  <c r="AU1334" i="10"/>
  <c r="AV1334" i="10"/>
  <c r="AW1334" i="10"/>
  <c r="AX1334" i="10"/>
  <c r="AY1334" i="10"/>
  <c r="BB1334" i="10"/>
  <c r="B1492" i="10"/>
  <c r="C1492" i="10"/>
  <c r="D1492" i="10"/>
  <c r="G1492" i="10"/>
  <c r="I1492" i="10"/>
  <c r="L1492" i="10"/>
  <c r="M1492" i="10"/>
  <c r="N1492" i="10"/>
  <c r="U1492" i="10"/>
  <c r="W1492" i="10"/>
  <c r="Y1492" i="10"/>
  <c r="Z1492" i="10"/>
  <c r="AA1492" i="10"/>
  <c r="AB1492" i="10"/>
  <c r="AC1492" i="10"/>
  <c r="AD1492" i="10"/>
  <c r="AE1492" i="10"/>
  <c r="AF1492" i="10"/>
  <c r="AG1492" i="10"/>
  <c r="AH1492" i="10"/>
  <c r="AI1492" i="10"/>
  <c r="AJ1492" i="10"/>
  <c r="AK1492" i="10"/>
  <c r="AL1492" i="10"/>
  <c r="AM1492" i="10"/>
  <c r="AN1492" i="10"/>
  <c r="AO1492" i="10"/>
  <c r="AP1492" i="10"/>
  <c r="AQ1492" i="10"/>
  <c r="AR1492" i="10"/>
  <c r="AS1492" i="10"/>
  <c r="AT1492" i="10"/>
  <c r="AU1492" i="10"/>
  <c r="AV1492" i="10"/>
  <c r="AW1492" i="10"/>
  <c r="AX1492" i="10"/>
  <c r="AY1492" i="10"/>
  <c r="BB1492" i="10"/>
  <c r="B1493" i="10"/>
  <c r="C1493" i="10"/>
  <c r="D1493" i="10"/>
  <c r="G1493" i="10"/>
  <c r="I1493" i="10"/>
  <c r="L1493" i="10"/>
  <c r="M1493" i="10"/>
  <c r="N1493" i="10"/>
  <c r="U1493" i="10"/>
  <c r="W1493" i="10"/>
  <c r="Y1493" i="10"/>
  <c r="Z1493" i="10"/>
  <c r="AA1493" i="10"/>
  <c r="AB1493" i="10"/>
  <c r="AC1493" i="10"/>
  <c r="AD1493" i="10"/>
  <c r="AE1493" i="10"/>
  <c r="AF1493" i="10"/>
  <c r="AG1493" i="10"/>
  <c r="AH1493" i="10"/>
  <c r="AI1493" i="10"/>
  <c r="AJ1493" i="10"/>
  <c r="AK1493" i="10"/>
  <c r="AL1493" i="10"/>
  <c r="AM1493" i="10"/>
  <c r="AN1493" i="10"/>
  <c r="AO1493" i="10"/>
  <c r="AP1493" i="10"/>
  <c r="AQ1493" i="10"/>
  <c r="AR1493" i="10"/>
  <c r="AS1493" i="10"/>
  <c r="AT1493" i="10"/>
  <c r="AU1493" i="10"/>
  <c r="AV1493" i="10"/>
  <c r="AW1493" i="10"/>
  <c r="AX1493" i="10"/>
  <c r="AY1493" i="10"/>
  <c r="BB1493" i="10"/>
  <c r="B1494" i="10"/>
  <c r="C1494" i="10"/>
  <c r="D1494" i="10"/>
  <c r="G1494" i="10"/>
  <c r="I1494" i="10"/>
  <c r="L1494" i="10"/>
  <c r="M1494" i="10"/>
  <c r="N1494" i="10"/>
  <c r="U1494" i="10"/>
  <c r="W1494" i="10"/>
  <c r="Y1494" i="10"/>
  <c r="Z1494" i="10"/>
  <c r="AA1494" i="10"/>
  <c r="AB1494" i="10"/>
  <c r="AC1494" i="10"/>
  <c r="AD1494" i="10"/>
  <c r="AE1494" i="10"/>
  <c r="AF1494" i="10"/>
  <c r="AG1494" i="10"/>
  <c r="AH1494" i="10"/>
  <c r="AI1494" i="10"/>
  <c r="AJ1494" i="10"/>
  <c r="AK1494" i="10"/>
  <c r="AL1494" i="10"/>
  <c r="AM1494" i="10"/>
  <c r="AN1494" i="10"/>
  <c r="AO1494" i="10"/>
  <c r="AP1494" i="10"/>
  <c r="AQ1494" i="10"/>
  <c r="AR1494" i="10"/>
  <c r="AS1494" i="10"/>
  <c r="AT1494" i="10"/>
  <c r="AU1494" i="10"/>
  <c r="AV1494" i="10"/>
  <c r="AW1494" i="10"/>
  <c r="AX1494" i="10"/>
  <c r="AY1494" i="10"/>
  <c r="BB1494" i="10"/>
  <c r="B1495" i="10"/>
  <c r="C1495" i="10"/>
  <c r="D1495" i="10"/>
  <c r="G1495" i="10"/>
  <c r="I1495" i="10"/>
  <c r="L1495" i="10"/>
  <c r="M1495" i="10"/>
  <c r="N1495" i="10"/>
  <c r="U1495" i="10"/>
  <c r="W1495" i="10"/>
  <c r="Y1495" i="10"/>
  <c r="Z1495" i="10"/>
  <c r="AA1495" i="10"/>
  <c r="AB1495" i="10"/>
  <c r="AC1495" i="10"/>
  <c r="AD1495" i="10"/>
  <c r="AE1495" i="10"/>
  <c r="AF1495" i="10"/>
  <c r="AG1495" i="10"/>
  <c r="AH1495" i="10"/>
  <c r="AI1495" i="10"/>
  <c r="AJ1495" i="10"/>
  <c r="AK1495" i="10"/>
  <c r="AL1495" i="10"/>
  <c r="AM1495" i="10"/>
  <c r="AN1495" i="10"/>
  <c r="AO1495" i="10"/>
  <c r="AP1495" i="10"/>
  <c r="AQ1495" i="10"/>
  <c r="AR1495" i="10"/>
  <c r="AS1495" i="10"/>
  <c r="AT1495" i="10"/>
  <c r="AU1495" i="10"/>
  <c r="AV1495" i="10"/>
  <c r="AW1495" i="10"/>
  <c r="AX1495" i="10"/>
  <c r="AY1495" i="10"/>
  <c r="BB1495" i="10"/>
  <c r="B1496" i="10"/>
  <c r="C1496" i="10"/>
  <c r="D1496" i="10"/>
  <c r="G1496" i="10"/>
  <c r="I1496" i="10"/>
  <c r="L1496" i="10"/>
  <c r="M1496" i="10"/>
  <c r="N1496" i="10"/>
  <c r="U1496" i="10"/>
  <c r="W1496" i="10"/>
  <c r="Y1496" i="10"/>
  <c r="Z1496" i="10"/>
  <c r="AA1496" i="10"/>
  <c r="AB1496" i="10"/>
  <c r="AC1496" i="10"/>
  <c r="AD1496" i="10"/>
  <c r="AE1496" i="10"/>
  <c r="AF1496" i="10"/>
  <c r="AG1496" i="10"/>
  <c r="AH1496" i="10"/>
  <c r="AI1496" i="10"/>
  <c r="AJ1496" i="10"/>
  <c r="AK1496" i="10"/>
  <c r="AL1496" i="10"/>
  <c r="AM1496" i="10"/>
  <c r="AN1496" i="10"/>
  <c r="AO1496" i="10"/>
  <c r="AP1496" i="10"/>
  <c r="AQ1496" i="10"/>
  <c r="AR1496" i="10"/>
  <c r="AS1496" i="10"/>
  <c r="AT1496" i="10"/>
  <c r="AU1496" i="10"/>
  <c r="AV1496" i="10"/>
  <c r="AW1496" i="10"/>
  <c r="AX1496" i="10"/>
  <c r="AY1496" i="10"/>
  <c r="BB1496" i="10"/>
  <c r="B1497" i="10"/>
  <c r="C1497" i="10"/>
  <c r="D1497" i="10"/>
  <c r="G1497" i="10"/>
  <c r="I1497" i="10"/>
  <c r="L1497" i="10"/>
  <c r="M1497" i="10"/>
  <c r="N1497" i="10"/>
  <c r="U1497" i="10"/>
  <c r="W1497" i="10"/>
  <c r="Y1497" i="10"/>
  <c r="Z1497" i="10"/>
  <c r="AA1497" i="10"/>
  <c r="AB1497" i="10"/>
  <c r="AC1497" i="10"/>
  <c r="AD1497" i="10"/>
  <c r="AE1497" i="10"/>
  <c r="AF1497" i="10"/>
  <c r="AG1497" i="10"/>
  <c r="AH1497" i="10"/>
  <c r="AI1497" i="10"/>
  <c r="AJ1497" i="10"/>
  <c r="AK1497" i="10"/>
  <c r="AL1497" i="10"/>
  <c r="AM1497" i="10"/>
  <c r="AN1497" i="10"/>
  <c r="AO1497" i="10"/>
  <c r="AP1497" i="10"/>
  <c r="AQ1497" i="10"/>
  <c r="AR1497" i="10"/>
  <c r="AS1497" i="10"/>
  <c r="AT1497" i="10"/>
  <c r="AU1497" i="10"/>
  <c r="AV1497" i="10"/>
  <c r="AW1497" i="10"/>
  <c r="AX1497" i="10"/>
  <c r="AY1497" i="10"/>
  <c r="BB1497" i="10"/>
  <c r="B1498" i="10"/>
  <c r="C1498" i="10"/>
  <c r="D1498" i="10"/>
  <c r="G1498" i="10"/>
  <c r="I1498" i="10"/>
  <c r="L1498" i="10"/>
  <c r="M1498" i="10"/>
  <c r="N1498" i="10"/>
  <c r="U1498" i="10"/>
  <c r="W1498" i="10"/>
  <c r="Y1498" i="10"/>
  <c r="Z1498" i="10"/>
  <c r="AA1498" i="10"/>
  <c r="AB1498" i="10"/>
  <c r="AC1498" i="10"/>
  <c r="AD1498" i="10"/>
  <c r="AE1498" i="10"/>
  <c r="AF1498" i="10"/>
  <c r="AG1498" i="10"/>
  <c r="AH1498" i="10"/>
  <c r="AI1498" i="10"/>
  <c r="AJ1498" i="10"/>
  <c r="AK1498" i="10"/>
  <c r="AL1498" i="10"/>
  <c r="AM1498" i="10"/>
  <c r="AN1498" i="10"/>
  <c r="AO1498" i="10"/>
  <c r="AP1498" i="10"/>
  <c r="AQ1498" i="10"/>
  <c r="AR1498" i="10"/>
  <c r="AS1498" i="10"/>
  <c r="AT1498" i="10"/>
  <c r="AU1498" i="10"/>
  <c r="AV1498" i="10"/>
  <c r="AW1498" i="10"/>
  <c r="AX1498" i="10"/>
  <c r="AY1498" i="10"/>
  <c r="BB1498" i="10"/>
  <c r="B1499" i="10"/>
  <c r="C1499" i="10"/>
  <c r="D1499" i="10"/>
  <c r="G1499" i="10"/>
  <c r="I1499" i="10"/>
  <c r="L1499" i="10"/>
  <c r="M1499" i="10"/>
  <c r="N1499" i="10"/>
  <c r="U1499" i="10"/>
  <c r="W1499" i="10"/>
  <c r="Y1499" i="10"/>
  <c r="Z1499" i="10"/>
  <c r="AA1499" i="10"/>
  <c r="AB1499" i="10"/>
  <c r="AC1499" i="10"/>
  <c r="AD1499" i="10"/>
  <c r="AE1499" i="10"/>
  <c r="AF1499" i="10"/>
  <c r="AG1499" i="10"/>
  <c r="AH1499" i="10"/>
  <c r="AI1499" i="10"/>
  <c r="AJ1499" i="10"/>
  <c r="AK1499" i="10"/>
  <c r="AL1499" i="10"/>
  <c r="AM1499" i="10"/>
  <c r="AN1499" i="10"/>
  <c r="AO1499" i="10"/>
  <c r="AP1499" i="10"/>
  <c r="AQ1499" i="10"/>
  <c r="AR1499" i="10"/>
  <c r="AS1499" i="10"/>
  <c r="AT1499" i="10"/>
  <c r="AU1499" i="10"/>
  <c r="AV1499" i="10"/>
  <c r="AW1499" i="10"/>
  <c r="AX1499" i="10"/>
  <c r="AY1499" i="10"/>
  <c r="BB1499" i="10"/>
  <c r="B1500" i="10"/>
  <c r="C1500" i="10"/>
  <c r="D1500" i="10"/>
  <c r="G1500" i="10"/>
  <c r="I1500" i="10"/>
  <c r="L1500" i="10"/>
  <c r="M1500" i="10"/>
  <c r="N1500" i="10"/>
  <c r="U1500" i="10"/>
  <c r="W1500" i="10"/>
  <c r="Y1500" i="10"/>
  <c r="Z1500" i="10"/>
  <c r="AA1500" i="10"/>
  <c r="AB1500" i="10"/>
  <c r="AC1500" i="10"/>
  <c r="AD1500" i="10"/>
  <c r="AE1500" i="10"/>
  <c r="AF1500" i="10"/>
  <c r="AG1500" i="10"/>
  <c r="AH1500" i="10"/>
  <c r="AI1500" i="10"/>
  <c r="AJ1500" i="10"/>
  <c r="AK1500" i="10"/>
  <c r="AL1500" i="10"/>
  <c r="AM1500" i="10"/>
  <c r="AN1500" i="10"/>
  <c r="AO1500" i="10"/>
  <c r="AP1500" i="10"/>
  <c r="AQ1500" i="10"/>
  <c r="AR1500" i="10"/>
  <c r="AS1500" i="10"/>
  <c r="AT1500" i="10"/>
  <c r="AU1500" i="10"/>
  <c r="AV1500" i="10"/>
  <c r="AW1500" i="10"/>
  <c r="AX1500" i="10"/>
  <c r="AY1500" i="10"/>
  <c r="BB1500" i="10"/>
  <c r="B1270" i="10"/>
  <c r="C1270" i="10"/>
  <c r="D1270" i="10"/>
  <c r="G1270" i="10"/>
  <c r="I1270" i="10"/>
  <c r="L1270" i="10"/>
  <c r="M1270" i="10"/>
  <c r="N1270" i="10"/>
  <c r="U1270" i="10"/>
  <c r="W1270" i="10"/>
  <c r="Y1270" i="10"/>
  <c r="Z1270" i="10"/>
  <c r="AA1270" i="10"/>
  <c r="AB1270" i="10"/>
  <c r="AC1270" i="10"/>
  <c r="AD1270" i="10"/>
  <c r="AE1270" i="10"/>
  <c r="AF1270" i="10"/>
  <c r="AG1270" i="10"/>
  <c r="AH1270" i="10"/>
  <c r="AI1270" i="10"/>
  <c r="AJ1270" i="10"/>
  <c r="AK1270" i="10"/>
  <c r="AL1270" i="10"/>
  <c r="AM1270" i="10"/>
  <c r="AN1270" i="10"/>
  <c r="AO1270" i="10"/>
  <c r="AP1270" i="10"/>
  <c r="AQ1270" i="10"/>
  <c r="AR1270" i="10"/>
  <c r="AS1270" i="10"/>
  <c r="AT1270" i="10"/>
  <c r="AU1270" i="10"/>
  <c r="AV1270" i="10"/>
  <c r="AW1270" i="10"/>
  <c r="AX1270" i="10"/>
  <c r="AY1270" i="10"/>
  <c r="BB1270" i="10"/>
  <c r="B1288" i="10"/>
  <c r="C1288" i="10"/>
  <c r="D1288" i="10"/>
  <c r="G1288" i="10"/>
  <c r="I1288" i="10"/>
  <c r="L1288" i="10"/>
  <c r="M1288" i="10"/>
  <c r="N1288" i="10"/>
  <c r="U1288" i="10"/>
  <c r="W1288" i="10"/>
  <c r="Y1288" i="10"/>
  <c r="Z1288" i="10"/>
  <c r="AA1288" i="10"/>
  <c r="AB1288" i="10"/>
  <c r="AC1288" i="10"/>
  <c r="AD1288" i="10"/>
  <c r="AE1288" i="10"/>
  <c r="AF1288" i="10"/>
  <c r="AG1288" i="10"/>
  <c r="AH1288" i="10"/>
  <c r="AI1288" i="10"/>
  <c r="AJ1288" i="10"/>
  <c r="AK1288" i="10"/>
  <c r="AL1288" i="10"/>
  <c r="AM1288" i="10"/>
  <c r="AN1288" i="10"/>
  <c r="AO1288" i="10"/>
  <c r="AP1288" i="10"/>
  <c r="AQ1288" i="10"/>
  <c r="AR1288" i="10"/>
  <c r="AS1288" i="10"/>
  <c r="AT1288" i="10"/>
  <c r="AU1288" i="10"/>
  <c r="AV1288" i="10"/>
  <c r="AW1288" i="10"/>
  <c r="AX1288" i="10"/>
  <c r="AY1288" i="10"/>
  <c r="BB1288" i="10"/>
  <c r="B1357" i="10"/>
  <c r="C1357" i="10"/>
  <c r="D1357" i="10"/>
  <c r="G1357" i="10"/>
  <c r="I1357" i="10"/>
  <c r="L1357" i="10"/>
  <c r="M1357" i="10"/>
  <c r="N1357" i="10"/>
  <c r="U1357" i="10"/>
  <c r="W1357" i="10"/>
  <c r="Y1357" i="10"/>
  <c r="Z1357" i="10"/>
  <c r="AA1357" i="10"/>
  <c r="AB1357" i="10"/>
  <c r="AC1357" i="10"/>
  <c r="AD1357" i="10"/>
  <c r="AE1357" i="10"/>
  <c r="AF1357" i="10"/>
  <c r="AG1357" i="10"/>
  <c r="AH1357" i="10"/>
  <c r="AI1357" i="10"/>
  <c r="AJ1357" i="10"/>
  <c r="AK1357" i="10"/>
  <c r="AL1357" i="10"/>
  <c r="AM1357" i="10"/>
  <c r="AN1357" i="10"/>
  <c r="AO1357" i="10"/>
  <c r="AP1357" i="10"/>
  <c r="AQ1357" i="10"/>
  <c r="AR1357" i="10"/>
  <c r="AS1357" i="10"/>
  <c r="AT1357" i="10"/>
  <c r="AU1357" i="10"/>
  <c r="AV1357" i="10"/>
  <c r="AW1357" i="10"/>
  <c r="AX1357" i="10"/>
  <c r="AY1357" i="10"/>
  <c r="BB1357" i="10"/>
  <c r="B1580" i="10"/>
  <c r="C1580" i="10"/>
  <c r="D1580" i="10"/>
  <c r="G1580" i="10"/>
  <c r="I1580" i="10"/>
  <c r="L1580" i="10"/>
  <c r="M1580" i="10"/>
  <c r="N1580" i="10"/>
  <c r="U1580" i="10"/>
  <c r="W1580" i="10"/>
  <c r="Y1580" i="10"/>
  <c r="Z1580" i="10"/>
  <c r="AA1580" i="10"/>
  <c r="AB1580" i="10"/>
  <c r="AC1580" i="10"/>
  <c r="AD1580" i="10"/>
  <c r="AE1580" i="10"/>
  <c r="AF1580" i="10"/>
  <c r="AG1580" i="10"/>
  <c r="AH1580" i="10"/>
  <c r="AI1580" i="10"/>
  <c r="AJ1580" i="10"/>
  <c r="AK1580" i="10"/>
  <c r="AL1580" i="10"/>
  <c r="AM1580" i="10"/>
  <c r="AN1580" i="10"/>
  <c r="AO1580" i="10"/>
  <c r="AP1580" i="10"/>
  <c r="AQ1580" i="10"/>
  <c r="AR1580" i="10"/>
  <c r="AS1580" i="10"/>
  <c r="AT1580" i="10"/>
  <c r="AU1580" i="10"/>
  <c r="AV1580" i="10"/>
  <c r="AW1580" i="10"/>
  <c r="AX1580" i="10"/>
  <c r="AY1580" i="10"/>
  <c r="BB1580" i="10"/>
  <c r="B1581" i="10"/>
  <c r="C1581" i="10"/>
  <c r="D1581" i="10"/>
  <c r="G1581" i="10"/>
  <c r="I1581" i="10"/>
  <c r="L1581" i="10"/>
  <c r="M1581" i="10"/>
  <c r="N1581" i="10"/>
  <c r="U1581" i="10"/>
  <c r="W1581" i="10"/>
  <c r="Y1581" i="10"/>
  <c r="Z1581" i="10"/>
  <c r="AA1581" i="10"/>
  <c r="AB1581" i="10"/>
  <c r="AC1581" i="10"/>
  <c r="AD1581" i="10"/>
  <c r="AE1581" i="10"/>
  <c r="AF1581" i="10"/>
  <c r="AG1581" i="10"/>
  <c r="AH1581" i="10"/>
  <c r="AI1581" i="10"/>
  <c r="AJ1581" i="10"/>
  <c r="AK1581" i="10"/>
  <c r="AL1581" i="10"/>
  <c r="AM1581" i="10"/>
  <c r="AN1581" i="10"/>
  <c r="AO1581" i="10"/>
  <c r="AP1581" i="10"/>
  <c r="AQ1581" i="10"/>
  <c r="AR1581" i="10"/>
  <c r="AS1581" i="10"/>
  <c r="AT1581" i="10"/>
  <c r="AU1581" i="10"/>
  <c r="AV1581" i="10"/>
  <c r="AW1581" i="10"/>
  <c r="AX1581" i="10"/>
  <c r="AY1581" i="10"/>
  <c r="BB1581" i="10"/>
  <c r="B1582" i="10"/>
  <c r="C1582" i="10"/>
  <c r="D1582" i="10"/>
  <c r="G1582" i="10"/>
  <c r="I1582" i="10"/>
  <c r="L1582" i="10"/>
  <c r="M1582" i="10"/>
  <c r="N1582" i="10"/>
  <c r="U1582" i="10"/>
  <c r="W1582" i="10"/>
  <c r="Y1582" i="10"/>
  <c r="Z1582" i="10"/>
  <c r="AA1582" i="10"/>
  <c r="AB1582" i="10"/>
  <c r="AC1582" i="10"/>
  <c r="AD1582" i="10"/>
  <c r="AE1582" i="10"/>
  <c r="AF1582" i="10"/>
  <c r="AG1582" i="10"/>
  <c r="AH1582" i="10"/>
  <c r="AI1582" i="10"/>
  <c r="AJ1582" i="10"/>
  <c r="AK1582" i="10"/>
  <c r="AL1582" i="10"/>
  <c r="AM1582" i="10"/>
  <c r="AN1582" i="10"/>
  <c r="AO1582" i="10"/>
  <c r="AP1582" i="10"/>
  <c r="AQ1582" i="10"/>
  <c r="AR1582" i="10"/>
  <c r="AS1582" i="10"/>
  <c r="AT1582" i="10"/>
  <c r="AU1582" i="10"/>
  <c r="AV1582" i="10"/>
  <c r="AW1582" i="10"/>
  <c r="AX1582" i="10"/>
  <c r="AY1582" i="10"/>
  <c r="BB1582" i="10"/>
  <c r="B1583" i="10"/>
  <c r="C1583" i="10"/>
  <c r="D1583" i="10"/>
  <c r="G1583" i="10"/>
  <c r="I1583" i="10"/>
  <c r="L1583" i="10"/>
  <c r="M1583" i="10"/>
  <c r="N1583" i="10"/>
  <c r="U1583" i="10"/>
  <c r="W1583" i="10"/>
  <c r="Y1583" i="10"/>
  <c r="Z1583" i="10"/>
  <c r="AA1583" i="10"/>
  <c r="AB1583" i="10"/>
  <c r="AC1583" i="10"/>
  <c r="AD1583" i="10"/>
  <c r="AE1583" i="10"/>
  <c r="AF1583" i="10"/>
  <c r="AG1583" i="10"/>
  <c r="AH1583" i="10"/>
  <c r="AI1583" i="10"/>
  <c r="AJ1583" i="10"/>
  <c r="AK1583" i="10"/>
  <c r="AL1583" i="10"/>
  <c r="AM1583" i="10"/>
  <c r="AN1583" i="10"/>
  <c r="AO1583" i="10"/>
  <c r="AP1583" i="10"/>
  <c r="AQ1583" i="10"/>
  <c r="AR1583" i="10"/>
  <c r="AS1583" i="10"/>
  <c r="AT1583" i="10"/>
  <c r="AU1583" i="10"/>
  <c r="AV1583" i="10"/>
  <c r="AW1583" i="10"/>
  <c r="AX1583" i="10"/>
  <c r="AY1583" i="10"/>
  <c r="BB1583" i="10"/>
  <c r="B1643" i="10"/>
  <c r="C1643" i="10"/>
  <c r="D1643" i="10"/>
  <c r="G1643" i="10"/>
  <c r="I1643" i="10"/>
  <c r="L1643" i="10"/>
  <c r="M1643" i="10"/>
  <c r="N1643" i="10"/>
  <c r="U1643" i="10"/>
  <c r="W1643" i="10"/>
  <c r="Y1643" i="10"/>
  <c r="Z1643" i="10"/>
  <c r="AA1643" i="10"/>
  <c r="AB1643" i="10"/>
  <c r="AC1643" i="10"/>
  <c r="AD1643" i="10"/>
  <c r="AE1643" i="10"/>
  <c r="AF1643" i="10"/>
  <c r="AG1643" i="10"/>
  <c r="AH1643" i="10"/>
  <c r="AI1643" i="10"/>
  <c r="AJ1643" i="10"/>
  <c r="AK1643" i="10"/>
  <c r="AL1643" i="10"/>
  <c r="AM1643" i="10"/>
  <c r="AN1643" i="10"/>
  <c r="AO1643" i="10"/>
  <c r="AP1643" i="10"/>
  <c r="AQ1643" i="10"/>
  <c r="AR1643" i="10"/>
  <c r="AS1643" i="10"/>
  <c r="AT1643" i="10"/>
  <c r="AU1643" i="10"/>
  <c r="AV1643" i="10"/>
  <c r="AW1643" i="10"/>
  <c r="AX1643" i="10"/>
  <c r="AY1643" i="10"/>
  <c r="BB1643" i="10"/>
  <c r="B1644" i="10"/>
  <c r="C1644" i="10"/>
  <c r="D1644" i="10"/>
  <c r="G1644" i="10"/>
  <c r="I1644" i="10"/>
  <c r="L1644" i="10"/>
  <c r="M1644" i="10"/>
  <c r="N1644" i="10"/>
  <c r="U1644" i="10"/>
  <c r="W1644" i="10"/>
  <c r="Y1644" i="10"/>
  <c r="Z1644" i="10"/>
  <c r="AA1644" i="10"/>
  <c r="AB1644" i="10"/>
  <c r="AC1644" i="10"/>
  <c r="AD1644" i="10"/>
  <c r="AE1644" i="10"/>
  <c r="AF1644" i="10"/>
  <c r="AG1644" i="10"/>
  <c r="AH1644" i="10"/>
  <c r="AI1644" i="10"/>
  <c r="AJ1644" i="10"/>
  <c r="AK1644" i="10"/>
  <c r="AL1644" i="10"/>
  <c r="AM1644" i="10"/>
  <c r="AN1644" i="10"/>
  <c r="AO1644" i="10"/>
  <c r="AP1644" i="10"/>
  <c r="AQ1644" i="10"/>
  <c r="AR1644" i="10"/>
  <c r="AS1644" i="10"/>
  <c r="AT1644" i="10"/>
  <c r="AU1644" i="10"/>
  <c r="AV1644" i="10"/>
  <c r="AW1644" i="10"/>
  <c r="AX1644" i="10"/>
  <c r="AY1644" i="10"/>
  <c r="BB1644" i="10"/>
  <c r="B1645" i="10"/>
  <c r="C1645" i="10"/>
  <c r="D1645" i="10"/>
  <c r="G1645" i="10"/>
  <c r="I1645" i="10"/>
  <c r="L1645" i="10"/>
  <c r="M1645" i="10"/>
  <c r="N1645" i="10"/>
  <c r="U1645" i="10"/>
  <c r="W1645" i="10"/>
  <c r="Y1645" i="10"/>
  <c r="Z1645" i="10"/>
  <c r="AA1645" i="10"/>
  <c r="AB1645" i="10"/>
  <c r="AC1645" i="10"/>
  <c r="AD1645" i="10"/>
  <c r="AE1645" i="10"/>
  <c r="AF1645" i="10"/>
  <c r="AG1645" i="10"/>
  <c r="AH1645" i="10"/>
  <c r="AI1645" i="10"/>
  <c r="AJ1645" i="10"/>
  <c r="AK1645" i="10"/>
  <c r="AL1645" i="10"/>
  <c r="AM1645" i="10"/>
  <c r="AN1645" i="10"/>
  <c r="AO1645" i="10"/>
  <c r="AP1645" i="10"/>
  <c r="AQ1645" i="10"/>
  <c r="AR1645" i="10"/>
  <c r="AS1645" i="10"/>
  <c r="AT1645" i="10"/>
  <c r="AU1645" i="10"/>
  <c r="AV1645" i="10"/>
  <c r="AW1645" i="10"/>
  <c r="AX1645" i="10"/>
  <c r="AY1645" i="10"/>
  <c r="BB1645" i="10"/>
  <c r="B1646" i="10"/>
  <c r="C1646" i="10"/>
  <c r="D1646" i="10"/>
  <c r="G1646" i="10"/>
  <c r="I1646" i="10"/>
  <c r="L1646" i="10"/>
  <c r="M1646" i="10"/>
  <c r="N1646" i="10"/>
  <c r="U1646" i="10"/>
  <c r="W1646" i="10"/>
  <c r="Y1646" i="10"/>
  <c r="Z1646" i="10"/>
  <c r="AA1646" i="10"/>
  <c r="AB1646" i="10"/>
  <c r="AC1646" i="10"/>
  <c r="AD1646" i="10"/>
  <c r="AE1646" i="10"/>
  <c r="AF1646" i="10"/>
  <c r="AG1646" i="10"/>
  <c r="AH1646" i="10"/>
  <c r="AI1646" i="10"/>
  <c r="AJ1646" i="10"/>
  <c r="AK1646" i="10"/>
  <c r="AL1646" i="10"/>
  <c r="AM1646" i="10"/>
  <c r="AN1646" i="10"/>
  <c r="AO1646" i="10"/>
  <c r="AP1646" i="10"/>
  <c r="AQ1646" i="10"/>
  <c r="AR1646" i="10"/>
  <c r="AS1646" i="10"/>
  <c r="AT1646" i="10"/>
  <c r="AU1646" i="10"/>
  <c r="AV1646" i="10"/>
  <c r="AW1646" i="10"/>
  <c r="AX1646" i="10"/>
  <c r="AY1646" i="10"/>
  <c r="BB1646" i="10"/>
  <c r="B1690" i="10"/>
  <c r="C1690" i="10"/>
  <c r="D1690" i="10"/>
  <c r="G1690" i="10"/>
  <c r="I1690" i="10"/>
  <c r="L1690" i="10"/>
  <c r="M1690" i="10"/>
  <c r="N1690" i="10"/>
  <c r="U1690" i="10"/>
  <c r="W1690" i="10"/>
  <c r="Y1690" i="10"/>
  <c r="Z1690" i="10"/>
  <c r="AA1690" i="10"/>
  <c r="AB1690" i="10"/>
  <c r="AC1690" i="10"/>
  <c r="AD1690" i="10"/>
  <c r="AE1690" i="10"/>
  <c r="AF1690" i="10"/>
  <c r="AG1690" i="10"/>
  <c r="AH1690" i="10"/>
  <c r="AI1690" i="10"/>
  <c r="AJ1690" i="10"/>
  <c r="AK1690" i="10"/>
  <c r="AL1690" i="10"/>
  <c r="AM1690" i="10"/>
  <c r="AN1690" i="10"/>
  <c r="AO1690" i="10"/>
  <c r="AP1690" i="10"/>
  <c r="AQ1690" i="10"/>
  <c r="AR1690" i="10"/>
  <c r="AS1690" i="10"/>
  <c r="AT1690" i="10"/>
  <c r="AU1690" i="10"/>
  <c r="AV1690" i="10"/>
  <c r="AW1690" i="10"/>
  <c r="AX1690" i="10"/>
  <c r="AY1690" i="10"/>
  <c r="BB1690" i="10"/>
  <c r="B1691" i="10"/>
  <c r="C1691" i="10"/>
  <c r="D1691" i="10"/>
  <c r="G1691" i="10"/>
  <c r="I1691" i="10"/>
  <c r="L1691" i="10"/>
  <c r="M1691" i="10"/>
  <c r="N1691" i="10"/>
  <c r="U1691" i="10"/>
  <c r="W1691" i="10"/>
  <c r="Y1691" i="10"/>
  <c r="Z1691" i="10"/>
  <c r="AA1691" i="10"/>
  <c r="AB1691" i="10"/>
  <c r="AC1691" i="10"/>
  <c r="AD1691" i="10"/>
  <c r="AE1691" i="10"/>
  <c r="AF1691" i="10"/>
  <c r="AG1691" i="10"/>
  <c r="AH1691" i="10"/>
  <c r="AI1691" i="10"/>
  <c r="AJ1691" i="10"/>
  <c r="AK1691" i="10"/>
  <c r="AL1691" i="10"/>
  <c r="AM1691" i="10"/>
  <c r="AN1691" i="10"/>
  <c r="AO1691" i="10"/>
  <c r="AP1691" i="10"/>
  <c r="AQ1691" i="10"/>
  <c r="AR1691" i="10"/>
  <c r="AS1691" i="10"/>
  <c r="AT1691" i="10"/>
  <c r="AU1691" i="10"/>
  <c r="AV1691" i="10"/>
  <c r="AW1691" i="10"/>
  <c r="AX1691" i="10"/>
  <c r="AY1691" i="10"/>
  <c r="BB1691" i="10"/>
  <c r="B1692" i="10"/>
  <c r="C1692" i="10"/>
  <c r="D1692" i="10"/>
  <c r="G1692" i="10"/>
  <c r="I1692" i="10"/>
  <c r="L1692" i="10"/>
  <c r="M1692" i="10"/>
  <c r="N1692" i="10"/>
  <c r="U1692" i="10"/>
  <c r="W1692" i="10"/>
  <c r="Y1692" i="10"/>
  <c r="Z1692" i="10"/>
  <c r="AA1692" i="10"/>
  <c r="AB1692" i="10"/>
  <c r="AC1692" i="10"/>
  <c r="AD1692" i="10"/>
  <c r="AE1692" i="10"/>
  <c r="AF1692" i="10"/>
  <c r="AG1692" i="10"/>
  <c r="AH1692" i="10"/>
  <c r="AI1692" i="10"/>
  <c r="AJ1692" i="10"/>
  <c r="AK1692" i="10"/>
  <c r="AL1692" i="10"/>
  <c r="AM1692" i="10"/>
  <c r="AN1692" i="10"/>
  <c r="AO1692" i="10"/>
  <c r="AP1692" i="10"/>
  <c r="AQ1692" i="10"/>
  <c r="AR1692" i="10"/>
  <c r="AS1692" i="10"/>
  <c r="AT1692" i="10"/>
  <c r="AU1692" i="10"/>
  <c r="AV1692" i="10"/>
  <c r="AW1692" i="10"/>
  <c r="AX1692" i="10"/>
  <c r="AY1692" i="10"/>
  <c r="BB1692" i="10"/>
  <c r="B1693" i="10"/>
  <c r="C1693" i="10"/>
  <c r="D1693" i="10"/>
  <c r="G1693" i="10"/>
  <c r="I1693" i="10"/>
  <c r="L1693" i="10"/>
  <c r="M1693" i="10"/>
  <c r="N1693" i="10"/>
  <c r="U1693" i="10"/>
  <c r="W1693" i="10"/>
  <c r="Y1693" i="10"/>
  <c r="Z1693" i="10"/>
  <c r="AA1693" i="10"/>
  <c r="AB1693" i="10"/>
  <c r="AC1693" i="10"/>
  <c r="AD1693" i="10"/>
  <c r="AE1693" i="10"/>
  <c r="AF1693" i="10"/>
  <c r="AG1693" i="10"/>
  <c r="AH1693" i="10"/>
  <c r="AI1693" i="10"/>
  <c r="AJ1693" i="10"/>
  <c r="AK1693" i="10"/>
  <c r="AL1693" i="10"/>
  <c r="AM1693" i="10"/>
  <c r="AN1693" i="10"/>
  <c r="AO1693" i="10"/>
  <c r="AP1693" i="10"/>
  <c r="AQ1693" i="10"/>
  <c r="AR1693" i="10"/>
  <c r="AS1693" i="10"/>
  <c r="AT1693" i="10"/>
  <c r="AU1693" i="10"/>
  <c r="AV1693" i="10"/>
  <c r="AW1693" i="10"/>
  <c r="AX1693" i="10"/>
  <c r="AY1693" i="10"/>
  <c r="BB1693" i="10"/>
  <c r="B1694" i="10"/>
  <c r="C1694" i="10"/>
  <c r="D1694" i="10"/>
  <c r="G1694" i="10"/>
  <c r="I1694" i="10"/>
  <c r="L1694" i="10"/>
  <c r="M1694" i="10"/>
  <c r="N1694" i="10"/>
  <c r="U1694" i="10"/>
  <c r="W1694" i="10"/>
  <c r="Y1694" i="10"/>
  <c r="Z1694" i="10"/>
  <c r="AA1694" i="10"/>
  <c r="AB1694" i="10"/>
  <c r="AC1694" i="10"/>
  <c r="AD1694" i="10"/>
  <c r="AE1694" i="10"/>
  <c r="AF1694" i="10"/>
  <c r="AG1694" i="10"/>
  <c r="AH1694" i="10"/>
  <c r="AI1694" i="10"/>
  <c r="AJ1694" i="10"/>
  <c r="AK1694" i="10"/>
  <c r="AL1694" i="10"/>
  <c r="AM1694" i="10"/>
  <c r="AN1694" i="10"/>
  <c r="AO1694" i="10"/>
  <c r="AP1694" i="10"/>
  <c r="AQ1694" i="10"/>
  <c r="AR1694" i="10"/>
  <c r="AS1694" i="10"/>
  <c r="AT1694" i="10"/>
  <c r="AU1694" i="10"/>
  <c r="AV1694" i="10"/>
  <c r="AW1694" i="10"/>
  <c r="AX1694" i="10"/>
  <c r="AY1694" i="10"/>
  <c r="BB1694" i="10"/>
  <c r="B1695" i="10"/>
  <c r="C1695" i="10"/>
  <c r="D1695" i="10"/>
  <c r="G1695" i="10"/>
  <c r="I1695" i="10"/>
  <c r="L1695" i="10"/>
  <c r="M1695" i="10"/>
  <c r="N1695" i="10"/>
  <c r="U1695" i="10"/>
  <c r="W1695" i="10"/>
  <c r="Y1695" i="10"/>
  <c r="Z1695" i="10"/>
  <c r="AA1695" i="10"/>
  <c r="AB1695" i="10"/>
  <c r="AC1695" i="10"/>
  <c r="AD1695" i="10"/>
  <c r="AE1695" i="10"/>
  <c r="AF1695" i="10"/>
  <c r="AG1695" i="10"/>
  <c r="AH1695" i="10"/>
  <c r="AI1695" i="10"/>
  <c r="AJ1695" i="10"/>
  <c r="AK1695" i="10"/>
  <c r="AL1695" i="10"/>
  <c r="AM1695" i="10"/>
  <c r="AN1695" i="10"/>
  <c r="AO1695" i="10"/>
  <c r="AP1695" i="10"/>
  <c r="AQ1695" i="10"/>
  <c r="AR1695" i="10"/>
  <c r="AS1695" i="10"/>
  <c r="AT1695" i="10"/>
  <c r="AU1695" i="10"/>
  <c r="AV1695" i="10"/>
  <c r="AW1695" i="10"/>
  <c r="AX1695" i="10"/>
  <c r="AY1695" i="10"/>
  <c r="BB1695" i="10"/>
  <c r="B1696" i="10"/>
  <c r="C1696" i="10"/>
  <c r="D1696" i="10"/>
  <c r="G1696" i="10"/>
  <c r="I1696" i="10"/>
  <c r="L1696" i="10"/>
  <c r="M1696" i="10"/>
  <c r="N1696" i="10"/>
  <c r="U1696" i="10"/>
  <c r="W1696" i="10"/>
  <c r="Y1696" i="10"/>
  <c r="Z1696" i="10"/>
  <c r="AA1696" i="10"/>
  <c r="AB1696" i="10"/>
  <c r="AC1696" i="10"/>
  <c r="AD1696" i="10"/>
  <c r="AE1696" i="10"/>
  <c r="AF1696" i="10"/>
  <c r="AG1696" i="10"/>
  <c r="AH1696" i="10"/>
  <c r="AI1696" i="10"/>
  <c r="AJ1696" i="10"/>
  <c r="AK1696" i="10"/>
  <c r="AL1696" i="10"/>
  <c r="AM1696" i="10"/>
  <c r="AN1696" i="10"/>
  <c r="AO1696" i="10"/>
  <c r="AP1696" i="10"/>
  <c r="AQ1696" i="10"/>
  <c r="AR1696" i="10"/>
  <c r="AS1696" i="10"/>
  <c r="AT1696" i="10"/>
  <c r="AU1696" i="10"/>
  <c r="AV1696" i="10"/>
  <c r="AW1696" i="10"/>
  <c r="AX1696" i="10"/>
  <c r="AY1696" i="10"/>
  <c r="BB1696" i="10"/>
  <c r="B1697" i="10"/>
  <c r="C1697" i="10"/>
  <c r="D1697" i="10"/>
  <c r="G1697" i="10"/>
  <c r="I1697" i="10"/>
  <c r="L1697" i="10"/>
  <c r="M1697" i="10"/>
  <c r="N1697" i="10"/>
  <c r="U1697" i="10"/>
  <c r="W1697" i="10"/>
  <c r="Y1697" i="10"/>
  <c r="Z1697" i="10"/>
  <c r="AA1697" i="10"/>
  <c r="AB1697" i="10"/>
  <c r="AC1697" i="10"/>
  <c r="AD1697" i="10"/>
  <c r="AE1697" i="10"/>
  <c r="AF1697" i="10"/>
  <c r="AG1697" i="10"/>
  <c r="AH1697" i="10"/>
  <c r="AI1697" i="10"/>
  <c r="AJ1697" i="10"/>
  <c r="AK1697" i="10"/>
  <c r="AL1697" i="10"/>
  <c r="AM1697" i="10"/>
  <c r="AN1697" i="10"/>
  <c r="AO1697" i="10"/>
  <c r="AP1697" i="10"/>
  <c r="AQ1697" i="10"/>
  <c r="AR1697" i="10"/>
  <c r="AS1697" i="10"/>
  <c r="AT1697" i="10"/>
  <c r="AU1697" i="10"/>
  <c r="AV1697" i="10"/>
  <c r="AW1697" i="10"/>
  <c r="AX1697" i="10"/>
  <c r="AY1697" i="10"/>
  <c r="BB1697" i="10"/>
  <c r="B1698" i="10"/>
  <c r="C1698" i="10"/>
  <c r="D1698" i="10"/>
  <c r="G1698" i="10"/>
  <c r="I1698" i="10"/>
  <c r="L1698" i="10"/>
  <c r="M1698" i="10"/>
  <c r="N1698" i="10"/>
  <c r="U1698" i="10"/>
  <c r="W1698" i="10"/>
  <c r="Y1698" i="10"/>
  <c r="Z1698" i="10"/>
  <c r="AA1698" i="10"/>
  <c r="AB1698" i="10"/>
  <c r="AC1698" i="10"/>
  <c r="AD1698" i="10"/>
  <c r="AE1698" i="10"/>
  <c r="AF1698" i="10"/>
  <c r="AG1698" i="10"/>
  <c r="AH1698" i="10"/>
  <c r="AI1698" i="10"/>
  <c r="AJ1698" i="10"/>
  <c r="AK1698" i="10"/>
  <c r="AL1698" i="10"/>
  <c r="AM1698" i="10"/>
  <c r="AN1698" i="10"/>
  <c r="AO1698" i="10"/>
  <c r="AP1698" i="10"/>
  <c r="AQ1698" i="10"/>
  <c r="AR1698" i="10"/>
  <c r="AS1698" i="10"/>
  <c r="AT1698" i="10"/>
  <c r="AU1698" i="10"/>
  <c r="AV1698" i="10"/>
  <c r="AW1698" i="10"/>
  <c r="AX1698" i="10"/>
  <c r="AY1698" i="10"/>
  <c r="BB1698" i="10"/>
  <c r="B1699" i="10"/>
  <c r="C1699" i="10"/>
  <c r="D1699" i="10"/>
  <c r="G1699" i="10"/>
  <c r="I1699" i="10"/>
  <c r="L1699" i="10"/>
  <c r="M1699" i="10"/>
  <c r="N1699" i="10"/>
  <c r="U1699" i="10"/>
  <c r="W1699" i="10"/>
  <c r="Y1699" i="10"/>
  <c r="Z1699" i="10"/>
  <c r="AA1699" i="10"/>
  <c r="AB1699" i="10"/>
  <c r="AC1699" i="10"/>
  <c r="AD1699" i="10"/>
  <c r="AE1699" i="10"/>
  <c r="AF1699" i="10"/>
  <c r="AG1699" i="10"/>
  <c r="AH1699" i="10"/>
  <c r="AI1699" i="10"/>
  <c r="AJ1699" i="10"/>
  <c r="AK1699" i="10"/>
  <c r="AL1699" i="10"/>
  <c r="AM1699" i="10"/>
  <c r="AN1699" i="10"/>
  <c r="AO1699" i="10"/>
  <c r="AP1699" i="10"/>
  <c r="AQ1699" i="10"/>
  <c r="AR1699" i="10"/>
  <c r="AS1699" i="10"/>
  <c r="AT1699" i="10"/>
  <c r="AU1699" i="10"/>
  <c r="AV1699" i="10"/>
  <c r="AW1699" i="10"/>
  <c r="AX1699" i="10"/>
  <c r="AY1699" i="10"/>
  <c r="BB1699" i="10"/>
  <c r="B1700" i="10"/>
  <c r="C1700" i="10"/>
  <c r="D1700" i="10"/>
  <c r="G1700" i="10"/>
  <c r="I1700" i="10"/>
  <c r="L1700" i="10"/>
  <c r="M1700" i="10"/>
  <c r="N1700" i="10"/>
  <c r="U1700" i="10"/>
  <c r="W1700" i="10"/>
  <c r="Y1700" i="10"/>
  <c r="Z1700" i="10"/>
  <c r="AA1700" i="10"/>
  <c r="AB1700" i="10"/>
  <c r="AC1700" i="10"/>
  <c r="AD1700" i="10"/>
  <c r="AE1700" i="10"/>
  <c r="AF1700" i="10"/>
  <c r="AG1700" i="10"/>
  <c r="AH1700" i="10"/>
  <c r="AI1700" i="10"/>
  <c r="AJ1700" i="10"/>
  <c r="AK1700" i="10"/>
  <c r="AL1700" i="10"/>
  <c r="AM1700" i="10"/>
  <c r="AN1700" i="10"/>
  <c r="AO1700" i="10"/>
  <c r="AP1700" i="10"/>
  <c r="AQ1700" i="10"/>
  <c r="AR1700" i="10"/>
  <c r="AS1700" i="10"/>
  <c r="AT1700" i="10"/>
  <c r="AU1700" i="10"/>
  <c r="AV1700" i="10"/>
  <c r="AW1700" i="10"/>
  <c r="AX1700" i="10"/>
  <c r="AY1700" i="10"/>
  <c r="BB1700" i="10"/>
  <c r="B1501" i="10"/>
  <c r="C1501" i="10"/>
  <c r="D1501" i="10"/>
  <c r="G1501" i="10"/>
  <c r="I1501" i="10"/>
  <c r="L1501" i="10"/>
  <c r="M1501" i="10"/>
  <c r="N1501" i="10"/>
  <c r="U1501" i="10"/>
  <c r="W1501" i="10"/>
  <c r="Y1501" i="10"/>
  <c r="Z1501" i="10"/>
  <c r="AA1501" i="10"/>
  <c r="AB1501" i="10"/>
  <c r="AC1501" i="10"/>
  <c r="AD1501" i="10"/>
  <c r="AE1501" i="10"/>
  <c r="AF1501" i="10"/>
  <c r="AG1501" i="10"/>
  <c r="AH1501" i="10"/>
  <c r="AI1501" i="10"/>
  <c r="AJ1501" i="10"/>
  <c r="AK1501" i="10"/>
  <c r="AL1501" i="10"/>
  <c r="AM1501" i="10"/>
  <c r="AN1501" i="10"/>
  <c r="AO1501" i="10"/>
  <c r="AP1501" i="10"/>
  <c r="AQ1501" i="10"/>
  <c r="AR1501" i="10"/>
  <c r="AS1501" i="10"/>
  <c r="AT1501" i="10"/>
  <c r="AU1501" i="10"/>
  <c r="AV1501" i="10"/>
  <c r="AW1501" i="10"/>
  <c r="AX1501" i="10"/>
  <c r="AY1501" i="10"/>
  <c r="BB1501" i="10"/>
  <c r="B1502" i="10"/>
  <c r="C1502" i="10"/>
  <c r="D1502" i="10"/>
  <c r="G1502" i="10"/>
  <c r="I1502" i="10"/>
  <c r="L1502" i="10"/>
  <c r="M1502" i="10"/>
  <c r="N1502" i="10"/>
  <c r="U1502" i="10"/>
  <c r="W1502" i="10"/>
  <c r="Y1502" i="10"/>
  <c r="Z1502" i="10"/>
  <c r="AA1502" i="10"/>
  <c r="AB1502" i="10"/>
  <c r="AC1502" i="10"/>
  <c r="AD1502" i="10"/>
  <c r="AE1502" i="10"/>
  <c r="AF1502" i="10"/>
  <c r="AG1502" i="10"/>
  <c r="AH1502" i="10"/>
  <c r="AI1502" i="10"/>
  <c r="AJ1502" i="10"/>
  <c r="AK1502" i="10"/>
  <c r="AL1502" i="10"/>
  <c r="AM1502" i="10"/>
  <c r="AN1502" i="10"/>
  <c r="AO1502" i="10"/>
  <c r="AP1502" i="10"/>
  <c r="AQ1502" i="10"/>
  <c r="AR1502" i="10"/>
  <c r="AS1502" i="10"/>
  <c r="AT1502" i="10"/>
  <c r="AU1502" i="10"/>
  <c r="AV1502" i="10"/>
  <c r="AW1502" i="10"/>
  <c r="AX1502" i="10"/>
  <c r="AY1502" i="10"/>
  <c r="BB1502" i="10"/>
  <c r="B1739" i="10"/>
  <c r="C1739" i="10"/>
  <c r="D1739" i="10"/>
  <c r="G1739" i="10"/>
  <c r="I1739" i="10"/>
  <c r="L1739" i="10"/>
  <c r="M1739" i="10"/>
  <c r="N1739" i="10"/>
  <c r="U1739" i="10"/>
  <c r="W1739" i="10"/>
  <c r="Y1739" i="10"/>
  <c r="Z1739" i="10"/>
  <c r="AA1739" i="10"/>
  <c r="AB1739" i="10"/>
  <c r="AC1739" i="10"/>
  <c r="AD1739" i="10"/>
  <c r="AE1739" i="10"/>
  <c r="AF1739" i="10"/>
  <c r="AG1739" i="10"/>
  <c r="AH1739" i="10"/>
  <c r="AI1739" i="10"/>
  <c r="AJ1739" i="10"/>
  <c r="AK1739" i="10"/>
  <c r="AL1739" i="10"/>
  <c r="AM1739" i="10"/>
  <c r="AN1739" i="10"/>
  <c r="AO1739" i="10"/>
  <c r="AP1739" i="10"/>
  <c r="AQ1739" i="10"/>
  <c r="AR1739" i="10"/>
  <c r="AS1739" i="10"/>
  <c r="AT1739" i="10"/>
  <c r="AU1739" i="10"/>
  <c r="AV1739" i="10"/>
  <c r="AW1739" i="10"/>
  <c r="AX1739" i="10"/>
  <c r="AY1739" i="10"/>
  <c r="BB1739" i="10"/>
  <c r="B1748" i="10"/>
  <c r="C1748" i="10"/>
  <c r="D1748" i="10"/>
  <c r="G1748" i="10"/>
  <c r="I1748" i="10"/>
  <c r="L1748" i="10"/>
  <c r="M1748" i="10"/>
  <c r="N1748" i="10"/>
  <c r="U1748" i="10"/>
  <c r="W1748" i="10"/>
  <c r="Y1748" i="10"/>
  <c r="Z1748" i="10"/>
  <c r="AA1748" i="10"/>
  <c r="AB1748" i="10"/>
  <c r="AC1748" i="10"/>
  <c r="AD1748" i="10"/>
  <c r="AE1748" i="10"/>
  <c r="AF1748" i="10"/>
  <c r="AG1748" i="10"/>
  <c r="AH1748" i="10"/>
  <c r="AI1748" i="10"/>
  <c r="AJ1748" i="10"/>
  <c r="AK1748" i="10"/>
  <c r="AL1748" i="10"/>
  <c r="AM1748" i="10"/>
  <c r="AN1748" i="10"/>
  <c r="AO1748" i="10"/>
  <c r="AP1748" i="10"/>
  <c r="AQ1748" i="10"/>
  <c r="AR1748" i="10"/>
  <c r="AS1748" i="10"/>
  <c r="AT1748" i="10"/>
  <c r="AU1748" i="10"/>
  <c r="AV1748" i="10"/>
  <c r="AW1748" i="10"/>
  <c r="AX1748" i="10"/>
  <c r="AY1748" i="10"/>
  <c r="BB1748" i="10"/>
  <c r="B1324" i="10"/>
  <c r="C1324" i="10"/>
  <c r="D1324" i="10"/>
  <c r="G1324" i="10"/>
  <c r="I1324" i="10"/>
  <c r="L1324" i="10"/>
  <c r="M1324" i="10"/>
  <c r="N1324" i="10"/>
  <c r="U1324" i="10"/>
  <c r="W1324" i="10"/>
  <c r="Y1324" i="10"/>
  <c r="Z1324" i="10"/>
  <c r="AA1324" i="10"/>
  <c r="AB1324" i="10"/>
  <c r="AC1324" i="10"/>
  <c r="AD1324" i="10"/>
  <c r="AE1324" i="10"/>
  <c r="AF1324" i="10"/>
  <c r="AG1324" i="10"/>
  <c r="AH1324" i="10"/>
  <c r="AI1324" i="10"/>
  <c r="AJ1324" i="10"/>
  <c r="AK1324" i="10"/>
  <c r="AL1324" i="10"/>
  <c r="AM1324" i="10"/>
  <c r="AN1324" i="10"/>
  <c r="AO1324" i="10"/>
  <c r="AP1324" i="10"/>
  <c r="AQ1324" i="10"/>
  <c r="AR1324" i="10"/>
  <c r="AS1324" i="10"/>
  <c r="AT1324" i="10"/>
  <c r="AU1324" i="10"/>
  <c r="AV1324" i="10"/>
  <c r="AW1324" i="10"/>
  <c r="AX1324" i="10"/>
  <c r="AY1324" i="10"/>
  <c r="BB1324" i="10"/>
  <c r="B1325" i="10"/>
  <c r="C1325" i="10"/>
  <c r="D1325" i="10"/>
  <c r="G1325" i="10"/>
  <c r="I1325" i="10"/>
  <c r="L1325" i="10"/>
  <c r="M1325" i="10"/>
  <c r="N1325" i="10"/>
  <c r="U1325" i="10"/>
  <c r="W1325" i="10"/>
  <c r="Y1325" i="10"/>
  <c r="Z1325" i="10"/>
  <c r="AA1325" i="10"/>
  <c r="AB1325" i="10"/>
  <c r="AC1325" i="10"/>
  <c r="AD1325" i="10"/>
  <c r="AE1325" i="10"/>
  <c r="AF1325" i="10"/>
  <c r="AG1325" i="10"/>
  <c r="AH1325" i="10"/>
  <c r="AI1325" i="10"/>
  <c r="AJ1325" i="10"/>
  <c r="AK1325" i="10"/>
  <c r="AL1325" i="10"/>
  <c r="AM1325" i="10"/>
  <c r="AN1325" i="10"/>
  <c r="AO1325" i="10"/>
  <c r="AP1325" i="10"/>
  <c r="AQ1325" i="10"/>
  <c r="AR1325" i="10"/>
  <c r="AS1325" i="10"/>
  <c r="AT1325" i="10"/>
  <c r="AU1325" i="10"/>
  <c r="AV1325" i="10"/>
  <c r="AW1325" i="10"/>
  <c r="AX1325" i="10"/>
  <c r="AY1325" i="10"/>
  <c r="BB1325" i="10"/>
  <c r="B1740" i="10"/>
  <c r="C1740" i="10"/>
  <c r="D1740" i="10"/>
  <c r="G1740" i="10"/>
  <c r="I1740" i="10"/>
  <c r="L1740" i="10"/>
  <c r="M1740" i="10"/>
  <c r="N1740" i="10"/>
  <c r="U1740" i="10"/>
  <c r="W1740" i="10"/>
  <c r="Y1740" i="10"/>
  <c r="Z1740" i="10"/>
  <c r="AA1740" i="10"/>
  <c r="AB1740" i="10"/>
  <c r="AC1740" i="10"/>
  <c r="AD1740" i="10"/>
  <c r="AE1740" i="10"/>
  <c r="AF1740" i="10"/>
  <c r="AG1740" i="10"/>
  <c r="AH1740" i="10"/>
  <c r="AI1740" i="10"/>
  <c r="AJ1740" i="10"/>
  <c r="AK1740" i="10"/>
  <c r="AL1740" i="10"/>
  <c r="AM1740" i="10"/>
  <c r="AN1740" i="10"/>
  <c r="AO1740" i="10"/>
  <c r="AP1740" i="10"/>
  <c r="AQ1740" i="10"/>
  <c r="AR1740" i="10"/>
  <c r="AS1740" i="10"/>
  <c r="AT1740" i="10"/>
  <c r="AU1740" i="10"/>
  <c r="AV1740" i="10"/>
  <c r="AW1740" i="10"/>
  <c r="AX1740" i="10"/>
  <c r="AY1740" i="10"/>
  <c r="BB1740" i="10"/>
  <c r="B1741" i="10"/>
  <c r="C1741" i="10"/>
  <c r="D1741" i="10"/>
  <c r="G1741" i="10"/>
  <c r="I1741" i="10"/>
  <c r="L1741" i="10"/>
  <c r="M1741" i="10"/>
  <c r="N1741" i="10"/>
  <c r="U1741" i="10"/>
  <c r="W1741" i="10"/>
  <c r="Y1741" i="10"/>
  <c r="Z1741" i="10"/>
  <c r="AA1741" i="10"/>
  <c r="AB1741" i="10"/>
  <c r="AC1741" i="10"/>
  <c r="AD1741" i="10"/>
  <c r="AE1741" i="10"/>
  <c r="AF1741" i="10"/>
  <c r="AG1741" i="10"/>
  <c r="AH1741" i="10"/>
  <c r="AI1741" i="10"/>
  <c r="AJ1741" i="10"/>
  <c r="AK1741" i="10"/>
  <c r="AL1741" i="10"/>
  <c r="AM1741" i="10"/>
  <c r="AN1741" i="10"/>
  <c r="AO1741" i="10"/>
  <c r="AP1741" i="10"/>
  <c r="AQ1741" i="10"/>
  <c r="AR1741" i="10"/>
  <c r="AS1741" i="10"/>
  <c r="AT1741" i="10"/>
  <c r="AU1741" i="10"/>
  <c r="AV1741" i="10"/>
  <c r="AW1741" i="10"/>
  <c r="AX1741" i="10"/>
  <c r="AY1741" i="10"/>
  <c r="BB1741" i="10"/>
  <c r="B1503" i="10"/>
  <c r="C1503" i="10"/>
  <c r="D1503" i="10"/>
  <c r="G1503" i="10"/>
  <c r="I1503" i="10"/>
  <c r="L1503" i="10"/>
  <c r="M1503" i="10"/>
  <c r="N1503" i="10"/>
  <c r="U1503" i="10"/>
  <c r="W1503" i="10"/>
  <c r="Y1503" i="10"/>
  <c r="Z1503" i="10"/>
  <c r="AA1503" i="10"/>
  <c r="AB1503" i="10"/>
  <c r="AC1503" i="10"/>
  <c r="AD1503" i="10"/>
  <c r="AE1503" i="10"/>
  <c r="AF1503" i="10"/>
  <c r="AG1503" i="10"/>
  <c r="AH1503" i="10"/>
  <c r="AI1503" i="10"/>
  <c r="AJ1503" i="10"/>
  <c r="AK1503" i="10"/>
  <c r="AL1503" i="10"/>
  <c r="AM1503" i="10"/>
  <c r="AN1503" i="10"/>
  <c r="AO1503" i="10"/>
  <c r="AP1503" i="10"/>
  <c r="AQ1503" i="10"/>
  <c r="AR1503" i="10"/>
  <c r="AS1503" i="10"/>
  <c r="AT1503" i="10"/>
  <c r="AU1503" i="10"/>
  <c r="AV1503" i="10"/>
  <c r="AW1503" i="10"/>
  <c r="AX1503" i="10"/>
  <c r="AY1503" i="10"/>
  <c r="BB1503" i="10"/>
  <c r="B1742" i="10"/>
  <c r="C1742" i="10"/>
  <c r="D1742" i="10"/>
  <c r="G1742" i="10"/>
  <c r="I1742" i="10"/>
  <c r="L1742" i="10"/>
  <c r="M1742" i="10"/>
  <c r="N1742" i="10"/>
  <c r="U1742" i="10"/>
  <c r="W1742" i="10"/>
  <c r="Y1742" i="10"/>
  <c r="Z1742" i="10"/>
  <c r="AA1742" i="10"/>
  <c r="AB1742" i="10"/>
  <c r="AC1742" i="10"/>
  <c r="AD1742" i="10"/>
  <c r="AE1742" i="10"/>
  <c r="AF1742" i="10"/>
  <c r="AG1742" i="10"/>
  <c r="AH1742" i="10"/>
  <c r="AI1742" i="10"/>
  <c r="AJ1742" i="10"/>
  <c r="AK1742" i="10"/>
  <c r="AL1742" i="10"/>
  <c r="AM1742" i="10"/>
  <c r="AN1742" i="10"/>
  <c r="AO1742" i="10"/>
  <c r="AP1742" i="10"/>
  <c r="AQ1742" i="10"/>
  <c r="AR1742" i="10"/>
  <c r="AS1742" i="10"/>
  <c r="AT1742" i="10"/>
  <c r="AU1742" i="10"/>
  <c r="AV1742" i="10"/>
  <c r="AW1742" i="10"/>
  <c r="AX1742" i="10"/>
  <c r="AY1742" i="10"/>
  <c r="BB1742" i="10"/>
  <c r="B1661" i="10"/>
  <c r="C1661" i="10"/>
  <c r="D1661" i="10"/>
  <c r="G1661" i="10"/>
  <c r="I1661" i="10"/>
  <c r="L1661" i="10"/>
  <c r="M1661" i="10"/>
  <c r="N1661" i="10"/>
  <c r="U1661" i="10"/>
  <c r="W1661" i="10"/>
  <c r="Y1661" i="10"/>
  <c r="Z1661" i="10"/>
  <c r="AA1661" i="10"/>
  <c r="AB1661" i="10"/>
  <c r="AC1661" i="10"/>
  <c r="AD1661" i="10"/>
  <c r="AE1661" i="10"/>
  <c r="AF1661" i="10"/>
  <c r="AG1661" i="10"/>
  <c r="AH1661" i="10"/>
  <c r="AI1661" i="10"/>
  <c r="AJ1661" i="10"/>
  <c r="AK1661" i="10"/>
  <c r="AL1661" i="10"/>
  <c r="AM1661" i="10"/>
  <c r="AN1661" i="10"/>
  <c r="AO1661" i="10"/>
  <c r="AP1661" i="10"/>
  <c r="AQ1661" i="10"/>
  <c r="AR1661" i="10"/>
  <c r="AS1661" i="10"/>
  <c r="AT1661" i="10"/>
  <c r="AU1661" i="10"/>
  <c r="AV1661" i="10"/>
  <c r="AW1661" i="10"/>
  <c r="AX1661" i="10"/>
  <c r="AY1661" i="10"/>
  <c r="BB1661" i="10"/>
  <c r="B1504" i="10"/>
  <c r="C1504" i="10"/>
  <c r="D1504" i="10"/>
  <c r="G1504" i="10"/>
  <c r="I1504" i="10"/>
  <c r="L1504" i="10"/>
  <c r="M1504" i="10"/>
  <c r="N1504" i="10"/>
  <c r="U1504" i="10"/>
  <c r="W1504" i="10"/>
  <c r="Y1504" i="10"/>
  <c r="Z1504" i="10"/>
  <c r="AA1504" i="10"/>
  <c r="AB1504" i="10"/>
  <c r="AC1504" i="10"/>
  <c r="AD1504" i="10"/>
  <c r="AE1504" i="10"/>
  <c r="AF1504" i="10"/>
  <c r="AG1504" i="10"/>
  <c r="AH1504" i="10"/>
  <c r="AI1504" i="10"/>
  <c r="AJ1504" i="10"/>
  <c r="AK1504" i="10"/>
  <c r="AL1504" i="10"/>
  <c r="AM1504" i="10"/>
  <c r="AN1504" i="10"/>
  <c r="AO1504" i="10"/>
  <c r="AP1504" i="10"/>
  <c r="AQ1504" i="10"/>
  <c r="AR1504" i="10"/>
  <c r="AS1504" i="10"/>
  <c r="AT1504" i="10"/>
  <c r="AU1504" i="10"/>
  <c r="AV1504" i="10"/>
  <c r="AW1504" i="10"/>
  <c r="AX1504" i="10"/>
  <c r="AY1504" i="10"/>
  <c r="BB1504" i="10"/>
  <c r="B1505" i="10"/>
  <c r="C1505" i="10"/>
  <c r="D1505" i="10"/>
  <c r="G1505" i="10"/>
  <c r="I1505" i="10"/>
  <c r="L1505" i="10"/>
  <c r="M1505" i="10"/>
  <c r="N1505" i="10"/>
  <c r="U1505" i="10"/>
  <c r="W1505" i="10"/>
  <c r="Y1505" i="10"/>
  <c r="Z1505" i="10"/>
  <c r="AA1505" i="10"/>
  <c r="AB1505" i="10"/>
  <c r="AC1505" i="10"/>
  <c r="AD1505" i="10"/>
  <c r="AE1505" i="10"/>
  <c r="AF1505" i="10"/>
  <c r="AG1505" i="10"/>
  <c r="AH1505" i="10"/>
  <c r="AI1505" i="10"/>
  <c r="AJ1505" i="10"/>
  <c r="AK1505" i="10"/>
  <c r="AL1505" i="10"/>
  <c r="AM1505" i="10"/>
  <c r="AN1505" i="10"/>
  <c r="AO1505" i="10"/>
  <c r="AP1505" i="10"/>
  <c r="AQ1505" i="10"/>
  <c r="AR1505" i="10"/>
  <c r="AS1505" i="10"/>
  <c r="AT1505" i="10"/>
  <c r="AU1505" i="10"/>
  <c r="AV1505" i="10"/>
  <c r="AW1505" i="10"/>
  <c r="AX1505" i="10"/>
  <c r="AY1505" i="10"/>
  <c r="BB1505" i="10"/>
  <c r="B1506" i="10"/>
  <c r="C1506" i="10"/>
  <c r="D1506" i="10"/>
  <c r="G1506" i="10"/>
  <c r="I1506" i="10"/>
  <c r="L1506" i="10"/>
  <c r="M1506" i="10"/>
  <c r="N1506" i="10"/>
  <c r="U1506" i="10"/>
  <c r="W1506" i="10"/>
  <c r="Y1506" i="10"/>
  <c r="Z1506" i="10"/>
  <c r="AA1506" i="10"/>
  <c r="AB1506" i="10"/>
  <c r="AC1506" i="10"/>
  <c r="AD1506" i="10"/>
  <c r="AE1506" i="10"/>
  <c r="AF1506" i="10"/>
  <c r="AG1506" i="10"/>
  <c r="AH1506" i="10"/>
  <c r="AI1506" i="10"/>
  <c r="AJ1506" i="10"/>
  <c r="AK1506" i="10"/>
  <c r="AL1506" i="10"/>
  <c r="AM1506" i="10"/>
  <c r="AN1506" i="10"/>
  <c r="AO1506" i="10"/>
  <c r="AP1506" i="10"/>
  <c r="AQ1506" i="10"/>
  <c r="AR1506" i="10"/>
  <c r="AS1506" i="10"/>
  <c r="AT1506" i="10"/>
  <c r="AU1506" i="10"/>
  <c r="AV1506" i="10"/>
  <c r="AW1506" i="10"/>
  <c r="AX1506" i="10"/>
  <c r="AY1506" i="10"/>
  <c r="BB1506" i="10"/>
  <c r="B1507" i="10"/>
  <c r="C1507" i="10"/>
  <c r="D1507" i="10"/>
  <c r="G1507" i="10"/>
  <c r="I1507" i="10"/>
  <c r="L1507" i="10"/>
  <c r="M1507" i="10"/>
  <c r="N1507" i="10"/>
  <c r="U1507" i="10"/>
  <c r="W1507" i="10"/>
  <c r="Y1507" i="10"/>
  <c r="Z1507" i="10"/>
  <c r="AA1507" i="10"/>
  <c r="AB1507" i="10"/>
  <c r="AC1507" i="10"/>
  <c r="AD1507" i="10"/>
  <c r="AE1507" i="10"/>
  <c r="AF1507" i="10"/>
  <c r="AG1507" i="10"/>
  <c r="AH1507" i="10"/>
  <c r="AI1507" i="10"/>
  <c r="AJ1507" i="10"/>
  <c r="AK1507" i="10"/>
  <c r="AL1507" i="10"/>
  <c r="AM1507" i="10"/>
  <c r="AN1507" i="10"/>
  <c r="AO1507" i="10"/>
  <c r="AP1507" i="10"/>
  <c r="AQ1507" i="10"/>
  <c r="AR1507" i="10"/>
  <c r="AS1507" i="10"/>
  <c r="AT1507" i="10"/>
  <c r="AU1507" i="10"/>
  <c r="AV1507" i="10"/>
  <c r="AW1507" i="10"/>
  <c r="AX1507" i="10"/>
  <c r="AY1507" i="10"/>
  <c r="BB1507" i="10"/>
  <c r="B1508" i="10"/>
  <c r="C1508" i="10"/>
  <c r="D1508" i="10"/>
  <c r="G1508" i="10"/>
  <c r="I1508" i="10"/>
  <c r="L1508" i="10"/>
  <c r="M1508" i="10"/>
  <c r="N1508" i="10"/>
  <c r="U1508" i="10"/>
  <c r="W1508" i="10"/>
  <c r="Y1508" i="10"/>
  <c r="Z1508" i="10"/>
  <c r="AA1508" i="10"/>
  <c r="AB1508" i="10"/>
  <c r="AC1508" i="10"/>
  <c r="AD1508" i="10"/>
  <c r="AE1508" i="10"/>
  <c r="AF1508" i="10"/>
  <c r="AG1508" i="10"/>
  <c r="AH1508" i="10"/>
  <c r="AI1508" i="10"/>
  <c r="AJ1508" i="10"/>
  <c r="AK1508" i="10"/>
  <c r="AL1508" i="10"/>
  <c r="AM1508" i="10"/>
  <c r="AN1508" i="10"/>
  <c r="AO1508" i="10"/>
  <c r="AP1508" i="10"/>
  <c r="AQ1508" i="10"/>
  <c r="AR1508" i="10"/>
  <c r="AS1508" i="10"/>
  <c r="AT1508" i="10"/>
  <c r="AU1508" i="10"/>
  <c r="AV1508" i="10"/>
  <c r="AW1508" i="10"/>
  <c r="AX1508" i="10"/>
  <c r="AY1508" i="10"/>
  <c r="BB1508" i="10"/>
  <c r="B1509" i="10"/>
  <c r="C1509" i="10"/>
  <c r="D1509" i="10"/>
  <c r="G1509" i="10"/>
  <c r="I1509" i="10"/>
  <c r="L1509" i="10"/>
  <c r="M1509" i="10"/>
  <c r="N1509" i="10"/>
  <c r="U1509" i="10"/>
  <c r="W1509" i="10"/>
  <c r="Y1509" i="10"/>
  <c r="Z1509" i="10"/>
  <c r="AA1509" i="10"/>
  <c r="AB1509" i="10"/>
  <c r="AC1509" i="10"/>
  <c r="AD1509" i="10"/>
  <c r="AE1509" i="10"/>
  <c r="AF1509" i="10"/>
  <c r="AG1509" i="10"/>
  <c r="AH1509" i="10"/>
  <c r="AI1509" i="10"/>
  <c r="AJ1509" i="10"/>
  <c r="AK1509" i="10"/>
  <c r="AL1509" i="10"/>
  <c r="AM1509" i="10"/>
  <c r="AN1509" i="10"/>
  <c r="AO1509" i="10"/>
  <c r="AP1509" i="10"/>
  <c r="AQ1509" i="10"/>
  <c r="AR1509" i="10"/>
  <c r="AS1509" i="10"/>
  <c r="AT1509" i="10"/>
  <c r="AU1509" i="10"/>
  <c r="AV1509" i="10"/>
  <c r="AW1509" i="10"/>
  <c r="AX1509" i="10"/>
  <c r="AY1509" i="10"/>
  <c r="BB1509" i="10"/>
  <c r="B1510" i="10"/>
  <c r="C1510" i="10"/>
  <c r="D1510" i="10"/>
  <c r="G1510" i="10"/>
  <c r="I1510" i="10"/>
  <c r="L1510" i="10"/>
  <c r="M1510" i="10"/>
  <c r="N1510" i="10"/>
  <c r="U1510" i="10"/>
  <c r="W1510" i="10"/>
  <c r="Y1510" i="10"/>
  <c r="Z1510" i="10"/>
  <c r="AA1510" i="10"/>
  <c r="AB1510" i="10"/>
  <c r="AC1510" i="10"/>
  <c r="AD1510" i="10"/>
  <c r="AE1510" i="10"/>
  <c r="AF1510" i="10"/>
  <c r="AG1510" i="10"/>
  <c r="AH1510" i="10"/>
  <c r="AI1510" i="10"/>
  <c r="AJ1510" i="10"/>
  <c r="AK1510" i="10"/>
  <c r="AL1510" i="10"/>
  <c r="AM1510" i="10"/>
  <c r="AN1510" i="10"/>
  <c r="AO1510" i="10"/>
  <c r="AP1510" i="10"/>
  <c r="AQ1510" i="10"/>
  <c r="AR1510" i="10"/>
  <c r="AS1510" i="10"/>
  <c r="AT1510" i="10"/>
  <c r="AU1510" i="10"/>
  <c r="AV1510" i="10"/>
  <c r="AW1510" i="10"/>
  <c r="AX1510" i="10"/>
  <c r="AY1510" i="10"/>
  <c r="BB1510" i="10"/>
  <c r="B1511" i="10"/>
  <c r="C1511" i="10"/>
  <c r="D1511" i="10"/>
  <c r="G1511" i="10"/>
  <c r="I1511" i="10"/>
  <c r="L1511" i="10"/>
  <c r="M1511" i="10"/>
  <c r="N1511" i="10"/>
  <c r="U1511" i="10"/>
  <c r="W1511" i="10"/>
  <c r="Y1511" i="10"/>
  <c r="Z1511" i="10"/>
  <c r="AA1511" i="10"/>
  <c r="AB1511" i="10"/>
  <c r="AC1511" i="10"/>
  <c r="AD1511" i="10"/>
  <c r="AE1511" i="10"/>
  <c r="AF1511" i="10"/>
  <c r="AG1511" i="10"/>
  <c r="AH1511" i="10"/>
  <c r="AI1511" i="10"/>
  <c r="AJ1511" i="10"/>
  <c r="AK1511" i="10"/>
  <c r="AL1511" i="10"/>
  <c r="AM1511" i="10"/>
  <c r="AN1511" i="10"/>
  <c r="AO1511" i="10"/>
  <c r="AP1511" i="10"/>
  <c r="AQ1511" i="10"/>
  <c r="AR1511" i="10"/>
  <c r="AS1511" i="10"/>
  <c r="AT1511" i="10"/>
  <c r="AU1511" i="10"/>
  <c r="AV1511" i="10"/>
  <c r="AW1511" i="10"/>
  <c r="AX1511" i="10"/>
  <c r="AY1511" i="10"/>
  <c r="BB1511" i="10"/>
  <c r="B1512" i="10"/>
  <c r="C1512" i="10"/>
  <c r="D1512" i="10"/>
  <c r="G1512" i="10"/>
  <c r="I1512" i="10"/>
  <c r="L1512" i="10"/>
  <c r="M1512" i="10"/>
  <c r="N1512" i="10"/>
  <c r="U1512" i="10"/>
  <c r="W1512" i="10"/>
  <c r="Y1512" i="10"/>
  <c r="Z1512" i="10"/>
  <c r="AA1512" i="10"/>
  <c r="AB1512" i="10"/>
  <c r="AC1512" i="10"/>
  <c r="AD1512" i="10"/>
  <c r="AE1512" i="10"/>
  <c r="AF1512" i="10"/>
  <c r="AG1512" i="10"/>
  <c r="AH1512" i="10"/>
  <c r="AI1512" i="10"/>
  <c r="AJ1512" i="10"/>
  <c r="AK1512" i="10"/>
  <c r="AL1512" i="10"/>
  <c r="AM1512" i="10"/>
  <c r="AN1512" i="10"/>
  <c r="AO1512" i="10"/>
  <c r="AP1512" i="10"/>
  <c r="AQ1512" i="10"/>
  <c r="AR1512" i="10"/>
  <c r="AS1512" i="10"/>
  <c r="AT1512" i="10"/>
  <c r="AU1512" i="10"/>
  <c r="AV1512" i="10"/>
  <c r="AW1512" i="10"/>
  <c r="AX1512" i="10"/>
  <c r="AY1512" i="10"/>
  <c r="BB1512" i="10"/>
  <c r="B1513" i="10"/>
  <c r="C1513" i="10"/>
  <c r="D1513" i="10"/>
  <c r="G1513" i="10"/>
  <c r="I1513" i="10"/>
  <c r="L1513" i="10"/>
  <c r="M1513" i="10"/>
  <c r="N1513" i="10"/>
  <c r="U1513" i="10"/>
  <c r="W1513" i="10"/>
  <c r="Y1513" i="10"/>
  <c r="Z1513" i="10"/>
  <c r="AA1513" i="10"/>
  <c r="AB1513" i="10"/>
  <c r="AC1513" i="10"/>
  <c r="AD1513" i="10"/>
  <c r="AE1513" i="10"/>
  <c r="AF1513" i="10"/>
  <c r="AG1513" i="10"/>
  <c r="AH1513" i="10"/>
  <c r="AI1513" i="10"/>
  <c r="AJ1513" i="10"/>
  <c r="AK1513" i="10"/>
  <c r="AL1513" i="10"/>
  <c r="AM1513" i="10"/>
  <c r="AN1513" i="10"/>
  <c r="AO1513" i="10"/>
  <c r="AP1513" i="10"/>
  <c r="AQ1513" i="10"/>
  <c r="AR1513" i="10"/>
  <c r="AS1513" i="10"/>
  <c r="AT1513" i="10"/>
  <c r="AU1513" i="10"/>
  <c r="AV1513" i="10"/>
  <c r="AW1513" i="10"/>
  <c r="AX1513" i="10"/>
  <c r="AY1513" i="10"/>
  <c r="BB1513" i="10"/>
  <c r="B1514" i="10"/>
  <c r="C1514" i="10"/>
  <c r="D1514" i="10"/>
  <c r="G1514" i="10"/>
  <c r="I1514" i="10"/>
  <c r="L1514" i="10"/>
  <c r="M1514" i="10"/>
  <c r="N1514" i="10"/>
  <c r="U1514" i="10"/>
  <c r="W1514" i="10"/>
  <c r="Y1514" i="10"/>
  <c r="Z1514" i="10"/>
  <c r="AA1514" i="10"/>
  <c r="AB1514" i="10"/>
  <c r="AC1514" i="10"/>
  <c r="AD1514" i="10"/>
  <c r="AE1514" i="10"/>
  <c r="AF1514" i="10"/>
  <c r="AG1514" i="10"/>
  <c r="AH1514" i="10"/>
  <c r="AI1514" i="10"/>
  <c r="AJ1514" i="10"/>
  <c r="AK1514" i="10"/>
  <c r="AL1514" i="10"/>
  <c r="AM1514" i="10"/>
  <c r="AN1514" i="10"/>
  <c r="AO1514" i="10"/>
  <c r="AP1514" i="10"/>
  <c r="AQ1514" i="10"/>
  <c r="AR1514" i="10"/>
  <c r="AS1514" i="10"/>
  <c r="AT1514" i="10"/>
  <c r="AU1514" i="10"/>
  <c r="AV1514" i="10"/>
  <c r="AW1514" i="10"/>
  <c r="AX1514" i="10"/>
  <c r="AY1514" i="10"/>
  <c r="BB1514" i="10"/>
  <c r="B1515" i="10"/>
  <c r="C1515" i="10"/>
  <c r="D1515" i="10"/>
  <c r="G1515" i="10"/>
  <c r="I1515" i="10"/>
  <c r="L1515" i="10"/>
  <c r="M1515" i="10"/>
  <c r="N1515" i="10"/>
  <c r="U1515" i="10"/>
  <c r="W1515" i="10"/>
  <c r="Y1515" i="10"/>
  <c r="Z1515" i="10"/>
  <c r="AA1515" i="10"/>
  <c r="AB1515" i="10"/>
  <c r="AC1515" i="10"/>
  <c r="AD1515" i="10"/>
  <c r="AE1515" i="10"/>
  <c r="AF1515" i="10"/>
  <c r="AG1515" i="10"/>
  <c r="AH1515" i="10"/>
  <c r="AI1515" i="10"/>
  <c r="AJ1515" i="10"/>
  <c r="AK1515" i="10"/>
  <c r="AL1515" i="10"/>
  <c r="AM1515" i="10"/>
  <c r="AN1515" i="10"/>
  <c r="AO1515" i="10"/>
  <c r="AP1515" i="10"/>
  <c r="AQ1515" i="10"/>
  <c r="AR1515" i="10"/>
  <c r="AS1515" i="10"/>
  <c r="AT1515" i="10"/>
  <c r="AU1515" i="10"/>
  <c r="AV1515" i="10"/>
  <c r="AW1515" i="10"/>
  <c r="AX1515" i="10"/>
  <c r="AY1515" i="10"/>
  <c r="BB1515" i="10"/>
  <c r="B1516" i="10"/>
  <c r="C1516" i="10"/>
  <c r="D1516" i="10"/>
  <c r="G1516" i="10"/>
  <c r="I1516" i="10"/>
  <c r="L1516" i="10"/>
  <c r="M1516" i="10"/>
  <c r="N1516" i="10"/>
  <c r="U1516" i="10"/>
  <c r="W1516" i="10"/>
  <c r="Y1516" i="10"/>
  <c r="Z1516" i="10"/>
  <c r="AA1516" i="10"/>
  <c r="AB1516" i="10"/>
  <c r="AC1516" i="10"/>
  <c r="AD1516" i="10"/>
  <c r="AE1516" i="10"/>
  <c r="AF1516" i="10"/>
  <c r="AG1516" i="10"/>
  <c r="AH1516" i="10"/>
  <c r="AI1516" i="10"/>
  <c r="AJ1516" i="10"/>
  <c r="AK1516" i="10"/>
  <c r="AL1516" i="10"/>
  <c r="AM1516" i="10"/>
  <c r="AN1516" i="10"/>
  <c r="AO1516" i="10"/>
  <c r="AP1516" i="10"/>
  <c r="AQ1516" i="10"/>
  <c r="AR1516" i="10"/>
  <c r="AS1516" i="10"/>
  <c r="AT1516" i="10"/>
  <c r="AU1516" i="10"/>
  <c r="AV1516" i="10"/>
  <c r="AW1516" i="10"/>
  <c r="AX1516" i="10"/>
  <c r="AY1516" i="10"/>
  <c r="BB1516" i="10"/>
  <c r="B1517" i="10"/>
  <c r="C1517" i="10"/>
  <c r="D1517" i="10"/>
  <c r="G1517" i="10"/>
  <c r="I1517" i="10"/>
  <c r="L1517" i="10"/>
  <c r="M1517" i="10"/>
  <c r="N1517" i="10"/>
  <c r="U1517" i="10"/>
  <c r="W1517" i="10"/>
  <c r="Y1517" i="10"/>
  <c r="Z1517" i="10"/>
  <c r="AA1517" i="10"/>
  <c r="AB1517" i="10"/>
  <c r="AC1517" i="10"/>
  <c r="AD1517" i="10"/>
  <c r="AE1517" i="10"/>
  <c r="AF1517" i="10"/>
  <c r="AG1517" i="10"/>
  <c r="AH1517" i="10"/>
  <c r="AI1517" i="10"/>
  <c r="AJ1517" i="10"/>
  <c r="AK1517" i="10"/>
  <c r="AL1517" i="10"/>
  <c r="AM1517" i="10"/>
  <c r="AN1517" i="10"/>
  <c r="AO1517" i="10"/>
  <c r="AP1517" i="10"/>
  <c r="AQ1517" i="10"/>
  <c r="AR1517" i="10"/>
  <c r="AS1517" i="10"/>
  <c r="AT1517" i="10"/>
  <c r="AU1517" i="10"/>
  <c r="AV1517" i="10"/>
  <c r="AW1517" i="10"/>
  <c r="AX1517" i="10"/>
  <c r="AY1517" i="10"/>
  <c r="BB1517" i="10"/>
  <c r="B1329" i="10"/>
  <c r="C1329" i="10"/>
  <c r="D1329" i="10"/>
  <c r="G1329" i="10"/>
  <c r="I1329" i="10"/>
  <c r="L1329" i="10"/>
  <c r="M1329" i="10"/>
  <c r="N1329" i="10"/>
  <c r="U1329" i="10"/>
  <c r="W1329" i="10"/>
  <c r="Y1329" i="10"/>
  <c r="Z1329" i="10"/>
  <c r="AA1329" i="10"/>
  <c r="AB1329" i="10"/>
  <c r="AC1329" i="10"/>
  <c r="AD1329" i="10"/>
  <c r="AE1329" i="10"/>
  <c r="AF1329" i="10"/>
  <c r="AG1329" i="10"/>
  <c r="AH1329" i="10"/>
  <c r="AI1329" i="10"/>
  <c r="AJ1329" i="10"/>
  <c r="AK1329" i="10"/>
  <c r="AL1329" i="10"/>
  <c r="AM1329" i="10"/>
  <c r="AN1329" i="10"/>
  <c r="AO1329" i="10"/>
  <c r="AP1329" i="10"/>
  <c r="AQ1329" i="10"/>
  <c r="AR1329" i="10"/>
  <c r="AS1329" i="10"/>
  <c r="AT1329" i="10"/>
  <c r="AU1329" i="10"/>
  <c r="AV1329" i="10"/>
  <c r="AW1329" i="10"/>
  <c r="AX1329" i="10"/>
  <c r="AY1329" i="10"/>
  <c r="BB1329" i="10"/>
  <c r="B1335" i="10"/>
  <c r="C1335" i="10"/>
  <c r="D1335" i="10"/>
  <c r="G1335" i="10"/>
  <c r="I1335" i="10"/>
  <c r="L1335" i="10"/>
  <c r="M1335" i="10"/>
  <c r="N1335" i="10"/>
  <c r="U1335" i="10"/>
  <c r="W1335" i="10"/>
  <c r="Y1335" i="10"/>
  <c r="Z1335" i="10"/>
  <c r="AA1335" i="10"/>
  <c r="AB1335" i="10"/>
  <c r="AC1335" i="10"/>
  <c r="AD1335" i="10"/>
  <c r="AE1335" i="10"/>
  <c r="AF1335" i="10"/>
  <c r="AG1335" i="10"/>
  <c r="AH1335" i="10"/>
  <c r="AI1335" i="10"/>
  <c r="AJ1335" i="10"/>
  <c r="AK1335" i="10"/>
  <c r="AL1335" i="10"/>
  <c r="AM1335" i="10"/>
  <c r="AN1335" i="10"/>
  <c r="AO1335" i="10"/>
  <c r="AP1335" i="10"/>
  <c r="AQ1335" i="10"/>
  <c r="AR1335" i="10"/>
  <c r="AS1335" i="10"/>
  <c r="AT1335" i="10"/>
  <c r="AU1335" i="10"/>
  <c r="AV1335" i="10"/>
  <c r="AW1335" i="10"/>
  <c r="AX1335" i="10"/>
  <c r="AY1335" i="10"/>
  <c r="BB1335" i="10"/>
  <c r="B1336" i="10"/>
  <c r="C1336" i="10"/>
  <c r="D1336" i="10"/>
  <c r="G1336" i="10"/>
  <c r="I1336" i="10"/>
  <c r="L1336" i="10"/>
  <c r="M1336" i="10"/>
  <c r="N1336" i="10"/>
  <c r="U1336" i="10"/>
  <c r="W1336" i="10"/>
  <c r="Y1336" i="10"/>
  <c r="Z1336" i="10"/>
  <c r="AA1336" i="10"/>
  <c r="AB1336" i="10"/>
  <c r="AC1336" i="10"/>
  <c r="AD1336" i="10"/>
  <c r="AE1336" i="10"/>
  <c r="AF1336" i="10"/>
  <c r="AG1336" i="10"/>
  <c r="AH1336" i="10"/>
  <c r="AI1336" i="10"/>
  <c r="AJ1336" i="10"/>
  <c r="AK1336" i="10"/>
  <c r="AL1336" i="10"/>
  <c r="AM1336" i="10"/>
  <c r="AN1336" i="10"/>
  <c r="AO1336" i="10"/>
  <c r="AP1336" i="10"/>
  <c r="AQ1336" i="10"/>
  <c r="AR1336" i="10"/>
  <c r="AS1336" i="10"/>
  <c r="AT1336" i="10"/>
  <c r="AU1336" i="10"/>
  <c r="AV1336" i="10"/>
  <c r="AW1336" i="10"/>
  <c r="AX1336" i="10"/>
  <c r="AY1336" i="10"/>
  <c r="BB1336" i="10"/>
  <c r="B1584" i="10"/>
  <c r="C1584" i="10"/>
  <c r="D1584" i="10"/>
  <c r="G1584" i="10"/>
  <c r="I1584" i="10"/>
  <c r="L1584" i="10"/>
  <c r="M1584" i="10"/>
  <c r="N1584" i="10"/>
  <c r="U1584" i="10"/>
  <c r="W1584" i="10"/>
  <c r="Y1584" i="10"/>
  <c r="Z1584" i="10"/>
  <c r="AA1584" i="10"/>
  <c r="AB1584" i="10"/>
  <c r="AC1584" i="10"/>
  <c r="AD1584" i="10"/>
  <c r="AE1584" i="10"/>
  <c r="AF1584" i="10"/>
  <c r="AG1584" i="10"/>
  <c r="AH1584" i="10"/>
  <c r="AI1584" i="10"/>
  <c r="AJ1584" i="10"/>
  <c r="AK1584" i="10"/>
  <c r="AL1584" i="10"/>
  <c r="AM1584" i="10"/>
  <c r="AN1584" i="10"/>
  <c r="AO1584" i="10"/>
  <c r="AP1584" i="10"/>
  <c r="AQ1584" i="10"/>
  <c r="AR1584" i="10"/>
  <c r="AS1584" i="10"/>
  <c r="AT1584" i="10"/>
  <c r="AU1584" i="10"/>
  <c r="AV1584" i="10"/>
  <c r="AW1584" i="10"/>
  <c r="AX1584" i="10"/>
  <c r="AY1584" i="10"/>
  <c r="BB1584" i="10"/>
  <c r="B1585" i="10"/>
  <c r="C1585" i="10"/>
  <c r="D1585" i="10"/>
  <c r="G1585" i="10"/>
  <c r="I1585" i="10"/>
  <c r="L1585" i="10"/>
  <c r="M1585" i="10"/>
  <c r="N1585" i="10"/>
  <c r="U1585" i="10"/>
  <c r="W1585" i="10"/>
  <c r="Y1585" i="10"/>
  <c r="Z1585" i="10"/>
  <c r="AA1585" i="10"/>
  <c r="AB1585" i="10"/>
  <c r="AC1585" i="10"/>
  <c r="AD1585" i="10"/>
  <c r="AE1585" i="10"/>
  <c r="AF1585" i="10"/>
  <c r="AG1585" i="10"/>
  <c r="AH1585" i="10"/>
  <c r="AI1585" i="10"/>
  <c r="AJ1585" i="10"/>
  <c r="AK1585" i="10"/>
  <c r="AL1585" i="10"/>
  <c r="AM1585" i="10"/>
  <c r="AN1585" i="10"/>
  <c r="AO1585" i="10"/>
  <c r="AP1585" i="10"/>
  <c r="AQ1585" i="10"/>
  <c r="AR1585" i="10"/>
  <c r="AS1585" i="10"/>
  <c r="AT1585" i="10"/>
  <c r="AU1585" i="10"/>
  <c r="AV1585" i="10"/>
  <c r="AW1585" i="10"/>
  <c r="AX1585" i="10"/>
  <c r="AY1585" i="10"/>
  <c r="BB1585" i="10"/>
  <c r="B1358" i="10"/>
  <c r="C1358" i="10"/>
  <c r="D1358" i="10"/>
  <c r="G1358" i="10"/>
  <c r="I1358" i="10"/>
  <c r="L1358" i="10"/>
  <c r="M1358" i="10"/>
  <c r="N1358" i="10"/>
  <c r="U1358" i="10"/>
  <c r="W1358" i="10"/>
  <c r="Y1358" i="10"/>
  <c r="Z1358" i="10"/>
  <c r="AA1358" i="10"/>
  <c r="AB1358" i="10"/>
  <c r="AC1358" i="10"/>
  <c r="AD1358" i="10"/>
  <c r="AE1358" i="10"/>
  <c r="AF1358" i="10"/>
  <c r="AG1358" i="10"/>
  <c r="AH1358" i="10"/>
  <c r="AI1358" i="10"/>
  <c r="AJ1358" i="10"/>
  <c r="AK1358" i="10"/>
  <c r="AL1358" i="10"/>
  <c r="AM1358" i="10"/>
  <c r="AN1358" i="10"/>
  <c r="AO1358" i="10"/>
  <c r="AP1358" i="10"/>
  <c r="AQ1358" i="10"/>
  <c r="AR1358" i="10"/>
  <c r="AS1358" i="10"/>
  <c r="AT1358" i="10"/>
  <c r="AU1358" i="10"/>
  <c r="AV1358" i="10"/>
  <c r="AW1358" i="10"/>
  <c r="AX1358" i="10"/>
  <c r="AY1358" i="10"/>
  <c r="BB1358" i="10"/>
  <c r="B1387" i="10"/>
  <c r="C1387" i="10"/>
  <c r="D1387" i="10"/>
  <c r="G1387" i="10"/>
  <c r="I1387" i="10"/>
  <c r="L1387" i="10"/>
  <c r="M1387" i="10"/>
  <c r="N1387" i="10"/>
  <c r="U1387" i="10"/>
  <c r="W1387" i="10"/>
  <c r="Y1387" i="10"/>
  <c r="Z1387" i="10"/>
  <c r="AA1387" i="10"/>
  <c r="AB1387" i="10"/>
  <c r="AC1387" i="10"/>
  <c r="AD1387" i="10"/>
  <c r="AE1387" i="10"/>
  <c r="AF1387" i="10"/>
  <c r="AG1387" i="10"/>
  <c r="AH1387" i="10"/>
  <c r="AI1387" i="10"/>
  <c r="AJ1387" i="10"/>
  <c r="AK1387" i="10"/>
  <c r="AL1387" i="10"/>
  <c r="AM1387" i="10"/>
  <c r="AN1387" i="10"/>
  <c r="AO1387" i="10"/>
  <c r="AP1387" i="10"/>
  <c r="AQ1387" i="10"/>
  <c r="AR1387" i="10"/>
  <c r="AS1387" i="10"/>
  <c r="AT1387" i="10"/>
  <c r="AU1387" i="10"/>
  <c r="AV1387" i="10"/>
  <c r="AW1387" i="10"/>
  <c r="AX1387" i="10"/>
  <c r="AY1387" i="10"/>
  <c r="BB1387" i="10"/>
  <c r="B1518" i="10"/>
  <c r="C1518" i="10"/>
  <c r="D1518" i="10"/>
  <c r="G1518" i="10"/>
  <c r="I1518" i="10"/>
  <c r="L1518" i="10"/>
  <c r="M1518" i="10"/>
  <c r="N1518" i="10"/>
  <c r="U1518" i="10"/>
  <c r="W1518" i="10"/>
  <c r="Y1518" i="10"/>
  <c r="Z1518" i="10"/>
  <c r="AA1518" i="10"/>
  <c r="AB1518" i="10"/>
  <c r="AC1518" i="10"/>
  <c r="AD1518" i="10"/>
  <c r="AE1518" i="10"/>
  <c r="AF1518" i="10"/>
  <c r="AG1518" i="10"/>
  <c r="AH1518" i="10"/>
  <c r="AI1518" i="10"/>
  <c r="AJ1518" i="10"/>
  <c r="AK1518" i="10"/>
  <c r="AL1518" i="10"/>
  <c r="AM1518" i="10"/>
  <c r="AN1518" i="10"/>
  <c r="AO1518" i="10"/>
  <c r="AP1518" i="10"/>
  <c r="AQ1518" i="10"/>
  <c r="AR1518" i="10"/>
  <c r="AS1518" i="10"/>
  <c r="AT1518" i="10"/>
  <c r="AU1518" i="10"/>
  <c r="AV1518" i="10"/>
  <c r="AW1518" i="10"/>
  <c r="AX1518" i="10"/>
  <c r="AY1518" i="10"/>
  <c r="BB1518" i="10"/>
  <c r="B1519" i="10"/>
  <c r="C1519" i="10"/>
  <c r="D1519" i="10"/>
  <c r="G1519" i="10"/>
  <c r="I1519" i="10"/>
  <c r="L1519" i="10"/>
  <c r="M1519" i="10"/>
  <c r="N1519" i="10"/>
  <c r="U1519" i="10"/>
  <c r="W1519" i="10"/>
  <c r="Y1519" i="10"/>
  <c r="Z1519" i="10"/>
  <c r="AA1519" i="10"/>
  <c r="AB1519" i="10"/>
  <c r="AC1519" i="10"/>
  <c r="AD1519" i="10"/>
  <c r="AE1519" i="10"/>
  <c r="AF1519" i="10"/>
  <c r="AG1519" i="10"/>
  <c r="AH1519" i="10"/>
  <c r="AI1519" i="10"/>
  <c r="AJ1519" i="10"/>
  <c r="AK1519" i="10"/>
  <c r="AL1519" i="10"/>
  <c r="AM1519" i="10"/>
  <c r="AN1519" i="10"/>
  <c r="AO1519" i="10"/>
  <c r="AP1519" i="10"/>
  <c r="AQ1519" i="10"/>
  <c r="AR1519" i="10"/>
  <c r="AS1519" i="10"/>
  <c r="AT1519" i="10"/>
  <c r="AU1519" i="10"/>
  <c r="AV1519" i="10"/>
  <c r="AW1519" i="10"/>
  <c r="AX1519" i="10"/>
  <c r="AY1519" i="10"/>
  <c r="BB1519" i="10"/>
  <c r="B1542" i="10"/>
  <c r="C1542" i="10"/>
  <c r="D1542" i="10"/>
  <c r="G1542" i="10"/>
  <c r="I1542" i="10"/>
  <c r="L1542" i="10"/>
  <c r="M1542" i="10"/>
  <c r="N1542" i="10"/>
  <c r="U1542" i="10"/>
  <c r="W1542" i="10"/>
  <c r="Y1542" i="10"/>
  <c r="Z1542" i="10"/>
  <c r="AA1542" i="10"/>
  <c r="AB1542" i="10"/>
  <c r="AC1542" i="10"/>
  <c r="AD1542" i="10"/>
  <c r="AE1542" i="10"/>
  <c r="AF1542" i="10"/>
  <c r="AG1542" i="10"/>
  <c r="AH1542" i="10"/>
  <c r="AI1542" i="10"/>
  <c r="AJ1542" i="10"/>
  <c r="AK1542" i="10"/>
  <c r="AL1542" i="10"/>
  <c r="AM1542" i="10"/>
  <c r="AN1542" i="10"/>
  <c r="AO1542" i="10"/>
  <c r="AP1542" i="10"/>
  <c r="AQ1542" i="10"/>
  <c r="AR1542" i="10"/>
  <c r="AS1542" i="10"/>
  <c r="AT1542" i="10"/>
  <c r="AU1542" i="10"/>
  <c r="AV1542" i="10"/>
  <c r="AW1542" i="10"/>
  <c r="AX1542" i="10"/>
  <c r="AY1542" i="10"/>
  <c r="BB1542" i="10"/>
  <c r="B1701" i="10"/>
  <c r="C1701" i="10"/>
  <c r="D1701" i="10"/>
  <c r="G1701" i="10"/>
  <c r="I1701" i="10"/>
  <c r="L1701" i="10"/>
  <c r="M1701" i="10"/>
  <c r="N1701" i="10"/>
  <c r="U1701" i="10"/>
  <c r="W1701" i="10"/>
  <c r="Y1701" i="10"/>
  <c r="Z1701" i="10"/>
  <c r="AA1701" i="10"/>
  <c r="AB1701" i="10"/>
  <c r="AC1701" i="10"/>
  <c r="AD1701" i="10"/>
  <c r="AE1701" i="10"/>
  <c r="AF1701" i="10"/>
  <c r="AG1701" i="10"/>
  <c r="AH1701" i="10"/>
  <c r="AI1701" i="10"/>
  <c r="AJ1701" i="10"/>
  <c r="AK1701" i="10"/>
  <c r="AL1701" i="10"/>
  <c r="AM1701" i="10"/>
  <c r="AN1701" i="10"/>
  <c r="AO1701" i="10"/>
  <c r="AP1701" i="10"/>
  <c r="AQ1701" i="10"/>
  <c r="AR1701" i="10"/>
  <c r="AS1701" i="10"/>
  <c r="AT1701" i="10"/>
  <c r="AU1701" i="10"/>
  <c r="AV1701" i="10"/>
  <c r="AW1701" i="10"/>
  <c r="AX1701" i="10"/>
  <c r="AY1701" i="10"/>
  <c r="BB1701" i="10"/>
  <c r="B1702" i="10"/>
  <c r="C1702" i="10"/>
  <c r="D1702" i="10"/>
  <c r="G1702" i="10"/>
  <c r="I1702" i="10"/>
  <c r="L1702" i="10"/>
  <c r="M1702" i="10"/>
  <c r="N1702" i="10"/>
  <c r="U1702" i="10"/>
  <c r="W1702" i="10"/>
  <c r="Y1702" i="10"/>
  <c r="Z1702" i="10"/>
  <c r="AA1702" i="10"/>
  <c r="AB1702" i="10"/>
  <c r="AC1702" i="10"/>
  <c r="AD1702" i="10"/>
  <c r="AE1702" i="10"/>
  <c r="AF1702" i="10"/>
  <c r="AG1702" i="10"/>
  <c r="AH1702" i="10"/>
  <c r="AI1702" i="10"/>
  <c r="AJ1702" i="10"/>
  <c r="AK1702" i="10"/>
  <c r="AL1702" i="10"/>
  <c r="AM1702" i="10"/>
  <c r="AN1702" i="10"/>
  <c r="AO1702" i="10"/>
  <c r="AP1702" i="10"/>
  <c r="AQ1702" i="10"/>
  <c r="AR1702" i="10"/>
  <c r="AS1702" i="10"/>
  <c r="AT1702" i="10"/>
  <c r="AU1702" i="10"/>
  <c r="AV1702" i="10"/>
  <c r="AW1702" i="10"/>
  <c r="AX1702" i="10"/>
  <c r="AY1702" i="10"/>
  <c r="BB1702" i="10"/>
  <c r="B1520" i="10"/>
  <c r="C1520" i="10"/>
  <c r="D1520" i="10"/>
  <c r="G1520" i="10"/>
  <c r="I1520" i="10"/>
  <c r="L1520" i="10"/>
  <c r="M1520" i="10"/>
  <c r="N1520" i="10"/>
  <c r="U1520" i="10"/>
  <c r="W1520" i="10"/>
  <c r="Y1520" i="10"/>
  <c r="Z1520" i="10"/>
  <c r="AA1520" i="10"/>
  <c r="AB1520" i="10"/>
  <c r="AC1520" i="10"/>
  <c r="AD1520" i="10"/>
  <c r="AE1520" i="10"/>
  <c r="AF1520" i="10"/>
  <c r="AG1520" i="10"/>
  <c r="AH1520" i="10"/>
  <c r="AI1520" i="10"/>
  <c r="AJ1520" i="10"/>
  <c r="AK1520" i="10"/>
  <c r="AL1520" i="10"/>
  <c r="AM1520" i="10"/>
  <c r="AN1520" i="10"/>
  <c r="AO1520" i="10"/>
  <c r="AP1520" i="10"/>
  <c r="AQ1520" i="10"/>
  <c r="AR1520" i="10"/>
  <c r="AS1520" i="10"/>
  <c r="AT1520" i="10"/>
  <c r="AU1520" i="10"/>
  <c r="AV1520" i="10"/>
  <c r="AW1520" i="10"/>
  <c r="AX1520" i="10"/>
  <c r="AY1520" i="10"/>
  <c r="BB1520" i="10"/>
  <c r="B1521" i="10"/>
  <c r="C1521" i="10"/>
  <c r="D1521" i="10"/>
  <c r="G1521" i="10"/>
  <c r="I1521" i="10"/>
  <c r="L1521" i="10"/>
  <c r="M1521" i="10"/>
  <c r="N1521" i="10"/>
  <c r="U1521" i="10"/>
  <c r="W1521" i="10"/>
  <c r="Y1521" i="10"/>
  <c r="Z1521" i="10"/>
  <c r="AA1521" i="10"/>
  <c r="AB1521" i="10"/>
  <c r="AC1521" i="10"/>
  <c r="AD1521" i="10"/>
  <c r="AE1521" i="10"/>
  <c r="AF1521" i="10"/>
  <c r="AG1521" i="10"/>
  <c r="AH1521" i="10"/>
  <c r="AI1521" i="10"/>
  <c r="AJ1521" i="10"/>
  <c r="AK1521" i="10"/>
  <c r="AL1521" i="10"/>
  <c r="AM1521" i="10"/>
  <c r="AN1521" i="10"/>
  <c r="AO1521" i="10"/>
  <c r="AP1521" i="10"/>
  <c r="AQ1521" i="10"/>
  <c r="AR1521" i="10"/>
  <c r="AS1521" i="10"/>
  <c r="AT1521" i="10"/>
  <c r="AU1521" i="10"/>
  <c r="AV1521" i="10"/>
  <c r="AW1521" i="10"/>
  <c r="AX1521" i="10"/>
  <c r="AY1521" i="10"/>
  <c r="BB1521" i="10"/>
  <c r="B1522" i="10"/>
  <c r="C1522" i="10"/>
  <c r="D1522" i="10"/>
  <c r="G1522" i="10"/>
  <c r="I1522" i="10"/>
  <c r="L1522" i="10"/>
  <c r="M1522" i="10"/>
  <c r="N1522" i="10"/>
  <c r="U1522" i="10"/>
  <c r="W1522" i="10"/>
  <c r="Y1522" i="10"/>
  <c r="Z1522" i="10"/>
  <c r="AA1522" i="10"/>
  <c r="AB1522" i="10"/>
  <c r="AC1522" i="10"/>
  <c r="AD1522" i="10"/>
  <c r="AE1522" i="10"/>
  <c r="AF1522" i="10"/>
  <c r="AG1522" i="10"/>
  <c r="AH1522" i="10"/>
  <c r="AI1522" i="10"/>
  <c r="AJ1522" i="10"/>
  <c r="AK1522" i="10"/>
  <c r="AL1522" i="10"/>
  <c r="AM1522" i="10"/>
  <c r="AN1522" i="10"/>
  <c r="AO1522" i="10"/>
  <c r="AP1522" i="10"/>
  <c r="AQ1522" i="10"/>
  <c r="AR1522" i="10"/>
  <c r="AS1522" i="10"/>
  <c r="AT1522" i="10"/>
  <c r="AU1522" i="10"/>
  <c r="AV1522" i="10"/>
  <c r="AW1522" i="10"/>
  <c r="AX1522" i="10"/>
  <c r="AY1522" i="10"/>
  <c r="BB1522" i="10"/>
  <c r="B1523" i="10"/>
  <c r="C1523" i="10"/>
  <c r="D1523" i="10"/>
  <c r="G1523" i="10"/>
  <c r="I1523" i="10"/>
  <c r="L1523" i="10"/>
  <c r="M1523" i="10"/>
  <c r="N1523" i="10"/>
  <c r="U1523" i="10"/>
  <c r="W1523" i="10"/>
  <c r="Y1523" i="10"/>
  <c r="Z1523" i="10"/>
  <c r="AA1523" i="10"/>
  <c r="AB1523" i="10"/>
  <c r="AC1523" i="10"/>
  <c r="AD1523" i="10"/>
  <c r="AE1523" i="10"/>
  <c r="AF1523" i="10"/>
  <c r="AG1523" i="10"/>
  <c r="AH1523" i="10"/>
  <c r="AI1523" i="10"/>
  <c r="AJ1523" i="10"/>
  <c r="AK1523" i="10"/>
  <c r="AL1523" i="10"/>
  <c r="AM1523" i="10"/>
  <c r="AN1523" i="10"/>
  <c r="AO1523" i="10"/>
  <c r="AP1523" i="10"/>
  <c r="AQ1523" i="10"/>
  <c r="AR1523" i="10"/>
  <c r="AS1523" i="10"/>
  <c r="AT1523" i="10"/>
  <c r="AU1523" i="10"/>
  <c r="AV1523" i="10"/>
  <c r="AW1523" i="10"/>
  <c r="AX1523" i="10"/>
  <c r="AY1523" i="10"/>
  <c r="BB1523" i="10"/>
  <c r="B1524" i="10"/>
  <c r="C1524" i="10"/>
  <c r="D1524" i="10"/>
  <c r="G1524" i="10"/>
  <c r="I1524" i="10"/>
  <c r="L1524" i="10"/>
  <c r="M1524" i="10"/>
  <c r="N1524" i="10"/>
  <c r="U1524" i="10"/>
  <c r="W1524" i="10"/>
  <c r="Y1524" i="10"/>
  <c r="Z1524" i="10"/>
  <c r="AA1524" i="10"/>
  <c r="AB1524" i="10"/>
  <c r="AC1524" i="10"/>
  <c r="AD1524" i="10"/>
  <c r="AE1524" i="10"/>
  <c r="AF1524" i="10"/>
  <c r="AG1524" i="10"/>
  <c r="AH1524" i="10"/>
  <c r="AI1524" i="10"/>
  <c r="AJ1524" i="10"/>
  <c r="AK1524" i="10"/>
  <c r="AL1524" i="10"/>
  <c r="AM1524" i="10"/>
  <c r="AN1524" i="10"/>
  <c r="AO1524" i="10"/>
  <c r="AP1524" i="10"/>
  <c r="AQ1524" i="10"/>
  <c r="AR1524" i="10"/>
  <c r="AS1524" i="10"/>
  <c r="AT1524" i="10"/>
  <c r="AU1524" i="10"/>
  <c r="AV1524" i="10"/>
  <c r="AW1524" i="10"/>
  <c r="AX1524" i="10"/>
  <c r="AY1524" i="10"/>
  <c r="BB1524" i="10"/>
  <c r="B1271" i="10"/>
  <c r="C1271" i="10"/>
  <c r="D1271" i="10"/>
  <c r="G1271" i="10"/>
  <c r="I1271" i="10"/>
  <c r="L1271" i="10"/>
  <c r="M1271" i="10"/>
  <c r="N1271" i="10"/>
  <c r="U1271" i="10"/>
  <c r="W1271" i="10"/>
  <c r="Y1271" i="10"/>
  <c r="Z1271" i="10"/>
  <c r="AA1271" i="10"/>
  <c r="AB1271" i="10"/>
  <c r="AC1271" i="10"/>
  <c r="AD1271" i="10"/>
  <c r="AE1271" i="10"/>
  <c r="AF1271" i="10"/>
  <c r="AG1271" i="10"/>
  <c r="AH1271" i="10"/>
  <c r="AI1271" i="10"/>
  <c r="AJ1271" i="10"/>
  <c r="AK1271" i="10"/>
  <c r="AL1271" i="10"/>
  <c r="AM1271" i="10"/>
  <c r="AN1271" i="10"/>
  <c r="AO1271" i="10"/>
  <c r="AP1271" i="10"/>
  <c r="AQ1271" i="10"/>
  <c r="AR1271" i="10"/>
  <c r="AS1271" i="10"/>
  <c r="AT1271" i="10"/>
  <c r="AU1271" i="10"/>
  <c r="AV1271" i="10"/>
  <c r="AW1271" i="10"/>
  <c r="AX1271" i="10"/>
  <c r="AY1271" i="10"/>
  <c r="BB1271" i="10"/>
  <c r="B1289" i="10"/>
  <c r="C1289" i="10"/>
  <c r="D1289" i="10"/>
  <c r="G1289" i="10"/>
  <c r="I1289" i="10"/>
  <c r="L1289" i="10"/>
  <c r="M1289" i="10"/>
  <c r="N1289" i="10"/>
  <c r="U1289" i="10"/>
  <c r="W1289" i="10"/>
  <c r="Y1289" i="10"/>
  <c r="Z1289" i="10"/>
  <c r="AA1289" i="10"/>
  <c r="AB1289" i="10"/>
  <c r="AC1289" i="10"/>
  <c r="AD1289" i="10"/>
  <c r="AE1289" i="10"/>
  <c r="AF1289" i="10"/>
  <c r="AG1289" i="10"/>
  <c r="AH1289" i="10"/>
  <c r="AI1289" i="10"/>
  <c r="AJ1289" i="10"/>
  <c r="AK1289" i="10"/>
  <c r="AL1289" i="10"/>
  <c r="AM1289" i="10"/>
  <c r="AN1289" i="10"/>
  <c r="AO1289" i="10"/>
  <c r="AP1289" i="10"/>
  <c r="AQ1289" i="10"/>
  <c r="AR1289" i="10"/>
  <c r="AS1289" i="10"/>
  <c r="AT1289" i="10"/>
  <c r="AU1289" i="10"/>
  <c r="AV1289" i="10"/>
  <c r="AW1289" i="10"/>
  <c r="AX1289" i="10"/>
  <c r="AY1289" i="10"/>
  <c r="BB1289" i="10"/>
  <c r="B1290" i="10"/>
  <c r="C1290" i="10"/>
  <c r="D1290" i="10"/>
  <c r="G1290" i="10"/>
  <c r="I1290" i="10"/>
  <c r="L1290" i="10"/>
  <c r="M1290" i="10"/>
  <c r="N1290" i="10"/>
  <c r="U1290" i="10"/>
  <c r="W1290" i="10"/>
  <c r="Y1290" i="10"/>
  <c r="Z1290" i="10"/>
  <c r="AA1290" i="10"/>
  <c r="AB1290" i="10"/>
  <c r="AC1290" i="10"/>
  <c r="AD1290" i="10"/>
  <c r="AE1290" i="10"/>
  <c r="AF1290" i="10"/>
  <c r="AG1290" i="10"/>
  <c r="AH1290" i="10"/>
  <c r="AI1290" i="10"/>
  <c r="AJ1290" i="10"/>
  <c r="AK1290" i="10"/>
  <c r="AL1290" i="10"/>
  <c r="AM1290" i="10"/>
  <c r="AN1290" i="10"/>
  <c r="AO1290" i="10"/>
  <c r="AP1290" i="10"/>
  <c r="AQ1290" i="10"/>
  <c r="AR1290" i="10"/>
  <c r="AS1290" i="10"/>
  <c r="AT1290" i="10"/>
  <c r="AU1290" i="10"/>
  <c r="AV1290" i="10"/>
  <c r="AW1290" i="10"/>
  <c r="AX1290" i="10"/>
  <c r="AY1290" i="10"/>
  <c r="BB1290" i="10"/>
  <c r="B1586" i="10"/>
  <c r="C1586" i="10"/>
  <c r="D1586" i="10"/>
  <c r="G1586" i="10"/>
  <c r="I1586" i="10"/>
  <c r="L1586" i="10"/>
  <c r="M1586" i="10"/>
  <c r="N1586" i="10"/>
  <c r="U1586" i="10"/>
  <c r="W1586" i="10"/>
  <c r="Y1586" i="10"/>
  <c r="Z1586" i="10"/>
  <c r="AA1586" i="10"/>
  <c r="AB1586" i="10"/>
  <c r="AC1586" i="10"/>
  <c r="AD1586" i="10"/>
  <c r="AE1586" i="10"/>
  <c r="AF1586" i="10"/>
  <c r="AG1586" i="10"/>
  <c r="AH1586" i="10"/>
  <c r="AI1586" i="10"/>
  <c r="AJ1586" i="10"/>
  <c r="AK1586" i="10"/>
  <c r="AL1586" i="10"/>
  <c r="AM1586" i="10"/>
  <c r="AN1586" i="10"/>
  <c r="AO1586" i="10"/>
  <c r="AP1586" i="10"/>
  <c r="AQ1586" i="10"/>
  <c r="AR1586" i="10"/>
  <c r="AS1586" i="10"/>
  <c r="AT1586" i="10"/>
  <c r="AU1586" i="10"/>
  <c r="AV1586" i="10"/>
  <c r="AW1586" i="10"/>
  <c r="AX1586" i="10"/>
  <c r="AY1586" i="10"/>
  <c r="BB1586" i="10"/>
  <c r="B1587" i="10"/>
  <c r="C1587" i="10"/>
  <c r="D1587" i="10"/>
  <c r="G1587" i="10"/>
  <c r="I1587" i="10"/>
  <c r="L1587" i="10"/>
  <c r="M1587" i="10"/>
  <c r="N1587" i="10"/>
  <c r="U1587" i="10"/>
  <c r="W1587" i="10"/>
  <c r="Y1587" i="10"/>
  <c r="Z1587" i="10"/>
  <c r="AA1587" i="10"/>
  <c r="AB1587" i="10"/>
  <c r="AC1587" i="10"/>
  <c r="AD1587" i="10"/>
  <c r="AE1587" i="10"/>
  <c r="AF1587" i="10"/>
  <c r="AG1587" i="10"/>
  <c r="AH1587" i="10"/>
  <c r="AI1587" i="10"/>
  <c r="AJ1587" i="10"/>
  <c r="AK1587" i="10"/>
  <c r="AL1587" i="10"/>
  <c r="AM1587" i="10"/>
  <c r="AN1587" i="10"/>
  <c r="AO1587" i="10"/>
  <c r="AP1587" i="10"/>
  <c r="AQ1587" i="10"/>
  <c r="AR1587" i="10"/>
  <c r="AS1587" i="10"/>
  <c r="AT1587" i="10"/>
  <c r="AU1587" i="10"/>
  <c r="AV1587" i="10"/>
  <c r="AW1587" i="10"/>
  <c r="AX1587" i="10"/>
  <c r="AY1587" i="10"/>
  <c r="BB1587" i="10"/>
  <c r="B1588" i="10"/>
  <c r="C1588" i="10"/>
  <c r="D1588" i="10"/>
  <c r="G1588" i="10"/>
  <c r="I1588" i="10"/>
  <c r="L1588" i="10"/>
  <c r="M1588" i="10"/>
  <c r="N1588" i="10"/>
  <c r="U1588" i="10"/>
  <c r="W1588" i="10"/>
  <c r="Y1588" i="10"/>
  <c r="Z1588" i="10"/>
  <c r="AA1588" i="10"/>
  <c r="AB1588" i="10"/>
  <c r="AC1588" i="10"/>
  <c r="AD1588" i="10"/>
  <c r="AE1588" i="10"/>
  <c r="AF1588" i="10"/>
  <c r="AG1588" i="10"/>
  <c r="AH1588" i="10"/>
  <c r="AI1588" i="10"/>
  <c r="AJ1588" i="10"/>
  <c r="AK1588" i="10"/>
  <c r="AL1588" i="10"/>
  <c r="AM1588" i="10"/>
  <c r="AN1588" i="10"/>
  <c r="AO1588" i="10"/>
  <c r="AP1588" i="10"/>
  <c r="AQ1588" i="10"/>
  <c r="AR1588" i="10"/>
  <c r="AS1588" i="10"/>
  <c r="AT1588" i="10"/>
  <c r="AU1588" i="10"/>
  <c r="AV1588" i="10"/>
  <c r="AW1588" i="10"/>
  <c r="AX1588" i="10"/>
  <c r="AY1588" i="10"/>
  <c r="BB1588" i="10"/>
  <c r="B1647" i="10"/>
  <c r="C1647" i="10"/>
  <c r="D1647" i="10"/>
  <c r="G1647" i="10"/>
  <c r="I1647" i="10"/>
  <c r="L1647" i="10"/>
  <c r="M1647" i="10"/>
  <c r="N1647" i="10"/>
  <c r="U1647" i="10"/>
  <c r="W1647" i="10"/>
  <c r="Y1647" i="10"/>
  <c r="Z1647" i="10"/>
  <c r="AA1647" i="10"/>
  <c r="AB1647" i="10"/>
  <c r="AC1647" i="10"/>
  <c r="AD1647" i="10"/>
  <c r="AE1647" i="10"/>
  <c r="AF1647" i="10"/>
  <c r="AG1647" i="10"/>
  <c r="AH1647" i="10"/>
  <c r="AI1647" i="10"/>
  <c r="AJ1647" i="10"/>
  <c r="AK1647" i="10"/>
  <c r="AL1647" i="10"/>
  <c r="AM1647" i="10"/>
  <c r="AN1647" i="10"/>
  <c r="AO1647" i="10"/>
  <c r="AP1647" i="10"/>
  <c r="AQ1647" i="10"/>
  <c r="AR1647" i="10"/>
  <c r="AS1647" i="10"/>
  <c r="AT1647" i="10"/>
  <c r="AU1647" i="10"/>
  <c r="AV1647" i="10"/>
  <c r="AW1647" i="10"/>
  <c r="AX1647" i="10"/>
  <c r="AY1647" i="10"/>
  <c r="BB1647" i="10"/>
  <c r="B1648" i="10"/>
  <c r="C1648" i="10"/>
  <c r="D1648" i="10"/>
  <c r="G1648" i="10"/>
  <c r="I1648" i="10"/>
  <c r="L1648" i="10"/>
  <c r="M1648" i="10"/>
  <c r="N1648" i="10"/>
  <c r="U1648" i="10"/>
  <c r="W1648" i="10"/>
  <c r="Y1648" i="10"/>
  <c r="Z1648" i="10"/>
  <c r="AA1648" i="10"/>
  <c r="AB1648" i="10"/>
  <c r="AC1648" i="10"/>
  <c r="AD1648" i="10"/>
  <c r="AE1648" i="10"/>
  <c r="AF1648" i="10"/>
  <c r="AG1648" i="10"/>
  <c r="AH1648" i="10"/>
  <c r="AI1648" i="10"/>
  <c r="AJ1648" i="10"/>
  <c r="AK1648" i="10"/>
  <c r="AL1648" i="10"/>
  <c r="AM1648" i="10"/>
  <c r="AN1648" i="10"/>
  <c r="AO1648" i="10"/>
  <c r="AP1648" i="10"/>
  <c r="AQ1648" i="10"/>
  <c r="AR1648" i="10"/>
  <c r="AS1648" i="10"/>
  <c r="AT1648" i="10"/>
  <c r="AU1648" i="10"/>
  <c r="AV1648" i="10"/>
  <c r="AW1648" i="10"/>
  <c r="AX1648" i="10"/>
  <c r="AY1648" i="10"/>
  <c r="BB1648" i="10"/>
  <c r="B1649" i="10"/>
  <c r="C1649" i="10"/>
  <c r="D1649" i="10"/>
  <c r="G1649" i="10"/>
  <c r="I1649" i="10"/>
  <c r="L1649" i="10"/>
  <c r="M1649" i="10"/>
  <c r="N1649" i="10"/>
  <c r="U1649" i="10"/>
  <c r="W1649" i="10"/>
  <c r="Y1649" i="10"/>
  <c r="Z1649" i="10"/>
  <c r="AA1649" i="10"/>
  <c r="AB1649" i="10"/>
  <c r="AC1649" i="10"/>
  <c r="AD1649" i="10"/>
  <c r="AE1649" i="10"/>
  <c r="AF1649" i="10"/>
  <c r="AG1649" i="10"/>
  <c r="AH1649" i="10"/>
  <c r="AI1649" i="10"/>
  <c r="AJ1649" i="10"/>
  <c r="AK1649" i="10"/>
  <c r="AL1649" i="10"/>
  <c r="AM1649" i="10"/>
  <c r="AN1649" i="10"/>
  <c r="AO1649" i="10"/>
  <c r="AP1649" i="10"/>
  <c r="AQ1649" i="10"/>
  <c r="AR1649" i="10"/>
  <c r="AS1649" i="10"/>
  <c r="AT1649" i="10"/>
  <c r="AU1649" i="10"/>
  <c r="AV1649" i="10"/>
  <c r="AW1649" i="10"/>
  <c r="AX1649" i="10"/>
  <c r="AY1649" i="10"/>
  <c r="BB1649" i="10"/>
  <c r="B1650" i="10"/>
  <c r="C1650" i="10"/>
  <c r="D1650" i="10"/>
  <c r="G1650" i="10"/>
  <c r="I1650" i="10"/>
  <c r="L1650" i="10"/>
  <c r="M1650" i="10"/>
  <c r="N1650" i="10"/>
  <c r="U1650" i="10"/>
  <c r="W1650" i="10"/>
  <c r="Y1650" i="10"/>
  <c r="Z1650" i="10"/>
  <c r="AA1650" i="10"/>
  <c r="AB1650" i="10"/>
  <c r="AC1650" i="10"/>
  <c r="AD1650" i="10"/>
  <c r="AE1650" i="10"/>
  <c r="AF1650" i="10"/>
  <c r="AG1650" i="10"/>
  <c r="AH1650" i="10"/>
  <c r="AI1650" i="10"/>
  <c r="AJ1650" i="10"/>
  <c r="AK1650" i="10"/>
  <c r="AL1650" i="10"/>
  <c r="AM1650" i="10"/>
  <c r="AN1650" i="10"/>
  <c r="AO1650" i="10"/>
  <c r="AP1650" i="10"/>
  <c r="AQ1650" i="10"/>
  <c r="AR1650" i="10"/>
  <c r="AS1650" i="10"/>
  <c r="AT1650" i="10"/>
  <c r="AU1650" i="10"/>
  <c r="AV1650" i="10"/>
  <c r="AW1650" i="10"/>
  <c r="AX1650" i="10"/>
  <c r="AY1650" i="10"/>
  <c r="BB1650" i="10"/>
  <c r="B1703" i="10"/>
  <c r="C1703" i="10"/>
  <c r="D1703" i="10"/>
  <c r="G1703" i="10"/>
  <c r="I1703" i="10"/>
  <c r="L1703" i="10"/>
  <c r="M1703" i="10"/>
  <c r="N1703" i="10"/>
  <c r="U1703" i="10"/>
  <c r="W1703" i="10"/>
  <c r="Y1703" i="10"/>
  <c r="Z1703" i="10"/>
  <c r="AA1703" i="10"/>
  <c r="AB1703" i="10"/>
  <c r="AC1703" i="10"/>
  <c r="AD1703" i="10"/>
  <c r="AE1703" i="10"/>
  <c r="AF1703" i="10"/>
  <c r="AG1703" i="10"/>
  <c r="AH1703" i="10"/>
  <c r="AI1703" i="10"/>
  <c r="AJ1703" i="10"/>
  <c r="AK1703" i="10"/>
  <c r="AL1703" i="10"/>
  <c r="AM1703" i="10"/>
  <c r="AN1703" i="10"/>
  <c r="AO1703" i="10"/>
  <c r="AP1703" i="10"/>
  <c r="AQ1703" i="10"/>
  <c r="AR1703" i="10"/>
  <c r="AS1703" i="10"/>
  <c r="AT1703" i="10"/>
  <c r="AU1703" i="10"/>
  <c r="AV1703" i="10"/>
  <c r="AW1703" i="10"/>
  <c r="AX1703" i="10"/>
  <c r="AY1703" i="10"/>
  <c r="BB1703" i="10"/>
  <c r="B1704" i="10"/>
  <c r="C1704" i="10"/>
  <c r="D1704" i="10"/>
  <c r="G1704" i="10"/>
  <c r="I1704" i="10"/>
  <c r="L1704" i="10"/>
  <c r="M1704" i="10"/>
  <c r="N1704" i="10"/>
  <c r="U1704" i="10"/>
  <c r="W1704" i="10"/>
  <c r="Y1704" i="10"/>
  <c r="Z1704" i="10"/>
  <c r="AA1704" i="10"/>
  <c r="AB1704" i="10"/>
  <c r="AC1704" i="10"/>
  <c r="AD1704" i="10"/>
  <c r="AE1704" i="10"/>
  <c r="AF1704" i="10"/>
  <c r="AG1704" i="10"/>
  <c r="AH1704" i="10"/>
  <c r="AI1704" i="10"/>
  <c r="AJ1704" i="10"/>
  <c r="AK1704" i="10"/>
  <c r="AL1704" i="10"/>
  <c r="AM1704" i="10"/>
  <c r="AN1704" i="10"/>
  <c r="AO1704" i="10"/>
  <c r="AP1704" i="10"/>
  <c r="AQ1704" i="10"/>
  <c r="AR1704" i="10"/>
  <c r="AS1704" i="10"/>
  <c r="AT1704" i="10"/>
  <c r="AU1704" i="10"/>
  <c r="AV1704" i="10"/>
  <c r="AW1704" i="10"/>
  <c r="AX1704" i="10"/>
  <c r="AY1704" i="10"/>
  <c r="BB1704" i="10"/>
  <c r="B1705" i="10"/>
  <c r="C1705" i="10"/>
  <c r="D1705" i="10"/>
  <c r="G1705" i="10"/>
  <c r="I1705" i="10"/>
  <c r="L1705" i="10"/>
  <c r="M1705" i="10"/>
  <c r="N1705" i="10"/>
  <c r="U1705" i="10"/>
  <c r="W1705" i="10"/>
  <c r="Y1705" i="10"/>
  <c r="Z1705" i="10"/>
  <c r="AA1705" i="10"/>
  <c r="AB1705" i="10"/>
  <c r="AC1705" i="10"/>
  <c r="AD1705" i="10"/>
  <c r="AE1705" i="10"/>
  <c r="AF1705" i="10"/>
  <c r="AG1705" i="10"/>
  <c r="AH1705" i="10"/>
  <c r="AI1705" i="10"/>
  <c r="AJ1705" i="10"/>
  <c r="AK1705" i="10"/>
  <c r="AL1705" i="10"/>
  <c r="AM1705" i="10"/>
  <c r="AN1705" i="10"/>
  <c r="AO1705" i="10"/>
  <c r="AP1705" i="10"/>
  <c r="AQ1705" i="10"/>
  <c r="AR1705" i="10"/>
  <c r="AS1705" i="10"/>
  <c r="AT1705" i="10"/>
  <c r="AU1705" i="10"/>
  <c r="AV1705" i="10"/>
  <c r="AW1705" i="10"/>
  <c r="AX1705" i="10"/>
  <c r="AY1705" i="10"/>
  <c r="BB1705" i="10"/>
  <c r="B1706" i="10"/>
  <c r="C1706" i="10"/>
  <c r="D1706" i="10"/>
  <c r="G1706" i="10"/>
  <c r="I1706" i="10"/>
  <c r="L1706" i="10"/>
  <c r="M1706" i="10"/>
  <c r="N1706" i="10"/>
  <c r="U1706" i="10"/>
  <c r="W1706" i="10"/>
  <c r="Y1706" i="10"/>
  <c r="Z1706" i="10"/>
  <c r="AA1706" i="10"/>
  <c r="AB1706" i="10"/>
  <c r="AC1706" i="10"/>
  <c r="AD1706" i="10"/>
  <c r="AE1706" i="10"/>
  <c r="AF1706" i="10"/>
  <c r="AG1706" i="10"/>
  <c r="AH1706" i="10"/>
  <c r="AI1706" i="10"/>
  <c r="AJ1706" i="10"/>
  <c r="AK1706" i="10"/>
  <c r="AL1706" i="10"/>
  <c r="AM1706" i="10"/>
  <c r="AN1706" i="10"/>
  <c r="AO1706" i="10"/>
  <c r="AP1706" i="10"/>
  <c r="AQ1706" i="10"/>
  <c r="AR1706" i="10"/>
  <c r="AS1706" i="10"/>
  <c r="AT1706" i="10"/>
  <c r="AU1706" i="10"/>
  <c r="AV1706" i="10"/>
  <c r="AW1706" i="10"/>
  <c r="AX1706" i="10"/>
  <c r="AY1706" i="10"/>
  <c r="BB1706" i="10"/>
  <c r="B1707" i="10"/>
  <c r="C1707" i="10"/>
  <c r="D1707" i="10"/>
  <c r="G1707" i="10"/>
  <c r="I1707" i="10"/>
  <c r="L1707" i="10"/>
  <c r="M1707" i="10"/>
  <c r="N1707" i="10"/>
  <c r="U1707" i="10"/>
  <c r="W1707" i="10"/>
  <c r="Y1707" i="10"/>
  <c r="Z1707" i="10"/>
  <c r="AA1707" i="10"/>
  <c r="AB1707" i="10"/>
  <c r="AC1707" i="10"/>
  <c r="AD1707" i="10"/>
  <c r="AE1707" i="10"/>
  <c r="AF1707" i="10"/>
  <c r="AG1707" i="10"/>
  <c r="AH1707" i="10"/>
  <c r="AI1707" i="10"/>
  <c r="AJ1707" i="10"/>
  <c r="AK1707" i="10"/>
  <c r="AL1707" i="10"/>
  <c r="AM1707" i="10"/>
  <c r="AN1707" i="10"/>
  <c r="AO1707" i="10"/>
  <c r="AP1707" i="10"/>
  <c r="AQ1707" i="10"/>
  <c r="AR1707" i="10"/>
  <c r="AS1707" i="10"/>
  <c r="AT1707" i="10"/>
  <c r="AU1707" i="10"/>
  <c r="AV1707" i="10"/>
  <c r="AW1707" i="10"/>
  <c r="AX1707" i="10"/>
  <c r="AY1707" i="10"/>
  <c r="BB1707" i="10"/>
  <c r="B1708" i="10"/>
  <c r="C1708" i="10"/>
  <c r="D1708" i="10"/>
  <c r="G1708" i="10"/>
  <c r="I1708" i="10"/>
  <c r="L1708" i="10"/>
  <c r="M1708" i="10"/>
  <c r="N1708" i="10"/>
  <c r="U1708" i="10"/>
  <c r="W1708" i="10"/>
  <c r="Y1708" i="10"/>
  <c r="Z1708" i="10"/>
  <c r="AA1708" i="10"/>
  <c r="AB1708" i="10"/>
  <c r="AC1708" i="10"/>
  <c r="AD1708" i="10"/>
  <c r="AE1708" i="10"/>
  <c r="AF1708" i="10"/>
  <c r="AG1708" i="10"/>
  <c r="AH1708" i="10"/>
  <c r="AI1708" i="10"/>
  <c r="AJ1708" i="10"/>
  <c r="AK1708" i="10"/>
  <c r="AL1708" i="10"/>
  <c r="AM1708" i="10"/>
  <c r="AN1708" i="10"/>
  <c r="AO1708" i="10"/>
  <c r="AP1708" i="10"/>
  <c r="AQ1708" i="10"/>
  <c r="AR1708" i="10"/>
  <c r="AS1708" i="10"/>
  <c r="AT1708" i="10"/>
  <c r="AU1708" i="10"/>
  <c r="AV1708" i="10"/>
  <c r="AW1708" i="10"/>
  <c r="AX1708" i="10"/>
  <c r="AY1708" i="10"/>
  <c r="BB1708" i="10"/>
  <c r="B1709" i="10"/>
  <c r="C1709" i="10"/>
  <c r="D1709" i="10"/>
  <c r="G1709" i="10"/>
  <c r="I1709" i="10"/>
  <c r="L1709" i="10"/>
  <c r="M1709" i="10"/>
  <c r="N1709" i="10"/>
  <c r="U1709" i="10"/>
  <c r="W1709" i="10"/>
  <c r="Y1709" i="10"/>
  <c r="Z1709" i="10"/>
  <c r="AA1709" i="10"/>
  <c r="AB1709" i="10"/>
  <c r="AC1709" i="10"/>
  <c r="AD1709" i="10"/>
  <c r="AE1709" i="10"/>
  <c r="AF1709" i="10"/>
  <c r="AG1709" i="10"/>
  <c r="AH1709" i="10"/>
  <c r="AI1709" i="10"/>
  <c r="AJ1709" i="10"/>
  <c r="AK1709" i="10"/>
  <c r="AL1709" i="10"/>
  <c r="AM1709" i="10"/>
  <c r="AN1709" i="10"/>
  <c r="AO1709" i="10"/>
  <c r="AP1709" i="10"/>
  <c r="AQ1709" i="10"/>
  <c r="AR1709" i="10"/>
  <c r="AS1709" i="10"/>
  <c r="AT1709" i="10"/>
  <c r="AU1709" i="10"/>
  <c r="AV1709" i="10"/>
  <c r="AW1709" i="10"/>
  <c r="AX1709" i="10"/>
  <c r="AY1709" i="10"/>
  <c r="BB1709" i="10"/>
  <c r="B1710" i="10"/>
  <c r="C1710" i="10"/>
  <c r="D1710" i="10"/>
  <c r="G1710" i="10"/>
  <c r="I1710" i="10"/>
  <c r="L1710" i="10"/>
  <c r="M1710" i="10"/>
  <c r="N1710" i="10"/>
  <c r="U1710" i="10"/>
  <c r="W1710" i="10"/>
  <c r="Y1710" i="10"/>
  <c r="Z1710" i="10"/>
  <c r="AA1710" i="10"/>
  <c r="AB1710" i="10"/>
  <c r="AC1710" i="10"/>
  <c r="AD1710" i="10"/>
  <c r="AE1710" i="10"/>
  <c r="AF1710" i="10"/>
  <c r="AG1710" i="10"/>
  <c r="AH1710" i="10"/>
  <c r="AI1710" i="10"/>
  <c r="AJ1710" i="10"/>
  <c r="AK1710" i="10"/>
  <c r="AL1710" i="10"/>
  <c r="AM1710" i="10"/>
  <c r="AN1710" i="10"/>
  <c r="AO1710" i="10"/>
  <c r="AP1710" i="10"/>
  <c r="AQ1710" i="10"/>
  <c r="AR1710" i="10"/>
  <c r="AS1710" i="10"/>
  <c r="AT1710" i="10"/>
  <c r="AU1710" i="10"/>
  <c r="AV1710" i="10"/>
  <c r="AW1710" i="10"/>
  <c r="AX1710" i="10"/>
  <c r="AY1710" i="10"/>
  <c r="BB1710" i="10"/>
  <c r="B1711" i="10"/>
  <c r="C1711" i="10"/>
  <c r="D1711" i="10"/>
  <c r="G1711" i="10"/>
  <c r="I1711" i="10"/>
  <c r="L1711" i="10"/>
  <c r="M1711" i="10"/>
  <c r="N1711" i="10"/>
  <c r="U1711" i="10"/>
  <c r="W1711" i="10"/>
  <c r="Y1711" i="10"/>
  <c r="Z1711" i="10"/>
  <c r="AA1711" i="10"/>
  <c r="AB1711" i="10"/>
  <c r="AC1711" i="10"/>
  <c r="AD1711" i="10"/>
  <c r="AE1711" i="10"/>
  <c r="AF1711" i="10"/>
  <c r="AG1711" i="10"/>
  <c r="AH1711" i="10"/>
  <c r="AI1711" i="10"/>
  <c r="AJ1711" i="10"/>
  <c r="AK1711" i="10"/>
  <c r="AL1711" i="10"/>
  <c r="AM1711" i="10"/>
  <c r="AN1711" i="10"/>
  <c r="AO1711" i="10"/>
  <c r="AP1711" i="10"/>
  <c r="AQ1711" i="10"/>
  <c r="AR1711" i="10"/>
  <c r="AS1711" i="10"/>
  <c r="AT1711" i="10"/>
  <c r="AU1711" i="10"/>
  <c r="AV1711" i="10"/>
  <c r="AW1711" i="10"/>
  <c r="AX1711" i="10"/>
  <c r="AY1711" i="10"/>
  <c r="BB1711" i="10"/>
  <c r="B1326" i="10"/>
  <c r="C1326" i="10"/>
  <c r="D1326" i="10"/>
  <c r="G1326" i="10"/>
  <c r="I1326" i="10"/>
  <c r="L1326" i="10"/>
  <c r="M1326" i="10"/>
  <c r="N1326" i="10"/>
  <c r="U1326" i="10"/>
  <c r="W1326" i="10"/>
  <c r="Y1326" i="10"/>
  <c r="Z1326" i="10"/>
  <c r="AA1326" i="10"/>
  <c r="AB1326" i="10"/>
  <c r="AC1326" i="10"/>
  <c r="AD1326" i="10"/>
  <c r="AE1326" i="10"/>
  <c r="AF1326" i="10"/>
  <c r="AG1326" i="10"/>
  <c r="AH1326" i="10"/>
  <c r="AI1326" i="10"/>
  <c r="AJ1326" i="10"/>
  <c r="AK1326" i="10"/>
  <c r="AL1326" i="10"/>
  <c r="AM1326" i="10"/>
  <c r="AN1326" i="10"/>
  <c r="AO1326" i="10"/>
  <c r="AP1326" i="10"/>
  <c r="AQ1326" i="10"/>
  <c r="AR1326" i="10"/>
  <c r="AS1326" i="10"/>
  <c r="AT1326" i="10"/>
  <c r="AU1326" i="10"/>
  <c r="AV1326" i="10"/>
  <c r="AW1326" i="10"/>
  <c r="AX1326" i="10"/>
  <c r="AY1326" i="10"/>
  <c r="BB1326" i="10"/>
  <c r="B1327" i="10"/>
  <c r="C1327" i="10"/>
  <c r="D1327" i="10"/>
  <c r="G1327" i="10"/>
  <c r="I1327" i="10"/>
  <c r="L1327" i="10"/>
  <c r="M1327" i="10"/>
  <c r="N1327" i="10"/>
  <c r="U1327" i="10"/>
  <c r="W1327" i="10"/>
  <c r="Y1327" i="10"/>
  <c r="Z1327" i="10"/>
  <c r="AA1327" i="10"/>
  <c r="AB1327" i="10"/>
  <c r="AC1327" i="10"/>
  <c r="AD1327" i="10"/>
  <c r="AE1327" i="10"/>
  <c r="AF1327" i="10"/>
  <c r="AG1327" i="10"/>
  <c r="AH1327" i="10"/>
  <c r="AI1327" i="10"/>
  <c r="AJ1327" i="10"/>
  <c r="AK1327" i="10"/>
  <c r="AL1327" i="10"/>
  <c r="AM1327" i="10"/>
  <c r="AN1327" i="10"/>
  <c r="AO1327" i="10"/>
  <c r="AP1327" i="10"/>
  <c r="AQ1327" i="10"/>
  <c r="AR1327" i="10"/>
  <c r="AS1327" i="10"/>
  <c r="AT1327" i="10"/>
  <c r="AU1327" i="10"/>
  <c r="AV1327" i="10"/>
  <c r="AW1327" i="10"/>
  <c r="AX1327" i="10"/>
  <c r="AY1327" i="10"/>
  <c r="BB1327" i="10"/>
  <c r="B1743" i="10"/>
  <c r="C1743" i="10"/>
  <c r="D1743" i="10"/>
  <c r="G1743" i="10"/>
  <c r="I1743" i="10"/>
  <c r="L1743" i="10"/>
  <c r="M1743" i="10"/>
  <c r="N1743" i="10"/>
  <c r="U1743" i="10"/>
  <c r="W1743" i="10"/>
  <c r="Y1743" i="10"/>
  <c r="Z1743" i="10"/>
  <c r="AA1743" i="10"/>
  <c r="AB1743" i="10"/>
  <c r="AC1743" i="10"/>
  <c r="AD1743" i="10"/>
  <c r="AE1743" i="10"/>
  <c r="AF1743" i="10"/>
  <c r="AG1743" i="10"/>
  <c r="AH1743" i="10"/>
  <c r="AI1743" i="10"/>
  <c r="AJ1743" i="10"/>
  <c r="AK1743" i="10"/>
  <c r="AL1743" i="10"/>
  <c r="AM1743" i="10"/>
  <c r="AN1743" i="10"/>
  <c r="AO1743" i="10"/>
  <c r="AP1743" i="10"/>
  <c r="AQ1743" i="10"/>
  <c r="AR1743" i="10"/>
  <c r="AS1743" i="10"/>
  <c r="AT1743" i="10"/>
  <c r="AU1743" i="10"/>
  <c r="AV1743" i="10"/>
  <c r="AW1743" i="10"/>
  <c r="AX1743" i="10"/>
  <c r="AY1743" i="10"/>
  <c r="BB1743" i="10"/>
  <c r="B1525" i="10"/>
  <c r="C1525" i="10"/>
  <c r="D1525" i="10"/>
  <c r="G1525" i="10"/>
  <c r="I1525" i="10"/>
  <c r="L1525" i="10"/>
  <c r="M1525" i="10"/>
  <c r="N1525" i="10"/>
  <c r="U1525" i="10"/>
  <c r="W1525" i="10"/>
  <c r="Y1525" i="10"/>
  <c r="Z1525" i="10"/>
  <c r="AA1525" i="10"/>
  <c r="AB1525" i="10"/>
  <c r="AC1525" i="10"/>
  <c r="AD1525" i="10"/>
  <c r="AE1525" i="10"/>
  <c r="AF1525" i="10"/>
  <c r="AG1525" i="10"/>
  <c r="AH1525" i="10"/>
  <c r="AI1525" i="10"/>
  <c r="AJ1525" i="10"/>
  <c r="AK1525" i="10"/>
  <c r="AL1525" i="10"/>
  <c r="AM1525" i="10"/>
  <c r="AN1525" i="10"/>
  <c r="AO1525" i="10"/>
  <c r="AP1525" i="10"/>
  <c r="AQ1525" i="10"/>
  <c r="AR1525" i="10"/>
  <c r="AS1525" i="10"/>
  <c r="AT1525" i="10"/>
  <c r="AU1525" i="10"/>
  <c r="AV1525" i="10"/>
  <c r="AW1525" i="10"/>
  <c r="AX1525" i="10"/>
  <c r="AY1525" i="10"/>
  <c r="BB1525" i="10"/>
  <c r="B1526" i="10"/>
  <c r="C1526" i="10"/>
  <c r="D1526" i="10"/>
  <c r="G1526" i="10"/>
  <c r="I1526" i="10"/>
  <c r="L1526" i="10"/>
  <c r="M1526" i="10"/>
  <c r="N1526" i="10"/>
  <c r="U1526" i="10"/>
  <c r="W1526" i="10"/>
  <c r="Y1526" i="10"/>
  <c r="Z1526" i="10"/>
  <c r="AA1526" i="10"/>
  <c r="AB1526" i="10"/>
  <c r="AC1526" i="10"/>
  <c r="AD1526" i="10"/>
  <c r="AE1526" i="10"/>
  <c r="AF1526" i="10"/>
  <c r="AG1526" i="10"/>
  <c r="AH1526" i="10"/>
  <c r="AI1526" i="10"/>
  <c r="AJ1526" i="10"/>
  <c r="AK1526" i="10"/>
  <c r="AL1526" i="10"/>
  <c r="AM1526" i="10"/>
  <c r="AN1526" i="10"/>
  <c r="AO1526" i="10"/>
  <c r="AP1526" i="10"/>
  <c r="AQ1526" i="10"/>
  <c r="AR1526" i="10"/>
  <c r="AS1526" i="10"/>
  <c r="AT1526" i="10"/>
  <c r="AU1526" i="10"/>
  <c r="AV1526" i="10"/>
  <c r="AW1526" i="10"/>
  <c r="AX1526" i="10"/>
  <c r="AY1526" i="10"/>
  <c r="BB1526" i="10"/>
  <c r="B1527" i="10"/>
  <c r="C1527" i="10"/>
  <c r="D1527" i="10"/>
  <c r="G1527" i="10"/>
  <c r="I1527" i="10"/>
  <c r="L1527" i="10"/>
  <c r="M1527" i="10"/>
  <c r="N1527" i="10"/>
  <c r="U1527" i="10"/>
  <c r="W1527" i="10"/>
  <c r="Y1527" i="10"/>
  <c r="Z1527" i="10"/>
  <c r="AA1527" i="10"/>
  <c r="AB1527" i="10"/>
  <c r="AC1527" i="10"/>
  <c r="AD1527" i="10"/>
  <c r="AE1527" i="10"/>
  <c r="AF1527" i="10"/>
  <c r="AG1527" i="10"/>
  <c r="AH1527" i="10"/>
  <c r="AI1527" i="10"/>
  <c r="AJ1527" i="10"/>
  <c r="AK1527" i="10"/>
  <c r="AL1527" i="10"/>
  <c r="AM1527" i="10"/>
  <c r="AN1527" i="10"/>
  <c r="AO1527" i="10"/>
  <c r="AP1527" i="10"/>
  <c r="AQ1527" i="10"/>
  <c r="AR1527" i="10"/>
  <c r="AS1527" i="10"/>
  <c r="AT1527" i="10"/>
  <c r="AU1527" i="10"/>
  <c r="AV1527" i="10"/>
  <c r="AW1527" i="10"/>
  <c r="AX1527" i="10"/>
  <c r="AY1527" i="10"/>
  <c r="BB1527" i="10"/>
  <c r="B1528" i="10"/>
  <c r="C1528" i="10"/>
  <c r="D1528" i="10"/>
  <c r="G1528" i="10"/>
  <c r="I1528" i="10"/>
  <c r="L1528" i="10"/>
  <c r="M1528" i="10"/>
  <c r="N1528" i="10"/>
  <c r="U1528" i="10"/>
  <c r="W1528" i="10"/>
  <c r="Y1528" i="10"/>
  <c r="Z1528" i="10"/>
  <c r="AA1528" i="10"/>
  <c r="AB1528" i="10"/>
  <c r="AC1528" i="10"/>
  <c r="AD1528" i="10"/>
  <c r="AE1528" i="10"/>
  <c r="AF1528" i="10"/>
  <c r="AG1528" i="10"/>
  <c r="AH1528" i="10"/>
  <c r="AI1528" i="10"/>
  <c r="AJ1528" i="10"/>
  <c r="AK1528" i="10"/>
  <c r="AL1528" i="10"/>
  <c r="AM1528" i="10"/>
  <c r="AN1528" i="10"/>
  <c r="AO1528" i="10"/>
  <c r="AP1528" i="10"/>
  <c r="AQ1528" i="10"/>
  <c r="AR1528" i="10"/>
  <c r="AS1528" i="10"/>
  <c r="AT1528" i="10"/>
  <c r="AU1528" i="10"/>
  <c r="AV1528" i="10"/>
  <c r="AW1528" i="10"/>
  <c r="AX1528" i="10"/>
  <c r="AY1528" i="10"/>
  <c r="BB1528" i="10"/>
  <c r="B1529" i="10"/>
  <c r="C1529" i="10"/>
  <c r="D1529" i="10"/>
  <c r="G1529" i="10"/>
  <c r="I1529" i="10"/>
  <c r="L1529" i="10"/>
  <c r="M1529" i="10"/>
  <c r="N1529" i="10"/>
  <c r="U1529" i="10"/>
  <c r="W1529" i="10"/>
  <c r="Y1529" i="10"/>
  <c r="Z1529" i="10"/>
  <c r="AA1529" i="10"/>
  <c r="AB1529" i="10"/>
  <c r="AC1529" i="10"/>
  <c r="AD1529" i="10"/>
  <c r="AE1529" i="10"/>
  <c r="AF1529" i="10"/>
  <c r="AG1529" i="10"/>
  <c r="AH1529" i="10"/>
  <c r="AI1529" i="10"/>
  <c r="AJ1529" i="10"/>
  <c r="AK1529" i="10"/>
  <c r="AL1529" i="10"/>
  <c r="AM1529" i="10"/>
  <c r="AN1529" i="10"/>
  <c r="AO1529" i="10"/>
  <c r="AP1529" i="10"/>
  <c r="AQ1529" i="10"/>
  <c r="AR1529" i="10"/>
  <c r="AS1529" i="10"/>
  <c r="AT1529" i="10"/>
  <c r="AU1529" i="10"/>
  <c r="AV1529" i="10"/>
  <c r="AW1529" i="10"/>
  <c r="AX1529" i="10"/>
  <c r="AY1529" i="10"/>
  <c r="BB1529" i="10"/>
  <c r="B1530" i="10"/>
  <c r="C1530" i="10"/>
  <c r="D1530" i="10"/>
  <c r="G1530" i="10"/>
  <c r="I1530" i="10"/>
  <c r="L1530" i="10"/>
  <c r="M1530" i="10"/>
  <c r="N1530" i="10"/>
  <c r="U1530" i="10"/>
  <c r="W1530" i="10"/>
  <c r="Y1530" i="10"/>
  <c r="Z1530" i="10"/>
  <c r="AA1530" i="10"/>
  <c r="AB1530" i="10"/>
  <c r="AC1530" i="10"/>
  <c r="AD1530" i="10"/>
  <c r="AE1530" i="10"/>
  <c r="AF1530" i="10"/>
  <c r="AG1530" i="10"/>
  <c r="AH1530" i="10"/>
  <c r="AI1530" i="10"/>
  <c r="AJ1530" i="10"/>
  <c r="AK1530" i="10"/>
  <c r="AL1530" i="10"/>
  <c r="AM1530" i="10"/>
  <c r="AN1530" i="10"/>
  <c r="AO1530" i="10"/>
  <c r="AP1530" i="10"/>
  <c r="AQ1530" i="10"/>
  <c r="AR1530" i="10"/>
  <c r="AS1530" i="10"/>
  <c r="AT1530" i="10"/>
  <c r="AU1530" i="10"/>
  <c r="AV1530" i="10"/>
  <c r="AW1530" i="10"/>
  <c r="AX1530" i="10"/>
  <c r="AY1530" i="10"/>
  <c r="BB1530" i="10"/>
  <c r="B1531" i="10"/>
  <c r="C1531" i="10"/>
  <c r="D1531" i="10"/>
  <c r="G1531" i="10"/>
  <c r="I1531" i="10"/>
  <c r="L1531" i="10"/>
  <c r="M1531" i="10"/>
  <c r="N1531" i="10"/>
  <c r="U1531" i="10"/>
  <c r="W1531" i="10"/>
  <c r="Y1531" i="10"/>
  <c r="Z1531" i="10"/>
  <c r="AA1531" i="10"/>
  <c r="AB1531" i="10"/>
  <c r="AC1531" i="10"/>
  <c r="AD1531" i="10"/>
  <c r="AE1531" i="10"/>
  <c r="AF1531" i="10"/>
  <c r="AG1531" i="10"/>
  <c r="AH1531" i="10"/>
  <c r="AI1531" i="10"/>
  <c r="AJ1531" i="10"/>
  <c r="AK1531" i="10"/>
  <c r="AL1531" i="10"/>
  <c r="AM1531" i="10"/>
  <c r="AN1531" i="10"/>
  <c r="AO1531" i="10"/>
  <c r="AP1531" i="10"/>
  <c r="AQ1531" i="10"/>
  <c r="AR1531" i="10"/>
  <c r="AS1531" i="10"/>
  <c r="AT1531" i="10"/>
  <c r="AU1531" i="10"/>
  <c r="AV1531" i="10"/>
  <c r="AW1531" i="10"/>
  <c r="AX1531" i="10"/>
  <c r="AY1531" i="10"/>
  <c r="BB1531" i="10"/>
  <c r="B1532" i="10"/>
  <c r="C1532" i="10"/>
  <c r="D1532" i="10"/>
  <c r="G1532" i="10"/>
  <c r="I1532" i="10"/>
  <c r="L1532" i="10"/>
  <c r="M1532" i="10"/>
  <c r="N1532" i="10"/>
  <c r="U1532" i="10"/>
  <c r="W1532" i="10"/>
  <c r="Y1532" i="10"/>
  <c r="Z1532" i="10"/>
  <c r="AA1532" i="10"/>
  <c r="AB1532" i="10"/>
  <c r="AC1532" i="10"/>
  <c r="AD1532" i="10"/>
  <c r="AE1532" i="10"/>
  <c r="AF1532" i="10"/>
  <c r="AG1532" i="10"/>
  <c r="AH1532" i="10"/>
  <c r="AI1532" i="10"/>
  <c r="AJ1532" i="10"/>
  <c r="AK1532" i="10"/>
  <c r="AL1532" i="10"/>
  <c r="AM1532" i="10"/>
  <c r="AN1532" i="10"/>
  <c r="AO1532" i="10"/>
  <c r="AP1532" i="10"/>
  <c r="AQ1532" i="10"/>
  <c r="AR1532" i="10"/>
  <c r="AS1532" i="10"/>
  <c r="AT1532" i="10"/>
  <c r="AU1532" i="10"/>
  <c r="AV1532" i="10"/>
  <c r="AW1532" i="10"/>
  <c r="AX1532" i="10"/>
  <c r="AY1532" i="10"/>
  <c r="BB1532" i="10"/>
  <c r="B1533" i="10"/>
  <c r="C1533" i="10"/>
  <c r="D1533" i="10"/>
  <c r="G1533" i="10"/>
  <c r="I1533" i="10"/>
  <c r="L1533" i="10"/>
  <c r="M1533" i="10"/>
  <c r="N1533" i="10"/>
  <c r="U1533" i="10"/>
  <c r="W1533" i="10"/>
  <c r="Y1533" i="10"/>
  <c r="Z1533" i="10"/>
  <c r="AA1533" i="10"/>
  <c r="AB1533" i="10"/>
  <c r="AC1533" i="10"/>
  <c r="AD1533" i="10"/>
  <c r="AE1533" i="10"/>
  <c r="AF1533" i="10"/>
  <c r="AG1533" i="10"/>
  <c r="AH1533" i="10"/>
  <c r="AI1533" i="10"/>
  <c r="AJ1533" i="10"/>
  <c r="AK1533" i="10"/>
  <c r="AL1533" i="10"/>
  <c r="AM1533" i="10"/>
  <c r="AN1533" i="10"/>
  <c r="AO1533" i="10"/>
  <c r="AP1533" i="10"/>
  <c r="AQ1533" i="10"/>
  <c r="AR1533" i="10"/>
  <c r="AS1533" i="10"/>
  <c r="AT1533" i="10"/>
  <c r="AU1533" i="10"/>
  <c r="AV1533" i="10"/>
  <c r="AW1533" i="10"/>
  <c r="AX1533" i="10"/>
  <c r="AY1533" i="10"/>
  <c r="BB1533" i="10"/>
  <c r="B1534" i="10"/>
  <c r="C1534" i="10"/>
  <c r="D1534" i="10"/>
  <c r="G1534" i="10"/>
  <c r="I1534" i="10"/>
  <c r="L1534" i="10"/>
  <c r="M1534" i="10"/>
  <c r="N1534" i="10"/>
  <c r="U1534" i="10"/>
  <c r="W1534" i="10"/>
  <c r="Y1534" i="10"/>
  <c r="Z1534" i="10"/>
  <c r="AA1534" i="10"/>
  <c r="AB1534" i="10"/>
  <c r="AC1534" i="10"/>
  <c r="AD1534" i="10"/>
  <c r="AE1534" i="10"/>
  <c r="AF1534" i="10"/>
  <c r="AG1534" i="10"/>
  <c r="AH1534" i="10"/>
  <c r="AI1534" i="10"/>
  <c r="AJ1534" i="10"/>
  <c r="AK1534" i="10"/>
  <c r="AL1534" i="10"/>
  <c r="AM1534" i="10"/>
  <c r="AN1534" i="10"/>
  <c r="AO1534" i="10"/>
  <c r="AP1534" i="10"/>
  <c r="AQ1534" i="10"/>
  <c r="AR1534" i="10"/>
  <c r="AS1534" i="10"/>
  <c r="AT1534" i="10"/>
  <c r="AU1534" i="10"/>
  <c r="AV1534" i="10"/>
  <c r="AW1534" i="10"/>
  <c r="AX1534" i="10"/>
  <c r="AY1534" i="10"/>
  <c r="BB1534" i="10"/>
  <c r="B1535" i="10"/>
  <c r="C1535" i="10"/>
  <c r="D1535" i="10"/>
  <c r="G1535" i="10"/>
  <c r="I1535" i="10"/>
  <c r="L1535" i="10"/>
  <c r="M1535" i="10"/>
  <c r="N1535" i="10"/>
  <c r="U1535" i="10"/>
  <c r="W1535" i="10"/>
  <c r="Y1535" i="10"/>
  <c r="Z1535" i="10"/>
  <c r="AA1535" i="10"/>
  <c r="AB1535" i="10"/>
  <c r="AC1535" i="10"/>
  <c r="AD1535" i="10"/>
  <c r="AE1535" i="10"/>
  <c r="AF1535" i="10"/>
  <c r="AG1535" i="10"/>
  <c r="AH1535" i="10"/>
  <c r="AI1535" i="10"/>
  <c r="AJ1535" i="10"/>
  <c r="AK1535" i="10"/>
  <c r="AL1535" i="10"/>
  <c r="AM1535" i="10"/>
  <c r="AN1535" i="10"/>
  <c r="AO1535" i="10"/>
  <c r="AP1535" i="10"/>
  <c r="AQ1535" i="10"/>
  <c r="AR1535" i="10"/>
  <c r="AS1535" i="10"/>
  <c r="AT1535" i="10"/>
  <c r="AU1535" i="10"/>
  <c r="AV1535" i="10"/>
  <c r="AW1535" i="10"/>
  <c r="AX1535" i="10"/>
  <c r="AY1535" i="10"/>
  <c r="BB1535" i="10"/>
  <c r="B1330" i="10"/>
  <c r="C1330" i="10"/>
  <c r="D1330" i="10"/>
  <c r="G1330" i="10"/>
  <c r="I1330" i="10"/>
  <c r="L1330" i="10"/>
  <c r="M1330" i="10"/>
  <c r="N1330" i="10"/>
  <c r="U1330" i="10"/>
  <c r="W1330" i="10"/>
  <c r="Y1330" i="10"/>
  <c r="Z1330" i="10"/>
  <c r="AA1330" i="10"/>
  <c r="AB1330" i="10"/>
  <c r="AC1330" i="10"/>
  <c r="AD1330" i="10"/>
  <c r="AE1330" i="10"/>
  <c r="AF1330" i="10"/>
  <c r="AG1330" i="10"/>
  <c r="AH1330" i="10"/>
  <c r="AI1330" i="10"/>
  <c r="AJ1330" i="10"/>
  <c r="AK1330" i="10"/>
  <c r="AL1330" i="10"/>
  <c r="AM1330" i="10"/>
  <c r="AN1330" i="10"/>
  <c r="AO1330" i="10"/>
  <c r="AP1330" i="10"/>
  <c r="AQ1330" i="10"/>
  <c r="AR1330" i="10"/>
  <c r="AS1330" i="10"/>
  <c r="AT1330" i="10"/>
  <c r="AU1330" i="10"/>
  <c r="AV1330" i="10"/>
  <c r="AW1330" i="10"/>
  <c r="AX1330" i="10"/>
  <c r="AY1330" i="10"/>
  <c r="BB1330" i="10"/>
  <c r="B1589" i="10"/>
  <c r="C1589" i="10"/>
  <c r="D1589" i="10"/>
  <c r="G1589" i="10"/>
  <c r="I1589" i="10"/>
  <c r="L1589" i="10"/>
  <c r="M1589" i="10"/>
  <c r="N1589" i="10"/>
  <c r="U1589" i="10"/>
  <c r="W1589" i="10"/>
  <c r="Y1589" i="10"/>
  <c r="Z1589" i="10"/>
  <c r="AA1589" i="10"/>
  <c r="AB1589" i="10"/>
  <c r="AC1589" i="10"/>
  <c r="AD1589" i="10"/>
  <c r="AE1589" i="10"/>
  <c r="AF1589" i="10"/>
  <c r="AG1589" i="10"/>
  <c r="AH1589" i="10"/>
  <c r="AI1589" i="10"/>
  <c r="AJ1589" i="10"/>
  <c r="AK1589" i="10"/>
  <c r="AL1589" i="10"/>
  <c r="AM1589" i="10"/>
  <c r="AN1589" i="10"/>
  <c r="AO1589" i="10"/>
  <c r="AP1589" i="10"/>
  <c r="AQ1589" i="10"/>
  <c r="AR1589" i="10"/>
  <c r="AS1589" i="10"/>
  <c r="AT1589" i="10"/>
  <c r="AU1589" i="10"/>
  <c r="AV1589" i="10"/>
  <c r="AW1589" i="10"/>
  <c r="AX1589" i="10"/>
  <c r="AY1589" i="10"/>
  <c r="BB1589" i="10"/>
  <c r="B1590" i="10"/>
  <c r="C1590" i="10"/>
  <c r="D1590" i="10"/>
  <c r="G1590" i="10"/>
  <c r="I1590" i="10"/>
  <c r="L1590" i="10"/>
  <c r="M1590" i="10"/>
  <c r="N1590" i="10"/>
  <c r="U1590" i="10"/>
  <c r="W1590" i="10"/>
  <c r="Y1590" i="10"/>
  <c r="Z1590" i="10"/>
  <c r="AA1590" i="10"/>
  <c r="AB1590" i="10"/>
  <c r="AC1590" i="10"/>
  <c r="AD1590" i="10"/>
  <c r="AE1590" i="10"/>
  <c r="AF1590" i="10"/>
  <c r="AG1590" i="10"/>
  <c r="AH1590" i="10"/>
  <c r="AI1590" i="10"/>
  <c r="AJ1590" i="10"/>
  <c r="AK1590" i="10"/>
  <c r="AL1590" i="10"/>
  <c r="AM1590" i="10"/>
  <c r="AN1590" i="10"/>
  <c r="AO1590" i="10"/>
  <c r="AP1590" i="10"/>
  <c r="AQ1590" i="10"/>
  <c r="AR1590" i="10"/>
  <c r="AS1590" i="10"/>
  <c r="AT1590" i="10"/>
  <c r="AU1590" i="10"/>
  <c r="AV1590" i="10"/>
  <c r="AW1590" i="10"/>
  <c r="AX1590" i="10"/>
  <c r="AY1590" i="10"/>
  <c r="BB1590" i="10"/>
  <c r="B1591" i="10"/>
  <c r="C1591" i="10"/>
  <c r="D1591" i="10"/>
  <c r="G1591" i="10"/>
  <c r="I1591" i="10"/>
  <c r="L1591" i="10"/>
  <c r="M1591" i="10"/>
  <c r="N1591" i="10"/>
  <c r="U1591" i="10"/>
  <c r="W1591" i="10"/>
  <c r="Y1591" i="10"/>
  <c r="Z1591" i="10"/>
  <c r="AA1591" i="10"/>
  <c r="AB1591" i="10"/>
  <c r="AC1591" i="10"/>
  <c r="AD1591" i="10"/>
  <c r="AE1591" i="10"/>
  <c r="AF1591" i="10"/>
  <c r="AG1591" i="10"/>
  <c r="AH1591" i="10"/>
  <c r="AI1591" i="10"/>
  <c r="AJ1591" i="10"/>
  <c r="AK1591" i="10"/>
  <c r="AL1591" i="10"/>
  <c r="AM1591" i="10"/>
  <c r="AN1591" i="10"/>
  <c r="AO1591" i="10"/>
  <c r="AP1591" i="10"/>
  <c r="AQ1591" i="10"/>
  <c r="AR1591" i="10"/>
  <c r="AS1591" i="10"/>
  <c r="AT1591" i="10"/>
  <c r="AU1591" i="10"/>
  <c r="AV1591" i="10"/>
  <c r="AW1591" i="10"/>
  <c r="AX1591" i="10"/>
  <c r="AY1591" i="10"/>
  <c r="BB1591" i="10"/>
  <c r="B1359" i="10"/>
  <c r="C1359" i="10"/>
  <c r="D1359" i="10"/>
  <c r="G1359" i="10"/>
  <c r="I1359" i="10"/>
  <c r="L1359" i="10"/>
  <c r="M1359" i="10"/>
  <c r="N1359" i="10"/>
  <c r="U1359" i="10"/>
  <c r="W1359" i="10"/>
  <c r="Y1359" i="10"/>
  <c r="Z1359" i="10"/>
  <c r="AA1359" i="10"/>
  <c r="AB1359" i="10"/>
  <c r="AC1359" i="10"/>
  <c r="AD1359" i="10"/>
  <c r="AE1359" i="10"/>
  <c r="AF1359" i="10"/>
  <c r="AG1359" i="10"/>
  <c r="AH1359" i="10"/>
  <c r="AI1359" i="10"/>
  <c r="AJ1359" i="10"/>
  <c r="AK1359" i="10"/>
  <c r="AL1359" i="10"/>
  <c r="AM1359" i="10"/>
  <c r="AN1359" i="10"/>
  <c r="AO1359" i="10"/>
  <c r="AP1359" i="10"/>
  <c r="AQ1359" i="10"/>
  <c r="AR1359" i="10"/>
  <c r="AS1359" i="10"/>
  <c r="AT1359" i="10"/>
  <c r="AU1359" i="10"/>
  <c r="AV1359" i="10"/>
  <c r="AW1359" i="10"/>
  <c r="AX1359" i="10"/>
  <c r="AY1359" i="10"/>
  <c r="BB1359" i="10"/>
  <c r="B1388" i="10"/>
  <c r="C1388" i="10"/>
  <c r="D1388" i="10"/>
  <c r="G1388" i="10"/>
  <c r="I1388" i="10"/>
  <c r="L1388" i="10"/>
  <c r="M1388" i="10"/>
  <c r="N1388" i="10"/>
  <c r="U1388" i="10"/>
  <c r="W1388" i="10"/>
  <c r="Y1388" i="10"/>
  <c r="Z1388" i="10"/>
  <c r="AA1388" i="10"/>
  <c r="AB1388" i="10"/>
  <c r="AC1388" i="10"/>
  <c r="AD1388" i="10"/>
  <c r="AE1388" i="10"/>
  <c r="AF1388" i="10"/>
  <c r="AG1388" i="10"/>
  <c r="AH1388" i="10"/>
  <c r="AI1388" i="10"/>
  <c r="AJ1388" i="10"/>
  <c r="AK1388" i="10"/>
  <c r="AL1388" i="10"/>
  <c r="AM1388" i="10"/>
  <c r="AN1388" i="10"/>
  <c r="AO1388" i="10"/>
  <c r="AP1388" i="10"/>
  <c r="AQ1388" i="10"/>
  <c r="AR1388" i="10"/>
  <c r="AS1388" i="10"/>
  <c r="AT1388" i="10"/>
  <c r="AU1388" i="10"/>
  <c r="AV1388" i="10"/>
  <c r="AW1388" i="10"/>
  <c r="AX1388" i="10"/>
  <c r="AY1388" i="10"/>
  <c r="BB1388" i="10"/>
  <c r="B1543" i="10"/>
  <c r="C1543" i="10"/>
  <c r="D1543" i="10"/>
  <c r="G1543" i="10"/>
  <c r="I1543" i="10"/>
  <c r="L1543" i="10"/>
  <c r="M1543" i="10"/>
  <c r="N1543" i="10"/>
  <c r="U1543" i="10"/>
  <c r="W1543" i="10"/>
  <c r="Y1543" i="10"/>
  <c r="Z1543" i="10"/>
  <c r="AA1543" i="10"/>
  <c r="AB1543" i="10"/>
  <c r="AC1543" i="10"/>
  <c r="AD1543" i="10"/>
  <c r="AE1543" i="10"/>
  <c r="AF1543" i="10"/>
  <c r="AG1543" i="10"/>
  <c r="AH1543" i="10"/>
  <c r="AI1543" i="10"/>
  <c r="AJ1543" i="10"/>
  <c r="AK1543" i="10"/>
  <c r="AL1543" i="10"/>
  <c r="AM1543" i="10"/>
  <c r="AN1543" i="10"/>
  <c r="AO1543" i="10"/>
  <c r="AP1543" i="10"/>
  <c r="AQ1543" i="10"/>
  <c r="AR1543" i="10"/>
  <c r="AS1543" i="10"/>
  <c r="AT1543" i="10"/>
  <c r="AU1543" i="10"/>
  <c r="AV1543" i="10"/>
  <c r="AW1543" i="10"/>
  <c r="AX1543" i="10"/>
  <c r="AY1543" i="10"/>
  <c r="BB1543" i="10"/>
  <c r="B1712" i="10"/>
  <c r="C1712" i="10"/>
  <c r="D1712" i="10"/>
  <c r="G1712" i="10"/>
  <c r="I1712" i="10"/>
  <c r="L1712" i="10"/>
  <c r="M1712" i="10"/>
  <c r="N1712" i="10"/>
  <c r="U1712" i="10"/>
  <c r="W1712" i="10"/>
  <c r="Y1712" i="10"/>
  <c r="Z1712" i="10"/>
  <c r="AA1712" i="10"/>
  <c r="AB1712" i="10"/>
  <c r="AC1712" i="10"/>
  <c r="AD1712" i="10"/>
  <c r="AE1712" i="10"/>
  <c r="AF1712" i="10"/>
  <c r="AG1712" i="10"/>
  <c r="AH1712" i="10"/>
  <c r="AI1712" i="10"/>
  <c r="AJ1712" i="10"/>
  <c r="AK1712" i="10"/>
  <c r="AL1712" i="10"/>
  <c r="AM1712" i="10"/>
  <c r="AN1712" i="10"/>
  <c r="AO1712" i="10"/>
  <c r="AP1712" i="10"/>
  <c r="AQ1712" i="10"/>
  <c r="AR1712" i="10"/>
  <c r="AS1712" i="10"/>
  <c r="AT1712" i="10"/>
  <c r="AU1712" i="10"/>
  <c r="AV1712" i="10"/>
  <c r="AW1712" i="10"/>
  <c r="AX1712" i="10"/>
  <c r="AY1712" i="10"/>
  <c r="BB1712" i="10"/>
  <c r="B1713" i="10"/>
  <c r="C1713" i="10"/>
  <c r="D1713" i="10"/>
  <c r="G1713" i="10"/>
  <c r="I1713" i="10"/>
  <c r="L1713" i="10"/>
  <c r="M1713" i="10"/>
  <c r="N1713" i="10"/>
  <c r="U1713" i="10"/>
  <c r="W1713" i="10"/>
  <c r="Y1713" i="10"/>
  <c r="Z1713" i="10"/>
  <c r="AA1713" i="10"/>
  <c r="AB1713" i="10"/>
  <c r="AC1713" i="10"/>
  <c r="AD1713" i="10"/>
  <c r="AE1713" i="10"/>
  <c r="AF1713" i="10"/>
  <c r="AG1713" i="10"/>
  <c r="AH1713" i="10"/>
  <c r="AI1713" i="10"/>
  <c r="AJ1713" i="10"/>
  <c r="AK1713" i="10"/>
  <c r="AL1713" i="10"/>
  <c r="AM1713" i="10"/>
  <c r="AN1713" i="10"/>
  <c r="AO1713" i="10"/>
  <c r="AP1713" i="10"/>
  <c r="AQ1713" i="10"/>
  <c r="AR1713" i="10"/>
  <c r="AS1713" i="10"/>
  <c r="AT1713" i="10"/>
  <c r="AU1713" i="10"/>
  <c r="AV1713" i="10"/>
  <c r="AW1713" i="10"/>
  <c r="AX1713" i="10"/>
  <c r="AY1713" i="10"/>
  <c r="BB1713" i="10"/>
  <c r="B1299" i="10"/>
  <c r="C1299" i="10"/>
  <c r="D1299" i="10"/>
  <c r="G1299" i="10"/>
  <c r="I1299" i="10"/>
  <c r="L1299" i="10"/>
  <c r="M1299" i="10"/>
  <c r="N1299" i="10"/>
  <c r="U1299" i="10"/>
  <c r="W1299" i="10"/>
  <c r="Y1299" i="10"/>
  <c r="Z1299" i="10"/>
  <c r="AA1299" i="10"/>
  <c r="AB1299" i="10"/>
  <c r="AC1299" i="10"/>
  <c r="AD1299" i="10"/>
  <c r="AE1299" i="10"/>
  <c r="AF1299" i="10"/>
  <c r="AG1299" i="10"/>
  <c r="AH1299" i="10"/>
  <c r="AI1299" i="10"/>
  <c r="AJ1299" i="10"/>
  <c r="AK1299" i="10"/>
  <c r="AL1299" i="10"/>
  <c r="AM1299" i="10"/>
  <c r="AN1299" i="10"/>
  <c r="AO1299" i="10"/>
  <c r="AP1299" i="10"/>
  <c r="AQ1299" i="10"/>
  <c r="AR1299" i="10"/>
  <c r="AS1299" i="10"/>
  <c r="AT1299" i="10"/>
  <c r="AU1299" i="10"/>
  <c r="AV1299" i="10"/>
  <c r="AW1299" i="10"/>
  <c r="AX1299" i="10"/>
  <c r="AY1299" i="10"/>
  <c r="BB1299" i="10"/>
  <c r="B1272" i="10"/>
  <c r="C1272" i="10"/>
  <c r="D1272" i="10"/>
  <c r="G1272" i="10"/>
  <c r="I1272" i="10"/>
  <c r="L1272" i="10"/>
  <c r="M1272" i="10"/>
  <c r="N1272" i="10"/>
  <c r="U1272" i="10"/>
  <c r="W1272" i="10"/>
  <c r="Y1272" i="10"/>
  <c r="Z1272" i="10"/>
  <c r="AA1272" i="10"/>
  <c r="AB1272" i="10"/>
  <c r="AC1272" i="10"/>
  <c r="AD1272" i="10"/>
  <c r="AE1272" i="10"/>
  <c r="AF1272" i="10"/>
  <c r="AG1272" i="10"/>
  <c r="AH1272" i="10"/>
  <c r="AI1272" i="10"/>
  <c r="AJ1272" i="10"/>
  <c r="AK1272" i="10"/>
  <c r="AL1272" i="10"/>
  <c r="AM1272" i="10"/>
  <c r="AN1272" i="10"/>
  <c r="AO1272" i="10"/>
  <c r="AP1272" i="10"/>
  <c r="AQ1272" i="10"/>
  <c r="AR1272" i="10"/>
  <c r="AS1272" i="10"/>
  <c r="AT1272" i="10"/>
  <c r="AU1272" i="10"/>
  <c r="AV1272" i="10"/>
  <c r="AW1272" i="10"/>
  <c r="AX1272" i="10"/>
  <c r="AY1272" i="10"/>
  <c r="BB1272" i="10"/>
  <c r="B1291" i="10"/>
  <c r="C1291" i="10"/>
  <c r="D1291" i="10"/>
  <c r="G1291" i="10"/>
  <c r="I1291" i="10"/>
  <c r="L1291" i="10"/>
  <c r="M1291" i="10"/>
  <c r="N1291" i="10"/>
  <c r="U1291" i="10"/>
  <c r="W1291" i="10"/>
  <c r="Y1291" i="10"/>
  <c r="Z1291" i="10"/>
  <c r="AA1291" i="10"/>
  <c r="AB1291" i="10"/>
  <c r="AC1291" i="10"/>
  <c r="AD1291" i="10"/>
  <c r="AE1291" i="10"/>
  <c r="AF1291" i="10"/>
  <c r="AG1291" i="10"/>
  <c r="AH1291" i="10"/>
  <c r="AI1291" i="10"/>
  <c r="AJ1291" i="10"/>
  <c r="AK1291" i="10"/>
  <c r="AL1291" i="10"/>
  <c r="AM1291" i="10"/>
  <c r="AN1291" i="10"/>
  <c r="AO1291" i="10"/>
  <c r="AP1291" i="10"/>
  <c r="AQ1291" i="10"/>
  <c r="AR1291" i="10"/>
  <c r="AS1291" i="10"/>
  <c r="AT1291" i="10"/>
  <c r="AU1291" i="10"/>
  <c r="AV1291" i="10"/>
  <c r="AW1291" i="10"/>
  <c r="AX1291" i="10"/>
  <c r="AY1291" i="10"/>
  <c r="BB1291" i="10"/>
  <c r="B1292" i="10"/>
  <c r="C1292" i="10"/>
  <c r="D1292" i="10"/>
  <c r="G1292" i="10"/>
  <c r="I1292" i="10"/>
  <c r="L1292" i="10"/>
  <c r="M1292" i="10"/>
  <c r="N1292" i="10"/>
  <c r="U1292" i="10"/>
  <c r="W1292" i="10"/>
  <c r="Y1292" i="10"/>
  <c r="Z1292" i="10"/>
  <c r="AA1292" i="10"/>
  <c r="AB1292" i="10"/>
  <c r="AC1292" i="10"/>
  <c r="AD1292" i="10"/>
  <c r="AE1292" i="10"/>
  <c r="AF1292" i="10"/>
  <c r="AG1292" i="10"/>
  <c r="AH1292" i="10"/>
  <c r="AI1292" i="10"/>
  <c r="AJ1292" i="10"/>
  <c r="AK1292" i="10"/>
  <c r="AL1292" i="10"/>
  <c r="AM1292" i="10"/>
  <c r="AN1292" i="10"/>
  <c r="AO1292" i="10"/>
  <c r="AP1292" i="10"/>
  <c r="AQ1292" i="10"/>
  <c r="AR1292" i="10"/>
  <c r="AS1292" i="10"/>
  <c r="AT1292" i="10"/>
  <c r="AU1292" i="10"/>
  <c r="AV1292" i="10"/>
  <c r="AW1292" i="10"/>
  <c r="AX1292" i="10"/>
  <c r="AY1292" i="10"/>
  <c r="BB1292" i="10"/>
  <c r="B1592" i="10"/>
  <c r="C1592" i="10"/>
  <c r="D1592" i="10"/>
  <c r="G1592" i="10"/>
  <c r="I1592" i="10"/>
  <c r="L1592" i="10"/>
  <c r="M1592" i="10"/>
  <c r="N1592" i="10"/>
  <c r="U1592" i="10"/>
  <c r="W1592" i="10"/>
  <c r="Y1592" i="10"/>
  <c r="Z1592" i="10"/>
  <c r="AA1592" i="10"/>
  <c r="AB1592" i="10"/>
  <c r="AC1592" i="10"/>
  <c r="AD1592" i="10"/>
  <c r="AE1592" i="10"/>
  <c r="AF1592" i="10"/>
  <c r="AG1592" i="10"/>
  <c r="AH1592" i="10"/>
  <c r="AI1592" i="10"/>
  <c r="AJ1592" i="10"/>
  <c r="AK1592" i="10"/>
  <c r="AL1592" i="10"/>
  <c r="AM1592" i="10"/>
  <c r="AN1592" i="10"/>
  <c r="AO1592" i="10"/>
  <c r="AP1592" i="10"/>
  <c r="AQ1592" i="10"/>
  <c r="AR1592" i="10"/>
  <c r="AS1592" i="10"/>
  <c r="AT1592" i="10"/>
  <c r="AU1592" i="10"/>
  <c r="AV1592" i="10"/>
  <c r="AW1592" i="10"/>
  <c r="AX1592" i="10"/>
  <c r="AY1592" i="10"/>
  <c r="BB1592" i="10"/>
  <c r="B1593" i="10"/>
  <c r="C1593" i="10"/>
  <c r="D1593" i="10"/>
  <c r="G1593" i="10"/>
  <c r="I1593" i="10"/>
  <c r="L1593" i="10"/>
  <c r="M1593" i="10"/>
  <c r="N1593" i="10"/>
  <c r="U1593" i="10"/>
  <c r="W1593" i="10"/>
  <c r="Y1593" i="10"/>
  <c r="Z1593" i="10"/>
  <c r="AA1593" i="10"/>
  <c r="AB1593" i="10"/>
  <c r="AC1593" i="10"/>
  <c r="AD1593" i="10"/>
  <c r="AE1593" i="10"/>
  <c r="AF1593" i="10"/>
  <c r="AG1593" i="10"/>
  <c r="AH1593" i="10"/>
  <c r="AI1593" i="10"/>
  <c r="AJ1593" i="10"/>
  <c r="AK1593" i="10"/>
  <c r="AL1593" i="10"/>
  <c r="AM1593" i="10"/>
  <c r="AN1593" i="10"/>
  <c r="AO1593" i="10"/>
  <c r="AP1593" i="10"/>
  <c r="AQ1593" i="10"/>
  <c r="AR1593" i="10"/>
  <c r="AS1593" i="10"/>
  <c r="AT1593" i="10"/>
  <c r="AU1593" i="10"/>
  <c r="AV1593" i="10"/>
  <c r="AW1593" i="10"/>
  <c r="AX1593" i="10"/>
  <c r="AY1593" i="10"/>
  <c r="BB1593" i="10"/>
  <c r="B1651" i="10"/>
  <c r="C1651" i="10"/>
  <c r="D1651" i="10"/>
  <c r="G1651" i="10"/>
  <c r="I1651" i="10"/>
  <c r="L1651" i="10"/>
  <c r="M1651" i="10"/>
  <c r="N1651" i="10"/>
  <c r="U1651" i="10"/>
  <c r="W1651" i="10"/>
  <c r="Y1651" i="10"/>
  <c r="Z1651" i="10"/>
  <c r="AA1651" i="10"/>
  <c r="AB1651" i="10"/>
  <c r="AC1651" i="10"/>
  <c r="AD1651" i="10"/>
  <c r="AE1651" i="10"/>
  <c r="AF1651" i="10"/>
  <c r="AG1651" i="10"/>
  <c r="AH1651" i="10"/>
  <c r="AI1651" i="10"/>
  <c r="AJ1651" i="10"/>
  <c r="AK1651" i="10"/>
  <c r="AL1651" i="10"/>
  <c r="AM1651" i="10"/>
  <c r="AN1651" i="10"/>
  <c r="AO1651" i="10"/>
  <c r="AP1651" i="10"/>
  <c r="AQ1651" i="10"/>
  <c r="AR1651" i="10"/>
  <c r="AS1651" i="10"/>
  <c r="AT1651" i="10"/>
  <c r="AU1651" i="10"/>
  <c r="AV1651" i="10"/>
  <c r="AW1651" i="10"/>
  <c r="AX1651" i="10"/>
  <c r="AY1651" i="10"/>
  <c r="BB1651" i="10"/>
  <c r="B1652" i="10"/>
  <c r="C1652" i="10"/>
  <c r="D1652" i="10"/>
  <c r="G1652" i="10"/>
  <c r="I1652" i="10"/>
  <c r="L1652" i="10"/>
  <c r="M1652" i="10"/>
  <c r="N1652" i="10"/>
  <c r="U1652" i="10"/>
  <c r="W1652" i="10"/>
  <c r="Y1652" i="10"/>
  <c r="Z1652" i="10"/>
  <c r="AA1652" i="10"/>
  <c r="AB1652" i="10"/>
  <c r="AC1652" i="10"/>
  <c r="AD1652" i="10"/>
  <c r="AE1652" i="10"/>
  <c r="AF1652" i="10"/>
  <c r="AG1652" i="10"/>
  <c r="AH1652" i="10"/>
  <c r="AI1652" i="10"/>
  <c r="AJ1652" i="10"/>
  <c r="AK1652" i="10"/>
  <c r="AL1652" i="10"/>
  <c r="AM1652" i="10"/>
  <c r="AN1652" i="10"/>
  <c r="AO1652" i="10"/>
  <c r="AP1652" i="10"/>
  <c r="AQ1652" i="10"/>
  <c r="AR1652" i="10"/>
  <c r="AS1652" i="10"/>
  <c r="AT1652" i="10"/>
  <c r="AU1652" i="10"/>
  <c r="AV1652" i="10"/>
  <c r="AW1652" i="10"/>
  <c r="AX1652" i="10"/>
  <c r="AY1652" i="10"/>
  <c r="BB1652" i="10"/>
  <c r="B1653" i="10"/>
  <c r="C1653" i="10"/>
  <c r="D1653" i="10"/>
  <c r="G1653" i="10"/>
  <c r="I1653" i="10"/>
  <c r="L1653" i="10"/>
  <c r="M1653" i="10"/>
  <c r="N1653" i="10"/>
  <c r="U1653" i="10"/>
  <c r="W1653" i="10"/>
  <c r="Y1653" i="10"/>
  <c r="Z1653" i="10"/>
  <c r="AA1653" i="10"/>
  <c r="AB1653" i="10"/>
  <c r="AC1653" i="10"/>
  <c r="AD1653" i="10"/>
  <c r="AE1653" i="10"/>
  <c r="AF1653" i="10"/>
  <c r="AG1653" i="10"/>
  <c r="AH1653" i="10"/>
  <c r="AI1653" i="10"/>
  <c r="AJ1653" i="10"/>
  <c r="AK1653" i="10"/>
  <c r="AL1653" i="10"/>
  <c r="AM1653" i="10"/>
  <c r="AN1653" i="10"/>
  <c r="AO1653" i="10"/>
  <c r="AP1653" i="10"/>
  <c r="AQ1653" i="10"/>
  <c r="AR1653" i="10"/>
  <c r="AS1653" i="10"/>
  <c r="AT1653" i="10"/>
  <c r="AU1653" i="10"/>
  <c r="AV1653" i="10"/>
  <c r="AW1653" i="10"/>
  <c r="AX1653" i="10"/>
  <c r="AY1653" i="10"/>
  <c r="BB1653" i="10"/>
  <c r="B1654" i="10"/>
  <c r="C1654" i="10"/>
  <c r="D1654" i="10"/>
  <c r="G1654" i="10"/>
  <c r="I1654" i="10"/>
  <c r="L1654" i="10"/>
  <c r="M1654" i="10"/>
  <c r="N1654" i="10"/>
  <c r="U1654" i="10"/>
  <c r="W1654" i="10"/>
  <c r="Y1654" i="10"/>
  <c r="Z1654" i="10"/>
  <c r="AA1654" i="10"/>
  <c r="AB1654" i="10"/>
  <c r="AC1654" i="10"/>
  <c r="AD1654" i="10"/>
  <c r="AE1654" i="10"/>
  <c r="AF1654" i="10"/>
  <c r="AG1654" i="10"/>
  <c r="AH1654" i="10"/>
  <c r="AI1654" i="10"/>
  <c r="AJ1654" i="10"/>
  <c r="AK1654" i="10"/>
  <c r="AL1654" i="10"/>
  <c r="AM1654" i="10"/>
  <c r="AN1654" i="10"/>
  <c r="AO1654" i="10"/>
  <c r="AP1654" i="10"/>
  <c r="AQ1654" i="10"/>
  <c r="AR1654" i="10"/>
  <c r="AS1654" i="10"/>
  <c r="AT1654" i="10"/>
  <c r="AU1654" i="10"/>
  <c r="AV1654" i="10"/>
  <c r="AW1654" i="10"/>
  <c r="AX1654" i="10"/>
  <c r="AY1654" i="10"/>
  <c r="BB1654" i="10"/>
  <c r="B1714" i="10"/>
  <c r="C1714" i="10"/>
  <c r="D1714" i="10"/>
  <c r="G1714" i="10"/>
  <c r="I1714" i="10"/>
  <c r="L1714" i="10"/>
  <c r="M1714" i="10"/>
  <c r="N1714" i="10"/>
  <c r="U1714" i="10"/>
  <c r="W1714" i="10"/>
  <c r="Y1714" i="10"/>
  <c r="Z1714" i="10"/>
  <c r="AA1714" i="10"/>
  <c r="AB1714" i="10"/>
  <c r="AC1714" i="10"/>
  <c r="AD1714" i="10"/>
  <c r="AE1714" i="10"/>
  <c r="AF1714" i="10"/>
  <c r="AG1714" i="10"/>
  <c r="AH1714" i="10"/>
  <c r="AI1714" i="10"/>
  <c r="AJ1714" i="10"/>
  <c r="AK1714" i="10"/>
  <c r="AL1714" i="10"/>
  <c r="AM1714" i="10"/>
  <c r="AN1714" i="10"/>
  <c r="AO1714" i="10"/>
  <c r="AP1714" i="10"/>
  <c r="AQ1714" i="10"/>
  <c r="AR1714" i="10"/>
  <c r="AS1714" i="10"/>
  <c r="AT1714" i="10"/>
  <c r="AU1714" i="10"/>
  <c r="AV1714" i="10"/>
  <c r="AW1714" i="10"/>
  <c r="AX1714" i="10"/>
  <c r="AY1714" i="10"/>
  <c r="BB1714" i="10"/>
  <c r="B1715" i="10"/>
  <c r="C1715" i="10"/>
  <c r="D1715" i="10"/>
  <c r="G1715" i="10"/>
  <c r="I1715" i="10"/>
  <c r="L1715" i="10"/>
  <c r="M1715" i="10"/>
  <c r="N1715" i="10"/>
  <c r="U1715" i="10"/>
  <c r="W1715" i="10"/>
  <c r="Y1715" i="10"/>
  <c r="Z1715" i="10"/>
  <c r="AA1715" i="10"/>
  <c r="AB1715" i="10"/>
  <c r="AC1715" i="10"/>
  <c r="AD1715" i="10"/>
  <c r="AE1715" i="10"/>
  <c r="AF1715" i="10"/>
  <c r="AG1715" i="10"/>
  <c r="AH1715" i="10"/>
  <c r="AI1715" i="10"/>
  <c r="AJ1715" i="10"/>
  <c r="AK1715" i="10"/>
  <c r="AL1715" i="10"/>
  <c r="AM1715" i="10"/>
  <c r="AN1715" i="10"/>
  <c r="AO1715" i="10"/>
  <c r="AP1715" i="10"/>
  <c r="AQ1715" i="10"/>
  <c r="AR1715" i="10"/>
  <c r="AS1715" i="10"/>
  <c r="AT1715" i="10"/>
  <c r="AU1715" i="10"/>
  <c r="AV1715" i="10"/>
  <c r="AW1715" i="10"/>
  <c r="AX1715" i="10"/>
  <c r="AY1715" i="10"/>
  <c r="BB1715" i="10"/>
  <c r="B1716" i="10"/>
  <c r="C1716" i="10"/>
  <c r="D1716" i="10"/>
  <c r="G1716" i="10"/>
  <c r="I1716" i="10"/>
  <c r="L1716" i="10"/>
  <c r="M1716" i="10"/>
  <c r="N1716" i="10"/>
  <c r="U1716" i="10"/>
  <c r="W1716" i="10"/>
  <c r="Y1716" i="10"/>
  <c r="Z1716" i="10"/>
  <c r="AA1716" i="10"/>
  <c r="AB1716" i="10"/>
  <c r="AC1716" i="10"/>
  <c r="AD1716" i="10"/>
  <c r="AE1716" i="10"/>
  <c r="AF1716" i="10"/>
  <c r="AG1716" i="10"/>
  <c r="AH1716" i="10"/>
  <c r="AI1716" i="10"/>
  <c r="AJ1716" i="10"/>
  <c r="AK1716" i="10"/>
  <c r="AL1716" i="10"/>
  <c r="AM1716" i="10"/>
  <c r="AN1716" i="10"/>
  <c r="AO1716" i="10"/>
  <c r="AP1716" i="10"/>
  <c r="AQ1716" i="10"/>
  <c r="AR1716" i="10"/>
  <c r="AS1716" i="10"/>
  <c r="AT1716" i="10"/>
  <c r="AU1716" i="10"/>
  <c r="AV1716" i="10"/>
  <c r="AW1716" i="10"/>
  <c r="AX1716" i="10"/>
  <c r="AY1716" i="10"/>
  <c r="BB1716" i="10"/>
  <c r="B1717" i="10"/>
  <c r="C1717" i="10"/>
  <c r="D1717" i="10"/>
  <c r="G1717" i="10"/>
  <c r="I1717" i="10"/>
  <c r="L1717" i="10"/>
  <c r="M1717" i="10"/>
  <c r="N1717" i="10"/>
  <c r="U1717" i="10"/>
  <c r="W1717" i="10"/>
  <c r="Y1717" i="10"/>
  <c r="Z1717" i="10"/>
  <c r="AA1717" i="10"/>
  <c r="AB1717" i="10"/>
  <c r="AC1717" i="10"/>
  <c r="AD1717" i="10"/>
  <c r="AE1717" i="10"/>
  <c r="AF1717" i="10"/>
  <c r="AG1717" i="10"/>
  <c r="AH1717" i="10"/>
  <c r="AI1717" i="10"/>
  <c r="AJ1717" i="10"/>
  <c r="AK1717" i="10"/>
  <c r="AL1717" i="10"/>
  <c r="AM1717" i="10"/>
  <c r="AN1717" i="10"/>
  <c r="AO1717" i="10"/>
  <c r="AP1717" i="10"/>
  <c r="AQ1717" i="10"/>
  <c r="AR1717" i="10"/>
  <c r="AS1717" i="10"/>
  <c r="AT1717" i="10"/>
  <c r="AU1717" i="10"/>
  <c r="AV1717" i="10"/>
  <c r="AW1717" i="10"/>
  <c r="AX1717" i="10"/>
  <c r="AY1717" i="10"/>
  <c r="BB1717" i="10"/>
  <c r="B1718" i="10"/>
  <c r="C1718" i="10"/>
  <c r="D1718" i="10"/>
  <c r="G1718" i="10"/>
  <c r="I1718" i="10"/>
  <c r="L1718" i="10"/>
  <c r="M1718" i="10"/>
  <c r="N1718" i="10"/>
  <c r="U1718" i="10"/>
  <c r="W1718" i="10"/>
  <c r="Y1718" i="10"/>
  <c r="Z1718" i="10"/>
  <c r="AA1718" i="10"/>
  <c r="AB1718" i="10"/>
  <c r="AC1718" i="10"/>
  <c r="AD1718" i="10"/>
  <c r="AE1718" i="10"/>
  <c r="AF1718" i="10"/>
  <c r="AG1718" i="10"/>
  <c r="AH1718" i="10"/>
  <c r="AI1718" i="10"/>
  <c r="AJ1718" i="10"/>
  <c r="AK1718" i="10"/>
  <c r="AL1718" i="10"/>
  <c r="AM1718" i="10"/>
  <c r="AN1718" i="10"/>
  <c r="AO1718" i="10"/>
  <c r="AP1718" i="10"/>
  <c r="AQ1718" i="10"/>
  <c r="AR1718" i="10"/>
  <c r="AS1718" i="10"/>
  <c r="AT1718" i="10"/>
  <c r="AU1718" i="10"/>
  <c r="AV1718" i="10"/>
  <c r="AW1718" i="10"/>
  <c r="AX1718" i="10"/>
  <c r="AY1718" i="10"/>
  <c r="BB1718" i="10"/>
  <c r="B1719" i="10"/>
  <c r="C1719" i="10"/>
  <c r="D1719" i="10"/>
  <c r="G1719" i="10"/>
  <c r="I1719" i="10"/>
  <c r="L1719" i="10"/>
  <c r="M1719" i="10"/>
  <c r="N1719" i="10"/>
  <c r="U1719" i="10"/>
  <c r="W1719" i="10"/>
  <c r="Y1719" i="10"/>
  <c r="Z1719" i="10"/>
  <c r="AA1719" i="10"/>
  <c r="AB1719" i="10"/>
  <c r="AC1719" i="10"/>
  <c r="AD1719" i="10"/>
  <c r="AE1719" i="10"/>
  <c r="AF1719" i="10"/>
  <c r="AG1719" i="10"/>
  <c r="AH1719" i="10"/>
  <c r="AI1719" i="10"/>
  <c r="AJ1719" i="10"/>
  <c r="AK1719" i="10"/>
  <c r="AL1719" i="10"/>
  <c r="AM1719" i="10"/>
  <c r="AN1719" i="10"/>
  <c r="AO1719" i="10"/>
  <c r="AP1719" i="10"/>
  <c r="AQ1719" i="10"/>
  <c r="AR1719" i="10"/>
  <c r="AS1719" i="10"/>
  <c r="AT1719" i="10"/>
  <c r="AU1719" i="10"/>
  <c r="AV1719" i="10"/>
  <c r="AW1719" i="10"/>
  <c r="AX1719" i="10"/>
  <c r="AY1719" i="10"/>
  <c r="BB1719" i="10"/>
  <c r="B1720" i="10"/>
  <c r="C1720" i="10"/>
  <c r="D1720" i="10"/>
  <c r="G1720" i="10"/>
  <c r="I1720" i="10"/>
  <c r="L1720" i="10"/>
  <c r="M1720" i="10"/>
  <c r="N1720" i="10"/>
  <c r="U1720" i="10"/>
  <c r="W1720" i="10"/>
  <c r="Y1720" i="10"/>
  <c r="Z1720" i="10"/>
  <c r="AA1720" i="10"/>
  <c r="AB1720" i="10"/>
  <c r="AC1720" i="10"/>
  <c r="AD1720" i="10"/>
  <c r="AE1720" i="10"/>
  <c r="AF1720" i="10"/>
  <c r="AG1720" i="10"/>
  <c r="AH1720" i="10"/>
  <c r="AI1720" i="10"/>
  <c r="AJ1720" i="10"/>
  <c r="AK1720" i="10"/>
  <c r="AL1720" i="10"/>
  <c r="AM1720" i="10"/>
  <c r="AN1720" i="10"/>
  <c r="AO1720" i="10"/>
  <c r="AP1720" i="10"/>
  <c r="AQ1720" i="10"/>
  <c r="AR1720" i="10"/>
  <c r="AS1720" i="10"/>
  <c r="AT1720" i="10"/>
  <c r="AU1720" i="10"/>
  <c r="AV1720" i="10"/>
  <c r="AW1720" i="10"/>
  <c r="AX1720" i="10"/>
  <c r="AY1720" i="10"/>
  <c r="BB1720" i="10"/>
  <c r="B1721" i="10"/>
  <c r="C1721" i="10"/>
  <c r="D1721" i="10"/>
  <c r="G1721" i="10"/>
  <c r="I1721" i="10"/>
  <c r="L1721" i="10"/>
  <c r="M1721" i="10"/>
  <c r="N1721" i="10"/>
  <c r="U1721" i="10"/>
  <c r="W1721" i="10"/>
  <c r="Y1721" i="10"/>
  <c r="Z1721" i="10"/>
  <c r="AA1721" i="10"/>
  <c r="AB1721" i="10"/>
  <c r="AC1721" i="10"/>
  <c r="AD1721" i="10"/>
  <c r="AE1721" i="10"/>
  <c r="AF1721" i="10"/>
  <c r="AG1721" i="10"/>
  <c r="AH1721" i="10"/>
  <c r="AI1721" i="10"/>
  <c r="AJ1721" i="10"/>
  <c r="AK1721" i="10"/>
  <c r="AL1721" i="10"/>
  <c r="AM1721" i="10"/>
  <c r="AN1721" i="10"/>
  <c r="AO1721" i="10"/>
  <c r="AP1721" i="10"/>
  <c r="AQ1721" i="10"/>
  <c r="AR1721" i="10"/>
  <c r="AS1721" i="10"/>
  <c r="AT1721" i="10"/>
  <c r="AU1721" i="10"/>
  <c r="AV1721" i="10"/>
  <c r="AW1721" i="10"/>
  <c r="AX1721" i="10"/>
  <c r="AY1721" i="10"/>
  <c r="BB1721" i="10"/>
  <c r="B1722" i="10"/>
  <c r="C1722" i="10"/>
  <c r="D1722" i="10"/>
  <c r="G1722" i="10"/>
  <c r="I1722" i="10"/>
  <c r="L1722" i="10"/>
  <c r="M1722" i="10"/>
  <c r="N1722" i="10"/>
  <c r="U1722" i="10"/>
  <c r="W1722" i="10"/>
  <c r="Y1722" i="10"/>
  <c r="Z1722" i="10"/>
  <c r="AA1722" i="10"/>
  <c r="AB1722" i="10"/>
  <c r="AC1722" i="10"/>
  <c r="AD1722" i="10"/>
  <c r="AE1722" i="10"/>
  <c r="AF1722" i="10"/>
  <c r="AG1722" i="10"/>
  <c r="AH1722" i="10"/>
  <c r="AI1722" i="10"/>
  <c r="AJ1722" i="10"/>
  <c r="AK1722" i="10"/>
  <c r="AL1722" i="10"/>
  <c r="AM1722" i="10"/>
  <c r="AN1722" i="10"/>
  <c r="AO1722" i="10"/>
  <c r="AP1722" i="10"/>
  <c r="AQ1722" i="10"/>
  <c r="AR1722" i="10"/>
  <c r="AS1722" i="10"/>
  <c r="AT1722" i="10"/>
  <c r="AU1722" i="10"/>
  <c r="AV1722" i="10"/>
  <c r="AW1722" i="10"/>
  <c r="AX1722" i="10"/>
  <c r="AY1722" i="10"/>
  <c r="BB1722" i="10"/>
  <c r="B1293" i="10"/>
  <c r="C1293" i="10"/>
  <c r="D1293" i="10"/>
  <c r="G1293" i="10"/>
  <c r="I1293" i="10"/>
  <c r="L1293" i="10"/>
  <c r="M1293" i="10"/>
  <c r="N1293" i="10"/>
  <c r="U1293" i="10"/>
  <c r="W1293" i="10"/>
  <c r="Y1293" i="10"/>
  <c r="Z1293" i="10"/>
  <c r="AA1293" i="10"/>
  <c r="AB1293" i="10"/>
  <c r="AC1293" i="10"/>
  <c r="AD1293" i="10"/>
  <c r="AE1293" i="10"/>
  <c r="AF1293" i="10"/>
  <c r="AG1293" i="10"/>
  <c r="AH1293" i="10"/>
  <c r="AI1293" i="10"/>
  <c r="AJ1293" i="10"/>
  <c r="AK1293" i="10"/>
  <c r="AL1293" i="10"/>
  <c r="AM1293" i="10"/>
  <c r="AN1293" i="10"/>
  <c r="AO1293" i="10"/>
  <c r="AP1293" i="10"/>
  <c r="AQ1293" i="10"/>
  <c r="AR1293" i="10"/>
  <c r="AS1293" i="10"/>
  <c r="AT1293" i="10"/>
  <c r="AU1293" i="10"/>
  <c r="AV1293" i="10"/>
  <c r="AW1293" i="10"/>
  <c r="AX1293" i="10"/>
  <c r="AY1293" i="10"/>
  <c r="BB1293" i="10"/>
  <c r="B1360" i="10"/>
  <c r="C1360" i="10"/>
  <c r="D1360" i="10"/>
  <c r="G1360" i="10"/>
  <c r="I1360" i="10"/>
  <c r="L1360" i="10"/>
  <c r="M1360" i="10"/>
  <c r="N1360" i="10"/>
  <c r="U1360" i="10"/>
  <c r="W1360" i="10"/>
  <c r="Y1360" i="10"/>
  <c r="Z1360" i="10"/>
  <c r="AA1360" i="10"/>
  <c r="AB1360" i="10"/>
  <c r="AC1360" i="10"/>
  <c r="AD1360" i="10"/>
  <c r="AE1360" i="10"/>
  <c r="AF1360" i="10"/>
  <c r="AG1360" i="10"/>
  <c r="AH1360" i="10"/>
  <c r="AI1360" i="10"/>
  <c r="AJ1360" i="10"/>
  <c r="AK1360" i="10"/>
  <c r="AL1360" i="10"/>
  <c r="AM1360" i="10"/>
  <c r="AN1360" i="10"/>
  <c r="AO1360" i="10"/>
  <c r="AP1360" i="10"/>
  <c r="AQ1360" i="10"/>
  <c r="AR1360" i="10"/>
  <c r="AS1360" i="10"/>
  <c r="AT1360" i="10"/>
  <c r="AU1360" i="10"/>
  <c r="AV1360" i="10"/>
  <c r="AW1360" i="10"/>
  <c r="AX1360" i="10"/>
  <c r="AY1360" i="10"/>
  <c r="BB1360" i="10"/>
  <c r="B1361" i="10"/>
  <c r="C1361" i="10"/>
  <c r="D1361" i="10"/>
  <c r="G1361" i="10"/>
  <c r="I1361" i="10"/>
  <c r="L1361" i="10"/>
  <c r="M1361" i="10"/>
  <c r="N1361" i="10"/>
  <c r="U1361" i="10"/>
  <c r="W1361" i="10"/>
  <c r="Y1361" i="10"/>
  <c r="Z1361" i="10"/>
  <c r="AA1361" i="10"/>
  <c r="AB1361" i="10"/>
  <c r="AC1361" i="10"/>
  <c r="AD1361" i="10"/>
  <c r="AE1361" i="10"/>
  <c r="AF1361" i="10"/>
  <c r="AG1361" i="10"/>
  <c r="AH1361" i="10"/>
  <c r="AI1361" i="10"/>
  <c r="AJ1361" i="10"/>
  <c r="AK1361" i="10"/>
  <c r="AL1361" i="10"/>
  <c r="AM1361" i="10"/>
  <c r="AN1361" i="10"/>
  <c r="AO1361" i="10"/>
  <c r="AP1361" i="10"/>
  <c r="AQ1361" i="10"/>
  <c r="AR1361" i="10"/>
  <c r="AS1361" i="10"/>
  <c r="AT1361" i="10"/>
  <c r="AU1361" i="10"/>
  <c r="AV1361" i="10"/>
  <c r="AW1361" i="10"/>
  <c r="AX1361" i="10"/>
  <c r="AY1361" i="10"/>
  <c r="BB1361" i="10"/>
  <c r="B1362" i="10"/>
  <c r="C1362" i="10"/>
  <c r="D1362" i="10"/>
  <c r="G1362" i="10"/>
  <c r="I1362" i="10"/>
  <c r="L1362" i="10"/>
  <c r="M1362" i="10"/>
  <c r="N1362" i="10"/>
  <c r="U1362" i="10"/>
  <c r="W1362" i="10"/>
  <c r="Y1362" i="10"/>
  <c r="Z1362" i="10"/>
  <c r="AA1362" i="10"/>
  <c r="AB1362" i="10"/>
  <c r="AC1362" i="10"/>
  <c r="AD1362" i="10"/>
  <c r="AE1362" i="10"/>
  <c r="AF1362" i="10"/>
  <c r="AG1362" i="10"/>
  <c r="AH1362" i="10"/>
  <c r="AI1362" i="10"/>
  <c r="AJ1362" i="10"/>
  <c r="AK1362" i="10"/>
  <c r="AL1362" i="10"/>
  <c r="AM1362" i="10"/>
  <c r="AN1362" i="10"/>
  <c r="AO1362" i="10"/>
  <c r="AP1362" i="10"/>
  <c r="AQ1362" i="10"/>
  <c r="AR1362" i="10"/>
  <c r="AS1362" i="10"/>
  <c r="AT1362" i="10"/>
  <c r="AU1362" i="10"/>
  <c r="AV1362" i="10"/>
  <c r="AW1362" i="10"/>
  <c r="AX1362" i="10"/>
  <c r="AY1362" i="10"/>
  <c r="BB1362" i="10"/>
  <c r="B1363" i="10"/>
  <c r="C1363" i="10"/>
  <c r="D1363" i="10"/>
  <c r="G1363" i="10"/>
  <c r="I1363" i="10"/>
  <c r="L1363" i="10"/>
  <c r="M1363" i="10"/>
  <c r="N1363" i="10"/>
  <c r="U1363" i="10"/>
  <c r="W1363" i="10"/>
  <c r="Y1363" i="10"/>
  <c r="Z1363" i="10"/>
  <c r="AA1363" i="10"/>
  <c r="AB1363" i="10"/>
  <c r="AC1363" i="10"/>
  <c r="AD1363" i="10"/>
  <c r="AE1363" i="10"/>
  <c r="AF1363" i="10"/>
  <c r="AG1363" i="10"/>
  <c r="AH1363" i="10"/>
  <c r="AI1363" i="10"/>
  <c r="AJ1363" i="10"/>
  <c r="AK1363" i="10"/>
  <c r="AL1363" i="10"/>
  <c r="AM1363" i="10"/>
  <c r="AN1363" i="10"/>
  <c r="AO1363" i="10"/>
  <c r="AP1363" i="10"/>
  <c r="AQ1363" i="10"/>
  <c r="AR1363" i="10"/>
  <c r="AS1363" i="10"/>
  <c r="AT1363" i="10"/>
  <c r="AU1363" i="10"/>
  <c r="AV1363" i="10"/>
  <c r="AW1363" i="10"/>
  <c r="AX1363" i="10"/>
  <c r="AY1363" i="10"/>
  <c r="BB1363" i="10"/>
  <c r="B1364" i="10"/>
  <c r="C1364" i="10"/>
  <c r="D1364" i="10"/>
  <c r="G1364" i="10"/>
  <c r="I1364" i="10"/>
  <c r="L1364" i="10"/>
  <c r="M1364" i="10"/>
  <c r="N1364" i="10"/>
  <c r="U1364" i="10"/>
  <c r="W1364" i="10"/>
  <c r="Y1364" i="10"/>
  <c r="Z1364" i="10"/>
  <c r="AA1364" i="10"/>
  <c r="AB1364" i="10"/>
  <c r="AC1364" i="10"/>
  <c r="AD1364" i="10"/>
  <c r="AE1364" i="10"/>
  <c r="AF1364" i="10"/>
  <c r="AG1364" i="10"/>
  <c r="AH1364" i="10"/>
  <c r="AI1364" i="10"/>
  <c r="AJ1364" i="10"/>
  <c r="AK1364" i="10"/>
  <c r="AL1364" i="10"/>
  <c r="AM1364" i="10"/>
  <c r="AN1364" i="10"/>
  <c r="AO1364" i="10"/>
  <c r="AP1364" i="10"/>
  <c r="AQ1364" i="10"/>
  <c r="AR1364" i="10"/>
  <c r="AS1364" i="10"/>
  <c r="AT1364" i="10"/>
  <c r="AU1364" i="10"/>
  <c r="AV1364" i="10"/>
  <c r="AW1364" i="10"/>
  <c r="AX1364" i="10"/>
  <c r="AY1364" i="10"/>
  <c r="BB1364" i="10"/>
  <c r="B1365" i="10"/>
  <c r="C1365" i="10"/>
  <c r="D1365" i="10"/>
  <c r="G1365" i="10"/>
  <c r="I1365" i="10"/>
  <c r="L1365" i="10"/>
  <c r="M1365" i="10"/>
  <c r="N1365" i="10"/>
  <c r="U1365" i="10"/>
  <c r="W1365" i="10"/>
  <c r="Y1365" i="10"/>
  <c r="Z1365" i="10"/>
  <c r="AA1365" i="10"/>
  <c r="AB1365" i="10"/>
  <c r="AC1365" i="10"/>
  <c r="AD1365" i="10"/>
  <c r="AE1365" i="10"/>
  <c r="AF1365" i="10"/>
  <c r="AG1365" i="10"/>
  <c r="AH1365" i="10"/>
  <c r="AI1365" i="10"/>
  <c r="AJ1365" i="10"/>
  <c r="AK1365" i="10"/>
  <c r="AL1365" i="10"/>
  <c r="AM1365" i="10"/>
  <c r="AN1365" i="10"/>
  <c r="AO1365" i="10"/>
  <c r="AP1365" i="10"/>
  <c r="AQ1365" i="10"/>
  <c r="AR1365" i="10"/>
  <c r="AS1365" i="10"/>
  <c r="AT1365" i="10"/>
  <c r="AU1365" i="10"/>
  <c r="AV1365" i="10"/>
  <c r="AW1365" i="10"/>
  <c r="AX1365" i="10"/>
  <c r="AY1365" i="10"/>
  <c r="BB1365" i="10"/>
  <c r="B1744" i="10"/>
  <c r="C1744" i="10"/>
  <c r="D1744" i="10"/>
  <c r="G1744" i="10"/>
  <c r="I1744" i="10"/>
  <c r="L1744" i="10"/>
  <c r="M1744" i="10"/>
  <c r="N1744" i="10"/>
  <c r="U1744" i="10"/>
  <c r="W1744" i="10"/>
  <c r="Y1744" i="10"/>
  <c r="Z1744" i="10"/>
  <c r="AA1744" i="10"/>
  <c r="AB1744" i="10"/>
  <c r="AC1744" i="10"/>
  <c r="AD1744" i="10"/>
  <c r="AE1744" i="10"/>
  <c r="AF1744" i="10"/>
  <c r="AG1744" i="10"/>
  <c r="AH1744" i="10"/>
  <c r="AI1744" i="10"/>
  <c r="AJ1744" i="10"/>
  <c r="AK1744" i="10"/>
  <c r="AL1744" i="10"/>
  <c r="AM1744" i="10"/>
  <c r="AN1744" i="10"/>
  <c r="AO1744" i="10"/>
  <c r="AP1744" i="10"/>
  <c r="AQ1744" i="10"/>
  <c r="AR1744" i="10"/>
  <c r="AS1744" i="10"/>
  <c r="AT1744" i="10"/>
  <c r="AU1744" i="10"/>
  <c r="AV1744" i="10"/>
  <c r="AW1744" i="10"/>
  <c r="AX1744" i="10"/>
  <c r="AY1744" i="10"/>
  <c r="BB1744" i="10"/>
  <c r="U1605" i="10"/>
  <c r="N1605" i="10"/>
  <c r="W1605" i="10"/>
  <c r="Y1605" i="10"/>
  <c r="Z1605" i="10"/>
  <c r="AA1605" i="10"/>
  <c r="AB1605" i="10"/>
  <c r="AC1605" i="10"/>
  <c r="AD1605" i="10"/>
  <c r="AE1605" i="10"/>
  <c r="AF1605" i="10"/>
  <c r="AG1605" i="10"/>
  <c r="AH1605" i="10"/>
  <c r="AI1605" i="10"/>
  <c r="AJ1605" i="10"/>
  <c r="AK1605" i="10"/>
  <c r="AL1605" i="10"/>
  <c r="AM1605" i="10"/>
  <c r="AN1605" i="10"/>
  <c r="AO1605" i="10"/>
  <c r="AP1605" i="10"/>
  <c r="AQ1605" i="10"/>
  <c r="AR1605" i="10"/>
  <c r="AS1605" i="10"/>
  <c r="AT1605" i="10"/>
  <c r="AU1605" i="10"/>
  <c r="AV1605" i="10"/>
  <c r="AW1605" i="10"/>
  <c r="AX1605" i="10"/>
  <c r="AY1605" i="10"/>
  <c r="BB1605" i="10"/>
  <c r="M1605" i="10"/>
  <c r="L1605" i="10"/>
  <c r="I1605" i="10"/>
  <c r="G1605" i="10"/>
  <c r="D1605" i="10"/>
  <c r="C1605" i="10"/>
  <c r="B1605" i="10"/>
  <c r="BB283" i="10"/>
  <c r="BB284" i="10"/>
  <c r="BB285" i="10"/>
  <c r="BB286" i="10"/>
  <c r="BB287" i="10"/>
  <c r="BB288" i="10"/>
  <c r="BB289" i="10"/>
  <c r="BB290" i="10"/>
  <c r="BB291" i="10"/>
  <c r="BB292" i="10"/>
  <c r="BB293" i="10"/>
  <c r="BB294" i="10"/>
  <c r="BB295" i="10"/>
  <c r="BB296" i="10"/>
  <c r="BB297" i="10"/>
  <c r="BB298" i="10"/>
  <c r="BB299" i="10"/>
  <c r="BB300" i="10"/>
  <c r="BB301" i="10"/>
  <c r="BB302" i="10"/>
  <c r="BB303" i="10"/>
  <c r="BB304" i="10"/>
  <c r="BB305" i="10"/>
  <c r="BB306" i="10"/>
  <c r="BB307" i="10"/>
  <c r="BB308" i="10"/>
  <c r="BB309" i="10"/>
  <c r="BB310" i="10"/>
  <c r="BB311" i="10"/>
  <c r="BB312" i="10"/>
  <c r="BB313" i="10"/>
  <c r="BB314" i="10"/>
  <c r="BB315" i="10"/>
  <c r="BB316" i="10"/>
  <c r="BB317" i="10"/>
  <c r="BB318" i="10"/>
  <c r="BB319" i="10"/>
  <c r="BB320" i="10"/>
  <c r="BB321" i="10"/>
  <c r="BB322" i="10"/>
  <c r="BB323" i="10"/>
  <c r="BB324" i="10"/>
  <c r="BB325" i="10"/>
  <c r="BB326" i="10"/>
  <c r="BB327" i="10"/>
  <c r="BB328" i="10"/>
  <c r="BB329" i="10"/>
  <c r="BB330" i="10"/>
  <c r="BB331" i="10"/>
  <c r="BB332" i="10"/>
  <c r="BB333" i="10"/>
  <c r="BB334" i="10"/>
  <c r="BB335" i="10"/>
  <c r="BB336" i="10"/>
  <c r="BB337" i="10"/>
  <c r="BB338" i="10"/>
  <c r="BB339" i="10"/>
  <c r="BB340" i="10"/>
  <c r="BB341" i="10"/>
  <c r="BB342" i="10"/>
  <c r="BB343" i="10"/>
  <c r="BB344" i="10"/>
  <c r="BB345" i="10"/>
  <c r="BB346" i="10"/>
  <c r="BB347" i="10"/>
  <c r="BB348" i="10"/>
  <c r="BB349" i="10"/>
  <c r="BB350" i="10"/>
  <c r="BB351" i="10"/>
  <c r="BB352" i="10"/>
  <c r="BB353" i="10"/>
  <c r="BB354" i="10"/>
  <c r="BB355" i="10"/>
  <c r="BB356" i="10"/>
  <c r="BB357" i="10"/>
  <c r="BB358" i="10"/>
  <c r="BB359" i="10"/>
  <c r="BB360" i="10"/>
  <c r="BB361" i="10"/>
  <c r="BB362" i="10"/>
  <c r="BB363" i="10"/>
  <c r="BB364" i="10"/>
  <c r="BB365" i="10"/>
  <c r="BB366" i="10"/>
  <c r="BB367" i="10"/>
  <c r="BB368" i="10"/>
  <c r="BB369" i="10"/>
  <c r="BB370" i="10"/>
  <c r="BB371" i="10"/>
  <c r="BB372" i="10"/>
  <c r="BB373" i="10"/>
  <c r="BB374" i="10"/>
  <c r="BB375" i="10"/>
  <c r="BB376" i="10"/>
  <c r="BB377" i="10"/>
  <c r="BB378" i="10"/>
  <c r="BB379" i="10"/>
  <c r="BB380" i="10"/>
  <c r="BB381" i="10"/>
  <c r="BB382" i="10"/>
  <c r="BB383" i="10"/>
  <c r="BB384" i="10"/>
  <c r="BB385" i="10"/>
  <c r="BB386" i="10"/>
  <c r="BB387" i="10"/>
  <c r="BB388" i="10"/>
  <c r="BB389" i="10"/>
  <c r="BB390" i="10"/>
  <c r="BB391" i="10"/>
  <c r="BB392" i="10"/>
  <c r="BB393" i="10"/>
  <c r="BB394" i="10"/>
  <c r="BB395" i="10"/>
  <c r="BB396" i="10"/>
  <c r="BB397" i="10"/>
  <c r="BB398" i="10"/>
  <c r="BB399" i="10"/>
  <c r="BB400" i="10"/>
  <c r="BB401" i="10"/>
  <c r="BB402" i="10"/>
  <c r="BB403" i="10"/>
  <c r="BB404" i="10"/>
  <c r="BB405" i="10"/>
  <c r="BB406" i="10"/>
  <c r="BB407" i="10"/>
  <c r="BB408" i="10"/>
  <c r="BB409" i="10"/>
  <c r="BB410" i="10"/>
  <c r="BB411" i="10"/>
  <c r="BB412" i="10"/>
  <c r="BB413" i="10"/>
  <c r="BB414" i="10"/>
  <c r="BB415" i="10"/>
  <c r="BB416" i="10"/>
  <c r="BB417" i="10"/>
  <c r="BB418" i="10"/>
  <c r="BB419" i="10"/>
  <c r="BB420" i="10"/>
  <c r="BB421" i="10"/>
  <c r="BB422" i="10"/>
  <c r="BB423" i="10"/>
  <c r="BB424" i="10"/>
  <c r="BB425" i="10"/>
  <c r="BB426" i="10"/>
  <c r="BB427" i="10"/>
  <c r="BB428" i="10"/>
  <c r="BB429" i="10"/>
  <c r="BB430" i="10"/>
  <c r="BB431" i="10"/>
  <c r="BB432" i="10"/>
  <c r="BB433" i="10"/>
  <c r="BB434" i="10"/>
  <c r="BB435" i="10"/>
  <c r="BB436" i="10"/>
  <c r="BB437" i="10"/>
  <c r="BB438" i="10"/>
  <c r="BB439" i="10"/>
  <c r="BB440" i="10"/>
  <c r="BB441" i="10"/>
  <c r="BB442" i="10"/>
  <c r="BB443" i="10"/>
  <c r="BB444" i="10"/>
  <c r="BB445" i="10"/>
  <c r="BB446" i="10"/>
  <c r="BB447" i="10"/>
  <c r="BB448" i="10"/>
  <c r="BB449" i="10"/>
  <c r="BB450" i="10"/>
  <c r="BB451" i="10"/>
  <c r="BB452" i="10"/>
  <c r="BB453" i="10"/>
  <c r="BB454" i="10"/>
  <c r="BB455" i="10"/>
  <c r="BB456" i="10"/>
  <c r="BB457" i="10"/>
  <c r="BB458" i="10"/>
  <c r="BB459" i="10"/>
  <c r="BB460" i="10"/>
  <c r="BB461" i="10"/>
  <c r="BB462" i="10"/>
  <c r="BB463" i="10"/>
  <c r="BB464" i="10"/>
  <c r="BB465" i="10"/>
  <c r="BB466" i="10"/>
  <c r="BB467" i="10"/>
  <c r="BB468" i="10"/>
  <c r="BB469" i="10"/>
  <c r="BB470" i="10"/>
  <c r="BB471" i="10"/>
  <c r="BB472" i="10"/>
  <c r="BB473" i="10"/>
  <c r="BB474" i="10"/>
  <c r="BB475" i="10"/>
  <c r="BB476" i="10"/>
  <c r="BB477" i="10"/>
  <c r="BB478" i="10"/>
  <c r="BB479" i="10"/>
  <c r="BB480" i="10"/>
  <c r="BB481" i="10"/>
  <c r="BB482" i="10"/>
  <c r="BB483" i="10"/>
  <c r="BB484" i="10"/>
  <c r="BB485" i="10"/>
  <c r="BB486" i="10"/>
  <c r="BB487" i="10"/>
  <c r="BB488" i="10"/>
  <c r="BB489" i="10"/>
  <c r="BB490" i="10"/>
  <c r="BB491" i="10"/>
  <c r="BB492" i="10"/>
  <c r="BB493" i="10"/>
  <c r="BB494" i="10"/>
  <c r="BB495" i="10"/>
  <c r="BB496" i="10"/>
  <c r="BB497" i="10"/>
  <c r="BB498" i="10"/>
  <c r="BB499" i="10"/>
  <c r="BB500" i="10"/>
  <c r="BB501" i="10"/>
  <c r="BB502" i="10"/>
  <c r="BB503" i="10"/>
  <c r="BB504" i="10"/>
  <c r="BB505" i="10"/>
  <c r="BB506" i="10"/>
  <c r="BB507" i="10"/>
  <c r="BB508" i="10"/>
  <c r="BB509" i="10"/>
  <c r="BB510" i="10"/>
  <c r="BB511" i="10"/>
  <c r="BB512" i="10"/>
  <c r="BB513" i="10"/>
  <c r="BB514" i="10"/>
  <c r="BB515" i="10"/>
  <c r="BB516" i="10"/>
  <c r="BB517" i="10"/>
  <c r="BB518" i="10"/>
  <c r="BB519" i="10"/>
  <c r="BB520" i="10"/>
  <c r="BB521" i="10"/>
  <c r="BB522" i="10"/>
  <c r="BB523" i="10"/>
  <c r="BB524" i="10"/>
  <c r="BB525" i="10"/>
  <c r="BB526" i="10"/>
  <c r="BB527" i="10"/>
  <c r="BB528" i="10"/>
  <c r="BB529" i="10"/>
  <c r="BB530" i="10"/>
  <c r="BB531" i="10"/>
  <c r="BB532" i="10"/>
  <c r="BB533" i="10"/>
  <c r="BB534" i="10"/>
  <c r="BB535" i="10"/>
  <c r="BB536" i="10"/>
  <c r="BB537" i="10"/>
  <c r="BB538" i="10"/>
  <c r="BB539" i="10"/>
  <c r="BB540" i="10"/>
  <c r="BB541" i="10"/>
  <c r="BB542" i="10"/>
  <c r="BB543" i="10"/>
  <c r="BB544" i="10"/>
  <c r="BB545" i="10"/>
  <c r="BB546" i="10"/>
  <c r="BB547" i="10"/>
  <c r="BB548" i="10"/>
  <c r="BB549" i="10"/>
  <c r="BB550" i="10"/>
  <c r="BB551" i="10"/>
  <c r="BB552" i="10"/>
  <c r="BB553" i="10"/>
  <c r="BB554" i="10"/>
  <c r="BB555" i="10"/>
  <c r="BB556" i="10"/>
  <c r="BB557" i="10"/>
  <c r="BB558" i="10"/>
  <c r="BB559" i="10"/>
  <c r="BB560" i="10"/>
  <c r="BB561" i="10"/>
  <c r="BB562" i="10"/>
  <c r="BB563" i="10"/>
  <c r="BB564" i="10"/>
  <c r="BB565" i="10"/>
  <c r="BB566" i="10"/>
  <c r="BB567" i="10"/>
  <c r="BB568" i="10"/>
  <c r="BB569" i="10"/>
  <c r="BB570" i="10"/>
  <c r="BB571" i="10"/>
  <c r="BB572" i="10"/>
  <c r="BB573" i="10"/>
  <c r="BB574" i="10"/>
  <c r="BB575" i="10"/>
  <c r="BB576" i="10"/>
  <c r="BB577" i="10"/>
  <c r="BB578" i="10"/>
  <c r="BB579" i="10"/>
  <c r="BB580" i="10"/>
  <c r="BB581" i="10"/>
  <c r="BB582" i="10"/>
  <c r="BB583" i="10"/>
  <c r="BB584" i="10"/>
  <c r="BB585" i="10"/>
  <c r="BB586" i="10"/>
  <c r="BB587" i="10"/>
  <c r="BB588" i="10"/>
  <c r="BB589" i="10"/>
  <c r="BB590" i="10"/>
  <c r="BB591" i="10"/>
  <c r="BB592" i="10"/>
  <c r="BB593" i="10"/>
  <c r="BB594" i="10"/>
  <c r="BB595" i="10"/>
  <c r="BB596" i="10"/>
  <c r="BB597" i="10"/>
  <c r="BB598" i="10"/>
  <c r="BB599" i="10"/>
  <c r="BB600" i="10"/>
  <c r="BB601" i="10"/>
  <c r="BB602" i="10"/>
  <c r="BB603" i="10"/>
  <c r="BB604" i="10"/>
  <c r="BB605" i="10"/>
  <c r="BB606" i="10"/>
  <c r="BB607" i="10"/>
  <c r="BB608" i="10"/>
  <c r="BB609" i="10"/>
  <c r="BB610" i="10"/>
  <c r="BB611" i="10"/>
  <c r="BB612" i="10"/>
  <c r="BB613" i="10"/>
  <c r="BB614" i="10"/>
  <c r="BB615" i="10"/>
  <c r="BB616" i="10"/>
  <c r="BB617" i="10"/>
  <c r="BB618" i="10"/>
  <c r="BB619" i="10"/>
  <c r="BB620" i="10"/>
  <c r="BB621" i="10"/>
  <c r="BB622" i="10"/>
  <c r="BB623" i="10"/>
  <c r="BB624" i="10"/>
  <c r="BB625" i="10"/>
  <c r="BB626" i="10"/>
  <c r="BB627" i="10"/>
  <c r="BB628" i="10"/>
  <c r="BB629" i="10"/>
  <c r="BB630" i="10"/>
  <c r="BB631" i="10"/>
  <c r="BB632" i="10"/>
  <c r="BB633" i="10"/>
  <c r="BB634" i="10"/>
  <c r="BB635" i="10"/>
  <c r="BB636" i="10"/>
  <c r="BB637" i="10"/>
  <c r="BB638" i="10"/>
  <c r="BB639" i="10"/>
  <c r="BB640" i="10"/>
  <c r="BB641" i="10"/>
  <c r="BB642" i="10"/>
  <c r="BB643" i="10"/>
  <c r="BB644" i="10"/>
  <c r="BB645" i="10"/>
  <c r="BB646" i="10"/>
  <c r="BB647" i="10"/>
  <c r="BB648" i="10"/>
  <c r="BB649" i="10"/>
  <c r="BB650" i="10"/>
  <c r="BB651" i="10"/>
  <c r="BB652" i="10"/>
  <c r="BB653" i="10"/>
  <c r="BB654" i="10"/>
  <c r="BB655" i="10"/>
  <c r="BB656" i="10"/>
  <c r="BB657" i="10"/>
  <c r="BB658" i="10"/>
  <c r="BB659" i="10"/>
  <c r="BB660" i="10"/>
  <c r="BB661" i="10"/>
  <c r="BB662" i="10"/>
  <c r="BB663" i="10"/>
  <c r="BB664" i="10"/>
  <c r="BB665" i="10"/>
  <c r="BB666" i="10"/>
  <c r="BB667" i="10"/>
  <c r="BB668" i="10"/>
  <c r="BB669" i="10"/>
  <c r="BB670" i="10"/>
  <c r="BB671" i="10"/>
  <c r="BB672" i="10"/>
  <c r="BB673" i="10"/>
  <c r="BB674" i="10"/>
  <c r="BB675" i="10"/>
  <c r="BB676" i="10"/>
  <c r="BB677" i="10"/>
  <c r="BB678" i="10"/>
  <c r="BB679" i="10"/>
  <c r="BB680" i="10"/>
  <c r="BB681" i="10"/>
  <c r="BB682" i="10"/>
  <c r="BB683" i="10"/>
  <c r="BB684" i="10"/>
  <c r="BB685" i="10"/>
  <c r="BB686" i="10"/>
  <c r="BB687" i="10"/>
  <c r="BB688" i="10"/>
  <c r="BB689" i="10"/>
  <c r="BB690" i="10"/>
  <c r="BB691" i="10"/>
  <c r="BB692" i="10"/>
  <c r="BB693" i="10"/>
  <c r="BB694" i="10"/>
  <c r="BB695" i="10"/>
  <c r="BB696" i="10"/>
  <c r="BB697" i="10"/>
  <c r="BB698" i="10"/>
  <c r="BB699" i="10"/>
  <c r="BB700" i="10"/>
  <c r="BB701" i="10"/>
  <c r="BB702" i="10"/>
  <c r="BB703" i="10"/>
  <c r="BB704" i="10"/>
  <c r="BB705" i="10"/>
  <c r="BB706" i="10"/>
  <c r="BB707" i="10"/>
  <c r="BB708" i="10"/>
  <c r="BB709" i="10"/>
  <c r="BB710" i="10"/>
  <c r="BB711" i="10"/>
  <c r="BB712" i="10"/>
  <c r="BB713" i="10"/>
  <c r="BB714" i="10"/>
  <c r="BB715" i="10"/>
  <c r="BB716" i="10"/>
  <c r="BB717" i="10"/>
  <c r="BB718" i="10"/>
  <c r="BB719" i="10"/>
  <c r="BB720" i="10"/>
  <c r="BB721" i="10"/>
  <c r="BB722" i="10"/>
  <c r="BB723" i="10"/>
  <c r="BB724" i="10"/>
  <c r="BB725" i="10"/>
  <c r="BB726" i="10"/>
  <c r="BB727" i="10"/>
  <c r="BB728" i="10"/>
  <c r="BB729" i="10"/>
  <c r="BB730" i="10"/>
  <c r="BB731" i="10"/>
  <c r="BB732" i="10"/>
  <c r="BB733" i="10"/>
  <c r="BB734" i="10"/>
  <c r="BB735" i="10"/>
  <c r="BB736" i="10"/>
  <c r="BB737" i="10"/>
  <c r="BB738" i="10"/>
  <c r="BB739" i="10"/>
  <c r="BB740" i="10"/>
  <c r="BB741" i="10"/>
  <c r="BB742" i="10"/>
  <c r="BB743" i="10"/>
  <c r="BB744" i="10"/>
  <c r="BB745" i="10"/>
  <c r="BB746" i="10"/>
  <c r="BB747" i="10"/>
  <c r="BB748" i="10"/>
  <c r="BB749" i="10"/>
  <c r="BB750" i="10"/>
  <c r="BB751" i="10"/>
  <c r="BB752" i="10"/>
  <c r="BB753" i="10"/>
  <c r="BB754" i="10"/>
  <c r="BB755" i="10"/>
  <c r="BB756" i="10"/>
  <c r="BB757" i="10"/>
  <c r="BB758" i="10"/>
  <c r="BB759" i="10"/>
  <c r="BB760" i="10"/>
  <c r="BB761" i="10"/>
  <c r="BB762" i="10"/>
  <c r="BB763" i="10"/>
  <c r="BB764" i="10"/>
  <c r="BB765" i="10"/>
  <c r="BB766" i="10"/>
  <c r="BB767" i="10"/>
  <c r="BB768" i="10"/>
  <c r="BB769" i="10"/>
  <c r="BB770" i="10"/>
  <c r="BB771" i="10"/>
  <c r="BB772" i="10"/>
  <c r="BB773" i="10"/>
  <c r="BB774" i="10"/>
  <c r="BB775" i="10"/>
  <c r="BB776" i="10"/>
  <c r="BB777" i="10"/>
  <c r="BB778" i="10"/>
  <c r="BB779" i="10"/>
  <c r="BB780" i="10"/>
  <c r="BB781" i="10"/>
  <c r="BB782" i="10"/>
  <c r="BB783" i="10"/>
  <c r="BB784" i="10"/>
  <c r="BB785" i="10"/>
  <c r="BB786" i="10"/>
  <c r="BB787" i="10"/>
  <c r="BB788" i="10"/>
  <c r="BB789" i="10"/>
  <c r="BB790" i="10"/>
  <c r="BB791" i="10"/>
  <c r="BB792" i="10"/>
  <c r="BB793" i="10"/>
  <c r="BB794" i="10"/>
  <c r="BB795" i="10"/>
  <c r="BB796" i="10"/>
  <c r="BB797" i="10"/>
  <c r="BB798" i="10"/>
  <c r="BB799" i="10"/>
  <c r="BB800" i="10"/>
  <c r="BB801" i="10"/>
  <c r="BB802" i="10"/>
  <c r="BB803" i="10"/>
  <c r="BB804" i="10"/>
  <c r="BB805" i="10"/>
  <c r="BB806" i="10"/>
  <c r="BB807" i="10"/>
  <c r="BB808" i="10"/>
  <c r="BB809" i="10"/>
  <c r="BB810" i="10"/>
  <c r="BB811" i="10"/>
  <c r="BB812" i="10"/>
  <c r="BB813" i="10"/>
  <c r="BB814" i="10"/>
  <c r="BB815" i="10"/>
  <c r="BB816" i="10"/>
  <c r="BB817" i="10"/>
  <c r="BB818" i="10"/>
  <c r="BB819" i="10"/>
  <c r="BB820" i="10"/>
  <c r="BB821" i="10"/>
  <c r="BB822" i="10"/>
  <c r="BB823" i="10"/>
  <c r="BB824" i="10"/>
  <c r="BB825" i="10"/>
  <c r="BB826" i="10"/>
  <c r="BB827" i="10"/>
  <c r="BB828" i="10"/>
  <c r="BB829" i="10"/>
  <c r="BB830" i="10"/>
  <c r="BB831" i="10"/>
  <c r="BB832" i="10"/>
  <c r="BB833" i="10"/>
  <c r="BB834" i="10"/>
  <c r="BB835" i="10"/>
  <c r="BB836" i="10"/>
  <c r="BB837" i="10"/>
  <c r="BB838" i="10"/>
  <c r="BB839" i="10"/>
  <c r="BB840" i="10"/>
  <c r="BB841" i="10"/>
  <c r="BB842" i="10"/>
  <c r="BB843" i="10"/>
  <c r="BB844" i="10"/>
  <c r="BB845" i="10"/>
  <c r="BB846" i="10"/>
  <c r="BB847" i="10"/>
  <c r="BB848" i="10"/>
  <c r="BB849" i="10"/>
  <c r="BB850" i="10"/>
  <c r="BB851" i="10"/>
  <c r="BB852" i="10"/>
  <c r="BB853" i="10"/>
  <c r="BB854" i="10"/>
  <c r="BB855" i="10"/>
  <c r="BB856" i="10"/>
  <c r="BB857" i="10"/>
  <c r="BB858" i="10"/>
  <c r="BB859" i="10"/>
  <c r="BB860" i="10"/>
  <c r="BB861" i="10"/>
  <c r="BB862" i="10"/>
  <c r="BB863" i="10"/>
  <c r="BB864" i="10"/>
  <c r="BB865" i="10"/>
  <c r="BB866" i="10"/>
  <c r="BB867" i="10"/>
  <c r="BB868" i="10"/>
  <c r="BB869" i="10"/>
  <c r="BB870" i="10"/>
  <c r="BB871" i="10"/>
  <c r="BB872" i="10"/>
  <c r="BB873" i="10"/>
  <c r="BB874" i="10"/>
  <c r="BB875" i="10"/>
  <c r="BB876" i="10"/>
  <c r="BB877" i="10"/>
  <c r="BB878" i="10"/>
  <c r="BB879" i="10"/>
  <c r="BB880" i="10"/>
  <c r="BB881" i="10"/>
  <c r="BB882" i="10"/>
  <c r="BB883" i="10"/>
  <c r="BB884" i="10"/>
  <c r="BB885" i="10"/>
  <c r="BB886" i="10"/>
  <c r="BB887" i="10"/>
  <c r="BB888" i="10"/>
  <c r="BB889" i="10"/>
  <c r="BB890" i="10"/>
  <c r="BB891" i="10"/>
  <c r="BB892" i="10"/>
  <c r="BB893" i="10"/>
  <c r="BB894" i="10"/>
  <c r="BB895" i="10"/>
  <c r="BB896" i="10"/>
  <c r="BB897" i="10"/>
  <c r="BB898" i="10"/>
  <c r="BB899" i="10"/>
  <c r="BB900" i="10"/>
  <c r="BB901" i="10"/>
  <c r="BB902" i="10"/>
  <c r="BB903" i="10"/>
  <c r="BB904" i="10"/>
  <c r="BB905" i="10"/>
  <c r="BB906" i="10"/>
  <c r="BB907" i="10"/>
  <c r="BB908" i="10"/>
  <c r="BB909" i="10"/>
  <c r="BB910" i="10"/>
  <c r="BB911" i="10"/>
  <c r="BB912" i="10"/>
  <c r="BB913" i="10"/>
  <c r="BB914" i="10"/>
  <c r="BB915" i="10"/>
  <c r="BB916" i="10"/>
  <c r="BB917" i="10"/>
  <c r="BB918" i="10"/>
  <c r="BB919" i="10"/>
  <c r="BB920" i="10"/>
  <c r="BB921" i="10"/>
  <c r="BB922" i="10"/>
  <c r="BB923" i="10"/>
  <c r="BB924" i="10"/>
  <c r="BB925" i="10"/>
  <c r="BB926" i="10"/>
  <c r="BB927" i="10"/>
  <c r="BB928" i="10"/>
  <c r="BB929" i="10"/>
  <c r="BB930" i="10"/>
  <c r="BB931" i="10"/>
  <c r="BB932" i="10"/>
  <c r="BB933" i="10"/>
  <c r="BB934" i="10"/>
  <c r="BB935" i="10"/>
  <c r="BB936" i="10"/>
  <c r="BB937" i="10"/>
  <c r="BB938" i="10"/>
  <c r="BB939" i="10"/>
  <c r="BB940" i="10"/>
  <c r="BB941" i="10"/>
  <c r="BB942" i="10"/>
  <c r="BB943" i="10"/>
  <c r="BB944" i="10"/>
  <c r="BB945" i="10"/>
  <c r="BB946" i="10"/>
  <c r="BB947" i="10"/>
  <c r="BB948" i="10"/>
  <c r="BB949" i="10"/>
  <c r="BB950" i="10"/>
  <c r="BB951" i="10"/>
  <c r="BB952" i="10"/>
  <c r="BB953" i="10"/>
  <c r="BB954" i="10"/>
  <c r="BB955" i="10"/>
  <c r="BB956" i="10"/>
  <c r="BB957" i="10"/>
  <c r="BB958" i="10"/>
  <c r="BB959" i="10"/>
  <c r="BB960" i="10"/>
  <c r="BB961" i="10"/>
  <c r="BB962" i="10"/>
  <c r="BB963" i="10"/>
  <c r="BB964" i="10"/>
  <c r="BB965" i="10"/>
  <c r="BB966" i="10"/>
  <c r="BB967" i="10"/>
  <c r="BB968" i="10"/>
  <c r="BB969" i="10"/>
  <c r="BB970" i="10"/>
  <c r="BB971" i="10"/>
  <c r="BB972" i="10"/>
  <c r="BB973" i="10"/>
  <c r="BB974" i="10"/>
  <c r="BB975" i="10"/>
  <c r="BB976" i="10"/>
  <c r="BB977" i="10"/>
  <c r="BB978" i="10"/>
  <c r="BB979" i="10"/>
  <c r="BB980" i="10"/>
  <c r="BB981" i="10"/>
  <c r="BB982" i="10"/>
  <c r="BB983" i="10"/>
  <c r="BB984" i="10"/>
  <c r="BB985" i="10"/>
  <c r="BB986" i="10"/>
  <c r="BB987" i="10"/>
  <c r="BB988" i="10"/>
  <c r="BB989" i="10"/>
  <c r="BB990" i="10"/>
  <c r="BB991" i="10"/>
  <c r="BB992" i="10"/>
  <c r="BB993" i="10"/>
  <c r="BB994" i="10"/>
  <c r="BB995" i="10"/>
  <c r="BB996" i="10"/>
  <c r="BB997" i="10"/>
  <c r="BB998" i="10"/>
  <c r="BB999" i="10"/>
  <c r="BB1000" i="10"/>
  <c r="BB1001" i="10"/>
  <c r="BB1002" i="10"/>
  <c r="BB1003" i="10"/>
  <c r="BB1004" i="10"/>
  <c r="BB1005" i="10"/>
  <c r="BB1006" i="10"/>
  <c r="BB1007" i="10"/>
  <c r="BB1008" i="10"/>
  <c r="BB1009" i="10"/>
  <c r="BB1010" i="10"/>
  <c r="BB1011" i="10"/>
  <c r="BB1012" i="10"/>
  <c r="BB1013" i="10"/>
  <c r="BB1014" i="10"/>
  <c r="BB1015" i="10"/>
  <c r="BB1016" i="10"/>
  <c r="BB1017" i="10"/>
  <c r="BB1018" i="10"/>
  <c r="BB1019" i="10"/>
  <c r="BB1020" i="10"/>
  <c r="BB1021" i="10"/>
  <c r="BB1022" i="10"/>
  <c r="BB1023" i="10"/>
  <c r="BB1024" i="10"/>
  <c r="BB1025" i="10"/>
  <c r="BB1026" i="10"/>
  <c r="BB1027" i="10"/>
  <c r="BB1028" i="10"/>
  <c r="BB1029" i="10"/>
  <c r="BB1030" i="10"/>
  <c r="BB1031" i="10"/>
  <c r="BB1032" i="10"/>
  <c r="BB1033" i="10"/>
  <c r="BB1034" i="10"/>
  <c r="BB1035" i="10"/>
  <c r="BB1036" i="10"/>
  <c r="BB1037" i="10"/>
  <c r="BB1038" i="10"/>
  <c r="BB1039" i="10"/>
  <c r="BB1040" i="10"/>
  <c r="BB1041" i="10"/>
  <c r="BB1042" i="10"/>
  <c r="BB1043" i="10"/>
  <c r="BB1044" i="10"/>
  <c r="BB1045" i="10"/>
  <c r="BB1046" i="10"/>
  <c r="BB1047" i="10"/>
  <c r="BB1048" i="10"/>
  <c r="BB1049" i="10"/>
  <c r="BB1050" i="10"/>
  <c r="BB1051" i="10"/>
  <c r="BB1052" i="10"/>
  <c r="BB1053" i="10"/>
  <c r="BB1054" i="10"/>
  <c r="BB1055" i="10"/>
  <c r="BB1056" i="10"/>
  <c r="BB1057" i="10"/>
  <c r="BB1058" i="10"/>
  <c r="BB1059" i="10"/>
  <c r="BB1060" i="10"/>
  <c r="BB1061" i="10"/>
  <c r="BB1062" i="10"/>
  <c r="BB1063" i="10"/>
  <c r="BB1064" i="10"/>
  <c r="BB1065" i="10"/>
  <c r="BB1066" i="10"/>
  <c r="BB1067" i="10"/>
  <c r="BB1068" i="10"/>
  <c r="BB1069" i="10"/>
  <c r="BB1070" i="10"/>
  <c r="BB1071" i="10"/>
  <c r="BB1072" i="10"/>
  <c r="BB1073" i="10"/>
  <c r="BB1074" i="10"/>
  <c r="BB1075" i="10"/>
  <c r="BB1076" i="10"/>
  <c r="BB1077" i="10"/>
  <c r="BB1078" i="10"/>
  <c r="BB1079" i="10"/>
  <c r="BB1080" i="10"/>
  <c r="BB1081" i="10"/>
  <c r="BB1082" i="10"/>
  <c r="BB1083" i="10"/>
  <c r="BB1084" i="10"/>
  <c r="BB1085" i="10"/>
  <c r="BB1086" i="10"/>
  <c r="BB1087" i="10"/>
  <c r="BB1088" i="10"/>
  <c r="BB1089" i="10"/>
  <c r="BB1090" i="10"/>
  <c r="BB1091" i="10"/>
  <c r="BB1092" i="10"/>
  <c r="BB1093" i="10"/>
  <c r="BB1094" i="10"/>
  <c r="BB1095" i="10"/>
  <c r="BB1096" i="10"/>
  <c r="BB1097" i="10"/>
  <c r="BB1098" i="10"/>
  <c r="BB1099" i="10"/>
  <c r="BB1100" i="10"/>
  <c r="BB1101" i="10"/>
  <c r="BB1102" i="10"/>
  <c r="BB1103" i="10"/>
  <c r="BB1104" i="10"/>
  <c r="BB1105" i="10"/>
  <c r="BB1106" i="10"/>
  <c r="BB1107" i="10"/>
  <c r="BB1108" i="10"/>
  <c r="BB1109" i="10"/>
  <c r="BB1110" i="10"/>
  <c r="BB1111" i="10"/>
  <c r="BB1112" i="10"/>
  <c r="BB1113" i="10"/>
  <c r="BB1114" i="10"/>
  <c r="BB1115" i="10"/>
  <c r="BB1116" i="10"/>
  <c r="BB1117" i="10"/>
  <c r="BB1118" i="10"/>
  <c r="BB1119" i="10"/>
  <c r="BB1120" i="10"/>
  <c r="BB1121" i="10"/>
  <c r="BB1122" i="10"/>
  <c r="BB1123" i="10"/>
  <c r="BB1124" i="10"/>
  <c r="BB1125" i="10"/>
  <c r="BB1126" i="10"/>
  <c r="BB1127" i="10"/>
  <c r="BB1128" i="10"/>
  <c r="BB1129" i="10"/>
  <c r="BB1130" i="10"/>
  <c r="BB1131" i="10"/>
  <c r="BB1132" i="10"/>
  <c r="BB1133" i="10"/>
  <c r="BB1134" i="10"/>
  <c r="BB1135" i="10"/>
  <c r="BB1136" i="10"/>
  <c r="BB1137" i="10"/>
  <c r="BB1138" i="10"/>
  <c r="BB1139" i="10"/>
  <c r="BB1140" i="10"/>
  <c r="BB1141" i="10"/>
  <c r="BB1142" i="10"/>
  <c r="BB1143" i="10"/>
  <c r="BB1144" i="10"/>
  <c r="BB1145" i="10"/>
  <c r="BB1146" i="10"/>
  <c r="BB1147" i="10"/>
  <c r="BB1148" i="10"/>
  <c r="BB1149" i="10"/>
  <c r="BB1150" i="10"/>
  <c r="BB1151" i="10"/>
  <c r="BB1152" i="10"/>
  <c r="BB1153" i="10"/>
  <c r="BB1154" i="10"/>
  <c r="BB1155" i="10"/>
  <c r="BB1156" i="10"/>
  <c r="BB1157" i="10"/>
  <c r="BB1158" i="10"/>
  <c r="BB1159" i="10"/>
  <c r="BB1160" i="10"/>
  <c r="BB1161" i="10"/>
  <c r="BB1162" i="10"/>
  <c r="BB1163" i="10"/>
  <c r="BB1164" i="10"/>
  <c r="BB1165" i="10"/>
  <c r="BB1166" i="10"/>
  <c r="BB1167" i="10"/>
  <c r="BB1168" i="10"/>
  <c r="BB1169" i="10"/>
  <c r="BB1170" i="10"/>
  <c r="BB1171" i="10"/>
  <c r="BB1172" i="10"/>
  <c r="BB1173" i="10"/>
  <c r="BB1174" i="10"/>
  <c r="BB1175" i="10"/>
  <c r="BB1176" i="10"/>
  <c r="BB1177" i="10"/>
  <c r="BB1178" i="10"/>
  <c r="BB1179" i="10"/>
  <c r="BB1180" i="10"/>
  <c r="BB1181" i="10"/>
  <c r="BB1182" i="10"/>
  <c r="BB1183" i="10"/>
  <c r="BB1184" i="10"/>
  <c r="BB1185" i="10"/>
  <c r="BB1186" i="10"/>
  <c r="BB1187" i="10"/>
  <c r="BB1188" i="10"/>
  <c r="BB1189" i="10"/>
  <c r="BB1190" i="10"/>
  <c r="BB1191" i="10"/>
  <c r="BB1192" i="10"/>
  <c r="BB1193" i="10"/>
  <c r="BB1194" i="10"/>
  <c r="BB1195" i="10"/>
  <c r="BB1196" i="10"/>
  <c r="BB1197" i="10"/>
  <c r="BB1198" i="10"/>
  <c r="BB1199" i="10"/>
  <c r="BB1200" i="10"/>
  <c r="BB1201" i="10"/>
  <c r="BB1202" i="10"/>
  <c r="BB1203" i="10"/>
  <c r="BB1204" i="10"/>
  <c r="BB1205" i="10"/>
  <c r="BB1206" i="10"/>
  <c r="BB1207" i="10"/>
  <c r="BB1208" i="10"/>
  <c r="BB1209" i="10"/>
  <c r="BB1210" i="10"/>
  <c r="BB1211" i="10"/>
  <c r="BB1212" i="10"/>
  <c r="BB1213" i="10"/>
  <c r="BB1214" i="10"/>
  <c r="BB1215" i="10"/>
  <c r="BB1216" i="10"/>
  <c r="BB1217" i="10"/>
  <c r="BB1218" i="10"/>
  <c r="BB1219" i="10"/>
  <c r="BB1220" i="10"/>
  <c r="BB1221" i="10"/>
  <c r="BB1222" i="10"/>
  <c r="BB1223" i="10"/>
  <c r="BB1224" i="10"/>
  <c r="BB1225" i="10"/>
  <c r="BB1226" i="10"/>
  <c r="BB1227" i="10"/>
  <c r="BB1228" i="10"/>
  <c r="BB1229" i="10"/>
  <c r="BB1230" i="10"/>
  <c r="BB1231" i="10"/>
  <c r="BB1232" i="10"/>
  <c r="BB1233" i="10"/>
  <c r="BB1234" i="10"/>
  <c r="BB1235" i="10"/>
  <c r="BB1236" i="10"/>
  <c r="BB1237" i="10"/>
  <c r="BB1238" i="10"/>
  <c r="BB1239" i="10"/>
  <c r="BB1240" i="10"/>
  <c r="BB1241" i="10"/>
  <c r="BB1242" i="10"/>
  <c r="BB1243" i="10"/>
  <c r="BB1244" i="10"/>
  <c r="BB1245" i="10"/>
  <c r="BB1246" i="10"/>
  <c r="BB1247" i="10"/>
  <c r="BB1248" i="10"/>
  <c r="BB1249" i="10"/>
  <c r="BB1250" i="10"/>
  <c r="BB1251" i="10"/>
  <c r="BB1252" i="10"/>
  <c r="BB1253" i="10"/>
  <c r="BB1254" i="10"/>
  <c r="BB1255" i="10"/>
  <c r="BB1256" i="10"/>
  <c r="BB1257" i="10"/>
  <c r="BB2" i="10"/>
  <c r="BB3" i="10"/>
  <c r="BB4" i="10"/>
  <c r="BB5" i="10"/>
  <c r="BB6" i="10"/>
  <c r="BB7" i="10"/>
  <c r="BB8" i="10"/>
  <c r="BB9" i="10"/>
  <c r="BB10" i="10"/>
  <c r="BB11" i="10"/>
  <c r="BB12" i="10"/>
  <c r="BB13" i="10"/>
  <c r="BB14" i="10"/>
  <c r="BB15" i="10"/>
  <c r="BB16" i="10"/>
  <c r="BB17" i="10"/>
  <c r="BB18" i="10"/>
  <c r="BB19" i="10"/>
  <c r="BB20" i="10"/>
  <c r="BB21" i="10"/>
  <c r="BB22" i="10"/>
  <c r="BB23" i="10"/>
  <c r="BB24" i="10"/>
  <c r="BB25" i="10"/>
  <c r="BB26" i="10"/>
  <c r="BB27" i="10"/>
  <c r="BB28" i="10"/>
  <c r="BB29" i="10"/>
  <c r="BB30" i="10"/>
  <c r="BB31" i="10"/>
  <c r="BB32" i="10"/>
  <c r="BB33" i="10"/>
  <c r="BB34" i="10"/>
  <c r="BB35" i="10"/>
  <c r="BB36" i="10"/>
  <c r="BB37" i="10"/>
  <c r="BB38" i="10"/>
  <c r="BB39" i="10"/>
  <c r="BB40" i="10"/>
  <c r="BB41" i="10"/>
  <c r="BB42" i="10"/>
  <c r="BB43" i="10"/>
  <c r="BB44" i="10"/>
  <c r="BB45" i="10"/>
  <c r="BB46" i="10"/>
  <c r="BB47" i="10"/>
  <c r="BB48" i="10"/>
  <c r="BB49" i="10"/>
  <c r="BB50" i="10"/>
  <c r="BB51" i="10"/>
  <c r="BB52" i="10"/>
  <c r="BB53" i="10"/>
  <c r="BB54" i="10"/>
  <c r="BB55" i="10"/>
  <c r="BB56" i="10"/>
  <c r="BB57" i="10"/>
  <c r="BB58" i="10"/>
  <c r="BB59" i="10"/>
  <c r="BB60" i="10"/>
  <c r="BB61" i="10"/>
  <c r="BB62" i="10"/>
  <c r="BB63" i="10"/>
  <c r="BB64" i="10"/>
  <c r="BB65" i="10"/>
  <c r="BB66" i="10"/>
  <c r="BB67" i="10"/>
  <c r="BB68" i="10"/>
  <c r="BB69" i="10"/>
  <c r="BB70" i="10"/>
  <c r="BB71" i="10"/>
  <c r="BB72" i="10"/>
  <c r="BB73" i="10"/>
  <c r="BB74" i="10"/>
  <c r="BB75" i="10"/>
  <c r="BB76" i="10"/>
  <c r="BB77" i="10"/>
  <c r="BB78" i="10"/>
  <c r="BB79" i="10"/>
  <c r="BB80" i="10"/>
  <c r="BB81" i="10"/>
  <c r="BB82" i="10"/>
  <c r="BB83" i="10"/>
  <c r="BB84" i="10"/>
  <c r="BB85" i="10"/>
  <c r="BB86" i="10"/>
  <c r="BB87" i="10"/>
  <c r="BB88" i="10"/>
  <c r="BB89" i="10"/>
  <c r="BB90" i="10"/>
  <c r="BB91" i="10"/>
  <c r="BB92" i="10"/>
  <c r="BB93" i="10"/>
  <c r="BB94" i="10"/>
  <c r="BB95" i="10"/>
  <c r="BB96" i="10"/>
  <c r="BB97" i="10"/>
  <c r="BB98" i="10"/>
  <c r="BB99" i="10"/>
  <c r="BB100" i="10"/>
  <c r="BB101" i="10"/>
  <c r="BB102" i="10"/>
  <c r="BB103" i="10"/>
  <c r="BB104" i="10"/>
  <c r="BB105" i="10"/>
  <c r="BB106" i="10"/>
  <c r="BB107" i="10"/>
  <c r="BB108" i="10"/>
  <c r="BB109" i="10"/>
  <c r="BB110" i="10"/>
  <c r="BB111" i="10"/>
  <c r="BB112" i="10"/>
  <c r="BB113" i="10"/>
  <c r="BB114" i="10"/>
  <c r="BB115" i="10"/>
  <c r="BB116" i="10"/>
  <c r="BB117" i="10"/>
  <c r="BB118" i="10"/>
  <c r="BB119" i="10"/>
  <c r="BB120" i="10"/>
  <c r="BB121" i="10"/>
  <c r="BB122" i="10"/>
  <c r="BB123" i="10"/>
  <c r="BB124" i="10"/>
  <c r="BB125" i="10"/>
  <c r="BB126" i="10"/>
  <c r="BB127" i="10"/>
  <c r="BB128" i="10"/>
  <c r="BB129" i="10"/>
  <c r="BB130" i="10"/>
  <c r="BB131" i="10"/>
  <c r="BB132" i="10"/>
  <c r="BB133" i="10"/>
  <c r="BB134" i="10"/>
  <c r="BB135" i="10"/>
  <c r="BB136" i="10"/>
  <c r="BB137" i="10"/>
  <c r="BB138" i="10"/>
  <c r="BB139" i="10"/>
  <c r="BB140" i="10"/>
  <c r="BB141" i="10"/>
  <c r="BB142" i="10"/>
  <c r="BB143" i="10"/>
  <c r="BB144" i="10"/>
  <c r="BB145" i="10"/>
  <c r="BB146" i="10"/>
  <c r="BB147" i="10"/>
  <c r="BB148" i="10"/>
  <c r="BB149" i="10"/>
  <c r="BB150" i="10"/>
  <c r="BB151" i="10"/>
  <c r="BB152" i="10"/>
  <c r="BB153" i="10"/>
  <c r="BB154" i="10"/>
  <c r="BB155" i="10"/>
  <c r="BB156" i="10"/>
  <c r="BB157" i="10"/>
  <c r="BB158" i="10"/>
  <c r="BB159" i="10"/>
  <c r="BB160" i="10"/>
  <c r="BB161" i="10"/>
  <c r="BB162" i="10"/>
  <c r="BB163" i="10"/>
  <c r="BB164" i="10"/>
  <c r="BB165" i="10"/>
  <c r="BB166" i="10"/>
  <c r="BB167" i="10"/>
  <c r="BB168" i="10"/>
  <c r="BB169" i="10"/>
  <c r="BB170" i="10"/>
  <c r="BB171" i="10"/>
  <c r="BB172" i="10"/>
  <c r="BB173" i="10"/>
  <c r="BB174" i="10"/>
  <c r="BB175" i="10"/>
  <c r="BB176" i="10"/>
  <c r="BB177" i="10"/>
  <c r="BB178" i="10"/>
  <c r="BB179" i="10"/>
  <c r="BB180" i="10"/>
  <c r="BB181" i="10"/>
  <c r="BB182" i="10"/>
  <c r="BB183" i="10"/>
  <c r="BB184" i="10"/>
  <c r="BB185" i="10"/>
  <c r="BB186" i="10"/>
  <c r="BB187" i="10"/>
  <c r="BB188" i="10"/>
  <c r="BB189" i="10"/>
  <c r="BB190" i="10"/>
  <c r="BB191" i="10"/>
  <c r="BB192" i="10"/>
  <c r="BB193" i="10"/>
  <c r="BB194" i="10"/>
  <c r="BB195" i="10"/>
  <c r="BB196" i="10"/>
  <c r="BB197" i="10"/>
  <c r="BB198" i="10"/>
  <c r="BB199" i="10"/>
  <c r="BB200" i="10"/>
  <c r="BB201" i="10"/>
  <c r="BB202" i="10"/>
  <c r="BB203" i="10"/>
  <c r="BB204" i="10"/>
  <c r="BB205" i="10"/>
  <c r="BB206" i="10"/>
  <c r="BB207" i="10"/>
  <c r="BB208" i="10"/>
  <c r="BB209" i="10"/>
  <c r="BB210" i="10"/>
  <c r="BB211" i="10"/>
  <c r="BB212" i="10"/>
  <c r="BB213" i="10"/>
  <c r="BB214" i="10"/>
  <c r="BB215" i="10"/>
  <c r="BB216" i="10"/>
  <c r="BB217" i="10"/>
  <c r="BB218" i="10"/>
  <c r="BB219" i="10"/>
  <c r="BB220" i="10"/>
  <c r="BB221" i="10"/>
  <c r="BB222" i="10"/>
  <c r="BB223" i="10"/>
  <c r="BB224" i="10"/>
  <c r="BB225" i="10"/>
  <c r="BB226" i="10"/>
  <c r="BB227" i="10"/>
  <c r="BB228" i="10"/>
  <c r="BB229" i="10"/>
  <c r="BB230" i="10"/>
  <c r="BB231" i="10"/>
  <c r="BB232" i="10"/>
  <c r="BB233" i="10"/>
  <c r="BB234" i="10"/>
  <c r="BB235" i="10"/>
  <c r="BB236" i="10"/>
  <c r="BB237" i="10"/>
  <c r="BB238" i="10"/>
  <c r="BB239" i="10"/>
  <c r="BB240" i="10"/>
  <c r="BB241" i="10"/>
  <c r="BB242" i="10"/>
  <c r="BB243" i="10"/>
  <c r="BB244" i="10"/>
  <c r="BB245" i="10"/>
  <c r="BB246" i="10"/>
  <c r="BB247" i="10"/>
  <c r="BB248" i="10"/>
  <c r="BB249" i="10"/>
  <c r="BB250" i="10"/>
  <c r="BB251" i="10"/>
  <c r="BB252" i="10"/>
  <c r="BB253" i="10"/>
  <c r="BB254" i="10"/>
  <c r="BB255" i="10"/>
  <c r="BB256" i="10"/>
  <c r="BB257" i="10"/>
  <c r="BB258" i="10"/>
  <c r="BB259" i="10"/>
  <c r="BB260" i="10"/>
  <c r="BB261" i="10"/>
  <c r="BB262" i="10"/>
  <c r="BB263" i="10"/>
  <c r="BB264" i="10"/>
  <c r="BB265" i="10"/>
  <c r="BB266" i="10"/>
  <c r="BB267" i="10"/>
  <c r="BB268" i="10"/>
  <c r="BB269" i="10"/>
  <c r="BB270" i="10"/>
  <c r="BB271" i="10"/>
  <c r="BB272" i="10"/>
  <c r="BB273" i="10"/>
  <c r="BB274" i="10"/>
  <c r="BB275" i="10"/>
  <c r="BB276" i="10"/>
  <c r="BB277" i="10"/>
  <c r="BB278" i="10"/>
  <c r="BB279" i="10"/>
  <c r="BB280" i="10"/>
  <c r="BB281" i="10"/>
  <c r="BB282" i="10"/>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B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B10"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B11"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B12"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B13"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B14" i="3"/>
  <c r="C14"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B15" i="3"/>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B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B17"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B18" i="3"/>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B19"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B20"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B21" i="3"/>
  <c r="C21"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B22" i="3"/>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B23"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B24" i="3"/>
  <c r="C24"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B25" i="3"/>
  <c r="C25"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B26" i="3"/>
  <c r="C26" i="3"/>
  <c r="D26"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B27" i="3"/>
  <c r="C27"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B28" i="3"/>
  <c r="C28"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B29" i="3"/>
  <c r="C29" i="3"/>
  <c r="D29"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B30" i="3"/>
  <c r="C30" i="3"/>
  <c r="D30"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B31" i="3"/>
  <c r="C31"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B32" i="3"/>
  <c r="C32"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B33" i="3"/>
  <c r="C33"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B34" i="3"/>
  <c r="C34"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B35" i="3"/>
  <c r="C35"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B36" i="3"/>
  <c r="C36"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B37" i="3"/>
  <c r="C37"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B38" i="3"/>
  <c r="C38"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B39" i="3"/>
  <c r="C39" i="3"/>
  <c r="D39" i="3"/>
  <c r="E39" i="3"/>
  <c r="F39" i="3"/>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B40" i="3"/>
  <c r="C40"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B41" i="3"/>
  <c r="C41"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B42" i="3"/>
  <c r="C42"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B43" i="3"/>
  <c r="C43"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B44" i="3"/>
  <c r="C44"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B45" i="3"/>
  <c r="C45"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B46" i="3"/>
  <c r="C46"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B47"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B48" i="3"/>
  <c r="C48"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B49" i="3"/>
  <c r="C49"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B50" i="3"/>
  <c r="C50"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B51" i="3"/>
  <c r="C51"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B52" i="3"/>
  <c r="C52"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B53" i="3"/>
  <c r="C53"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B54" i="3"/>
  <c r="C54" i="3"/>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B55" i="3"/>
  <c r="C55"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B56" i="3"/>
  <c r="C56"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B57" i="3"/>
  <c r="C57"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B58" i="3"/>
  <c r="C58" i="3"/>
  <c r="D58" i="3"/>
  <c r="E58" i="3"/>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B59" i="3"/>
  <c r="C59"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B60" i="3"/>
  <c r="C60"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B61" i="3"/>
  <c r="C61"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B62" i="3"/>
  <c r="C62" i="3"/>
  <c r="D62" i="3"/>
  <c r="E62" i="3"/>
  <c r="F62" i="3"/>
  <c r="G62" i="3"/>
  <c r="H62" i="3"/>
  <c r="I62" i="3"/>
  <c r="J62" i="3"/>
  <c r="K62" i="3"/>
  <c r="L62" i="3"/>
  <c r="M62" i="3"/>
  <c r="N62" i="3"/>
  <c r="O62" i="3"/>
  <c r="P62" i="3"/>
  <c r="Q62" i="3"/>
  <c r="R62" i="3"/>
  <c r="S62" i="3"/>
  <c r="T62" i="3"/>
  <c r="U62" i="3"/>
  <c r="V62" i="3"/>
  <c r="W62" i="3"/>
  <c r="X62" i="3"/>
  <c r="Y62" i="3"/>
  <c r="Z62" i="3"/>
  <c r="AA62" i="3"/>
  <c r="AB62" i="3"/>
  <c r="AC62" i="3"/>
  <c r="AD62" i="3"/>
  <c r="AE62" i="3"/>
  <c r="AF62" i="3"/>
  <c r="AG62" i="3"/>
  <c r="AH62" i="3"/>
  <c r="AI62" i="3"/>
  <c r="AJ62" i="3"/>
  <c r="AK62" i="3"/>
  <c r="AL62" i="3"/>
  <c r="AM62" i="3"/>
  <c r="AN62" i="3"/>
  <c r="AO62" i="3"/>
  <c r="AP62" i="3"/>
  <c r="AQ62" i="3"/>
  <c r="AR62" i="3"/>
  <c r="AS62" i="3"/>
  <c r="AT62" i="3"/>
  <c r="AU62" i="3"/>
  <c r="B63" i="3"/>
  <c r="C63" i="3"/>
  <c r="D63" i="3"/>
  <c r="E63" i="3"/>
  <c r="F63" i="3"/>
  <c r="G63" i="3"/>
  <c r="H63" i="3"/>
  <c r="I63" i="3"/>
  <c r="J63" i="3"/>
  <c r="K63"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B64" i="3"/>
  <c r="C64" i="3"/>
  <c r="D64" i="3"/>
  <c r="E64" i="3"/>
  <c r="F64" i="3"/>
  <c r="G64" i="3"/>
  <c r="H64" i="3"/>
  <c r="I64" i="3"/>
  <c r="J64" i="3"/>
  <c r="K64"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B65" i="3"/>
  <c r="C65" i="3"/>
  <c r="D65" i="3"/>
  <c r="E65" i="3"/>
  <c r="F65" i="3"/>
  <c r="G65" i="3"/>
  <c r="H65" i="3"/>
  <c r="I65" i="3"/>
  <c r="J65" i="3"/>
  <c r="K65" i="3"/>
  <c r="L65" i="3"/>
  <c r="M65" i="3"/>
  <c r="N65" i="3"/>
  <c r="O65" i="3"/>
  <c r="P65" i="3"/>
  <c r="Q65" i="3"/>
  <c r="R65" i="3"/>
  <c r="S65" i="3"/>
  <c r="T65" i="3"/>
  <c r="U65" i="3"/>
  <c r="V65" i="3"/>
  <c r="W65" i="3"/>
  <c r="X65" i="3"/>
  <c r="Y65" i="3"/>
  <c r="Z65" i="3"/>
  <c r="AA65" i="3"/>
  <c r="AB65" i="3"/>
  <c r="AC65" i="3"/>
  <c r="AD65" i="3"/>
  <c r="AE65" i="3"/>
  <c r="AF65" i="3"/>
  <c r="AG65" i="3"/>
  <c r="AH65" i="3"/>
  <c r="AI65" i="3"/>
  <c r="AJ65" i="3"/>
  <c r="AK65" i="3"/>
  <c r="AL65" i="3"/>
  <c r="AM65" i="3"/>
  <c r="AN65" i="3"/>
  <c r="AO65" i="3"/>
  <c r="AP65" i="3"/>
  <c r="AQ65" i="3"/>
  <c r="AR65" i="3"/>
  <c r="AS65" i="3"/>
  <c r="AT65" i="3"/>
  <c r="AU65" i="3"/>
  <c r="B66" i="3"/>
  <c r="C66" i="3"/>
  <c r="D66" i="3"/>
  <c r="E66" i="3"/>
  <c r="F66" i="3"/>
  <c r="G66" i="3"/>
  <c r="H66" i="3"/>
  <c r="I66" i="3"/>
  <c r="J66" i="3"/>
  <c r="K66" i="3"/>
  <c r="L66" i="3"/>
  <c r="M66" i="3"/>
  <c r="N66" i="3"/>
  <c r="O66" i="3"/>
  <c r="P66" i="3"/>
  <c r="Q66" i="3"/>
  <c r="R66" i="3"/>
  <c r="S66" i="3"/>
  <c r="T66" i="3"/>
  <c r="U66" i="3"/>
  <c r="V66" i="3"/>
  <c r="W66" i="3"/>
  <c r="X66" i="3"/>
  <c r="Y66" i="3"/>
  <c r="Z66" i="3"/>
  <c r="AA66" i="3"/>
  <c r="AB66" i="3"/>
  <c r="AC66" i="3"/>
  <c r="AD66" i="3"/>
  <c r="AE66" i="3"/>
  <c r="AF66" i="3"/>
  <c r="AG66" i="3"/>
  <c r="AH66" i="3"/>
  <c r="AI66" i="3"/>
  <c r="AJ66" i="3"/>
  <c r="AK66" i="3"/>
  <c r="AL66" i="3"/>
  <c r="AM66" i="3"/>
  <c r="AN66" i="3"/>
  <c r="AO66" i="3"/>
  <c r="AP66" i="3"/>
  <c r="AQ66" i="3"/>
  <c r="AR66" i="3"/>
  <c r="AS66" i="3"/>
  <c r="AT66" i="3"/>
  <c r="AU66" i="3"/>
  <c r="B67" i="3"/>
  <c r="C67" i="3"/>
  <c r="D67" i="3"/>
  <c r="E67" i="3"/>
  <c r="F67" i="3"/>
  <c r="G67" i="3"/>
  <c r="H67" i="3"/>
  <c r="I67" i="3"/>
  <c r="J67" i="3"/>
  <c r="K67" i="3"/>
  <c r="L67" i="3"/>
  <c r="M67" i="3"/>
  <c r="N67" i="3"/>
  <c r="O67" i="3"/>
  <c r="P67" i="3"/>
  <c r="Q67" i="3"/>
  <c r="R67" i="3"/>
  <c r="S67" i="3"/>
  <c r="T67" i="3"/>
  <c r="U67" i="3"/>
  <c r="V67" i="3"/>
  <c r="W67" i="3"/>
  <c r="X67" i="3"/>
  <c r="Y67" i="3"/>
  <c r="Z67" i="3"/>
  <c r="AA67" i="3"/>
  <c r="AB67" i="3"/>
  <c r="AC67" i="3"/>
  <c r="AD67" i="3"/>
  <c r="AE67" i="3"/>
  <c r="AF67" i="3"/>
  <c r="AG67" i="3"/>
  <c r="AH67" i="3"/>
  <c r="AI67" i="3"/>
  <c r="AJ67" i="3"/>
  <c r="AK67" i="3"/>
  <c r="AL67" i="3"/>
  <c r="AM67" i="3"/>
  <c r="AN67" i="3"/>
  <c r="AO67" i="3"/>
  <c r="AP67" i="3"/>
  <c r="AQ67" i="3"/>
  <c r="AR67" i="3"/>
  <c r="AS67" i="3"/>
  <c r="AT67" i="3"/>
  <c r="AU67" i="3"/>
  <c r="B68" i="3"/>
  <c r="C68" i="3"/>
  <c r="D68" i="3"/>
  <c r="E68" i="3"/>
  <c r="F68" i="3"/>
  <c r="G68" i="3"/>
  <c r="H68" i="3"/>
  <c r="I68" i="3"/>
  <c r="J68" i="3"/>
  <c r="K68" i="3"/>
  <c r="L68" i="3"/>
  <c r="M68" i="3"/>
  <c r="N68" i="3"/>
  <c r="O68" i="3"/>
  <c r="P68" i="3"/>
  <c r="Q68" i="3"/>
  <c r="R68" i="3"/>
  <c r="S68" i="3"/>
  <c r="T68" i="3"/>
  <c r="U68" i="3"/>
  <c r="V68" i="3"/>
  <c r="W68" i="3"/>
  <c r="X68" i="3"/>
  <c r="Y68" i="3"/>
  <c r="Z68" i="3"/>
  <c r="AA68" i="3"/>
  <c r="AB68" i="3"/>
  <c r="AC68" i="3"/>
  <c r="AD68" i="3"/>
  <c r="AE68" i="3"/>
  <c r="AF68" i="3"/>
  <c r="AG68" i="3"/>
  <c r="AH68" i="3"/>
  <c r="AI68" i="3"/>
  <c r="AJ68" i="3"/>
  <c r="AK68" i="3"/>
  <c r="AL68" i="3"/>
  <c r="AM68" i="3"/>
  <c r="AN68" i="3"/>
  <c r="AO68" i="3"/>
  <c r="AP68" i="3"/>
  <c r="AQ68" i="3"/>
  <c r="AR68" i="3"/>
  <c r="AS68" i="3"/>
  <c r="AT68" i="3"/>
  <c r="AU68" i="3"/>
  <c r="B69" i="3"/>
  <c r="C69" i="3"/>
  <c r="D69" i="3"/>
  <c r="E69" i="3"/>
  <c r="F69" i="3"/>
  <c r="G69" i="3"/>
  <c r="H69" i="3"/>
  <c r="I69" i="3"/>
  <c r="J69" i="3"/>
  <c r="K69" i="3"/>
  <c r="L69" i="3"/>
  <c r="M69" i="3"/>
  <c r="N69" i="3"/>
  <c r="O69" i="3"/>
  <c r="P69" i="3"/>
  <c r="Q69" i="3"/>
  <c r="R69" i="3"/>
  <c r="S69" i="3"/>
  <c r="T69" i="3"/>
  <c r="U69" i="3"/>
  <c r="V69" i="3"/>
  <c r="W69" i="3"/>
  <c r="X69" i="3"/>
  <c r="Y69" i="3"/>
  <c r="Z69" i="3"/>
  <c r="AA69" i="3"/>
  <c r="AB69" i="3"/>
  <c r="AC69" i="3"/>
  <c r="AD69" i="3"/>
  <c r="AE69" i="3"/>
  <c r="AF69" i="3"/>
  <c r="AG69" i="3"/>
  <c r="AH69" i="3"/>
  <c r="AI69" i="3"/>
  <c r="AJ69" i="3"/>
  <c r="AK69" i="3"/>
  <c r="AL69" i="3"/>
  <c r="AM69" i="3"/>
  <c r="AN69" i="3"/>
  <c r="AO69" i="3"/>
  <c r="AP69" i="3"/>
  <c r="AQ69" i="3"/>
  <c r="AR69" i="3"/>
  <c r="AS69" i="3"/>
  <c r="AT69" i="3"/>
  <c r="AU69" i="3"/>
  <c r="B70" i="3"/>
  <c r="C70" i="3"/>
  <c r="D70" i="3"/>
  <c r="E70" i="3"/>
  <c r="F70" i="3"/>
  <c r="G70" i="3"/>
  <c r="H70" i="3"/>
  <c r="I70" i="3"/>
  <c r="J70" i="3"/>
  <c r="K70" i="3"/>
  <c r="L70" i="3"/>
  <c r="M70" i="3"/>
  <c r="N70" i="3"/>
  <c r="O70" i="3"/>
  <c r="P70" i="3"/>
  <c r="Q70" i="3"/>
  <c r="R70" i="3"/>
  <c r="S70" i="3"/>
  <c r="T70" i="3"/>
  <c r="U70" i="3"/>
  <c r="V70" i="3"/>
  <c r="W70" i="3"/>
  <c r="X70" i="3"/>
  <c r="Y70" i="3"/>
  <c r="Z70" i="3"/>
  <c r="AA70" i="3"/>
  <c r="AB70" i="3"/>
  <c r="AC70" i="3"/>
  <c r="AD70" i="3"/>
  <c r="AE70" i="3"/>
  <c r="AF70" i="3"/>
  <c r="AG70" i="3"/>
  <c r="AH70" i="3"/>
  <c r="AI70" i="3"/>
  <c r="AJ70" i="3"/>
  <c r="AK70" i="3"/>
  <c r="AL70" i="3"/>
  <c r="AM70" i="3"/>
  <c r="AN70" i="3"/>
  <c r="AO70" i="3"/>
  <c r="AP70" i="3"/>
  <c r="AQ70" i="3"/>
  <c r="AR70" i="3"/>
  <c r="AS70" i="3"/>
  <c r="AT70" i="3"/>
  <c r="AU70" i="3"/>
  <c r="B71" i="3"/>
  <c r="C71" i="3"/>
  <c r="D71" i="3"/>
  <c r="E71" i="3"/>
  <c r="F71" i="3"/>
  <c r="G71" i="3"/>
  <c r="H71" i="3"/>
  <c r="I71" i="3"/>
  <c r="J71" i="3"/>
  <c r="K71" i="3"/>
  <c r="L71" i="3"/>
  <c r="M71" i="3"/>
  <c r="N71" i="3"/>
  <c r="O71" i="3"/>
  <c r="P71" i="3"/>
  <c r="Q71" i="3"/>
  <c r="R71" i="3"/>
  <c r="S71" i="3"/>
  <c r="T71" i="3"/>
  <c r="U71" i="3"/>
  <c r="V71" i="3"/>
  <c r="W71" i="3"/>
  <c r="X71" i="3"/>
  <c r="Y71" i="3"/>
  <c r="Z71" i="3"/>
  <c r="AA71" i="3"/>
  <c r="AB71" i="3"/>
  <c r="AC71" i="3"/>
  <c r="AD71" i="3"/>
  <c r="AE71" i="3"/>
  <c r="AF71" i="3"/>
  <c r="AG71" i="3"/>
  <c r="AH71" i="3"/>
  <c r="AI71" i="3"/>
  <c r="AJ71" i="3"/>
  <c r="AK71" i="3"/>
  <c r="AL71" i="3"/>
  <c r="AM71" i="3"/>
  <c r="AN71" i="3"/>
  <c r="AO71" i="3"/>
  <c r="AP71" i="3"/>
  <c r="AQ71" i="3"/>
  <c r="AR71" i="3"/>
  <c r="AS71" i="3"/>
  <c r="AT71" i="3"/>
  <c r="AU71" i="3"/>
  <c r="B72" i="3"/>
  <c r="C72" i="3"/>
  <c r="D72" i="3"/>
  <c r="E72" i="3"/>
  <c r="F72" i="3"/>
  <c r="G72" i="3"/>
  <c r="H72" i="3"/>
  <c r="I72" i="3"/>
  <c r="J72" i="3"/>
  <c r="K72" i="3"/>
  <c r="L72" i="3"/>
  <c r="M72" i="3"/>
  <c r="N72" i="3"/>
  <c r="O72" i="3"/>
  <c r="P72" i="3"/>
  <c r="Q72" i="3"/>
  <c r="R72" i="3"/>
  <c r="S72" i="3"/>
  <c r="T72" i="3"/>
  <c r="U72" i="3"/>
  <c r="V72" i="3"/>
  <c r="W72" i="3"/>
  <c r="X72" i="3"/>
  <c r="Y72" i="3"/>
  <c r="Z72" i="3"/>
  <c r="AA72" i="3"/>
  <c r="AB72" i="3"/>
  <c r="AC72" i="3"/>
  <c r="AD72" i="3"/>
  <c r="AE72" i="3"/>
  <c r="AF72" i="3"/>
  <c r="AG72" i="3"/>
  <c r="AH72" i="3"/>
  <c r="AI72" i="3"/>
  <c r="AJ72" i="3"/>
  <c r="AK72" i="3"/>
  <c r="AL72" i="3"/>
  <c r="AM72" i="3"/>
  <c r="AN72" i="3"/>
  <c r="AO72" i="3"/>
  <c r="AP72" i="3"/>
  <c r="AQ72" i="3"/>
  <c r="AR72" i="3"/>
  <c r="AS72" i="3"/>
  <c r="AT72" i="3"/>
  <c r="AU72" i="3"/>
  <c r="B73" i="3"/>
  <c r="C73" i="3"/>
  <c r="D73" i="3"/>
  <c r="E73" i="3"/>
  <c r="F73" i="3"/>
  <c r="G73" i="3"/>
  <c r="H73" i="3"/>
  <c r="I73" i="3"/>
  <c r="J73" i="3"/>
  <c r="K73" i="3"/>
  <c r="L73" i="3"/>
  <c r="M73" i="3"/>
  <c r="N73" i="3"/>
  <c r="O73" i="3"/>
  <c r="P73" i="3"/>
  <c r="Q73" i="3"/>
  <c r="R73" i="3"/>
  <c r="S73" i="3"/>
  <c r="T73" i="3"/>
  <c r="U73" i="3"/>
  <c r="V73" i="3"/>
  <c r="W73" i="3"/>
  <c r="X73" i="3"/>
  <c r="Y73" i="3"/>
  <c r="Z73" i="3"/>
  <c r="AA73" i="3"/>
  <c r="AB73" i="3"/>
  <c r="AC73" i="3"/>
  <c r="AD73" i="3"/>
  <c r="AE73" i="3"/>
  <c r="AF73" i="3"/>
  <c r="AG73" i="3"/>
  <c r="AH73" i="3"/>
  <c r="AI73" i="3"/>
  <c r="AJ73" i="3"/>
  <c r="AK73" i="3"/>
  <c r="AL73" i="3"/>
  <c r="AM73" i="3"/>
  <c r="AN73" i="3"/>
  <c r="AO73" i="3"/>
  <c r="AP73" i="3"/>
  <c r="AQ73" i="3"/>
  <c r="AR73" i="3"/>
  <c r="AS73" i="3"/>
  <c r="AT73" i="3"/>
  <c r="AU73" i="3"/>
  <c r="B74" i="3"/>
  <c r="C74" i="3"/>
  <c r="D74" i="3"/>
  <c r="E74" i="3"/>
  <c r="F74" i="3"/>
  <c r="G74" i="3"/>
  <c r="H74" i="3"/>
  <c r="I74" i="3"/>
  <c r="J74" i="3"/>
  <c r="K74" i="3"/>
  <c r="L74" i="3"/>
  <c r="M74" i="3"/>
  <c r="N74" i="3"/>
  <c r="O74" i="3"/>
  <c r="P74" i="3"/>
  <c r="Q74" i="3"/>
  <c r="R74" i="3"/>
  <c r="S74" i="3"/>
  <c r="T74" i="3"/>
  <c r="U74" i="3"/>
  <c r="V74" i="3"/>
  <c r="W74" i="3"/>
  <c r="X74" i="3"/>
  <c r="Y74" i="3"/>
  <c r="Z74" i="3"/>
  <c r="AA74" i="3"/>
  <c r="AB74" i="3"/>
  <c r="AC74" i="3"/>
  <c r="AD74" i="3"/>
  <c r="AE74" i="3"/>
  <c r="AF74" i="3"/>
  <c r="AG74" i="3"/>
  <c r="AH74" i="3"/>
  <c r="AI74" i="3"/>
  <c r="AJ74" i="3"/>
  <c r="AK74" i="3"/>
  <c r="AL74" i="3"/>
  <c r="AM74" i="3"/>
  <c r="AN74" i="3"/>
  <c r="AO74" i="3"/>
  <c r="AP74" i="3"/>
  <c r="AQ74" i="3"/>
  <c r="AR74" i="3"/>
  <c r="AS74" i="3"/>
  <c r="AT74" i="3"/>
  <c r="AU74" i="3"/>
  <c r="B75" i="3"/>
  <c r="C75" i="3"/>
  <c r="D75" i="3"/>
  <c r="E75" i="3"/>
  <c r="F75" i="3"/>
  <c r="G75" i="3"/>
  <c r="H75" i="3"/>
  <c r="I75" i="3"/>
  <c r="J75" i="3"/>
  <c r="K75" i="3"/>
  <c r="L75" i="3"/>
  <c r="M75" i="3"/>
  <c r="N75" i="3"/>
  <c r="O75" i="3"/>
  <c r="P75" i="3"/>
  <c r="Q75" i="3"/>
  <c r="R75" i="3"/>
  <c r="S75" i="3"/>
  <c r="T75" i="3"/>
  <c r="U75" i="3"/>
  <c r="V75" i="3"/>
  <c r="W75" i="3"/>
  <c r="X75" i="3"/>
  <c r="Y75" i="3"/>
  <c r="Z75" i="3"/>
  <c r="AA75" i="3"/>
  <c r="AB75" i="3"/>
  <c r="AC75" i="3"/>
  <c r="AD75" i="3"/>
  <c r="AE75" i="3"/>
  <c r="AF75" i="3"/>
  <c r="AG75" i="3"/>
  <c r="AH75" i="3"/>
  <c r="AI75" i="3"/>
  <c r="AJ75" i="3"/>
  <c r="AK75" i="3"/>
  <c r="AL75" i="3"/>
  <c r="AM75" i="3"/>
  <c r="AN75" i="3"/>
  <c r="AO75" i="3"/>
  <c r="AP75" i="3"/>
  <c r="AQ75" i="3"/>
  <c r="AR75" i="3"/>
  <c r="AS75" i="3"/>
  <c r="AT75" i="3"/>
  <c r="AU75"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B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F815" i="10"/>
  <c r="F300" i="10"/>
  <c r="F301" i="10"/>
  <c r="F302" i="10"/>
  <c r="F2" i="10"/>
  <c r="F698" i="10"/>
  <c r="F1100" i="10"/>
  <c r="F303" i="10"/>
  <c r="F304" i="10"/>
  <c r="F305" i="10"/>
  <c r="F699" i="10"/>
  <c r="F306" i="10"/>
  <c r="F3" i="10"/>
  <c r="F4" i="10"/>
  <c r="F282" i="10"/>
  <c r="F307" i="10"/>
  <c r="F700" i="10"/>
  <c r="F5" i="10"/>
  <c r="F308" i="10"/>
  <c r="F816" i="10"/>
  <c r="F309" i="10"/>
  <c r="F701" i="10"/>
  <c r="F310" i="10"/>
  <c r="F1101" i="10"/>
  <c r="F311" i="10"/>
  <c r="F312" i="10"/>
  <c r="F702" i="10"/>
  <c r="F817" i="10"/>
  <c r="F6" i="10"/>
  <c r="F7" i="10"/>
  <c r="F703" i="10"/>
  <c r="F313" i="10"/>
  <c r="F314" i="10"/>
  <c r="F1102" i="10"/>
  <c r="F818" i="10"/>
  <c r="F8" i="10"/>
  <c r="F9" i="10"/>
  <c r="F819" i="10"/>
  <c r="F820" i="10"/>
  <c r="F1103" i="10"/>
  <c r="F704" i="10"/>
  <c r="F705" i="10"/>
  <c r="F821" i="10"/>
  <c r="F706" i="10"/>
  <c r="F1104" i="10"/>
  <c r="F315" i="10"/>
  <c r="F1105" i="10"/>
  <c r="F10" i="10"/>
  <c r="F1106" i="10"/>
  <c r="F316" i="10"/>
  <c r="F317" i="10"/>
  <c r="F822" i="10"/>
  <c r="F823" i="10"/>
  <c r="F11" i="10"/>
  <c r="F1107" i="10"/>
  <c r="F824" i="10"/>
  <c r="F1108" i="10"/>
  <c r="F1109" i="10"/>
  <c r="F1110" i="10"/>
  <c r="F12" i="10"/>
  <c r="F318" i="10"/>
  <c r="F825" i="10"/>
  <c r="F13" i="10"/>
  <c r="F826" i="10"/>
  <c r="F319" i="10"/>
  <c r="F827" i="10"/>
  <c r="F14" i="10"/>
  <c r="F828" i="10"/>
  <c r="F15" i="10"/>
  <c r="F829" i="10"/>
  <c r="F1111" i="10"/>
  <c r="F16" i="10"/>
  <c r="F830" i="10"/>
  <c r="F17" i="10"/>
  <c r="F831" i="10"/>
  <c r="F320" i="10"/>
  <c r="F321" i="10"/>
  <c r="F322" i="10"/>
  <c r="F832" i="10"/>
  <c r="F18" i="10"/>
  <c r="F323" i="10"/>
  <c r="F833" i="10"/>
  <c r="F834" i="10"/>
  <c r="F19" i="10"/>
  <c r="F20" i="10"/>
  <c r="F324" i="10"/>
  <c r="F325" i="10"/>
  <c r="F291" i="10"/>
  <c r="F835" i="10"/>
  <c r="F1112" i="10"/>
  <c r="F326" i="10"/>
  <c r="F327" i="10"/>
  <c r="F328" i="10"/>
  <c r="F329" i="10"/>
  <c r="F21" i="10"/>
  <c r="F1113" i="10"/>
  <c r="F836" i="10"/>
  <c r="F837" i="10"/>
  <c r="F22" i="10"/>
  <c r="F330" i="10"/>
  <c r="F23" i="10"/>
  <c r="F24" i="10"/>
  <c r="F25" i="10"/>
  <c r="F331" i="10"/>
  <c r="F26" i="10"/>
  <c r="F838" i="10"/>
  <c r="F839" i="10"/>
  <c r="F332" i="10"/>
  <c r="F27" i="10"/>
  <c r="F333" i="10"/>
  <c r="F28" i="10"/>
  <c r="F334" i="10"/>
  <c r="F29" i="10"/>
  <c r="F335" i="10"/>
  <c r="F30" i="10"/>
  <c r="F336" i="10"/>
  <c r="F31" i="10"/>
  <c r="F840" i="10"/>
  <c r="F841" i="10"/>
  <c r="F337" i="10"/>
  <c r="F32" i="10"/>
  <c r="F338" i="10"/>
  <c r="F33" i="10"/>
  <c r="F339" i="10"/>
  <c r="F34" i="10"/>
  <c r="F35" i="10"/>
  <c r="F36" i="10"/>
  <c r="F340" i="10"/>
  <c r="F37" i="10"/>
  <c r="F341" i="10"/>
  <c r="F38" i="10"/>
  <c r="F342" i="10"/>
  <c r="F343" i="10"/>
  <c r="F39" i="10"/>
  <c r="F40" i="10"/>
  <c r="F842" i="10"/>
  <c r="F283" i="10"/>
  <c r="F41" i="10"/>
  <c r="F344" i="10"/>
  <c r="F345" i="10"/>
  <c r="F1114" i="10"/>
  <c r="F843" i="10"/>
  <c r="F1115" i="10"/>
  <c r="F42" i="10"/>
  <c r="F844" i="10"/>
  <c r="F43" i="10"/>
  <c r="F44" i="10"/>
  <c r="F45" i="10"/>
  <c r="F346" i="10"/>
  <c r="F845" i="10"/>
  <c r="F347" i="10"/>
  <c r="F846" i="10"/>
  <c r="F847" i="10"/>
  <c r="F348" i="10"/>
  <c r="F349" i="10"/>
  <c r="F848" i="10"/>
  <c r="F849" i="10"/>
  <c r="F850" i="10"/>
  <c r="F851" i="10"/>
  <c r="F852" i="10"/>
  <c r="F46" i="10"/>
  <c r="F47" i="10"/>
  <c r="F48" i="10"/>
  <c r="F350" i="10"/>
  <c r="F49" i="10"/>
  <c r="F351" i="10"/>
  <c r="F50" i="10"/>
  <c r="F352" i="10"/>
  <c r="F353" i="10"/>
  <c r="F853" i="10"/>
  <c r="F354" i="10"/>
  <c r="F854" i="10"/>
  <c r="F855" i="10"/>
  <c r="F355" i="10"/>
  <c r="F856" i="10"/>
  <c r="F857" i="10"/>
  <c r="F858" i="10"/>
  <c r="F859" i="10"/>
  <c r="F51" i="10"/>
  <c r="F860" i="10"/>
  <c r="F861" i="10"/>
  <c r="F356" i="10"/>
  <c r="F357" i="10"/>
  <c r="F52" i="10"/>
  <c r="F862" i="10"/>
  <c r="F358" i="10"/>
  <c r="F359" i="10"/>
  <c r="F53" i="10"/>
  <c r="F863" i="10"/>
  <c r="F864" i="10"/>
  <c r="F54" i="10"/>
  <c r="F360" i="10"/>
  <c r="F361" i="10"/>
  <c r="F865" i="10"/>
  <c r="F866" i="10"/>
  <c r="F867" i="10"/>
  <c r="F868" i="10"/>
  <c r="F869" i="10"/>
  <c r="F870" i="10"/>
  <c r="F362" i="10"/>
  <c r="F1116" i="10"/>
  <c r="F871" i="10"/>
  <c r="F363" i="10"/>
  <c r="F872" i="10"/>
  <c r="F364" i="10"/>
  <c r="F873" i="10"/>
  <c r="F874" i="10"/>
  <c r="F365" i="10"/>
  <c r="F55" i="10"/>
  <c r="F366" i="10"/>
  <c r="F875" i="10"/>
  <c r="F367" i="10"/>
  <c r="F368" i="10"/>
  <c r="F876" i="10"/>
  <c r="F369" i="10"/>
  <c r="F370" i="10"/>
  <c r="F877" i="10"/>
  <c r="F371" i="10"/>
  <c r="F372" i="10"/>
  <c r="F373" i="10"/>
  <c r="F56" i="10"/>
  <c r="F57" i="10"/>
  <c r="F374" i="10"/>
  <c r="F375" i="10"/>
  <c r="F878" i="10"/>
  <c r="F1117" i="10"/>
  <c r="F879" i="10"/>
  <c r="F880" i="10"/>
  <c r="F58" i="10"/>
  <c r="F376" i="10"/>
  <c r="F881" i="10"/>
  <c r="F377" i="10"/>
  <c r="F59" i="10"/>
  <c r="F378" i="10"/>
  <c r="F60" i="10"/>
  <c r="F882" i="10"/>
  <c r="F61" i="10"/>
  <c r="F379" i="10"/>
  <c r="F883" i="10"/>
  <c r="F380" i="10"/>
  <c r="F884" i="10"/>
  <c r="F1118" i="10"/>
  <c r="F62" i="10"/>
  <c r="F381" i="10"/>
  <c r="F382" i="10"/>
  <c r="F383" i="10"/>
  <c r="F384" i="10"/>
  <c r="F885" i="10"/>
  <c r="F63" i="10"/>
  <c r="F385" i="10"/>
  <c r="F886" i="10"/>
  <c r="F386" i="10"/>
  <c r="F887" i="10"/>
  <c r="F387" i="10"/>
  <c r="F888" i="10"/>
  <c r="F64" i="10"/>
  <c r="F388" i="10"/>
  <c r="F389" i="10"/>
  <c r="F889" i="10"/>
  <c r="F65" i="10"/>
  <c r="F66" i="10"/>
  <c r="F67" i="10"/>
  <c r="F890" i="10"/>
  <c r="F390" i="10"/>
  <c r="F68" i="10"/>
  <c r="F891" i="10"/>
  <c r="F69" i="10"/>
  <c r="F70" i="10"/>
  <c r="F892" i="10"/>
  <c r="F893" i="10"/>
  <c r="F391" i="10"/>
  <c r="F71" i="10"/>
  <c r="F72" i="10"/>
  <c r="F392" i="10"/>
  <c r="F73" i="10"/>
  <c r="F393" i="10"/>
  <c r="F74" i="10"/>
  <c r="F75" i="10"/>
  <c r="F76" i="10"/>
  <c r="F894" i="10"/>
  <c r="F895" i="10"/>
  <c r="F394" i="10"/>
  <c r="F896" i="10"/>
  <c r="F395" i="10"/>
  <c r="F77" i="10"/>
  <c r="F78" i="10"/>
  <c r="F897" i="10"/>
  <c r="F707" i="10"/>
  <c r="F79" i="10"/>
  <c r="F80" i="10"/>
  <c r="F396" i="10"/>
  <c r="F397" i="10"/>
  <c r="F708" i="10"/>
  <c r="F81" i="10"/>
  <c r="F82" i="10"/>
  <c r="F83" i="10"/>
  <c r="F84" i="10"/>
  <c r="F398" i="10"/>
  <c r="F85" i="10"/>
  <c r="F399" i="10"/>
  <c r="F1119" i="10"/>
  <c r="F400" i="10"/>
  <c r="F1120" i="10"/>
  <c r="F86" i="10"/>
  <c r="F898" i="10"/>
  <c r="F401" i="10"/>
  <c r="F402" i="10"/>
  <c r="F403" i="10"/>
  <c r="F404" i="10"/>
  <c r="F405" i="10"/>
  <c r="F87" i="10"/>
  <c r="F406" i="10"/>
  <c r="F407" i="10"/>
  <c r="F88" i="10"/>
  <c r="F408" i="10"/>
  <c r="F409" i="10"/>
  <c r="F410" i="10"/>
  <c r="F411" i="10"/>
  <c r="F412" i="10"/>
  <c r="F89" i="10"/>
  <c r="F709" i="10"/>
  <c r="F413" i="10"/>
  <c r="F414" i="10"/>
  <c r="F415" i="10"/>
  <c r="F899" i="10"/>
  <c r="F900" i="10"/>
  <c r="F416" i="10"/>
  <c r="F417" i="10"/>
  <c r="F418" i="10"/>
  <c r="F419" i="10"/>
  <c r="F901" i="10"/>
  <c r="F420" i="10"/>
  <c r="F1121" i="10"/>
  <c r="F902" i="10"/>
  <c r="F903" i="10"/>
  <c r="F1122" i="10"/>
  <c r="F904" i="10"/>
  <c r="F905" i="10"/>
  <c r="F906" i="10"/>
  <c r="F907" i="10"/>
  <c r="F908" i="10"/>
  <c r="F909" i="10"/>
  <c r="F910" i="10"/>
  <c r="F421" i="10"/>
  <c r="F1123" i="10"/>
  <c r="F1124" i="10"/>
  <c r="F1125" i="10"/>
  <c r="F422" i="10"/>
  <c r="F423" i="10"/>
  <c r="F424" i="10"/>
  <c r="F425" i="10"/>
  <c r="F426" i="10"/>
  <c r="F427" i="10"/>
  <c r="F428" i="10"/>
  <c r="F813" i="10"/>
  <c r="F429" i="10"/>
  <c r="F430" i="10"/>
  <c r="F911" i="10"/>
  <c r="F1126" i="10"/>
  <c r="F431" i="10"/>
  <c r="F432" i="10"/>
  <c r="F912" i="10"/>
  <c r="F433" i="10"/>
  <c r="F434" i="10"/>
  <c r="F435" i="10"/>
  <c r="F913" i="10"/>
  <c r="F90" i="10"/>
  <c r="F436" i="10"/>
  <c r="F437" i="10"/>
  <c r="F438" i="10"/>
  <c r="F439" i="10"/>
  <c r="F440" i="10"/>
  <c r="F441" i="10"/>
  <c r="F442" i="10"/>
  <c r="F443" i="10"/>
  <c r="F444" i="10"/>
  <c r="F445" i="10"/>
  <c r="F1127" i="10"/>
  <c r="F914" i="10"/>
  <c r="F1128" i="10"/>
  <c r="F446" i="10"/>
  <c r="F447" i="10"/>
  <c r="F448" i="10"/>
  <c r="F449" i="10"/>
  <c r="F915" i="10"/>
  <c r="F450" i="10"/>
  <c r="F916" i="10"/>
  <c r="F917" i="10"/>
  <c r="F918" i="10"/>
  <c r="F919" i="10"/>
  <c r="F1129" i="10"/>
  <c r="F451" i="10"/>
  <c r="F920" i="10"/>
  <c r="F1130" i="10"/>
  <c r="F1131" i="10"/>
  <c r="F91" i="10"/>
  <c r="F1132" i="10"/>
  <c r="F921" i="10"/>
  <c r="F452" i="10"/>
  <c r="F922" i="10"/>
  <c r="F1133" i="10"/>
  <c r="F1134" i="10"/>
  <c r="F1135" i="10"/>
  <c r="F453" i="10"/>
  <c r="F710" i="10"/>
  <c r="F697" i="10"/>
  <c r="F711" i="10"/>
  <c r="F454" i="10"/>
  <c r="F1136" i="10"/>
  <c r="F923" i="10"/>
  <c r="F455" i="10"/>
  <c r="F1137" i="10"/>
  <c r="F1138" i="10"/>
  <c r="F456" i="10"/>
  <c r="F457" i="10"/>
  <c r="F1139" i="10"/>
  <c r="F458" i="10"/>
  <c r="F924" i="10"/>
  <c r="F1140" i="10"/>
  <c r="F92" i="10"/>
  <c r="F1141" i="10"/>
  <c r="F459" i="10"/>
  <c r="F1142" i="10"/>
  <c r="F925" i="10"/>
  <c r="F926" i="10"/>
  <c r="F712" i="10"/>
  <c r="F1143" i="10"/>
  <c r="F927" i="10"/>
  <c r="F1144" i="10"/>
  <c r="F713" i="10"/>
  <c r="F460" i="10"/>
  <c r="F928" i="10"/>
  <c r="F929" i="10"/>
  <c r="F930" i="10"/>
  <c r="F1145" i="10"/>
  <c r="F931" i="10"/>
  <c r="F1146" i="10"/>
  <c r="F714" i="10"/>
  <c r="F715" i="10"/>
  <c r="F716" i="10"/>
  <c r="F1147" i="10"/>
  <c r="F461" i="10"/>
  <c r="F462" i="10"/>
  <c r="F1148" i="10"/>
  <c r="F1149" i="10"/>
  <c r="F932" i="10"/>
  <c r="F717" i="10"/>
  <c r="F463" i="10"/>
  <c r="F1150" i="10"/>
  <c r="F1151" i="10"/>
  <c r="F1152" i="10"/>
  <c r="F1153" i="10"/>
  <c r="F933" i="10"/>
  <c r="F93" i="10"/>
  <c r="F94" i="10"/>
  <c r="F95" i="10"/>
  <c r="F96" i="10"/>
  <c r="F464" i="10"/>
  <c r="F465" i="10"/>
  <c r="F466" i="10"/>
  <c r="F934" i="10"/>
  <c r="F467" i="10"/>
  <c r="F97" i="10"/>
  <c r="F98" i="10"/>
  <c r="F468" i="10"/>
  <c r="F99" i="10"/>
  <c r="F469" i="10"/>
  <c r="F100" i="10"/>
  <c r="F101" i="10"/>
  <c r="F470" i="10"/>
  <c r="F471" i="10"/>
  <c r="F102" i="10"/>
  <c r="F472" i="10"/>
  <c r="F473" i="10"/>
  <c r="F103" i="10"/>
  <c r="F104" i="10"/>
  <c r="F718" i="10"/>
  <c r="F474" i="10"/>
  <c r="F475" i="10"/>
  <c r="F105" i="10"/>
  <c r="F935" i="10"/>
  <c r="F476" i="10"/>
  <c r="F477" i="10"/>
  <c r="F478" i="10"/>
  <c r="F479" i="10"/>
  <c r="F106" i="10"/>
  <c r="F107" i="10"/>
  <c r="F480" i="10"/>
  <c r="F481" i="10"/>
  <c r="F482" i="10"/>
  <c r="F483" i="10"/>
  <c r="F484" i="10"/>
  <c r="F485" i="10"/>
  <c r="F486" i="10"/>
  <c r="F487" i="10"/>
  <c r="F488" i="10"/>
  <c r="F489" i="10"/>
  <c r="F490" i="10"/>
  <c r="F108" i="10"/>
  <c r="F491" i="10"/>
  <c r="F936" i="10"/>
  <c r="F109" i="10"/>
  <c r="F719" i="10"/>
  <c r="F1154" i="10"/>
  <c r="F720" i="10"/>
  <c r="F1155" i="10"/>
  <c r="F492" i="10"/>
  <c r="F937" i="10"/>
  <c r="F493" i="10"/>
  <c r="F1156" i="10"/>
  <c r="F721" i="10"/>
  <c r="F494" i="10"/>
  <c r="F1157" i="10"/>
  <c r="F495" i="10"/>
  <c r="F496" i="10"/>
  <c r="F722" i="10"/>
  <c r="F497" i="10"/>
  <c r="F938" i="10"/>
  <c r="F110" i="10"/>
  <c r="F498" i="10"/>
  <c r="F111" i="10"/>
  <c r="F939" i="10"/>
  <c r="F112" i="10"/>
  <c r="F113" i="10"/>
  <c r="F114" i="10"/>
  <c r="F940" i="10"/>
  <c r="F115" i="10"/>
  <c r="F941" i="10"/>
  <c r="F723" i="10"/>
  <c r="F116" i="10"/>
  <c r="F117" i="10"/>
  <c r="F118" i="10"/>
  <c r="F499" i="10"/>
  <c r="F942" i="10"/>
  <c r="F500" i="10"/>
  <c r="F943" i="10"/>
  <c r="F944" i="10"/>
  <c r="F945" i="10"/>
  <c r="F946" i="10"/>
  <c r="F119" i="10"/>
  <c r="F947" i="10"/>
  <c r="F1158" i="10"/>
  <c r="F948" i="10"/>
  <c r="F120" i="10"/>
  <c r="F501" i="10"/>
  <c r="F949" i="10"/>
  <c r="F950" i="10"/>
  <c r="F121" i="10"/>
  <c r="F1159" i="10"/>
  <c r="F502" i="10"/>
  <c r="F503" i="10"/>
  <c r="F504" i="10"/>
  <c r="F505" i="10"/>
  <c r="F122" i="10"/>
  <c r="F951" i="10"/>
  <c r="F952" i="10"/>
  <c r="F506" i="10"/>
  <c r="F953" i="10"/>
  <c r="F954" i="10"/>
  <c r="F123" i="10"/>
  <c r="F955" i="10"/>
  <c r="F124" i="10"/>
  <c r="F125" i="10"/>
  <c r="F956" i="10"/>
  <c r="F507" i="10"/>
  <c r="F508" i="10"/>
  <c r="F509" i="10"/>
  <c r="F126" i="10"/>
  <c r="F510" i="10"/>
  <c r="F127" i="10"/>
  <c r="F511" i="10"/>
  <c r="F128" i="10"/>
  <c r="F512" i="10"/>
  <c r="F1160" i="10"/>
  <c r="F1161" i="10"/>
  <c r="F1162" i="10"/>
  <c r="F1163" i="10"/>
  <c r="F1164" i="10"/>
  <c r="F513" i="10"/>
  <c r="F957" i="10"/>
  <c r="F514" i="10"/>
  <c r="F1165" i="10"/>
  <c r="F515" i="10"/>
  <c r="F516" i="10"/>
  <c r="F517" i="10"/>
  <c r="F958" i="10"/>
  <c r="F518" i="10"/>
  <c r="F959" i="10"/>
  <c r="F129" i="10"/>
  <c r="F130" i="10"/>
  <c r="F131" i="10"/>
  <c r="F960" i="10"/>
  <c r="F724" i="10"/>
  <c r="F519" i="10"/>
  <c r="F520" i="10"/>
  <c r="F961" i="10"/>
  <c r="F1166" i="10"/>
  <c r="F725" i="10"/>
  <c r="F1167" i="10"/>
  <c r="F962" i="10"/>
  <c r="F726" i="10"/>
  <c r="F132" i="10"/>
  <c r="F963" i="10"/>
  <c r="F133" i="10"/>
  <c r="F134" i="10"/>
  <c r="F135" i="10"/>
  <c r="F281" i="10"/>
  <c r="F964" i="10"/>
  <c r="F1168" i="10"/>
  <c r="F521" i="10"/>
  <c r="F1169" i="10"/>
  <c r="F1170" i="10"/>
  <c r="F522" i="10"/>
  <c r="F284" i="10"/>
  <c r="F1171" i="10"/>
  <c r="F523" i="10"/>
  <c r="F524" i="10"/>
  <c r="F965" i="10"/>
  <c r="F1172" i="10"/>
  <c r="F966" i="10"/>
  <c r="F525" i="10"/>
  <c r="F136" i="10"/>
  <c r="F1173" i="10"/>
  <c r="F137" i="10"/>
  <c r="F138" i="10"/>
  <c r="F139" i="10"/>
  <c r="F140" i="10"/>
  <c r="F141" i="10"/>
  <c r="F142" i="10"/>
  <c r="F143" i="10"/>
  <c r="F526" i="10"/>
  <c r="F527" i="10"/>
  <c r="F144" i="10"/>
  <c r="F145" i="10"/>
  <c r="F146" i="10"/>
  <c r="F727" i="10"/>
  <c r="F147" i="10"/>
  <c r="F728" i="10"/>
  <c r="F148" i="10"/>
  <c r="F279" i="10"/>
  <c r="F280" i="10"/>
  <c r="F149" i="10"/>
  <c r="F729" i="10"/>
  <c r="F730" i="10"/>
  <c r="F731" i="10"/>
  <c r="F732" i="10"/>
  <c r="F150" i="10"/>
  <c r="F528" i="10"/>
  <c r="F967" i="10"/>
  <c r="F1174" i="10"/>
  <c r="F151" i="10"/>
  <c r="F733" i="10"/>
  <c r="F734" i="10"/>
  <c r="F152" i="10"/>
  <c r="F529" i="10"/>
  <c r="F735" i="10"/>
  <c r="F736" i="10"/>
  <c r="F737" i="10"/>
  <c r="F153" i="10"/>
  <c r="F285" i="10"/>
  <c r="F738" i="10"/>
  <c r="F286" i="10"/>
  <c r="F154" i="10"/>
  <c r="F155" i="10"/>
  <c r="F739" i="10"/>
  <c r="F156" i="10"/>
  <c r="F740" i="10"/>
  <c r="F741" i="10"/>
  <c r="F157" i="10"/>
  <c r="F530" i="10"/>
  <c r="F742" i="10"/>
  <c r="F287" i="10"/>
  <c r="F743" i="10"/>
  <c r="F531" i="10"/>
  <c r="F968" i="10"/>
  <c r="F969" i="10"/>
  <c r="F532" i="10"/>
  <c r="F1175" i="10"/>
  <c r="F1176" i="10"/>
  <c r="F744" i="10"/>
  <c r="F158" i="10"/>
  <c r="F533" i="10"/>
  <c r="F534" i="10"/>
  <c r="F535" i="10"/>
  <c r="F1177" i="10"/>
  <c r="F970" i="10"/>
  <c r="F288" i="10"/>
  <c r="F289" i="10"/>
  <c r="F159" i="10"/>
  <c r="F160" i="10"/>
  <c r="F161" i="10"/>
  <c r="F292" i="10"/>
  <c r="F293" i="10"/>
  <c r="F294" i="10"/>
  <c r="F162" i="10"/>
  <c r="F1178" i="10"/>
  <c r="F163" i="10"/>
  <c r="F164" i="10"/>
  <c r="F165" i="10"/>
  <c r="F536" i="10"/>
  <c r="F537" i="10"/>
  <c r="F538" i="10"/>
  <c r="F295" i="10"/>
  <c r="F539" i="10"/>
  <c r="F166" i="10"/>
  <c r="F540" i="10"/>
  <c r="F541" i="10"/>
  <c r="F167" i="10"/>
  <c r="F542" i="10"/>
  <c r="F971" i="10"/>
  <c r="F972" i="10"/>
  <c r="F168" i="10"/>
  <c r="F1179" i="10"/>
  <c r="F973" i="10"/>
  <c r="F974" i="10"/>
  <c r="F1180" i="10"/>
  <c r="F975" i="10"/>
  <c r="F1181" i="10"/>
  <c r="F169" i="10"/>
  <c r="F170" i="10"/>
  <c r="F745" i="10"/>
  <c r="F746" i="10"/>
  <c r="F1182" i="10"/>
  <c r="F976" i="10"/>
  <c r="F543" i="10"/>
  <c r="F1183" i="10"/>
  <c r="F1184" i="10"/>
  <c r="F977" i="10"/>
  <c r="F978" i="10"/>
  <c r="F979" i="10"/>
  <c r="F980" i="10"/>
  <c r="F981" i="10"/>
  <c r="F171" i="10"/>
  <c r="F172" i="10"/>
  <c r="F544" i="10"/>
  <c r="F545" i="10"/>
  <c r="F982" i="10"/>
  <c r="F1185" i="10"/>
  <c r="F173" i="10"/>
  <c r="F546" i="10"/>
  <c r="F983" i="10"/>
  <c r="F174" i="10"/>
  <c r="F175" i="10"/>
  <c r="F176" i="10"/>
  <c r="F547" i="10"/>
  <c r="F177" i="10"/>
  <c r="F178" i="10"/>
  <c r="F984" i="10"/>
  <c r="F548" i="10"/>
  <c r="F179" i="10"/>
  <c r="F1186" i="10"/>
  <c r="F180" i="10"/>
  <c r="F181" i="10"/>
  <c r="F985" i="10"/>
  <c r="F549" i="10"/>
  <c r="F182" i="10"/>
  <c r="F1187" i="10"/>
  <c r="F1188" i="10"/>
  <c r="F1189" i="10"/>
  <c r="F1190" i="10"/>
  <c r="F183" i="10"/>
  <c r="F550" i="10"/>
  <c r="F986" i="10"/>
  <c r="F551" i="10"/>
  <c r="F184" i="10"/>
  <c r="F552" i="10"/>
  <c r="F987" i="10"/>
  <c r="F185" i="10"/>
  <c r="F186" i="10"/>
  <c r="F187" i="10"/>
  <c r="F188" i="10"/>
  <c r="F189" i="10"/>
  <c r="F553" i="10"/>
  <c r="F190" i="10"/>
  <c r="F554" i="10"/>
  <c r="F191" i="10"/>
  <c r="F192" i="10"/>
  <c r="F193" i="10"/>
  <c r="F988" i="10"/>
  <c r="F194" i="10"/>
  <c r="F555" i="10"/>
  <c r="F989" i="10"/>
  <c r="F990" i="10"/>
  <c r="F991" i="10"/>
  <c r="F195" i="10"/>
  <c r="F196" i="10"/>
  <c r="F556" i="10"/>
  <c r="F557" i="10"/>
  <c r="F1191" i="10"/>
  <c r="F1192" i="10"/>
  <c r="F992" i="10"/>
  <c r="F1193" i="10"/>
  <c r="F558" i="10"/>
  <c r="F559" i="10"/>
  <c r="F560" i="10"/>
  <c r="F561" i="10"/>
  <c r="F562" i="10"/>
  <c r="F563" i="10"/>
  <c r="F564" i="10"/>
  <c r="F565" i="10"/>
  <c r="F566" i="10"/>
  <c r="F567" i="10"/>
  <c r="F568" i="10"/>
  <c r="F569" i="10"/>
  <c r="F570" i="10"/>
  <c r="F571" i="10"/>
  <c r="F572" i="10"/>
  <c r="F573" i="10"/>
  <c r="F574" i="10"/>
  <c r="F575" i="10"/>
  <c r="F576" i="10"/>
  <c r="F197" i="10"/>
  <c r="F198" i="10"/>
  <c r="F577" i="10"/>
  <c r="F578" i="10"/>
  <c r="F579" i="10"/>
  <c r="F993" i="10"/>
  <c r="F747" i="10"/>
  <c r="F580" i="10"/>
  <c r="F581" i="10"/>
  <c r="F1194" i="10"/>
  <c r="F1195" i="10"/>
  <c r="F582" i="10"/>
  <c r="F748" i="10"/>
  <c r="F749" i="10"/>
  <c r="F750" i="10"/>
  <c r="F751" i="10"/>
  <c r="F752" i="10"/>
  <c r="F583" i="10"/>
  <c r="F584" i="10"/>
  <c r="F585" i="10"/>
  <c r="F199" i="10"/>
  <c r="F586" i="10"/>
  <c r="F587" i="10"/>
  <c r="F1196" i="10"/>
  <c r="F1197" i="10"/>
  <c r="F1198" i="10"/>
  <c r="F1199" i="10"/>
  <c r="F588" i="10"/>
  <c r="F200" i="10"/>
  <c r="F994" i="10"/>
  <c r="F995" i="10"/>
  <c r="F1200" i="10"/>
  <c r="F996" i="10"/>
  <c r="F997" i="10"/>
  <c r="F201" i="10"/>
  <c r="F202" i="10"/>
  <c r="F203" i="10"/>
  <c r="F204" i="10"/>
  <c r="F296" i="10"/>
  <c r="F297" i="10"/>
  <c r="F753" i="10"/>
  <c r="F754" i="10"/>
  <c r="F755" i="10"/>
  <c r="F756" i="10"/>
  <c r="F757" i="10"/>
  <c r="F758" i="10"/>
  <c r="F759" i="10"/>
  <c r="F760" i="10"/>
  <c r="F761" i="10"/>
  <c r="F762" i="10"/>
  <c r="F1201" i="10"/>
  <c r="F205" i="10"/>
  <c r="F998" i="10"/>
  <c r="F999" i="10"/>
  <c r="F206" i="10"/>
  <c r="F207" i="10"/>
  <c r="F589" i="10"/>
  <c r="F208" i="10"/>
  <c r="F590" i="10"/>
  <c r="F591" i="10"/>
  <c r="F592" i="10"/>
  <c r="F593" i="10"/>
  <c r="F594" i="10"/>
  <c r="F209" i="10"/>
  <c r="F210" i="10"/>
  <c r="F211" i="10"/>
  <c r="F1000" i="10"/>
  <c r="F212" i="10"/>
  <c r="F213" i="10"/>
  <c r="F214" i="10"/>
  <c r="F215" i="10"/>
  <c r="F595" i="10"/>
  <c r="F216" i="10"/>
  <c r="F596" i="10"/>
  <c r="F217" i="10"/>
  <c r="F218" i="10"/>
  <c r="F219" i="10"/>
  <c r="F220" i="10"/>
  <c r="F597" i="10"/>
  <c r="F763" i="10"/>
  <c r="F221" i="10"/>
  <c r="F222" i="10"/>
  <c r="F223" i="10"/>
  <c r="F224" i="10"/>
  <c r="F598" i="10"/>
  <c r="F599" i="10"/>
  <c r="F600" i="10"/>
  <c r="F601" i="10"/>
  <c r="F602" i="10"/>
  <c r="F1001" i="10"/>
  <c r="F1002" i="10"/>
  <c r="F1003" i="10"/>
  <c r="F1004" i="10"/>
  <c r="F1005" i="10"/>
  <c r="F1006" i="10"/>
  <c r="F1202" i="10"/>
  <c r="F1203" i="10"/>
  <c r="F1204" i="10"/>
  <c r="F225" i="10"/>
  <c r="F603" i="10"/>
  <c r="F1205" i="10"/>
  <c r="F226" i="10"/>
  <c r="F1206" i="10"/>
  <c r="F604" i="10"/>
  <c r="F1207" i="10"/>
  <c r="F1208" i="10"/>
  <c r="F1209" i="10"/>
  <c r="F605" i="10"/>
  <c r="F1007" i="10"/>
  <c r="F1008" i="10"/>
  <c r="F227" i="10"/>
  <c r="F228" i="10"/>
  <c r="F1210" i="10"/>
  <c r="F229" i="10"/>
  <c r="F230" i="10"/>
  <c r="F231" i="10"/>
  <c r="F232" i="10"/>
  <c r="F233" i="10"/>
  <c r="F234" i="10"/>
  <c r="F235" i="10"/>
  <c r="F606" i="10"/>
  <c r="F607" i="10"/>
  <c r="F608" i="10"/>
  <c r="F298" i="10"/>
  <c r="F609" i="10"/>
  <c r="F610" i="10"/>
  <c r="F1009" i="10"/>
  <c r="F1010" i="10"/>
  <c r="F1011" i="10"/>
  <c r="F1012" i="10"/>
  <c r="F1013" i="10"/>
  <c r="F1014" i="10"/>
  <c r="F1015" i="10"/>
  <c r="F1211" i="10"/>
  <c r="F1212" i="10"/>
  <c r="F1213" i="10"/>
  <c r="F1214" i="10"/>
  <c r="F1215" i="10"/>
  <c r="F1216" i="10"/>
  <c r="F1217" i="10"/>
  <c r="F236" i="10"/>
  <c r="F237" i="10"/>
  <c r="F238" i="10"/>
  <c r="F239" i="10"/>
  <c r="F240" i="10"/>
  <c r="F241" i="10"/>
  <c r="F242" i="10"/>
  <c r="F243" i="10"/>
  <c r="F244" i="10"/>
  <c r="F245" i="10"/>
  <c r="F246" i="10"/>
  <c r="F611" i="10"/>
  <c r="F612" i="10"/>
  <c r="F613" i="10"/>
  <c r="F614" i="10"/>
  <c r="F615" i="10"/>
  <c r="F616" i="10"/>
  <c r="F617" i="10"/>
  <c r="F618" i="10"/>
  <c r="F619" i="10"/>
  <c r="F620" i="10"/>
  <c r="F621" i="10"/>
  <c r="F622" i="10"/>
  <c r="F1016" i="10"/>
  <c r="F1017" i="10"/>
  <c r="F1018" i="10"/>
  <c r="F1019" i="10"/>
  <c r="F1020" i="10"/>
  <c r="F1021" i="10"/>
  <c r="F1022" i="10"/>
  <c r="F1023" i="10"/>
  <c r="F1024" i="10"/>
  <c r="F1025" i="10"/>
  <c r="F1026" i="10"/>
  <c r="F1027" i="10"/>
  <c r="F1028" i="10"/>
  <c r="F1029" i="10"/>
  <c r="F1030" i="10"/>
  <c r="F1031" i="10"/>
  <c r="F1032" i="10"/>
  <c r="F1033" i="10"/>
  <c r="F1034" i="10"/>
  <c r="F1218" i="10"/>
  <c r="F1219" i="10"/>
  <c r="F1220" i="10"/>
  <c r="F1035" i="10"/>
  <c r="F1221" i="10"/>
  <c r="F1222" i="10"/>
  <c r="F1223" i="10"/>
  <c r="F1224" i="10"/>
  <c r="F1036" i="10"/>
  <c r="F1037" i="10"/>
  <c r="F1038" i="10"/>
  <c r="F1225" i="10"/>
  <c r="F247" i="10"/>
  <c r="F248" i="10"/>
  <c r="F249" i="10"/>
  <c r="F250" i="10"/>
  <c r="F251" i="10"/>
  <c r="F252" i="10"/>
  <c r="F623" i="10"/>
  <c r="F1039" i="10"/>
  <c r="F1040" i="10"/>
  <c r="F1041" i="10"/>
  <c r="F1042" i="10"/>
  <c r="F1043" i="10"/>
  <c r="F1044" i="10"/>
  <c r="F1045" i="10"/>
  <c r="F1046" i="10"/>
  <c r="F1047" i="10"/>
  <c r="F1048" i="10"/>
  <c r="F1049" i="10"/>
  <c r="F1050" i="10"/>
  <c r="F1051" i="10"/>
  <c r="F1052" i="10"/>
  <c r="F1053" i="10"/>
  <c r="F1054" i="10"/>
  <c r="F1055" i="10"/>
  <c r="F1056" i="10"/>
  <c r="F1057" i="10"/>
  <c r="F1226" i="10"/>
  <c r="F1227" i="10"/>
  <c r="F1228" i="10"/>
  <c r="F1229" i="10"/>
  <c r="F1230" i="10"/>
  <c r="F1231" i="10"/>
  <c r="F1232" i="10"/>
  <c r="F1233" i="10"/>
  <c r="F1234" i="10"/>
  <c r="F1235" i="10"/>
  <c r="F1236" i="10"/>
  <c r="F290" i="10"/>
  <c r="F1058" i="10"/>
  <c r="F1237" i="10"/>
  <c r="F253" i="10"/>
  <c r="F624" i="10"/>
  <c r="F625" i="10"/>
  <c r="F626" i="10"/>
  <c r="F627" i="10"/>
  <c r="F628" i="10"/>
  <c r="F629" i="10"/>
  <c r="F1059" i="10"/>
  <c r="F1060" i="10"/>
  <c r="F1061" i="10"/>
  <c r="F1062" i="10"/>
  <c r="F1063" i="10"/>
  <c r="F630" i="10"/>
  <c r="F631" i="10"/>
  <c r="F632" i="10"/>
  <c r="F633" i="10"/>
  <c r="F634" i="10"/>
  <c r="F635" i="10"/>
  <c r="F636" i="10"/>
  <c r="F1064" i="10"/>
  <c r="F1065" i="10"/>
  <c r="F1066" i="10"/>
  <c r="F637" i="10"/>
  <c r="F638" i="10"/>
  <c r="F639" i="10"/>
  <c r="F640" i="10"/>
  <c r="F1067" i="10"/>
  <c r="F254" i="10"/>
  <c r="F255" i="10"/>
  <c r="F256" i="10"/>
  <c r="F641" i="10"/>
  <c r="F642" i="10"/>
  <c r="F643" i="10"/>
  <c r="F644" i="10"/>
  <c r="F645" i="10"/>
  <c r="F646" i="10"/>
  <c r="F647" i="10"/>
  <c r="F648" i="10"/>
  <c r="F649" i="10"/>
  <c r="F650" i="10"/>
  <c r="F651" i="10"/>
  <c r="F652" i="10"/>
  <c r="F764" i="10"/>
  <c r="F765" i="10"/>
  <c r="F766" i="10"/>
  <c r="F767" i="10"/>
  <c r="F768" i="10"/>
  <c r="F769" i="10"/>
  <c r="F770" i="10"/>
  <c r="F771" i="10"/>
  <c r="F772" i="10"/>
  <c r="F773" i="10"/>
  <c r="F1238" i="10"/>
  <c r="F1239" i="10"/>
  <c r="F1240" i="10"/>
  <c r="F1241" i="10"/>
  <c r="F774" i="10"/>
  <c r="F775" i="10"/>
  <c r="F776" i="10"/>
  <c r="F777" i="10"/>
  <c r="F778" i="10"/>
  <c r="F257" i="10"/>
  <c r="F258" i="10"/>
  <c r="F779" i="10"/>
  <c r="F259" i="10"/>
  <c r="F780" i="10"/>
  <c r="F781" i="10"/>
  <c r="F782" i="10"/>
  <c r="F783" i="10"/>
  <c r="F784" i="10"/>
  <c r="F785" i="10"/>
  <c r="F786" i="10"/>
  <c r="F1068" i="10"/>
  <c r="F1069" i="10"/>
  <c r="F653" i="10"/>
  <c r="F654" i="10"/>
  <c r="F655" i="10"/>
  <c r="F656" i="10"/>
  <c r="F657" i="10"/>
  <c r="F1070" i="10"/>
  <c r="F1071" i="10"/>
  <c r="F1242" i="10"/>
  <c r="F787" i="10"/>
  <c r="F788" i="10"/>
  <c r="F789" i="10"/>
  <c r="F790" i="10"/>
  <c r="F299" i="10"/>
  <c r="F260" i="10"/>
  <c r="F261" i="10"/>
  <c r="F1072" i="10"/>
  <c r="F1073" i="10"/>
  <c r="F1243" i="10"/>
  <c r="F1244" i="10"/>
  <c r="F262" i="10"/>
  <c r="F658" i="10"/>
  <c r="F659" i="10"/>
  <c r="F1074" i="10"/>
  <c r="F1245" i="10"/>
  <c r="F1246" i="10"/>
  <c r="F263" i="10"/>
  <c r="F264" i="10"/>
  <c r="F265" i="10"/>
  <c r="F266" i="10"/>
  <c r="F267" i="10"/>
  <c r="F268" i="10"/>
  <c r="F1075" i="10"/>
  <c r="F1076" i="10"/>
  <c r="F660" i="10"/>
  <c r="F1077" i="10"/>
  <c r="F661" i="10"/>
  <c r="F662" i="10"/>
  <c r="F663" i="10"/>
  <c r="F664" i="10"/>
  <c r="F665" i="10"/>
  <c r="F666" i="10"/>
  <c r="F269" i="10"/>
  <c r="F270" i="10"/>
  <c r="F667" i="10"/>
  <c r="F668" i="10"/>
  <c r="F669" i="10"/>
  <c r="F670" i="10"/>
  <c r="F671" i="10"/>
  <c r="F672" i="10"/>
  <c r="F673" i="10"/>
  <c r="F674" i="10"/>
  <c r="F271" i="10"/>
  <c r="F675" i="10"/>
  <c r="F676" i="10"/>
  <c r="F272" i="10"/>
  <c r="F1078" i="10"/>
  <c r="F273" i="10"/>
  <c r="F274" i="10"/>
  <c r="F791" i="10"/>
  <c r="F275" i="10"/>
  <c r="F677" i="10"/>
  <c r="F792" i="10"/>
  <c r="F793" i="10"/>
  <c r="F276" i="10"/>
  <c r="F1079" i="10"/>
  <c r="F678" i="10"/>
  <c r="F679" i="10"/>
  <c r="F680" i="10"/>
  <c r="F681" i="10"/>
  <c r="F682" i="10"/>
  <c r="F683" i="10"/>
  <c r="F684" i="10"/>
  <c r="F1080" i="10"/>
  <c r="F1081" i="10"/>
  <c r="F685" i="10"/>
  <c r="F686" i="10"/>
  <c r="F687" i="10"/>
  <c r="F688" i="10"/>
  <c r="F1082" i="10"/>
  <c r="F1083" i="10"/>
  <c r="F1084" i="10"/>
  <c r="F689" i="10"/>
  <c r="F690" i="10"/>
  <c r="F1085" i="10"/>
  <c r="F277" i="10"/>
  <c r="F1086" i="10"/>
  <c r="F1087" i="10"/>
  <c r="F1088" i="10"/>
  <c r="F1089" i="10"/>
  <c r="F1090" i="10"/>
  <c r="F691" i="10"/>
  <c r="F692" i="10"/>
  <c r="F1091" i="10"/>
  <c r="F1092" i="10"/>
  <c r="F1093" i="10"/>
  <c r="F1094" i="10"/>
  <c r="F1247" i="10"/>
  <c r="F1248" i="10"/>
  <c r="F1095" i="10"/>
  <c r="F1096" i="10"/>
  <c r="F693" i="10"/>
  <c r="F1249" i="10"/>
  <c r="F794" i="10"/>
  <c r="F795" i="10"/>
  <c r="F796" i="10"/>
  <c r="F797" i="10"/>
  <c r="F798" i="10"/>
  <c r="F1250" i="10"/>
  <c r="F1251" i="10"/>
  <c r="F694" i="10"/>
  <c r="F695" i="10"/>
  <c r="F799" i="10"/>
  <c r="F1252" i="10"/>
  <c r="F1253" i="10"/>
  <c r="F1254" i="10"/>
  <c r="F800" i="10"/>
  <c r="F1255" i="10"/>
  <c r="F801" i="10"/>
  <c r="F1097" i="10"/>
  <c r="F1256" i="10"/>
  <c r="F802" i="10"/>
  <c r="F803" i="10"/>
  <c r="F1098" i="10"/>
  <c r="F804" i="10"/>
  <c r="F805" i="10"/>
  <c r="F806" i="10"/>
  <c r="F807" i="10"/>
  <c r="F808" i="10"/>
  <c r="F809" i="10"/>
  <c r="F810" i="10"/>
  <c r="F1257" i="10"/>
  <c r="F811" i="10"/>
  <c r="F696" i="10"/>
  <c r="F1099" i="10"/>
  <c r="F812" i="10"/>
  <c r="F278" i="10"/>
  <c r="F814" i="10"/>
  <c r="X1239" i="10"/>
  <c r="X1190" i="10"/>
  <c r="X1105" i="10"/>
  <c r="X1188" i="10"/>
  <c r="X1187" i="10"/>
  <c r="X1174" i="10"/>
  <c r="X1165" i="10"/>
  <c r="X1241" i="10"/>
  <c r="X1240" i="10"/>
  <c r="X1238" i="10"/>
  <c r="X1208" i="10"/>
  <c r="X1207" i="10"/>
  <c r="X1206" i="10"/>
  <c r="X1199" i="10"/>
  <c r="X1198" i="10"/>
  <c r="X1197" i="10"/>
  <c r="X1196" i="10"/>
  <c r="X1173" i="10"/>
  <c r="X1257" i="10"/>
  <c r="X1256" i="10"/>
  <c r="X1255" i="10"/>
  <c r="X1254" i="10"/>
  <c r="X1253" i="10"/>
  <c r="X1252" i="10"/>
  <c r="X1251" i="10"/>
  <c r="X1250" i="10"/>
  <c r="X1249" i="10"/>
  <c r="X1248" i="10"/>
  <c r="X1247" i="10"/>
  <c r="X1246" i="10"/>
  <c r="X1243" i="10"/>
  <c r="X1242" i="10"/>
  <c r="X1237" i="10"/>
  <c r="X1232" i="10"/>
  <c r="X1231" i="10"/>
  <c r="X1226" i="10"/>
  <c r="X1225" i="10"/>
  <c r="X1224" i="10"/>
  <c r="X1219" i="10"/>
  <c r="X1217" i="10"/>
  <c r="X1212" i="10"/>
  <c r="X1211" i="10"/>
  <c r="X1210" i="10"/>
  <c r="X1204" i="10"/>
  <c r="X1203" i="10"/>
  <c r="X1202" i="10"/>
  <c r="X1201" i="10"/>
  <c r="X1195" i="10"/>
  <c r="X1194" i="10"/>
  <c r="X1193" i="10"/>
  <c r="X1191" i="10"/>
  <c r="X1189" i="10"/>
  <c r="X1180" i="10"/>
  <c r="X1179" i="10"/>
  <c r="X1178" i="10"/>
  <c r="X1177" i="10"/>
  <c r="X1175" i="10"/>
  <c r="X1172" i="10"/>
  <c r="X1171" i="10"/>
  <c r="X1167" i="10"/>
  <c r="X1166" i="10"/>
  <c r="X1164" i="10"/>
  <c r="X1163" i="10"/>
  <c r="X1162" i="10"/>
  <c r="X1161" i="10"/>
  <c r="X1160" i="10"/>
  <c r="X1159" i="10"/>
  <c r="X1158" i="10"/>
  <c r="X1157" i="10"/>
  <c r="X1156" i="10"/>
  <c r="X1155" i="10"/>
  <c r="X1154" i="10"/>
  <c r="X1147" i="10"/>
  <c r="X1146" i="10"/>
  <c r="X1145" i="10"/>
  <c r="X1143" i="10"/>
  <c r="X1142" i="10"/>
  <c r="X1141" i="10"/>
  <c r="X1140" i="10"/>
  <c r="X1139" i="10"/>
  <c r="X1138" i="10"/>
  <c r="X1137" i="10"/>
  <c r="X1136" i="10"/>
  <c r="X1135" i="10"/>
  <c r="X1134" i="10"/>
  <c r="X1133" i="10"/>
  <c r="X1132" i="10"/>
  <c r="X1131" i="10"/>
  <c r="X1130" i="10"/>
  <c r="X1129" i="10"/>
  <c r="X1126" i="10"/>
  <c r="X1125" i="10"/>
  <c r="X1124" i="10"/>
  <c r="X1123" i="10"/>
  <c r="X1122" i="10"/>
  <c r="X1121" i="10"/>
  <c r="X1119" i="10"/>
  <c r="X1118" i="10"/>
  <c r="X1116" i="10"/>
  <c r="X1115" i="10"/>
  <c r="X1112" i="10"/>
  <c r="X1107" i="10"/>
  <c r="X1104" i="10"/>
  <c r="X1103" i="10"/>
  <c r="X1102" i="10"/>
  <c r="X1101" i="10"/>
  <c r="X1209" i="10"/>
  <c r="X1128" i="10"/>
  <c r="X1127" i="10"/>
  <c r="X1111" i="10"/>
  <c r="X1244" i="10"/>
  <c r="X1236" i="10"/>
  <c r="X1235" i="10"/>
  <c r="X1234" i="10"/>
  <c r="X1233" i="10"/>
  <c r="X1230" i="10"/>
  <c r="X1229" i="10"/>
  <c r="X1228" i="10"/>
  <c r="X1227" i="10"/>
  <c r="X1223" i="10"/>
  <c r="X1222" i="10"/>
  <c r="X1221" i="10"/>
  <c r="X1220" i="10"/>
  <c r="X1218" i="10"/>
  <c r="X1216" i="10"/>
  <c r="X1215" i="10"/>
  <c r="X1214" i="10"/>
  <c r="X1213" i="10"/>
  <c r="X1205" i="10"/>
  <c r="X1200" i="10"/>
  <c r="X1192" i="10"/>
  <c r="X1186" i="10"/>
  <c r="X1185" i="10"/>
  <c r="X1184" i="10"/>
  <c r="X1183" i="10"/>
  <c r="X1182" i="10"/>
  <c r="X1181" i="10"/>
  <c r="X1176" i="10"/>
  <c r="X1170" i="10"/>
  <c r="X1169" i="10"/>
  <c r="X1168" i="10"/>
  <c r="X1153" i="10"/>
  <c r="X1152" i="10"/>
  <c r="X1151" i="10"/>
  <c r="X1150" i="10"/>
  <c r="X1149" i="10"/>
  <c r="X1148" i="10"/>
  <c r="X1144" i="10"/>
  <c r="X1120" i="10"/>
  <c r="X1117" i="10"/>
  <c r="X1114" i="10"/>
  <c r="X1113" i="10"/>
  <c r="X1110" i="10"/>
  <c r="X1109" i="10"/>
  <c r="X1108" i="10"/>
  <c r="X1106" i="10"/>
  <c r="X1100" i="10"/>
  <c r="X1031" i="10"/>
  <c r="X875" i="10"/>
  <c r="X858" i="10"/>
  <c r="X857" i="10"/>
  <c r="X856" i="10"/>
  <c r="X855" i="10"/>
  <c r="X1075" i="10"/>
  <c r="X997" i="10"/>
  <c r="X996" i="10"/>
  <c r="X993" i="10"/>
  <c r="X970" i="10"/>
  <c r="X967" i="10"/>
  <c r="X955" i="10"/>
  <c r="X890" i="10"/>
  <c r="X983" i="10"/>
  <c r="X1099" i="10"/>
  <c r="X1098" i="10"/>
  <c r="X1097" i="10"/>
  <c r="X1096" i="10"/>
  <c r="X1095" i="10"/>
  <c r="X1094" i="10"/>
  <c r="X1093" i="10"/>
  <c r="X1092" i="10"/>
  <c r="X1091" i="10"/>
  <c r="X1090" i="10"/>
  <c r="X1085" i="10"/>
  <c r="X1083" i="10"/>
  <c r="X1079" i="10"/>
  <c r="X1078" i="10"/>
  <c r="X1074" i="10"/>
  <c r="X1073" i="10"/>
  <c r="X1069" i="10"/>
  <c r="X1068" i="10"/>
  <c r="X1067" i="10"/>
  <c r="X1065" i="10"/>
  <c r="X1064" i="10"/>
  <c r="X1063" i="10"/>
  <c r="X1061" i="10"/>
  <c r="X1060" i="10"/>
  <c r="X1059" i="10"/>
  <c r="X1058" i="10"/>
  <c r="X1055" i="10"/>
  <c r="X1053" i="10"/>
  <c r="X1051" i="10"/>
  <c r="X1044" i="10"/>
  <c r="X1043" i="10"/>
  <c r="X1039" i="10"/>
  <c r="X1038" i="10"/>
  <c r="X1037" i="10"/>
  <c r="X1036" i="10"/>
  <c r="X1034" i="10"/>
  <c r="X1033" i="10"/>
  <c r="X1032" i="10"/>
  <c r="X1030" i="10"/>
  <c r="X1028" i="10"/>
  <c r="X1027" i="10"/>
  <c r="X1026" i="10"/>
  <c r="X1025" i="10"/>
  <c r="X1022" i="10"/>
  <c r="X1020" i="10"/>
  <c r="X1019" i="10"/>
  <c r="X1016" i="10"/>
  <c r="X1011" i="10"/>
  <c r="X1010" i="10"/>
  <c r="X1009" i="10"/>
  <c r="X1006" i="10"/>
  <c r="X1005" i="10"/>
  <c r="X1004" i="10"/>
  <c r="X1003" i="10"/>
  <c r="X1002" i="10"/>
  <c r="X1001" i="10"/>
  <c r="X1000" i="10"/>
  <c r="X999" i="10"/>
  <c r="X990" i="10"/>
  <c r="X989" i="10"/>
  <c r="X988" i="10"/>
  <c r="X987" i="10"/>
  <c r="X975" i="10"/>
  <c r="X974" i="10"/>
  <c r="X973" i="10"/>
  <c r="X972" i="10"/>
  <c r="X971" i="10"/>
  <c r="X968" i="10"/>
  <c r="X966" i="10"/>
  <c r="X964" i="10"/>
  <c r="X963" i="10"/>
  <c r="X962" i="10"/>
  <c r="X961" i="10"/>
  <c r="X960" i="10"/>
  <c r="X959" i="10"/>
  <c r="X958" i="10"/>
  <c r="X956" i="10"/>
  <c r="X954" i="10"/>
  <c r="X953" i="10"/>
  <c r="X952" i="10"/>
  <c r="X950" i="10"/>
  <c r="X949" i="10"/>
  <c r="X948" i="10"/>
  <c r="X947" i="10"/>
  <c r="X942" i="10"/>
  <c r="X941" i="10"/>
  <c r="X940" i="10"/>
  <c r="X939" i="10"/>
  <c r="X937" i="10"/>
  <c r="X936" i="10"/>
  <c r="X934" i="10"/>
  <c r="X931" i="10"/>
  <c r="X930" i="10"/>
  <c r="X926" i="10"/>
  <c r="X925" i="10"/>
  <c r="X924" i="10"/>
  <c r="X923" i="10"/>
  <c r="X922" i="10"/>
  <c r="X920" i="10"/>
  <c r="X919" i="10"/>
  <c r="X918" i="10"/>
  <c r="X917" i="10"/>
  <c r="X916" i="10"/>
  <c r="X915" i="10"/>
  <c r="X914" i="10"/>
  <c r="X913" i="10"/>
  <c r="X910" i="10"/>
  <c r="X909" i="10"/>
  <c r="X908" i="10"/>
  <c r="X907" i="10"/>
  <c r="X906" i="10"/>
  <c r="X905" i="10"/>
  <c r="X904" i="10"/>
  <c r="X903" i="10"/>
  <c r="X901" i="10"/>
  <c r="X900" i="10"/>
  <c r="X899" i="10"/>
  <c r="X898" i="10"/>
  <c r="X897" i="10"/>
  <c r="X896" i="10"/>
  <c r="X895" i="10"/>
  <c r="X894" i="10"/>
  <c r="X892" i="10"/>
  <c r="X888" i="10"/>
  <c r="X884" i="10"/>
  <c r="X883" i="10"/>
  <c r="X878" i="10"/>
  <c r="X869" i="10"/>
  <c r="X852" i="10"/>
  <c r="X851" i="10"/>
  <c r="X850" i="10"/>
  <c r="X849" i="10"/>
  <c r="X848" i="10"/>
  <c r="X847" i="10"/>
  <c r="X846" i="10"/>
  <c r="X843" i="10"/>
  <c r="X842" i="10"/>
  <c r="X839" i="10"/>
  <c r="X835" i="10"/>
  <c r="X831" i="10"/>
  <c r="X829" i="10"/>
  <c r="X824" i="10"/>
  <c r="X823" i="10"/>
  <c r="X822" i="10"/>
  <c r="X821" i="10"/>
  <c r="X820" i="10"/>
  <c r="X819" i="10"/>
  <c r="X817" i="10"/>
  <c r="X816" i="10"/>
  <c r="X815" i="10"/>
  <c r="X814" i="10"/>
  <c r="X995" i="10"/>
  <c r="X994" i="10"/>
  <c r="X986" i="10"/>
  <c r="X928" i="10"/>
  <c r="X912" i="10"/>
  <c r="X893" i="10"/>
  <c r="X891" i="10"/>
  <c r="X889" i="10"/>
  <c r="X1089" i="10"/>
  <c r="X1088" i="10"/>
  <c r="X1087" i="10"/>
  <c r="X1086" i="10"/>
  <c r="X1084" i="10"/>
  <c r="X1082" i="10"/>
  <c r="X1081" i="10"/>
  <c r="X1080" i="10"/>
  <c r="X1077" i="10"/>
  <c r="X1076" i="10"/>
  <c r="X1072" i="10"/>
  <c r="X1071" i="10"/>
  <c r="X1070" i="10"/>
  <c r="X1066" i="10"/>
  <c r="X1062" i="10"/>
  <c r="X1057" i="10"/>
  <c r="X1056" i="10"/>
  <c r="X1054" i="10"/>
  <c r="X1052" i="10"/>
  <c r="X1050" i="10"/>
  <c r="X1049" i="10"/>
  <c r="X1048" i="10"/>
  <c r="X1047" i="10"/>
  <c r="X1046" i="10"/>
  <c r="X1045" i="10"/>
  <c r="X1042" i="10"/>
  <c r="X1041" i="10"/>
  <c r="X1040" i="10"/>
  <c r="X1035" i="10"/>
  <c r="X1029" i="10"/>
  <c r="X1024" i="10"/>
  <c r="X1023" i="10"/>
  <c r="X1021" i="10"/>
  <c r="X1018" i="10"/>
  <c r="X1017" i="10"/>
  <c r="X1015" i="10"/>
  <c r="X1014" i="10"/>
  <c r="X1013" i="10"/>
  <c r="X1012" i="10"/>
  <c r="X1008" i="10"/>
  <c r="X1007" i="10"/>
  <c r="X998" i="10"/>
  <c r="X992" i="10"/>
  <c r="X991" i="10"/>
  <c r="X985" i="10"/>
  <c r="X984" i="10"/>
  <c r="X982" i="10"/>
  <c r="X981" i="10"/>
  <c r="X980" i="10"/>
  <c r="X979" i="10"/>
  <c r="X978" i="10"/>
  <c r="X977" i="10"/>
  <c r="X976" i="10"/>
  <c r="X969" i="10"/>
  <c r="X965" i="10"/>
  <c r="X957" i="10"/>
  <c r="X951" i="10"/>
  <c r="X946" i="10"/>
  <c r="X945" i="10"/>
  <c r="X944" i="10"/>
  <c r="X943" i="10"/>
  <c r="X938" i="10"/>
  <c r="X935" i="10"/>
  <c r="X933" i="10"/>
  <c r="X932" i="10"/>
  <c r="X929" i="10"/>
  <c r="X927" i="10"/>
  <c r="X921" i="10"/>
  <c r="X911" i="10"/>
  <c r="X902" i="10"/>
  <c r="X887" i="10"/>
  <c r="X886" i="10"/>
  <c r="X885" i="10"/>
  <c r="X882" i="10"/>
  <c r="X881" i="10"/>
  <c r="X880" i="10"/>
  <c r="X879" i="10"/>
  <c r="X877" i="10"/>
  <c r="X876" i="10"/>
  <c r="X874" i="10"/>
  <c r="X873" i="10"/>
  <c r="X872" i="10"/>
  <c r="X871" i="10"/>
  <c r="X870" i="10"/>
  <c r="X868" i="10"/>
  <c r="X867" i="10"/>
  <c r="X866" i="10"/>
  <c r="X865" i="10"/>
  <c r="X864" i="10"/>
  <c r="X863" i="10"/>
  <c r="X862" i="10"/>
  <c r="X861" i="10"/>
  <c r="X860" i="10"/>
  <c r="X859" i="10"/>
  <c r="X854" i="10"/>
  <c r="X853" i="10"/>
  <c r="X845" i="10"/>
  <c r="X844" i="10"/>
  <c r="X841" i="10"/>
  <c r="X840" i="10"/>
  <c r="X838" i="10"/>
  <c r="X837" i="10"/>
  <c r="X836" i="10"/>
  <c r="X834" i="10"/>
  <c r="X833" i="10"/>
  <c r="X832" i="10"/>
  <c r="X830" i="10"/>
  <c r="X828" i="10"/>
  <c r="X827" i="10"/>
  <c r="X826" i="10"/>
  <c r="X825" i="10"/>
  <c r="X818" i="10"/>
  <c r="X813" i="10"/>
  <c r="X752" i="10"/>
  <c r="X751" i="10"/>
  <c r="X750" i="10"/>
  <c r="X749" i="10"/>
  <c r="X748" i="10"/>
  <c r="X778" i="10"/>
  <c r="X777" i="10"/>
  <c r="X776" i="10"/>
  <c r="X775" i="10"/>
  <c r="X774" i="10"/>
  <c r="X764" i="10"/>
  <c r="X760" i="10"/>
  <c r="X758" i="10"/>
  <c r="X757" i="10"/>
  <c r="X756" i="10"/>
  <c r="X755" i="10"/>
  <c r="X754" i="10"/>
  <c r="X753" i="10"/>
  <c r="X741" i="10"/>
  <c r="X740" i="10"/>
  <c r="X739" i="10"/>
  <c r="X738" i="10"/>
  <c r="X737" i="10"/>
  <c r="X736" i="10"/>
  <c r="X735" i="10"/>
  <c r="X734" i="10"/>
  <c r="X733" i="10"/>
  <c r="X732" i="10"/>
  <c r="X731" i="10"/>
  <c r="X730" i="10"/>
  <c r="X729" i="10"/>
  <c r="X728" i="10"/>
  <c r="X727" i="10"/>
  <c r="X773" i="10"/>
  <c r="X747" i="10"/>
  <c r="X812" i="10"/>
  <c r="X811" i="10"/>
  <c r="X810" i="10"/>
  <c r="X809" i="10"/>
  <c r="X808" i="10"/>
  <c r="X807" i="10"/>
  <c r="X806" i="10"/>
  <c r="X805" i="10"/>
  <c r="X804" i="10"/>
  <c r="X803" i="10"/>
  <c r="X802" i="10"/>
  <c r="X801" i="10"/>
  <c r="X800" i="10"/>
  <c r="X799" i="10"/>
  <c r="X798" i="10"/>
  <c r="X797" i="10"/>
  <c r="X796" i="10"/>
  <c r="X795" i="10"/>
  <c r="X794" i="10"/>
  <c r="X793" i="10"/>
  <c r="X792" i="10"/>
  <c r="X791" i="10"/>
  <c r="X786" i="10"/>
  <c r="X784" i="10"/>
  <c r="X781" i="10"/>
  <c r="X772" i="10"/>
  <c r="X768" i="10"/>
  <c r="X767" i="10"/>
  <c r="X765" i="10"/>
  <c r="X763" i="10"/>
  <c r="X762" i="10"/>
  <c r="X761" i="10"/>
  <c r="X746" i="10"/>
  <c r="X745" i="10"/>
  <c r="X742" i="10"/>
  <c r="X726" i="10"/>
  <c r="X725" i="10"/>
  <c r="X724" i="10"/>
  <c r="X723" i="10"/>
  <c r="X721" i="10"/>
  <c r="X720" i="10"/>
  <c r="X719" i="10"/>
  <c r="X718" i="10"/>
  <c r="X716" i="10"/>
  <c r="X715" i="10"/>
  <c r="X714" i="10"/>
  <c r="X712" i="10"/>
  <c r="X711" i="10"/>
  <c r="X710" i="10"/>
  <c r="X709" i="10"/>
  <c r="X708" i="10"/>
  <c r="X706" i="10"/>
  <c r="X705" i="10"/>
  <c r="X704" i="10"/>
  <c r="X703" i="10"/>
  <c r="X702" i="10"/>
  <c r="X701" i="10"/>
  <c r="X700" i="10"/>
  <c r="X699" i="10"/>
  <c r="X698" i="10"/>
  <c r="X783" i="10"/>
  <c r="X707" i="10"/>
  <c r="X790" i="10"/>
  <c r="X789" i="10"/>
  <c r="X788" i="10"/>
  <c r="X787" i="10"/>
  <c r="X785" i="10"/>
  <c r="X782" i="10"/>
  <c r="X780" i="10"/>
  <c r="X779" i="10"/>
  <c r="X771" i="10"/>
  <c r="X770" i="10"/>
  <c r="X769" i="10"/>
  <c r="X766" i="10"/>
  <c r="X759" i="10"/>
  <c r="X744" i="10"/>
  <c r="X743" i="10"/>
  <c r="X722" i="10"/>
  <c r="X717" i="10"/>
  <c r="X713" i="10"/>
  <c r="X697" i="10"/>
  <c r="X642" i="10"/>
  <c r="X641" i="10"/>
  <c r="X617" i="10"/>
  <c r="X587" i="10"/>
  <c r="X586" i="10"/>
  <c r="X585" i="10"/>
  <c r="X574" i="10"/>
  <c r="X572" i="10"/>
  <c r="X571" i="10"/>
  <c r="X570" i="10"/>
  <c r="X569" i="10"/>
  <c r="X568" i="10"/>
  <c r="X567" i="10"/>
  <c r="X566" i="10"/>
  <c r="X565" i="10"/>
  <c r="X564" i="10"/>
  <c r="X563" i="10"/>
  <c r="X562" i="10"/>
  <c r="X561" i="10"/>
  <c r="X560" i="10"/>
  <c r="X559" i="10"/>
  <c r="X558" i="10"/>
  <c r="X474" i="10"/>
  <c r="X462" i="10"/>
  <c r="X447" i="10"/>
  <c r="X439" i="10"/>
  <c r="X412" i="10"/>
  <c r="X386" i="10"/>
  <c r="X381" i="10"/>
  <c r="X380" i="10"/>
  <c r="X367" i="10"/>
  <c r="X365" i="10"/>
  <c r="X339" i="10"/>
  <c r="X333" i="10"/>
  <c r="X332" i="10"/>
  <c r="X628" i="10"/>
  <c r="X612" i="10"/>
  <c r="X598" i="10"/>
  <c r="X529" i="10"/>
  <c r="X528" i="10"/>
  <c r="X604" i="10"/>
  <c r="X596" i="10"/>
  <c r="X556" i="10"/>
  <c r="X527" i="10"/>
  <c r="X526" i="10"/>
  <c r="X461" i="10"/>
  <c r="X695" i="10"/>
  <c r="X694" i="10"/>
  <c r="X693" i="10"/>
  <c r="X691" i="10"/>
  <c r="X690" i="10"/>
  <c r="X688" i="10"/>
  <c r="X687" i="10"/>
  <c r="X686" i="10"/>
  <c r="X685" i="10"/>
  <c r="X676" i="10"/>
  <c r="X675" i="10"/>
  <c r="X666" i="10"/>
  <c r="X659" i="10"/>
  <c r="X657" i="10"/>
  <c r="X655" i="10"/>
  <c r="X654" i="10"/>
  <c r="X648" i="10"/>
  <c r="X640" i="10"/>
  <c r="X637" i="10"/>
  <c r="X634" i="10"/>
  <c r="X632" i="10"/>
  <c r="X631" i="10"/>
  <c r="X630" i="10"/>
  <c r="X624" i="10"/>
  <c r="X623" i="10"/>
  <c r="X622" i="10"/>
  <c r="X621" i="10"/>
  <c r="X620" i="10"/>
  <c r="X619" i="10"/>
  <c r="X618" i="10"/>
  <c r="X616" i="10"/>
  <c r="X615" i="10"/>
  <c r="X614" i="10"/>
  <c r="X610" i="10"/>
  <c r="X609" i="10"/>
  <c r="X608" i="10"/>
  <c r="X607" i="10"/>
  <c r="X606" i="10"/>
  <c r="X605" i="10"/>
  <c r="X602" i="10"/>
  <c r="X601" i="10"/>
  <c r="X600" i="10"/>
  <c r="X597" i="10"/>
  <c r="X595" i="10"/>
  <c r="X589" i="10"/>
  <c r="X584" i="10"/>
  <c r="X583" i="10"/>
  <c r="X582" i="10"/>
  <c r="X580" i="10"/>
  <c r="X579" i="10"/>
  <c r="X578" i="10"/>
  <c r="X577" i="10"/>
  <c r="X576" i="10"/>
  <c r="X575" i="10"/>
  <c r="X557" i="10"/>
  <c r="X555" i="10"/>
  <c r="X554" i="10"/>
  <c r="X552" i="10"/>
  <c r="X547" i="10"/>
  <c r="X545" i="10"/>
  <c r="X544" i="10"/>
  <c r="X541" i="10"/>
  <c r="X540" i="10"/>
  <c r="X537" i="10"/>
  <c r="X536" i="10"/>
  <c r="X534" i="10"/>
  <c r="X525" i="10"/>
  <c r="X524" i="10"/>
  <c r="X523" i="10"/>
  <c r="X522" i="10"/>
  <c r="X520" i="10"/>
  <c r="X519" i="10"/>
  <c r="X518" i="10"/>
  <c r="X512" i="10"/>
  <c r="X508" i="10"/>
  <c r="X507" i="10"/>
  <c r="X505" i="10"/>
  <c r="X504" i="10"/>
  <c r="X503" i="10"/>
  <c r="X502" i="10"/>
  <c r="X501" i="10"/>
  <c r="X498" i="10"/>
  <c r="X496" i="10"/>
  <c r="X494" i="10"/>
  <c r="X492" i="10"/>
  <c r="X491" i="10"/>
  <c r="X490" i="10"/>
  <c r="X477" i="10"/>
  <c r="X470" i="10"/>
  <c r="X469" i="10"/>
  <c r="X468" i="10"/>
  <c r="X467" i="10"/>
  <c r="X466" i="10"/>
  <c r="X465" i="10"/>
  <c r="X464" i="10"/>
  <c r="X460" i="10"/>
  <c r="X459" i="10"/>
  <c r="X458" i="10"/>
  <c r="X457" i="10"/>
  <c r="X456" i="10"/>
  <c r="X455" i="10"/>
  <c r="X454" i="10"/>
  <c r="X453" i="10"/>
  <c r="X452" i="10"/>
  <c r="X451" i="10"/>
  <c r="X450" i="10"/>
  <c r="X449" i="10"/>
  <c r="X448" i="10"/>
  <c r="X445" i="10"/>
  <c r="X444" i="10"/>
  <c r="X443" i="10"/>
  <c r="X442" i="10"/>
  <c r="X438" i="10"/>
  <c r="X436" i="10"/>
  <c r="X435" i="10"/>
  <c r="X434" i="10"/>
  <c r="X433" i="10"/>
  <c r="X431" i="10"/>
  <c r="X429" i="10"/>
  <c r="X428" i="10"/>
  <c r="X427" i="10"/>
  <c r="X426" i="10"/>
  <c r="X425" i="10"/>
  <c r="X424" i="10"/>
  <c r="X423" i="10"/>
  <c r="X422" i="10"/>
  <c r="X421" i="10"/>
  <c r="X417" i="10"/>
  <c r="X416" i="10"/>
  <c r="X415" i="10"/>
  <c r="X407" i="10"/>
  <c r="X406" i="10"/>
  <c r="X405" i="10"/>
  <c r="X404" i="10"/>
  <c r="X402" i="10"/>
  <c r="X401" i="10"/>
  <c r="X400" i="10"/>
  <c r="X399" i="10"/>
  <c r="X398" i="10"/>
  <c r="X397" i="10"/>
  <c r="X393" i="10"/>
  <c r="X392" i="10"/>
  <c r="X384" i="10"/>
  <c r="X374" i="10"/>
  <c r="X369" i="10"/>
  <c r="X351" i="10"/>
  <c r="X350" i="10"/>
  <c r="X349" i="10"/>
  <c r="X348" i="10"/>
  <c r="X347" i="10"/>
  <c r="X344" i="10"/>
  <c r="X342" i="10"/>
  <c r="X341" i="10"/>
  <c r="X337" i="10"/>
  <c r="X331" i="10"/>
  <c r="X330" i="10"/>
  <c r="X328" i="10"/>
  <c r="X327" i="10"/>
  <c r="X326" i="10"/>
  <c r="X324" i="10"/>
  <c r="X323" i="10"/>
  <c r="X321" i="10"/>
  <c r="X320" i="10"/>
  <c r="X315" i="10"/>
  <c r="X313" i="10"/>
  <c r="X312" i="10"/>
  <c r="X311" i="10"/>
  <c r="X310" i="10"/>
  <c r="X309" i="10"/>
  <c r="X308" i="10"/>
  <c r="X304" i="10"/>
  <c r="X303" i="10"/>
  <c r="X302" i="10"/>
  <c r="X300" i="10"/>
  <c r="X546" i="10"/>
  <c r="X674" i="10"/>
  <c r="X673" i="10"/>
  <c r="X672" i="10"/>
  <c r="X671" i="10"/>
  <c r="X670" i="10"/>
  <c r="X669" i="10"/>
  <c r="X668" i="10"/>
  <c r="X667" i="10"/>
  <c r="X650" i="10"/>
  <c r="X594" i="10"/>
  <c r="X593" i="10"/>
  <c r="X592" i="10"/>
  <c r="X591" i="10"/>
  <c r="X590" i="10"/>
  <c r="X588" i="10"/>
  <c r="X550" i="10"/>
  <c r="X432" i="10"/>
  <c r="X430" i="10"/>
  <c r="X414" i="10"/>
  <c r="X413" i="10"/>
  <c r="X395" i="10"/>
  <c r="X394" i="10"/>
  <c r="X391" i="10"/>
  <c r="X390" i="10"/>
  <c r="X385" i="10"/>
  <c r="X343" i="10"/>
  <c r="X696" i="10"/>
  <c r="X692" i="10"/>
  <c r="X689" i="10"/>
  <c r="X684" i="10"/>
  <c r="X683" i="10"/>
  <c r="X682" i="10"/>
  <c r="X681" i="10"/>
  <c r="X680" i="10"/>
  <c r="X679" i="10"/>
  <c r="X678" i="10"/>
  <c r="X677" i="10"/>
  <c r="X665" i="10"/>
  <c r="X664" i="10"/>
  <c r="X663" i="10"/>
  <c r="X662" i="10"/>
  <c r="X661" i="10"/>
  <c r="X660" i="10"/>
  <c r="X658" i="10"/>
  <c r="X656" i="10"/>
  <c r="X653" i="10"/>
  <c r="X652" i="10"/>
  <c r="X651" i="10"/>
  <c r="X649" i="10"/>
  <c r="X647" i="10"/>
  <c r="X646" i="10"/>
  <c r="X645" i="10"/>
  <c r="X644" i="10"/>
  <c r="X643" i="10"/>
  <c r="X639" i="10"/>
  <c r="X638" i="10"/>
  <c r="X636" i="10"/>
  <c r="X635" i="10"/>
  <c r="X633" i="10"/>
  <c r="X629" i="10"/>
  <c r="X627" i="10"/>
  <c r="X626" i="10"/>
  <c r="X625" i="10"/>
  <c r="X613" i="10"/>
  <c r="X611" i="10"/>
  <c r="X603" i="10"/>
  <c r="X599" i="10"/>
  <c r="X581" i="10"/>
  <c r="X573" i="10"/>
  <c r="X553" i="10"/>
  <c r="X551" i="10"/>
  <c r="X549" i="10"/>
  <c r="X548" i="10"/>
  <c r="X543" i="10"/>
  <c r="X542" i="10"/>
  <c r="X539" i="10"/>
  <c r="X538" i="10"/>
  <c r="X535" i="10"/>
  <c r="X533" i="10"/>
  <c r="X532" i="10"/>
  <c r="X531" i="10"/>
  <c r="X530" i="10"/>
  <c r="X521" i="10"/>
  <c r="X517" i="10"/>
  <c r="X516" i="10"/>
  <c r="X515" i="10"/>
  <c r="X514" i="10"/>
  <c r="X513" i="10"/>
  <c r="X511" i="10"/>
  <c r="X510" i="10"/>
  <c r="X509" i="10"/>
  <c r="X506" i="10"/>
  <c r="X500" i="10"/>
  <c r="X499" i="10"/>
  <c r="X497" i="10"/>
  <c r="X495" i="10"/>
  <c r="X493" i="10"/>
  <c r="X489" i="10"/>
  <c r="X488" i="10"/>
  <c r="X487" i="10"/>
  <c r="X486" i="10"/>
  <c r="X485" i="10"/>
  <c r="X484" i="10"/>
  <c r="X483" i="10"/>
  <c r="X482" i="10"/>
  <c r="X481" i="10"/>
  <c r="X480" i="10"/>
  <c r="X479" i="10"/>
  <c r="X478" i="10"/>
  <c r="X476" i="10"/>
  <c r="X475" i="10"/>
  <c r="X473" i="10"/>
  <c r="X472" i="10"/>
  <c r="X471" i="10"/>
  <c r="X463" i="10"/>
  <c r="X446" i="10"/>
  <c r="X441" i="10"/>
  <c r="X440" i="10"/>
  <c r="X437" i="10"/>
  <c r="X420" i="10"/>
  <c r="X419" i="10"/>
  <c r="X418" i="10"/>
  <c r="X411" i="10"/>
  <c r="X410" i="10"/>
  <c r="X409" i="10"/>
  <c r="X408" i="10"/>
  <c r="X403" i="10"/>
  <c r="X396" i="10"/>
  <c r="X389" i="10"/>
  <c r="X388" i="10"/>
  <c r="X387" i="10"/>
  <c r="X383" i="10"/>
  <c r="X382" i="10"/>
  <c r="X379" i="10"/>
  <c r="X378" i="10"/>
  <c r="X377" i="10"/>
  <c r="X376" i="10"/>
  <c r="X375" i="10"/>
  <c r="X373" i="10"/>
  <c r="X372" i="10"/>
  <c r="X371" i="10"/>
  <c r="X370" i="10"/>
  <c r="X368" i="10"/>
  <c r="X366" i="10"/>
  <c r="X364" i="10"/>
  <c r="X363" i="10"/>
  <c r="X362" i="10"/>
  <c r="X361" i="10"/>
  <c r="X360" i="10"/>
  <c r="X359" i="10"/>
  <c r="X358" i="10"/>
  <c r="X357" i="10"/>
  <c r="X356" i="10"/>
  <c r="X355" i="10"/>
  <c r="X354" i="10"/>
  <c r="X353" i="10"/>
  <c r="X352" i="10"/>
  <c r="X346" i="10"/>
  <c r="X345" i="10"/>
  <c r="X340" i="10"/>
  <c r="X338" i="10"/>
  <c r="X336" i="10"/>
  <c r="X335" i="10"/>
  <c r="X334" i="10"/>
  <c r="X329" i="10"/>
  <c r="X325" i="10"/>
  <c r="X322" i="10"/>
  <c r="X319" i="10"/>
  <c r="X318" i="10"/>
  <c r="X317" i="10"/>
  <c r="X316" i="10"/>
  <c r="X314" i="10"/>
  <c r="X307" i="10"/>
  <c r="X306" i="10"/>
  <c r="X305" i="10"/>
  <c r="X301" i="10"/>
  <c r="X294" i="10"/>
  <c r="X299" i="10"/>
  <c r="X297" i="10"/>
  <c r="X296" i="10"/>
  <c r="X293" i="10"/>
  <c r="X292" i="10"/>
  <c r="X298" i="10"/>
  <c r="X291" i="10"/>
  <c r="X295" i="10"/>
  <c r="X285" i="10"/>
  <c r="X286" i="10"/>
  <c r="X287" i="10"/>
  <c r="X288" i="10"/>
  <c r="X284" i="10"/>
  <c r="X289" i="10"/>
  <c r="X282" i="10"/>
  <c r="X290" i="10"/>
  <c r="X283" i="10"/>
  <c r="X281" i="10"/>
  <c r="X280" i="10"/>
  <c r="X279" i="10"/>
  <c r="X144" i="10"/>
  <c r="X147" i="10"/>
  <c r="X210" i="10"/>
  <c r="X139" i="10"/>
  <c r="X66" i="10"/>
  <c r="X85" i="10"/>
  <c r="X163" i="10"/>
  <c r="X174" i="10"/>
  <c r="X5" i="10"/>
  <c r="X37" i="10"/>
  <c r="X220" i="10"/>
  <c r="X136" i="10"/>
  <c r="X204" i="10"/>
  <c r="X118" i="10"/>
  <c r="X176" i="10"/>
  <c r="X40" i="10"/>
  <c r="X12" i="10"/>
  <c r="X84" i="10"/>
  <c r="X7" i="10"/>
  <c r="X141" i="10"/>
  <c r="X83" i="10"/>
  <c r="X23" i="10"/>
  <c r="X82" i="10"/>
  <c r="X143" i="10"/>
  <c r="X145" i="10"/>
  <c r="X138" i="10"/>
  <c r="X207" i="10"/>
  <c r="X26" i="10"/>
  <c r="X8" i="10"/>
  <c r="X41" i="10"/>
  <c r="X194" i="10"/>
  <c r="X223" i="10"/>
  <c r="X257" i="10"/>
  <c r="X191" i="10"/>
  <c r="X226" i="10"/>
  <c r="X164" i="10"/>
  <c r="X271" i="10"/>
  <c r="X258" i="10"/>
  <c r="X102" i="10"/>
  <c r="X124" i="10"/>
  <c r="X193" i="10"/>
  <c r="X215" i="10"/>
  <c r="X155" i="10"/>
  <c r="X181" i="10"/>
  <c r="X148" i="10"/>
  <c r="X87" i="10"/>
  <c r="X240" i="10"/>
  <c r="X114" i="10"/>
  <c r="X213" i="10"/>
  <c r="X51" i="10"/>
  <c r="X94" i="10"/>
  <c r="X137" i="10"/>
  <c r="X151" i="10"/>
  <c r="X175" i="10"/>
  <c r="X98" i="10"/>
  <c r="X89" i="10"/>
  <c r="X142" i="10"/>
  <c r="X15" i="10"/>
  <c r="X140" i="10"/>
  <c r="X225" i="10"/>
  <c r="X219" i="10"/>
  <c r="X92" i="10"/>
  <c r="X95" i="10"/>
  <c r="X22" i="10"/>
  <c r="X217" i="10"/>
  <c r="X216" i="10"/>
  <c r="X229" i="10"/>
  <c r="X70" i="10"/>
  <c r="X153" i="10"/>
  <c r="X146" i="10"/>
  <c r="X123" i="10"/>
  <c r="X121" i="10"/>
  <c r="X183" i="10"/>
  <c r="X182" i="10"/>
  <c r="X18" i="10"/>
  <c r="X202" i="10"/>
  <c r="X130" i="10"/>
  <c r="X203" i="10"/>
  <c r="X201" i="10"/>
  <c r="X230" i="10"/>
  <c r="X178" i="10"/>
  <c r="X250" i="10"/>
  <c r="X78" i="10"/>
  <c r="X21" i="10"/>
  <c r="X197" i="10"/>
  <c r="X101" i="10"/>
  <c r="X256" i="10"/>
  <c r="X13" i="10"/>
  <c r="X221" i="10"/>
  <c r="X65" i="10"/>
  <c r="X180" i="10"/>
  <c r="X2" i="10"/>
  <c r="X19" i="10"/>
  <c r="X149" i="10"/>
  <c r="X199" i="10"/>
  <c r="X206" i="10"/>
  <c r="X238" i="10"/>
  <c r="X67" i="10"/>
  <c r="X32" i="10"/>
  <c r="X236" i="10"/>
  <c r="X270" i="10"/>
  <c r="X99" i="10"/>
  <c r="X109" i="10"/>
  <c r="X187" i="10"/>
  <c r="X100" i="10"/>
  <c r="X3" i="10"/>
  <c r="X128" i="10"/>
  <c r="X28" i="10"/>
  <c r="X186" i="10"/>
  <c r="X131" i="10"/>
  <c r="X112" i="10"/>
  <c r="X6" i="10"/>
  <c r="X273" i="10"/>
  <c r="X189" i="10"/>
  <c r="X157" i="10"/>
  <c r="X34" i="10"/>
  <c r="X50" i="10"/>
  <c r="X103" i="10"/>
  <c r="X33" i="10"/>
  <c r="X122" i="10"/>
  <c r="X53" i="10"/>
  <c r="X251" i="10"/>
  <c r="X211" i="10"/>
  <c r="X246" i="10"/>
  <c r="X74" i="10"/>
  <c r="X269" i="10"/>
  <c r="X127" i="10"/>
  <c r="X243" i="10"/>
  <c r="X177" i="10"/>
  <c r="X126" i="10"/>
  <c r="X104" i="10"/>
  <c r="X161" i="10"/>
  <c r="X150" i="10"/>
  <c r="X242" i="10"/>
  <c r="X227" i="10"/>
  <c r="X212" i="10"/>
  <c r="X188" i="10"/>
  <c r="X135" i="10"/>
  <c r="X108" i="10"/>
  <c r="X259" i="10"/>
  <c r="X208" i="10"/>
  <c r="X185" i="10"/>
  <c r="X120" i="10"/>
  <c r="X20" i="10"/>
  <c r="X132" i="10"/>
  <c r="X30" i="10"/>
  <c r="X125" i="10"/>
  <c r="X231" i="10"/>
  <c r="X262" i="10"/>
  <c r="X96" i="10"/>
  <c r="X93" i="10"/>
  <c r="X261" i="10"/>
  <c r="X232" i="10"/>
  <c r="X11" i="10"/>
  <c r="X237" i="10"/>
  <c r="X44" i="10"/>
  <c r="X228" i="10"/>
  <c r="X47" i="10"/>
  <c r="X179" i="10"/>
  <c r="X56" i="10"/>
  <c r="X72" i="10"/>
  <c r="X24" i="10"/>
  <c r="X91" i="10"/>
  <c r="X159" i="10"/>
  <c r="X274" i="10"/>
  <c r="X198" i="10"/>
  <c r="X97" i="10"/>
  <c r="X200" i="10"/>
  <c r="X195" i="10"/>
  <c r="X245" i="10"/>
  <c r="X48" i="10"/>
  <c r="X233" i="10"/>
  <c r="X134" i="10"/>
  <c r="X106" i="10"/>
  <c r="X166" i="10"/>
  <c r="X25" i="10"/>
  <c r="X173" i="10"/>
  <c r="X115" i="10"/>
  <c r="X192" i="10"/>
  <c r="X80" i="10"/>
  <c r="X88" i="10"/>
  <c r="X16" i="10"/>
  <c r="X117" i="10"/>
  <c r="X247" i="10"/>
  <c r="X105" i="10"/>
  <c r="X113" i="10"/>
  <c r="X61" i="10"/>
  <c r="X42" i="10"/>
  <c r="X244" i="10"/>
  <c r="X45" i="10"/>
  <c r="X222" i="10"/>
  <c r="X36" i="10"/>
  <c r="X276" i="10"/>
  <c r="X14" i="10"/>
  <c r="X38" i="10"/>
  <c r="X64" i="10"/>
  <c r="X75" i="10"/>
  <c r="X76" i="10"/>
  <c r="X152" i="10"/>
  <c r="X248" i="10"/>
  <c r="X214" i="10"/>
  <c r="X196" i="10"/>
  <c r="X170" i="10"/>
  <c r="X4" i="10"/>
  <c r="X119" i="10"/>
  <c r="X60" i="10"/>
  <c r="X110" i="10"/>
  <c r="X167" i="10"/>
  <c r="X107" i="10"/>
  <c r="X162" i="10"/>
  <c r="X272" i="10"/>
  <c r="X252" i="10"/>
  <c r="X55" i="10"/>
  <c r="X129" i="10"/>
  <c r="X31" i="10"/>
  <c r="X218" i="10"/>
  <c r="X239" i="10"/>
  <c r="X234" i="10"/>
  <c r="X249" i="10"/>
  <c r="X79" i="10"/>
  <c r="X29" i="10"/>
  <c r="X77" i="10"/>
  <c r="X278" i="10"/>
  <c r="X209" i="10"/>
  <c r="X133" i="10"/>
  <c r="X184" i="10"/>
  <c r="X17" i="10"/>
  <c r="X62" i="10"/>
  <c r="X43" i="10"/>
  <c r="X52" i="10"/>
  <c r="X49" i="10"/>
  <c r="X57" i="10"/>
  <c r="X35" i="10"/>
  <c r="X90" i="10"/>
  <c r="X81" i="10"/>
  <c r="X224" i="10"/>
  <c r="X9" i="10"/>
  <c r="X275" i="10"/>
  <c r="X190" i="10"/>
  <c r="X205" i="10"/>
  <c r="X68" i="10"/>
  <c r="X86" i="10"/>
  <c r="X73" i="10"/>
  <c r="X277" i="10"/>
  <c r="X235" i="10"/>
  <c r="X253" i="10"/>
  <c r="X160" i="10"/>
  <c r="X10" i="10"/>
  <c r="X266" i="10"/>
  <c r="X263" i="10"/>
  <c r="X169" i="10"/>
  <c r="X168" i="10"/>
  <c r="X158" i="10"/>
  <c r="X265" i="10"/>
  <c r="X264" i="10"/>
  <c r="X111" i="10"/>
  <c r="X267" i="10"/>
  <c r="X63" i="10"/>
  <c r="X241" i="10"/>
  <c r="X27" i="10"/>
  <c r="X71" i="10"/>
  <c r="X172" i="10"/>
  <c r="X171" i="10"/>
  <c r="X165" i="10"/>
  <c r="X69" i="10"/>
  <c r="X54" i="10"/>
  <c r="X39" i="10"/>
  <c r="X260" i="10"/>
  <c r="X46" i="10"/>
  <c r="X58" i="10"/>
  <c r="X268" i="10"/>
  <c r="X255" i="10"/>
  <c r="X254" i="10"/>
  <c r="X59" i="10"/>
  <c r="X116" i="10"/>
  <c r="X156" i="10"/>
  <c r="X154" i="10"/>
  <c r="X1245" i="10"/>
  <c r="W1245" i="10"/>
  <c r="W1239" i="10"/>
  <c r="W642" i="10"/>
  <c r="W641" i="10"/>
  <c r="W1031" i="10"/>
  <c r="W617" i="10"/>
  <c r="W587" i="10"/>
  <c r="W586" i="10"/>
  <c r="W585" i="10"/>
  <c r="W752" i="10"/>
  <c r="W751" i="10"/>
  <c r="W750" i="10"/>
  <c r="W749" i="10"/>
  <c r="W748" i="10"/>
  <c r="W574" i="10"/>
  <c r="W572" i="10"/>
  <c r="W571" i="10"/>
  <c r="W570" i="10"/>
  <c r="W569" i="10"/>
  <c r="W568" i="10"/>
  <c r="W567" i="10"/>
  <c r="W566" i="10"/>
  <c r="W565" i="10"/>
  <c r="W564" i="10"/>
  <c r="W563" i="10"/>
  <c r="W562" i="10"/>
  <c r="W561" i="10"/>
  <c r="W560" i="10"/>
  <c r="W559" i="10"/>
  <c r="W558" i="10"/>
  <c r="W1190" i="10"/>
  <c r="W294" i="10"/>
  <c r="W474" i="10"/>
  <c r="W462" i="10"/>
  <c r="W447" i="10"/>
  <c r="W439" i="10"/>
  <c r="W412" i="10"/>
  <c r="W386" i="10"/>
  <c r="W381" i="10"/>
  <c r="W380" i="10"/>
  <c r="W367" i="10"/>
  <c r="W875" i="10"/>
  <c r="W365" i="10"/>
  <c r="W858" i="10"/>
  <c r="W857" i="10"/>
  <c r="W856" i="10"/>
  <c r="W855" i="10"/>
  <c r="W339" i="10"/>
  <c r="W333" i="10"/>
  <c r="W332" i="10"/>
  <c r="W1105" i="10"/>
  <c r="W1075" i="10"/>
  <c r="W299" i="10"/>
  <c r="W778" i="10"/>
  <c r="W777" i="10"/>
  <c r="W776" i="10"/>
  <c r="W775" i="10"/>
  <c r="W774" i="10"/>
  <c r="W764" i="10"/>
  <c r="W628" i="10"/>
  <c r="W612" i="10"/>
  <c r="W598" i="10"/>
  <c r="W760" i="10"/>
  <c r="W758" i="10"/>
  <c r="W757" i="10"/>
  <c r="W756" i="10"/>
  <c r="W755" i="10"/>
  <c r="W754" i="10"/>
  <c r="W753" i="10"/>
  <c r="W297" i="10"/>
  <c r="W296" i="10"/>
  <c r="W997" i="10"/>
  <c r="W996" i="10"/>
  <c r="W993" i="10"/>
  <c r="W1188" i="10"/>
  <c r="W1187" i="10"/>
  <c r="W293" i="10"/>
  <c r="W292" i="10"/>
  <c r="W970" i="10"/>
  <c r="W741" i="10"/>
  <c r="W740" i="10"/>
  <c r="W739" i="10"/>
  <c r="W738" i="10"/>
  <c r="W737" i="10"/>
  <c r="W736" i="10"/>
  <c r="W735" i="10"/>
  <c r="W529" i="10"/>
  <c r="W734" i="10"/>
  <c r="W733" i="10"/>
  <c r="W1174" i="10"/>
  <c r="W967" i="10"/>
  <c r="W528" i="10"/>
  <c r="W732" i="10"/>
  <c r="W731" i="10"/>
  <c r="W730" i="10"/>
  <c r="W729" i="10"/>
  <c r="W728" i="10"/>
  <c r="W727" i="10"/>
  <c r="W1165" i="10"/>
  <c r="W955" i="10"/>
  <c r="W890" i="10"/>
  <c r="W1241" i="10"/>
  <c r="W1240" i="10"/>
  <c r="W1238" i="10"/>
  <c r="W773" i="10"/>
  <c r="W298" i="10"/>
  <c r="W1208" i="10"/>
  <c r="W1207" i="10"/>
  <c r="W604" i="10"/>
  <c r="W1206" i="10"/>
  <c r="W596" i="10"/>
  <c r="W1199" i="10"/>
  <c r="W1198" i="10"/>
  <c r="W1197" i="10"/>
  <c r="W1196" i="10"/>
  <c r="W747" i="10"/>
  <c r="W556" i="10"/>
  <c r="W983" i="10"/>
  <c r="W527" i="10"/>
  <c r="W526" i="10"/>
  <c r="W1173" i="10"/>
  <c r="W461" i="10"/>
  <c r="W812" i="10"/>
  <c r="W1099" i="10"/>
  <c r="W811" i="10"/>
  <c r="W1257" i="10"/>
  <c r="W810" i="10"/>
  <c r="W809" i="10"/>
  <c r="W808" i="10"/>
  <c r="W807" i="10"/>
  <c r="W806" i="10"/>
  <c r="W805" i="10"/>
  <c r="W804" i="10"/>
  <c r="W1098" i="10"/>
  <c r="W803" i="10"/>
  <c r="W802" i="10"/>
  <c r="W1256" i="10"/>
  <c r="W1097" i="10"/>
  <c r="W801" i="10"/>
  <c r="W1255" i="10"/>
  <c r="W800" i="10"/>
  <c r="W1254" i="10"/>
  <c r="W1253" i="10"/>
  <c r="W1252" i="10"/>
  <c r="W799" i="10"/>
  <c r="W695" i="10"/>
  <c r="W694" i="10"/>
  <c r="W1251" i="10"/>
  <c r="W1250" i="10"/>
  <c r="W798" i="10"/>
  <c r="W797" i="10"/>
  <c r="W796" i="10"/>
  <c r="W795" i="10"/>
  <c r="W794" i="10"/>
  <c r="W1249" i="10"/>
  <c r="W693" i="10"/>
  <c r="W1096" i="10"/>
  <c r="W1095" i="10"/>
  <c r="W1248" i="10"/>
  <c r="W1247" i="10"/>
  <c r="W1094" i="10"/>
  <c r="W1093" i="10"/>
  <c r="W1092" i="10"/>
  <c r="W1091" i="10"/>
  <c r="W691" i="10"/>
  <c r="W1090" i="10"/>
  <c r="W1085" i="10"/>
  <c r="W690" i="10"/>
  <c r="W1083" i="10"/>
  <c r="W688" i="10"/>
  <c r="W687" i="10"/>
  <c r="W686" i="10"/>
  <c r="W685" i="10"/>
  <c r="W1079" i="10"/>
  <c r="W793" i="10"/>
  <c r="W792" i="10"/>
  <c r="W791" i="10"/>
  <c r="W1078" i="10"/>
  <c r="W676" i="10"/>
  <c r="W675" i="10"/>
  <c r="W666" i="10"/>
  <c r="W1246" i="10"/>
  <c r="W1074" i="10"/>
  <c r="W659" i="10"/>
  <c r="W1243" i="10"/>
  <c r="W1073" i="10"/>
  <c r="W1242" i="10"/>
  <c r="W657" i="10"/>
  <c r="W655" i="10"/>
  <c r="W654" i="10"/>
  <c r="W1069" i="10"/>
  <c r="W1068" i="10"/>
  <c r="W786" i="10"/>
  <c r="W784" i="10"/>
  <c r="W781" i="10"/>
  <c r="W772" i="10"/>
  <c r="W768" i="10"/>
  <c r="W767" i="10"/>
  <c r="W765" i="10"/>
  <c r="W648" i="10"/>
  <c r="W1067" i="10"/>
  <c r="W640" i="10"/>
  <c r="W637" i="10"/>
  <c r="W1065" i="10"/>
  <c r="W1064" i="10"/>
  <c r="W634" i="10"/>
  <c r="W632" i="10"/>
  <c r="W631" i="10"/>
  <c r="W630" i="10"/>
  <c r="W1063" i="10"/>
  <c r="W1061" i="10"/>
  <c r="W1060" i="10"/>
  <c r="W1059" i="10"/>
  <c r="W624" i="10"/>
  <c r="W1237" i="10"/>
  <c r="W1058" i="10"/>
  <c r="W1232" i="10"/>
  <c r="W1231" i="10"/>
  <c r="W1226" i="10"/>
  <c r="W1055" i="10"/>
  <c r="W1053" i="10"/>
  <c r="W1051" i="10"/>
  <c r="W1044" i="10"/>
  <c r="W1043" i="10"/>
  <c r="W1039" i="10"/>
  <c r="W623" i="10"/>
  <c r="W1225" i="10"/>
  <c r="W1038" i="10"/>
  <c r="W1037" i="10"/>
  <c r="W1036" i="10"/>
  <c r="W1224" i="10"/>
  <c r="W1219" i="10"/>
  <c r="W1034" i="10"/>
  <c r="W1033" i="10"/>
  <c r="W1032" i="10"/>
  <c r="W1030" i="10"/>
  <c r="W1028" i="10"/>
  <c r="W1027" i="10"/>
  <c r="W1026" i="10"/>
  <c r="W1025" i="10"/>
  <c r="W1022" i="10"/>
  <c r="W1020" i="10"/>
  <c r="W1019" i="10"/>
  <c r="W1016" i="10"/>
  <c r="W622" i="10"/>
  <c r="W621" i="10"/>
  <c r="W620" i="10"/>
  <c r="W619" i="10"/>
  <c r="W618" i="10"/>
  <c r="W616" i="10"/>
  <c r="W615" i="10"/>
  <c r="W614" i="10"/>
  <c r="W1217" i="10"/>
  <c r="W1212" i="10"/>
  <c r="W1211" i="10"/>
  <c r="W1011" i="10"/>
  <c r="W1010" i="10"/>
  <c r="W1009" i="10"/>
  <c r="W610" i="10"/>
  <c r="W609" i="10"/>
  <c r="W608" i="10"/>
  <c r="W607" i="10"/>
  <c r="W606" i="10"/>
  <c r="W1210" i="10"/>
  <c r="W605" i="10"/>
  <c r="W1204" i="10"/>
  <c r="W1203" i="10"/>
  <c r="W1202" i="10"/>
  <c r="W1006" i="10"/>
  <c r="W1005" i="10"/>
  <c r="W1004" i="10"/>
  <c r="W1003" i="10"/>
  <c r="W1002" i="10"/>
  <c r="W1001" i="10"/>
  <c r="W602" i="10"/>
  <c r="W601" i="10"/>
  <c r="W600" i="10"/>
  <c r="W763" i="10"/>
  <c r="W597" i="10"/>
  <c r="W595" i="10"/>
  <c r="W1000" i="10"/>
  <c r="W589" i="10"/>
  <c r="W999" i="10"/>
  <c r="W1201" i="10"/>
  <c r="W762" i="10"/>
  <c r="W761" i="10"/>
  <c r="W584" i="10"/>
  <c r="W583" i="10"/>
  <c r="W582" i="10"/>
  <c r="W1195" i="10"/>
  <c r="W1194" i="10"/>
  <c r="W580" i="10"/>
  <c r="W579" i="10"/>
  <c r="W578" i="10"/>
  <c r="W577" i="10"/>
  <c r="W576" i="10"/>
  <c r="W575" i="10"/>
  <c r="W1193" i="10"/>
  <c r="W1191" i="10"/>
  <c r="W557" i="10"/>
  <c r="W990" i="10"/>
  <c r="W989" i="10"/>
  <c r="W555" i="10"/>
  <c r="W988" i="10"/>
  <c r="W554" i="10"/>
  <c r="W987" i="10"/>
  <c r="W552" i="10"/>
  <c r="W1189" i="10"/>
  <c r="W547" i="10"/>
  <c r="W545" i="10"/>
  <c r="W544" i="10"/>
  <c r="W746" i="10"/>
  <c r="W745" i="10"/>
  <c r="W975" i="10"/>
  <c r="W1180" i="10"/>
  <c r="W974" i="10"/>
  <c r="W973" i="10"/>
  <c r="W1179" i="10"/>
  <c r="W972" i="10"/>
  <c r="W971" i="10"/>
  <c r="W541" i="10"/>
  <c r="W540" i="10"/>
  <c r="W537" i="10"/>
  <c r="W536" i="10"/>
  <c r="W1178" i="10"/>
  <c r="W1177" i="10"/>
  <c r="W534" i="10"/>
  <c r="W1175" i="10"/>
  <c r="W968" i="10"/>
  <c r="W742" i="10"/>
  <c r="W525" i="10"/>
  <c r="W966" i="10"/>
  <c r="W1172" i="10"/>
  <c r="W524" i="10"/>
  <c r="W523" i="10"/>
  <c r="W1171" i="10"/>
  <c r="W522" i="10"/>
  <c r="W964" i="10"/>
  <c r="W963" i="10"/>
  <c r="W726" i="10"/>
  <c r="W962" i="10"/>
  <c r="W1167" i="10"/>
  <c r="W725" i="10"/>
  <c r="W1166" i="10"/>
  <c r="W961" i="10"/>
  <c r="W520" i="10"/>
  <c r="W519" i="10"/>
  <c r="W724" i="10"/>
  <c r="W960" i="10"/>
  <c r="W959" i="10"/>
  <c r="W518" i="10"/>
  <c r="W958" i="10"/>
  <c r="W1164" i="10"/>
  <c r="W1163" i="10"/>
  <c r="W1162" i="10"/>
  <c r="W1161" i="10"/>
  <c r="W1160" i="10"/>
  <c r="W512" i="10"/>
  <c r="W508" i="10"/>
  <c r="W507" i="10"/>
  <c r="W956" i="10"/>
  <c r="W954" i="10"/>
  <c r="W953" i="10"/>
  <c r="W952" i="10"/>
  <c r="W505" i="10"/>
  <c r="W504" i="10"/>
  <c r="W503" i="10"/>
  <c r="W502" i="10"/>
  <c r="W1159" i="10"/>
  <c r="W950" i="10"/>
  <c r="W949" i="10"/>
  <c r="W501" i="10"/>
  <c r="W948" i="10"/>
  <c r="W1158" i="10"/>
  <c r="W947" i="10"/>
  <c r="W942" i="10"/>
  <c r="W723" i="10"/>
  <c r="W941" i="10"/>
  <c r="W940" i="10"/>
  <c r="W939" i="10"/>
  <c r="W498" i="10"/>
  <c r="W496" i="10"/>
  <c r="W1157" i="10"/>
  <c r="W494" i="10"/>
  <c r="W721" i="10"/>
  <c r="W1156" i="10"/>
  <c r="W937" i="10"/>
  <c r="W492" i="10"/>
  <c r="W1155" i="10"/>
  <c r="W720" i="10"/>
  <c r="W1154" i="10"/>
  <c r="W719" i="10"/>
  <c r="W936" i="10"/>
  <c r="W491" i="10"/>
  <c r="W490" i="10"/>
  <c r="W477" i="10"/>
  <c r="W718" i="10"/>
  <c r="W470" i="10"/>
  <c r="W469" i="10"/>
  <c r="W468" i="10"/>
  <c r="W467" i="10"/>
  <c r="W934" i="10"/>
  <c r="W466" i="10"/>
  <c r="W465" i="10"/>
  <c r="W464" i="10"/>
  <c r="W1147" i="10"/>
  <c r="W716" i="10"/>
  <c r="W715" i="10"/>
  <c r="W714" i="10"/>
  <c r="W1146" i="10"/>
  <c r="W931" i="10"/>
  <c r="W1145" i="10"/>
  <c r="W930" i="10"/>
  <c r="W460" i="10"/>
  <c r="W1143" i="10"/>
  <c r="W712" i="10"/>
  <c r="W926" i="10"/>
  <c r="W925" i="10"/>
  <c r="W1142" i="10"/>
  <c r="W459" i="10"/>
  <c r="W1141" i="10"/>
  <c r="W1140" i="10"/>
  <c r="W924" i="10"/>
  <c r="W458" i="10"/>
  <c r="W1139" i="10"/>
  <c r="W457" i="10"/>
  <c r="W456" i="10"/>
  <c r="W1138" i="10"/>
  <c r="W1137" i="10"/>
  <c r="W455" i="10"/>
  <c r="W923" i="10"/>
  <c r="W1136" i="10"/>
  <c r="W454" i="10"/>
  <c r="W711" i="10"/>
  <c r="W697" i="10"/>
  <c r="W710" i="10"/>
  <c r="W453" i="10"/>
  <c r="W1135" i="10"/>
  <c r="W1134" i="10"/>
  <c r="W1133" i="10"/>
  <c r="W922" i="10"/>
  <c r="W452" i="10"/>
  <c r="W1132" i="10"/>
  <c r="W1131" i="10"/>
  <c r="W1130" i="10"/>
  <c r="W920" i="10"/>
  <c r="W451" i="10"/>
  <c r="W1129" i="10"/>
  <c r="W919" i="10"/>
  <c r="W918" i="10"/>
  <c r="W917" i="10"/>
  <c r="W916" i="10"/>
  <c r="W450" i="10"/>
  <c r="W915" i="10"/>
  <c r="W449" i="10"/>
  <c r="W448" i="10"/>
  <c r="W914" i="10"/>
  <c r="W445" i="10"/>
  <c r="W444" i="10"/>
  <c r="W443" i="10"/>
  <c r="W442" i="10"/>
  <c r="W438" i="10"/>
  <c r="W436" i="10"/>
  <c r="W913" i="10"/>
  <c r="W435" i="10"/>
  <c r="W434" i="10"/>
  <c r="W433" i="10"/>
  <c r="W431" i="10"/>
  <c r="W1126" i="10"/>
  <c r="W429" i="10"/>
  <c r="W813" i="10"/>
  <c r="W428" i="10"/>
  <c r="W427" i="10"/>
  <c r="W426" i="10"/>
  <c r="W425" i="10"/>
  <c r="W424" i="10"/>
  <c r="W423" i="10"/>
  <c r="W422" i="10"/>
  <c r="W1125" i="10"/>
  <c r="W1124" i="10"/>
  <c r="W1123" i="10"/>
  <c r="W421" i="10"/>
  <c r="W910" i="10"/>
  <c r="W909" i="10"/>
  <c r="W908" i="10"/>
  <c r="W907" i="10"/>
  <c r="W906" i="10"/>
  <c r="W905" i="10"/>
  <c r="W904" i="10"/>
  <c r="W1122" i="10"/>
  <c r="W903" i="10"/>
  <c r="W1121" i="10"/>
  <c r="W901" i="10"/>
  <c r="W417" i="10"/>
  <c r="W416" i="10"/>
  <c r="W900" i="10"/>
  <c r="W899" i="10"/>
  <c r="W415" i="10"/>
  <c r="W709" i="10"/>
  <c r="W407" i="10"/>
  <c r="W406" i="10"/>
  <c r="W405" i="10"/>
  <c r="W404" i="10"/>
  <c r="W402" i="10"/>
  <c r="W401" i="10"/>
  <c r="W898" i="10"/>
  <c r="W400" i="10"/>
  <c r="W1119" i="10"/>
  <c r="W399" i="10"/>
  <c r="W398" i="10"/>
  <c r="W708" i="10"/>
  <c r="W397" i="10"/>
  <c r="W897" i="10"/>
  <c r="W896" i="10"/>
  <c r="W895" i="10"/>
  <c r="W894" i="10"/>
  <c r="W393" i="10"/>
  <c r="W392" i="10"/>
  <c r="W892" i="10"/>
  <c r="W888" i="10"/>
  <c r="W384" i="10"/>
  <c r="W1118" i="10"/>
  <c r="W884" i="10"/>
  <c r="W883" i="10"/>
  <c r="W878" i="10"/>
  <c r="W374" i="10"/>
  <c r="W369" i="10"/>
  <c r="W1116" i="10"/>
  <c r="W869" i="10"/>
  <c r="W351" i="10"/>
  <c r="W350" i="10"/>
  <c r="W852" i="10"/>
  <c r="W851" i="10"/>
  <c r="W850" i="10"/>
  <c r="W849" i="10"/>
  <c r="W848" i="10"/>
  <c r="W349" i="10"/>
  <c r="W348" i="10"/>
  <c r="W847" i="10"/>
  <c r="W846" i="10"/>
  <c r="W347" i="10"/>
  <c r="W1115" i="10"/>
  <c r="W843" i="10"/>
  <c r="W344" i="10"/>
  <c r="W842" i="10"/>
  <c r="W342" i="10"/>
  <c r="W341" i="10"/>
  <c r="W337" i="10"/>
  <c r="W839" i="10"/>
  <c r="W331" i="10"/>
  <c r="W330" i="10"/>
  <c r="W328" i="10"/>
  <c r="W327" i="10"/>
  <c r="W326" i="10"/>
  <c r="W1112" i="10"/>
  <c r="W835" i="10"/>
  <c r="W324" i="10"/>
  <c r="W323" i="10"/>
  <c r="W321" i="10"/>
  <c r="W320" i="10"/>
  <c r="W831" i="10"/>
  <c r="W829" i="10"/>
  <c r="W824" i="10"/>
  <c r="W1107" i="10"/>
  <c r="W823" i="10"/>
  <c r="W822" i="10"/>
  <c r="W315" i="10"/>
  <c r="W1104" i="10"/>
  <c r="W706" i="10"/>
  <c r="W821" i="10"/>
  <c r="W705" i="10"/>
  <c r="W704" i="10"/>
  <c r="W1103" i="10"/>
  <c r="W820" i="10"/>
  <c r="W819" i="10"/>
  <c r="W1102" i="10"/>
  <c r="W313" i="10"/>
  <c r="W703" i="10"/>
  <c r="W817" i="10"/>
  <c r="W702" i="10"/>
  <c r="W312" i="10"/>
  <c r="W311" i="10"/>
  <c r="W1101" i="10"/>
  <c r="W310" i="10"/>
  <c r="W701" i="10"/>
  <c r="W309" i="10"/>
  <c r="W816" i="10"/>
  <c r="W308" i="10"/>
  <c r="W700" i="10"/>
  <c r="W699" i="10"/>
  <c r="W304" i="10"/>
  <c r="W303" i="10"/>
  <c r="W698" i="10"/>
  <c r="W302" i="10"/>
  <c r="W300" i="10"/>
  <c r="W815" i="10"/>
  <c r="W814" i="10"/>
  <c r="W546" i="10"/>
  <c r="W674" i="10"/>
  <c r="W673" i="10"/>
  <c r="W672" i="10"/>
  <c r="W671" i="10"/>
  <c r="W670" i="10"/>
  <c r="W669" i="10"/>
  <c r="W668" i="10"/>
  <c r="W667" i="10"/>
  <c r="W783" i="10"/>
  <c r="W650" i="10"/>
  <c r="W1209" i="10"/>
  <c r="W594" i="10"/>
  <c r="W593" i="10"/>
  <c r="W592" i="10"/>
  <c r="W591" i="10"/>
  <c r="W590" i="10"/>
  <c r="W995" i="10"/>
  <c r="W994" i="10"/>
  <c r="W588" i="10"/>
  <c r="W986" i="10"/>
  <c r="W550" i="10"/>
  <c r="W928" i="10"/>
  <c r="W1128" i="10"/>
  <c r="W1127" i="10"/>
  <c r="W912" i="10"/>
  <c r="W432" i="10"/>
  <c r="W430" i="10"/>
  <c r="W414" i="10"/>
  <c r="W413" i="10"/>
  <c r="W707" i="10"/>
  <c r="W395" i="10"/>
  <c r="W394" i="10"/>
  <c r="W391" i="10"/>
  <c r="W893" i="10"/>
  <c r="W891" i="10"/>
  <c r="W390" i="10"/>
  <c r="W889" i="10"/>
  <c r="W385" i="10"/>
  <c r="W343" i="10"/>
  <c r="W291" i="10"/>
  <c r="W1111" i="10"/>
  <c r="W696" i="10"/>
  <c r="W692" i="10"/>
  <c r="W1089" i="10"/>
  <c r="W1088" i="10"/>
  <c r="W1087" i="10"/>
  <c r="W1086" i="10"/>
  <c r="W689" i="10"/>
  <c r="W1084" i="10"/>
  <c r="W1082" i="10"/>
  <c r="W1081" i="10"/>
  <c r="W1080" i="10"/>
  <c r="W684" i="10"/>
  <c r="W683" i="10"/>
  <c r="W682" i="10"/>
  <c r="W681" i="10"/>
  <c r="W680" i="10"/>
  <c r="W679" i="10"/>
  <c r="W678" i="10"/>
  <c r="W677" i="10"/>
  <c r="W665" i="10"/>
  <c r="W664" i="10"/>
  <c r="W663" i="10"/>
  <c r="W662" i="10"/>
  <c r="W661" i="10"/>
  <c r="W1077" i="10"/>
  <c r="W660" i="10"/>
  <c r="W1076" i="10"/>
  <c r="W658" i="10"/>
  <c r="W1244" i="10"/>
  <c r="W1072" i="10"/>
  <c r="W790" i="10"/>
  <c r="W789" i="10"/>
  <c r="W788" i="10"/>
  <c r="W787" i="10"/>
  <c r="W1071" i="10"/>
  <c r="W1070" i="10"/>
  <c r="W656" i="10"/>
  <c r="W653" i="10"/>
  <c r="W785" i="10"/>
  <c r="W782" i="10"/>
  <c r="W780" i="10"/>
  <c r="W779" i="10"/>
  <c r="W771" i="10"/>
  <c r="W770" i="10"/>
  <c r="W769" i="10"/>
  <c r="W766" i="10"/>
  <c r="W652" i="10"/>
  <c r="W651" i="10"/>
  <c r="W649" i="10"/>
  <c r="W647" i="10"/>
  <c r="W646" i="10"/>
  <c r="W645" i="10"/>
  <c r="W644" i="10"/>
  <c r="W643" i="10"/>
  <c r="W639" i="10"/>
  <c r="W638" i="10"/>
  <c r="W1066" i="10"/>
  <c r="W636" i="10"/>
  <c r="W635" i="10"/>
  <c r="W633" i="10"/>
  <c r="W1062" i="10"/>
  <c r="W629" i="10"/>
  <c r="W627" i="10"/>
  <c r="W626" i="10"/>
  <c r="W625" i="10"/>
  <c r="W1236" i="10"/>
  <c r="W1235" i="10"/>
  <c r="W1234" i="10"/>
  <c r="W1233" i="10"/>
  <c r="W1230" i="10"/>
  <c r="W1229" i="10"/>
  <c r="W1228" i="10"/>
  <c r="W1227" i="10"/>
  <c r="W1057" i="10"/>
  <c r="W1056" i="10"/>
  <c r="W1054" i="10"/>
  <c r="W1052" i="10"/>
  <c r="W1050" i="10"/>
  <c r="W1049" i="10"/>
  <c r="W1048" i="10"/>
  <c r="W1047" i="10"/>
  <c r="W1046" i="10"/>
  <c r="W1045" i="10"/>
  <c r="W1042" i="10"/>
  <c r="W1041" i="10"/>
  <c r="W1040" i="10"/>
  <c r="W1223" i="10"/>
  <c r="W1222" i="10"/>
  <c r="W1221" i="10"/>
  <c r="W1035" i="10"/>
  <c r="W1220" i="10"/>
  <c r="W1218" i="10"/>
  <c r="W1029" i="10"/>
  <c r="W1024" i="10"/>
  <c r="W1023" i="10"/>
  <c r="W1021" i="10"/>
  <c r="W1018" i="10"/>
  <c r="W1017" i="10"/>
  <c r="W613" i="10"/>
  <c r="W611" i="10"/>
  <c r="W1216" i="10"/>
  <c r="W1215" i="10"/>
  <c r="W1214" i="10"/>
  <c r="W1213" i="10"/>
  <c r="W1015" i="10"/>
  <c r="W1014" i="10"/>
  <c r="W1013" i="10"/>
  <c r="W1012" i="10"/>
  <c r="W1008" i="10"/>
  <c r="W1007" i="10"/>
  <c r="W1205" i="10"/>
  <c r="W603" i="10"/>
  <c r="W599" i="10"/>
  <c r="W998" i="10"/>
  <c r="W759" i="10"/>
  <c r="W1200" i="10"/>
  <c r="W581" i="10"/>
  <c r="W573" i="10"/>
  <c r="W992" i="10"/>
  <c r="W1192" i="10"/>
  <c r="W991" i="10"/>
  <c r="W553" i="10"/>
  <c r="W551" i="10"/>
  <c r="W549" i="10"/>
  <c r="W985" i="10"/>
  <c r="W1186" i="10"/>
  <c r="W548" i="10"/>
  <c r="W984" i="10"/>
  <c r="W1185" i="10"/>
  <c r="W982" i="10"/>
  <c r="W981" i="10"/>
  <c r="W980" i="10"/>
  <c r="W979" i="10"/>
  <c r="W978" i="10"/>
  <c r="W977" i="10"/>
  <c r="W1184" i="10"/>
  <c r="W1183" i="10"/>
  <c r="W543" i="10"/>
  <c r="W976" i="10"/>
  <c r="W1182" i="10"/>
  <c r="W1181" i="10"/>
  <c r="W542" i="10"/>
  <c r="W539" i="10"/>
  <c r="W295" i="10"/>
  <c r="W538" i="10"/>
  <c r="W535" i="10"/>
  <c r="W533" i="10"/>
  <c r="W744" i="10"/>
  <c r="W1176" i="10"/>
  <c r="W532" i="10"/>
  <c r="W969" i="10"/>
  <c r="W531" i="10"/>
  <c r="W743" i="10"/>
  <c r="W530" i="10"/>
  <c r="W965" i="10"/>
  <c r="W1170" i="10"/>
  <c r="W1169" i="10"/>
  <c r="W521" i="10"/>
  <c r="W1168" i="10"/>
  <c r="W517" i="10"/>
  <c r="W516" i="10"/>
  <c r="W515" i="10"/>
  <c r="W514" i="10"/>
  <c r="W957" i="10"/>
  <c r="W513" i="10"/>
  <c r="W511" i="10"/>
  <c r="W510" i="10"/>
  <c r="W509" i="10"/>
  <c r="W506" i="10"/>
  <c r="W951" i="10"/>
  <c r="W946" i="10"/>
  <c r="W945" i="10"/>
  <c r="W944" i="10"/>
  <c r="W943" i="10"/>
  <c r="W500" i="10"/>
  <c r="W499" i="10"/>
  <c r="W938" i="10"/>
  <c r="W497" i="10"/>
  <c r="W722" i="10"/>
  <c r="W495" i="10"/>
  <c r="W493" i="10"/>
  <c r="W489" i="10"/>
  <c r="W488" i="10"/>
  <c r="W487" i="10"/>
  <c r="W486" i="10"/>
  <c r="W485" i="10"/>
  <c r="W484" i="10"/>
  <c r="W483" i="10"/>
  <c r="W482" i="10"/>
  <c r="W481" i="10"/>
  <c r="W480" i="10"/>
  <c r="W479" i="10"/>
  <c r="W478" i="10"/>
  <c r="W476" i="10"/>
  <c r="W935" i="10"/>
  <c r="W475" i="10"/>
  <c r="W473" i="10"/>
  <c r="W472" i="10"/>
  <c r="W471" i="10"/>
  <c r="W933" i="10"/>
  <c r="W1153" i="10"/>
  <c r="W1152" i="10"/>
  <c r="W1151" i="10"/>
  <c r="W1150" i="10"/>
  <c r="W463" i="10"/>
  <c r="W717" i="10"/>
  <c r="W932" i="10"/>
  <c r="W1149" i="10"/>
  <c r="W1148" i="10"/>
  <c r="W929" i="10"/>
  <c r="W713" i="10"/>
  <c r="W1144" i="10"/>
  <c r="W927" i="10"/>
  <c r="W921" i="10"/>
  <c r="W446" i="10"/>
  <c r="W441" i="10"/>
  <c r="W440" i="10"/>
  <c r="W437" i="10"/>
  <c r="W911" i="10"/>
  <c r="W902" i="10"/>
  <c r="W420" i="10"/>
  <c r="W419" i="10"/>
  <c r="W418" i="10"/>
  <c r="W411" i="10"/>
  <c r="W410" i="10"/>
  <c r="W409" i="10"/>
  <c r="W408" i="10"/>
  <c r="W403" i="10"/>
  <c r="W1120" i="10"/>
  <c r="W396" i="10"/>
  <c r="W389" i="10"/>
  <c r="W388" i="10"/>
  <c r="W387" i="10"/>
  <c r="W887" i="10"/>
  <c r="W886" i="10"/>
  <c r="W885" i="10"/>
  <c r="W383" i="10"/>
  <c r="W382" i="10"/>
  <c r="W379" i="10"/>
  <c r="W882" i="10"/>
  <c r="W378" i="10"/>
  <c r="W377" i="10"/>
  <c r="W881" i="10"/>
  <c r="W376" i="10"/>
  <c r="W880" i="10"/>
  <c r="W879" i="10"/>
  <c r="W1117" i="10"/>
  <c r="W375" i="10"/>
  <c r="W373" i="10"/>
  <c r="W372" i="10"/>
  <c r="W371" i="10"/>
  <c r="W877" i="10"/>
  <c r="W370" i="10"/>
  <c r="W876" i="10"/>
  <c r="W368" i="10"/>
  <c r="W366" i="10"/>
  <c r="W874" i="10"/>
  <c r="W873" i="10"/>
  <c r="W364" i="10"/>
  <c r="W872" i="10"/>
  <c r="W363" i="10"/>
  <c r="W871" i="10"/>
  <c r="W362" i="10"/>
  <c r="W870" i="10"/>
  <c r="W868" i="10"/>
  <c r="W867" i="10"/>
  <c r="W866" i="10"/>
  <c r="W865" i="10"/>
  <c r="W361" i="10"/>
  <c r="W360" i="10"/>
  <c r="W864" i="10"/>
  <c r="W863" i="10"/>
  <c r="W359" i="10"/>
  <c r="W358" i="10"/>
  <c r="W862" i="10"/>
  <c r="W357" i="10"/>
  <c r="W356" i="10"/>
  <c r="W861" i="10"/>
  <c r="W860" i="10"/>
  <c r="W859" i="10"/>
  <c r="W355" i="10"/>
  <c r="W854" i="10"/>
  <c r="W354" i="10"/>
  <c r="W853" i="10"/>
  <c r="W353" i="10"/>
  <c r="W352" i="10"/>
  <c r="W845" i="10"/>
  <c r="W346" i="10"/>
  <c r="W844" i="10"/>
  <c r="W1114" i="10"/>
  <c r="W345" i="10"/>
  <c r="W340" i="10"/>
  <c r="W338" i="10"/>
  <c r="W841" i="10"/>
  <c r="W840" i="10"/>
  <c r="W336" i="10"/>
  <c r="W335" i="10"/>
  <c r="W334" i="10"/>
  <c r="W838" i="10"/>
  <c r="W837" i="10"/>
  <c r="W836" i="10"/>
  <c r="W1113" i="10"/>
  <c r="W329" i="10"/>
  <c r="W325" i="10"/>
  <c r="W834" i="10"/>
  <c r="W833" i="10"/>
  <c r="W832" i="10"/>
  <c r="W322" i="10"/>
  <c r="W830" i="10"/>
  <c r="W828" i="10"/>
  <c r="W827" i="10"/>
  <c r="W319" i="10"/>
  <c r="W826" i="10"/>
  <c r="W825" i="10"/>
  <c r="W318" i="10"/>
  <c r="W1110" i="10"/>
  <c r="W1109" i="10"/>
  <c r="W1108" i="10"/>
  <c r="W317" i="10"/>
  <c r="W316" i="10"/>
  <c r="W1106" i="10"/>
  <c r="W818" i="10"/>
  <c r="W314" i="10"/>
  <c r="W307" i="10"/>
  <c r="W306" i="10"/>
  <c r="W305" i="10"/>
  <c r="W1100" i="10"/>
  <c r="W301" i="10"/>
  <c r="Q793" i="10"/>
  <c r="Q792" i="10"/>
  <c r="Q702" i="10"/>
  <c r="Q571" i="10"/>
  <c r="Q570" i="10"/>
  <c r="Q569" i="10"/>
  <c r="Q568" i="10"/>
  <c r="Q567" i="10"/>
  <c r="Q566" i="10"/>
  <c r="Q565" i="10"/>
  <c r="Q564" i="10"/>
  <c r="Q563" i="10"/>
  <c r="Q562" i="10"/>
  <c r="Q561" i="10"/>
  <c r="Q560" i="10"/>
  <c r="Q559" i="10"/>
  <c r="Q558" i="10"/>
  <c r="Q1190" i="10"/>
  <c r="Q294" i="10"/>
  <c r="Q143" i="10"/>
  <c r="Q116" i="10"/>
  <c r="Q111" i="10"/>
  <c r="Q474" i="10"/>
  <c r="Q462" i="10"/>
  <c r="Q447" i="10"/>
  <c r="Q439" i="10"/>
  <c r="Q412" i="10"/>
  <c r="Q71" i="10"/>
  <c r="Q69" i="10"/>
  <c r="Q386" i="10"/>
  <c r="Q63" i="10"/>
  <c r="Q381" i="10"/>
  <c r="Q380" i="10"/>
  <c r="Q60" i="10"/>
  <c r="Q367" i="10"/>
  <c r="Q875" i="10"/>
  <c r="Q365" i="10"/>
  <c r="Q54" i="10"/>
  <c r="Q858" i="10"/>
  <c r="Q857" i="10"/>
  <c r="Q856" i="10"/>
  <c r="Q855" i="10"/>
  <c r="Q283" i="10"/>
  <c r="Q39" i="10"/>
  <c r="Q339" i="10"/>
  <c r="Q333" i="10"/>
  <c r="Q27" i="10"/>
  <c r="Q332" i="10"/>
  <c r="Q1105" i="10"/>
  <c r="Q282" i="10"/>
  <c r="Q1075" i="10"/>
  <c r="Q299" i="10"/>
  <c r="Q258" i="10"/>
  <c r="Q257" i="10"/>
  <c r="Q778" i="10"/>
  <c r="Q777" i="10"/>
  <c r="Q776" i="10"/>
  <c r="Q775" i="10"/>
  <c r="Q774" i="10"/>
  <c r="Q764" i="10"/>
  <c r="Q628" i="10"/>
  <c r="Q253" i="10"/>
  <c r="Q612" i="10"/>
  <c r="Q229" i="10"/>
  <c r="Q598" i="10"/>
  <c r="Q205" i="10"/>
  <c r="Q760" i="10"/>
  <c r="Q758" i="10"/>
  <c r="Q757" i="10"/>
  <c r="Q756" i="10"/>
  <c r="Q755" i="10"/>
  <c r="Q754" i="10"/>
  <c r="Q753" i="10"/>
  <c r="Q297" i="10"/>
  <c r="Q296" i="10"/>
  <c r="Q997" i="10"/>
  <c r="Q996" i="10"/>
  <c r="Q993" i="10"/>
  <c r="Q191" i="10"/>
  <c r="Q1188" i="10"/>
  <c r="Q1187" i="10"/>
  <c r="Q180" i="10"/>
  <c r="Q293" i="10"/>
  <c r="Q292" i="10"/>
  <c r="Q161" i="10"/>
  <c r="Q160" i="10"/>
  <c r="Q159" i="10"/>
  <c r="Q970" i="10"/>
  <c r="Q741" i="10"/>
  <c r="Q740" i="10"/>
  <c r="Q156" i="10"/>
  <c r="Q739" i="10"/>
  <c r="Q155" i="10"/>
  <c r="Q154" i="10"/>
  <c r="Q286" i="10"/>
  <c r="Q738" i="10"/>
  <c r="Q285" i="10"/>
  <c r="Q153" i="10"/>
  <c r="Q737" i="10"/>
  <c r="Q736" i="10"/>
  <c r="Q735" i="10"/>
  <c r="Q529" i="10"/>
  <c r="Q152" i="10"/>
  <c r="Q734" i="10"/>
  <c r="Q733" i="10"/>
  <c r="Q151" i="10"/>
  <c r="Q1174" i="10"/>
  <c r="Q967" i="10"/>
  <c r="Q528" i="10"/>
  <c r="Q150" i="10"/>
  <c r="Q732" i="10"/>
  <c r="Q731" i="10"/>
  <c r="Q730" i="10"/>
  <c r="Q729" i="10"/>
  <c r="Q149" i="10"/>
  <c r="Q280" i="10"/>
  <c r="Q279" i="10"/>
  <c r="Q148" i="10"/>
  <c r="Q728" i="10"/>
  <c r="Q147" i="10"/>
  <c r="Q727" i="10"/>
  <c r="Q146" i="10"/>
  <c r="Q1165" i="10"/>
  <c r="Q955" i="10"/>
  <c r="Q890" i="10"/>
  <c r="Q48" i="10"/>
  <c r="Q28" i="10"/>
  <c r="Q1241" i="10"/>
  <c r="Q1240" i="10"/>
  <c r="Q1238" i="10"/>
  <c r="Q773" i="10"/>
  <c r="Q298" i="10"/>
  <c r="Q1208" i="10"/>
  <c r="Q1207" i="10"/>
  <c r="Q604" i="10"/>
  <c r="Q1206" i="10"/>
  <c r="Q226" i="10"/>
  <c r="Q217" i="10"/>
  <c r="Q596" i="10"/>
  <c r="Q216" i="10"/>
  <c r="Q1199" i="10"/>
  <c r="Q1198" i="10"/>
  <c r="Q1197" i="10"/>
  <c r="Q1196" i="10"/>
  <c r="Q747" i="10"/>
  <c r="Q556" i="10"/>
  <c r="Q174" i="10"/>
  <c r="Q983" i="10"/>
  <c r="Q164" i="10"/>
  <c r="Q163" i="10"/>
  <c r="Q158" i="10"/>
  <c r="Q145" i="10"/>
  <c r="Q144" i="10"/>
  <c r="Q527" i="10"/>
  <c r="Q526" i="10"/>
  <c r="Q141" i="10"/>
  <c r="Q140" i="10"/>
  <c r="Q139" i="10"/>
  <c r="Q138" i="10"/>
  <c r="Q137" i="10"/>
  <c r="Q1173" i="10"/>
  <c r="Q461" i="10"/>
  <c r="Q812" i="10"/>
  <c r="Q1099" i="10"/>
  <c r="Q811" i="10"/>
  <c r="Q1257" i="10"/>
  <c r="Q810" i="10"/>
  <c r="Q809" i="10"/>
  <c r="Q808" i="10"/>
  <c r="Q807" i="10"/>
  <c r="Q806" i="10"/>
  <c r="Q805" i="10"/>
  <c r="Q804" i="10"/>
  <c r="Q1098" i="10"/>
  <c r="Q803" i="10"/>
  <c r="Q802" i="10"/>
  <c r="Q1256" i="10"/>
  <c r="Q1097" i="10"/>
  <c r="Q801" i="10"/>
  <c r="Q1255" i="10"/>
  <c r="Q800" i="10"/>
  <c r="Q1254" i="10"/>
  <c r="Q1253" i="10"/>
  <c r="Q1252" i="10"/>
  <c r="Q799" i="10"/>
  <c r="Q695" i="10"/>
  <c r="Q694" i="10"/>
  <c r="Q1251" i="10"/>
  <c r="Q1250" i="10"/>
  <c r="Q798" i="10"/>
  <c r="Q797" i="10"/>
  <c r="Q796" i="10"/>
  <c r="Q795" i="10"/>
  <c r="Q794" i="10"/>
  <c r="Q1249" i="10"/>
  <c r="Q693" i="10"/>
  <c r="Q1096" i="10"/>
  <c r="Q1095" i="10"/>
  <c r="Q1248" i="10"/>
  <c r="Q1247" i="10"/>
  <c r="Q1094" i="10"/>
  <c r="Q1093" i="10"/>
  <c r="Q1092" i="10"/>
  <c r="Q1091" i="10"/>
  <c r="Q691" i="10"/>
  <c r="Q1090" i="10"/>
  <c r="Q1085" i="10"/>
  <c r="Q690" i="10"/>
  <c r="Q1083" i="10"/>
  <c r="Q688" i="10"/>
  <c r="Q687" i="10"/>
  <c r="Q686" i="10"/>
  <c r="Q685" i="10"/>
  <c r="Q1079" i="10"/>
  <c r="Q275" i="10"/>
  <c r="Q791" i="10"/>
  <c r="Q274" i="10"/>
  <c r="Q1078" i="10"/>
  <c r="Q272" i="10"/>
  <c r="Q676" i="10"/>
  <c r="Q675" i="10"/>
  <c r="Q666" i="10"/>
  <c r="Q268" i="10"/>
  <c r="Q1246" i="10"/>
  <c r="Q1074" i="10"/>
  <c r="Q659" i="10"/>
  <c r="Q1243" i="10"/>
  <c r="Q1073" i="10"/>
  <c r="Q1242" i="10"/>
  <c r="Q657" i="10"/>
  <c r="Q655" i="10"/>
  <c r="Q654" i="10"/>
  <c r="Q1069" i="10"/>
  <c r="Q1068" i="10"/>
  <c r="Q786" i="10"/>
  <c r="Q784" i="10"/>
  <c r="Q781" i="10"/>
  <c r="Q772" i="10"/>
  <c r="Q768" i="10"/>
  <c r="Q767" i="10"/>
  <c r="Q765" i="10"/>
  <c r="Q648" i="10"/>
  <c r="Q255" i="10"/>
  <c r="Q254" i="10"/>
  <c r="Q1067" i="10"/>
  <c r="Q640" i="10"/>
  <c r="Q637" i="10"/>
  <c r="Q1065" i="10"/>
  <c r="Q1064" i="10"/>
  <c r="Q634" i="10"/>
  <c r="Q632" i="10"/>
  <c r="Q631" i="10"/>
  <c r="Q630" i="10"/>
  <c r="Q1063" i="10"/>
  <c r="Q1061" i="10"/>
  <c r="Q1060" i="10"/>
  <c r="Q1059" i="10"/>
  <c r="Q624" i="10"/>
  <c r="Q1237" i="10"/>
  <c r="Q1058" i="10"/>
  <c r="Q290" i="10"/>
  <c r="Q1232" i="10"/>
  <c r="Q1231" i="10"/>
  <c r="Q1226" i="10"/>
  <c r="Q1055" i="10"/>
  <c r="Q1053" i="10"/>
  <c r="Q1051" i="10"/>
  <c r="Q1044" i="10"/>
  <c r="Q1043" i="10"/>
  <c r="Q1039" i="10"/>
  <c r="Q623" i="10"/>
  <c r="Q249" i="10"/>
  <c r="Q248" i="10"/>
  <c r="Q1225" i="10"/>
  <c r="Q1038" i="10"/>
  <c r="Q1037" i="10"/>
  <c r="Q1036" i="10"/>
  <c r="Q1224" i="10"/>
  <c r="Q1219" i="10"/>
  <c r="Q1034" i="10"/>
  <c r="Q1033" i="10"/>
  <c r="Q1032" i="10"/>
  <c r="Q1030" i="10"/>
  <c r="Q1028" i="10"/>
  <c r="Q1027" i="10"/>
  <c r="Q1026" i="10"/>
  <c r="Q1025" i="10"/>
  <c r="Q1022" i="10"/>
  <c r="Q1020" i="10"/>
  <c r="Q1019" i="10"/>
  <c r="Q1016" i="10"/>
  <c r="Q622" i="10"/>
  <c r="Q621" i="10"/>
  <c r="Q620" i="10"/>
  <c r="Q619" i="10"/>
  <c r="Q618" i="10"/>
  <c r="Q616" i="10"/>
  <c r="Q615" i="10"/>
  <c r="Q614" i="10"/>
  <c r="Q246" i="10"/>
  <c r="Q244" i="10"/>
  <c r="Q243" i="10"/>
  <c r="Q242" i="10"/>
  <c r="Q238" i="10"/>
  <c r="Q237" i="10"/>
  <c r="Q236" i="10"/>
  <c r="Q1217" i="10"/>
  <c r="Q1212" i="10"/>
  <c r="Q1211" i="10"/>
  <c r="Q1011" i="10"/>
  <c r="Q1010" i="10"/>
  <c r="Q1009" i="10"/>
  <c r="Q610" i="10"/>
  <c r="Q609" i="10"/>
  <c r="Q608" i="10"/>
  <c r="Q607" i="10"/>
  <c r="Q606" i="10"/>
  <c r="Q1210" i="10"/>
  <c r="Q228" i="10"/>
  <c r="Q227" i="10"/>
  <c r="Q605" i="10"/>
  <c r="Q225" i="10"/>
  <c r="Q1204" i="10"/>
  <c r="Q1203" i="10"/>
  <c r="Q1202" i="10"/>
  <c r="Q1006" i="10"/>
  <c r="Q1005" i="10"/>
  <c r="Q1004" i="10"/>
  <c r="Q1003" i="10"/>
  <c r="Q1002" i="10"/>
  <c r="Q1001" i="10"/>
  <c r="Q602" i="10"/>
  <c r="Q601" i="10"/>
  <c r="Q600" i="10"/>
  <c r="Q224" i="10"/>
  <c r="Q223" i="10"/>
  <c r="Q222" i="10"/>
  <c r="Q221" i="10"/>
  <c r="Q763" i="10"/>
  <c r="Q597" i="10"/>
  <c r="Q219" i="10"/>
  <c r="Q595" i="10"/>
  <c r="Q215" i="10"/>
  <c r="Q214" i="10"/>
  <c r="Q213" i="10"/>
  <c r="Q212" i="10"/>
  <c r="Q1000" i="10"/>
  <c r="Q210" i="10"/>
  <c r="Q209" i="10"/>
  <c r="Q589" i="10"/>
  <c r="Q207" i="10"/>
  <c r="Q999" i="10"/>
  <c r="Q1201" i="10"/>
  <c r="Q762" i="10"/>
  <c r="Q761" i="10"/>
  <c r="Q204" i="10"/>
  <c r="Q199" i="10"/>
  <c r="Q584" i="10"/>
  <c r="Q583" i="10"/>
  <c r="Q582" i="10"/>
  <c r="Q1195" i="10"/>
  <c r="Q1194" i="10"/>
  <c r="Q580" i="10"/>
  <c r="Q579" i="10"/>
  <c r="Q578" i="10"/>
  <c r="Q577" i="10"/>
  <c r="Q198" i="10"/>
  <c r="Q197" i="10"/>
  <c r="Q576" i="10"/>
  <c r="Q575" i="10"/>
  <c r="Q1193" i="10"/>
  <c r="Q1191" i="10"/>
  <c r="Q557" i="10"/>
  <c r="Q990" i="10"/>
  <c r="Q989" i="10"/>
  <c r="Q555" i="10"/>
  <c r="Q194" i="10"/>
  <c r="Q988" i="10"/>
  <c r="Q193" i="10"/>
  <c r="Q192" i="10"/>
  <c r="Q554" i="10"/>
  <c r="Q188" i="10"/>
  <c r="Q187" i="10"/>
  <c r="Q186" i="10"/>
  <c r="Q987" i="10"/>
  <c r="Q552" i="10"/>
  <c r="Q1189" i="10"/>
  <c r="Q179" i="10"/>
  <c r="Q177" i="10"/>
  <c r="Q547" i="10"/>
  <c r="Q176" i="10"/>
  <c r="Q175" i="10"/>
  <c r="Q545" i="10"/>
  <c r="Q544" i="10"/>
  <c r="Q746" i="10"/>
  <c r="Q745" i="10"/>
  <c r="Q975" i="10"/>
  <c r="Q1180" i="10"/>
  <c r="Q974" i="10"/>
  <c r="Q973" i="10"/>
  <c r="Q1179" i="10"/>
  <c r="Q972" i="10"/>
  <c r="Q971" i="10"/>
  <c r="Q167" i="10"/>
  <c r="Q541" i="10"/>
  <c r="Q540" i="10"/>
  <c r="Q537" i="10"/>
  <c r="Q536" i="10"/>
  <c r="Q1178" i="10"/>
  <c r="Q1177" i="10"/>
  <c r="Q534" i="10"/>
  <c r="Q1175" i="10"/>
  <c r="Q968" i="10"/>
  <c r="Q742" i="10"/>
  <c r="Q525" i="10"/>
  <c r="Q966" i="10"/>
  <c r="Q1172" i="10"/>
  <c r="Q524" i="10"/>
  <c r="Q523" i="10"/>
  <c r="Q1171" i="10"/>
  <c r="Q522" i="10"/>
  <c r="Q964" i="10"/>
  <c r="Q281" i="10"/>
  <c r="Q135" i="10"/>
  <c r="Q134" i="10"/>
  <c r="Q133" i="10"/>
  <c r="Q963" i="10"/>
  <c r="Q132" i="10"/>
  <c r="Q726" i="10"/>
  <c r="Q962" i="10"/>
  <c r="Q1167" i="10"/>
  <c r="Q725" i="10"/>
  <c r="Q1166" i="10"/>
  <c r="Q961" i="10"/>
  <c r="Q520" i="10"/>
  <c r="Q519" i="10"/>
  <c r="Q724" i="10"/>
  <c r="Q960" i="10"/>
  <c r="Q131" i="10"/>
  <c r="Q130" i="10"/>
  <c r="Q129" i="10"/>
  <c r="Q959" i="10"/>
  <c r="Q518" i="10"/>
  <c r="Q958" i="10"/>
  <c r="Q1164" i="10"/>
  <c r="Q1163" i="10"/>
  <c r="Q1162" i="10"/>
  <c r="Q1161" i="10"/>
  <c r="Q1160" i="10"/>
  <c r="Q512" i="10"/>
  <c r="Q128" i="10"/>
  <c r="Q126" i="10"/>
  <c r="Q508" i="10"/>
  <c r="Q507" i="10"/>
  <c r="Q956" i="10"/>
  <c r="Q125" i="10"/>
  <c r="Q124" i="10"/>
  <c r="Q123" i="10"/>
  <c r="Q954" i="10"/>
  <c r="Q953" i="10"/>
  <c r="Q952" i="10"/>
  <c r="Q505" i="10"/>
  <c r="Q504" i="10"/>
  <c r="Q503" i="10"/>
  <c r="Q502" i="10"/>
  <c r="Q1159" i="10"/>
  <c r="Q121" i="10"/>
  <c r="Q950" i="10"/>
  <c r="Q949" i="10"/>
  <c r="Q501" i="10"/>
  <c r="Q948" i="10"/>
  <c r="Q1158" i="10"/>
  <c r="Q947" i="10"/>
  <c r="Q942" i="10"/>
  <c r="Q118" i="10"/>
  <c r="Q117" i="10"/>
  <c r="Q723" i="10"/>
  <c r="Q941" i="10"/>
  <c r="Q115" i="10"/>
  <c r="Q940" i="10"/>
  <c r="Q114" i="10"/>
  <c r="Q113" i="10"/>
  <c r="Q112" i="10"/>
  <c r="Q939" i="10"/>
  <c r="Q498" i="10"/>
  <c r="Q110" i="10"/>
  <c r="Q496" i="10"/>
  <c r="Q1157" i="10"/>
  <c r="Q494" i="10"/>
  <c r="Q721" i="10"/>
  <c r="Q1156" i="10"/>
  <c r="Q937" i="10"/>
  <c r="Q492" i="10"/>
  <c r="Q1155" i="10"/>
  <c r="Q720" i="10"/>
  <c r="Q1154" i="10"/>
  <c r="Q719" i="10"/>
  <c r="Q109" i="10"/>
  <c r="Q936" i="10"/>
  <c r="Q491" i="10"/>
  <c r="Q108" i="10"/>
  <c r="Q490" i="10"/>
  <c r="Q477" i="10"/>
  <c r="Q718" i="10"/>
  <c r="Q103" i="10"/>
  <c r="Q102" i="10"/>
  <c r="Q470" i="10"/>
  <c r="Q100" i="10"/>
  <c r="Q469" i="10"/>
  <c r="Q468" i="10"/>
  <c r="Q98" i="10"/>
  <c r="Q97" i="10"/>
  <c r="Q467" i="10"/>
  <c r="Q934" i="10"/>
  <c r="Q466" i="10"/>
  <c r="Q465" i="10"/>
  <c r="Q464" i="10"/>
  <c r="Q96" i="10"/>
  <c r="Q95" i="10"/>
  <c r="Q93" i="10"/>
  <c r="Q1147" i="10"/>
  <c r="Q716" i="10"/>
  <c r="Q715" i="10"/>
  <c r="Q714" i="10"/>
  <c r="Q1146" i="10"/>
  <c r="Q931" i="10"/>
  <c r="Q1145" i="10"/>
  <c r="Q930" i="10"/>
  <c r="Q460" i="10"/>
  <c r="Q1143" i="10"/>
  <c r="Q712" i="10"/>
  <c r="Q926" i="10"/>
  <c r="Q925" i="10"/>
  <c r="Q1142" i="10"/>
  <c r="Q459" i="10"/>
  <c r="Q1141" i="10"/>
  <c r="Q92" i="10"/>
  <c r="Q1140" i="10"/>
  <c r="Q924" i="10"/>
  <c r="Q458" i="10"/>
  <c r="Q1139" i="10"/>
  <c r="Q457" i="10"/>
  <c r="Q456" i="10"/>
  <c r="Q1138" i="10"/>
  <c r="Q1137" i="10"/>
  <c r="Q455" i="10"/>
  <c r="Q923" i="10"/>
  <c r="Q1136" i="10"/>
  <c r="Q454" i="10"/>
  <c r="Q711" i="10"/>
  <c r="Q697" i="10"/>
  <c r="Q710" i="10"/>
  <c r="Q453" i="10"/>
  <c r="Q1135" i="10"/>
  <c r="Q1134" i="10"/>
  <c r="Q1133" i="10"/>
  <c r="Q922" i="10"/>
  <c r="Q452" i="10"/>
  <c r="Q1132" i="10"/>
  <c r="Q91" i="10"/>
  <c r="Q1131" i="10"/>
  <c r="Q1130" i="10"/>
  <c r="Q920" i="10"/>
  <c r="Q451" i="10"/>
  <c r="Q1129" i="10"/>
  <c r="Q919" i="10"/>
  <c r="Q918" i="10"/>
  <c r="Q917" i="10"/>
  <c r="Q916" i="10"/>
  <c r="Q450" i="10"/>
  <c r="Q915" i="10"/>
  <c r="Q449" i="10"/>
  <c r="Q448" i="10"/>
  <c r="Q914" i="10"/>
  <c r="Q445" i="10"/>
  <c r="Q444" i="10"/>
  <c r="Q443" i="10"/>
  <c r="Q442" i="10"/>
  <c r="Q438" i="10"/>
  <c r="Q436" i="10"/>
  <c r="Q913" i="10"/>
  <c r="Q435" i="10"/>
  <c r="Q434" i="10"/>
  <c r="Q433" i="10"/>
  <c r="Q431" i="10"/>
  <c r="Q1126" i="10"/>
  <c r="Q429" i="10"/>
  <c r="Q813" i="10"/>
  <c r="Q428" i="10"/>
  <c r="Q427" i="10"/>
  <c r="Q426" i="10"/>
  <c r="Q425" i="10"/>
  <c r="Q424" i="10"/>
  <c r="Q423" i="10"/>
  <c r="Q422" i="10"/>
  <c r="Q1125" i="10"/>
  <c r="Q1124" i="10"/>
  <c r="Q1123" i="10"/>
  <c r="Q421" i="10"/>
  <c r="Q910" i="10"/>
  <c r="Q909" i="10"/>
  <c r="Q908" i="10"/>
  <c r="Q907" i="10"/>
  <c r="Q906" i="10"/>
  <c r="Q905" i="10"/>
  <c r="Q904" i="10"/>
  <c r="Q1122" i="10"/>
  <c r="Q903" i="10"/>
  <c r="Q1121" i="10"/>
  <c r="Q901" i="10"/>
  <c r="Q417" i="10"/>
  <c r="Q416" i="10"/>
  <c r="Q900" i="10"/>
  <c r="Q899" i="10"/>
  <c r="Q415" i="10"/>
  <c r="Q709" i="10"/>
  <c r="Q89" i="10"/>
  <c r="Q407" i="10"/>
  <c r="Q406" i="10"/>
  <c r="Q405" i="10"/>
  <c r="Q404" i="10"/>
  <c r="Q402" i="10"/>
  <c r="Q401" i="10"/>
  <c r="Q898" i="10"/>
  <c r="Q86" i="10"/>
  <c r="Q400" i="10"/>
  <c r="Q1119" i="10"/>
  <c r="Q399" i="10"/>
  <c r="Q85" i="10"/>
  <c r="Q398" i="10"/>
  <c r="Q84" i="10"/>
  <c r="Q83" i="10"/>
  <c r="Q82" i="10"/>
  <c r="Q708" i="10"/>
  <c r="Q397" i="10"/>
  <c r="Q80" i="10"/>
  <c r="Q897" i="10"/>
  <c r="Q78" i="10"/>
  <c r="Q77" i="10"/>
  <c r="Q896" i="10"/>
  <c r="Q895" i="10"/>
  <c r="Q894" i="10"/>
  <c r="Q76" i="10"/>
  <c r="Q75" i="10"/>
  <c r="Q74" i="10"/>
  <c r="Q393" i="10"/>
  <c r="Q73" i="10"/>
  <c r="Q392" i="10"/>
  <c r="Q72" i="10"/>
  <c r="Q892" i="10"/>
  <c r="Q888" i="10"/>
  <c r="Q384" i="10"/>
  <c r="Q62" i="10"/>
  <c r="Q1118" i="10"/>
  <c r="Q884" i="10"/>
  <c r="Q883" i="10"/>
  <c r="Q61" i="10"/>
  <c r="Q878" i="10"/>
  <c r="Q374" i="10"/>
  <c r="Q369" i="10"/>
  <c r="Q1116" i="10"/>
  <c r="Q869" i="10"/>
  <c r="Q52" i="10"/>
  <c r="Q50" i="10"/>
  <c r="Q351" i="10"/>
  <c r="Q49" i="10"/>
  <c r="Q350" i="10"/>
  <c r="Q852" i="10"/>
  <c r="Q851" i="10"/>
  <c r="Q850" i="10"/>
  <c r="Q849" i="10"/>
  <c r="Q848" i="10"/>
  <c r="Q349" i="10"/>
  <c r="Q348" i="10"/>
  <c r="Q847" i="10"/>
  <c r="Q846" i="10"/>
  <c r="Q347" i="10"/>
  <c r="Q44" i="10"/>
  <c r="Q1115" i="10"/>
  <c r="Q843" i="10"/>
  <c r="Q344" i="10"/>
  <c r="Q41" i="10"/>
  <c r="Q842" i="10"/>
  <c r="Q342" i="10"/>
  <c r="Q341" i="10"/>
  <c r="Q37" i="10"/>
  <c r="Q36" i="10"/>
  <c r="Q32" i="10"/>
  <c r="Q337" i="10"/>
  <c r="Q839" i="10"/>
  <c r="Q26" i="10"/>
  <c r="Q331" i="10"/>
  <c r="Q23" i="10"/>
  <c r="Q330" i="10"/>
  <c r="Q22" i="10"/>
  <c r="Q328" i="10"/>
  <c r="Q327" i="10"/>
  <c r="Q326" i="10"/>
  <c r="Q1112" i="10"/>
  <c r="Q835" i="10"/>
  <c r="Q324" i="10"/>
  <c r="Q20" i="10"/>
  <c r="Q323" i="10"/>
  <c r="Q321" i="10"/>
  <c r="Q320" i="10"/>
  <c r="Q831" i="10"/>
  <c r="Q829" i="10"/>
  <c r="Q12" i="10"/>
  <c r="Q824" i="10"/>
  <c r="Q1107" i="10"/>
  <c r="Q823" i="10"/>
  <c r="Q822" i="10"/>
  <c r="Q10" i="10"/>
  <c r="Q315" i="10"/>
  <c r="Q1104" i="10"/>
  <c r="Q706" i="10"/>
  <c r="Q821" i="10"/>
  <c r="Q705" i="10"/>
  <c r="Q704" i="10"/>
  <c r="Q1103" i="10"/>
  <c r="Q820" i="10"/>
  <c r="Q819" i="10"/>
  <c r="Q9" i="10"/>
  <c r="Q8" i="10"/>
  <c r="Q1102" i="10"/>
  <c r="Q313" i="10"/>
  <c r="Q703" i="10"/>
  <c r="Q6" i="10"/>
  <c r="Q817" i="10"/>
  <c r="Q312" i="10"/>
  <c r="Q311" i="10"/>
  <c r="Q1101" i="10"/>
  <c r="Q310" i="10"/>
  <c r="Q701" i="10"/>
  <c r="Q309" i="10"/>
  <c r="Q816" i="10"/>
  <c r="Q308" i="10"/>
  <c r="Q700" i="10"/>
  <c r="Q3" i="10"/>
  <c r="Q699" i="10"/>
  <c r="Q304" i="10"/>
  <c r="Q303" i="10"/>
  <c r="Q698" i="10"/>
  <c r="Q2" i="10"/>
  <c r="Q302" i="10"/>
  <c r="Q300" i="10"/>
  <c r="Q815" i="10"/>
  <c r="Q814" i="10"/>
  <c r="Q273" i="10"/>
  <c r="Q289" i="10"/>
  <c r="Q288" i="10"/>
  <c r="Q287" i="10"/>
  <c r="Q284" i="10"/>
  <c r="Q260" i="10"/>
  <c r="Q546" i="10"/>
  <c r="Q271" i="10"/>
  <c r="Q674" i="10"/>
  <c r="Q673" i="10"/>
  <c r="Q672" i="10"/>
  <c r="Q671" i="10"/>
  <c r="Q670" i="10"/>
  <c r="Q669" i="10"/>
  <c r="Q668" i="10"/>
  <c r="Q667" i="10"/>
  <c r="Q270" i="10"/>
  <c r="Q269" i="10"/>
  <c r="Q783" i="10"/>
  <c r="Q650" i="10"/>
  <c r="Q1209" i="10"/>
  <c r="Q594" i="10"/>
  <c r="Q593" i="10"/>
  <c r="Q592" i="10"/>
  <c r="Q591" i="10"/>
  <c r="Q590" i="10"/>
  <c r="Q995" i="10"/>
  <c r="Q994" i="10"/>
  <c r="Q200" i="10"/>
  <c r="Q588" i="10"/>
  <c r="Q986" i="10"/>
  <c r="Q550" i="10"/>
  <c r="Q183" i="10"/>
  <c r="Q136" i="10"/>
  <c r="Q928" i="10"/>
  <c r="Q1128" i="10"/>
  <c r="Q1127" i="10"/>
  <c r="Q912" i="10"/>
  <c r="Q432" i="10"/>
  <c r="Q430" i="10"/>
  <c r="Q414" i="10"/>
  <c r="Q413" i="10"/>
  <c r="Q707" i="10"/>
  <c r="Q395" i="10"/>
  <c r="Q394" i="10"/>
  <c r="Q391" i="10"/>
  <c r="Q893" i="10"/>
  <c r="Q70" i="10"/>
  <c r="Q891" i="10"/>
  <c r="Q390" i="10"/>
  <c r="Q67" i="10"/>
  <c r="Q66" i="10"/>
  <c r="Q65" i="10"/>
  <c r="Q889" i="10"/>
  <c r="Q385" i="10"/>
  <c r="Q40" i="10"/>
  <c r="Q343" i="10"/>
  <c r="Q291" i="10"/>
  <c r="Q19" i="10"/>
  <c r="Q1111" i="10"/>
  <c r="Q7" i="10"/>
  <c r="Q696" i="10"/>
  <c r="Q692" i="10"/>
  <c r="Q1089" i="10"/>
  <c r="Q1088" i="10"/>
  <c r="Q1087" i="10"/>
  <c r="Q1086" i="10"/>
  <c r="Q277" i="10"/>
  <c r="Q689" i="10"/>
  <c r="Q1084" i="10"/>
  <c r="Q1082" i="10"/>
  <c r="Q1081" i="10"/>
  <c r="Q1080" i="10"/>
  <c r="Q684" i="10"/>
  <c r="Q683" i="10"/>
  <c r="Q682" i="10"/>
  <c r="Q681" i="10"/>
  <c r="Q680" i="10"/>
  <c r="Q679" i="10"/>
  <c r="Q678" i="10"/>
  <c r="Q276" i="10"/>
  <c r="Q677" i="10"/>
  <c r="Q665" i="10"/>
  <c r="Q664" i="10"/>
  <c r="Q663" i="10"/>
  <c r="Q662" i="10"/>
  <c r="Q661" i="10"/>
  <c r="Q1077" i="10"/>
  <c r="Q660" i="10"/>
  <c r="Q1076" i="10"/>
  <c r="Q267" i="10"/>
  <c r="Q266" i="10"/>
  <c r="Q265" i="10"/>
  <c r="Q264" i="10"/>
  <c r="Q263" i="10"/>
  <c r="Q658" i="10"/>
  <c r="Q262" i="10"/>
  <c r="Q1244" i="10"/>
  <c r="Q1072" i="10"/>
  <c r="Q261" i="10"/>
  <c r="Q790" i="10"/>
  <c r="Q789" i="10"/>
  <c r="Q788" i="10"/>
  <c r="Q787" i="10"/>
  <c r="Q1071" i="10"/>
  <c r="Q1070" i="10"/>
  <c r="Q656" i="10"/>
  <c r="Q653" i="10"/>
  <c r="Q785" i="10"/>
  <c r="Q782" i="10"/>
  <c r="Q780" i="10"/>
  <c r="Q259" i="10"/>
  <c r="Q779" i="10"/>
  <c r="Q771" i="10"/>
  <c r="Q770" i="10"/>
  <c r="Q769" i="10"/>
  <c r="Q766" i="10"/>
  <c r="Q652" i="10"/>
  <c r="Q651" i="10"/>
  <c r="Q649" i="10"/>
  <c r="Q647" i="10"/>
  <c r="Q646" i="10"/>
  <c r="Q645" i="10"/>
  <c r="Q644" i="10"/>
  <c r="Q643" i="10"/>
  <c r="Q256" i="10"/>
  <c r="Q639" i="10"/>
  <c r="Q638" i="10"/>
  <c r="Q1066" i="10"/>
  <c r="Q636" i="10"/>
  <c r="Q635" i="10"/>
  <c r="Q633" i="10"/>
  <c r="Q1062" i="10"/>
  <c r="Q629" i="10"/>
  <c r="Q627" i="10"/>
  <c r="Q626" i="10"/>
  <c r="Q625" i="10"/>
  <c r="Q1236" i="10"/>
  <c r="Q1235" i="10"/>
  <c r="Q1234" i="10"/>
  <c r="Q1233" i="10"/>
  <c r="Q1230" i="10"/>
  <c r="Q1229" i="10"/>
  <c r="Q1228" i="10"/>
  <c r="Q1227" i="10"/>
  <c r="Q1057" i="10"/>
  <c r="Q1056" i="10"/>
  <c r="Q1054" i="10"/>
  <c r="Q1052" i="10"/>
  <c r="Q1050" i="10"/>
  <c r="Q1049" i="10"/>
  <c r="Q1048" i="10"/>
  <c r="Q1047" i="10"/>
  <c r="Q1046" i="10"/>
  <c r="Q1045" i="10"/>
  <c r="Q1042" i="10"/>
  <c r="Q1041" i="10"/>
  <c r="Q1040" i="10"/>
  <c r="Q252" i="10"/>
  <c r="Q251" i="10"/>
  <c r="Q250" i="10"/>
  <c r="Q247" i="10"/>
  <c r="Q1223" i="10"/>
  <c r="Q1222" i="10"/>
  <c r="Q1221" i="10"/>
  <c r="Q1035" i="10"/>
  <c r="Q1220" i="10"/>
  <c r="Q1218" i="10"/>
  <c r="Q1029" i="10"/>
  <c r="Q1024" i="10"/>
  <c r="Q1023" i="10"/>
  <c r="Q1021" i="10"/>
  <c r="Q1018" i="10"/>
  <c r="Q1017" i="10"/>
  <c r="Q613" i="10"/>
  <c r="Q611" i="10"/>
  <c r="Q241" i="10"/>
  <c r="Q240" i="10"/>
  <c r="Q239" i="10"/>
  <c r="Q1216" i="10"/>
  <c r="Q1215" i="10"/>
  <c r="Q1214" i="10"/>
  <c r="Q1213" i="10"/>
  <c r="Q1015" i="10"/>
  <c r="Q1014" i="10"/>
  <c r="Q1013" i="10"/>
  <c r="Q1012" i="10"/>
  <c r="Q234" i="10"/>
  <c r="Q233" i="10"/>
  <c r="Q232" i="10"/>
  <c r="Q231" i="10"/>
  <c r="Q230" i="10"/>
  <c r="Q1008" i="10"/>
  <c r="Q1007" i="10"/>
  <c r="Q1205" i="10"/>
  <c r="Q603" i="10"/>
  <c r="Q599" i="10"/>
  <c r="Q220" i="10"/>
  <c r="Q218" i="10"/>
  <c r="Q211" i="10"/>
  <c r="Q208" i="10"/>
  <c r="Q206" i="10"/>
  <c r="Q998" i="10"/>
  <c r="Q759" i="10"/>
  <c r="Q203" i="10"/>
  <c r="Q202" i="10"/>
  <c r="Q201" i="10"/>
  <c r="Q1200" i="10"/>
  <c r="Q581" i="10"/>
  <c r="Q573" i="10"/>
  <c r="Q992" i="10"/>
  <c r="Q1192" i="10"/>
  <c r="Q196" i="10"/>
  <c r="Q195" i="10"/>
  <c r="Q991" i="10"/>
  <c r="Q190" i="10"/>
  <c r="Q553" i="10"/>
  <c r="Q189" i="10"/>
  <c r="Q185" i="10"/>
  <c r="Q184" i="10"/>
  <c r="Q551" i="10"/>
  <c r="Q182" i="10"/>
  <c r="Q549" i="10"/>
  <c r="Q985" i="10"/>
  <c r="Q181" i="10"/>
  <c r="Q1186" i="10"/>
  <c r="Q548" i="10"/>
  <c r="Q984" i="10"/>
  <c r="Q178" i="10"/>
  <c r="Q173" i="10"/>
  <c r="Q1185" i="10"/>
  <c r="Q982" i="10"/>
  <c r="Q172" i="10"/>
  <c r="Q171" i="10"/>
  <c r="Q981" i="10"/>
  <c r="Q980" i="10"/>
  <c r="Q979" i="10"/>
  <c r="Q978" i="10"/>
  <c r="Q977" i="10"/>
  <c r="Q1184" i="10"/>
  <c r="Q1183" i="10"/>
  <c r="Q543" i="10"/>
  <c r="Q976" i="10"/>
  <c r="Q1182" i="10"/>
  <c r="Q170" i="10"/>
  <c r="Q169" i="10"/>
  <c r="Q1181" i="10"/>
  <c r="Q168" i="10"/>
  <c r="Q542" i="10"/>
  <c r="Q166" i="10"/>
  <c r="Q539" i="10"/>
  <c r="Q295" i="10"/>
  <c r="Q538" i="10"/>
  <c r="Q165" i="10"/>
  <c r="Q162" i="10"/>
  <c r="Q535" i="10"/>
  <c r="Q533" i="10"/>
  <c r="Q744" i="10"/>
  <c r="Q1176" i="10"/>
  <c r="Q532" i="10"/>
  <c r="Q969" i="10"/>
  <c r="Q531" i="10"/>
  <c r="Q743" i="10"/>
  <c r="Q530" i="10"/>
  <c r="Q157" i="10"/>
  <c r="Q142" i="10"/>
  <c r="Q965" i="10"/>
  <c r="Q1170" i="10"/>
  <c r="Q1169" i="10"/>
  <c r="Q521" i="10"/>
  <c r="Q1168" i="10"/>
  <c r="Q517" i="10"/>
  <c r="Q516" i="10"/>
  <c r="Q515" i="10"/>
  <c r="Q514" i="10"/>
  <c r="Q957" i="10"/>
  <c r="Q513" i="10"/>
  <c r="Q511" i="10"/>
  <c r="Q127" i="10"/>
  <c r="Q510" i="10"/>
  <c r="Q509" i="10"/>
  <c r="Q506" i="10"/>
  <c r="Q951" i="10"/>
  <c r="Q122" i="10"/>
  <c r="Q120" i="10"/>
  <c r="Q119" i="10"/>
  <c r="Q946" i="10"/>
  <c r="Q945" i="10"/>
  <c r="Q944" i="10"/>
  <c r="Q943" i="10"/>
  <c r="Q500" i="10"/>
  <c r="Q499" i="10"/>
  <c r="Q938" i="10"/>
  <c r="Q497" i="10"/>
  <c r="Q722" i="10"/>
  <c r="Q495" i="10"/>
  <c r="Q493" i="10"/>
  <c r="Q489" i="10"/>
  <c r="Q488" i="10"/>
  <c r="Q487" i="10"/>
  <c r="Q486" i="10"/>
  <c r="Q485" i="10"/>
  <c r="Q484" i="10"/>
  <c r="Q483" i="10"/>
  <c r="Q482" i="10"/>
  <c r="Q481" i="10"/>
  <c r="Q480" i="10"/>
  <c r="Q107" i="10"/>
  <c r="Q106" i="10"/>
  <c r="Q479" i="10"/>
  <c r="Q478" i="10"/>
  <c r="Q476" i="10"/>
  <c r="Q935" i="10"/>
  <c r="Q105" i="10"/>
  <c r="Q475" i="10"/>
  <c r="Q104" i="10"/>
  <c r="Q473" i="10"/>
  <c r="Q472" i="10"/>
  <c r="Q471" i="10"/>
  <c r="Q101" i="10"/>
  <c r="Q99" i="10"/>
  <c r="Q94" i="10"/>
  <c r="Q933" i="10"/>
  <c r="Q1153" i="10"/>
  <c r="Q1152" i="10"/>
  <c r="Q1151" i="10"/>
  <c r="Q1150" i="10"/>
  <c r="Q463" i="10"/>
  <c r="Q717" i="10"/>
  <c r="Q932" i="10"/>
  <c r="Q1149" i="10"/>
  <c r="Q1148" i="10"/>
  <c r="Q929" i="10"/>
  <c r="Q713" i="10"/>
  <c r="Q1144" i="10"/>
  <c r="Q927" i="10"/>
  <c r="Q921" i="10"/>
  <c r="Q446" i="10"/>
  <c r="Q441" i="10"/>
  <c r="Q440" i="10"/>
  <c r="Q437" i="10"/>
  <c r="Q90" i="10"/>
  <c r="Q911" i="10"/>
  <c r="Q902" i="10"/>
  <c r="Q420" i="10"/>
  <c r="Q419" i="10"/>
  <c r="Q418" i="10"/>
  <c r="Q411" i="10"/>
  <c r="Q410" i="10"/>
  <c r="Q409" i="10"/>
  <c r="Q408" i="10"/>
  <c r="Q88" i="10"/>
  <c r="Q87" i="10"/>
  <c r="Q403" i="10"/>
  <c r="Q1120" i="10"/>
  <c r="Q81" i="10"/>
  <c r="Q396" i="10"/>
  <c r="Q79" i="10"/>
  <c r="Q68" i="10"/>
  <c r="Q389" i="10"/>
  <c r="Q388" i="10"/>
  <c r="Q64" i="10"/>
  <c r="Q387" i="10"/>
  <c r="Q887" i="10"/>
  <c r="Q886" i="10"/>
  <c r="Q885" i="10"/>
  <c r="Q383" i="10"/>
  <c r="Q382" i="10"/>
  <c r="Q379" i="10"/>
  <c r="Q882" i="10"/>
  <c r="Q378" i="10"/>
  <c r="Q59" i="10"/>
  <c r="Q377" i="10"/>
  <c r="Q881" i="10"/>
  <c r="Q376" i="10"/>
  <c r="Q58" i="10"/>
  <c r="Q880" i="10"/>
  <c r="Q879" i="10"/>
  <c r="Q1117" i="10"/>
  <c r="Q375" i="10"/>
  <c r="Q57" i="10"/>
  <c r="Q56" i="10"/>
  <c r="Q373" i="10"/>
  <c r="Q372" i="10"/>
  <c r="Q371" i="10"/>
  <c r="Q877" i="10"/>
  <c r="Q370" i="10"/>
  <c r="Q876" i="10"/>
  <c r="Q368" i="10"/>
  <c r="Q366" i="10"/>
  <c r="Q55" i="10"/>
  <c r="Q874" i="10"/>
  <c r="Q873" i="10"/>
  <c r="Q364" i="10"/>
  <c r="Q872" i="10"/>
  <c r="Q363" i="10"/>
  <c r="Q871" i="10"/>
  <c r="Q362" i="10"/>
  <c r="Q870" i="10"/>
  <c r="Q868" i="10"/>
  <c r="Q867" i="10"/>
  <c r="Q866" i="10"/>
  <c r="Q865" i="10"/>
  <c r="Q361" i="10"/>
  <c r="Q360" i="10"/>
  <c r="Q864" i="10"/>
  <c r="Q863" i="10"/>
  <c r="Q53" i="10"/>
  <c r="Q359" i="10"/>
  <c r="Q358" i="10"/>
  <c r="Q862" i="10"/>
  <c r="Q357" i="10"/>
  <c r="Q356" i="10"/>
  <c r="Q861" i="10"/>
  <c r="Q860" i="10"/>
  <c r="Q51" i="10"/>
  <c r="Q859" i="10"/>
  <c r="Q355" i="10"/>
  <c r="Q854" i="10"/>
  <c r="Q354" i="10"/>
  <c r="Q853" i="10"/>
  <c r="Q353" i="10"/>
  <c r="Q352" i="10"/>
  <c r="Q47" i="10"/>
  <c r="Q46" i="10"/>
  <c r="Q845" i="10"/>
  <c r="Q346" i="10"/>
  <c r="Q45" i="10"/>
  <c r="Q43" i="10"/>
  <c r="Q844" i="10"/>
  <c r="Q42" i="10"/>
  <c r="Q1114" i="10"/>
  <c r="Q345" i="10"/>
  <c r="Q38" i="10"/>
  <c r="Q340" i="10"/>
  <c r="Q35" i="10"/>
  <c r="Q34" i="10"/>
  <c r="Q33" i="10"/>
  <c r="Q338" i="10"/>
  <c r="Q841" i="10"/>
  <c r="Q840" i="10"/>
  <c r="Q31" i="10"/>
  <c r="Q336" i="10"/>
  <c r="Q30" i="10"/>
  <c r="Q335" i="10"/>
  <c r="Q29" i="10"/>
  <c r="Q334" i="10"/>
  <c r="Q838" i="10"/>
  <c r="Q25" i="10"/>
  <c r="Q24" i="10"/>
  <c r="Q837" i="10"/>
  <c r="Q836" i="10"/>
  <c r="Q1113" i="10"/>
  <c r="Q21" i="10"/>
  <c r="Q329" i="10"/>
  <c r="Q325" i="10"/>
  <c r="Q834" i="10"/>
  <c r="Q833" i="10"/>
  <c r="Q18" i="10"/>
  <c r="Q832" i="10"/>
  <c r="Q322" i="10"/>
  <c r="Q17" i="10"/>
  <c r="Q830" i="10"/>
  <c r="Q16" i="10"/>
  <c r="Q15" i="10"/>
  <c r="Q828" i="10"/>
  <c r="Q14" i="10"/>
  <c r="Q827" i="10"/>
  <c r="Q319" i="10"/>
  <c r="Q826" i="10"/>
  <c r="Q13" i="10"/>
  <c r="Q825" i="10"/>
  <c r="Q318" i="10"/>
  <c r="Q1110" i="10"/>
  <c r="Q1109" i="10"/>
  <c r="Q1108" i="10"/>
  <c r="Q11" i="10"/>
  <c r="Q317" i="10"/>
  <c r="Q316" i="10"/>
  <c r="Q1106" i="10"/>
  <c r="Q818" i="10"/>
  <c r="Q314" i="10"/>
  <c r="Q5" i="10"/>
  <c r="Q307" i="10"/>
  <c r="Q4" i="10"/>
  <c r="Q306" i="10"/>
  <c r="Q305" i="10"/>
  <c r="Q1100" i="10"/>
  <c r="Q301" i="10"/>
  <c r="Q572" i="10"/>
  <c r="Q574" i="10"/>
  <c r="Q748" i="10"/>
  <c r="Q749" i="10"/>
  <c r="Q750" i="10"/>
  <c r="Q751" i="10"/>
  <c r="Q752" i="10"/>
  <c r="Q585" i="10"/>
  <c r="Q586" i="10"/>
  <c r="Q587" i="10"/>
  <c r="Q235" i="10"/>
  <c r="Q245" i="10"/>
  <c r="Q617" i="10"/>
  <c r="Q1031" i="10"/>
  <c r="Q641" i="10"/>
  <c r="Q642" i="10"/>
  <c r="Q1239" i="10"/>
  <c r="Q1245" i="10"/>
  <c r="Q278" i="10"/>
  <c r="W245" i="10"/>
  <c r="W235" i="10"/>
  <c r="W143" i="10"/>
  <c r="W116" i="10"/>
  <c r="W111" i="10"/>
  <c r="W71" i="10"/>
  <c r="W69" i="10"/>
  <c r="W63" i="10"/>
  <c r="W60" i="10"/>
  <c r="W54" i="10"/>
  <c r="W283" i="10"/>
  <c r="W39" i="10"/>
  <c r="W27" i="10"/>
  <c r="W282" i="10"/>
  <c r="W258" i="10"/>
  <c r="W257" i="10"/>
  <c r="W253" i="10"/>
  <c r="W229" i="10"/>
  <c r="W205" i="10"/>
  <c r="W191" i="10"/>
  <c r="W180" i="10"/>
  <c r="W161" i="10"/>
  <c r="W160" i="10"/>
  <c r="W159" i="10"/>
  <c r="W156" i="10"/>
  <c r="W155" i="10"/>
  <c r="W154" i="10"/>
  <c r="W286" i="10"/>
  <c r="W285" i="10"/>
  <c r="W153" i="10"/>
  <c r="W152" i="10"/>
  <c r="W151" i="10"/>
  <c r="W150" i="10"/>
  <c r="W149" i="10"/>
  <c r="W280" i="10"/>
  <c r="W279" i="10"/>
  <c r="W148" i="10"/>
  <c r="W147" i="10"/>
  <c r="W146" i="10"/>
  <c r="W48" i="10"/>
  <c r="W28" i="10"/>
  <c r="W226" i="10"/>
  <c r="W217" i="10"/>
  <c r="W216" i="10"/>
  <c r="W174" i="10"/>
  <c r="W164" i="10"/>
  <c r="W163" i="10"/>
  <c r="W158" i="10"/>
  <c r="W145" i="10"/>
  <c r="W144" i="10"/>
  <c r="W141" i="10"/>
  <c r="W140" i="10"/>
  <c r="W139" i="10"/>
  <c r="W138" i="10"/>
  <c r="W137" i="10"/>
  <c r="W275" i="10"/>
  <c r="W274" i="10"/>
  <c r="W272" i="10"/>
  <c r="W268" i="10"/>
  <c r="W255" i="10"/>
  <c r="W254" i="10"/>
  <c r="W290" i="10"/>
  <c r="W249" i="10"/>
  <c r="W248" i="10"/>
  <c r="W246" i="10"/>
  <c r="W244" i="10"/>
  <c r="W243" i="10"/>
  <c r="W242" i="10"/>
  <c r="W238" i="10"/>
  <c r="W237" i="10"/>
  <c r="W236" i="10"/>
  <c r="W228" i="10"/>
  <c r="W227" i="10"/>
  <c r="W225" i="10"/>
  <c r="W224" i="10"/>
  <c r="W223" i="10"/>
  <c r="W222" i="10"/>
  <c r="W221" i="10"/>
  <c r="W219" i="10"/>
  <c r="W215" i="10"/>
  <c r="W214" i="10"/>
  <c r="W213" i="10"/>
  <c r="W212" i="10"/>
  <c r="W210" i="10"/>
  <c r="W209" i="10"/>
  <c r="W207" i="10"/>
  <c r="W204" i="10"/>
  <c r="W199" i="10"/>
  <c r="W198" i="10"/>
  <c r="W197" i="10"/>
  <c r="W194" i="10"/>
  <c r="W193" i="10"/>
  <c r="W192" i="10"/>
  <c r="W188" i="10"/>
  <c r="W187" i="10"/>
  <c r="W186" i="10"/>
  <c r="W179" i="10"/>
  <c r="W177" i="10"/>
  <c r="W176" i="10"/>
  <c r="W175" i="10"/>
  <c r="W167" i="10"/>
  <c r="W281" i="10"/>
  <c r="W135" i="10"/>
  <c r="W134" i="10"/>
  <c r="W133" i="10"/>
  <c r="W132" i="10"/>
  <c r="W131" i="10"/>
  <c r="W130" i="10"/>
  <c r="W129" i="10"/>
  <c r="W128" i="10"/>
  <c r="W126" i="10"/>
  <c r="W125" i="10"/>
  <c r="W124" i="10"/>
  <c r="W123" i="10"/>
  <c r="W121" i="10"/>
  <c r="W118" i="10"/>
  <c r="W117" i="10"/>
  <c r="W115" i="10"/>
  <c r="W114" i="10"/>
  <c r="W113" i="10"/>
  <c r="W112" i="10"/>
  <c r="W110" i="10"/>
  <c r="W109" i="10"/>
  <c r="W108" i="10"/>
  <c r="W103" i="10"/>
  <c r="W102" i="10"/>
  <c r="W100" i="10"/>
  <c r="W98" i="10"/>
  <c r="W97" i="10"/>
  <c r="W96" i="10"/>
  <c r="W95" i="10"/>
  <c r="W93" i="10"/>
  <c r="W92" i="10"/>
  <c r="W91" i="10"/>
  <c r="W89" i="10"/>
  <c r="W86" i="10"/>
  <c r="W85" i="10"/>
  <c r="W84" i="10"/>
  <c r="W83" i="10"/>
  <c r="W82" i="10"/>
  <c r="W80" i="10"/>
  <c r="W78" i="10"/>
  <c r="W77" i="10"/>
  <c r="W76" i="10"/>
  <c r="W75" i="10"/>
  <c r="W74" i="10"/>
  <c r="W73" i="10"/>
  <c r="W72" i="10"/>
  <c r="W62" i="10"/>
  <c r="W61" i="10"/>
  <c r="W52" i="10"/>
  <c r="W50" i="10"/>
  <c r="W49" i="10"/>
  <c r="W44" i="10"/>
  <c r="W41" i="10"/>
  <c r="W37" i="10"/>
  <c r="W36" i="10"/>
  <c r="W32" i="10"/>
  <c r="W26" i="10"/>
  <c r="W23" i="10"/>
  <c r="W22" i="10"/>
  <c r="W20" i="10"/>
  <c r="W12" i="10"/>
  <c r="W10" i="10"/>
  <c r="W9" i="10"/>
  <c r="W8" i="10"/>
  <c r="W6" i="10"/>
  <c r="W3" i="10"/>
  <c r="W2" i="10"/>
  <c r="W273" i="10"/>
  <c r="W289" i="10"/>
  <c r="W288" i="10"/>
  <c r="W287" i="10"/>
  <c r="W284" i="10"/>
  <c r="W260" i="10"/>
  <c r="W271" i="10"/>
  <c r="W270" i="10"/>
  <c r="W269" i="10"/>
  <c r="W200" i="10"/>
  <c r="W183" i="10"/>
  <c r="W136" i="10"/>
  <c r="W70" i="10"/>
  <c r="W67" i="10"/>
  <c r="W66" i="10"/>
  <c r="W65" i="10"/>
  <c r="W40" i="10"/>
  <c r="W19" i="10"/>
  <c r="W7" i="10"/>
  <c r="W277" i="10"/>
  <c r="W276" i="10"/>
  <c r="W267" i="10"/>
  <c r="W266" i="10"/>
  <c r="W265" i="10"/>
  <c r="W264" i="10"/>
  <c r="W263" i="10"/>
  <c r="W262" i="10"/>
  <c r="W261" i="10"/>
  <c r="W259" i="10"/>
  <c r="W256" i="10"/>
  <c r="W252" i="10"/>
  <c r="W251" i="10"/>
  <c r="W250" i="10"/>
  <c r="W247" i="10"/>
  <c r="W241" i="10"/>
  <c r="W240" i="10"/>
  <c r="W239" i="10"/>
  <c r="W234" i="10"/>
  <c r="W233" i="10"/>
  <c r="W232" i="10"/>
  <c r="W231" i="10"/>
  <c r="W230" i="10"/>
  <c r="W220" i="10"/>
  <c r="W218" i="10"/>
  <c r="W211" i="10"/>
  <c r="W208" i="10"/>
  <c r="W206" i="10"/>
  <c r="W203" i="10"/>
  <c r="W202" i="10"/>
  <c r="W201" i="10"/>
  <c r="W196" i="10"/>
  <c r="W195" i="10"/>
  <c r="W190" i="10"/>
  <c r="W189" i="10"/>
  <c r="W185" i="10"/>
  <c r="W184" i="10"/>
  <c r="W182" i="10"/>
  <c r="W181" i="10"/>
  <c r="W178" i="10"/>
  <c r="W173" i="10"/>
  <c r="W172" i="10"/>
  <c r="W171" i="10"/>
  <c r="W170" i="10"/>
  <c r="W169" i="10"/>
  <c r="W168" i="10"/>
  <c r="W166" i="10"/>
  <c r="W165" i="10"/>
  <c r="W162" i="10"/>
  <c r="W157" i="10"/>
  <c r="W142" i="10"/>
  <c r="W127" i="10"/>
  <c r="W122" i="10"/>
  <c r="W120" i="10"/>
  <c r="W119" i="10"/>
  <c r="W107" i="10"/>
  <c r="W106" i="10"/>
  <c r="W105" i="10"/>
  <c r="W104" i="10"/>
  <c r="W101" i="10"/>
  <c r="W99" i="10"/>
  <c r="W94" i="10"/>
  <c r="W90" i="10"/>
  <c r="W88" i="10"/>
  <c r="W87" i="10"/>
  <c r="W81" i="10"/>
  <c r="W79" i="10"/>
  <c r="W68" i="10"/>
  <c r="W64" i="10"/>
  <c r="W59" i="10"/>
  <c r="W58" i="10"/>
  <c r="W57" i="10"/>
  <c r="W56" i="10"/>
  <c r="W55" i="10"/>
  <c r="W53" i="10"/>
  <c r="W51" i="10"/>
  <c r="W47" i="10"/>
  <c r="W46" i="10"/>
  <c r="W45" i="10"/>
  <c r="W43" i="10"/>
  <c r="W42" i="10"/>
  <c r="W38" i="10"/>
  <c r="W35" i="10"/>
  <c r="W34" i="10"/>
  <c r="W33" i="10"/>
  <c r="W31" i="10"/>
  <c r="W30" i="10"/>
  <c r="W29" i="10"/>
  <c r="W25" i="10"/>
  <c r="W24" i="10"/>
  <c r="W21" i="10"/>
  <c r="W18" i="10"/>
  <c r="W17" i="10"/>
  <c r="W16" i="10"/>
  <c r="W15" i="10"/>
  <c r="W14" i="10"/>
  <c r="W13" i="10"/>
  <c r="W11" i="10"/>
  <c r="W5" i="10"/>
  <c r="W4" i="10"/>
  <c r="W278" i="10"/>
  <c r="B109" i="3"/>
  <c r="C109" i="3"/>
  <c r="D109" i="3"/>
  <c r="E109" i="3"/>
  <c r="F109" i="3"/>
  <c r="G109" i="3"/>
  <c r="H109" i="3"/>
  <c r="I109" i="3"/>
  <c r="J109" i="3"/>
  <c r="K109" i="3"/>
  <c r="L109" i="3"/>
  <c r="M109" i="3"/>
  <c r="N109" i="3"/>
  <c r="O109" i="3"/>
  <c r="P109" i="3"/>
  <c r="Q109" i="3"/>
  <c r="R109" i="3"/>
  <c r="S109" i="3"/>
  <c r="T109" i="3"/>
  <c r="U109" i="3"/>
  <c r="V109" i="3"/>
  <c r="W109" i="3"/>
  <c r="X109" i="3"/>
  <c r="Y109" i="3"/>
  <c r="Z109" i="3"/>
  <c r="AA109" i="3"/>
  <c r="AB109" i="3"/>
  <c r="AC109" i="3"/>
  <c r="AD109" i="3"/>
  <c r="AE109" i="3"/>
  <c r="AF109" i="3"/>
  <c r="AG109" i="3"/>
  <c r="AH109" i="3"/>
  <c r="AI109" i="3"/>
  <c r="AJ109" i="3"/>
  <c r="AK109" i="3"/>
  <c r="AL109" i="3"/>
  <c r="AM109" i="3"/>
  <c r="AN109" i="3"/>
  <c r="AO109" i="3"/>
  <c r="AP109" i="3"/>
  <c r="AQ109" i="3"/>
  <c r="AR109" i="3"/>
  <c r="AS109" i="3"/>
  <c r="AT109" i="3"/>
  <c r="AU109" i="3"/>
  <c r="B210" i="3"/>
  <c r="B110" i="3"/>
  <c r="C110" i="3"/>
  <c r="D110" i="3"/>
  <c r="E110" i="3"/>
  <c r="F110" i="3"/>
  <c r="G110" i="3"/>
  <c r="H110" i="3"/>
  <c r="I110" i="3"/>
  <c r="J110" i="3"/>
  <c r="K110" i="3"/>
  <c r="L110" i="3"/>
  <c r="M110" i="3"/>
  <c r="N110" i="3"/>
  <c r="O110" i="3"/>
  <c r="P110" i="3"/>
  <c r="Q110" i="3"/>
  <c r="R110" i="3"/>
  <c r="S110" i="3"/>
  <c r="T110" i="3"/>
  <c r="U110" i="3"/>
  <c r="V110" i="3"/>
  <c r="W110" i="3"/>
  <c r="X110" i="3"/>
  <c r="Y110" i="3"/>
  <c r="Z110" i="3"/>
  <c r="AA110" i="3"/>
  <c r="AB110" i="3"/>
  <c r="AC110" i="3"/>
  <c r="AD110" i="3"/>
  <c r="AE110" i="3"/>
  <c r="AF110" i="3"/>
  <c r="AG110" i="3"/>
  <c r="AH110" i="3"/>
  <c r="AI110" i="3"/>
  <c r="AJ110" i="3"/>
  <c r="AK110" i="3"/>
  <c r="AL110" i="3"/>
  <c r="AM110" i="3"/>
  <c r="AN110" i="3"/>
  <c r="AO110" i="3"/>
  <c r="AP110" i="3"/>
  <c r="AQ110" i="3"/>
  <c r="AR110" i="3"/>
  <c r="AS110" i="3"/>
  <c r="AT110" i="3"/>
  <c r="AU110" i="3"/>
  <c r="B211" i="3"/>
  <c r="B111" i="3"/>
  <c r="C111" i="3"/>
  <c r="D111" i="3"/>
  <c r="E111" i="3"/>
  <c r="F111" i="3"/>
  <c r="G111" i="3"/>
  <c r="H111" i="3"/>
  <c r="I111" i="3"/>
  <c r="J111" i="3"/>
  <c r="K111" i="3"/>
  <c r="L111" i="3"/>
  <c r="M111" i="3"/>
  <c r="N111" i="3"/>
  <c r="O111" i="3"/>
  <c r="P111" i="3"/>
  <c r="Q111" i="3"/>
  <c r="R111" i="3"/>
  <c r="S111" i="3"/>
  <c r="T111" i="3"/>
  <c r="U111" i="3"/>
  <c r="V111" i="3"/>
  <c r="W111" i="3"/>
  <c r="X111" i="3"/>
  <c r="Y111" i="3"/>
  <c r="Z111" i="3"/>
  <c r="AA111" i="3"/>
  <c r="AB111" i="3"/>
  <c r="AC111" i="3"/>
  <c r="AD111" i="3"/>
  <c r="AE111" i="3"/>
  <c r="AF111" i="3"/>
  <c r="AG111" i="3"/>
  <c r="AH111" i="3"/>
  <c r="AI111" i="3"/>
  <c r="AJ111" i="3"/>
  <c r="AK111" i="3"/>
  <c r="AL111" i="3"/>
  <c r="AM111" i="3"/>
  <c r="AN111" i="3"/>
  <c r="AO111" i="3"/>
  <c r="AP111" i="3"/>
  <c r="AQ111" i="3"/>
  <c r="AR111" i="3"/>
  <c r="AS111" i="3"/>
  <c r="AT111" i="3"/>
  <c r="AU111" i="3"/>
  <c r="B212" i="3"/>
  <c r="B112" i="3"/>
  <c r="C112" i="3"/>
  <c r="D112" i="3"/>
  <c r="E112" i="3"/>
  <c r="F112" i="3"/>
  <c r="G112" i="3"/>
  <c r="H112" i="3"/>
  <c r="I112" i="3"/>
  <c r="J112" i="3"/>
  <c r="K112" i="3"/>
  <c r="L112" i="3"/>
  <c r="M112" i="3"/>
  <c r="N112" i="3"/>
  <c r="O112" i="3"/>
  <c r="P112" i="3"/>
  <c r="Q112" i="3"/>
  <c r="R112" i="3"/>
  <c r="S112" i="3"/>
  <c r="T112" i="3"/>
  <c r="U112" i="3"/>
  <c r="V112" i="3"/>
  <c r="W112" i="3"/>
  <c r="X112" i="3"/>
  <c r="Y112" i="3"/>
  <c r="Z112" i="3"/>
  <c r="AA112" i="3"/>
  <c r="AB112" i="3"/>
  <c r="AC112" i="3"/>
  <c r="AD112" i="3"/>
  <c r="AE112" i="3"/>
  <c r="AF112" i="3"/>
  <c r="AG112" i="3"/>
  <c r="AH112" i="3"/>
  <c r="AI112" i="3"/>
  <c r="AJ112" i="3"/>
  <c r="AK112" i="3"/>
  <c r="AL112" i="3"/>
  <c r="AM112" i="3"/>
  <c r="AN112" i="3"/>
  <c r="AO112" i="3"/>
  <c r="AP112" i="3"/>
  <c r="AQ112" i="3"/>
  <c r="AR112" i="3"/>
  <c r="AS112" i="3"/>
  <c r="AT112" i="3"/>
  <c r="AU112" i="3"/>
  <c r="B213" i="3"/>
  <c r="B113" i="3"/>
  <c r="C113" i="3"/>
  <c r="D113" i="3"/>
  <c r="E113" i="3"/>
  <c r="F113" i="3"/>
  <c r="G113" i="3"/>
  <c r="H113" i="3"/>
  <c r="I113" i="3"/>
  <c r="J113" i="3"/>
  <c r="K113" i="3"/>
  <c r="L113" i="3"/>
  <c r="M113" i="3"/>
  <c r="N113" i="3"/>
  <c r="O113" i="3"/>
  <c r="P113" i="3"/>
  <c r="Q113" i="3"/>
  <c r="R113" i="3"/>
  <c r="S113" i="3"/>
  <c r="T113" i="3"/>
  <c r="U113" i="3"/>
  <c r="V113" i="3"/>
  <c r="W113" i="3"/>
  <c r="X113" i="3"/>
  <c r="Y113" i="3"/>
  <c r="Z113" i="3"/>
  <c r="AA113" i="3"/>
  <c r="AB113" i="3"/>
  <c r="AC113" i="3"/>
  <c r="AD113" i="3"/>
  <c r="AE113" i="3"/>
  <c r="AF113" i="3"/>
  <c r="AG113" i="3"/>
  <c r="AH113" i="3"/>
  <c r="AI113" i="3"/>
  <c r="AJ113" i="3"/>
  <c r="AK113" i="3"/>
  <c r="AL113" i="3"/>
  <c r="AM113" i="3"/>
  <c r="AN113" i="3"/>
  <c r="AO113" i="3"/>
  <c r="AP113" i="3"/>
  <c r="AQ113" i="3"/>
  <c r="AR113" i="3"/>
  <c r="AS113" i="3"/>
  <c r="AT113" i="3"/>
  <c r="AU113" i="3"/>
  <c r="B214" i="3"/>
  <c r="B114" i="3"/>
  <c r="C114" i="3"/>
  <c r="D114" i="3"/>
  <c r="E114" i="3"/>
  <c r="F114" i="3"/>
  <c r="G114" i="3"/>
  <c r="H114" i="3"/>
  <c r="I114" i="3"/>
  <c r="J114" i="3"/>
  <c r="K114" i="3"/>
  <c r="L114" i="3"/>
  <c r="M114" i="3"/>
  <c r="N114" i="3"/>
  <c r="O114" i="3"/>
  <c r="P114" i="3"/>
  <c r="Q114" i="3"/>
  <c r="R114" i="3"/>
  <c r="S114" i="3"/>
  <c r="T114" i="3"/>
  <c r="U114" i="3"/>
  <c r="V114" i="3"/>
  <c r="W114" i="3"/>
  <c r="X114" i="3"/>
  <c r="Y114" i="3"/>
  <c r="Z114" i="3"/>
  <c r="AA114" i="3"/>
  <c r="AB114" i="3"/>
  <c r="AC114" i="3"/>
  <c r="AD114" i="3"/>
  <c r="AE114" i="3"/>
  <c r="AF114" i="3"/>
  <c r="AG114" i="3"/>
  <c r="AH114" i="3"/>
  <c r="AI114" i="3"/>
  <c r="AJ114" i="3"/>
  <c r="AK114" i="3"/>
  <c r="AL114" i="3"/>
  <c r="AM114" i="3"/>
  <c r="AN114" i="3"/>
  <c r="AO114" i="3"/>
  <c r="AP114" i="3"/>
  <c r="AQ114" i="3"/>
  <c r="AR114" i="3"/>
  <c r="AS114" i="3"/>
  <c r="AT114" i="3"/>
  <c r="AU114" i="3"/>
  <c r="B215" i="3"/>
  <c r="B115" i="3"/>
  <c r="C115" i="3"/>
  <c r="D115" i="3"/>
  <c r="E115" i="3"/>
  <c r="F115" i="3"/>
  <c r="G115" i="3"/>
  <c r="H115" i="3"/>
  <c r="I115" i="3"/>
  <c r="J115" i="3"/>
  <c r="K115" i="3"/>
  <c r="L115" i="3"/>
  <c r="M115" i="3"/>
  <c r="N115" i="3"/>
  <c r="O115" i="3"/>
  <c r="P115" i="3"/>
  <c r="Q115" i="3"/>
  <c r="R115" i="3"/>
  <c r="S115" i="3"/>
  <c r="T115" i="3"/>
  <c r="U115" i="3"/>
  <c r="V115" i="3"/>
  <c r="W115" i="3"/>
  <c r="X115" i="3"/>
  <c r="Y115" i="3"/>
  <c r="Z115" i="3"/>
  <c r="AA115" i="3"/>
  <c r="AB115" i="3"/>
  <c r="AC115" i="3"/>
  <c r="AD115" i="3"/>
  <c r="AE115" i="3"/>
  <c r="AF115" i="3"/>
  <c r="AG115" i="3"/>
  <c r="AH115" i="3"/>
  <c r="AI115" i="3"/>
  <c r="AJ115" i="3"/>
  <c r="AK115" i="3"/>
  <c r="AL115" i="3"/>
  <c r="AM115" i="3"/>
  <c r="AN115" i="3"/>
  <c r="AO115" i="3"/>
  <c r="AP115" i="3"/>
  <c r="AQ115" i="3"/>
  <c r="AR115" i="3"/>
  <c r="AS115" i="3"/>
  <c r="AT115" i="3"/>
  <c r="AU115" i="3"/>
  <c r="B216" i="3"/>
  <c r="B116" i="3"/>
  <c r="C116" i="3"/>
  <c r="D116" i="3"/>
  <c r="E116" i="3"/>
  <c r="F116" i="3"/>
  <c r="G116" i="3"/>
  <c r="H116" i="3"/>
  <c r="I116" i="3"/>
  <c r="J116" i="3"/>
  <c r="K116" i="3"/>
  <c r="L116" i="3"/>
  <c r="M116" i="3"/>
  <c r="N116" i="3"/>
  <c r="O116" i="3"/>
  <c r="P116" i="3"/>
  <c r="Q116" i="3"/>
  <c r="R116" i="3"/>
  <c r="S116" i="3"/>
  <c r="T116" i="3"/>
  <c r="U116" i="3"/>
  <c r="V116" i="3"/>
  <c r="W116" i="3"/>
  <c r="X116" i="3"/>
  <c r="Y116" i="3"/>
  <c r="Z116" i="3"/>
  <c r="AA116" i="3"/>
  <c r="AB116" i="3"/>
  <c r="AC116" i="3"/>
  <c r="AD116" i="3"/>
  <c r="AE116" i="3"/>
  <c r="AF116" i="3"/>
  <c r="AG116" i="3"/>
  <c r="AH116" i="3"/>
  <c r="AI116" i="3"/>
  <c r="AJ116" i="3"/>
  <c r="AK116" i="3"/>
  <c r="AL116" i="3"/>
  <c r="AM116" i="3"/>
  <c r="AN116" i="3"/>
  <c r="AO116" i="3"/>
  <c r="AP116" i="3"/>
  <c r="AQ116" i="3"/>
  <c r="AR116" i="3"/>
  <c r="AS116" i="3"/>
  <c r="AT116" i="3"/>
  <c r="AU116" i="3"/>
  <c r="B217" i="3"/>
  <c r="B117" i="3"/>
  <c r="C117" i="3"/>
  <c r="D117" i="3"/>
  <c r="E117" i="3"/>
  <c r="F117" i="3"/>
  <c r="G117" i="3"/>
  <c r="H117" i="3"/>
  <c r="I117" i="3"/>
  <c r="J117" i="3"/>
  <c r="K117" i="3"/>
  <c r="L117" i="3"/>
  <c r="M117" i="3"/>
  <c r="N117" i="3"/>
  <c r="O117" i="3"/>
  <c r="P117" i="3"/>
  <c r="Q117" i="3"/>
  <c r="R117" i="3"/>
  <c r="S117" i="3"/>
  <c r="T117" i="3"/>
  <c r="U117" i="3"/>
  <c r="V117" i="3"/>
  <c r="W117" i="3"/>
  <c r="X117" i="3"/>
  <c r="Y117" i="3"/>
  <c r="Z117" i="3"/>
  <c r="AA117" i="3"/>
  <c r="AB117" i="3"/>
  <c r="AC117" i="3"/>
  <c r="AD117" i="3"/>
  <c r="AE117" i="3"/>
  <c r="AF117" i="3"/>
  <c r="AG117" i="3"/>
  <c r="AH117" i="3"/>
  <c r="AI117" i="3"/>
  <c r="AJ117" i="3"/>
  <c r="AK117" i="3"/>
  <c r="AL117" i="3"/>
  <c r="AM117" i="3"/>
  <c r="AN117" i="3"/>
  <c r="AO117" i="3"/>
  <c r="AP117" i="3"/>
  <c r="AQ117" i="3"/>
  <c r="AR117" i="3"/>
  <c r="AS117" i="3"/>
  <c r="AT117" i="3"/>
  <c r="AU117" i="3"/>
  <c r="B218" i="3"/>
  <c r="B118" i="3"/>
  <c r="C118" i="3"/>
  <c r="D118" i="3"/>
  <c r="E118" i="3"/>
  <c r="F118" i="3"/>
  <c r="G118" i="3"/>
  <c r="H118" i="3"/>
  <c r="I118" i="3"/>
  <c r="J118" i="3"/>
  <c r="K118" i="3"/>
  <c r="L118" i="3"/>
  <c r="M118" i="3"/>
  <c r="N118" i="3"/>
  <c r="O118" i="3"/>
  <c r="P118" i="3"/>
  <c r="Q118" i="3"/>
  <c r="R118" i="3"/>
  <c r="S118" i="3"/>
  <c r="T118" i="3"/>
  <c r="U118" i="3"/>
  <c r="V118" i="3"/>
  <c r="W118" i="3"/>
  <c r="X118" i="3"/>
  <c r="Y118" i="3"/>
  <c r="Z118" i="3"/>
  <c r="AA118" i="3"/>
  <c r="AB118" i="3"/>
  <c r="AC118" i="3"/>
  <c r="AD118" i="3"/>
  <c r="AE118" i="3"/>
  <c r="AF118" i="3"/>
  <c r="AG118" i="3"/>
  <c r="AH118" i="3"/>
  <c r="AI118" i="3"/>
  <c r="AJ118" i="3"/>
  <c r="AK118" i="3"/>
  <c r="AL118" i="3"/>
  <c r="AM118" i="3"/>
  <c r="AN118" i="3"/>
  <c r="AO118" i="3"/>
  <c r="AP118" i="3"/>
  <c r="AQ118" i="3"/>
  <c r="AR118" i="3"/>
  <c r="AS118" i="3"/>
  <c r="AT118" i="3"/>
  <c r="AU118" i="3"/>
  <c r="B219" i="3"/>
  <c r="B119" i="3"/>
  <c r="C119" i="3"/>
  <c r="D119" i="3"/>
  <c r="E119" i="3"/>
  <c r="F119" i="3"/>
  <c r="G119" i="3"/>
  <c r="H119" i="3"/>
  <c r="I119" i="3"/>
  <c r="J119" i="3"/>
  <c r="K119" i="3"/>
  <c r="L119" i="3"/>
  <c r="M119" i="3"/>
  <c r="N119" i="3"/>
  <c r="O119" i="3"/>
  <c r="P119" i="3"/>
  <c r="Q119" i="3"/>
  <c r="R119" i="3"/>
  <c r="S119" i="3"/>
  <c r="T119" i="3"/>
  <c r="U119" i="3"/>
  <c r="V119" i="3"/>
  <c r="W119" i="3"/>
  <c r="X119" i="3"/>
  <c r="Y119" i="3"/>
  <c r="Z119" i="3"/>
  <c r="AA119" i="3"/>
  <c r="AB119" i="3"/>
  <c r="AC119" i="3"/>
  <c r="AD119" i="3"/>
  <c r="AE119" i="3"/>
  <c r="AF119" i="3"/>
  <c r="AG119" i="3"/>
  <c r="AH119" i="3"/>
  <c r="AI119" i="3"/>
  <c r="AJ119" i="3"/>
  <c r="AK119" i="3"/>
  <c r="AL119" i="3"/>
  <c r="AM119" i="3"/>
  <c r="AN119" i="3"/>
  <c r="AO119" i="3"/>
  <c r="AP119" i="3"/>
  <c r="AQ119" i="3"/>
  <c r="AR119" i="3"/>
  <c r="AS119" i="3"/>
  <c r="AT119" i="3"/>
  <c r="AU119" i="3"/>
  <c r="B220" i="3"/>
  <c r="B120" i="3"/>
  <c r="C120" i="3"/>
  <c r="D120" i="3"/>
  <c r="E120" i="3"/>
  <c r="F120" i="3"/>
  <c r="G120" i="3"/>
  <c r="H120" i="3"/>
  <c r="I120" i="3"/>
  <c r="J120" i="3"/>
  <c r="K120" i="3"/>
  <c r="L120" i="3"/>
  <c r="M120" i="3"/>
  <c r="N120" i="3"/>
  <c r="O120" i="3"/>
  <c r="P120" i="3"/>
  <c r="Q120" i="3"/>
  <c r="R120" i="3"/>
  <c r="S120" i="3"/>
  <c r="T120" i="3"/>
  <c r="U120" i="3"/>
  <c r="V120" i="3"/>
  <c r="W120" i="3"/>
  <c r="X120" i="3"/>
  <c r="Y120" i="3"/>
  <c r="Z120" i="3"/>
  <c r="AA120" i="3"/>
  <c r="AB120" i="3"/>
  <c r="AC120" i="3"/>
  <c r="AD120" i="3"/>
  <c r="AE120" i="3"/>
  <c r="AF120" i="3"/>
  <c r="AG120" i="3"/>
  <c r="AH120" i="3"/>
  <c r="AI120" i="3"/>
  <c r="AJ120" i="3"/>
  <c r="AK120" i="3"/>
  <c r="AL120" i="3"/>
  <c r="AM120" i="3"/>
  <c r="AN120" i="3"/>
  <c r="AO120" i="3"/>
  <c r="AP120" i="3"/>
  <c r="AQ120" i="3"/>
  <c r="AR120" i="3"/>
  <c r="AS120" i="3"/>
  <c r="AT120" i="3"/>
  <c r="AU120" i="3"/>
  <c r="B221" i="3"/>
  <c r="B121" i="3"/>
  <c r="C121" i="3"/>
  <c r="D121" i="3"/>
  <c r="E121" i="3"/>
  <c r="F121" i="3"/>
  <c r="G121" i="3"/>
  <c r="H121" i="3"/>
  <c r="I121" i="3"/>
  <c r="J121" i="3"/>
  <c r="K121" i="3"/>
  <c r="L121" i="3"/>
  <c r="M121" i="3"/>
  <c r="N121" i="3"/>
  <c r="O121" i="3"/>
  <c r="P121" i="3"/>
  <c r="Q121" i="3"/>
  <c r="R121" i="3"/>
  <c r="S121" i="3"/>
  <c r="T121" i="3"/>
  <c r="U121" i="3"/>
  <c r="V121" i="3"/>
  <c r="W121" i="3"/>
  <c r="X121" i="3"/>
  <c r="Y121" i="3"/>
  <c r="Z121" i="3"/>
  <c r="AA121" i="3"/>
  <c r="AB121" i="3"/>
  <c r="AC121" i="3"/>
  <c r="AD121" i="3"/>
  <c r="AE121" i="3"/>
  <c r="AF121" i="3"/>
  <c r="AG121" i="3"/>
  <c r="AH121" i="3"/>
  <c r="AI121" i="3"/>
  <c r="AJ121" i="3"/>
  <c r="AK121" i="3"/>
  <c r="AL121" i="3"/>
  <c r="AM121" i="3"/>
  <c r="AN121" i="3"/>
  <c r="AO121" i="3"/>
  <c r="AP121" i="3"/>
  <c r="AQ121" i="3"/>
  <c r="AR121" i="3"/>
  <c r="AS121" i="3"/>
  <c r="AT121" i="3"/>
  <c r="AU121" i="3"/>
  <c r="B222" i="3"/>
  <c r="B122" i="3"/>
  <c r="C122" i="3"/>
  <c r="D122" i="3"/>
  <c r="E122" i="3"/>
  <c r="F122" i="3"/>
  <c r="G122" i="3"/>
  <c r="H122" i="3"/>
  <c r="I122" i="3"/>
  <c r="J122" i="3"/>
  <c r="K122" i="3"/>
  <c r="L122" i="3"/>
  <c r="M122" i="3"/>
  <c r="N122" i="3"/>
  <c r="O122" i="3"/>
  <c r="P122" i="3"/>
  <c r="Q122" i="3"/>
  <c r="R122" i="3"/>
  <c r="S122" i="3"/>
  <c r="T122" i="3"/>
  <c r="U122" i="3"/>
  <c r="V122" i="3"/>
  <c r="W122" i="3"/>
  <c r="X122" i="3"/>
  <c r="Y122" i="3"/>
  <c r="Z122" i="3"/>
  <c r="AA122" i="3"/>
  <c r="AB122" i="3"/>
  <c r="AC122" i="3"/>
  <c r="AD122" i="3"/>
  <c r="AE122" i="3"/>
  <c r="AF122" i="3"/>
  <c r="AG122" i="3"/>
  <c r="AH122" i="3"/>
  <c r="AI122" i="3"/>
  <c r="AJ122" i="3"/>
  <c r="AK122" i="3"/>
  <c r="AL122" i="3"/>
  <c r="AM122" i="3"/>
  <c r="AN122" i="3"/>
  <c r="AO122" i="3"/>
  <c r="AP122" i="3"/>
  <c r="AQ122" i="3"/>
  <c r="AR122" i="3"/>
  <c r="AS122" i="3"/>
  <c r="AT122" i="3"/>
  <c r="AU122" i="3"/>
  <c r="B223" i="3"/>
  <c r="B123" i="3"/>
  <c r="C123" i="3"/>
  <c r="D123" i="3"/>
  <c r="E123" i="3"/>
  <c r="F123" i="3"/>
  <c r="G123" i="3"/>
  <c r="H123" i="3"/>
  <c r="I123" i="3"/>
  <c r="J123" i="3"/>
  <c r="K123" i="3"/>
  <c r="L123" i="3"/>
  <c r="M123" i="3"/>
  <c r="N123" i="3"/>
  <c r="O123" i="3"/>
  <c r="P123" i="3"/>
  <c r="Q123" i="3"/>
  <c r="R123" i="3"/>
  <c r="S123" i="3"/>
  <c r="T123" i="3"/>
  <c r="U123" i="3"/>
  <c r="V123" i="3"/>
  <c r="W123" i="3"/>
  <c r="X123" i="3"/>
  <c r="Y123" i="3"/>
  <c r="Z123" i="3"/>
  <c r="AA123" i="3"/>
  <c r="AB123" i="3"/>
  <c r="AC123" i="3"/>
  <c r="AD123" i="3"/>
  <c r="AE123" i="3"/>
  <c r="AF123" i="3"/>
  <c r="AG123" i="3"/>
  <c r="AH123" i="3"/>
  <c r="AI123" i="3"/>
  <c r="AJ123" i="3"/>
  <c r="AK123" i="3"/>
  <c r="AL123" i="3"/>
  <c r="AM123" i="3"/>
  <c r="AN123" i="3"/>
  <c r="AO123" i="3"/>
  <c r="AP123" i="3"/>
  <c r="AQ123" i="3"/>
  <c r="AR123" i="3"/>
  <c r="AS123" i="3"/>
  <c r="AT123" i="3"/>
  <c r="AU123" i="3"/>
  <c r="B224" i="3"/>
  <c r="B124" i="3"/>
  <c r="C124" i="3"/>
  <c r="D124" i="3"/>
  <c r="E124" i="3"/>
  <c r="F124" i="3"/>
  <c r="G124" i="3"/>
  <c r="H124" i="3"/>
  <c r="I124" i="3"/>
  <c r="J124" i="3"/>
  <c r="K124" i="3"/>
  <c r="L124" i="3"/>
  <c r="M124" i="3"/>
  <c r="N124" i="3"/>
  <c r="O124" i="3"/>
  <c r="P124" i="3"/>
  <c r="Q124" i="3"/>
  <c r="R124" i="3"/>
  <c r="S124" i="3"/>
  <c r="T124" i="3"/>
  <c r="U124" i="3"/>
  <c r="V124" i="3"/>
  <c r="W124" i="3"/>
  <c r="X124" i="3"/>
  <c r="Y124" i="3"/>
  <c r="Z124" i="3"/>
  <c r="AA124" i="3"/>
  <c r="AB124" i="3"/>
  <c r="AC124" i="3"/>
  <c r="AD124" i="3"/>
  <c r="AE124" i="3"/>
  <c r="AF124" i="3"/>
  <c r="AG124" i="3"/>
  <c r="AH124" i="3"/>
  <c r="AI124" i="3"/>
  <c r="AJ124" i="3"/>
  <c r="AK124" i="3"/>
  <c r="AL124" i="3"/>
  <c r="AM124" i="3"/>
  <c r="AN124" i="3"/>
  <c r="AO124" i="3"/>
  <c r="AP124" i="3"/>
  <c r="AQ124" i="3"/>
  <c r="AR124" i="3"/>
  <c r="AS124" i="3"/>
  <c r="AT124" i="3"/>
  <c r="AU124" i="3"/>
  <c r="B225" i="3"/>
  <c r="B125" i="3"/>
  <c r="C125" i="3"/>
  <c r="D125" i="3"/>
  <c r="E125" i="3"/>
  <c r="F125" i="3"/>
  <c r="G125" i="3"/>
  <c r="H125" i="3"/>
  <c r="I125" i="3"/>
  <c r="J125" i="3"/>
  <c r="K125" i="3"/>
  <c r="L125" i="3"/>
  <c r="M125" i="3"/>
  <c r="N125" i="3"/>
  <c r="O125" i="3"/>
  <c r="P125" i="3"/>
  <c r="Q125" i="3"/>
  <c r="R125" i="3"/>
  <c r="S125" i="3"/>
  <c r="T125" i="3"/>
  <c r="U125" i="3"/>
  <c r="V125" i="3"/>
  <c r="W125" i="3"/>
  <c r="X125" i="3"/>
  <c r="Y125" i="3"/>
  <c r="Z125" i="3"/>
  <c r="AA125" i="3"/>
  <c r="AB125" i="3"/>
  <c r="AC125" i="3"/>
  <c r="AD125" i="3"/>
  <c r="AE125" i="3"/>
  <c r="AF125" i="3"/>
  <c r="AG125" i="3"/>
  <c r="AH125" i="3"/>
  <c r="AI125" i="3"/>
  <c r="AJ125" i="3"/>
  <c r="AK125" i="3"/>
  <c r="AL125" i="3"/>
  <c r="AM125" i="3"/>
  <c r="AN125" i="3"/>
  <c r="AO125" i="3"/>
  <c r="AP125" i="3"/>
  <c r="AQ125" i="3"/>
  <c r="AR125" i="3"/>
  <c r="AS125" i="3"/>
  <c r="AT125" i="3"/>
  <c r="AU125" i="3"/>
  <c r="B226" i="3"/>
  <c r="B126" i="3"/>
  <c r="C126" i="3"/>
  <c r="D126" i="3"/>
  <c r="E126" i="3"/>
  <c r="F126" i="3"/>
  <c r="G126" i="3"/>
  <c r="H126" i="3"/>
  <c r="I126" i="3"/>
  <c r="J126" i="3"/>
  <c r="K126" i="3"/>
  <c r="L126" i="3"/>
  <c r="M126" i="3"/>
  <c r="N126" i="3"/>
  <c r="O126" i="3"/>
  <c r="P126" i="3"/>
  <c r="Q126" i="3"/>
  <c r="R126" i="3"/>
  <c r="S126" i="3"/>
  <c r="T126" i="3"/>
  <c r="U126" i="3"/>
  <c r="V126" i="3"/>
  <c r="W126" i="3"/>
  <c r="X126" i="3"/>
  <c r="Y126" i="3"/>
  <c r="Z126" i="3"/>
  <c r="AA126" i="3"/>
  <c r="AB126" i="3"/>
  <c r="AC126" i="3"/>
  <c r="AD126" i="3"/>
  <c r="AE126" i="3"/>
  <c r="AF126" i="3"/>
  <c r="AG126" i="3"/>
  <c r="AH126" i="3"/>
  <c r="AI126" i="3"/>
  <c r="AJ126" i="3"/>
  <c r="AK126" i="3"/>
  <c r="AL126" i="3"/>
  <c r="AM126" i="3"/>
  <c r="AN126" i="3"/>
  <c r="AO126" i="3"/>
  <c r="AP126" i="3"/>
  <c r="AQ126" i="3"/>
  <c r="AR126" i="3"/>
  <c r="AS126" i="3"/>
  <c r="AT126" i="3"/>
  <c r="AU126" i="3"/>
  <c r="B227" i="3"/>
  <c r="B127" i="3"/>
  <c r="C127" i="3"/>
  <c r="D127" i="3"/>
  <c r="E127" i="3"/>
  <c r="F127" i="3"/>
  <c r="G127" i="3"/>
  <c r="H127" i="3"/>
  <c r="I127" i="3"/>
  <c r="J127" i="3"/>
  <c r="K127" i="3"/>
  <c r="L127" i="3"/>
  <c r="M127" i="3"/>
  <c r="N127" i="3"/>
  <c r="O127" i="3"/>
  <c r="P127" i="3"/>
  <c r="Q127" i="3"/>
  <c r="R127" i="3"/>
  <c r="S127" i="3"/>
  <c r="T127" i="3"/>
  <c r="U127" i="3"/>
  <c r="V127" i="3"/>
  <c r="W127" i="3"/>
  <c r="X127" i="3"/>
  <c r="Y127" i="3"/>
  <c r="Z127" i="3"/>
  <c r="AA127" i="3"/>
  <c r="AB127" i="3"/>
  <c r="AC127" i="3"/>
  <c r="AD127" i="3"/>
  <c r="AE127" i="3"/>
  <c r="AF127" i="3"/>
  <c r="AG127" i="3"/>
  <c r="AH127" i="3"/>
  <c r="AI127" i="3"/>
  <c r="AJ127" i="3"/>
  <c r="AK127" i="3"/>
  <c r="AL127" i="3"/>
  <c r="AM127" i="3"/>
  <c r="AN127" i="3"/>
  <c r="AO127" i="3"/>
  <c r="AP127" i="3"/>
  <c r="AQ127" i="3"/>
  <c r="AR127" i="3"/>
  <c r="AS127" i="3"/>
  <c r="AT127" i="3"/>
  <c r="AU127" i="3"/>
  <c r="B228" i="3"/>
  <c r="B128" i="3"/>
  <c r="C128" i="3"/>
  <c r="D128" i="3"/>
  <c r="E128" i="3"/>
  <c r="F128" i="3"/>
  <c r="G128" i="3"/>
  <c r="H128" i="3"/>
  <c r="I128" i="3"/>
  <c r="J128" i="3"/>
  <c r="K128" i="3"/>
  <c r="L128" i="3"/>
  <c r="M128" i="3"/>
  <c r="N128" i="3"/>
  <c r="O128" i="3"/>
  <c r="P128" i="3"/>
  <c r="Q128" i="3"/>
  <c r="R128" i="3"/>
  <c r="S128" i="3"/>
  <c r="T128" i="3"/>
  <c r="U128" i="3"/>
  <c r="V128" i="3"/>
  <c r="W128" i="3"/>
  <c r="X128" i="3"/>
  <c r="Y128" i="3"/>
  <c r="Z128" i="3"/>
  <c r="AA128" i="3"/>
  <c r="AB128" i="3"/>
  <c r="AC128" i="3"/>
  <c r="AD128" i="3"/>
  <c r="AE128" i="3"/>
  <c r="AF128" i="3"/>
  <c r="AG128" i="3"/>
  <c r="AH128" i="3"/>
  <c r="AI128" i="3"/>
  <c r="AJ128" i="3"/>
  <c r="AK128" i="3"/>
  <c r="AL128" i="3"/>
  <c r="AM128" i="3"/>
  <c r="AN128" i="3"/>
  <c r="AO128" i="3"/>
  <c r="AP128" i="3"/>
  <c r="AQ128" i="3"/>
  <c r="AR128" i="3"/>
  <c r="AS128" i="3"/>
  <c r="AT128" i="3"/>
  <c r="AU128" i="3"/>
  <c r="B229" i="3"/>
  <c r="B129" i="3"/>
  <c r="C129" i="3"/>
  <c r="D129" i="3"/>
  <c r="E129" i="3"/>
  <c r="F129" i="3"/>
  <c r="G129" i="3"/>
  <c r="H129" i="3"/>
  <c r="I129" i="3"/>
  <c r="J129" i="3"/>
  <c r="K129" i="3"/>
  <c r="L129" i="3"/>
  <c r="M129" i="3"/>
  <c r="N129" i="3"/>
  <c r="O129" i="3"/>
  <c r="P129" i="3"/>
  <c r="Q129" i="3"/>
  <c r="R129" i="3"/>
  <c r="S129" i="3"/>
  <c r="T129" i="3"/>
  <c r="U129" i="3"/>
  <c r="V129" i="3"/>
  <c r="W129" i="3"/>
  <c r="X129" i="3"/>
  <c r="Y129" i="3"/>
  <c r="Z129" i="3"/>
  <c r="AA129" i="3"/>
  <c r="AB129" i="3"/>
  <c r="AC129" i="3"/>
  <c r="AD129" i="3"/>
  <c r="AE129" i="3"/>
  <c r="AF129" i="3"/>
  <c r="AG129" i="3"/>
  <c r="AH129" i="3"/>
  <c r="AI129" i="3"/>
  <c r="AJ129" i="3"/>
  <c r="AK129" i="3"/>
  <c r="AL129" i="3"/>
  <c r="AM129" i="3"/>
  <c r="AN129" i="3"/>
  <c r="AO129" i="3"/>
  <c r="AP129" i="3"/>
  <c r="AQ129" i="3"/>
  <c r="AR129" i="3"/>
  <c r="AS129" i="3"/>
  <c r="AT129" i="3"/>
  <c r="AU129" i="3"/>
  <c r="B230" i="3"/>
  <c r="B130" i="3"/>
  <c r="C130" i="3"/>
  <c r="D130" i="3"/>
  <c r="E130" i="3"/>
  <c r="F130" i="3"/>
  <c r="G130" i="3"/>
  <c r="H130" i="3"/>
  <c r="I130" i="3"/>
  <c r="J130" i="3"/>
  <c r="K130" i="3"/>
  <c r="L130" i="3"/>
  <c r="M130" i="3"/>
  <c r="N130" i="3"/>
  <c r="O130" i="3"/>
  <c r="P130" i="3"/>
  <c r="Q130" i="3"/>
  <c r="R130" i="3"/>
  <c r="S130" i="3"/>
  <c r="T130" i="3"/>
  <c r="U130" i="3"/>
  <c r="V130" i="3"/>
  <c r="W130" i="3"/>
  <c r="X130" i="3"/>
  <c r="Y130" i="3"/>
  <c r="Z130" i="3"/>
  <c r="AA130" i="3"/>
  <c r="AB130" i="3"/>
  <c r="AC130" i="3"/>
  <c r="AD130" i="3"/>
  <c r="AE130" i="3"/>
  <c r="AF130" i="3"/>
  <c r="AG130" i="3"/>
  <c r="AH130" i="3"/>
  <c r="AI130" i="3"/>
  <c r="AJ130" i="3"/>
  <c r="AK130" i="3"/>
  <c r="AL130" i="3"/>
  <c r="AM130" i="3"/>
  <c r="AN130" i="3"/>
  <c r="AO130" i="3"/>
  <c r="AP130" i="3"/>
  <c r="AQ130" i="3"/>
  <c r="AR130" i="3"/>
  <c r="AS130" i="3"/>
  <c r="AT130" i="3"/>
  <c r="AU130" i="3"/>
  <c r="B231" i="3"/>
  <c r="B131" i="3"/>
  <c r="C131" i="3"/>
  <c r="D131" i="3"/>
  <c r="E131" i="3"/>
  <c r="F131" i="3"/>
  <c r="G131" i="3"/>
  <c r="H131" i="3"/>
  <c r="I131" i="3"/>
  <c r="J131" i="3"/>
  <c r="K131" i="3"/>
  <c r="L131" i="3"/>
  <c r="M131" i="3"/>
  <c r="N131" i="3"/>
  <c r="O131" i="3"/>
  <c r="P131" i="3"/>
  <c r="Q131" i="3"/>
  <c r="R131" i="3"/>
  <c r="S131" i="3"/>
  <c r="T131" i="3"/>
  <c r="U131" i="3"/>
  <c r="V131" i="3"/>
  <c r="W131" i="3"/>
  <c r="X131" i="3"/>
  <c r="Y131" i="3"/>
  <c r="Z131" i="3"/>
  <c r="AA131" i="3"/>
  <c r="AB131" i="3"/>
  <c r="AC131" i="3"/>
  <c r="AD131" i="3"/>
  <c r="AE131" i="3"/>
  <c r="AF131" i="3"/>
  <c r="AG131" i="3"/>
  <c r="AH131" i="3"/>
  <c r="AI131" i="3"/>
  <c r="AJ131" i="3"/>
  <c r="AK131" i="3"/>
  <c r="AL131" i="3"/>
  <c r="AM131" i="3"/>
  <c r="AN131" i="3"/>
  <c r="AO131" i="3"/>
  <c r="AP131" i="3"/>
  <c r="AQ131" i="3"/>
  <c r="AR131" i="3"/>
  <c r="AS131" i="3"/>
  <c r="AT131" i="3"/>
  <c r="AU131" i="3"/>
  <c r="B232" i="3"/>
  <c r="B132" i="3"/>
  <c r="C132" i="3"/>
  <c r="D132" i="3"/>
  <c r="E132" i="3"/>
  <c r="F132" i="3"/>
  <c r="G132" i="3"/>
  <c r="H132" i="3"/>
  <c r="I132" i="3"/>
  <c r="J132" i="3"/>
  <c r="K132" i="3"/>
  <c r="L132" i="3"/>
  <c r="M132" i="3"/>
  <c r="N132" i="3"/>
  <c r="O132" i="3"/>
  <c r="P132" i="3"/>
  <c r="Q132" i="3"/>
  <c r="R132" i="3"/>
  <c r="S132" i="3"/>
  <c r="T132" i="3"/>
  <c r="U132" i="3"/>
  <c r="V132" i="3"/>
  <c r="W132" i="3"/>
  <c r="X132" i="3"/>
  <c r="Y132" i="3"/>
  <c r="Z132" i="3"/>
  <c r="AA132" i="3"/>
  <c r="AB132" i="3"/>
  <c r="AC132" i="3"/>
  <c r="AD132" i="3"/>
  <c r="AE132" i="3"/>
  <c r="AF132" i="3"/>
  <c r="AG132" i="3"/>
  <c r="AH132" i="3"/>
  <c r="AI132" i="3"/>
  <c r="AJ132" i="3"/>
  <c r="AK132" i="3"/>
  <c r="AL132" i="3"/>
  <c r="AM132" i="3"/>
  <c r="AN132" i="3"/>
  <c r="AO132" i="3"/>
  <c r="AP132" i="3"/>
  <c r="AQ132" i="3"/>
  <c r="AR132" i="3"/>
  <c r="AS132" i="3"/>
  <c r="AT132" i="3"/>
  <c r="AU132" i="3"/>
  <c r="B233" i="3"/>
  <c r="B133" i="3"/>
  <c r="C133" i="3"/>
  <c r="D133" i="3"/>
  <c r="E133" i="3"/>
  <c r="F133" i="3"/>
  <c r="G133" i="3"/>
  <c r="H133" i="3"/>
  <c r="I133" i="3"/>
  <c r="J133" i="3"/>
  <c r="K133" i="3"/>
  <c r="L133" i="3"/>
  <c r="M133" i="3"/>
  <c r="N133" i="3"/>
  <c r="O133" i="3"/>
  <c r="P133" i="3"/>
  <c r="Q133" i="3"/>
  <c r="R133" i="3"/>
  <c r="S133" i="3"/>
  <c r="T133" i="3"/>
  <c r="U133" i="3"/>
  <c r="V133" i="3"/>
  <c r="W133" i="3"/>
  <c r="X133" i="3"/>
  <c r="Y133" i="3"/>
  <c r="Z133" i="3"/>
  <c r="AA133" i="3"/>
  <c r="AB133" i="3"/>
  <c r="AC133" i="3"/>
  <c r="AD133" i="3"/>
  <c r="AE133" i="3"/>
  <c r="AF133" i="3"/>
  <c r="AG133" i="3"/>
  <c r="AH133" i="3"/>
  <c r="AI133" i="3"/>
  <c r="AJ133" i="3"/>
  <c r="AK133" i="3"/>
  <c r="AL133" i="3"/>
  <c r="AM133" i="3"/>
  <c r="AN133" i="3"/>
  <c r="AO133" i="3"/>
  <c r="AP133" i="3"/>
  <c r="AQ133" i="3"/>
  <c r="AR133" i="3"/>
  <c r="AS133" i="3"/>
  <c r="AT133" i="3"/>
  <c r="AU133" i="3"/>
  <c r="B234" i="3"/>
  <c r="B134" i="3"/>
  <c r="C134" i="3"/>
  <c r="D134" i="3"/>
  <c r="E134" i="3"/>
  <c r="F134" i="3"/>
  <c r="G134" i="3"/>
  <c r="H134" i="3"/>
  <c r="I134" i="3"/>
  <c r="J134" i="3"/>
  <c r="K134" i="3"/>
  <c r="L134" i="3"/>
  <c r="M134" i="3"/>
  <c r="N134" i="3"/>
  <c r="O134" i="3"/>
  <c r="P134" i="3"/>
  <c r="Q134" i="3"/>
  <c r="R134" i="3"/>
  <c r="S134" i="3"/>
  <c r="T134" i="3"/>
  <c r="U134" i="3"/>
  <c r="V134" i="3"/>
  <c r="W134" i="3"/>
  <c r="X134" i="3"/>
  <c r="Y134" i="3"/>
  <c r="Z134" i="3"/>
  <c r="AA134" i="3"/>
  <c r="AB134" i="3"/>
  <c r="AC134" i="3"/>
  <c r="AD134" i="3"/>
  <c r="AE134" i="3"/>
  <c r="AF134" i="3"/>
  <c r="AG134" i="3"/>
  <c r="AH134" i="3"/>
  <c r="AI134" i="3"/>
  <c r="AJ134" i="3"/>
  <c r="AK134" i="3"/>
  <c r="AL134" i="3"/>
  <c r="AM134" i="3"/>
  <c r="AN134" i="3"/>
  <c r="AO134" i="3"/>
  <c r="AP134" i="3"/>
  <c r="AQ134" i="3"/>
  <c r="AR134" i="3"/>
  <c r="AS134" i="3"/>
  <c r="AT134" i="3"/>
  <c r="AU134" i="3"/>
  <c r="B235" i="3"/>
  <c r="B135" i="3"/>
  <c r="C135" i="3"/>
  <c r="D135" i="3"/>
  <c r="E135" i="3"/>
  <c r="F135" i="3"/>
  <c r="G135" i="3"/>
  <c r="H135" i="3"/>
  <c r="I135" i="3"/>
  <c r="J135" i="3"/>
  <c r="K135" i="3"/>
  <c r="L135" i="3"/>
  <c r="M135" i="3"/>
  <c r="N135" i="3"/>
  <c r="O135" i="3"/>
  <c r="P135" i="3"/>
  <c r="Q135" i="3"/>
  <c r="R135" i="3"/>
  <c r="S135" i="3"/>
  <c r="T135" i="3"/>
  <c r="U135" i="3"/>
  <c r="V135" i="3"/>
  <c r="W135" i="3"/>
  <c r="X135" i="3"/>
  <c r="Y135" i="3"/>
  <c r="Z135" i="3"/>
  <c r="AA135" i="3"/>
  <c r="AB135" i="3"/>
  <c r="AC135" i="3"/>
  <c r="AD135" i="3"/>
  <c r="AE135" i="3"/>
  <c r="AF135" i="3"/>
  <c r="AG135" i="3"/>
  <c r="AH135" i="3"/>
  <c r="AI135" i="3"/>
  <c r="AJ135" i="3"/>
  <c r="AK135" i="3"/>
  <c r="AL135" i="3"/>
  <c r="AM135" i="3"/>
  <c r="AN135" i="3"/>
  <c r="AO135" i="3"/>
  <c r="AP135" i="3"/>
  <c r="AQ135" i="3"/>
  <c r="AR135" i="3"/>
  <c r="AS135" i="3"/>
  <c r="AT135" i="3"/>
  <c r="AU135" i="3"/>
  <c r="B236" i="3"/>
  <c r="B136" i="3"/>
  <c r="C136" i="3"/>
  <c r="D136" i="3"/>
  <c r="E136" i="3"/>
  <c r="F136" i="3"/>
  <c r="G136" i="3"/>
  <c r="H136" i="3"/>
  <c r="I136" i="3"/>
  <c r="J136" i="3"/>
  <c r="K136" i="3"/>
  <c r="L136" i="3"/>
  <c r="M136" i="3"/>
  <c r="N136" i="3"/>
  <c r="O136" i="3"/>
  <c r="P136" i="3"/>
  <c r="Q136" i="3"/>
  <c r="R136" i="3"/>
  <c r="S136" i="3"/>
  <c r="T136" i="3"/>
  <c r="U136" i="3"/>
  <c r="V136" i="3"/>
  <c r="W136" i="3"/>
  <c r="X136" i="3"/>
  <c r="Y136" i="3"/>
  <c r="Z136" i="3"/>
  <c r="AA136" i="3"/>
  <c r="AB136" i="3"/>
  <c r="AC136" i="3"/>
  <c r="AD136" i="3"/>
  <c r="AE136" i="3"/>
  <c r="AF136" i="3"/>
  <c r="AG136" i="3"/>
  <c r="AH136" i="3"/>
  <c r="AI136" i="3"/>
  <c r="AJ136" i="3"/>
  <c r="AK136" i="3"/>
  <c r="AL136" i="3"/>
  <c r="AM136" i="3"/>
  <c r="AN136" i="3"/>
  <c r="AO136" i="3"/>
  <c r="AP136" i="3"/>
  <c r="AQ136" i="3"/>
  <c r="AR136" i="3"/>
  <c r="AS136" i="3"/>
  <c r="AT136" i="3"/>
  <c r="AU136" i="3"/>
  <c r="B237" i="3"/>
  <c r="B137" i="3"/>
  <c r="C137" i="3"/>
  <c r="D137" i="3"/>
  <c r="E137" i="3"/>
  <c r="F137" i="3"/>
  <c r="G137" i="3"/>
  <c r="H137" i="3"/>
  <c r="I137" i="3"/>
  <c r="J137" i="3"/>
  <c r="K137" i="3"/>
  <c r="L137" i="3"/>
  <c r="M137" i="3"/>
  <c r="N137" i="3"/>
  <c r="O137" i="3"/>
  <c r="P137" i="3"/>
  <c r="Q137" i="3"/>
  <c r="R137" i="3"/>
  <c r="S137" i="3"/>
  <c r="T137" i="3"/>
  <c r="U137" i="3"/>
  <c r="V137" i="3"/>
  <c r="W137" i="3"/>
  <c r="X137" i="3"/>
  <c r="Y137" i="3"/>
  <c r="Z137" i="3"/>
  <c r="AA137" i="3"/>
  <c r="AB137" i="3"/>
  <c r="AC137" i="3"/>
  <c r="AD137" i="3"/>
  <c r="AE137" i="3"/>
  <c r="AF137" i="3"/>
  <c r="AG137" i="3"/>
  <c r="AH137" i="3"/>
  <c r="AI137" i="3"/>
  <c r="AJ137" i="3"/>
  <c r="AK137" i="3"/>
  <c r="AL137" i="3"/>
  <c r="AM137" i="3"/>
  <c r="AN137" i="3"/>
  <c r="AO137" i="3"/>
  <c r="AP137" i="3"/>
  <c r="AQ137" i="3"/>
  <c r="AR137" i="3"/>
  <c r="AS137" i="3"/>
  <c r="AT137" i="3"/>
  <c r="AU137" i="3"/>
  <c r="B238" i="3"/>
  <c r="B138" i="3"/>
  <c r="C138" i="3"/>
  <c r="D138" i="3"/>
  <c r="E138" i="3"/>
  <c r="F138" i="3"/>
  <c r="G138" i="3"/>
  <c r="H138" i="3"/>
  <c r="I138" i="3"/>
  <c r="J138" i="3"/>
  <c r="K138" i="3"/>
  <c r="L138" i="3"/>
  <c r="M138" i="3"/>
  <c r="N138" i="3"/>
  <c r="O138" i="3"/>
  <c r="P138" i="3"/>
  <c r="Q138" i="3"/>
  <c r="R138" i="3"/>
  <c r="S138" i="3"/>
  <c r="T138" i="3"/>
  <c r="U138" i="3"/>
  <c r="V138" i="3"/>
  <c r="W138" i="3"/>
  <c r="X138" i="3"/>
  <c r="Y138" i="3"/>
  <c r="Z138" i="3"/>
  <c r="AA138" i="3"/>
  <c r="AB138" i="3"/>
  <c r="AC138" i="3"/>
  <c r="AD138" i="3"/>
  <c r="AE138" i="3"/>
  <c r="AF138" i="3"/>
  <c r="AG138" i="3"/>
  <c r="AH138" i="3"/>
  <c r="AI138" i="3"/>
  <c r="AJ138" i="3"/>
  <c r="AK138" i="3"/>
  <c r="AL138" i="3"/>
  <c r="AM138" i="3"/>
  <c r="AN138" i="3"/>
  <c r="AO138" i="3"/>
  <c r="AP138" i="3"/>
  <c r="AQ138" i="3"/>
  <c r="AR138" i="3"/>
  <c r="AS138" i="3"/>
  <c r="AT138" i="3"/>
  <c r="AU138" i="3"/>
  <c r="B239" i="3"/>
  <c r="B139" i="3"/>
  <c r="C139" i="3"/>
  <c r="D139" i="3"/>
  <c r="E139" i="3"/>
  <c r="F139" i="3"/>
  <c r="G139" i="3"/>
  <c r="H139" i="3"/>
  <c r="I139" i="3"/>
  <c r="J139" i="3"/>
  <c r="K139" i="3"/>
  <c r="L139" i="3"/>
  <c r="M139" i="3"/>
  <c r="N139" i="3"/>
  <c r="O139" i="3"/>
  <c r="P139" i="3"/>
  <c r="Q139" i="3"/>
  <c r="R139" i="3"/>
  <c r="S139" i="3"/>
  <c r="T139" i="3"/>
  <c r="U139" i="3"/>
  <c r="V139" i="3"/>
  <c r="W139" i="3"/>
  <c r="X139" i="3"/>
  <c r="Y139" i="3"/>
  <c r="Z139" i="3"/>
  <c r="AA139" i="3"/>
  <c r="AB139" i="3"/>
  <c r="AC139" i="3"/>
  <c r="AD139" i="3"/>
  <c r="AE139" i="3"/>
  <c r="AF139" i="3"/>
  <c r="AG139" i="3"/>
  <c r="AH139" i="3"/>
  <c r="AI139" i="3"/>
  <c r="AJ139" i="3"/>
  <c r="AK139" i="3"/>
  <c r="AL139" i="3"/>
  <c r="AM139" i="3"/>
  <c r="AN139" i="3"/>
  <c r="AO139" i="3"/>
  <c r="AP139" i="3"/>
  <c r="AQ139" i="3"/>
  <c r="AR139" i="3"/>
  <c r="AS139" i="3"/>
  <c r="AT139" i="3"/>
  <c r="AU139" i="3"/>
  <c r="B240" i="3"/>
  <c r="B140" i="3"/>
  <c r="C140" i="3"/>
  <c r="D140" i="3"/>
  <c r="E140" i="3"/>
  <c r="F140" i="3"/>
  <c r="G140" i="3"/>
  <c r="H140" i="3"/>
  <c r="I140" i="3"/>
  <c r="J140" i="3"/>
  <c r="K140" i="3"/>
  <c r="L140" i="3"/>
  <c r="M140" i="3"/>
  <c r="N140" i="3"/>
  <c r="O140" i="3"/>
  <c r="P140" i="3"/>
  <c r="Q140" i="3"/>
  <c r="R140" i="3"/>
  <c r="S140" i="3"/>
  <c r="T140" i="3"/>
  <c r="U140" i="3"/>
  <c r="V140" i="3"/>
  <c r="W140" i="3"/>
  <c r="X140" i="3"/>
  <c r="Y140" i="3"/>
  <c r="Z140" i="3"/>
  <c r="AA140" i="3"/>
  <c r="AB140" i="3"/>
  <c r="AC140" i="3"/>
  <c r="AD140" i="3"/>
  <c r="AE140" i="3"/>
  <c r="AF140" i="3"/>
  <c r="AG140" i="3"/>
  <c r="AH140" i="3"/>
  <c r="AI140" i="3"/>
  <c r="AJ140" i="3"/>
  <c r="AK140" i="3"/>
  <c r="AL140" i="3"/>
  <c r="AM140" i="3"/>
  <c r="AN140" i="3"/>
  <c r="AO140" i="3"/>
  <c r="AP140" i="3"/>
  <c r="AQ140" i="3"/>
  <c r="AR140" i="3"/>
  <c r="AS140" i="3"/>
  <c r="AT140" i="3"/>
  <c r="AU140" i="3"/>
  <c r="B241" i="3"/>
  <c r="B141" i="3"/>
  <c r="C141" i="3"/>
  <c r="D141" i="3"/>
  <c r="E141" i="3"/>
  <c r="F141" i="3"/>
  <c r="G141" i="3"/>
  <c r="H141" i="3"/>
  <c r="I141" i="3"/>
  <c r="J141" i="3"/>
  <c r="K141" i="3"/>
  <c r="L141" i="3"/>
  <c r="M141" i="3"/>
  <c r="N141" i="3"/>
  <c r="O141" i="3"/>
  <c r="P141" i="3"/>
  <c r="Q141" i="3"/>
  <c r="R141" i="3"/>
  <c r="S141" i="3"/>
  <c r="T141" i="3"/>
  <c r="U141" i="3"/>
  <c r="V141" i="3"/>
  <c r="W141" i="3"/>
  <c r="X141" i="3"/>
  <c r="Y141" i="3"/>
  <c r="Z141" i="3"/>
  <c r="AA141" i="3"/>
  <c r="AB141" i="3"/>
  <c r="AC141" i="3"/>
  <c r="AD141" i="3"/>
  <c r="AE141" i="3"/>
  <c r="AF141" i="3"/>
  <c r="AG141" i="3"/>
  <c r="AH141" i="3"/>
  <c r="AI141" i="3"/>
  <c r="AJ141" i="3"/>
  <c r="AK141" i="3"/>
  <c r="AL141" i="3"/>
  <c r="AM141" i="3"/>
  <c r="AN141" i="3"/>
  <c r="AO141" i="3"/>
  <c r="AP141" i="3"/>
  <c r="AQ141" i="3"/>
  <c r="AR141" i="3"/>
  <c r="AS141" i="3"/>
  <c r="AT141" i="3"/>
  <c r="AU141" i="3"/>
  <c r="B242" i="3"/>
  <c r="B142" i="3"/>
  <c r="C142" i="3"/>
  <c r="D142" i="3"/>
  <c r="E142" i="3"/>
  <c r="F142" i="3"/>
  <c r="G142" i="3"/>
  <c r="H142" i="3"/>
  <c r="I142" i="3"/>
  <c r="J142" i="3"/>
  <c r="K142" i="3"/>
  <c r="L142" i="3"/>
  <c r="M142" i="3"/>
  <c r="N142" i="3"/>
  <c r="O142" i="3"/>
  <c r="P142" i="3"/>
  <c r="Q142" i="3"/>
  <c r="R142" i="3"/>
  <c r="S142" i="3"/>
  <c r="T142" i="3"/>
  <c r="U142" i="3"/>
  <c r="V142" i="3"/>
  <c r="W142" i="3"/>
  <c r="X142" i="3"/>
  <c r="Y142" i="3"/>
  <c r="Z142" i="3"/>
  <c r="AA142" i="3"/>
  <c r="AB142" i="3"/>
  <c r="AC142" i="3"/>
  <c r="AD142" i="3"/>
  <c r="AE142" i="3"/>
  <c r="AF142" i="3"/>
  <c r="AG142" i="3"/>
  <c r="AH142" i="3"/>
  <c r="AI142" i="3"/>
  <c r="AJ142" i="3"/>
  <c r="AK142" i="3"/>
  <c r="AL142" i="3"/>
  <c r="AM142" i="3"/>
  <c r="AN142" i="3"/>
  <c r="AO142" i="3"/>
  <c r="AP142" i="3"/>
  <c r="AQ142" i="3"/>
  <c r="AR142" i="3"/>
  <c r="AS142" i="3"/>
  <c r="AT142" i="3"/>
  <c r="AU142" i="3"/>
  <c r="B243" i="3"/>
  <c r="B143" i="3"/>
  <c r="C143" i="3"/>
  <c r="D143" i="3"/>
  <c r="E143" i="3"/>
  <c r="F143" i="3"/>
  <c r="G143" i="3"/>
  <c r="H143" i="3"/>
  <c r="I143" i="3"/>
  <c r="J143" i="3"/>
  <c r="K143" i="3"/>
  <c r="L143" i="3"/>
  <c r="M143" i="3"/>
  <c r="N143" i="3"/>
  <c r="O143" i="3"/>
  <c r="P143" i="3"/>
  <c r="Q143" i="3"/>
  <c r="R143" i="3"/>
  <c r="S143" i="3"/>
  <c r="T143" i="3"/>
  <c r="U143" i="3"/>
  <c r="V143" i="3"/>
  <c r="W143" i="3"/>
  <c r="X143" i="3"/>
  <c r="Y143" i="3"/>
  <c r="Z143" i="3"/>
  <c r="AA143" i="3"/>
  <c r="AB143" i="3"/>
  <c r="AC143" i="3"/>
  <c r="AD143" i="3"/>
  <c r="AE143" i="3"/>
  <c r="AF143" i="3"/>
  <c r="AG143" i="3"/>
  <c r="AH143" i="3"/>
  <c r="AI143" i="3"/>
  <c r="AJ143" i="3"/>
  <c r="AK143" i="3"/>
  <c r="AL143" i="3"/>
  <c r="AM143" i="3"/>
  <c r="AN143" i="3"/>
  <c r="AO143" i="3"/>
  <c r="AP143" i="3"/>
  <c r="AQ143" i="3"/>
  <c r="AR143" i="3"/>
  <c r="AS143" i="3"/>
  <c r="AT143" i="3"/>
  <c r="AU143" i="3"/>
  <c r="B244" i="3"/>
  <c r="B144" i="3"/>
  <c r="C144" i="3"/>
  <c r="D144" i="3"/>
  <c r="E144" i="3"/>
  <c r="F144" i="3"/>
  <c r="G144" i="3"/>
  <c r="H144" i="3"/>
  <c r="I144" i="3"/>
  <c r="J144" i="3"/>
  <c r="K144" i="3"/>
  <c r="L144" i="3"/>
  <c r="M144" i="3"/>
  <c r="N144" i="3"/>
  <c r="O144" i="3"/>
  <c r="P144" i="3"/>
  <c r="Q144" i="3"/>
  <c r="R144" i="3"/>
  <c r="S144" i="3"/>
  <c r="T144" i="3"/>
  <c r="U144" i="3"/>
  <c r="V144" i="3"/>
  <c r="W144" i="3"/>
  <c r="X144" i="3"/>
  <c r="Y144" i="3"/>
  <c r="Z144" i="3"/>
  <c r="AA144" i="3"/>
  <c r="AB144" i="3"/>
  <c r="AC144" i="3"/>
  <c r="AD144" i="3"/>
  <c r="AE144" i="3"/>
  <c r="AF144" i="3"/>
  <c r="AG144" i="3"/>
  <c r="AH144" i="3"/>
  <c r="AI144" i="3"/>
  <c r="AJ144" i="3"/>
  <c r="AK144" i="3"/>
  <c r="AL144" i="3"/>
  <c r="AM144" i="3"/>
  <c r="AN144" i="3"/>
  <c r="AO144" i="3"/>
  <c r="AP144" i="3"/>
  <c r="AQ144" i="3"/>
  <c r="AR144" i="3"/>
  <c r="AS144" i="3"/>
  <c r="AT144" i="3"/>
  <c r="AU144" i="3"/>
  <c r="B245" i="3"/>
  <c r="B145" i="3"/>
  <c r="C145" i="3"/>
  <c r="D145" i="3"/>
  <c r="E145" i="3"/>
  <c r="F145" i="3"/>
  <c r="G145" i="3"/>
  <c r="H145" i="3"/>
  <c r="I145" i="3"/>
  <c r="J145" i="3"/>
  <c r="K145" i="3"/>
  <c r="L145" i="3"/>
  <c r="M145" i="3"/>
  <c r="N145" i="3"/>
  <c r="O145" i="3"/>
  <c r="P145" i="3"/>
  <c r="Q145" i="3"/>
  <c r="R145" i="3"/>
  <c r="S145" i="3"/>
  <c r="T145" i="3"/>
  <c r="U145" i="3"/>
  <c r="V145" i="3"/>
  <c r="W145" i="3"/>
  <c r="X145" i="3"/>
  <c r="Y145" i="3"/>
  <c r="Z145" i="3"/>
  <c r="AA145" i="3"/>
  <c r="AB145" i="3"/>
  <c r="AC145" i="3"/>
  <c r="AD145" i="3"/>
  <c r="AE145" i="3"/>
  <c r="AF145" i="3"/>
  <c r="AG145" i="3"/>
  <c r="AH145" i="3"/>
  <c r="AI145" i="3"/>
  <c r="AJ145" i="3"/>
  <c r="AK145" i="3"/>
  <c r="AL145" i="3"/>
  <c r="AM145" i="3"/>
  <c r="AN145" i="3"/>
  <c r="AO145" i="3"/>
  <c r="AP145" i="3"/>
  <c r="AQ145" i="3"/>
  <c r="AR145" i="3"/>
  <c r="AS145" i="3"/>
  <c r="AT145" i="3"/>
  <c r="AU145" i="3"/>
  <c r="B246" i="3"/>
  <c r="B146" i="3"/>
  <c r="C146" i="3"/>
  <c r="D146" i="3"/>
  <c r="E146" i="3"/>
  <c r="F146" i="3"/>
  <c r="G146" i="3"/>
  <c r="H146" i="3"/>
  <c r="I146" i="3"/>
  <c r="J146" i="3"/>
  <c r="K146" i="3"/>
  <c r="L146" i="3"/>
  <c r="M146" i="3"/>
  <c r="N146" i="3"/>
  <c r="O146" i="3"/>
  <c r="P146" i="3"/>
  <c r="Q146" i="3"/>
  <c r="R146" i="3"/>
  <c r="S146" i="3"/>
  <c r="T146" i="3"/>
  <c r="U146" i="3"/>
  <c r="V146" i="3"/>
  <c r="W146" i="3"/>
  <c r="X146" i="3"/>
  <c r="Y146" i="3"/>
  <c r="Z146" i="3"/>
  <c r="AA146" i="3"/>
  <c r="AB146" i="3"/>
  <c r="AC146" i="3"/>
  <c r="AD146" i="3"/>
  <c r="AE146" i="3"/>
  <c r="AF146" i="3"/>
  <c r="AG146" i="3"/>
  <c r="AH146" i="3"/>
  <c r="AI146" i="3"/>
  <c r="AJ146" i="3"/>
  <c r="AK146" i="3"/>
  <c r="AL146" i="3"/>
  <c r="AM146" i="3"/>
  <c r="AN146" i="3"/>
  <c r="AO146" i="3"/>
  <c r="AP146" i="3"/>
  <c r="AQ146" i="3"/>
  <c r="AR146" i="3"/>
  <c r="AS146" i="3"/>
  <c r="AT146" i="3"/>
  <c r="AU146" i="3"/>
  <c r="B247" i="3"/>
  <c r="B147" i="3"/>
  <c r="C147" i="3"/>
  <c r="D147" i="3"/>
  <c r="E147" i="3"/>
  <c r="F147" i="3"/>
  <c r="G147" i="3"/>
  <c r="H147" i="3"/>
  <c r="I147" i="3"/>
  <c r="J147" i="3"/>
  <c r="K147" i="3"/>
  <c r="L147" i="3"/>
  <c r="M147" i="3"/>
  <c r="N147" i="3"/>
  <c r="O147" i="3"/>
  <c r="P147" i="3"/>
  <c r="Q147" i="3"/>
  <c r="R147" i="3"/>
  <c r="S147" i="3"/>
  <c r="T147" i="3"/>
  <c r="U147" i="3"/>
  <c r="V147" i="3"/>
  <c r="W147" i="3"/>
  <c r="X147" i="3"/>
  <c r="Y147" i="3"/>
  <c r="Z147" i="3"/>
  <c r="AA147" i="3"/>
  <c r="AB147" i="3"/>
  <c r="AC147" i="3"/>
  <c r="AD147" i="3"/>
  <c r="AE147" i="3"/>
  <c r="AF147" i="3"/>
  <c r="AG147" i="3"/>
  <c r="AH147" i="3"/>
  <c r="AI147" i="3"/>
  <c r="AJ147" i="3"/>
  <c r="AK147" i="3"/>
  <c r="AL147" i="3"/>
  <c r="AM147" i="3"/>
  <c r="AN147" i="3"/>
  <c r="AO147" i="3"/>
  <c r="AP147" i="3"/>
  <c r="AQ147" i="3"/>
  <c r="AR147" i="3"/>
  <c r="AS147" i="3"/>
  <c r="AT147" i="3"/>
  <c r="AU147" i="3"/>
  <c r="B248" i="3"/>
  <c r="B148" i="3"/>
  <c r="C148" i="3"/>
  <c r="D148" i="3"/>
  <c r="E148" i="3"/>
  <c r="F148" i="3"/>
  <c r="G148" i="3"/>
  <c r="H148" i="3"/>
  <c r="I148" i="3"/>
  <c r="J148" i="3"/>
  <c r="K148" i="3"/>
  <c r="L148" i="3"/>
  <c r="M148" i="3"/>
  <c r="N148" i="3"/>
  <c r="O148" i="3"/>
  <c r="P148" i="3"/>
  <c r="Q148" i="3"/>
  <c r="R148" i="3"/>
  <c r="S148" i="3"/>
  <c r="T148" i="3"/>
  <c r="U148" i="3"/>
  <c r="V148" i="3"/>
  <c r="W148" i="3"/>
  <c r="X148" i="3"/>
  <c r="Y148" i="3"/>
  <c r="Z148" i="3"/>
  <c r="AA148" i="3"/>
  <c r="AB148" i="3"/>
  <c r="AC148" i="3"/>
  <c r="AD148" i="3"/>
  <c r="AE148" i="3"/>
  <c r="AF148" i="3"/>
  <c r="AG148" i="3"/>
  <c r="AH148" i="3"/>
  <c r="AI148" i="3"/>
  <c r="AJ148" i="3"/>
  <c r="AK148" i="3"/>
  <c r="AL148" i="3"/>
  <c r="AM148" i="3"/>
  <c r="AN148" i="3"/>
  <c r="AO148" i="3"/>
  <c r="AP148" i="3"/>
  <c r="AQ148" i="3"/>
  <c r="AR148" i="3"/>
  <c r="AS148" i="3"/>
  <c r="AT148" i="3"/>
  <c r="AU148" i="3"/>
  <c r="B249" i="3"/>
  <c r="B149" i="3"/>
  <c r="C149" i="3"/>
  <c r="D149" i="3"/>
  <c r="E149" i="3"/>
  <c r="F149" i="3"/>
  <c r="G149" i="3"/>
  <c r="H149" i="3"/>
  <c r="I149" i="3"/>
  <c r="J149" i="3"/>
  <c r="K149" i="3"/>
  <c r="L149" i="3"/>
  <c r="M149" i="3"/>
  <c r="N149" i="3"/>
  <c r="O149" i="3"/>
  <c r="P149" i="3"/>
  <c r="Q149" i="3"/>
  <c r="R149" i="3"/>
  <c r="S149" i="3"/>
  <c r="T149" i="3"/>
  <c r="U149" i="3"/>
  <c r="V149" i="3"/>
  <c r="W149" i="3"/>
  <c r="X149" i="3"/>
  <c r="Y149" i="3"/>
  <c r="Z149" i="3"/>
  <c r="AA149" i="3"/>
  <c r="AB149" i="3"/>
  <c r="AC149" i="3"/>
  <c r="AD149" i="3"/>
  <c r="AE149" i="3"/>
  <c r="AF149" i="3"/>
  <c r="AG149" i="3"/>
  <c r="AH149" i="3"/>
  <c r="AI149" i="3"/>
  <c r="AJ149" i="3"/>
  <c r="AK149" i="3"/>
  <c r="AL149" i="3"/>
  <c r="AM149" i="3"/>
  <c r="AN149" i="3"/>
  <c r="AO149" i="3"/>
  <c r="AP149" i="3"/>
  <c r="AQ149" i="3"/>
  <c r="AR149" i="3"/>
  <c r="AS149" i="3"/>
  <c r="AT149" i="3"/>
  <c r="AU149" i="3"/>
  <c r="B250" i="3"/>
  <c r="B150" i="3"/>
  <c r="C150" i="3"/>
  <c r="D150" i="3"/>
  <c r="E150" i="3"/>
  <c r="F150" i="3"/>
  <c r="G150" i="3"/>
  <c r="H150" i="3"/>
  <c r="I150" i="3"/>
  <c r="J150" i="3"/>
  <c r="K150" i="3"/>
  <c r="L150" i="3"/>
  <c r="M150" i="3"/>
  <c r="N150" i="3"/>
  <c r="O150" i="3"/>
  <c r="P150" i="3"/>
  <c r="Q150" i="3"/>
  <c r="R150" i="3"/>
  <c r="S150" i="3"/>
  <c r="T150" i="3"/>
  <c r="U150" i="3"/>
  <c r="V150" i="3"/>
  <c r="W150" i="3"/>
  <c r="X150" i="3"/>
  <c r="Y150" i="3"/>
  <c r="Z150" i="3"/>
  <c r="AA150" i="3"/>
  <c r="AB150" i="3"/>
  <c r="AC150" i="3"/>
  <c r="AD150" i="3"/>
  <c r="AE150" i="3"/>
  <c r="AF150" i="3"/>
  <c r="AG150" i="3"/>
  <c r="AH150" i="3"/>
  <c r="AI150" i="3"/>
  <c r="AJ150" i="3"/>
  <c r="AK150" i="3"/>
  <c r="AL150" i="3"/>
  <c r="AM150" i="3"/>
  <c r="AN150" i="3"/>
  <c r="AO150" i="3"/>
  <c r="AP150" i="3"/>
  <c r="AQ150" i="3"/>
  <c r="AR150" i="3"/>
  <c r="AS150" i="3"/>
  <c r="AT150" i="3"/>
  <c r="AU150" i="3"/>
  <c r="B251" i="3"/>
  <c r="B151" i="3"/>
  <c r="C151" i="3"/>
  <c r="D151" i="3"/>
  <c r="E151" i="3"/>
  <c r="F151" i="3"/>
  <c r="G151" i="3"/>
  <c r="H151" i="3"/>
  <c r="I151" i="3"/>
  <c r="J151" i="3"/>
  <c r="K151" i="3"/>
  <c r="L151" i="3"/>
  <c r="M151" i="3"/>
  <c r="N151" i="3"/>
  <c r="O151" i="3"/>
  <c r="P151" i="3"/>
  <c r="Q151" i="3"/>
  <c r="R151" i="3"/>
  <c r="S151" i="3"/>
  <c r="T151" i="3"/>
  <c r="U151" i="3"/>
  <c r="V151" i="3"/>
  <c r="W151" i="3"/>
  <c r="X151" i="3"/>
  <c r="Y151" i="3"/>
  <c r="Z151" i="3"/>
  <c r="AA151" i="3"/>
  <c r="AB151" i="3"/>
  <c r="AC151" i="3"/>
  <c r="AD151" i="3"/>
  <c r="AE151" i="3"/>
  <c r="AF151" i="3"/>
  <c r="AG151" i="3"/>
  <c r="AH151" i="3"/>
  <c r="AI151" i="3"/>
  <c r="AJ151" i="3"/>
  <c r="AK151" i="3"/>
  <c r="AL151" i="3"/>
  <c r="AM151" i="3"/>
  <c r="AN151" i="3"/>
  <c r="AO151" i="3"/>
  <c r="AP151" i="3"/>
  <c r="AQ151" i="3"/>
  <c r="AR151" i="3"/>
  <c r="AS151" i="3"/>
  <c r="AT151" i="3"/>
  <c r="AU151" i="3"/>
  <c r="B252" i="3"/>
  <c r="B152" i="3"/>
  <c r="C152" i="3"/>
  <c r="D152" i="3"/>
  <c r="E152" i="3"/>
  <c r="F152" i="3"/>
  <c r="G152" i="3"/>
  <c r="H152" i="3"/>
  <c r="I152" i="3"/>
  <c r="J152" i="3"/>
  <c r="K152" i="3"/>
  <c r="L152" i="3"/>
  <c r="M152" i="3"/>
  <c r="N152" i="3"/>
  <c r="O152" i="3"/>
  <c r="P152" i="3"/>
  <c r="Q152" i="3"/>
  <c r="R152" i="3"/>
  <c r="S152" i="3"/>
  <c r="T152" i="3"/>
  <c r="U152" i="3"/>
  <c r="V152" i="3"/>
  <c r="W152" i="3"/>
  <c r="X152" i="3"/>
  <c r="Y152" i="3"/>
  <c r="Z152" i="3"/>
  <c r="AA152" i="3"/>
  <c r="AB152" i="3"/>
  <c r="AC152" i="3"/>
  <c r="AD152" i="3"/>
  <c r="AE152" i="3"/>
  <c r="AF152" i="3"/>
  <c r="AG152" i="3"/>
  <c r="AH152" i="3"/>
  <c r="AI152" i="3"/>
  <c r="AJ152" i="3"/>
  <c r="AK152" i="3"/>
  <c r="AL152" i="3"/>
  <c r="AM152" i="3"/>
  <c r="AN152" i="3"/>
  <c r="AO152" i="3"/>
  <c r="AP152" i="3"/>
  <c r="AQ152" i="3"/>
  <c r="AR152" i="3"/>
  <c r="AS152" i="3"/>
  <c r="AT152" i="3"/>
  <c r="AU152" i="3"/>
  <c r="B253" i="3"/>
  <c r="B153" i="3"/>
  <c r="C153" i="3"/>
  <c r="D153" i="3"/>
  <c r="E153" i="3"/>
  <c r="F153" i="3"/>
  <c r="G153" i="3"/>
  <c r="H153" i="3"/>
  <c r="I153" i="3"/>
  <c r="J153" i="3"/>
  <c r="K153" i="3"/>
  <c r="L153" i="3"/>
  <c r="M153" i="3"/>
  <c r="N153" i="3"/>
  <c r="O153" i="3"/>
  <c r="P153" i="3"/>
  <c r="Q153" i="3"/>
  <c r="R153" i="3"/>
  <c r="S153" i="3"/>
  <c r="T153" i="3"/>
  <c r="U153" i="3"/>
  <c r="V153" i="3"/>
  <c r="W153" i="3"/>
  <c r="X153" i="3"/>
  <c r="Y153" i="3"/>
  <c r="Z153" i="3"/>
  <c r="AA153" i="3"/>
  <c r="AB153" i="3"/>
  <c r="AC153" i="3"/>
  <c r="AD153" i="3"/>
  <c r="AE153" i="3"/>
  <c r="AF153" i="3"/>
  <c r="AG153" i="3"/>
  <c r="AH153" i="3"/>
  <c r="AI153" i="3"/>
  <c r="AJ153" i="3"/>
  <c r="AK153" i="3"/>
  <c r="AL153" i="3"/>
  <c r="AM153" i="3"/>
  <c r="AN153" i="3"/>
  <c r="AO153" i="3"/>
  <c r="AP153" i="3"/>
  <c r="AQ153" i="3"/>
  <c r="AR153" i="3"/>
  <c r="AS153" i="3"/>
  <c r="AT153" i="3"/>
  <c r="AU153" i="3"/>
  <c r="B254" i="3"/>
  <c r="B154" i="3"/>
  <c r="C154" i="3"/>
  <c r="D154" i="3"/>
  <c r="E154" i="3"/>
  <c r="F154" i="3"/>
  <c r="G154" i="3"/>
  <c r="H154" i="3"/>
  <c r="I154" i="3"/>
  <c r="J154" i="3"/>
  <c r="K154" i="3"/>
  <c r="L154" i="3"/>
  <c r="M154" i="3"/>
  <c r="N154" i="3"/>
  <c r="O154" i="3"/>
  <c r="P154" i="3"/>
  <c r="Q154" i="3"/>
  <c r="R154" i="3"/>
  <c r="S154" i="3"/>
  <c r="T154" i="3"/>
  <c r="U154" i="3"/>
  <c r="V154" i="3"/>
  <c r="W154" i="3"/>
  <c r="X154" i="3"/>
  <c r="Y154" i="3"/>
  <c r="Z154" i="3"/>
  <c r="AA154" i="3"/>
  <c r="AB154" i="3"/>
  <c r="AC154" i="3"/>
  <c r="AD154" i="3"/>
  <c r="AE154" i="3"/>
  <c r="AF154" i="3"/>
  <c r="AG154" i="3"/>
  <c r="AH154" i="3"/>
  <c r="AI154" i="3"/>
  <c r="AJ154" i="3"/>
  <c r="AK154" i="3"/>
  <c r="AL154" i="3"/>
  <c r="AM154" i="3"/>
  <c r="AN154" i="3"/>
  <c r="AO154" i="3"/>
  <c r="AP154" i="3"/>
  <c r="AQ154" i="3"/>
  <c r="AR154" i="3"/>
  <c r="AS154" i="3"/>
  <c r="AT154" i="3"/>
  <c r="AU154" i="3"/>
  <c r="B255" i="3"/>
  <c r="B155" i="3"/>
  <c r="C155" i="3"/>
  <c r="D155" i="3"/>
  <c r="E155" i="3"/>
  <c r="F155" i="3"/>
  <c r="G155" i="3"/>
  <c r="H155" i="3"/>
  <c r="I155" i="3"/>
  <c r="J155" i="3"/>
  <c r="K155" i="3"/>
  <c r="L155" i="3"/>
  <c r="M155" i="3"/>
  <c r="N155" i="3"/>
  <c r="O155" i="3"/>
  <c r="P155" i="3"/>
  <c r="Q155" i="3"/>
  <c r="R155" i="3"/>
  <c r="S155" i="3"/>
  <c r="T155" i="3"/>
  <c r="U155" i="3"/>
  <c r="V155" i="3"/>
  <c r="W155" i="3"/>
  <c r="X155" i="3"/>
  <c r="Y155" i="3"/>
  <c r="Z155" i="3"/>
  <c r="AA155" i="3"/>
  <c r="AB155" i="3"/>
  <c r="AC155" i="3"/>
  <c r="AD155" i="3"/>
  <c r="AE155" i="3"/>
  <c r="AF155" i="3"/>
  <c r="AG155" i="3"/>
  <c r="AH155" i="3"/>
  <c r="AI155" i="3"/>
  <c r="AJ155" i="3"/>
  <c r="AK155" i="3"/>
  <c r="AL155" i="3"/>
  <c r="AM155" i="3"/>
  <c r="AN155" i="3"/>
  <c r="AO155" i="3"/>
  <c r="AP155" i="3"/>
  <c r="AQ155" i="3"/>
  <c r="AR155" i="3"/>
  <c r="AS155" i="3"/>
  <c r="AT155" i="3"/>
  <c r="AU155" i="3"/>
  <c r="B256" i="3"/>
  <c r="B156" i="3"/>
  <c r="C156" i="3"/>
  <c r="D156" i="3"/>
  <c r="E156" i="3"/>
  <c r="F156" i="3"/>
  <c r="G156" i="3"/>
  <c r="H156" i="3"/>
  <c r="I156" i="3"/>
  <c r="J156" i="3"/>
  <c r="K156" i="3"/>
  <c r="L156" i="3"/>
  <c r="M156" i="3"/>
  <c r="N156" i="3"/>
  <c r="O156" i="3"/>
  <c r="P156" i="3"/>
  <c r="Q156" i="3"/>
  <c r="R156" i="3"/>
  <c r="S156" i="3"/>
  <c r="T156" i="3"/>
  <c r="U156" i="3"/>
  <c r="V156" i="3"/>
  <c r="W156" i="3"/>
  <c r="X156" i="3"/>
  <c r="Y156" i="3"/>
  <c r="Z156" i="3"/>
  <c r="AA156" i="3"/>
  <c r="AB156" i="3"/>
  <c r="AC156" i="3"/>
  <c r="AD156" i="3"/>
  <c r="AE156" i="3"/>
  <c r="AF156" i="3"/>
  <c r="AG156" i="3"/>
  <c r="AH156" i="3"/>
  <c r="AI156" i="3"/>
  <c r="AJ156" i="3"/>
  <c r="AK156" i="3"/>
  <c r="AL156" i="3"/>
  <c r="AM156" i="3"/>
  <c r="AN156" i="3"/>
  <c r="AO156" i="3"/>
  <c r="AP156" i="3"/>
  <c r="AQ156" i="3"/>
  <c r="AR156" i="3"/>
  <c r="AS156" i="3"/>
  <c r="AT156" i="3"/>
  <c r="AU156" i="3"/>
  <c r="B257" i="3"/>
  <c r="B157" i="3"/>
  <c r="C157" i="3"/>
  <c r="D157" i="3"/>
  <c r="E157" i="3"/>
  <c r="F157" i="3"/>
  <c r="G157" i="3"/>
  <c r="H157" i="3"/>
  <c r="I157" i="3"/>
  <c r="J157" i="3"/>
  <c r="K157" i="3"/>
  <c r="L157" i="3"/>
  <c r="M157" i="3"/>
  <c r="N157" i="3"/>
  <c r="O157" i="3"/>
  <c r="P157" i="3"/>
  <c r="Q157" i="3"/>
  <c r="R157" i="3"/>
  <c r="S157" i="3"/>
  <c r="T157" i="3"/>
  <c r="U157" i="3"/>
  <c r="V157" i="3"/>
  <c r="W157" i="3"/>
  <c r="X157" i="3"/>
  <c r="Y157" i="3"/>
  <c r="Z157" i="3"/>
  <c r="AA157" i="3"/>
  <c r="AB157" i="3"/>
  <c r="AC157" i="3"/>
  <c r="AD157" i="3"/>
  <c r="AE157" i="3"/>
  <c r="AF157" i="3"/>
  <c r="AG157" i="3"/>
  <c r="AH157" i="3"/>
  <c r="AI157" i="3"/>
  <c r="AJ157" i="3"/>
  <c r="AK157" i="3"/>
  <c r="AL157" i="3"/>
  <c r="AM157" i="3"/>
  <c r="AN157" i="3"/>
  <c r="AO157" i="3"/>
  <c r="AP157" i="3"/>
  <c r="AQ157" i="3"/>
  <c r="AR157" i="3"/>
  <c r="AS157" i="3"/>
  <c r="AT157" i="3"/>
  <c r="AU157" i="3"/>
  <c r="B258" i="3"/>
  <c r="B158" i="3"/>
  <c r="C158" i="3"/>
  <c r="D158" i="3"/>
  <c r="E158" i="3"/>
  <c r="F158" i="3"/>
  <c r="G158" i="3"/>
  <c r="H158" i="3"/>
  <c r="I158" i="3"/>
  <c r="J158" i="3"/>
  <c r="K158" i="3"/>
  <c r="L158" i="3"/>
  <c r="M158" i="3"/>
  <c r="N158" i="3"/>
  <c r="O158" i="3"/>
  <c r="P158" i="3"/>
  <c r="Q158" i="3"/>
  <c r="R158" i="3"/>
  <c r="S158" i="3"/>
  <c r="T158" i="3"/>
  <c r="U158" i="3"/>
  <c r="V158" i="3"/>
  <c r="W158" i="3"/>
  <c r="X158" i="3"/>
  <c r="Y158" i="3"/>
  <c r="Z158" i="3"/>
  <c r="AA158" i="3"/>
  <c r="AB158" i="3"/>
  <c r="AC158" i="3"/>
  <c r="AD158" i="3"/>
  <c r="AE158" i="3"/>
  <c r="AF158" i="3"/>
  <c r="AG158" i="3"/>
  <c r="AH158" i="3"/>
  <c r="AI158" i="3"/>
  <c r="AJ158" i="3"/>
  <c r="AK158" i="3"/>
  <c r="AL158" i="3"/>
  <c r="AM158" i="3"/>
  <c r="AN158" i="3"/>
  <c r="AO158" i="3"/>
  <c r="AP158" i="3"/>
  <c r="AQ158" i="3"/>
  <c r="AR158" i="3"/>
  <c r="AS158" i="3"/>
  <c r="AT158" i="3"/>
  <c r="AU158" i="3"/>
  <c r="B259" i="3"/>
  <c r="B159" i="3"/>
  <c r="C159" i="3"/>
  <c r="D159" i="3"/>
  <c r="E159" i="3"/>
  <c r="F159" i="3"/>
  <c r="G159" i="3"/>
  <c r="H159" i="3"/>
  <c r="I159" i="3"/>
  <c r="J159" i="3"/>
  <c r="K159" i="3"/>
  <c r="L159" i="3"/>
  <c r="M159" i="3"/>
  <c r="N159" i="3"/>
  <c r="O159" i="3"/>
  <c r="P159" i="3"/>
  <c r="Q159" i="3"/>
  <c r="R159" i="3"/>
  <c r="S159" i="3"/>
  <c r="T159" i="3"/>
  <c r="U159" i="3"/>
  <c r="V159" i="3"/>
  <c r="W159" i="3"/>
  <c r="X159" i="3"/>
  <c r="Y159" i="3"/>
  <c r="Z159" i="3"/>
  <c r="AA159" i="3"/>
  <c r="AB159" i="3"/>
  <c r="AC159" i="3"/>
  <c r="AD159" i="3"/>
  <c r="AE159" i="3"/>
  <c r="AF159" i="3"/>
  <c r="AG159" i="3"/>
  <c r="AH159" i="3"/>
  <c r="AI159" i="3"/>
  <c r="AJ159" i="3"/>
  <c r="AK159" i="3"/>
  <c r="AL159" i="3"/>
  <c r="AM159" i="3"/>
  <c r="AN159" i="3"/>
  <c r="AO159" i="3"/>
  <c r="AP159" i="3"/>
  <c r="AQ159" i="3"/>
  <c r="AR159" i="3"/>
  <c r="AS159" i="3"/>
  <c r="AT159" i="3"/>
  <c r="AU159" i="3"/>
  <c r="B260" i="3"/>
  <c r="B160" i="3"/>
  <c r="C160" i="3"/>
  <c r="D160" i="3"/>
  <c r="E160" i="3"/>
  <c r="F160" i="3"/>
  <c r="G160" i="3"/>
  <c r="H160" i="3"/>
  <c r="I160" i="3"/>
  <c r="J160" i="3"/>
  <c r="K160" i="3"/>
  <c r="L160" i="3"/>
  <c r="M160" i="3"/>
  <c r="N160" i="3"/>
  <c r="O160" i="3"/>
  <c r="P160" i="3"/>
  <c r="Q160" i="3"/>
  <c r="R160" i="3"/>
  <c r="S160" i="3"/>
  <c r="T160" i="3"/>
  <c r="U160" i="3"/>
  <c r="V160" i="3"/>
  <c r="W160" i="3"/>
  <c r="X160" i="3"/>
  <c r="Y160" i="3"/>
  <c r="Z160" i="3"/>
  <c r="AA160" i="3"/>
  <c r="AB160" i="3"/>
  <c r="AC160" i="3"/>
  <c r="AD160" i="3"/>
  <c r="AE160" i="3"/>
  <c r="AF160" i="3"/>
  <c r="AG160" i="3"/>
  <c r="AH160" i="3"/>
  <c r="AI160" i="3"/>
  <c r="AJ160" i="3"/>
  <c r="AK160" i="3"/>
  <c r="AL160" i="3"/>
  <c r="AM160" i="3"/>
  <c r="AN160" i="3"/>
  <c r="AO160" i="3"/>
  <c r="AP160" i="3"/>
  <c r="AQ160" i="3"/>
  <c r="AR160" i="3"/>
  <c r="AS160" i="3"/>
  <c r="AT160" i="3"/>
  <c r="AU160" i="3"/>
  <c r="B261" i="3"/>
  <c r="B161" i="3"/>
  <c r="C161" i="3"/>
  <c r="D161" i="3"/>
  <c r="E161" i="3"/>
  <c r="F161" i="3"/>
  <c r="G161" i="3"/>
  <c r="H161" i="3"/>
  <c r="I161" i="3"/>
  <c r="J161" i="3"/>
  <c r="K161" i="3"/>
  <c r="L161" i="3"/>
  <c r="M161" i="3"/>
  <c r="N161" i="3"/>
  <c r="O161" i="3"/>
  <c r="P161" i="3"/>
  <c r="Q161" i="3"/>
  <c r="R161" i="3"/>
  <c r="S161" i="3"/>
  <c r="T161" i="3"/>
  <c r="U161" i="3"/>
  <c r="V161" i="3"/>
  <c r="W161" i="3"/>
  <c r="X161" i="3"/>
  <c r="Y161" i="3"/>
  <c r="Z161" i="3"/>
  <c r="AA161" i="3"/>
  <c r="AB161" i="3"/>
  <c r="AC161" i="3"/>
  <c r="AD161" i="3"/>
  <c r="AE161" i="3"/>
  <c r="AF161" i="3"/>
  <c r="AG161" i="3"/>
  <c r="AH161" i="3"/>
  <c r="AI161" i="3"/>
  <c r="AJ161" i="3"/>
  <c r="AK161" i="3"/>
  <c r="AL161" i="3"/>
  <c r="AM161" i="3"/>
  <c r="AN161" i="3"/>
  <c r="AO161" i="3"/>
  <c r="AP161" i="3"/>
  <c r="AQ161" i="3"/>
  <c r="AR161" i="3"/>
  <c r="AS161" i="3"/>
  <c r="AT161" i="3"/>
  <c r="AU161" i="3"/>
  <c r="B262" i="3"/>
  <c r="B162" i="3"/>
  <c r="C162" i="3"/>
  <c r="D162" i="3"/>
  <c r="E162" i="3"/>
  <c r="F162" i="3"/>
  <c r="G162" i="3"/>
  <c r="H162" i="3"/>
  <c r="I162" i="3"/>
  <c r="J162" i="3"/>
  <c r="K162" i="3"/>
  <c r="L162" i="3"/>
  <c r="M162" i="3"/>
  <c r="N162" i="3"/>
  <c r="O162" i="3"/>
  <c r="P162" i="3"/>
  <c r="Q162" i="3"/>
  <c r="R162" i="3"/>
  <c r="S162" i="3"/>
  <c r="T162" i="3"/>
  <c r="U162" i="3"/>
  <c r="V162" i="3"/>
  <c r="W162" i="3"/>
  <c r="X162" i="3"/>
  <c r="Y162" i="3"/>
  <c r="Z162" i="3"/>
  <c r="AA162" i="3"/>
  <c r="AB162" i="3"/>
  <c r="AC162" i="3"/>
  <c r="AD162" i="3"/>
  <c r="AE162" i="3"/>
  <c r="AF162" i="3"/>
  <c r="AG162" i="3"/>
  <c r="AH162" i="3"/>
  <c r="AI162" i="3"/>
  <c r="AJ162" i="3"/>
  <c r="AK162" i="3"/>
  <c r="AL162" i="3"/>
  <c r="AM162" i="3"/>
  <c r="AN162" i="3"/>
  <c r="AO162" i="3"/>
  <c r="AP162" i="3"/>
  <c r="AQ162" i="3"/>
  <c r="AR162" i="3"/>
  <c r="AS162" i="3"/>
  <c r="AT162" i="3"/>
  <c r="AU162" i="3"/>
  <c r="B263" i="3"/>
  <c r="B163" i="3"/>
  <c r="C163" i="3"/>
  <c r="D163" i="3"/>
  <c r="E163" i="3"/>
  <c r="F163" i="3"/>
  <c r="G163" i="3"/>
  <c r="H163" i="3"/>
  <c r="I163" i="3"/>
  <c r="J163" i="3"/>
  <c r="K163" i="3"/>
  <c r="L163" i="3"/>
  <c r="M163" i="3"/>
  <c r="N163" i="3"/>
  <c r="O163" i="3"/>
  <c r="P163" i="3"/>
  <c r="Q163" i="3"/>
  <c r="R163" i="3"/>
  <c r="S163" i="3"/>
  <c r="T163" i="3"/>
  <c r="U163" i="3"/>
  <c r="V163" i="3"/>
  <c r="W163" i="3"/>
  <c r="X163" i="3"/>
  <c r="Y163" i="3"/>
  <c r="Z163" i="3"/>
  <c r="AA163" i="3"/>
  <c r="AB163" i="3"/>
  <c r="AC163" i="3"/>
  <c r="AD163" i="3"/>
  <c r="AE163" i="3"/>
  <c r="AF163" i="3"/>
  <c r="AG163" i="3"/>
  <c r="AH163" i="3"/>
  <c r="AI163" i="3"/>
  <c r="AJ163" i="3"/>
  <c r="AK163" i="3"/>
  <c r="AL163" i="3"/>
  <c r="AM163" i="3"/>
  <c r="AN163" i="3"/>
  <c r="AO163" i="3"/>
  <c r="AP163" i="3"/>
  <c r="AQ163" i="3"/>
  <c r="AR163" i="3"/>
  <c r="AS163" i="3"/>
  <c r="AT163" i="3"/>
  <c r="AU163" i="3"/>
  <c r="B264" i="3"/>
  <c r="B164" i="3"/>
  <c r="C164" i="3"/>
  <c r="D164" i="3"/>
  <c r="E164" i="3"/>
  <c r="F164" i="3"/>
  <c r="G164" i="3"/>
  <c r="H164" i="3"/>
  <c r="I164" i="3"/>
  <c r="J164" i="3"/>
  <c r="K164" i="3"/>
  <c r="L164" i="3"/>
  <c r="M164" i="3"/>
  <c r="N164" i="3"/>
  <c r="O164" i="3"/>
  <c r="P164" i="3"/>
  <c r="Q164" i="3"/>
  <c r="R164" i="3"/>
  <c r="S164" i="3"/>
  <c r="T164" i="3"/>
  <c r="U164" i="3"/>
  <c r="V164" i="3"/>
  <c r="W164" i="3"/>
  <c r="X164" i="3"/>
  <c r="Y164" i="3"/>
  <c r="Z164" i="3"/>
  <c r="AA164" i="3"/>
  <c r="AB164" i="3"/>
  <c r="AC164" i="3"/>
  <c r="AD164" i="3"/>
  <c r="AE164" i="3"/>
  <c r="AF164" i="3"/>
  <c r="AG164" i="3"/>
  <c r="AH164" i="3"/>
  <c r="AI164" i="3"/>
  <c r="AJ164" i="3"/>
  <c r="AK164" i="3"/>
  <c r="AL164" i="3"/>
  <c r="AM164" i="3"/>
  <c r="AN164" i="3"/>
  <c r="AO164" i="3"/>
  <c r="AP164" i="3"/>
  <c r="AQ164" i="3"/>
  <c r="AR164" i="3"/>
  <c r="AS164" i="3"/>
  <c r="AT164" i="3"/>
  <c r="AU164" i="3"/>
  <c r="B265" i="3"/>
  <c r="B165" i="3"/>
  <c r="C165" i="3"/>
  <c r="D165" i="3"/>
  <c r="E165" i="3"/>
  <c r="F165" i="3"/>
  <c r="G165" i="3"/>
  <c r="H165" i="3"/>
  <c r="I165" i="3"/>
  <c r="J165" i="3"/>
  <c r="K165" i="3"/>
  <c r="L165" i="3"/>
  <c r="M165" i="3"/>
  <c r="N165" i="3"/>
  <c r="O165" i="3"/>
  <c r="P165" i="3"/>
  <c r="Q165" i="3"/>
  <c r="R165" i="3"/>
  <c r="S165" i="3"/>
  <c r="T165" i="3"/>
  <c r="U165" i="3"/>
  <c r="V165" i="3"/>
  <c r="W165" i="3"/>
  <c r="X165" i="3"/>
  <c r="Y165" i="3"/>
  <c r="Z165" i="3"/>
  <c r="AA165" i="3"/>
  <c r="AB165" i="3"/>
  <c r="AC165" i="3"/>
  <c r="AD165" i="3"/>
  <c r="AE165" i="3"/>
  <c r="AF165" i="3"/>
  <c r="AG165" i="3"/>
  <c r="AH165" i="3"/>
  <c r="AI165" i="3"/>
  <c r="AJ165" i="3"/>
  <c r="AK165" i="3"/>
  <c r="AL165" i="3"/>
  <c r="AM165" i="3"/>
  <c r="AN165" i="3"/>
  <c r="AO165" i="3"/>
  <c r="AP165" i="3"/>
  <c r="AQ165" i="3"/>
  <c r="AR165" i="3"/>
  <c r="AS165" i="3"/>
  <c r="AT165" i="3"/>
  <c r="AU165" i="3"/>
  <c r="B266" i="3"/>
  <c r="B166" i="3"/>
  <c r="C166" i="3"/>
  <c r="D166" i="3"/>
  <c r="E166" i="3"/>
  <c r="F166" i="3"/>
  <c r="G166" i="3"/>
  <c r="H166" i="3"/>
  <c r="I166" i="3"/>
  <c r="J166" i="3"/>
  <c r="K166" i="3"/>
  <c r="L166" i="3"/>
  <c r="M166" i="3"/>
  <c r="N166" i="3"/>
  <c r="O166" i="3"/>
  <c r="P166" i="3"/>
  <c r="Q166" i="3"/>
  <c r="R166" i="3"/>
  <c r="S166" i="3"/>
  <c r="T166" i="3"/>
  <c r="U166" i="3"/>
  <c r="V166" i="3"/>
  <c r="W166" i="3"/>
  <c r="X166" i="3"/>
  <c r="Y166" i="3"/>
  <c r="Z166" i="3"/>
  <c r="AA166" i="3"/>
  <c r="AB166" i="3"/>
  <c r="AC166" i="3"/>
  <c r="AD166" i="3"/>
  <c r="AE166" i="3"/>
  <c r="AF166" i="3"/>
  <c r="AG166" i="3"/>
  <c r="AH166" i="3"/>
  <c r="AI166" i="3"/>
  <c r="AJ166" i="3"/>
  <c r="AK166" i="3"/>
  <c r="AL166" i="3"/>
  <c r="AM166" i="3"/>
  <c r="AN166" i="3"/>
  <c r="AO166" i="3"/>
  <c r="AP166" i="3"/>
  <c r="AQ166" i="3"/>
  <c r="AR166" i="3"/>
  <c r="AS166" i="3"/>
  <c r="AT166" i="3"/>
  <c r="AU166" i="3"/>
  <c r="B267" i="3"/>
  <c r="B167" i="3"/>
  <c r="C167" i="3"/>
  <c r="D167" i="3"/>
  <c r="E167" i="3"/>
  <c r="F167" i="3"/>
  <c r="G167" i="3"/>
  <c r="H167" i="3"/>
  <c r="I167" i="3"/>
  <c r="J167" i="3"/>
  <c r="K167" i="3"/>
  <c r="L167" i="3"/>
  <c r="M167" i="3"/>
  <c r="N167" i="3"/>
  <c r="O167" i="3"/>
  <c r="P167" i="3"/>
  <c r="Q167" i="3"/>
  <c r="R167" i="3"/>
  <c r="S167" i="3"/>
  <c r="T167" i="3"/>
  <c r="U167" i="3"/>
  <c r="V167" i="3"/>
  <c r="W167" i="3"/>
  <c r="X167" i="3"/>
  <c r="Y167" i="3"/>
  <c r="Z167" i="3"/>
  <c r="AA167" i="3"/>
  <c r="AB167" i="3"/>
  <c r="AC167" i="3"/>
  <c r="AD167" i="3"/>
  <c r="AE167" i="3"/>
  <c r="AF167" i="3"/>
  <c r="AG167" i="3"/>
  <c r="AH167" i="3"/>
  <c r="AI167" i="3"/>
  <c r="AJ167" i="3"/>
  <c r="AK167" i="3"/>
  <c r="AL167" i="3"/>
  <c r="AM167" i="3"/>
  <c r="AN167" i="3"/>
  <c r="AO167" i="3"/>
  <c r="AP167" i="3"/>
  <c r="AQ167" i="3"/>
  <c r="AR167" i="3"/>
  <c r="AS167" i="3"/>
  <c r="AT167" i="3"/>
  <c r="AU167" i="3"/>
  <c r="B268" i="3"/>
  <c r="B168" i="3"/>
  <c r="C168" i="3"/>
  <c r="D168" i="3"/>
  <c r="E168" i="3"/>
  <c r="F168" i="3"/>
  <c r="G168" i="3"/>
  <c r="H168" i="3"/>
  <c r="I168" i="3"/>
  <c r="J168" i="3"/>
  <c r="K168" i="3"/>
  <c r="L168" i="3"/>
  <c r="M168" i="3"/>
  <c r="N168" i="3"/>
  <c r="O168" i="3"/>
  <c r="P168" i="3"/>
  <c r="Q168" i="3"/>
  <c r="R168" i="3"/>
  <c r="S168" i="3"/>
  <c r="T168" i="3"/>
  <c r="U168" i="3"/>
  <c r="V168" i="3"/>
  <c r="W168" i="3"/>
  <c r="X168" i="3"/>
  <c r="Y168" i="3"/>
  <c r="Z168" i="3"/>
  <c r="AA168" i="3"/>
  <c r="AB168" i="3"/>
  <c r="AC168" i="3"/>
  <c r="AD168" i="3"/>
  <c r="AE168" i="3"/>
  <c r="AF168" i="3"/>
  <c r="AG168" i="3"/>
  <c r="AH168" i="3"/>
  <c r="AI168" i="3"/>
  <c r="AJ168" i="3"/>
  <c r="AK168" i="3"/>
  <c r="AL168" i="3"/>
  <c r="AM168" i="3"/>
  <c r="AN168" i="3"/>
  <c r="AO168" i="3"/>
  <c r="AP168" i="3"/>
  <c r="AQ168" i="3"/>
  <c r="AR168" i="3"/>
  <c r="AS168" i="3"/>
  <c r="AT168" i="3"/>
  <c r="AU168" i="3"/>
  <c r="B269" i="3"/>
  <c r="B169" i="3"/>
  <c r="C169" i="3"/>
  <c r="D169" i="3"/>
  <c r="E169" i="3"/>
  <c r="F169" i="3"/>
  <c r="G169" i="3"/>
  <c r="H169" i="3"/>
  <c r="I169" i="3"/>
  <c r="J169" i="3"/>
  <c r="K169" i="3"/>
  <c r="L169" i="3"/>
  <c r="M169" i="3"/>
  <c r="N169" i="3"/>
  <c r="O169" i="3"/>
  <c r="P169" i="3"/>
  <c r="Q169" i="3"/>
  <c r="R169" i="3"/>
  <c r="S169" i="3"/>
  <c r="T169" i="3"/>
  <c r="U169" i="3"/>
  <c r="V169" i="3"/>
  <c r="W169" i="3"/>
  <c r="X169" i="3"/>
  <c r="Y169" i="3"/>
  <c r="Z169" i="3"/>
  <c r="AA169" i="3"/>
  <c r="AB169" i="3"/>
  <c r="AC169" i="3"/>
  <c r="AD169" i="3"/>
  <c r="AE169" i="3"/>
  <c r="AF169" i="3"/>
  <c r="AG169" i="3"/>
  <c r="AH169" i="3"/>
  <c r="AI169" i="3"/>
  <c r="AJ169" i="3"/>
  <c r="AK169" i="3"/>
  <c r="AL169" i="3"/>
  <c r="AM169" i="3"/>
  <c r="AN169" i="3"/>
  <c r="AO169" i="3"/>
  <c r="AP169" i="3"/>
  <c r="AQ169" i="3"/>
  <c r="AR169" i="3"/>
  <c r="AS169" i="3"/>
  <c r="AT169" i="3"/>
  <c r="AU169" i="3"/>
  <c r="B270" i="3"/>
  <c r="B170" i="3"/>
  <c r="C170" i="3"/>
  <c r="D170" i="3"/>
  <c r="E170" i="3"/>
  <c r="F170" i="3"/>
  <c r="G170" i="3"/>
  <c r="H170" i="3"/>
  <c r="I170" i="3"/>
  <c r="J170" i="3"/>
  <c r="K170" i="3"/>
  <c r="L170" i="3"/>
  <c r="M170" i="3"/>
  <c r="N170" i="3"/>
  <c r="O170" i="3"/>
  <c r="P170" i="3"/>
  <c r="Q170" i="3"/>
  <c r="R170" i="3"/>
  <c r="S170" i="3"/>
  <c r="T170" i="3"/>
  <c r="U170" i="3"/>
  <c r="V170" i="3"/>
  <c r="W170" i="3"/>
  <c r="X170" i="3"/>
  <c r="Y170" i="3"/>
  <c r="Z170" i="3"/>
  <c r="AA170" i="3"/>
  <c r="AB170" i="3"/>
  <c r="AC170" i="3"/>
  <c r="AD170" i="3"/>
  <c r="AE170" i="3"/>
  <c r="AF170" i="3"/>
  <c r="AG170" i="3"/>
  <c r="AH170" i="3"/>
  <c r="AI170" i="3"/>
  <c r="AJ170" i="3"/>
  <c r="AK170" i="3"/>
  <c r="AL170" i="3"/>
  <c r="AM170" i="3"/>
  <c r="AN170" i="3"/>
  <c r="AO170" i="3"/>
  <c r="AP170" i="3"/>
  <c r="AQ170" i="3"/>
  <c r="AR170" i="3"/>
  <c r="AS170" i="3"/>
  <c r="AT170" i="3"/>
  <c r="AU170" i="3"/>
  <c r="B271" i="3"/>
  <c r="B171" i="3"/>
  <c r="C171" i="3"/>
  <c r="D171" i="3"/>
  <c r="E171" i="3"/>
  <c r="F171" i="3"/>
  <c r="G171" i="3"/>
  <c r="H171" i="3"/>
  <c r="I171" i="3"/>
  <c r="J171" i="3"/>
  <c r="K171" i="3"/>
  <c r="L171" i="3"/>
  <c r="M171" i="3"/>
  <c r="N171" i="3"/>
  <c r="O171" i="3"/>
  <c r="P171" i="3"/>
  <c r="Q171" i="3"/>
  <c r="R171" i="3"/>
  <c r="S171" i="3"/>
  <c r="T171" i="3"/>
  <c r="U171" i="3"/>
  <c r="V171" i="3"/>
  <c r="W171" i="3"/>
  <c r="X171" i="3"/>
  <c r="Y171" i="3"/>
  <c r="Z171" i="3"/>
  <c r="AA171" i="3"/>
  <c r="AB171" i="3"/>
  <c r="AC171" i="3"/>
  <c r="AD171" i="3"/>
  <c r="AE171" i="3"/>
  <c r="AF171" i="3"/>
  <c r="AG171" i="3"/>
  <c r="AH171" i="3"/>
  <c r="AI171" i="3"/>
  <c r="AJ171" i="3"/>
  <c r="AK171" i="3"/>
  <c r="AL171" i="3"/>
  <c r="AM171" i="3"/>
  <c r="AN171" i="3"/>
  <c r="AO171" i="3"/>
  <c r="AP171" i="3"/>
  <c r="AQ171" i="3"/>
  <c r="AR171" i="3"/>
  <c r="AS171" i="3"/>
  <c r="AT171" i="3"/>
  <c r="AU171" i="3"/>
  <c r="B272" i="3"/>
  <c r="B172" i="3"/>
  <c r="C172" i="3"/>
  <c r="D172" i="3"/>
  <c r="E172" i="3"/>
  <c r="F172" i="3"/>
  <c r="G172" i="3"/>
  <c r="H172" i="3"/>
  <c r="I172" i="3"/>
  <c r="J172" i="3"/>
  <c r="K172" i="3"/>
  <c r="L172" i="3"/>
  <c r="M172" i="3"/>
  <c r="N172" i="3"/>
  <c r="O172" i="3"/>
  <c r="P172" i="3"/>
  <c r="Q172" i="3"/>
  <c r="R172" i="3"/>
  <c r="S172" i="3"/>
  <c r="T172" i="3"/>
  <c r="U172" i="3"/>
  <c r="V172" i="3"/>
  <c r="W172" i="3"/>
  <c r="X172" i="3"/>
  <c r="Y172" i="3"/>
  <c r="Z172" i="3"/>
  <c r="AA172" i="3"/>
  <c r="AB172" i="3"/>
  <c r="AC172" i="3"/>
  <c r="AD172" i="3"/>
  <c r="AE172" i="3"/>
  <c r="AF172" i="3"/>
  <c r="AG172" i="3"/>
  <c r="AH172" i="3"/>
  <c r="AI172" i="3"/>
  <c r="AJ172" i="3"/>
  <c r="AK172" i="3"/>
  <c r="AL172" i="3"/>
  <c r="AM172" i="3"/>
  <c r="AN172" i="3"/>
  <c r="AO172" i="3"/>
  <c r="AP172" i="3"/>
  <c r="AQ172" i="3"/>
  <c r="AR172" i="3"/>
  <c r="AS172" i="3"/>
  <c r="AT172" i="3"/>
  <c r="AU172" i="3"/>
  <c r="B273" i="3"/>
  <c r="B173" i="3"/>
  <c r="C173" i="3"/>
  <c r="D173" i="3"/>
  <c r="E173" i="3"/>
  <c r="F173" i="3"/>
  <c r="G173" i="3"/>
  <c r="H173" i="3"/>
  <c r="I173" i="3"/>
  <c r="J173" i="3"/>
  <c r="K173" i="3"/>
  <c r="L173" i="3"/>
  <c r="M173" i="3"/>
  <c r="N173" i="3"/>
  <c r="O173" i="3"/>
  <c r="P173" i="3"/>
  <c r="Q173" i="3"/>
  <c r="R173" i="3"/>
  <c r="S173" i="3"/>
  <c r="T173" i="3"/>
  <c r="U173" i="3"/>
  <c r="V173" i="3"/>
  <c r="W173" i="3"/>
  <c r="X173" i="3"/>
  <c r="Y173" i="3"/>
  <c r="Z173" i="3"/>
  <c r="AA173" i="3"/>
  <c r="AB173" i="3"/>
  <c r="AC173" i="3"/>
  <c r="AD173" i="3"/>
  <c r="AE173" i="3"/>
  <c r="AF173" i="3"/>
  <c r="AG173" i="3"/>
  <c r="AH173" i="3"/>
  <c r="AI173" i="3"/>
  <c r="AJ173" i="3"/>
  <c r="AK173" i="3"/>
  <c r="AL173" i="3"/>
  <c r="AM173" i="3"/>
  <c r="AN173" i="3"/>
  <c r="AO173" i="3"/>
  <c r="AP173" i="3"/>
  <c r="AQ173" i="3"/>
  <c r="AR173" i="3"/>
  <c r="AS173" i="3"/>
  <c r="AT173" i="3"/>
  <c r="AU173" i="3"/>
  <c r="B274" i="3"/>
  <c r="B174" i="3"/>
  <c r="C174" i="3"/>
  <c r="D174" i="3"/>
  <c r="E174" i="3"/>
  <c r="F174" i="3"/>
  <c r="G174" i="3"/>
  <c r="H174" i="3"/>
  <c r="I174" i="3"/>
  <c r="J174" i="3"/>
  <c r="K174" i="3"/>
  <c r="L174" i="3"/>
  <c r="M174" i="3"/>
  <c r="N174" i="3"/>
  <c r="O174" i="3"/>
  <c r="P174" i="3"/>
  <c r="Q174" i="3"/>
  <c r="R174" i="3"/>
  <c r="S174" i="3"/>
  <c r="T174" i="3"/>
  <c r="U174" i="3"/>
  <c r="V174" i="3"/>
  <c r="W174" i="3"/>
  <c r="X174" i="3"/>
  <c r="Y174" i="3"/>
  <c r="Z174" i="3"/>
  <c r="AA174" i="3"/>
  <c r="AB174" i="3"/>
  <c r="AC174" i="3"/>
  <c r="AD174" i="3"/>
  <c r="AE174" i="3"/>
  <c r="AF174" i="3"/>
  <c r="AG174" i="3"/>
  <c r="AH174" i="3"/>
  <c r="AI174" i="3"/>
  <c r="AJ174" i="3"/>
  <c r="AK174" i="3"/>
  <c r="AL174" i="3"/>
  <c r="AM174" i="3"/>
  <c r="AN174" i="3"/>
  <c r="AO174" i="3"/>
  <c r="AP174" i="3"/>
  <c r="AQ174" i="3"/>
  <c r="AR174" i="3"/>
  <c r="AS174" i="3"/>
  <c r="AT174" i="3"/>
  <c r="AU174" i="3"/>
  <c r="B275" i="3"/>
  <c r="B175" i="3"/>
  <c r="C175" i="3"/>
  <c r="D175" i="3"/>
  <c r="E175" i="3"/>
  <c r="F175" i="3"/>
  <c r="G175" i="3"/>
  <c r="H175" i="3"/>
  <c r="I175" i="3"/>
  <c r="J175" i="3"/>
  <c r="K175" i="3"/>
  <c r="L175" i="3"/>
  <c r="M175" i="3"/>
  <c r="N175" i="3"/>
  <c r="O175" i="3"/>
  <c r="P175" i="3"/>
  <c r="Q175" i="3"/>
  <c r="R175" i="3"/>
  <c r="S175" i="3"/>
  <c r="T175" i="3"/>
  <c r="U175" i="3"/>
  <c r="V175" i="3"/>
  <c r="W175" i="3"/>
  <c r="X175" i="3"/>
  <c r="Y175" i="3"/>
  <c r="Z175" i="3"/>
  <c r="AA175" i="3"/>
  <c r="AB175" i="3"/>
  <c r="AC175" i="3"/>
  <c r="AD175" i="3"/>
  <c r="AE175" i="3"/>
  <c r="AF175" i="3"/>
  <c r="AG175" i="3"/>
  <c r="AH175" i="3"/>
  <c r="AI175" i="3"/>
  <c r="AJ175" i="3"/>
  <c r="AK175" i="3"/>
  <c r="AL175" i="3"/>
  <c r="AM175" i="3"/>
  <c r="AN175" i="3"/>
  <c r="AO175" i="3"/>
  <c r="AP175" i="3"/>
  <c r="AQ175" i="3"/>
  <c r="AR175" i="3"/>
  <c r="AS175" i="3"/>
  <c r="AT175" i="3"/>
  <c r="AU175" i="3"/>
  <c r="B276" i="3"/>
  <c r="B176" i="3"/>
  <c r="C176" i="3"/>
  <c r="D176" i="3"/>
  <c r="E176" i="3"/>
  <c r="F176" i="3"/>
  <c r="G176" i="3"/>
  <c r="H176" i="3"/>
  <c r="I176" i="3"/>
  <c r="J176" i="3"/>
  <c r="K176" i="3"/>
  <c r="L176" i="3"/>
  <c r="M176" i="3"/>
  <c r="N176" i="3"/>
  <c r="O176" i="3"/>
  <c r="P176" i="3"/>
  <c r="Q176" i="3"/>
  <c r="R176" i="3"/>
  <c r="S176" i="3"/>
  <c r="T176" i="3"/>
  <c r="U176" i="3"/>
  <c r="V176" i="3"/>
  <c r="W176" i="3"/>
  <c r="X176" i="3"/>
  <c r="Y176" i="3"/>
  <c r="Z176" i="3"/>
  <c r="AA176" i="3"/>
  <c r="AB176" i="3"/>
  <c r="AC176" i="3"/>
  <c r="AD176" i="3"/>
  <c r="AE176" i="3"/>
  <c r="AF176" i="3"/>
  <c r="AG176" i="3"/>
  <c r="AH176" i="3"/>
  <c r="AI176" i="3"/>
  <c r="AJ176" i="3"/>
  <c r="AK176" i="3"/>
  <c r="AL176" i="3"/>
  <c r="AM176" i="3"/>
  <c r="AN176" i="3"/>
  <c r="AO176" i="3"/>
  <c r="AP176" i="3"/>
  <c r="AQ176" i="3"/>
  <c r="AR176" i="3"/>
  <c r="AS176" i="3"/>
  <c r="AT176" i="3"/>
  <c r="AU176" i="3"/>
  <c r="B277" i="3"/>
  <c r="B177" i="3"/>
  <c r="C177" i="3"/>
  <c r="D177" i="3"/>
  <c r="E177" i="3"/>
  <c r="F177" i="3"/>
  <c r="G177" i="3"/>
  <c r="H177" i="3"/>
  <c r="I177" i="3"/>
  <c r="J177" i="3"/>
  <c r="K177" i="3"/>
  <c r="L177" i="3"/>
  <c r="M177" i="3"/>
  <c r="N177" i="3"/>
  <c r="O177" i="3"/>
  <c r="P177" i="3"/>
  <c r="Q177" i="3"/>
  <c r="R177" i="3"/>
  <c r="S177" i="3"/>
  <c r="T177" i="3"/>
  <c r="U177" i="3"/>
  <c r="V177" i="3"/>
  <c r="W177" i="3"/>
  <c r="X177" i="3"/>
  <c r="Y177" i="3"/>
  <c r="Z177" i="3"/>
  <c r="AA177" i="3"/>
  <c r="AB177" i="3"/>
  <c r="AC177" i="3"/>
  <c r="AD177" i="3"/>
  <c r="AE177" i="3"/>
  <c r="AF177" i="3"/>
  <c r="AG177" i="3"/>
  <c r="AH177" i="3"/>
  <c r="AI177" i="3"/>
  <c r="AJ177" i="3"/>
  <c r="AK177" i="3"/>
  <c r="AL177" i="3"/>
  <c r="AM177" i="3"/>
  <c r="AN177" i="3"/>
  <c r="AO177" i="3"/>
  <c r="AP177" i="3"/>
  <c r="AQ177" i="3"/>
  <c r="AR177" i="3"/>
  <c r="AS177" i="3"/>
  <c r="AT177" i="3"/>
  <c r="AU177" i="3"/>
  <c r="B278" i="3"/>
  <c r="B108" i="3"/>
  <c r="C108" i="3"/>
  <c r="D108" i="3"/>
  <c r="E108" i="3"/>
  <c r="F108" i="3"/>
  <c r="G108" i="3"/>
  <c r="H108" i="3"/>
  <c r="I108" i="3"/>
  <c r="J108" i="3"/>
  <c r="K108" i="3"/>
  <c r="L108" i="3"/>
  <c r="M108" i="3"/>
  <c r="N108" i="3"/>
  <c r="O108" i="3"/>
  <c r="P108" i="3"/>
  <c r="Q108" i="3"/>
  <c r="R108" i="3"/>
  <c r="S108" i="3"/>
  <c r="T108" i="3"/>
  <c r="U108" i="3"/>
  <c r="V108" i="3"/>
  <c r="W108" i="3"/>
  <c r="X108" i="3"/>
  <c r="Y108" i="3"/>
  <c r="Z108" i="3"/>
  <c r="AA108" i="3"/>
  <c r="AB108" i="3"/>
  <c r="AC108" i="3"/>
  <c r="AD108" i="3"/>
  <c r="AE108" i="3"/>
  <c r="AF108" i="3"/>
  <c r="AG108" i="3"/>
  <c r="AH108" i="3"/>
  <c r="AI108" i="3"/>
  <c r="AJ108" i="3"/>
  <c r="AK108" i="3"/>
  <c r="AL108" i="3"/>
  <c r="AM108" i="3"/>
  <c r="AN108" i="3"/>
  <c r="AO108" i="3"/>
  <c r="AP108" i="3"/>
  <c r="AQ108" i="3"/>
  <c r="AR108" i="3"/>
  <c r="AS108" i="3"/>
  <c r="AT108" i="3"/>
  <c r="AU108" i="3"/>
  <c r="B209" i="3"/>
  <c r="A176" i="3"/>
  <c r="A277" i="3"/>
  <c r="A177" i="3"/>
  <c r="A278" i="3"/>
  <c r="A109" i="3"/>
  <c r="A210" i="3"/>
  <c r="A110" i="3"/>
  <c r="A211" i="3"/>
  <c r="A111" i="3"/>
  <c r="A212" i="3"/>
  <c r="A112" i="3"/>
  <c r="A213" i="3"/>
  <c r="A113" i="3"/>
  <c r="A214" i="3"/>
  <c r="A114" i="3"/>
  <c r="A215" i="3"/>
  <c r="A115" i="3"/>
  <c r="A216" i="3"/>
  <c r="A116" i="3"/>
  <c r="A217" i="3"/>
  <c r="A117" i="3"/>
  <c r="A218" i="3"/>
  <c r="A118" i="3"/>
  <c r="A219" i="3"/>
  <c r="A119" i="3"/>
  <c r="A220" i="3"/>
  <c r="A120" i="3"/>
  <c r="A221" i="3"/>
  <c r="A121" i="3"/>
  <c r="A222" i="3"/>
  <c r="A122" i="3"/>
  <c r="A223" i="3"/>
  <c r="A123" i="3"/>
  <c r="A224" i="3"/>
  <c r="A124" i="3"/>
  <c r="A225" i="3"/>
  <c r="A125" i="3"/>
  <c r="A226" i="3"/>
  <c r="A126" i="3"/>
  <c r="A227" i="3"/>
  <c r="A127" i="3"/>
  <c r="A228" i="3"/>
  <c r="A128" i="3"/>
  <c r="A229" i="3"/>
  <c r="A129" i="3"/>
  <c r="A230" i="3"/>
  <c r="A130" i="3"/>
  <c r="A231" i="3"/>
  <c r="A131" i="3"/>
  <c r="A232" i="3"/>
  <c r="A132" i="3"/>
  <c r="A233" i="3"/>
  <c r="A133" i="3"/>
  <c r="A234" i="3"/>
  <c r="A134" i="3"/>
  <c r="A235" i="3"/>
  <c r="A135" i="3"/>
  <c r="A236" i="3"/>
  <c r="A136" i="3"/>
  <c r="A237" i="3"/>
  <c r="A137" i="3"/>
  <c r="A238" i="3"/>
  <c r="A138" i="3"/>
  <c r="A239" i="3"/>
  <c r="A139" i="3"/>
  <c r="A240" i="3"/>
  <c r="A140" i="3"/>
  <c r="A241" i="3"/>
  <c r="A141" i="3"/>
  <c r="A242" i="3"/>
  <c r="A142" i="3"/>
  <c r="A243" i="3"/>
  <c r="A143" i="3"/>
  <c r="A244" i="3"/>
  <c r="A144" i="3"/>
  <c r="A245" i="3"/>
  <c r="A145" i="3"/>
  <c r="A246" i="3"/>
  <c r="A146" i="3"/>
  <c r="A247" i="3"/>
  <c r="A147" i="3"/>
  <c r="A248" i="3"/>
  <c r="A148" i="3"/>
  <c r="A249" i="3"/>
  <c r="A149" i="3"/>
  <c r="A250" i="3"/>
  <c r="A150" i="3"/>
  <c r="A251" i="3"/>
  <c r="A151" i="3"/>
  <c r="A252" i="3"/>
  <c r="A152" i="3"/>
  <c r="A253" i="3"/>
  <c r="A153" i="3"/>
  <c r="A254" i="3"/>
  <c r="A154" i="3"/>
  <c r="A255" i="3"/>
  <c r="A155" i="3"/>
  <c r="A256" i="3"/>
  <c r="A156" i="3"/>
  <c r="A257" i="3"/>
  <c r="A157" i="3"/>
  <c r="A258" i="3"/>
  <c r="A158" i="3"/>
  <c r="A259" i="3"/>
  <c r="A159" i="3"/>
  <c r="A260" i="3"/>
  <c r="A160" i="3"/>
  <c r="A261" i="3"/>
  <c r="A161" i="3"/>
  <c r="A262" i="3"/>
  <c r="A162" i="3"/>
  <c r="A263" i="3"/>
  <c r="A163" i="3"/>
  <c r="A264" i="3"/>
  <c r="A164" i="3"/>
  <c r="A265" i="3"/>
  <c r="A165" i="3"/>
  <c r="A266" i="3"/>
  <c r="A166" i="3"/>
  <c r="A267" i="3"/>
  <c r="A167" i="3"/>
  <c r="A268" i="3"/>
  <c r="A168" i="3"/>
  <c r="A269" i="3"/>
  <c r="A169" i="3"/>
  <c r="A270" i="3"/>
  <c r="A170" i="3"/>
  <c r="A271" i="3"/>
  <c r="A171" i="3"/>
  <c r="A272" i="3"/>
  <c r="A172" i="3"/>
  <c r="A273" i="3"/>
  <c r="A173" i="3"/>
  <c r="A274" i="3"/>
  <c r="A174" i="3"/>
  <c r="A275" i="3"/>
  <c r="A175" i="3"/>
  <c r="A276" i="3"/>
  <c r="A108" i="3"/>
  <c r="A209" i="3"/>
</calcChain>
</file>

<file path=xl/sharedStrings.xml><?xml version="1.0" encoding="utf-8"?>
<sst xmlns="http://schemas.openxmlformats.org/spreadsheetml/2006/main" count="20999" uniqueCount="4584">
  <si>
    <t>Transit</t>
  </si>
  <si>
    <t>Arterial</t>
  </si>
  <si>
    <t>Program</t>
  </si>
  <si>
    <t>ODOT</t>
  </si>
  <si>
    <t>Row Labels</t>
  </si>
  <si>
    <t>Grand Total</t>
  </si>
  <si>
    <t>Total</t>
  </si>
  <si>
    <t>Values</t>
  </si>
  <si>
    <t>Scenario</t>
  </si>
  <si>
    <t>Investment Type</t>
  </si>
  <si>
    <t>Discount Rate</t>
  </si>
  <si>
    <t>Undiscounted</t>
  </si>
  <si>
    <t>Discounted</t>
  </si>
  <si>
    <t>Present Value Year</t>
  </si>
  <si>
    <t>Present Value Sum</t>
  </si>
  <si>
    <t>(Multiple Items)</t>
  </si>
  <si>
    <t>ODOT KEY</t>
  </si>
  <si>
    <t>PROJECT NAME</t>
  </si>
  <si>
    <t>MTIP ID</t>
  </si>
  <si>
    <t>SHORT DESCR</t>
  </si>
  <si>
    <t>PROJECT TYPE</t>
  </si>
  <si>
    <t>LEAD AGENCY</t>
  </si>
  <si>
    <t>FISCAL CATEGORY</t>
  </si>
  <si>
    <t>MODE</t>
  </si>
  <si>
    <t>FEATURE</t>
  </si>
  <si>
    <t>PHASE</t>
  </si>
  <si>
    <t>FUND TYPE</t>
  </si>
  <si>
    <t>PROGRAM YEAR</t>
  </si>
  <si>
    <t>FEDERAL AMOUNT</t>
  </si>
  <si>
    <t>LOCAL AMOUNT</t>
  </si>
  <si>
    <t>OTHER AMOUNT</t>
  </si>
  <si>
    <t>TOTAL AMOUNT</t>
  </si>
  <si>
    <t>RTP ID</t>
  </si>
  <si>
    <t>CYCLE</t>
  </si>
  <si>
    <t>Cleveland St: NE Stark to SE Powell</t>
  </si>
  <si>
    <t xml:space="preserve"> This project will reconstruct and standardize 1.5 miles of Cleveland Avenue through the Gresham Regional Center. </t>
  </si>
  <si>
    <t xml:space="preserve"> Local Road</t>
  </si>
  <si>
    <t xml:space="preserve"> Gresham</t>
  </si>
  <si>
    <t xml:space="preserve"> Capital improvement </t>
  </si>
  <si>
    <t xml:space="preserve"> </t>
  </si>
  <si>
    <t xml:space="preserve"> Preliminary engineering</t>
  </si>
  <si>
    <t xml:space="preserve"> STP</t>
  </si>
  <si>
    <t xml:space="preserve"> 2015-18 </t>
  </si>
  <si>
    <t>SW Capitol Highway: Multnomah to Taylors Ferry</t>
  </si>
  <si>
    <t xml:space="preserve"> PE for a project to improve Capitol Hwy from SW Multnomah Blvd to SW Taylors Ferry to provide stormwater drainage bike lanes and sidewalks.</t>
  </si>
  <si>
    <t xml:space="preserve"> Highway</t>
  </si>
  <si>
    <t xml:space="preserve"> Portland</t>
  </si>
  <si>
    <t xml:space="preserve"> Planning</t>
  </si>
  <si>
    <t xml:space="preserve"> Pedestrian</t>
  </si>
  <si>
    <t xml:space="preserve"> Sidewalk - reconstruct</t>
  </si>
  <si>
    <t>Kinsman Road: SW Boeckman to SW Barbur</t>
  </si>
  <si>
    <t xml:space="preserve"> This project would extend Kinsman Road from Barber Street on the south to Boeckman Road on the north.</t>
  </si>
  <si>
    <t xml:space="preserve"> Wilsonville</t>
  </si>
  <si>
    <t xml:space="preserve"> Roadway and bridge</t>
  </si>
  <si>
    <t xml:space="preserve"> Reconstruction and/or Overlay</t>
  </si>
  <si>
    <t>OR 99-E Bridge at Kellogg Lake</t>
  </si>
  <si>
    <t xml:space="preserve"> Design funding for removal of both dam and bridge with a bridge replacement.</t>
  </si>
  <si>
    <t xml:space="preserve"> Milwaukie</t>
  </si>
  <si>
    <t xml:space="preserve"> Other</t>
  </si>
  <si>
    <t xml:space="preserve"> Trail </t>
  </si>
  <si>
    <t>SE 190th Dr: Pleasant View/Highland Willow Parkway</t>
  </si>
  <si>
    <t xml:space="preserve"> Project to widen SE 190th Drive and provide intersection improvements at Highland and Pleasant View Drive.</t>
  </si>
  <si>
    <t>FFO - Sunrise Project - Industrial Way</t>
  </si>
  <si>
    <t xml:space="preserve"> Design &amp; acquire RW for extension of Industrial Way south to Lawnfield Rd</t>
  </si>
  <si>
    <t xml:space="preserve"> ODOT</t>
  </si>
  <si>
    <t xml:space="preserve"> System management and operations</t>
  </si>
  <si>
    <t xml:space="preserve"> OTIA3 </t>
  </si>
  <si>
    <t>Westside Trail: Rock Creek Trail - Bronson Creek Trail</t>
  </si>
  <si>
    <t xml:space="preserve"> The proposed project is to design and construct a ten-foot  wide paved multiple-use trail.</t>
  </si>
  <si>
    <t xml:space="preserve"> Trail</t>
  </si>
  <si>
    <t xml:space="preserve"> Tualatin Hills PRD</t>
  </si>
  <si>
    <t xml:space="preserve"> Off-street</t>
  </si>
  <si>
    <t>SE 122nd Ave &amp; 132nd Avenue: Sidewalk Connections</t>
  </si>
  <si>
    <t xml:space="preserve"> Add sidewalks</t>
  </si>
  <si>
    <t xml:space="preserve"> Clackamas County</t>
  </si>
  <si>
    <t xml:space="preserve"> TE</t>
  </si>
  <si>
    <t xml:space="preserve"> OTHER</t>
  </si>
  <si>
    <t>NE Columbia  Blvd at MLK Jr. Blvd</t>
  </si>
  <si>
    <t xml:space="preserve"> Construction right turn lane sidewalk ADA ramps and planting strip</t>
  </si>
  <si>
    <t xml:space="preserve"> Roads and Bridges</t>
  </si>
  <si>
    <t>OR8: Minter Bridge Rd - SW 331st Ave SEC</t>
  </si>
  <si>
    <t xml:space="preserve"> Paving</t>
  </si>
  <si>
    <t xml:space="preserve"> Maintenance and preservation</t>
  </si>
  <si>
    <t xml:space="preserve"> Purchase right of way</t>
  </si>
  <si>
    <t xml:space="preserve"> STATE-GEN</t>
  </si>
  <si>
    <t xml:space="preserve"> NHS</t>
  </si>
  <si>
    <t>SE 172nd Ave: Foster Rd to Sunnyside Rd</t>
  </si>
  <si>
    <t>B Street:  23rd Ave - Primrose Ln (Forest Grove)</t>
  </si>
  <si>
    <t xml:space="preserve"> Install sidewalks</t>
  </si>
  <si>
    <t xml:space="preserve"> Forest Grove</t>
  </si>
  <si>
    <t xml:space="preserve"> SRTS</t>
  </si>
  <si>
    <t>OR213: Intersection Improvements Couch - Division</t>
  </si>
  <si>
    <t xml:space="preserve"> Intersection/signal upgrade; access management; install median curbs on Stark and Washington</t>
  </si>
  <si>
    <t xml:space="preserve"> HSIP</t>
  </si>
  <si>
    <t>SW Oleson Road: Fanno Creek Bridge</t>
  </si>
  <si>
    <t xml:space="preserve"> Bridge Replacement (BR #671201) and project development for road realignment</t>
  </si>
  <si>
    <t xml:space="preserve"> Washington County</t>
  </si>
  <si>
    <t xml:space="preserve"> Small bridge capacity</t>
  </si>
  <si>
    <t xml:space="preserve"> HPP</t>
  </si>
  <si>
    <t xml:space="preserve"> HBRRL</t>
  </si>
  <si>
    <t xml:space="preserve"> HBRR -85% ON/OFF</t>
  </si>
  <si>
    <t>Tualatin - Sherwood Rd OR99W - Teton Ave</t>
  </si>
  <si>
    <t xml:space="preserve"> Upgrade traffic signal systems and install video detection system.</t>
  </si>
  <si>
    <t xml:space="preserve"> Transportation System Management Operations</t>
  </si>
  <si>
    <t xml:space="preserve"> CMAQ</t>
  </si>
  <si>
    <t>Active Corridor: (Powell/Glisan/Sandy/Division/122)</t>
  </si>
  <si>
    <t xml:space="preserve"> Provide real-time traveler information updates event timing plans in  I-84 corridor.</t>
  </si>
  <si>
    <t xml:space="preserve"> CMAQ 100%</t>
  </si>
  <si>
    <t>FFO OR99W: Tualatin River Bridge #01417S Rehab</t>
  </si>
  <si>
    <t xml:space="preserve"> Rehab Bridge #01417S</t>
  </si>
  <si>
    <t>SW Walnut St (Teideman-116th)</t>
  </si>
  <si>
    <t xml:space="preserve"> Widen roadway to 5 lanes</t>
  </si>
  <si>
    <t xml:space="preserve"> Tigard</t>
  </si>
  <si>
    <t xml:space="preserve"> Local (Tigard)</t>
  </si>
  <si>
    <t>FFO I-84 @ Troutdale Interchange (Marine Drive)</t>
  </si>
  <si>
    <t xml:space="preserve"> Interchange Improvements</t>
  </si>
  <si>
    <t xml:space="preserve"> JTA</t>
  </si>
  <si>
    <t>OR217:Hall &amp; Scholls/Progress Intchgs</t>
  </si>
  <si>
    <t xml:space="preserve"> New Poles &amp; New Service</t>
  </si>
  <si>
    <t xml:space="preserve"> State STP (M240)</t>
  </si>
  <si>
    <t>2014 &amp; 2015 Signal Upgrades</t>
  </si>
  <si>
    <t xml:space="preserve"> Signal Upgrades</t>
  </si>
  <si>
    <t xml:space="preserve"> Travel Demand Management</t>
  </si>
  <si>
    <t xml:space="preserve"> State STP (L240)</t>
  </si>
  <si>
    <t>OR8: SW 185TH Ave Sec</t>
  </si>
  <si>
    <t>OR10: SW 103rd/SW Western Ave</t>
  </si>
  <si>
    <t xml:space="preserve"> Install Traffic Separators/Ped Improvements/Square Up Rt Turn Slip Lanes</t>
  </si>
  <si>
    <t xml:space="preserve"> Crossing improvements</t>
  </si>
  <si>
    <t>OR 213 (82nd Ave): Sandy Blvd</t>
  </si>
  <si>
    <t xml:space="preserve"> Improve Intersection Include Advance Signal Head/Countdown Ped Signals &amp; Imp Signing</t>
  </si>
  <si>
    <t>OR 213 (82nd Ave): SE Duke Street</t>
  </si>
  <si>
    <t xml:space="preserve"> Improve Intersection Signal Upgrade/Ped &amp; Sidewalk Improvements/Install Bus Pull Out</t>
  </si>
  <si>
    <t>SE Holgate &amp; Ramona 122nd-136th Ave Sdwk/Portland</t>
  </si>
  <si>
    <t xml:space="preserve"> Install Sidewalks</t>
  </si>
  <si>
    <t xml:space="preserve"> Local (COP)</t>
  </si>
  <si>
    <t>Arata Rd - 223rd - 238th (Fairview/Wood Village)</t>
  </si>
  <si>
    <t xml:space="preserve"> Improves pedestrian and bike safety along Arata Road with the addition of sidewalks lighting and landscaping.</t>
  </si>
  <si>
    <t xml:space="preserve"> Multnomah County</t>
  </si>
  <si>
    <t>Crescent Connection:  Cedar Hills Blvd. - Lombard</t>
  </si>
  <si>
    <t xml:space="preserve"> Bike and Pedestrian Facilities</t>
  </si>
  <si>
    <t xml:space="preserve"> Beaverton</t>
  </si>
  <si>
    <t xml:space="preserve"> Bike</t>
  </si>
  <si>
    <t>NE Graham Dr Sundial Rd &amp; Swigert Way (Troutdale)</t>
  </si>
  <si>
    <t xml:space="preserve"> Improve freight access  to industrial lands to the north of the Troutdale interchange.</t>
  </si>
  <si>
    <t xml:space="preserve"> Port of Portland</t>
  </si>
  <si>
    <t xml:space="preserve"> 16684 16057 17234 18117 18119</t>
  </si>
  <si>
    <t>2009 Wilsonville/SMART Employer Program</t>
  </si>
  <si>
    <t xml:space="preserve"> Assist employers in development of programs that reduce number of vehicle miles traveled</t>
  </si>
  <si>
    <t xml:space="preserve"> Transit</t>
  </si>
  <si>
    <t xml:space="preserve"> SMART</t>
  </si>
  <si>
    <t xml:space="preserve"> Other (explain)</t>
  </si>
  <si>
    <t>Marine Dr. Path: NE Ave-NE 185th Ave</t>
  </si>
  <si>
    <t xml:space="preserve"> Three segments of off-street path and one segment of on-street path with signal crossings</t>
  </si>
  <si>
    <t xml:space="preserve"> Construction</t>
  </si>
  <si>
    <t xml:space="preserve"> BIKEWAYS</t>
  </si>
  <si>
    <t xml:space="preserve"> NHPP (M001)</t>
  </si>
  <si>
    <t>OR213 Harmony Sunnyside Rds Sidewalk/Sig Impv</t>
  </si>
  <si>
    <t xml:space="preserve"> New intelligent traffic signals sidewalks and illumination on Harmony Road.</t>
  </si>
  <si>
    <t xml:space="preserve">Division Street Corridor Improvements (Gresham) </t>
  </si>
  <si>
    <t xml:space="preserve"> Complete Street construction includes multi-use path sidewalk and pedestrian crossings.</t>
  </si>
  <si>
    <t xml:space="preserve"> On-street</t>
  </si>
  <si>
    <t xml:space="preserve"> TCSP</t>
  </si>
  <si>
    <t>Twenties Bikeway: NE Lombard - SE Crystal Springs</t>
  </si>
  <si>
    <t xml:space="preserve"> 6.9 miles of bicycle boulevard improvements running north-to-south routed along the Northeast and Southeast Twenties blocks as through movements permit.</t>
  </si>
  <si>
    <t>OR8 at Quince St. (Forest Grove) Sec</t>
  </si>
  <si>
    <t xml:space="preserve"> This project will reduce freight vehicle delay by addressing a bottleneck at an intersection of two freight routes and improves pedestrian safety by adding a pedestrian crossing where currently none exist.</t>
  </si>
  <si>
    <t>17th Avenue Multi-use Trail: SE Ochoco - SE McLoughlin</t>
  </si>
  <si>
    <t xml:space="preserve"> Trail on west side of SE 17th Avenue between Ochoco Street and McLoughlin Boulevard and possibly on-street bike lanes. Links two significant regional multi-use trails; the Trolley Trail and the Springwater Corridor Trail.</t>
  </si>
  <si>
    <t>Foster Road Streetscape: SE 50th - SE 84th</t>
  </si>
  <si>
    <t xml:space="preserve"> Design and construct priority elements of the Foster Road Transportation and Streetscape Plan (2003) along SE Foster Rd focusing on pedestrian and bicycle crossing safety and access to transit.</t>
  </si>
  <si>
    <t>I-5 SB: Broadway - Weidler Exit Ramp</t>
  </si>
  <si>
    <t xml:space="preserve"> Realignment of ramp intersection at Broadway</t>
  </si>
  <si>
    <t xml:space="preserve"> IM (L020)</t>
  </si>
  <si>
    <t xml:space="preserve"> Equity Bonus (LZ20)</t>
  </si>
  <si>
    <t>NW Thurman St: Macleay Park Bridge Rehab</t>
  </si>
  <si>
    <t xml:space="preserve"> Replace Steel floor beams timber strings deck &amp; railing Bridge #25B15</t>
  </si>
  <si>
    <t>Burnside St: Willamette River Br Painting &amp; Rehabilitation</t>
  </si>
  <si>
    <t xml:space="preserve"> Paint and &amp; rehab bridge #00511</t>
  </si>
  <si>
    <t xml:space="preserve"> Large bridge capacity</t>
  </si>
  <si>
    <t xml:space="preserve"> Bridge Pgm (L1CE)</t>
  </si>
  <si>
    <t>5310 SMART FY14 - Senior &amp; Disabled</t>
  </si>
  <si>
    <t xml:space="preserve"> Services &amp; Facility Improvements for Elderly &amp; Disabled Customers FY14</t>
  </si>
  <si>
    <t xml:space="preserve"> Operations</t>
  </si>
  <si>
    <t xml:space="preserve"> 5310 (89.73)</t>
  </si>
  <si>
    <t>5339 FY14 - SMART Bus and Bus Facilities (Capital)</t>
  </si>
  <si>
    <t xml:space="preserve"> Bus and Bus Facility Upgrades (FY14)</t>
  </si>
  <si>
    <t xml:space="preserve"> Capital: on-street</t>
  </si>
  <si>
    <t xml:space="preserve"> 5339 FTA Alt Analysis</t>
  </si>
  <si>
    <t>Stark St Beaver Creek Culvert</t>
  </si>
  <si>
    <t xml:space="preserve"> The project calls for the replacement of 3 culverts along Beaver Creek at Troutdale Rd. Stark St and Cochran Rd.</t>
  </si>
  <si>
    <t xml:space="preserve"> ACP0 - Advance CN</t>
  </si>
  <si>
    <t>Pedestrain Crossings at Four Schools (Portland)</t>
  </si>
  <si>
    <t xml:space="preserve"> Construct curb extensoins &amp; ped refuge islands in the vacinity of 4 Portland schools</t>
  </si>
  <si>
    <t xml:space="preserve"> TAP Metro</t>
  </si>
  <si>
    <t>Red Electric Trail: SW Bertha - SW Vermont Sec</t>
  </si>
  <si>
    <t xml:space="preserve"> Provide east-west route for pedestrians and cyclists in SW Portland with an off-street trailan on-street bike boulevard with sidewalks and potentially a widened off-street sidewalk around SW Bertha Blvd.</t>
  </si>
  <si>
    <t>Broadway Bridge - Willamette River</t>
  </si>
  <si>
    <t xml:space="preserve"> Repair Bridge #06757</t>
  </si>
  <si>
    <t>Clackamas County Regional Freight ITS Project</t>
  </si>
  <si>
    <t xml:space="preserve"> Improves the reliability of the regional freight system by reducing freight vehicle delay in known congested areas though a variety of ITS system enhancements.</t>
  </si>
  <si>
    <t>Sandy Blvd:  NE 230th Ave - NE 238th Dr (Wood Village)</t>
  </si>
  <si>
    <t xml:space="preserve"> This project addresses the substandard road conditions on NE Sandy Blvd. that affect existing freight access between existing freight-oriented businesses and industrial lands and I-84 via Exit 16 at 238th Avenue.</t>
  </si>
  <si>
    <t>East Portland Active Transportation to Transit</t>
  </si>
  <si>
    <t xml:space="preserve"> Elevate transit bicycling and walking rates in East Portland by developing a bikeway network that connects to light rail and improving the pedestrian-transit connection with sidewalk infill and street crossing improvements.</t>
  </si>
  <si>
    <t>Burgard/Lombard @ North Time Oil Road Intersection</t>
  </si>
  <si>
    <t xml:space="preserve"> Intersection safety features to improve freight mobility safety and industrial land access by adding a turn lane bike lanes and sidewalks and increasing vehicle sight lines.</t>
  </si>
  <si>
    <t>SMART Preventive Maintenance FY14</t>
  </si>
  <si>
    <t xml:space="preserve"> Maintenance and Bus Fleet Replacement FY14</t>
  </si>
  <si>
    <t>SMART Bus/Rail Transit Enhancements FY14</t>
  </si>
  <si>
    <t xml:space="preserve"> 1% Of Sec 5307 Appropriations For Transit Amenities Improvements</t>
  </si>
  <si>
    <t>TriMet Bus/Rail Transit Enhancements (FY14)</t>
  </si>
  <si>
    <t xml:space="preserve"> 1% Of Sec 5307 Appropriations For Transit Amenities Improvements Such As Real-Time Signage</t>
  </si>
  <si>
    <t xml:space="preserve"> TriMet</t>
  </si>
  <si>
    <t>Sunnyside Rd Adaptive Signal System</t>
  </si>
  <si>
    <t xml:space="preserve"> Design adaptive traffic signal system and transit signal priority on Sunnyside Rd.</t>
  </si>
  <si>
    <t>Springwater Trail Gap: SE Umatilla - SE 13th Ave</t>
  </si>
  <si>
    <t xml:space="preserve"> Construct a trail to close the existing gap in the trail sections</t>
  </si>
  <si>
    <t>OR99W: Tualatin National Wildlife Refuge</t>
  </si>
  <si>
    <t xml:space="preserve"> Construct deceleration laneat the entrance to wildlife refuge</t>
  </si>
  <si>
    <t xml:space="preserve"> G200 2015</t>
  </si>
  <si>
    <t>US26: Ross Island Intchg NB Conn Deck Overlay</t>
  </si>
  <si>
    <t xml:space="preserve"> Deck overlay/joints Bridge 08194</t>
  </si>
  <si>
    <t>OR99E: SE Harold St - SE Harrison St</t>
  </si>
  <si>
    <t xml:space="preserve"> 3R Pavement Preservation</t>
  </si>
  <si>
    <t>US30: NW McNamee Rd - NW Bridge Ave</t>
  </si>
  <si>
    <t>OR213: SE Lindy St - SE King Rd</t>
  </si>
  <si>
    <t>US26 - SE Cesar E Chavez Blvd - Wolf Dr</t>
  </si>
  <si>
    <t xml:space="preserve"> Systematic safety improvements including signing signals and striping</t>
  </si>
  <si>
    <t xml:space="preserve"> Safety</t>
  </si>
  <si>
    <t>US26: SE 20th Ave - SE 33rd Ave</t>
  </si>
  <si>
    <t xml:space="preserve"> Crosswalk signals RF Beacons striping signing ADA upgrades &amp; Illumination</t>
  </si>
  <si>
    <t>US30B: NE 103rd - 107th Ave</t>
  </si>
  <si>
    <t xml:space="preserve"> Add left turn lane upgrade signal ADA improvements &amp; remove median</t>
  </si>
  <si>
    <t xml:space="preserve"> System Management &amp; Operations</t>
  </si>
  <si>
    <t>I-205 at SE Strawberry Lane Overcrossing</t>
  </si>
  <si>
    <t xml:space="preserve"> Increase vertical clearance of freeway crossing</t>
  </si>
  <si>
    <t xml:space="preserve"> Oregon City</t>
  </si>
  <si>
    <t>US26: Cornelius Pass Rd - NW 185th Ave</t>
  </si>
  <si>
    <t xml:space="preserve"> Design for adding a travel lane in each direction</t>
  </si>
  <si>
    <t xml:space="preserve"> Capacity - general purpose</t>
  </si>
  <si>
    <t>OR217: Allen-Denney Southbound Split Diamond</t>
  </si>
  <si>
    <t xml:space="preserve"> Consolidate the SB Allen Blvd on-ramp with the SB Denny off-ramp</t>
  </si>
  <si>
    <t>NE 244th Ave Rail Crossing</t>
  </si>
  <si>
    <t xml:space="preserve"> Install railroad automatic gate and place guardrail around the railroad devices</t>
  </si>
  <si>
    <t xml:space="preserve"> LOCAL</t>
  </si>
  <si>
    <t xml:space="preserve"> TAP - State</t>
  </si>
  <si>
    <t>French Prairie Bridge: Boones Ferry Rd - Butteville Rd</t>
  </si>
  <si>
    <t xml:space="preserve"> Planning and project development work to prepare for the construction of a new bicycle/pedestrian/emergency vehicle only bridge crossing the Willamette River.</t>
  </si>
  <si>
    <t xml:space="preserve"> Design option alternatives</t>
  </si>
  <si>
    <t>40 Mile Loop: Blue Lake Park - Sundial Rd</t>
  </si>
  <si>
    <t xml:space="preserve"> The project would construct a 1.7 mile mixed use trail running from Sundial Road in Troutdale westerly to Marine Drive and Blue Lake Park. The trail crosses Marine Drive 1/3 mile west of 223rd Avenue.</t>
  </si>
  <si>
    <t xml:space="preserve"> Fairview</t>
  </si>
  <si>
    <t>SMART Bus Maintenance &amp; Bus Related Improvements</t>
  </si>
  <si>
    <t xml:space="preserve"> Bus Maintenance and Bus related Software Planning Security &amp; Amenity improvements</t>
  </si>
  <si>
    <t>SMART Bus/Rail Transit Enhancements FY13</t>
  </si>
  <si>
    <t>SMART Preventive Maintenance FY13</t>
  </si>
  <si>
    <t xml:space="preserve"> Maintenance and Bus Fleet Replacement FY13</t>
  </si>
  <si>
    <t>ITS Network Equipment</t>
  </si>
  <si>
    <t xml:space="preserve"> Upgrades to Intelligent Transportation Systems (ITS) network equipment at various locations.</t>
  </si>
  <si>
    <t xml:space="preserve"> Intelligent Transportation System</t>
  </si>
  <si>
    <t>TTIP Enhancement for Arterial Traveler Information</t>
  </si>
  <si>
    <t xml:space="preserve"> Update software and in field systems for data transfer to TTIP.</t>
  </si>
  <si>
    <t>Portland to Lake Oswego Trail Plan</t>
  </si>
  <si>
    <t xml:space="preserve"> study to select a preferred trail alignment in this corridor</t>
  </si>
  <si>
    <t xml:space="preserve"> Metro</t>
  </si>
  <si>
    <t>Slides/Rockfalls - Rockfall Investigations</t>
  </si>
  <si>
    <t xml:space="preserve"> Investigate Rockfall Issues</t>
  </si>
  <si>
    <t>Main St Ph2: Rail Corridor-Scoffins</t>
  </si>
  <si>
    <t xml:space="preserve"> Green street retrofit pedestrian amenities street lights</t>
  </si>
  <si>
    <t>Hillsboro Bike and Ride (Orenco Station) 2011</t>
  </si>
  <si>
    <t xml:space="preserve"> Bike &amp; Ride at the MAX light-rail Orenco Station in Hillsboro</t>
  </si>
  <si>
    <t xml:space="preserve"> Hillsboro</t>
  </si>
  <si>
    <t>Oak and Baseline: S 1st â€“ SE 10th (Hillsboro)</t>
  </si>
  <si>
    <t xml:space="preserve"> The Oak/Baseline road diet will enhance safety by providing traffic calming features reducing vehicle speeds possibly reducing the number of travel lanes from 3 to 2 lanes (on each street) and improving pedestrian and bicycle access.</t>
  </si>
  <si>
    <t>Vehicle Electrification</t>
  </si>
  <si>
    <t xml:space="preserve"> Onetime set aside of $500000 for electric vehicle acquisition and infrastructure development. Efforts will focus on support of fleet purchases and education and marketing outreach.</t>
  </si>
  <si>
    <t>Regional Planning 2015</t>
  </si>
  <si>
    <t xml:space="preserve"> Metroâ€™s work to meet federally mandated Metropolitan Planning Organization activities. Among these requirements are to develop the Regional Transportation Plan (RTP) and the Metropolitan Transportation Improvement Program (MTIP)</t>
  </si>
  <si>
    <t xml:space="preserve"> System/corridor planning</t>
  </si>
  <si>
    <t>2015 TriMet Preventative Maintenance (TOD)</t>
  </si>
  <si>
    <t xml:space="preserve"> The TOD program works directly with developers and local jurisdictions to create vibrant downtowns main streets and station areas by helping to change land use patterns near transit.</t>
  </si>
  <si>
    <t xml:space="preserve"> Transit oriented development</t>
  </si>
  <si>
    <t>Regional Travel Options Program 2015</t>
  </si>
  <si>
    <t xml:space="preserve"> RTO is the region's tool to manage congestion and reduce air pollution. It implements transportation demand management strategies such as carpool and bicycle parking to help employees choose options other than driving alone.</t>
  </si>
  <si>
    <t>Corridor &amp; Systems Planning 2015</t>
  </si>
  <si>
    <t xml:space="preserve"> Planning level work in corridors that emphasizes the integration of land use and transportation in determining regional system needs functions desired outcomes performance measures and investment strategies.</t>
  </si>
  <si>
    <t xml:space="preserve"> System plan</t>
  </si>
  <si>
    <t>Metropolitan Mobility Funding Preparedness</t>
  </si>
  <si>
    <t xml:space="preserve"> These funds would be used to prepare consensus-based regional strategy and funding applications to more successfully compete against other metropolitan regions for state and federal funding targeted to mobility projects in metropolitan areas.</t>
  </si>
  <si>
    <t>Regional Over-dimensional Truck Route Plan</t>
  </si>
  <si>
    <t xml:space="preserve"> This project will identify the most commonly used and the preferred routes for the movement of over-dimensional vehicles and document the minimum clearance requirements to accommodate over-sized loads in the Metro region.</t>
  </si>
  <si>
    <t>Cedar Creek/Tonquin Trail: OR99W - Murdock Rd.</t>
  </si>
  <si>
    <t xml:space="preserve"> The trail will provide a major multi-modal travel corridor within Sherwood connecting sections of the City currently separated and without adequate pedestrian connections.</t>
  </si>
  <si>
    <t xml:space="preserve"> Sherwood</t>
  </si>
  <si>
    <t>SMART Preventive Maintenance FY15</t>
  </si>
  <si>
    <t xml:space="preserve"> Maintenance and Bus Fleet Replacement FY15</t>
  </si>
  <si>
    <t xml:space="preserve"> Maintenance &amp; equipment</t>
  </si>
  <si>
    <t>SMART Bus/Rail Transit Enhancements FY15</t>
  </si>
  <si>
    <t>SMART Job Access/Reverse Commute FY15</t>
  </si>
  <si>
    <t xml:space="preserve"> Program to improve access for low/mod income FY15</t>
  </si>
  <si>
    <t>SMART New Freedom Program FY15</t>
  </si>
  <si>
    <t xml:space="preserve"> Services &amp; Facility Improvements for Elderly &amp; Disabled Customers FY15</t>
  </si>
  <si>
    <t>Bus &amp; Rail Preventive Maintenance (FY15)</t>
  </si>
  <si>
    <t xml:space="preserve"> Capital Maintenance For Bus And Rail</t>
  </si>
  <si>
    <t>Rail Preventive Maintenance (FY15)</t>
  </si>
  <si>
    <t xml:space="preserve"> Capital Maintenance For Rail</t>
  </si>
  <si>
    <t xml:space="preserve"> 5309 Fixed Guideway</t>
  </si>
  <si>
    <t>2015 Regional High Capacity Transit Bond Payment</t>
  </si>
  <si>
    <t xml:space="preserve"> Funding to meet the existing commitment to pay off GARVEE bonded debt that made a regional contribution to the I-205/Mall light rail and Beaverton to Wilsonville commuter rail projects.</t>
  </si>
  <si>
    <t xml:space="preserve"> Capital - rail</t>
  </si>
  <si>
    <t>2015 TriMet Rail Prev Maint (Reg Transit Bond Pmt)</t>
  </si>
  <si>
    <t xml:space="preserve"> Capital Maintenance for Bus and Rail</t>
  </si>
  <si>
    <t>2015 Trimet Enhance Mobility Program</t>
  </si>
  <si>
    <t xml:space="preserve"> Services And Facility Improvements In Excess Of Ada Requirements</t>
  </si>
  <si>
    <t xml:space="preserve"> 5310 (50/50)</t>
  </si>
  <si>
    <t>TriMet Bus/Rail Transit Enhancements (FY15)</t>
  </si>
  <si>
    <t>Portland to Milwaukie Light Rail (FY15)</t>
  </si>
  <si>
    <t xml:space="preserve"> Capital Project</t>
  </si>
  <si>
    <t xml:space="preserve"> 5309 (50/50)</t>
  </si>
  <si>
    <t xml:space="preserve"> State STP - Interstate (92.22)</t>
  </si>
  <si>
    <t>Cedar Creek/Tonquin Trail: Roy Rogers Rd - OR99W</t>
  </si>
  <si>
    <t xml:space="preserve"> Design and construct a multi-use trail through Sherwood</t>
  </si>
  <si>
    <t>East Metro Connections ITS</t>
  </si>
  <si>
    <t xml:space="preserve"> Update traffic signal hardware and communications: intsall changeable message sign.</t>
  </si>
  <si>
    <t>N/NE Columbia Blvd Traffic/Transit Signal Upgrade</t>
  </si>
  <si>
    <t xml:space="preserve"> Construct upgrade to traffic signal hardware communications and signal timing</t>
  </si>
  <si>
    <t>Durham Rd/Upper Boones Ferry Rd. OR99W - I-5</t>
  </si>
  <si>
    <t xml:space="preserve"> Design upgrades to signal hardware and communication. Add adaptive signal timing and detection</t>
  </si>
  <si>
    <t>Regional TSMO Program 2015</t>
  </si>
  <si>
    <t xml:space="preserve"> Facilitate implementation of Regional TSMO Plan; grant coordination and management; performace data development and tracking.</t>
  </si>
  <si>
    <t>Regional ITS Architectural Update</t>
  </si>
  <si>
    <t xml:space="preserve"> Update Regional ITS Architecture to meet latest FHWA standards</t>
  </si>
  <si>
    <t>Regional ITS Communications Infrastructure (ODOT)</t>
  </si>
  <si>
    <t xml:space="preserve"> Complete gaps  and deficiencies identified in the region ITS communications Plan</t>
  </si>
  <si>
    <t>Cornell Rd/Cornelius Pass Rd Adaptive System</t>
  </si>
  <si>
    <t xml:space="preserve"> Design expansion of adaptive traffic signal system; add bicycle detection</t>
  </si>
  <si>
    <t xml:space="preserve"> G200</t>
  </si>
  <si>
    <t>2015 State of Good Repair Program</t>
  </si>
  <si>
    <t xml:space="preserve"> Maintain and refurbish light rail vehicles tracking and stations</t>
  </si>
  <si>
    <t>I-5 Bridge Over NE Hassalo &amp; NE Holladay</t>
  </si>
  <si>
    <t xml:space="preserve"> Deck overlay/joints/end panels - Bridge 08583</t>
  </si>
  <si>
    <t>I-5: Morrison Interchange Ramps Deck Seal</t>
  </si>
  <si>
    <t xml:space="preserve"> Deck seal Br 08589A and 08589B</t>
  </si>
  <si>
    <t>US26: Boring Road Oxing Bridge Repair</t>
  </si>
  <si>
    <t xml:space="preserve"> Increase Vertical Clearance; Deck Overlay B#09381</t>
  </si>
  <si>
    <t xml:space="preserve"> State STP (100%)</t>
  </si>
  <si>
    <t>2015 TriMet Bus and Bus Facilities</t>
  </si>
  <si>
    <t xml:space="preserve"> Replace rehabilitate purchase buses and related equipment</t>
  </si>
  <si>
    <t xml:space="preserve"> Capital: bus vehicle</t>
  </si>
  <si>
    <t>Hood Ave Extension (Gresham)</t>
  </si>
  <si>
    <t xml:space="preserve"> Extend Hood Ave to provide economic development access</t>
  </si>
  <si>
    <t xml:space="preserve"> IOF (S600)</t>
  </si>
  <si>
    <t>SMART Mass Transit Vehicle Replacement (13-15)</t>
  </si>
  <si>
    <t xml:space="preserve"> Mass transit vehicle replacement</t>
  </si>
  <si>
    <t>OR213 Operational Improvements</t>
  </si>
  <si>
    <t xml:space="preserve"> Signal upgrades</t>
  </si>
  <si>
    <t>OR8 Operational Improvements</t>
  </si>
  <si>
    <t>OR217: SW Allen Blvd &amp; SW Denny Rd Intrchgs</t>
  </si>
  <si>
    <t xml:space="preserve"> Ilumination upgrades</t>
  </si>
  <si>
    <t>OR212: SE Richey Rd - US26</t>
  </si>
  <si>
    <t xml:space="preserve"> 3R Pavement preservation</t>
  </si>
  <si>
    <t>OR213: NE Couch St - SE Pine Street</t>
  </si>
  <si>
    <t xml:space="preserve"> Signal and ADA improvements</t>
  </si>
  <si>
    <t>OR213: SE Clay St - SE Mill St</t>
  </si>
  <si>
    <t xml:space="preserve"> Signal and pedestrian improvements</t>
  </si>
  <si>
    <t>I-205: Johnson Creek - Glenn Jackson Bridge</t>
  </si>
  <si>
    <t xml:space="preserve"> Pavement preservation/Single lift inlay</t>
  </si>
  <si>
    <t>King City Sidewalk Infill</t>
  </si>
  <si>
    <t xml:space="preserve"> Sidewalk infills</t>
  </si>
  <si>
    <t xml:space="preserve"> King City</t>
  </si>
  <si>
    <t xml:space="preserve"> Sidewalk - new</t>
  </si>
  <si>
    <t>Boones Ferry Rd: Oakridge/Reese-Madrona St</t>
  </si>
  <si>
    <t xml:space="preserve"> Bicycle and pedestrian improvements</t>
  </si>
  <si>
    <t xml:space="preserve"> Lake Oswego</t>
  </si>
  <si>
    <t>Connected Cully</t>
  </si>
  <si>
    <t>Downtown I-405 Ped Safety and Ops Imprvmts</t>
  </si>
  <si>
    <t xml:space="preserve"> Bike/pedestrian and operational improvements.</t>
  </si>
  <si>
    <t>St Johns Truck Strategy Phase II</t>
  </si>
  <si>
    <t xml:space="preserve"> Freight mobility - bicycle and pedestrian safety improvements</t>
  </si>
  <si>
    <t xml:space="preserve"> Freight</t>
  </si>
  <si>
    <t>Willamette Greenway Trail: Columbia Blvd Bridge</t>
  </si>
  <si>
    <t xml:space="preserve"> Construct a bicycle and pedestrian bridge</t>
  </si>
  <si>
    <t>NE 238th Dr: NE Halsey St - NE Glisan St</t>
  </si>
  <si>
    <t xml:space="preserve"> Multimodal roadway improvements</t>
  </si>
  <si>
    <t>NE Columbia Blvd: Cully Blvd and Alderwood Rd</t>
  </si>
  <si>
    <t xml:space="preserve"> Intersection improvements</t>
  </si>
  <si>
    <t>OR99W: Corridor Safety and Access to Transit</t>
  </si>
  <si>
    <t xml:space="preserve"> Improve safety active transportation access and transit operations</t>
  </si>
  <si>
    <t>OR8 Corridor Safety and Access to Transit</t>
  </si>
  <si>
    <t>Powell-Division Corridor Safety &amp; Access to Transit</t>
  </si>
  <si>
    <t xml:space="preserve"> Corridor plan</t>
  </si>
  <si>
    <t>TriMet Employer Program - 2015</t>
  </si>
  <si>
    <t xml:space="preserve"> TDM Strategies to manage congestion and reduce air pollution</t>
  </si>
  <si>
    <t>Wilsonville SMART Employer Program - 2015</t>
  </si>
  <si>
    <t xml:space="preserve"> TDM strategies to manage congestion and reduce air pollution</t>
  </si>
  <si>
    <t>Wilsonville SMART Employer Program - 2014</t>
  </si>
  <si>
    <t>OR224/OR212 Corridor ITS</t>
  </si>
  <si>
    <t xml:space="preserve"> Design ITS System</t>
  </si>
  <si>
    <t>US26 ATMS/ITS</t>
  </si>
  <si>
    <t xml:space="preserve"> TIGER IV</t>
  </si>
  <si>
    <t>Portland Metro Area Clean Diesel Upgrade</t>
  </si>
  <si>
    <t xml:space="preserve"> Retrofit diesel equipment with filters and puchase LNG trucks to reduce emissions</t>
  </si>
  <si>
    <t xml:space="preserve"> [Other]</t>
  </si>
  <si>
    <t>SE 242nd/Hogan: NE Burnside - E. Powell (Gresham)</t>
  </si>
  <si>
    <t xml:space="preserve"> Operational improvements signal upgrades bicycle and pedestrian improvements</t>
  </si>
  <si>
    <t>FY 13 Enhanced Mobility Program (SMART)</t>
  </si>
  <si>
    <t xml:space="preserve"> Enhance mobility for seniors and individuals with disabilites</t>
  </si>
  <si>
    <t xml:space="preserve"> 5310 (80/20)</t>
  </si>
  <si>
    <t>FY 13 Bus and Bus Facilities (SMART)</t>
  </si>
  <si>
    <t xml:space="preserve"> Funds for Bus and Bus Facilities</t>
  </si>
  <si>
    <t>FY14 Enhanced Mobility Program (SMART)</t>
  </si>
  <si>
    <t xml:space="preserve"> Enhanced mobility for seniors and individuals with disabilities</t>
  </si>
  <si>
    <t>FY14  Bus and Bus Facilities (SMART)</t>
  </si>
  <si>
    <t>OR213: King Rd - Mt Scott Creek Bridge and ADA Ramps</t>
  </si>
  <si>
    <t xml:space="preserve"> Construct ADA Ramps</t>
  </si>
  <si>
    <t>Morrison Bridge Deck Lift Replacement</t>
  </si>
  <si>
    <t xml:space="preserve"> Replace Lift Deck bridge #08589</t>
  </si>
  <si>
    <t>Freight Demand Modeling &amp; Data Improvement</t>
  </si>
  <si>
    <t xml:space="preserve"> Update the regional freight trip forecasting model</t>
  </si>
  <si>
    <t xml:space="preserve"> SHRP2</t>
  </si>
  <si>
    <t>Rock Creek CNG Fueling Infrastructure (Hillsboro)</t>
  </si>
  <si>
    <t>Kerby CNG &amp; RNG Fueling Infrastructure (Portland)</t>
  </si>
  <si>
    <t xml:space="preserve"> Select agency</t>
  </si>
  <si>
    <t>Metro Central Transfer Station: CNG Fueling</t>
  </si>
  <si>
    <t>Wilsonville SMART: CNG Fueling Station</t>
  </si>
  <si>
    <t>2016 Interstate Sign Replacement</t>
  </si>
  <si>
    <t xml:space="preserve"> FUNDING TO REPLACE SIGNS ON INTERSTATE HWYS</t>
  </si>
  <si>
    <t>I-205 Pacific Hwy - Abernathy Bridge</t>
  </si>
  <si>
    <t xml:space="preserve"> Pavement preservation Single lift inlay</t>
  </si>
  <si>
    <t xml:space="preserve"> NHPP (92.22%)</t>
  </si>
  <si>
    <t>I-205 Shared Use Path at Maywood Park</t>
  </si>
  <si>
    <t xml:space="preserve"> Repave ADA drainage and address tree roots with structure</t>
  </si>
  <si>
    <t xml:space="preserve"> Bike boulevard</t>
  </si>
  <si>
    <t>I-5 Shared Use Path: N. Jantzen Drive-Tomahawk Island Dr</t>
  </si>
  <si>
    <t xml:space="preserve"> Upgrade surface to smooth finish realign section around sign</t>
  </si>
  <si>
    <t>SW Hall Blvd ADA Ramps: SW Scholls Ferry - SW Hemlock St</t>
  </si>
  <si>
    <t xml:space="preserve"> ADA Ramps</t>
  </si>
  <si>
    <t>Sandy Blvd: NE 181st Avenue to East Gresham City Limit</t>
  </si>
  <si>
    <t xml:space="preserve"> The project will construction multimodal and freight access and mobility facilities along Sandy Boulevard between 181st Avenue and east Gresham city limits.</t>
  </si>
  <si>
    <t>SE 129th Avenue - Bike Lane and Sidewalk Project</t>
  </si>
  <si>
    <t xml:space="preserve"> The project will build a sidewalk and add bike lanes along SE 129th Avenue.</t>
  </si>
  <si>
    <t xml:space="preserve"> Happy Valley</t>
  </si>
  <si>
    <t>Portland Central City Safety Project - Phase 2</t>
  </si>
  <si>
    <t xml:space="preserve"> The project will develop a strategy that identifies multimodal safety projects and prioritizes investments in the Portland Central City.</t>
  </si>
  <si>
    <t xml:space="preserve"> On-street lanes</t>
  </si>
  <si>
    <t>Southwest in Motion (SWIM)</t>
  </si>
  <si>
    <t xml:space="preserve"> The project will develop a 5â€year active transportation implementation strategy for all of Southwest Portland.</t>
  </si>
  <si>
    <t>5310 FY15 - Senior &amp; Disabled</t>
  </si>
  <si>
    <t>5339 FY15 - Bus and Bus Facilities (Capital)</t>
  </si>
  <si>
    <t xml:space="preserve"> Bus and Bus Facility Upgrades (FY15)</t>
  </si>
  <si>
    <t>Washington County Arterial Pedestrian Crossings</t>
  </si>
  <si>
    <t xml:space="preserve"> The project will look at specific roadway segments to enhance existing and create new designated arterial crossings along Walker Road Baseline Road Cornell Road 185th and 170th Avenues.</t>
  </si>
  <si>
    <t>OR99E: Kellogg Creek</t>
  </si>
  <si>
    <t xml:space="preserve"> Design for culvert replacement</t>
  </si>
  <si>
    <t>OR99E:  Crystal Springs Creek Bridge Replacement</t>
  </si>
  <si>
    <t xml:space="preserve"> Replace Bridge #02060</t>
  </si>
  <si>
    <t>2015 Region 1 Curve Warning Sign Project</t>
  </si>
  <si>
    <t xml:space="preserve"> Install enhanced curve warning signs</t>
  </si>
  <si>
    <t xml:space="preserve"> TSP</t>
  </si>
  <si>
    <t xml:space="preserve"> Section 164 - HSIP Activities</t>
  </si>
  <si>
    <t>NW Huffman St and 253rd Ave (Hillsboro)</t>
  </si>
  <si>
    <t>NW Brookwood Pkwy:  NW  Meek Rd - NW Shute Rd</t>
  </si>
  <si>
    <t>Region 1 Rural Safety Improvements</t>
  </si>
  <si>
    <t>2016 Region 1 Local Roads Signal Upgrades</t>
  </si>
  <si>
    <t xml:space="preserve"> Signal safety enhancements and upgrades.</t>
  </si>
  <si>
    <t>I-84 Multimodal Integrated Corridor Mgmt Project</t>
  </si>
  <si>
    <t xml:space="preserve"> Regional concept of transportation operations for I-84 from downtown Portland encompassing over 45 square miles. Will include light rail street car routes local streets bus and bikes routes.</t>
  </si>
  <si>
    <t xml:space="preserve"> MT20</t>
  </si>
  <si>
    <t>Metro Drive Less Connect Outreach Program (15-17)</t>
  </si>
  <si>
    <t xml:space="preserve">CLEAN ENERGY PUBLIC-ACCESS CNG STATION (PORTLAND) </t>
  </si>
  <si>
    <t xml:space="preserve"> Construct a Compressed Natural Gas fueling station.</t>
  </si>
  <si>
    <t>Ride Connection - 5310 E&amp;D Transit Captial STP Transfer (2015-2017)</t>
  </si>
  <si>
    <t>TriMet - 8310 E&amp;D Capital STP Transfer (2015-2017)</t>
  </si>
  <si>
    <t xml:space="preserve"> Mobility Mgmt Purchase Service &amp; Vehicle Purchase</t>
  </si>
  <si>
    <t>Wilsonville - 5310 E&amp;D Transit Capital STP Transfer (2015-2017)</t>
  </si>
  <si>
    <t xml:space="preserve"> Vehicle Purchase</t>
  </si>
  <si>
    <t>Troutdale Industrial Access Project</t>
  </si>
  <si>
    <t xml:space="preserve"> The project will reconstruct and widen Graham Road providing sidewalk connections to the 40 Mile Loop Trail.</t>
  </si>
  <si>
    <t xml:space="preserve"> 17455 17456 18310 18318</t>
  </si>
  <si>
    <t>PORTAL Archived Data User Services</t>
  </si>
  <si>
    <t xml:space="preserve"> Support of archiving and analysis of real time highway traffic data by OTREC at PSU.</t>
  </si>
  <si>
    <t>OR99E Railroad Tunnel Illumination and ITS</t>
  </si>
  <si>
    <t xml:space="preserve"> Ilumination upgrades and queue warning ITS.</t>
  </si>
  <si>
    <t>I-5: N Denver Ave NB Tunnel Illumination</t>
  </si>
  <si>
    <t>OR99E: Rockfall Mitigation MP12.62 - MP14.06</t>
  </si>
  <si>
    <t xml:space="preserve"> Rockfall Mitigation</t>
  </si>
  <si>
    <t>OR8 at OR219 (Hillsboro)</t>
  </si>
  <si>
    <t xml:space="preserve"> Systematic safety improvements</t>
  </si>
  <si>
    <t>OR8 at SE 44th and SE 45th Ave</t>
  </si>
  <si>
    <t xml:space="preserve"> Pedestrian Safety Enhancements</t>
  </si>
  <si>
    <t>OR8: N 10th Ave (Cornelius) - SW 110th Ave (Beaverton)</t>
  </si>
  <si>
    <t>I-205: I-84 - SE Stark/Washington Street</t>
  </si>
  <si>
    <t xml:space="preserve"> Design for an auxiliary lane project</t>
  </si>
  <si>
    <t>I-5 Rose Quarter Development</t>
  </si>
  <si>
    <t xml:space="preserve"> Develop a project for future construction funding</t>
  </si>
  <si>
    <t>OR8: Canyon Road Streetscape and Safety Project</t>
  </si>
  <si>
    <t xml:space="preserve"> The project will design and construct intersection and crossing facilities as well as a short bike connection to parallel regional bike routes along Canyon Road (OR 8) between SW 117th Avenue to the east and SW Hocken Avenue to the west.</t>
  </si>
  <si>
    <t>Clackamas County ITS Plan Phase 2B</t>
  </si>
  <si>
    <t xml:space="preserve"> The project will implement several priority intelligent transportation system (ITS) projects to roadways located in the Clackamas Industrial area and the City of Wilsonville.</t>
  </si>
  <si>
    <t>Trolley Trail Bridge: Gladstone to Oregon Cityâ€‚</t>
  </si>
  <si>
    <t xml:space="preserve"> The project will study the feasibility of rehabilitating the Portland Avenue Historic Trolley Bridge as an extension of the Trolley Trail a shared-use path for bicyclists and pedestrians.</t>
  </si>
  <si>
    <t xml:space="preserve"> Gladstone</t>
  </si>
  <si>
    <t>Regional Freight Analysis and Project Development</t>
  </si>
  <si>
    <t xml:space="preserve"> This is a bucket that may fund various projects related to: Develop analysis tools and project strategies that support freight movement in the region.</t>
  </si>
  <si>
    <t>East Portland Access to Employment and Education</t>
  </si>
  <si>
    <t xml:space="preserve"> The project will build and improve sidewalks crossings bus stops bike facilities and other safety facilities in East Portland from Iâ€205 east to 174th Avenue south of Iâ€84 to SE Foster Road.</t>
  </si>
  <si>
    <t>OR 99W: SW 26th Ave-SW 19th (Portland)</t>
  </si>
  <si>
    <t xml:space="preserve"> This project will build missing gaps in the sidewalks and bike lanes and make enhancements to existing intersections along SW Barbur Boulevard.</t>
  </si>
  <si>
    <t>Foster Road: SE Powell Blvd to SE 90th Ave Phase 2</t>
  </si>
  <si>
    <t xml:space="preserve"> The project will construct pedestrian bicycle and transit access improvements along SE Foster Road from SE Powell Boulevard to SE 90th Avenue.</t>
  </si>
  <si>
    <t>N. Going to the Island Freight Project</t>
  </si>
  <si>
    <t xml:space="preserve"> The project will improve the safety and efficiency of the N Going Street corridor by implementing several intelligent transportation system (ITS) treatments.</t>
  </si>
  <si>
    <t>5307 Bus Capital &amp; PM  FY 16</t>
  </si>
  <si>
    <t xml:space="preserve"> Maintenance and Bus Fleet Replacement FY16</t>
  </si>
  <si>
    <t>5307 FY16 Associated Transit Improvements (1%)</t>
  </si>
  <si>
    <t>5310 FY16 - Senior &amp; Disabled</t>
  </si>
  <si>
    <t xml:space="preserve"> Services &amp; Facility Improvements for Elderly &amp; Disabled Customers FY16</t>
  </si>
  <si>
    <t>5339 FY16 - Bus and Bus Facilities (Capital)</t>
  </si>
  <si>
    <t xml:space="preserve"> Bus and Bus Facility Upgrades (FY16)</t>
  </si>
  <si>
    <t>Fanno Crk Trail: Woodward Pk to Bonita Rd/85th Ave - Tualatin BR</t>
  </si>
  <si>
    <t xml:space="preserve"> This project will construct four sections of the Fanno Creek Trail from Woodward Park to Bonita Road and 85th Avenue to Tualatin River Bridge in Tigard.</t>
  </si>
  <si>
    <t>Bus Purchase (5339 Funds)</t>
  </si>
  <si>
    <t xml:space="preserve"> Bus Purchase</t>
  </si>
  <si>
    <t>FY16 Bus &amp; Rail Preventive Maint (5307)</t>
  </si>
  <si>
    <t>FY16 TM Bus/Rail Transit Enhancements</t>
  </si>
  <si>
    <t xml:space="preserve"> 1% Of Sec 5307 Appropriations For Transit Amenities</t>
  </si>
  <si>
    <t>FY16 Bus &amp; Rail Preventive Maint</t>
  </si>
  <si>
    <t xml:space="preserve"> Capital Maintenance For Bus and Rail</t>
  </si>
  <si>
    <t>2016 State of Good Repair Program</t>
  </si>
  <si>
    <t>2016 TriMet Enhance Mobility Program</t>
  </si>
  <si>
    <t xml:space="preserve"> Services &amp; Facility Improvements In Excess Of ADA Require</t>
  </si>
  <si>
    <t>Portland to Milwaukie Light Rail (FY16)</t>
  </si>
  <si>
    <t>High Capacity Transit Bond - 2016</t>
  </si>
  <si>
    <t xml:space="preserve"> Funding for development and construction of the region's high capacity transit system.</t>
  </si>
  <si>
    <t>OR212: Rock Creek â€“ Richey Rd</t>
  </si>
  <si>
    <t xml:space="preserve"> Pavement Preservation</t>
  </si>
  <si>
    <t>OR212: UPRR Structure - Rock Creek</t>
  </si>
  <si>
    <t>Beaverton Creek Trail: Westside Trail - SW Hocken Ave</t>
  </si>
  <si>
    <t xml:space="preserve"> The project will design and construct a 1.4-mile multiuse off-street trail along the TriMet light rail corridor between the Westside Regional Trail and SW Hocken Avenue in Beaverton.</t>
  </si>
  <si>
    <t>SW Tonquin Rd: Grahams Ferry Rd to Boones Ferry Rd</t>
  </si>
  <si>
    <t xml:space="preserve"> Extend the new east-west arterial from Grahams Ferry Road to Boones Ferry Road and provide access between I-5 and the Basalt Creek industrial area.</t>
  </si>
  <si>
    <t>Kinsman Rd: Boeckman Rd - SW Barber (Wilsonville)</t>
  </si>
  <si>
    <t xml:space="preserve"> Extend road to provide north-south connection.</t>
  </si>
  <si>
    <t>Tonquin Road / Grahams Ferry Road Intersection Project</t>
  </si>
  <si>
    <t xml:space="preserve"> The project will reconstruct the intersection and approach of Tonquin Road and Grahams Ferry Road in unincorporated Washington County between Tualatin and Wilsonville.</t>
  </si>
  <si>
    <t>I-5: NB Lower Boones Ferry Exit Ramp</t>
  </si>
  <si>
    <t xml:space="preserve"> Widen exit ramp</t>
  </si>
  <si>
    <t>I-5: SB Aux Lane at Lower Boones Ferry Rd</t>
  </si>
  <si>
    <t xml:space="preserve"> Auxillary lane between SB exit ramp and SB entrance ramp</t>
  </si>
  <si>
    <t>Jennings Ave: OR 99E to Oatfield Rd</t>
  </si>
  <si>
    <t xml:space="preserve"> The project will construct curb tight sidewalks and bike lanes along Jennings Ave between OR 99E (McLoughlin Blvd) and Oatfield Rd.</t>
  </si>
  <si>
    <t>South Rivergate Freight Project</t>
  </si>
  <si>
    <t xml:space="preserve"> The project will develop a circulation strategy and begin preliminary engineering and construction of freight improvements throughout the South Rivergate district in Portland.</t>
  </si>
  <si>
    <t>5307 Bus Capital &amp; PM  FY 17</t>
  </si>
  <si>
    <t xml:space="preserve"> Maintenance and Bus Fleet Replacement FY17</t>
  </si>
  <si>
    <t>5307 FY17 Associated Transit Improvements (1%)</t>
  </si>
  <si>
    <t>5310 FY17 - Senior &amp; Disabled</t>
  </si>
  <si>
    <t xml:space="preserve"> Services &amp; Facility Improvements for Elderly &amp; Disabled Customers FY17</t>
  </si>
  <si>
    <t>5339 FY17 - Bus and Bus Facilities (Capital)</t>
  </si>
  <si>
    <t xml:space="preserve"> Bus and Bus Facility Upgrades (FY17)</t>
  </si>
  <si>
    <t>FY17 Bus &amp; Rail Preventive Maint (5307)</t>
  </si>
  <si>
    <t>FY17 TM Bus/Rail Transit Enhancements</t>
  </si>
  <si>
    <t>FY17 Bus &amp; Rail Preventive Maint</t>
  </si>
  <si>
    <t>2017 State of Good Repair Program</t>
  </si>
  <si>
    <t>2017 TriMet Enhance Mobility Program</t>
  </si>
  <si>
    <t>Portland to Milwaukie Light Rail (FY17)</t>
  </si>
  <si>
    <t>High Capacity Transit Bond - 2017</t>
  </si>
  <si>
    <t xml:space="preserve"> Funding for the regionâ€™s long term commitment to pay for development of the high capacity transit (HCT) system.</t>
  </si>
  <si>
    <t>OR8 &amp; OR47: Pacific Ave and Quince St</t>
  </si>
  <si>
    <t xml:space="preserve"> Construct and improve turn lanes and pedestrian improvements</t>
  </si>
  <si>
    <t>19281 19282 19282</t>
  </si>
  <si>
    <t>Regional Planning</t>
  </si>
  <si>
    <t xml:space="preserve"> The MPO Planning program contributes to a broad range of activities within Metro that are linked to regional policy making and local planning support</t>
  </si>
  <si>
    <t>19282 19282 19282</t>
  </si>
  <si>
    <t>19283 19282 19282</t>
  </si>
  <si>
    <t>5307 Bus Capital &amp; PM  FY 18</t>
  </si>
  <si>
    <t xml:space="preserve"> Maintenance and Bus Fleet Replacement FY18</t>
  </si>
  <si>
    <t>5307 FY18 Associated Transit Improvements (1%)</t>
  </si>
  <si>
    <t>5310 FY18 - Senior &amp; Disabled</t>
  </si>
  <si>
    <t xml:space="preserve"> Services &amp; Facility Improvements for Elderly &amp; Disabled Customers FY18</t>
  </si>
  <si>
    <t>5339 FY18 - Bus and Bus Facilities (Capital)</t>
  </si>
  <si>
    <t xml:space="preserve"> Bus and Bus Facility Upgrades (FY18)</t>
  </si>
  <si>
    <t>FY18 Bus &amp; Rail Preventive Maint (5307)</t>
  </si>
  <si>
    <t>FY18 TM Bus/Rail Transit Enhancements</t>
  </si>
  <si>
    <t>FY18 Bus &amp; Rail Preventive Maint</t>
  </si>
  <si>
    <t>2018 State of Good Repair Program</t>
  </si>
  <si>
    <t>2018 TriMet Enhance Mobility Program</t>
  </si>
  <si>
    <t>Portland to Milwaukie Light Rail (FY18)</t>
  </si>
  <si>
    <t>High Capacity Transit Bond - 2018</t>
  </si>
  <si>
    <t>Sunrise System: Industrial Area Freight Access</t>
  </si>
  <si>
    <t xml:space="preserve"> The project will construct a new two-lane state highway to provide freight access to the Clackamas Industrial Area and a multiuse path connecting to the I-205 multiuse path.</t>
  </si>
  <si>
    <t>19284 19285 19286</t>
  </si>
  <si>
    <t>Transit Oriented Development Program (TOD)</t>
  </si>
  <si>
    <t xml:space="preserve"> Station area</t>
  </si>
  <si>
    <t>19285 19285 19286</t>
  </si>
  <si>
    <t>19286 19285 19286</t>
  </si>
  <si>
    <t>19287 19288 19289</t>
  </si>
  <si>
    <t>Transportation System Management &amp; Operations Program</t>
  </si>
  <si>
    <t xml:space="preserve"> The Transportation System Management &amp; Operations (TSMO) program coordinates both the planning and implementation of the regionâ€™s system management and operations strategies to enhance multi-modal mobility for people and goods.</t>
  </si>
  <si>
    <t>19288 19288 19289</t>
  </si>
  <si>
    <t>19289 19288 19289</t>
  </si>
  <si>
    <t>19290 19291 19292</t>
  </si>
  <si>
    <t>Regional Travel Options Program</t>
  </si>
  <si>
    <t xml:space="preserve"> The Regional Travel Options (RTO) program implements strategies to help diversify peopleâ€™s trip choices reduce pollution and improve mobility.</t>
  </si>
  <si>
    <t xml:space="preserve"> Administration</t>
  </si>
  <si>
    <t>19291 19291 19292</t>
  </si>
  <si>
    <t>19292 19291 19292</t>
  </si>
  <si>
    <t>19293 19294 19295</t>
  </si>
  <si>
    <t>Corridor &amp; Systems Planning</t>
  </si>
  <si>
    <t xml:space="preserve"> Corridors and Systems Planning Program conducts planning level work in corridors. Emphasizes the integration of land use and transportation. Determinhes regional system needs functions desired outcomes performance measures investment strategies.</t>
  </si>
  <si>
    <t>19294 19294 19295</t>
  </si>
  <si>
    <t>19295 19294 19295</t>
  </si>
  <si>
    <t>US 26/Brookwood Interchange Industrial Access Project</t>
  </si>
  <si>
    <t xml:space="preserve"> The project will construct three new roadways: Huffman Road (from Brookwood Parkway to Sewell Road) 253rd Avenue (from Evergreen Road to Meek Road) and 264th Avenue (from Evergreen Road to Meek Road).</t>
  </si>
  <si>
    <t>Nominating Agency</t>
  </si>
  <si>
    <t>Facility Owner</t>
  </si>
  <si>
    <t>Project/Program Name</t>
  </si>
  <si>
    <t>Project Start Location</t>
  </si>
  <si>
    <t>Project End Location</t>
  </si>
  <si>
    <t>Local Functional Classification</t>
  </si>
  <si>
    <t>Description</t>
  </si>
  <si>
    <t>Estimated Cost ($2014)</t>
  </si>
  <si>
    <t>Estimated Cost ($YOE)</t>
  </si>
  <si>
    <t>Time Period</t>
  </si>
  <si>
    <t>Financial Constrained</t>
  </si>
  <si>
    <t>2040 Land Use</t>
  </si>
  <si>
    <t>Metro Investment Category</t>
  </si>
  <si>
    <t>Clackamas County</t>
  </si>
  <si>
    <t xml:space="preserve">Clackamas County </t>
  </si>
  <si>
    <t>Harmony Road Improvements</t>
  </si>
  <si>
    <t>Hwy 224</t>
  </si>
  <si>
    <t>SE 82nd Ave</t>
  </si>
  <si>
    <t>Major Arterial</t>
  </si>
  <si>
    <t>Add Bikelanes and Sidewalks where needed</t>
  </si>
  <si>
    <t>2018-2024</t>
  </si>
  <si>
    <t>Regional Center</t>
  </si>
  <si>
    <t>Active Transportation</t>
  </si>
  <si>
    <t>Fuller Rd. Improvements</t>
  </si>
  <si>
    <t>Otty Rd.</t>
  </si>
  <si>
    <t>Johnson Creek Blvd.</t>
  </si>
  <si>
    <t>Collector</t>
  </si>
  <si>
    <t xml:space="preserve">Add pedestrian facilities, turn lanes, on-street parking, central median and landscaping.   </t>
  </si>
  <si>
    <t>2033-2040</t>
  </si>
  <si>
    <t>Employment area</t>
  </si>
  <si>
    <t>82nd Ave. Multi-Modal Improvements</t>
  </si>
  <si>
    <t>Clatsop Ave.</t>
  </si>
  <si>
    <t>Monterey Ave.</t>
  </si>
  <si>
    <t xml:space="preserve"> Widen to add sidewalks, lighting, central median, planting strips and landscaping. </t>
  </si>
  <si>
    <t xml:space="preserve">2018-2024 </t>
  </si>
  <si>
    <t>Clackamas Regional Center Bike/Pedestrian Corridors</t>
  </si>
  <si>
    <t>Clackamas Regional Center area</t>
  </si>
  <si>
    <t/>
  </si>
  <si>
    <t>N/A</t>
  </si>
  <si>
    <t xml:space="preserve">Construct pedestrian and bike improvements as described in the Clackamas Regional Center Pedestrian / Bicycle Plan  </t>
  </si>
  <si>
    <t>Multi-use Path connection to NC Aquatic Park</t>
  </si>
  <si>
    <t>82nd Ave.</t>
  </si>
  <si>
    <t>North Clackamas Aquatic Center access road</t>
  </si>
  <si>
    <t>Other</t>
  </si>
  <si>
    <t xml:space="preserve">Construct multiuse path connection to Aquatic Park </t>
  </si>
  <si>
    <t>82nd Dr.</t>
  </si>
  <si>
    <t xml:space="preserve">Evelyn </t>
  </si>
  <si>
    <t>Lawnfield Rd.</t>
  </si>
  <si>
    <t>Minor Arterial</t>
  </si>
  <si>
    <t xml:space="preserve">Fill in bikeways and pedestrian facilities gaps.  </t>
  </si>
  <si>
    <t>Industrial area</t>
  </si>
  <si>
    <t>McLoughlin Blvd. Improvement</t>
  </si>
  <si>
    <t>Milwaukie</t>
  </si>
  <si>
    <t>Gladstone</t>
  </si>
  <si>
    <t xml:space="preserve">Add bikeways, pedestrian facilities ways, median enhancements, crosswalks and pedestrian facilities refuges   </t>
  </si>
  <si>
    <t>2014-2017</t>
  </si>
  <si>
    <t>2040 Corridor</t>
  </si>
  <si>
    <t>Oregon City</t>
  </si>
  <si>
    <t>Holcomb Blvd.</t>
  </si>
  <si>
    <t>Abernethy Rd.</t>
  </si>
  <si>
    <t>UGB</t>
  </si>
  <si>
    <t xml:space="preserve">Complete sidewalk and bike lane gaps on both sides, improve street lighting, add four enhanced street crossings, install a speed warning system near Winston Drive and smooth out the curve near Long View Way (TSP Projects W6, W11, W12, W13, B9, B12, D16, C3, C4, C5, C6)
</t>
  </si>
  <si>
    <t>Outer neighborhood</t>
  </si>
  <si>
    <t>Johnson Rd., Clackamas Rd., McKinley Rd.</t>
  </si>
  <si>
    <t>Lake Rd.</t>
  </si>
  <si>
    <t>Hwy 212</t>
  </si>
  <si>
    <t xml:space="preserve">Bikeway and pedestrian facilities infill  </t>
  </si>
  <si>
    <t xml:space="preserve">2025-2032 </t>
  </si>
  <si>
    <t>Inner neighborhood</t>
  </si>
  <si>
    <t>North Clackamas PRD</t>
  </si>
  <si>
    <t>NCPRD</t>
  </si>
  <si>
    <t>Phillips Creek Trail</t>
  </si>
  <si>
    <t>I-205 Trail</t>
  </si>
  <si>
    <t>N Clackamas Greenway</t>
  </si>
  <si>
    <t>Build trail through Clackamas Town Center for access to light rail.</t>
  </si>
  <si>
    <t>Gresham</t>
  </si>
  <si>
    <t>East Buttes Powerline Trail</t>
  </si>
  <si>
    <t>Springwater/Gresham-Fairview trail</t>
  </si>
  <si>
    <t>Clackamas Greenway</t>
  </si>
  <si>
    <t>Build trail linking Gresham and the Clackamas River.</t>
  </si>
  <si>
    <t>Metro , NCPRD, Happy Valley</t>
  </si>
  <si>
    <t>Mt. Scott Scouters Mt Trail</t>
  </si>
  <si>
    <t>Mt. Talbert</t>
  </si>
  <si>
    <t>Springwater corridor</t>
  </si>
  <si>
    <t xml:space="preserve">Build loop trail to from SE Clatsop street in the north to Highway 212/Clackamas River to the south.  Connects the Springwater Corridor, Mt. Talbert, Scouters Mountain Nature Park, and the Clackamas River.  Partners include the City of Portland and City of Happy Valley.  </t>
  </si>
  <si>
    <t>Happy Valley</t>
  </si>
  <si>
    <t>122nd/129th Improvements</t>
  </si>
  <si>
    <t>Sunnyside Rd.</t>
  </si>
  <si>
    <t>King Rd.</t>
  </si>
  <si>
    <t>Add a sidewalk and bike lanes.</t>
  </si>
  <si>
    <t>Regional Center/Neighborhood</t>
  </si>
  <si>
    <t>Clackamas County and Lake Oswego</t>
  </si>
  <si>
    <t>Lake Oswego Milwaukie Bike Ped Bridge Over the Willamette River</t>
  </si>
  <si>
    <t>Willamette Shoreline</t>
  </si>
  <si>
    <t>Trolley Trail</t>
  </si>
  <si>
    <t xml:space="preserve">Construct bike/pedestrian crossing over the Willamette River  </t>
  </si>
  <si>
    <t>Lake Oswego</t>
  </si>
  <si>
    <t>River-to-River Trail</t>
  </si>
  <si>
    <t>George Rogers Park</t>
  </si>
  <si>
    <t>Tualatin River</t>
  </si>
  <si>
    <t xml:space="preserve">9,750' long, 10' wide trail from George Rogers Park to the Tualatin River via McVey Rd-Stafford Rd-Stevens Meadows Natural Area-Pecan Creek Natural Area, then across private properties. </t>
  </si>
  <si>
    <t>Various</t>
  </si>
  <si>
    <t xml:space="preserve">Lake Oswego to Portland Trail </t>
  </si>
  <si>
    <t>Hwy 43/A Ave</t>
  </si>
  <si>
    <t>Sellwood Bridge</t>
  </si>
  <si>
    <t>3.15 mile multi-use pathway adjacent to existing Hwy 43 Corridor, increasing ROW. Connects  Lake Oswego to Portland at Sellwood Bridge. Part of the Willamette River Greenway Trail.</t>
  </si>
  <si>
    <t>2040 Corridor/ Town Center</t>
  </si>
  <si>
    <t>Wilsonville</t>
  </si>
  <si>
    <t>Tonquin Trail</t>
  </si>
  <si>
    <t>Washington/Clackamas County line</t>
  </si>
  <si>
    <t>Boones Ferry Landing</t>
  </si>
  <si>
    <t>Shared use path with some on-street portions. The project or a portion of the project is outside the designated urban growth boundary as of March 2014.</t>
  </si>
  <si>
    <t>Lake Rd Sidewalks</t>
  </si>
  <si>
    <t>Where Else Ln</t>
  </si>
  <si>
    <t>Fill in sidewalk gaps on both sides of street.</t>
  </si>
  <si>
    <t>2025-2032</t>
  </si>
  <si>
    <t>Neighborhood</t>
  </si>
  <si>
    <t>Railroad Ave Capacity Improvements</t>
  </si>
  <si>
    <t>37th Ave</t>
  </si>
  <si>
    <t>Harmony Rd</t>
  </si>
  <si>
    <t>Pedestrian aspect: Fill in sidewalk gaps on both sides of street or construct multiuse path on one side. Bicycle aspect: Fill in gaps in existing bicycle network with bike lanes, cycle track, multiuse path, or other facilities. Public transit aspect: Provide bus service to extend to Clackamas Town Center and points east.</t>
  </si>
  <si>
    <t>37th Ave Sidewalks</t>
  </si>
  <si>
    <t>Lake Rd</t>
  </si>
  <si>
    <t>Harrison St</t>
  </si>
  <si>
    <t>Town Center/Neighborhood</t>
  </si>
  <si>
    <t>Group 5--Stanley Avenue Neighborhood Greenway Improvements</t>
  </si>
  <si>
    <t>Springwater Trail</t>
  </si>
  <si>
    <t>Railroad Ave</t>
  </si>
  <si>
    <t>Stanley Ave Neighborhood Greenway = Pedestrian aspect: Fill in sidewalk gaps on both sides of street. Bicycle aspect: Designate as a "neighborhood greenway" and install traffic-calming improvements. ($5,030,000)
Stanley Ave Connectivity at King Rd = Enhance connection along Stanley Ave at King Rd. ($60,000)
Stanley Ave Connectivity at Monroe St = Enhance connection along Stanley Ave at Monroe St. ($60,000)</t>
  </si>
  <si>
    <t>McLoughlin Blvd Sidewalks</t>
  </si>
  <si>
    <t>Washington St</t>
  </si>
  <si>
    <t>Southern city limits</t>
  </si>
  <si>
    <t>Town Center</t>
  </si>
  <si>
    <t>Group 1-Monroe St Neighborhood Greenway</t>
  </si>
  <si>
    <t>21st Ave</t>
  </si>
  <si>
    <t>Linwood Ave</t>
  </si>
  <si>
    <t>Monroe St Neighborhood Greenway = Bicycle aspect: Designate as a "neighborhood greenway" and install traffic-calming improvements.Pedestrian aspect: Fill in sidewalk gaps on both sides of street. ($2,130,000)
Intersection Improvements at Linwood Ave and Monroe St = improve safety of crossing at intersection of Monroe St and Linwood Ave. ($10,000)</t>
  </si>
  <si>
    <t>Group 9--Downtown Pedestrian Improvements</t>
  </si>
  <si>
    <t>Downtown</t>
  </si>
  <si>
    <t>Arterial, Collector, and Local</t>
  </si>
  <si>
    <t>Downtown Streetscape Improvements = Install sidewalk bulbouts, lighting, and pedestrian amenities. ($7,300,000)
Downtown Parking Signage = Install wayfinding and identification signage at McLoughlin Blvd intersections and around public parking lots. ($10,000)
Downtown Public Parking Lot Improvements = Upgrade and maintain off-street public parking facilities with improved landscaping and lighting. ($60,000)</t>
  </si>
  <si>
    <t>Kellogg Creek Dam Removal and Hwy 99E Underpass</t>
  </si>
  <si>
    <t>Location- Specific</t>
  </si>
  <si>
    <t>Arterial and Other</t>
  </si>
  <si>
    <t>Replace Hwy 99E bridge over Kellogg Creek, remove dam, restore habitat. Construct bike/ped undercrossing between downtown Milwaukie and Riverfront Park.</t>
  </si>
  <si>
    <t>Kellogg Creek Bike/Ped Bridge</t>
  </si>
  <si>
    <t>Kronberg Park</t>
  </si>
  <si>
    <t>Construct bike/ped overpass over Kellogg Creek in conjunction with light rail bridge.</t>
  </si>
  <si>
    <t>Ochoco St Sidewalks</t>
  </si>
  <si>
    <t>19th Ave</t>
  </si>
  <si>
    <t>McLoughlin Blvd</t>
  </si>
  <si>
    <t>Construct sidewalks, reconstruct bridge over Johnson Creek.</t>
  </si>
  <si>
    <t>Industrial Area</t>
  </si>
  <si>
    <t>Milwaukie and ODOT</t>
  </si>
  <si>
    <t>Group 2--Pedestrian and Bicycle Improvements in Island Station</t>
  </si>
  <si>
    <t>McLoughlin Blvd at 22nd Ave</t>
  </si>
  <si>
    <t>River Rd at City limits</t>
  </si>
  <si>
    <t>Arterial, Local, and Other</t>
  </si>
  <si>
    <t>River Rd Sidewalks = Fill in sidewalk gaps on both sides of street. ($690,000)
Intersection Improvements at McLoughlin Blvd and 22nd Ave = Improve safety of Trolley Trail crossing at 22nd Ave. ($200,000)
Kronberg Park Trail = Construct multiuse path to connect Kellogg Creek Bridge to safe crossing of Hwy 99E. ($300,000)
Traffic-Calming Improvements on River Rd at Lark St = Install traffic-calming measures such as a permanent speed-warning sign and/or roundabout. ($310,000)</t>
  </si>
  <si>
    <t>Oregon City/ODOT/Metro</t>
  </si>
  <si>
    <t>Willamette Falls Shared-Use Path</t>
  </si>
  <si>
    <t>10th Street</t>
  </si>
  <si>
    <t>S 2nd Street</t>
  </si>
  <si>
    <t>Add a shared-use path along the Willamette River (TSP Project S3)</t>
  </si>
  <si>
    <t>Molalla Ave. Boulevard  Improvements - (Holmes to Beavercreek Road)</t>
  </si>
  <si>
    <t>Holmes</t>
  </si>
  <si>
    <t>Beavercreek Road</t>
  </si>
  <si>
    <t>Boulevard improvements including widening sidewalks, sidewalk infill, ADA accessibility, bike lanes, reconfigure travel lanes, add bus stop amenities.  Also includes adaptive signal timing upgrades project (D1, W73 - Not shown in TSP Walking solutions map)</t>
  </si>
  <si>
    <t>Corridor</t>
  </si>
  <si>
    <t>Molalla Ave. Streetscape Improvements (Beavercreek Road to Hwy 213)</t>
  </si>
  <si>
    <t>Beavercreek</t>
  </si>
  <si>
    <t>Hwy. 213</t>
  </si>
  <si>
    <t xml:space="preserve">Streetscape improvements including widening sidewalks, sidewalk infill, ADA accessibility, bike lanes, reconfigure travel lanes, add bus stop amenities.  (TSP W74, B37, W34) </t>
  </si>
  <si>
    <t>West Linn</t>
  </si>
  <si>
    <t>Willamette Falls Dr./bicycle lanes and streetlights</t>
  </si>
  <si>
    <t>Hwy. 43</t>
  </si>
  <si>
    <t>10th St.</t>
  </si>
  <si>
    <t>Local</t>
  </si>
  <si>
    <t xml:space="preserve">Provide bike lanes, streetlights and sidewalks on a narrow roadway.  This will provide a direct connection between three town center areas (including old-town Oregon City).  Bicycle lanes will be 6' wide adjacent to 12' wide travel lanes.  </t>
  </si>
  <si>
    <t>Willamette River Greenway Trail</t>
  </si>
  <si>
    <t>Willamette Park</t>
  </si>
  <si>
    <t>Lake Oswego - Willamette River trail</t>
  </si>
  <si>
    <t>Paved trail running parallel to the Willamette River from Willamette Park at the mount of the Tualatin River eventually to the Lake Oswego City Limits facilitating connection to the Willamette River Trail with neighboring cities as part of the Metro Region.</t>
  </si>
  <si>
    <t>French Prairie Bicycle/Pedestrian/Emergency Bridge</t>
  </si>
  <si>
    <t>Boones Ferry Rd.</t>
  </si>
  <si>
    <t>Butteville Rd..</t>
  </si>
  <si>
    <t xml:space="preserve">New bicycle/pedestrian/emergency vehicle only bridge crossing the Willamette River. </t>
  </si>
  <si>
    <t>Oregon City / Metro</t>
  </si>
  <si>
    <t xml:space="preserve">Newell Creek Canyon / Holly Lane Shared Use Path </t>
  </si>
  <si>
    <t>Hwy 213 and Redland Rd.</t>
  </si>
  <si>
    <t>Maple Lane Rd.</t>
  </si>
  <si>
    <t xml:space="preserve">Add a shared-use path along the west side of the gully between the Redland/Livesay and Holly/Donovan intersection and then along Holly Lane between Donovan and Maple Lane. Will require a bridge over the gully south of Redland Road  (TSP Project S12, S13). The project or a portion of the project is outside the designated urban growth boundary as of March 2014.
</t>
  </si>
  <si>
    <t>Oregon City Loop Trail</t>
  </si>
  <si>
    <t>Beavercreek Rd.</t>
  </si>
  <si>
    <t>Hwy 99E</t>
  </si>
  <si>
    <t>Regional trail would generally follow the Oregon City UGB on a collection of local roads, through new development, along Power line right-of-way, and down the bluff to link up with the Promenade in downtown Oregon City. (TSP projects: S23, S26, C17, S30, C21, S33, C22, C23, S34, C27, FF10, FF15, FF16). The project or a portion of the project is outside the designated urban growth boundary as of March 2014.</t>
  </si>
  <si>
    <t>Inner/Outer neighborhood</t>
  </si>
  <si>
    <t>Beaver Lake Trail</t>
  </si>
  <si>
    <t>Holly Lane Extension / Loder Road</t>
  </si>
  <si>
    <t>Oregon City UGB</t>
  </si>
  <si>
    <t xml:space="preserve">Add a shared-use path on the east side of the Holly Lane extension between Loder and Timbersky and on the north side of the Meyers Road extension between the Holly Lane extension and the UGB (TSP Project S16, S19).
</t>
  </si>
  <si>
    <t>Barlow Rd. Trail</t>
  </si>
  <si>
    <t xml:space="preserve">Add a shared-use path on the west/south side of Redland Road, along the north side of the gully from the Redland/Livesay to Holcomb/Oak Tree intersection, and from Holcomb to Ames Street. Install enhanced crossings at Redland and Holcomb (TSP projects S6, S9, S10, S11, C5, C7). The project or a portion of the project is outside the designated urban growth boundary as of March 2014.
</t>
  </si>
  <si>
    <t>Metro</t>
  </si>
  <si>
    <t>Trolley Trail Bridge</t>
  </si>
  <si>
    <t>Portland Ave.</t>
  </si>
  <si>
    <t>Oregon City Clackamas R. Trail</t>
  </si>
  <si>
    <t>Regional trail would connect the proposed regional Trolley Trail to the Clackamas River Trail via an old railroad bridge spanning the Clackamas River.  This project is not in the OC TSP.</t>
  </si>
  <si>
    <t>Portland</t>
  </si>
  <si>
    <t>Springwater [Trail Connection] - Sellwood Gap</t>
  </si>
  <si>
    <t xml:space="preserve">SE Umatilla </t>
  </si>
  <si>
    <t>SE 19th Ave.</t>
  </si>
  <si>
    <t>Construct trail-with-rail shared use path between Springwater on the Willamette and Springwater Three Bridges.</t>
  </si>
  <si>
    <t>Main street</t>
  </si>
  <si>
    <t>Willamette Greenway Trail - South Waterfront</t>
  </si>
  <si>
    <t>Marquam Bridge (overhead)</t>
  </si>
  <si>
    <t>SW Lowell</t>
  </si>
  <si>
    <t>Provide two paths in order to separate bicyclists from pedestrians in remaining gaps (Marquam Bridge to SW Gibbs, SW Lowell to SW Lane, Benz Springs) of South Waterfront's Willamette Greenway trail.</t>
  </si>
  <si>
    <t>Portland Central City</t>
  </si>
  <si>
    <t>NW Burnside at Skyline Rd.</t>
  </si>
  <si>
    <t>Intersection NW Burnside/ Skyline Rd.</t>
  </si>
  <si>
    <t>Intersection improvements provide better connections between SW and NW Skyline along Burnside. The project will include bicycle and pedestrian improvments to help facilitate safer crossings at Burnside and continued onto Skyline.</t>
  </si>
  <si>
    <t>Sandy Blvd., NE (47th - 101st): Multi-modal Improvements, Phase II</t>
  </si>
  <si>
    <t>NE 47th</t>
  </si>
  <si>
    <t>NE 101st</t>
  </si>
  <si>
    <t>Retrofit existing street with multi-modal street improvements including bike lanes, redesign of selected intersections to improve pedestrian crossings, streetscape, and safety improvements.</t>
  </si>
  <si>
    <t>Town Center/Main street/Station community</t>
  </si>
  <si>
    <t>Fifties Bikeway, NE/SE (Tillamook to Woodstock)</t>
  </si>
  <si>
    <t>SE Woodstock</t>
  </si>
  <si>
    <t>NE Tillamook</t>
  </si>
  <si>
    <t>Curb extensions, median refuges, signal modifications, and striping changes to create a north-south bicycle boulevard, along various interconnected portions of 52nd-57th streets between NE Thompson and SE Woodstock Blvd.</t>
  </si>
  <si>
    <t>St. Johns Pedestrian District, N</t>
  </si>
  <si>
    <t>Enhance pedestrian access to transit, improve safety, and enhance the streetscape such as better lighting and crossings. Improvements including realigning the "ivy" island, curb extensions, a new traffic signal at Richmond/Lombard, and pedestrian connections between St. Johns and the riverfront based on the St. Johns/Lombard Plan.</t>
  </si>
  <si>
    <t>Foster Rd., SE (Powell - 90th): Pedestrian/Bicycle/Safety Improvements</t>
  </si>
  <si>
    <t>SE Powell</t>
  </si>
  <si>
    <t>SE 90th</t>
  </si>
  <si>
    <t>Improve sidewalks, lighting, crossings, bus shelters &amp; benches on Foster and improve pedestrian crossing at Foster/82nd intersection to benefit pedestrian access to transit.  The project may include new bicycle facilities on Foster Road.</t>
  </si>
  <si>
    <t>Foster &amp; Woodstock, SE (94th - 101st): Street Improvements, Phase II</t>
  </si>
  <si>
    <t>SE 94th</t>
  </si>
  <si>
    <t>SE 101st</t>
  </si>
  <si>
    <t>Implement Lents Town Center Business District Plan with new traffic signals, pedestrian amenities, wider sidewalks, pedestrian crossings, and street lighting.</t>
  </si>
  <si>
    <t>Foster Rd., SE (82nd - 87th): Lents Town Center Street Improvements</t>
  </si>
  <si>
    <t>SE 82nd</t>
  </si>
  <si>
    <t>SE 87th</t>
  </si>
  <si>
    <t xml:space="preserve">Implement Lents Town Center Business District Plan with pedestrian amenities, wider sidewalks, pedestrian crossings, street lighting, </t>
  </si>
  <si>
    <t>Multnomah Co./Portland</t>
  </si>
  <si>
    <t>Scholls Ferry, SW (Humphrey - County line): Multimodal Improvements</t>
  </si>
  <si>
    <t>SW Humphrey</t>
  </si>
  <si>
    <t>County Line</t>
  </si>
  <si>
    <t>Add bicycle and pedestrian facilities; intersection improvements at Patton consistent with Concept Plan.</t>
  </si>
  <si>
    <t xml:space="preserve">Capitol Hwy, SW </t>
  </si>
  <si>
    <t>SW Multnomah Blvd</t>
  </si>
  <si>
    <t>SW Taylors Ferry</t>
  </si>
  <si>
    <t xml:space="preserve">Improve SW Capitol Highway from SW Multnomah Boulevard to SW Taylors Ferry Road to include a continuous sidewalk(s), safe crossings and bicycle access along the corridor. Project is the last unimproved phase of the the 1996 Capitol Highway Plan.
</t>
  </si>
  <si>
    <t>Division St., SE Cesar Chavez -60th): Multi-modal Improvements, Phase I</t>
  </si>
  <si>
    <t>Cesar Chavez</t>
  </si>
  <si>
    <t>SE 60th</t>
  </si>
  <si>
    <t>Construct improvements that enhance access to transit, improve safety and enhance streetscape such as traffic signals, alt lane and on-street parking configuration, stormwater mgmt, lighting, bus shelters, benches, and crossings. Add bike lanes (52nd - 60th).</t>
  </si>
  <si>
    <t>Killingsworth, N (Interstate - MLK Jr Blvd): Street Improvements</t>
  </si>
  <si>
    <t>N Interstate</t>
  </si>
  <si>
    <t>MLK Jr Blvd</t>
  </si>
  <si>
    <t>Construct street improvements to improve pedestrian connections to Interstate MAX LRT and to establish a main street character promoting pedestrian-oriented activities.
Commentary: Update project to reflect recommendations in the Killingsworth Street Improvements Planning Project.</t>
  </si>
  <si>
    <t>136th Ave, SE (Division to Foster): Multimodal Improvements</t>
  </si>
  <si>
    <t>SE Division</t>
  </si>
  <si>
    <t>SE Foster</t>
  </si>
  <si>
    <t xml:space="preserve">Improve street to provide curbs, sidewalks, swales, and bike lanes from Division to Foster. </t>
  </si>
  <si>
    <t>Killingsworth Pedestrian District, NE</t>
  </si>
  <si>
    <t>Plan and develop improvements to the pedestrian environment including sidewalks, lighting, crossings, bus shelters and  benches.</t>
  </si>
  <si>
    <t>Glisan St, NE (122nd - City Limits): Multi-modal Improvements</t>
  </si>
  <si>
    <t>NE 122nd</t>
  </si>
  <si>
    <t>City Limits</t>
  </si>
  <si>
    <t>Infill missing sidewalk, add curb ramps at corner, add 3 median island crossings, and add a signal.</t>
  </si>
  <si>
    <t>Marine Drive bike lanes 6th to 28th &amp; off-street trail gaps between I-5 and 185th</t>
  </si>
  <si>
    <t>I-5</t>
  </si>
  <si>
    <t>NE 185th Ave.</t>
  </si>
  <si>
    <t xml:space="preserve">Close gaps in Marine Dr bike lanes (NE 6th to 28th);and trail (Bridgeton levee &amp; one connector, 28th to 33rd, 112th to 122nd, gaps near 185th)  </t>
  </si>
  <si>
    <t xml:space="preserve">Seventies Greenstreet and Bikeway, NE </t>
  </si>
  <si>
    <t>NE Killingsworth Ave.</t>
  </si>
  <si>
    <t>Clatsop St.</t>
  </si>
  <si>
    <t>Develop a combined pedestrian greenway and bike boulevard including crossing improvements at arterials, street lighting, and public art from Killingsworth to Clatsop. Develop a combined pedestrian greenway and bike boulevard including crossing improvements at arterials.</t>
  </si>
  <si>
    <t>Skyline, NW (Hwy 26 - City Limits): Shoulder Improvements</t>
  </si>
  <si>
    <t>Hwy 26</t>
  </si>
  <si>
    <t>Widen existing 22' of pavement to 32', and add 2' shoulders adjacent to lanes.</t>
  </si>
  <si>
    <t xml:space="preserve">SE 122nd Ave Sidewalk Infill (Powellhurst/Gilbert Neighborhood) </t>
  </si>
  <si>
    <t>SE Harold</t>
  </si>
  <si>
    <t>SE Ramona</t>
  </si>
  <si>
    <t>Add sidewalks to SE 122nd Ave. between SE Harold Street and SE Ramona Street/ Springwater Corridor Trail</t>
  </si>
  <si>
    <t xml:space="preserve">Hamilton St., SW </t>
  </si>
  <si>
    <t>SW Dosch Rd.</t>
  </si>
  <si>
    <t>SW Scholls Ferry Rd.</t>
  </si>
  <si>
    <t>Improve SW Hamilton Street between SW Dosch and Scholls Ferry Road.</t>
  </si>
  <si>
    <t>SW Stephenson/SW Boones Ferry Intersection</t>
  </si>
  <si>
    <t>SW Boones Ferry</t>
  </si>
  <si>
    <t>SW Stephenson</t>
  </si>
  <si>
    <t>Improve and signalize the intersection at SW Stephenson and SW Boones Ferry Road.</t>
  </si>
  <si>
    <t>Twenties Bikeway, NE/SE (Lombard - Clinton)</t>
  </si>
  <si>
    <t>NE Lombard</t>
  </si>
  <si>
    <t>SE Clinton</t>
  </si>
  <si>
    <t>Design &amp; implement bikeway along SE 29th,30th/NE 26th/28th / NE Oregon, Wasco,  from SE Clinton to NE Lombard  using bike blvds. &amp; bike lanes.</t>
  </si>
  <si>
    <t>Flanders, NW (Steel Bridge to Westover): Bicycle Facility</t>
  </si>
  <si>
    <t xml:space="preserve">Steel Bridge </t>
  </si>
  <si>
    <t>NW Westover</t>
  </si>
  <si>
    <t>Add bike boulevard from NW 24th Ave to the Steel Bridge, new bike/pedestrian bridge over I-405 on Flanders, connections to bikeways on Vista, 18th, 14th, 13th, Broadway, 3rd, 2nd, Glisan and Everett. This project will be coordinated with ODOT to address potential impacts to the I-405 interchanges, overcrossings and ramps.</t>
  </si>
  <si>
    <t>Columbia Slough Trail system</t>
  </si>
  <si>
    <t>Confluence of Columbia Slough and North Slough</t>
  </si>
  <si>
    <t>NE 158th Ave.</t>
  </si>
  <si>
    <t>Close gaps in Columbia Slough Trail:  North Slough to North Portland Rd; Landfill to Pier Park; I-5 to NE Elrod; NE Elrod to NE 82nd Ave; NE 82nd Ave to 92nd Ave; I-205 to approx. NE 128th; NE 145th to 158th, Peninsula Canal, Cross-Levee, Delta Park Trail.</t>
  </si>
  <si>
    <t>Freight and Passenger Intermodal Facility</t>
  </si>
  <si>
    <t>Corbett/Hood/Sheridan, SW: Pedestrian and Bike Improvements</t>
  </si>
  <si>
    <t>SW Sheridan</t>
  </si>
  <si>
    <t>SW Sheridan/I-5</t>
  </si>
  <si>
    <t>Construct bike and pedestrian improvements under I-5 to the CTLH neighborhood at SW Sheridan St.</t>
  </si>
  <si>
    <t>South Waterfront District, SW: Bicycle and Pedestrian Improvements</t>
  </si>
  <si>
    <t>Implement pedestrian and bicycle district access improvements identified in the North Macadam Framework Plan.</t>
  </si>
  <si>
    <t>Broadway/Weidler, NE (15th - 28th): Multi-modal Improvements, Phases II &amp; III</t>
  </si>
  <si>
    <t>NE 24th</t>
  </si>
  <si>
    <t>NE 28th</t>
  </si>
  <si>
    <t>Boulevard retrofit of street including street trees, traffic signals, curb extensions, and wider sidewalks (15th - 24th) and stripe bike lanes (24th-28th).</t>
  </si>
  <si>
    <t>Grand/MLK Jr, SE/NE: CEID/Lloyd District Streetscape Improvements</t>
  </si>
  <si>
    <t>Complete boulevard design improvements including street trees, tree grates, ornamental lighting, and curb extensions.</t>
  </si>
  <si>
    <t>DivisionSt/9th, SE (7th - Center): Bikeway</t>
  </si>
  <si>
    <t>SE 7th</t>
  </si>
  <si>
    <t>SE Center</t>
  </si>
  <si>
    <t>Retrofit bike lanes to existing street.</t>
  </si>
  <si>
    <t>Powell, SE (Ross Island Bridge - 92nd): Multi-modal Improvements</t>
  </si>
  <si>
    <t xml:space="preserve">Ross Island Bridge </t>
  </si>
  <si>
    <t>SE 50th</t>
  </si>
  <si>
    <t>Retrofit existing street with multimodal and safety improvements including enhanced pedestrian and bicycle crossings, pedestrian and bike activated signals, median islands with trees, redesign of selected intersections and stormwater management facilities.</t>
  </si>
  <si>
    <t>Clay/2nd, SW: Pedestrian/Vehicle Signal</t>
  </si>
  <si>
    <t>Intersection Clay/2nd</t>
  </si>
  <si>
    <t>New signal installation.</t>
  </si>
  <si>
    <t>Naito Parkway (Broadway Br - north of Terminal One): Street and Pedestrian Improvements</t>
  </si>
  <si>
    <t>Broadway Bridge</t>
  </si>
  <si>
    <t>North of Terminal One</t>
  </si>
  <si>
    <t>Construct streetscape improvements include pedestrian amenities.</t>
  </si>
  <si>
    <t>Going, N (Interstate - Basin): Bikeway</t>
  </si>
  <si>
    <t>N Basin</t>
  </si>
  <si>
    <t>Design &amp; implement multi-use path.</t>
  </si>
  <si>
    <t>Employment area, Industrial area</t>
  </si>
  <si>
    <t>Hollywood Pedestrian District, NE: Multi-modal Improvements</t>
  </si>
  <si>
    <t>Multi-modal street improvements including traffic signals, restriping, improved pedestrian crossings and connections to transit center.</t>
  </si>
  <si>
    <t>Town Center, Main street, Station community</t>
  </si>
  <si>
    <t>Ellis St, SE (92nd - Foster): Bikeway</t>
  </si>
  <si>
    <t>SE 92nd</t>
  </si>
  <si>
    <t>92nd Ave., SE (Powell - City Limits): Bicycle &amp; Pedestrian Improvements</t>
  </si>
  <si>
    <t xml:space="preserve">SE Powell </t>
  </si>
  <si>
    <t>Construct sidewalks, crossing improvements and bike lanes.</t>
  </si>
  <si>
    <t>Capitol Hwy, SW (Vermont - Florida): Intersection Improvements</t>
  </si>
  <si>
    <t>SW Vermont</t>
  </si>
  <si>
    <t>SW Florida</t>
  </si>
  <si>
    <t>Realign the Capitol/Vermont/30th intersection and provide sidewalks, bike lanes, and drainage improvements.</t>
  </si>
  <si>
    <t>Capitol Hwy, SW (Terwilliger - Sunset): Multi-modal Improvements</t>
  </si>
  <si>
    <t>SW Terwilliger</t>
  </si>
  <si>
    <t>SW Sunset</t>
  </si>
  <si>
    <t>Construct sidewalks, crossing improvements for access to transit and bike improvements, and install left turn lane at the Capitol/Burlingame intersection.</t>
  </si>
  <si>
    <t>Vermont St., SW, (45th - Oleson):  Bicycle and Pedestrian Improvements</t>
  </si>
  <si>
    <t>SW 45th</t>
  </si>
  <si>
    <t>SW Oleson</t>
  </si>
  <si>
    <t>Multi-modal street improvements including bicycle and pedestrian facilities.</t>
  </si>
  <si>
    <t>30th Ave., SW (Vermont to B-H Hwy): Bicycle &amp; Pedestrian Improvements</t>
  </si>
  <si>
    <t>B-H Hwy</t>
  </si>
  <si>
    <t>Retrofit bike lanes to existing street, construct sidewalks, and  improve pedestrian crossing at Beaverton-Hillsdale Hwy/30th.</t>
  </si>
  <si>
    <t>Bertha, SW (B-H Hwy - Barbur): Multi-modal Improvements</t>
  </si>
  <si>
    <t>Barbur Blvd</t>
  </si>
  <si>
    <t>Design and implement bike lanes on missing piece of Bertha Blvd (Vermont-B-H Hwy), construct walkway for pedestrian travel and access to schools (Barbur-B-H Hwy); and improve street to City standards (Vermont-Capitol).</t>
  </si>
  <si>
    <t>Hillsdale Pedestrian District, SW</t>
  </si>
  <si>
    <t>Pedestrian improvements on town center streets including Capitol, Beaverton-Hillsdale Hwy, Bertha, and neighborhood streets. Provide a Bike Central facility.</t>
  </si>
  <si>
    <t>Beaverton-Hillsdale Hwy, SW (Capitol Hwy - 65th): Multi-modal Improvements</t>
  </si>
  <si>
    <t>SW Capitol Hwy</t>
  </si>
  <si>
    <t>SW 65th</t>
  </si>
  <si>
    <t>Retrofit existing street to include better sidewalks and crossings, bike lanes and other improvements to enhance access to transit. Install median refuge to improve pedestrian crossing at SW 62nd.</t>
  </si>
  <si>
    <t>Sunset Blvd., SW (Dosch - Capitol): Bicycle &amp; Pedestrian Improvements</t>
  </si>
  <si>
    <t>SW Dosch</t>
  </si>
  <si>
    <t xml:space="preserve">SW 18th Dr. </t>
  </si>
  <si>
    <t>Construct bike lanes, sidewalks and crossing improvements.</t>
  </si>
  <si>
    <t>Barbur/Capitol/Huber/Taylors Ferry, SW: Intersection Improvements</t>
  </si>
  <si>
    <t>Intersection of Barbur/Capitol/Huber/Taylors Ferry</t>
  </si>
  <si>
    <t>Construct safety improvements, including traffic signals, at the intersection of Capitol Hwy, Taylors Ferry, Huber, and Barbur. Provide better sidewalks and crossings.</t>
  </si>
  <si>
    <t>Barbur Blvd, SW (3rd - Terwilliger): Multi-modal Improvements</t>
  </si>
  <si>
    <t xml:space="preserve">SW 3rd </t>
  </si>
  <si>
    <t>Construct Improvements for transit, bikes and pedestrians. Transit improvements include preferential signals, pullouts, shelters, left turn lanes and sidewalks.</t>
  </si>
  <si>
    <t>Taylors Ferry, SW (Capitol Hwy - City Limits): Bicycle &amp; Pedestrian Improvements</t>
  </si>
  <si>
    <t>SW Taylors Ferry Rd: Provide bicycle lanes, icluding shoulder widening and drainage, and construct sidewalks for access to transit.</t>
  </si>
  <si>
    <t>Barbur Blvd, SW (Terwilliger - City Limits): Multi-modal Improvements</t>
  </si>
  <si>
    <t>Complete boulevard design improvements including sidewalks and street trees, safe pedestrian crossings, enhance transit access and stop locations, traffic signal at Barbur/30th, and bike lanes (Bertha - City Limits).</t>
  </si>
  <si>
    <t>Town Center, Main street, Station Community</t>
  </si>
  <si>
    <t>Pedestrian Overpass near Markham School, SW</t>
  </si>
  <si>
    <t>Construct pedestrian path and bridge over Barbur Blvd. and I-5 to connect SW Alfred and SW 52nd to the rear of Markham School.</t>
  </si>
  <si>
    <t>West Portland Town Center, SW: Pedestrian Improvements</t>
  </si>
  <si>
    <t>Improve sidewalks, lighting, crossings, bus shelters &amp; benches on Barbur, Capitol Hwy &amp; neighborhood streets.</t>
  </si>
  <si>
    <t>Division St., SE (60th - I-205): Multimodal Improvements, Phase II</t>
  </si>
  <si>
    <t>I-205</t>
  </si>
  <si>
    <t>Construct improvements that enhance access to transit, improve safety and enhance the streetscape such as traffic signals, lighting, bus shelters, benches, and crossings. Add bike lanes (60th - 73rd).</t>
  </si>
  <si>
    <t>Division St., SE (I-205 - 174th): Multimodal Improvements, Phase II</t>
  </si>
  <si>
    <t>SE 174th</t>
  </si>
  <si>
    <t>Improve sidewalks, lighting, crossings, bus shelters &amp; benches. Add bike lanes (148th - 162nd).</t>
  </si>
  <si>
    <t>Belmont St., SE (25th - 43rd): Street and Pedestrian Improvements</t>
  </si>
  <si>
    <t>SE 25th</t>
  </si>
  <si>
    <t>SE 43rd</t>
  </si>
  <si>
    <t>Identify improvements along Belmont to enhance pedestrian access to transit, improve safety, and enhance streetscape such as traffic signals, lighting, bus shelters, benches, and crossings.</t>
  </si>
  <si>
    <t>Fremont St., NE (42nd-52nd): Pedestrian and Safety Improvements</t>
  </si>
  <si>
    <t>NE 42nd</t>
  </si>
  <si>
    <t>NE 52nd</t>
  </si>
  <si>
    <t>Construct streetscape and transportation improvements (42nd to 52nd).</t>
  </si>
  <si>
    <t>Killingsworth, N ( Denver to Greeley):  Pedestrian Improvements</t>
  </si>
  <si>
    <t>N Denver</t>
  </si>
  <si>
    <t>N Greeley</t>
  </si>
  <si>
    <t>Plan and develop streetscape and transportation improvements.</t>
  </si>
  <si>
    <t>Milwaukie, SE (Yukon - Tacoma): Bicycle &amp; Pedestrian Improvements</t>
  </si>
  <si>
    <t>SE Yukon</t>
  </si>
  <si>
    <t xml:space="preserve">SE Tacoma </t>
  </si>
  <si>
    <t>Plan and develop streetscape and pedestrian/bike improvements.</t>
  </si>
  <si>
    <t>Killingsworth Bridge, N (at I-5): Bridge Improvements</t>
  </si>
  <si>
    <t>N Killingsworth/I-5 Bridge</t>
  </si>
  <si>
    <t>Improvements to bridge to create a safe and pleasant crossing for pedestrians and bicyclists over I-5.</t>
  </si>
  <si>
    <t>Spokane &amp; Umatilla, SE (7th - Tacoma Overcrossing): Bikeway</t>
  </si>
  <si>
    <t xml:space="preserve">SE 7th </t>
  </si>
  <si>
    <t>Tacoma Overcrossing</t>
  </si>
  <si>
    <t>Implement bike boulevard improvements.</t>
  </si>
  <si>
    <t>Lombard, N (I-5 - Denver): Street Improvements</t>
  </si>
  <si>
    <t>Establish a landscaped boulevard to promote pedestrian-oriented uses and to create a safe, pleasant pedestrian link over I-5, including a signal or other intersection improvement at Montana &amp; Lombard and an improved pedestrian crossing over I-5.The project will be coordinated with ODOT to address potential impacts to Lombard and the I-5 interchange.</t>
  </si>
  <si>
    <t>Prescott Station Area Street Improvements, N</t>
  </si>
  <si>
    <t>Construct improvements to Prescott &amp; Skidmore (Interstate-Maryland) &amp; Maryland (Interstate-Prescott) to provide neighborhood focal point at LRT.</t>
  </si>
  <si>
    <t>Capitol Hwy, SW (West Portland Town Center - 49th): Pedestrian Improvements</t>
  </si>
  <si>
    <t>West Portland Town Center</t>
  </si>
  <si>
    <t>SW 49th</t>
  </si>
  <si>
    <t>Complete curb extensions and medians recommended in the Capitol Hwy Plan.</t>
  </si>
  <si>
    <t>Holgate Blvd., SE (52nd - I-205): Bikeway, Phase I</t>
  </si>
  <si>
    <t xml:space="preserve">SE 52nd </t>
  </si>
  <si>
    <t>Holgate Blvd., SE (McLoughlin - 39th): Bikeway, Phase II</t>
  </si>
  <si>
    <t xml:space="preserve">McLoughlin </t>
  </si>
  <si>
    <t>SE 39th</t>
  </si>
  <si>
    <t>Boones Ferry Rd., SW (Terwilliger - City Limits): Bikeway</t>
  </si>
  <si>
    <t>Macadam, SW (Bancroft - County line): Multi-modal Improvements</t>
  </si>
  <si>
    <t>SW Bancroft</t>
  </si>
  <si>
    <t>Complete bikeway connection in the N. Macadam corridor and improve pedestrian crossings (Bancroft, Boundary, Hamilton, Nebraska, and Nevada), and address circulation at west approach to Sellwood Bridge.</t>
  </si>
  <si>
    <t>Prescott, NE (47th - I-205): Pedestrian and Bicycle Improvements</t>
  </si>
  <si>
    <t>Construct bike lanes, sidewalks, and crossing improvements for pedestrian and bike safety and to improve access to transit.</t>
  </si>
  <si>
    <t>Skidmore, N/NE, (Interstate - Cully): Bikeway</t>
  </si>
  <si>
    <t>NE Cully</t>
  </si>
  <si>
    <t>Design &amp; implement bike boulevard including traffic calming techniques and intersection improvements.</t>
  </si>
  <si>
    <t>Banfield LRT Stations, NE/SE: Pedestrian Improvements</t>
  </si>
  <si>
    <t>Retrofit existing streets along eastside MAX and at intersecting streets to include better sidewalks and crossings, curb extensions, bus shelters, and benches at 82nd, 148th, and 162nd stations.</t>
  </si>
  <si>
    <t>Ventura Park Pedestrian District, NE/SE</t>
  </si>
  <si>
    <t>Improve sidewalks, lighting, crossings, bus shelters &amp; benches to improve ease of crossing and install curb extensions at transit stops.</t>
  </si>
  <si>
    <t>Ceasar E, Chavez., NE/SE (Sandy - Woodstock): Safety &amp; Pedestrian  Improvements</t>
  </si>
  <si>
    <t>NE Sandy Blvd</t>
  </si>
  <si>
    <t>SE  Woodstock</t>
  </si>
  <si>
    <t>Reconstruct street (Burnside-Holgate). Construct sidewalks and crossing improvements (Stark - Schiller). Upgrade three pedestrian signals to full signals, remodel two full signals, and provide channelization improvements to three other signals to improve safety at high accident locations.</t>
  </si>
  <si>
    <t>Halsey/Weidler, NE (I-205 - 114th): Multi-modal Improvements</t>
  </si>
  <si>
    <t>NE 114th</t>
  </si>
  <si>
    <t>Implement Gateway Regional Center Plan boulevard design including new traffic signals, improved pedestrian facilities and crossings and street lighting.</t>
  </si>
  <si>
    <t>Glisan St, NE (I-205 - 106th): Gateway Plan District Multi-modal Improvements</t>
  </si>
  <si>
    <t>NE 106th</t>
  </si>
  <si>
    <t>Implement Gateway regional center plan with boulevard design retrofit, new traffic signals, bike facilities, improved pedestrian facilities and crossings, and street lighting.</t>
  </si>
  <si>
    <t>Stark &amp; Washington, SE (92nd - 111th): Gateway Plan District Street Improvements</t>
  </si>
  <si>
    <t>SE 111th</t>
  </si>
  <si>
    <t>Implement Gateway regional center plan with boulevard design retrofit including new traffic signals, improved pedestrian facilities and crossings, and street lighting.</t>
  </si>
  <si>
    <t>Halsey, NE (39th - I-205): Bikeway</t>
  </si>
  <si>
    <t>NE 39th</t>
  </si>
  <si>
    <t>Stark, SE (111th - City Limits): Bikeway</t>
  </si>
  <si>
    <t>Retrofit bike lanes to existing street (excluding 92nd - 111th).</t>
  </si>
  <si>
    <t>111th/112th Ave., SE (Market - Mt. Scott Blvd.): Bicycle &amp; Pedestrian Improvements</t>
  </si>
  <si>
    <t>SE Market</t>
  </si>
  <si>
    <t>Mt. Scott Blvd</t>
  </si>
  <si>
    <t>Retrofit bike lanes to existing street (Market - Mt. Scott Blvd.) and construct sidewalks (Holgate - Mt. Scott Blvd.).</t>
  </si>
  <si>
    <t>Glisan St., NE (106th - 122nd): Bikeway</t>
  </si>
  <si>
    <t xml:space="preserve">NE 106th </t>
  </si>
  <si>
    <t>Glisan St., NE (47th - I-205): Bikeway</t>
  </si>
  <si>
    <t>Gateway Regional Center, NE/SE: Local Street Improvements, Phase II</t>
  </si>
  <si>
    <t>High priority local street and pedestrian improvements in regional center.</t>
  </si>
  <si>
    <t>Gateway Regional Center, NE/SE: Local Street Improvements, Phase III</t>
  </si>
  <si>
    <t>148th, NE (Marine Dr - Glisan): Bicycle &amp; Pedestrian Improvements</t>
  </si>
  <si>
    <t>NE Marine Dr</t>
  </si>
  <si>
    <t>NE Glisan</t>
  </si>
  <si>
    <t>Retrofit bike lanes to existing street (Marine Dr - I-84) and construct sidewalk and safety improvements including signal/ intersection improvements at 148th/Sandy (Airport Way-Glisan).</t>
  </si>
  <si>
    <t>Portland/Port</t>
  </si>
  <si>
    <t>Alderwood St., NE, (Alderwood Trail - Columbia Blvd.): Bikeway</t>
  </si>
  <si>
    <t>Alderwood Trail</t>
  </si>
  <si>
    <t>Columbia Blvd</t>
  </si>
  <si>
    <t>Provide bike lanes. Project includes some shoulder widening.</t>
  </si>
  <si>
    <t>Columbia Blvd., N/NE (MLK Jr BL - Lombard): Bikeway</t>
  </si>
  <si>
    <t>MLK Jr. Blvd</t>
  </si>
  <si>
    <t>N Lombard</t>
  </si>
  <si>
    <t>Principal arterial</t>
  </si>
  <si>
    <t>Columbia Blvd, N (Swift - Portland Rd. &amp; Argyle Way - Albina): Pedestrian Improvements, Phase I &amp; II</t>
  </si>
  <si>
    <t xml:space="preserve">N Swift </t>
  </si>
  <si>
    <t>N Argyle Way</t>
  </si>
  <si>
    <t>Construct sidewalk and crossing improvements.</t>
  </si>
  <si>
    <t>Force/Broadacre/Victory, N: Bikeway</t>
  </si>
  <si>
    <t>N Marine Dr.</t>
  </si>
  <si>
    <t>N Whitaker</t>
  </si>
  <si>
    <t>Signed bikeway connection to I-5 river crossing.</t>
  </si>
  <si>
    <t>Portland/Gresham</t>
  </si>
  <si>
    <t>Foster Rd., SE (162nd - Giese Rd.): Multi-modal Street Improvements</t>
  </si>
  <si>
    <t>SE 162nd</t>
  </si>
  <si>
    <t>SE Giese Rd.</t>
  </si>
  <si>
    <t>Multimodal improvements based on PV Implementation Plan.</t>
  </si>
  <si>
    <t>Foster Rd., SE (102nd - Foster Pl): Pedestrian Improvements</t>
  </si>
  <si>
    <t>SE102nd</t>
  </si>
  <si>
    <t>SE Foster Pl</t>
  </si>
  <si>
    <t>Construct walkway and crossing improvements to facilitate pedestrian travel and access to transit.</t>
  </si>
  <si>
    <t>Wildwood Bridge at West Burnside</t>
  </si>
  <si>
    <t>Wildwood Trail north of W Burnside</t>
  </si>
  <si>
    <t>Wildwood Trail south of W Burnside</t>
  </si>
  <si>
    <t>Provide pedestrian bridge over W Burnside instead on dangerous at-grade crossing.</t>
  </si>
  <si>
    <t>Fanno Creek Greenway (Red Electric) Trail</t>
  </si>
  <si>
    <t>SW Dover near Multnomah County line</t>
  </si>
  <si>
    <t>Provide east-west route for pedestrians in cyclists in SW Portland that connects and extends the existing Fanno Creek Greenway Trail to Willamette Park.</t>
  </si>
  <si>
    <t>Willamette Greenway - St Johns segment [previous called Willamette Greenway Trail Extension']</t>
  </si>
  <si>
    <t>Cathedral Park</t>
  </si>
  <si>
    <t>Pier Park</t>
  </si>
  <si>
    <t>Provide trail route from Willamette Greenway at Cathedral Park to future Columbia Slough Trail at St. Johns Landfill.</t>
  </si>
  <si>
    <t>Port of Portland</t>
  </si>
  <si>
    <t>Port</t>
  </si>
  <si>
    <t>PIC Ped/Bike Network</t>
  </si>
  <si>
    <t>Construct bike and pedestrian facilities as shown in the CS/PIC Plan District.</t>
  </si>
  <si>
    <t>Multnomah Co.</t>
  </si>
  <si>
    <t>257th Ave. Pedestrian improvements at intersections and mid-block crossings</t>
  </si>
  <si>
    <t>Stark St.</t>
  </si>
  <si>
    <t>Cherry Park Rd. north</t>
  </si>
  <si>
    <t>Improve sidewalks, crossings, lighting and bus stops.</t>
  </si>
  <si>
    <t>Pedestrian Improvements</t>
  </si>
  <si>
    <t>Various streets</t>
  </si>
  <si>
    <t>Install pedestrian improvements--crossings, lighting, sidewalks.</t>
  </si>
  <si>
    <t>Multnomah County</t>
  </si>
  <si>
    <t>Beaver Creek Trail</t>
  </si>
  <si>
    <t>Mt. Hood Community College</t>
  </si>
  <si>
    <t>Historic Columbia River Hwy</t>
  </si>
  <si>
    <t>Construct new trail adjacent to Beaver Creek.</t>
  </si>
  <si>
    <t>Division St. Improvements</t>
  </si>
  <si>
    <t xml:space="preserve">257th Ave. </t>
  </si>
  <si>
    <t>268th Ave.</t>
  </si>
  <si>
    <t>Improve to community street standards, including bikelanes.</t>
  </si>
  <si>
    <t>Powell Valley Imps.</t>
  </si>
  <si>
    <t>Burnside</t>
  </si>
  <si>
    <t>282nd. Ave.</t>
  </si>
  <si>
    <t>Improve Powell Valley w. ped and bike facilities.</t>
  </si>
  <si>
    <t>Birdsdale</t>
  </si>
  <si>
    <t>Wallula</t>
  </si>
  <si>
    <t>Complete boulevard design improvements.</t>
  </si>
  <si>
    <t>Max Trail</t>
  </si>
  <si>
    <t>Cleveland</t>
  </si>
  <si>
    <t>Hogan</t>
  </si>
  <si>
    <t>Construct new shared use path.</t>
  </si>
  <si>
    <t>Gresham/Fairview Trail</t>
  </si>
  <si>
    <t>Halsey</t>
  </si>
  <si>
    <t>Marine Dr.</t>
  </si>
  <si>
    <t>Springwater trail connect. incl. Trailhead @ Marine Dr.</t>
  </si>
  <si>
    <t>Springwater Trail Connections</t>
  </si>
  <si>
    <t>Pl. View/190th</t>
  </si>
  <si>
    <t>Provide ped, bike and equestrian access to regional trail.</t>
  </si>
  <si>
    <t>Division St. Multimodal Improvements</t>
  </si>
  <si>
    <t xml:space="preserve">west city limits </t>
  </si>
  <si>
    <t>Retrofit street to add bicylce facilities, sidewalks, and explore other multimodal facilities and connections.</t>
  </si>
  <si>
    <t>Gresham RC Ped and Ped to Max</t>
  </si>
  <si>
    <t>all stations</t>
  </si>
  <si>
    <t>Improve sidewalks, lighting, crossings, bus shelters, benches.</t>
  </si>
  <si>
    <t>Rockwood TC Ped and Ped to Max:188th LRT Stations and Ped to Max</t>
  </si>
  <si>
    <t>223rd Ave. Improvements</t>
  </si>
  <si>
    <t>Glisan</t>
  </si>
  <si>
    <t>Stark</t>
  </si>
  <si>
    <t>Burnside SC Pedestrian Imps.</t>
  </si>
  <si>
    <t>172nd, 197th, Glisan, Stark &amp; intersecting streets</t>
  </si>
  <si>
    <t>Towle Ave. Improvements</t>
  </si>
  <si>
    <t>Butler</t>
  </si>
  <si>
    <t>Benford</t>
  </si>
  <si>
    <t>Construct sidewalks, bike lanes and intersection improvements.</t>
  </si>
  <si>
    <t>162nd RR bridge@I-84</t>
  </si>
  <si>
    <t>162nd/I-84</t>
  </si>
  <si>
    <t>Reconstruct RR bridge to accommodate alternative modes.</t>
  </si>
  <si>
    <t>Bike signs</t>
  </si>
  <si>
    <t>various locations</t>
  </si>
  <si>
    <t>Add directional signs to bike network.</t>
  </si>
  <si>
    <t>Ped to Max: Hood St.</t>
  </si>
  <si>
    <t>Powell</t>
  </si>
  <si>
    <t>Division</t>
  </si>
  <si>
    <t>Improve ped access/multi-modal on Hood St.</t>
  </si>
  <si>
    <t>Safe walking routes, missing links</t>
  </si>
  <si>
    <t>Construct missing links and safe routes to school.</t>
  </si>
  <si>
    <t>Hillyard</t>
  </si>
  <si>
    <t>Palmblad</t>
  </si>
  <si>
    <t>Anderson</t>
  </si>
  <si>
    <t>Widen roadway and construct curb and gutter, sidewalks, bike lanes, streetlights, storm drainage and intersection improvements.</t>
  </si>
  <si>
    <t>Pedestrian enhancements</t>
  </si>
  <si>
    <t>162nd/Bside, and</t>
  </si>
  <si>
    <t>181st Burnside</t>
  </si>
  <si>
    <t>Pedestrian enhancements.</t>
  </si>
  <si>
    <t>Butler Rd. Bike and Ped Improvements</t>
  </si>
  <si>
    <t>Towle</t>
  </si>
  <si>
    <t>Regner</t>
  </si>
  <si>
    <t>Construct bikelanes and sidewalks.</t>
  </si>
  <si>
    <t>Washington Co.</t>
  </si>
  <si>
    <t>Alexander St. Improvements</t>
  </si>
  <si>
    <t>192nd Ave.</t>
  </si>
  <si>
    <t>178th Ave.</t>
  </si>
  <si>
    <t>Add sidewalks, lighting, streetscape features, bike boulevard treatments, signal at 185th Ave, turn lanes at major intersections.</t>
  </si>
  <si>
    <t>Johnson St. Improvements</t>
  </si>
  <si>
    <t>Cornelius Pass Rd.</t>
  </si>
  <si>
    <t>185th Ave.</t>
  </si>
  <si>
    <t>Add sidewalks, bike lanes, lighting, turn lanes at major intersections.</t>
  </si>
  <si>
    <t>197th/198th Ave. Improvements</t>
  </si>
  <si>
    <t>Baseline Rd.</t>
  </si>
  <si>
    <t>T.V. Hwy.</t>
  </si>
  <si>
    <t>95th Ave. Ped/Bike Connection</t>
  </si>
  <si>
    <t>Morrison St.</t>
  </si>
  <si>
    <t>Sunset TC</t>
  </si>
  <si>
    <t xml:space="preserve">Pedestrian/bicycle pathway, lighting, bridge over Johnson Creek, grade-separated crossing of Barnes Road. </t>
  </si>
  <si>
    <t>Station community</t>
  </si>
  <si>
    <t>Washington Square Regional Center Pedestrian Improvements</t>
  </si>
  <si>
    <t>Wash. Sq. Regional Center</t>
  </si>
  <si>
    <t>Complete 7400 feet of sidewalk improvements.</t>
  </si>
  <si>
    <t>Sunset TC Station Community Pedestrian Improvements</t>
  </si>
  <si>
    <t>Sunset TC Station Community</t>
  </si>
  <si>
    <t>Sidewalks, pedestrian crossings, accessways, ped/bike bridges over creeks.</t>
  </si>
  <si>
    <t>Aloha-Reedville Pedestrian Improvements</t>
  </si>
  <si>
    <t>Aloha-Reedville Study Area</t>
  </si>
  <si>
    <t>Sidewalk infill, pedestrian crossings, accessways, ped/bike bridges over creeks, at-grade ped/bike crossings of Portland and Western Railroad.</t>
  </si>
  <si>
    <t>Science Park Dr. Bike</t>
  </si>
  <si>
    <t>Murray Blvd.</t>
  </si>
  <si>
    <t>Cornell Rd.</t>
  </si>
  <si>
    <t>Complete 3600 feet of bike lanes in town center.</t>
  </si>
  <si>
    <t>Saltzman Rd. Bike</t>
  </si>
  <si>
    <t>Barnes Rd.</t>
  </si>
  <si>
    <t>Complete 950 feet of bike lanes in town center.</t>
  </si>
  <si>
    <t>Locust Ave. Bike</t>
  </si>
  <si>
    <t>Hall Blvd.</t>
  </si>
  <si>
    <t>80th Ave.</t>
  </si>
  <si>
    <t>Completes 1650 feet of bike lanes in regional center.</t>
  </si>
  <si>
    <t>Greenburg Rd. Bike</t>
  </si>
  <si>
    <t>Hwy. 217</t>
  </si>
  <si>
    <t>Completes 3400 feet of bike lanes in regional center.</t>
  </si>
  <si>
    <t>Cornell Rd. Bike</t>
  </si>
  <si>
    <t>Saltzman Rd.</t>
  </si>
  <si>
    <t>119th Ave.</t>
  </si>
  <si>
    <t>Completes 1750 feet of bike lanes in town center.</t>
  </si>
  <si>
    <t>Butner Rd. Bike</t>
  </si>
  <si>
    <t>Cedar Hills Blvd..</t>
  </si>
  <si>
    <t>Park Way</t>
  </si>
  <si>
    <t>Completes 7800 feet of bike lanes to transit corridor.</t>
  </si>
  <si>
    <t>Bronson Rd. Bike</t>
  </si>
  <si>
    <t>Bethany Blvd.</t>
  </si>
  <si>
    <t>Completes 15000 feet of bike lanes to transit corridor.</t>
  </si>
  <si>
    <t>Beaverton</t>
  </si>
  <si>
    <t>Beaverton/ Washington Co.</t>
  </si>
  <si>
    <t>Farmington Rd.</t>
  </si>
  <si>
    <t>Hocken Ave.</t>
  </si>
  <si>
    <t>Construct turn lanes and intersection improvements; signalize where warranted; add bike lanes and sidewalks in gaps. Includes multi-modal improvements to Murray: TV HWY to Farmington.</t>
  </si>
  <si>
    <t>Center Street and 113th Ave. safety, bike, and pedestrian improvements</t>
  </si>
  <si>
    <t>Cabot Street</t>
  </si>
  <si>
    <t xml:space="preserve">Add sidewalks and bikelanes; add turn lanes where needed. </t>
  </si>
  <si>
    <t>141st/142nd/144th multimodal street extension connections</t>
  </si>
  <si>
    <t>141st Ave.</t>
  </si>
  <si>
    <t>144th Ave.</t>
  </si>
  <si>
    <t>Connect streets, add bikeways, sidewalks, turns lanes and signalize as warranted.</t>
  </si>
  <si>
    <t>Cedar Hills Blvd. safety, bicycle and pedestrian improvements</t>
  </si>
  <si>
    <t>Walker Rd.</t>
  </si>
  <si>
    <t>Add turn lanes, bike lanes and sidewalks.</t>
  </si>
  <si>
    <t>Millikan Way  safety, bike and pedestrian improvements</t>
  </si>
  <si>
    <t>Add turn lanes as needed, bike lanes and sidewalks, signalize as warranted.</t>
  </si>
  <si>
    <t xml:space="preserve">Millikan Way safety, bicycle and pedestrian improvements and 4/5 lanes from Murray to 141st </t>
  </si>
  <si>
    <t xml:space="preserve">Tualatin Valley Hwy </t>
  </si>
  <si>
    <t xml:space="preserve">Add bikelanes in gaps,  vehicle and turn lanes as needed, and signals as warranted. </t>
  </si>
  <si>
    <t>Weir Rd. safety, bicycle and pedestrian improvements</t>
  </si>
  <si>
    <t>155th Ave.</t>
  </si>
  <si>
    <t>175th Ave.</t>
  </si>
  <si>
    <t>Add turn lanes, bikelanes and sidewalks in gaps, turn lanes. The project or a portion of the project is outside the designated urban growth boundary as of March 2014.</t>
  </si>
  <si>
    <t>110th Ave. sidewalk gaps</t>
  </si>
  <si>
    <t xml:space="preserve">Beaverton Hillsdale Hwy </t>
  </si>
  <si>
    <t>Canyon Rd.</t>
  </si>
  <si>
    <t>Construct sidewalks.</t>
  </si>
  <si>
    <t>Hall Blvd. / Watson Ave. pedestrian improvements</t>
  </si>
  <si>
    <t>Allen Blvd.</t>
  </si>
  <si>
    <t xml:space="preserve">Add pedestrian improvements at intersections and amenities (lighting, plazas). </t>
  </si>
  <si>
    <t>Denney Rd. sidewalks</t>
  </si>
  <si>
    <t>Nimbus Rd.</t>
  </si>
  <si>
    <t>Scholls Ferry Rd.</t>
  </si>
  <si>
    <t>Allen Blvd sidewalks</t>
  </si>
  <si>
    <t>Western Ave.</t>
  </si>
  <si>
    <t>Arctic Dr.</t>
  </si>
  <si>
    <t>Nora Road sidewalks and bike lanes</t>
  </si>
  <si>
    <t>Construct sidewalks and bike lanes. The project or a portion of the project is outside the designated urban growth boundary as of March 2014.</t>
  </si>
  <si>
    <t>Jamieson Rd. sidewalks</t>
  </si>
  <si>
    <t>Pinehurst/Cypress</t>
  </si>
  <si>
    <t>Woodlands Dr.</t>
  </si>
  <si>
    <t>155th Ave. sidewalks</t>
  </si>
  <si>
    <t>Beard Rd.</t>
  </si>
  <si>
    <t>Weir Rd.</t>
  </si>
  <si>
    <t>Davis Rd.</t>
  </si>
  <si>
    <t>Beverly Beach Ct</t>
  </si>
  <si>
    <t>Hall Blvd. bike lanes &amp; turn lanes to Cedar Hills</t>
  </si>
  <si>
    <t>Farmington Road</t>
  </si>
  <si>
    <t>Cedar Hills Blvd.</t>
  </si>
  <si>
    <t>Construct bike lanes and turn lanes.</t>
  </si>
  <si>
    <t>Watson Ave. bike lanes</t>
  </si>
  <si>
    <t>Construct bike lanes.</t>
  </si>
  <si>
    <t>6th Ave. bikelanes</t>
  </si>
  <si>
    <t>Erickson Ave.</t>
  </si>
  <si>
    <t>Greenway Dr. bike lanes</t>
  </si>
  <si>
    <t>125th Ave.</t>
  </si>
  <si>
    <t>155th Ave. bike lanes</t>
  </si>
  <si>
    <t>Construct bike lanes in gaps.</t>
  </si>
  <si>
    <t>Farmington Rd Bike lane retrofit</t>
  </si>
  <si>
    <t>Hwy 217</t>
  </si>
  <si>
    <t>Hall Blvd. bike lanes &amp; turn lanes</t>
  </si>
  <si>
    <t>12th St.</t>
  </si>
  <si>
    <t>s/o Allen Blvd.</t>
  </si>
  <si>
    <t>Denney Rd. bike lanes</t>
  </si>
  <si>
    <t>Allen Blvd. bike lanes</t>
  </si>
  <si>
    <t>200' e/o Western</t>
  </si>
  <si>
    <t>Western Ave. bike lanes</t>
  </si>
  <si>
    <t>Beaverton Hillsdale Hwy</t>
  </si>
  <si>
    <t>Sherwood</t>
  </si>
  <si>
    <t xml:space="preserve">Murdock </t>
  </si>
  <si>
    <t>Oregon St</t>
  </si>
  <si>
    <t>Add bike lanes. Add landscape strip and sidewalks on west side. The project or a portion of the project is outside the designated urban growth boundary as of March 2014.</t>
  </si>
  <si>
    <t>Regional Trail System / West fork of Tonquin Trail</t>
  </si>
  <si>
    <t>Oregon Street</t>
  </si>
  <si>
    <t>Roy Rogers Road</t>
  </si>
  <si>
    <t>Regional Trail</t>
  </si>
  <si>
    <t>Construct regional trail to Roy Rogers Rd, north along Roy Rogers to city limits to meet Metro trail.</t>
  </si>
  <si>
    <t>Pedestrian Links to Schools &amp; Town Center</t>
  </si>
  <si>
    <t>Varies</t>
  </si>
  <si>
    <t>Pedestrian upgrades, new sidewalks, sidewalk infill at: Sunset, Division, Edy, Elwert, Meinecke, Pine, Roy, Ladd Hill, Timbrel, Washington, Willamette, Old Pacific Hwy.</t>
  </si>
  <si>
    <t>99W Pedestrian Improvements</t>
  </si>
  <si>
    <t>UGB South</t>
  </si>
  <si>
    <t>UGB North</t>
  </si>
  <si>
    <t>Pedestrian upgrades. Completes pedestrian links along 99W. The project or a portion of the project is outside the designated urban growth boundary as of March 2014.</t>
  </si>
  <si>
    <t>99W Regional Trail Crossing</t>
  </si>
  <si>
    <t>Edy Rd</t>
  </si>
  <si>
    <t>Meinecke</t>
  </si>
  <si>
    <t>Principal arterial/regional trail</t>
  </si>
  <si>
    <t xml:space="preserve">99W undercrossing for Cedar Creek Trail (a regional trail) </t>
  </si>
  <si>
    <t>Tualatin</t>
  </si>
  <si>
    <t>Central Design District Pedestrian Improvements</t>
  </si>
  <si>
    <t>Pedestrian improvements &amp; bike lanes.</t>
  </si>
  <si>
    <t>Nyberg</t>
  </si>
  <si>
    <t>Tualatin-Sherwood</t>
  </si>
  <si>
    <t>65th</t>
  </si>
  <si>
    <t>Add bikelanes on Nyberg from I-5 to 65th.</t>
  </si>
  <si>
    <t>Employment Area</t>
  </si>
  <si>
    <t>95th Ave.</t>
  </si>
  <si>
    <t>Avery</t>
  </si>
  <si>
    <t>Add bikelanes from Avery to Tualatin-Sherwood Rd.</t>
  </si>
  <si>
    <t>108th Ave.</t>
  </si>
  <si>
    <t>Pedestrian bridge over Tualatin River and connecting paths.</t>
  </si>
  <si>
    <t>99W</t>
  </si>
  <si>
    <t>Install sidewalks from Cipole to Tualatin River.</t>
  </si>
  <si>
    <t>Tualatin River Pathway</t>
  </si>
  <si>
    <t>Nyberg Creek Greenway Trail</t>
  </si>
  <si>
    <t>Martinazzi</t>
  </si>
  <si>
    <t>Pedestrian trail from 65th to Martinazzi.</t>
  </si>
  <si>
    <t>Tigard</t>
  </si>
  <si>
    <t>Tigard, ODOT, Washington Co.</t>
  </si>
  <si>
    <t>Improve sidewalks, lighting, crossings, bus shelters, and benches at Washington Square.</t>
  </si>
  <si>
    <t>Tigard Town Center Pedestrian Improvements</t>
  </si>
  <si>
    <t>Tigard Town Center</t>
  </si>
  <si>
    <t xml:space="preserve">Throughout TC area </t>
  </si>
  <si>
    <t>Improve Sidewalks, lighting, crossings, bus shelters and benches throughout the Town Center including: Highway 99W, Hall Blvd, Main Street, Hunziker, Walnut and neighborhood streets.</t>
  </si>
  <si>
    <t>Washington Square Regional Center Greenbelt Shared Use Path</t>
  </si>
  <si>
    <t>Complete shared-use path construction.</t>
  </si>
  <si>
    <t>Regional Trail Gap Closure</t>
  </si>
  <si>
    <t>multiple sections on Fanno, Wash Sq Loop, and Westside Trails</t>
  </si>
  <si>
    <t>Multiple sections on Fanno, Wash Sq Loop, and Westside Trails</t>
  </si>
  <si>
    <t>Regional Pedestrian and Bike systems</t>
  </si>
  <si>
    <t>Infill gaps in regional trail network.  Affected trails include Fanno Creek, Washington Square Loop and Westside Trails.</t>
  </si>
  <si>
    <t>Regional Center, Town Center</t>
  </si>
  <si>
    <t>Forest Grove</t>
  </si>
  <si>
    <t>Forest Grove/ODOT</t>
  </si>
  <si>
    <t>Hwy 8/Pacific/19th</t>
  </si>
  <si>
    <t>Cornelius City Limits</t>
  </si>
  <si>
    <t xml:space="preserve">B </t>
  </si>
  <si>
    <t>Retrofit the street with a boulevard design from B Street to Cornelius City Limits including wider sidewalks, curb extensions, safer street crossings, bus shelters and benches.</t>
  </si>
  <si>
    <t>West UGB Trail</t>
  </si>
  <si>
    <t xml:space="preserve">B Street </t>
  </si>
  <si>
    <t>Gales Creek Rd</t>
  </si>
  <si>
    <t>Multi-use trail. The project or a portion of the project is outside the designated urban growth boundary as of March 2014.</t>
  </si>
  <si>
    <t>Thatcher (Gales Ck-David Hill), Willamina (Gales Ck-Sunset), B Street (26th-Willamina) Ped and Bike Improvements</t>
  </si>
  <si>
    <t>Gales Creek-David Hill /Gales Creek - Sunset / 26th-Willamina</t>
  </si>
  <si>
    <t>Bike lanes and sidewalks.</t>
  </si>
  <si>
    <t>David Hill Trail</t>
  </si>
  <si>
    <t>HWY 47</t>
  </si>
  <si>
    <t>Forest Gale Dr.</t>
  </si>
  <si>
    <t>Cornelius</t>
  </si>
  <si>
    <t>Collector Bike Lanes</t>
  </si>
  <si>
    <t>Sign &amp; stripe about 50 blocks of collectors.</t>
  </si>
  <si>
    <t>TV Hwy Ped Infill</t>
  </si>
  <si>
    <t>East City Limits</t>
  </si>
  <si>
    <t>West City Limits</t>
  </si>
  <si>
    <t>Build out sidewalk gaps on TV Hwy. in Cornelius.</t>
  </si>
  <si>
    <t>Council Creek Regional Trail</t>
  </si>
  <si>
    <t>Banks</t>
  </si>
  <si>
    <t>Hillsboro</t>
  </si>
  <si>
    <t xml:space="preserve">PE: multi-use trail from the end of the Westside MAX light-rail line in Hillsboro, through Washington County, the City of Cornelius, the City of Forest Grove, the City of Banks, connecting to the Banks-Vernonia State Trail, with an additional short trail. The project or a portion of the project is outside the designated urban growth boundary as of March 2014. </t>
  </si>
  <si>
    <t>THPRD</t>
  </si>
  <si>
    <t>Bronson Creek  Trail (Community)</t>
  </si>
  <si>
    <t xml:space="preserve">Bronson Creek Park Cornell Rd. (THPRD) </t>
  </si>
  <si>
    <t>Laidlaw Rd.</t>
  </si>
  <si>
    <t xml:space="preserve">To design and construct a community trail segment in a greenway corridor, 8'-10' wide paved.  </t>
  </si>
  <si>
    <t>Westside Trail (Regional)</t>
  </si>
  <si>
    <t>THPRD Nature Park</t>
  </si>
  <si>
    <t xml:space="preserve">To design and construct a regional trail multi-use segment in a utility corridor, 10'-12' wide paved.  </t>
  </si>
  <si>
    <t>Employment area, Outer neighborhood</t>
  </si>
  <si>
    <t>Beaverton Creek Trail (Regional)</t>
  </si>
  <si>
    <t>SW 194th Ave.</t>
  </si>
  <si>
    <t>Fanno Creek Trail</t>
  </si>
  <si>
    <t xml:space="preserve">To design and construct a regional trail multi-use segment in a utility corridor, 10'-12' wide paved. </t>
  </si>
  <si>
    <t>Employment area, Industrial area, Outer neighborhood, Regional Center</t>
  </si>
  <si>
    <t>Tanasbourne/Amberglen Ped and Bike Improvements</t>
  </si>
  <si>
    <t>Infill missing pedestrian sidewalks, bike lanes, bike/ped trail</t>
  </si>
  <si>
    <t>Future Regional Center</t>
  </si>
  <si>
    <t>Regional Center- Bike and Ped Improvement</t>
  </si>
  <si>
    <t>Infill missing bike lane connections.</t>
  </si>
  <si>
    <t xml:space="preserve">Beaverton Ck Trail, Bronson Ck Trail,  </t>
  </si>
  <si>
    <t>Baseline Rd, 185th</t>
  </si>
  <si>
    <t xml:space="preserve">Rock Creek Trail </t>
  </si>
  <si>
    <t>Construct bike/ped trail. The project or a portion of the project is outside the designated urban growth boundary as of March 2014.</t>
  </si>
  <si>
    <t>Rock Ck Trail - Multi Use</t>
  </si>
  <si>
    <t>River Road</t>
  </si>
  <si>
    <t>Orchard Park (East of Cornelius Pass Rd) Wilkins</t>
  </si>
  <si>
    <t>Construct bike/ped trail.</t>
  </si>
  <si>
    <t>Pleasant View Dr., Powell Loop to Highland Drive</t>
  </si>
  <si>
    <t>Powell Loop</t>
  </si>
  <si>
    <t>Highland Drive</t>
  </si>
  <si>
    <t>Widen roadway and construct curb and gutter, sidewalks, bike lanes and storm drainage.</t>
  </si>
  <si>
    <t>I-5 Delta Park Phase 2                   (99W / Denver)</t>
  </si>
  <si>
    <t>Victory</t>
  </si>
  <si>
    <t>Argyle</t>
  </si>
  <si>
    <t>Construct Shared Use Paths, rehabilitate, resurface and restripe Denver Ave. for buffered bike lanes, connect SUP to Columbia Slough levee trail.</t>
  </si>
  <si>
    <t>Main Street, Station Community</t>
  </si>
  <si>
    <t>TriMet</t>
  </si>
  <si>
    <t>Pedestrian access improvements, Phase 1</t>
  </si>
  <si>
    <t>Sidewalks, crosswalks and ADA improvements to transit access.</t>
  </si>
  <si>
    <t>Regional Trail Master Plans</t>
  </si>
  <si>
    <t>Develop trail master plans, working with local jurisdictions, trail advocate organizations, local residents, property owners, railroad companies, and businesses.</t>
  </si>
  <si>
    <t>East Buttes Loop Trail: From Springwater Trail to Rodlun Road</t>
  </si>
  <si>
    <t>Rodlun Road</t>
  </si>
  <si>
    <t>Construct new shared use trail (12' wide pervious asphalt)</t>
  </si>
  <si>
    <t>East Buttes Loop Trail (S) (Informally known as "Kelly Creek Trail"</t>
  </si>
  <si>
    <t>East Buttes Loop Trail approx. 0.7 mile south of the</t>
  </si>
  <si>
    <t>South of Kelley Creek approx. 2.2 miles then back to the</t>
  </si>
  <si>
    <t>Construct 8' wide "soft surface" trail</t>
  </si>
  <si>
    <t>Carman Dr.  sidewalks &amp;/ bike lanes</t>
  </si>
  <si>
    <t xml:space="preserve">Meadows Rd </t>
  </si>
  <si>
    <t xml:space="preserve">I-5 </t>
  </si>
  <si>
    <t xml:space="preserve"> Major Collector</t>
  </si>
  <si>
    <t>6,600' long widening for 6' wide bike lanes, 6' wide separated concrete sidewalks along 70% of length, both sides.</t>
  </si>
  <si>
    <t>Bryant Rd bike lanes/pathway</t>
  </si>
  <si>
    <t>Boones Ferry Rd</t>
  </si>
  <si>
    <t xml:space="preserve"> Childs Rd</t>
  </si>
  <si>
    <t>7,500' long widening for 6' bike lanes, 6' sidewalk/pathway, both sides. RR crossing reconstruction; retaining wall needed at X-ing.</t>
  </si>
  <si>
    <t>92nd Ave. Ped.</t>
  </si>
  <si>
    <t>Garden Home Blvd.</t>
  </si>
  <si>
    <t>Completes 3800 feet of sidewalk improvements to transit corridor</t>
  </si>
  <si>
    <t>Cornell Rd</t>
  </si>
  <si>
    <t>Arrington</t>
  </si>
  <si>
    <t>25th Ave.</t>
  </si>
  <si>
    <t>Completes 2100 feet of bike lanes in  transit corridor</t>
  </si>
  <si>
    <t>17th Avenue</t>
  </si>
  <si>
    <t>Baseline</t>
  </si>
  <si>
    <t>Adair</t>
  </si>
  <si>
    <t>Ped improvement of Main Street Dist local streets</t>
  </si>
  <si>
    <t>Main Street</t>
  </si>
  <si>
    <t xml:space="preserve">Rockwood TC 181st LRT station and Ped Enhancements </t>
  </si>
  <si>
    <t>Improve sidewalks, lighting, crossings, bus shelters, benches at 181st LRT station, on Stark St. and other intersecting streets.</t>
  </si>
  <si>
    <t>SW Garden Home Road</t>
  </si>
  <si>
    <t>Pedestrian and bicycle safety improvements, including drainage designed for constrained right-of-way.</t>
  </si>
  <si>
    <t>School Access Safety Improvements: various locations</t>
  </si>
  <si>
    <t>Pedestrian safety enhancements at 11 elementary schools.</t>
  </si>
  <si>
    <t>Inner neighborhood, Outer neighborhood</t>
  </si>
  <si>
    <t>Vermont St., SW, (30th - 45th):  Bicycle and Pedestrian Improvements</t>
  </si>
  <si>
    <t>SW 30th</t>
  </si>
  <si>
    <t>Clackamas Industrial  area muli-modal improvements</t>
  </si>
  <si>
    <t>area wide improvements</t>
  </si>
  <si>
    <t>Arterials and Collectors</t>
  </si>
  <si>
    <t>Complete bike and pedestrian connections within the Clackamas Industrial area.</t>
  </si>
  <si>
    <t>2017-2024</t>
  </si>
  <si>
    <t>St. Johns Truck Strategy Implementation Phase III</t>
  </si>
  <si>
    <t>Addresses pedestrian safety, bicycle safely and neighborhood livability impacts associated with cut-through truck traffic on N. Fessenden St. The project will construct pedestrian crossing safety and traffic calming improvements, such as curb extensions and median islands.</t>
  </si>
  <si>
    <t>Bronson Creek Trail (Kaiser Ridge Park)</t>
  </si>
  <si>
    <t>Rock Creek Trail (Kaiser Woods Park)</t>
  </si>
  <si>
    <t>To design and construct a regional trail multi-use segment in a utility corridor, 10'-12' wide paved.</t>
  </si>
  <si>
    <t>206th Ave</t>
  </si>
  <si>
    <t>LRT</t>
  </si>
  <si>
    <t>Von Neumann Rd.</t>
  </si>
  <si>
    <t>Widen roadway to add sidewalks and bike lanes</t>
  </si>
  <si>
    <t>Main St</t>
  </si>
  <si>
    <t>Brogden Ave</t>
  </si>
  <si>
    <t>Neighborhood Route</t>
  </si>
  <si>
    <t>Widen to provide sidewalks and Bikeway Network signage access to LRT and Fairgrounds</t>
  </si>
  <si>
    <t>Station Area</t>
  </si>
  <si>
    <t>Bentley St.</t>
  </si>
  <si>
    <t>32nd Ave.</t>
  </si>
  <si>
    <t>Brookwood Ave.</t>
  </si>
  <si>
    <t>Construct sidewalks and bike lanes.</t>
  </si>
  <si>
    <t>Cedar St.</t>
  </si>
  <si>
    <t>Construct sidewalks</t>
  </si>
  <si>
    <t>Golden Rd.</t>
  </si>
  <si>
    <t>Imlay Ave.</t>
  </si>
  <si>
    <t>Widen to provide bike lanes and sidewalks</t>
  </si>
  <si>
    <t>TV Hwy</t>
  </si>
  <si>
    <t>Lois St.</t>
  </si>
  <si>
    <t>Hillsboro/ Wa.Co.</t>
  </si>
  <si>
    <t>206th Ave.</t>
  </si>
  <si>
    <t>Rock Rd.</t>
  </si>
  <si>
    <t>Alexander St.</t>
  </si>
  <si>
    <t>Brookwood (247th)</t>
  </si>
  <si>
    <t>56th Ct.</t>
  </si>
  <si>
    <t>Witch Hazel Rd.</t>
  </si>
  <si>
    <t>Widen to provide sidewalks</t>
  </si>
  <si>
    <t>Rood Bridge Rd</t>
  </si>
  <si>
    <t>South UGB</t>
  </si>
  <si>
    <t>24th Ave</t>
  </si>
  <si>
    <t>Maple</t>
  </si>
  <si>
    <t>Widen to provide bike lanes and sidewalks, bridge over Dawson Creek</t>
  </si>
  <si>
    <t>Sunrise Lane</t>
  </si>
  <si>
    <t>Jackson School</t>
  </si>
  <si>
    <t>25th</t>
  </si>
  <si>
    <t>17th Ave</t>
  </si>
  <si>
    <t>Sunrise Ln</t>
  </si>
  <si>
    <t>15th Ave.</t>
  </si>
  <si>
    <t>Evergreen Rd</t>
  </si>
  <si>
    <t>Widen to provide bike lanes and sidewalks. The project or a portion of the project is outside the designated urban growth boundary as of March 2014.</t>
  </si>
  <si>
    <t>Intel Jones Farm (north end)</t>
  </si>
  <si>
    <t>Evergreen</t>
  </si>
  <si>
    <t>Garibaldi</t>
  </si>
  <si>
    <t>Ebberts</t>
  </si>
  <si>
    <t>1st Avenue</t>
  </si>
  <si>
    <t xml:space="preserve">Widen to provide sidewalks.  Bike network Wayfinding signage </t>
  </si>
  <si>
    <t>Connell</t>
  </si>
  <si>
    <t>Darnielle</t>
  </si>
  <si>
    <t xml:space="preserve">Widen to provide sidewalks.  Bike boulevard Wayfinding signage </t>
  </si>
  <si>
    <t xml:space="preserve">Tryon Creek Ped Bridge (@Tryon Cove Park) </t>
  </si>
  <si>
    <t>Foothills Park</t>
  </si>
  <si>
    <t>Tryon Cove Park</t>
  </si>
  <si>
    <t>500' long, 10' wide asphalt pathway completes a connection at the existing north end Foothills pathway with to Tryon Cove Park with a pedestrian bridge (per Foothills District Plan). Connects to future Willamette River Greenway Trail.</t>
  </si>
  <si>
    <t>Hwy 43 (State St) Bike Lanes</t>
  </si>
  <si>
    <t>Terwilliger Blvd</t>
  </si>
  <si>
    <t>Oak St</t>
  </si>
  <si>
    <t>5,500' long widening for bike lanes, NB and SB from Terwilliger Blvd to Oak St. NHS/AASHTO/ODOT stds apply. Improve access and connectivity to the Foothills area.</t>
  </si>
  <si>
    <t>2040 Corridor, Town Center</t>
  </si>
  <si>
    <t>Group 3--Improved Bike/Ped Connections to Springwater Trail near Tacoma Station</t>
  </si>
  <si>
    <t>Springwater Trail between 29th Ave and 17th Ave</t>
  </si>
  <si>
    <t>Monroe St</t>
  </si>
  <si>
    <t>Regional Route, Neighborhood Route, Local, and Other</t>
  </si>
  <si>
    <t>29th/Harvey/40th Neighborhood Greenway = Designate as a "neighborhood greenway" and install traffic-calming improvements. ($220,000)
Improved Connection from Springwater Trail to Pendleton Site (Ramps) = Construct ramps to improve existing connection of Springwater Trail to Pendleton site at Clatsop St. (TSAP) ($630,000)
Improved Connection from Springwater Trail to Pendleton Site (Widened Undercrossing) = Widen existing undercrossing to improve connection of Springwater Trail to Pendleton site at Clatsop St. (TSAP) ($100,000)
Improved Connection from Springwater Trail to Tacoma Station = Construct stairs to connect Springwater Trail to Tacoma station. (TSAP) ($80,000)
Improved Connection to Springwater Trail at 29th Ave and Sherrett St = Pave the connection to Springwater Trail at 29th Ave and Sherrett St. (TSAP) ($20,000)
Improved Connection from Springwater Trail to Pendleton Site (Tunnel) = Construct tunnel under Springwater Trail to improve connection to Pendleton site at Clatsop St. (TSAP) ($1,200,000)
Improved Connection from Springwater Trail to McLoughlin Blvd = Construct stairs or other facility to connect Springwater Trail to west side of McLoughlin Blvd. (TSAP) ($500,000)
Springwater Trail Completion = Contribute to regional project to complete Springwater Trail ("Sellwood Gap") along Ochoco St. ($90,000).</t>
  </si>
  <si>
    <t>Station Community, Neighborhood</t>
  </si>
  <si>
    <t>Main Street Ped and Bike Imp.</t>
  </si>
  <si>
    <t>Dunes Drive</t>
  </si>
  <si>
    <t>Construct separated multi-use path or sidewalks and bike lanes on both sides.  (D90 only extends to Agnes so cost estimate omits funding for Agnes to Dunes Dr.; TSP project D90, W2, W3, B3 B4, S1, C2).</t>
  </si>
  <si>
    <t>Willamette River Shared-Use Path</t>
  </si>
  <si>
    <t>Add a shared-use path along the railroad grade. Rehabilitate existing boardwalk between South 2nd Street and Hedges Street (TSP Project S37). The project or a portion of the project is outside the designated urban growth boundary as of March 2014.</t>
  </si>
  <si>
    <t>Abernethy Road Improvements</t>
  </si>
  <si>
    <t>Redland Rd.</t>
  </si>
  <si>
    <t>Washington Street</t>
  </si>
  <si>
    <t xml:space="preserve">Add a bike lane to the south side of the street. A shared-use path will be added on the north side per project S2 (TSP Project B8, S2)
</t>
  </si>
  <si>
    <t>Citywide Bicycle Boulevards</t>
  </si>
  <si>
    <t>Develop 100 miles of the new bicycle boulevards, and bring our existing bicycle boulevards up to a higher standard of operation</t>
  </si>
  <si>
    <t>Citywide Sidewalk Infill Program</t>
  </si>
  <si>
    <t>East Portland Advisory Bicycle Lane Network</t>
  </si>
  <si>
    <t>NE and SE Portland</t>
  </si>
  <si>
    <t>Build out the proposed network of advisory bicycle lanes in East Portland (28 miles). This project is the East Portland equivalent of the bicycle boulevard project. Advisory bicycle lanes are the shared roadway facility type best adapted to conditions in East Portland. This 28 miles is currently mapped and the projects can be listed with specific “from-to” information.</t>
  </si>
  <si>
    <t>Swan Island Active Transportation Access and Mobility Improvements</t>
  </si>
  <si>
    <t>Various roadways on Swan Island</t>
  </si>
  <si>
    <t>Improve access and mobility on Swan Island by constructing recommended bikeway network. This includes separated bikeways on: N Basin Ave (N Going to Greenway Trail), and N Lagoon (N Dolphin to N Going), N Anchor St (N Basin to N Channel); Shared Roadway Bikeway on:and N Commerce (N Channel to N Lagoon); and pathway connections from Willamette to Basin and Lagoon to Channel.</t>
  </si>
  <si>
    <t>Portland-Milwaukie Light Rail Active Transportation Enhancements Project</t>
  </si>
  <si>
    <t>Various roadways following the PMLR alignment</t>
  </si>
  <si>
    <t>Construct a shared-use path along SE McLoughlin Blvd from 17th Ave to the Springwater Corridor Trail and build a bicycle parking center at the Tacoma/Springwater light rail station. This project will be coordinated with ODOT to determine the alignment along McLoughlin Blvd.</t>
  </si>
  <si>
    <t>Bridge crossing of Hwy. 26 by the Westside Trail</t>
  </si>
  <si>
    <t>Would avoid out-of-direction bike/ped trips on a major regional trail</t>
  </si>
  <si>
    <t>Westside /Waterhouse Trail Connection</t>
  </si>
  <si>
    <t xml:space="preserve">Westside Trail @ Westside MAX tracks </t>
  </si>
  <si>
    <t>southern terminus of Waterhouse Trail @ Merlo Rd.</t>
  </si>
  <si>
    <t xml:space="preserve">To design and construct a multi-use regional trail segment 10'-12' wide paved.  </t>
  </si>
  <si>
    <t>Station Community</t>
  </si>
  <si>
    <t>Regional Bikeway Improvements</t>
  </si>
  <si>
    <t>Multiple locations</t>
  </si>
  <si>
    <t>Make spot improvements on key low-volume, low speed through-routes to facilitate bike &amp; pedestrian travel; identify them as bike/pedestrian routes</t>
  </si>
  <si>
    <t>Arterials &amp; Collectors</t>
  </si>
  <si>
    <t>Fill gaps in sidewalk &amp; pedestrian network</t>
  </si>
  <si>
    <t>Neighborhood Trails &amp; Regional Trail Connections</t>
  </si>
  <si>
    <t>Construct high priority neighborhood trails to regional trails, sidewalks &amp; transit</t>
  </si>
  <si>
    <t>P&amp;W RR</t>
  </si>
  <si>
    <t>Portland &amp; Western Rail Trail</t>
  </si>
  <si>
    <t>Tiedeman Ave.</t>
  </si>
  <si>
    <t>Construct trail along portion of abandoned rail line</t>
  </si>
  <si>
    <t xml:space="preserve">Washington Co. </t>
  </si>
  <si>
    <t>Washington County Neighborhood Bikeways</t>
  </si>
  <si>
    <t>Collector/ Local</t>
  </si>
  <si>
    <t>30 miles of neighborhood bikeways (bike boulevards) on low-traffic streets throughout unincorporated urban Washington County, including enhanced at-grade crossings of arterials.</t>
  </si>
  <si>
    <t>Murray Blvd. Bikelane &amp; sidewalk</t>
  </si>
  <si>
    <t xml:space="preserve">Farmington Rd. </t>
  </si>
  <si>
    <t>TV Hwy.</t>
  </si>
  <si>
    <t>Construct a six-foot wide bikelane on west side of Murray &amp; replace existing asphalt path with six-foot wide concrete sidewalk &amp; five-foot wide planting strip. Move railroad equipment.</t>
  </si>
  <si>
    <t>Evergreen Rd. Bike Lanes</t>
  </si>
  <si>
    <t>NW 215th Ave.</t>
  </si>
  <si>
    <t>Construct six-foot wide bike lanes east and westbound &amp; correct vertical alignment</t>
  </si>
  <si>
    <t>Cornelius Citywide Sidewalk Infill</t>
  </si>
  <si>
    <t>Sidewalk infill on Dogwood St (12th Ave - 20th Ave); Heather St (8th Ave - 10th Ave); 4th Ave (3F Railroad - Barlow); 26th Ave (Holladay - S. City Limits)</t>
  </si>
  <si>
    <t>19th/20th Avenue</t>
  </si>
  <si>
    <t>N. City Limits</t>
  </si>
  <si>
    <t>S. City Limits</t>
  </si>
  <si>
    <t>Arterial/ Collector</t>
  </si>
  <si>
    <t>Build out sidewalk gaps &amp; improve to collector standards. The project or a portion of the project is outside the designated urban growth boundary as of March 2014.</t>
  </si>
  <si>
    <t>Bike Sharing</t>
  </si>
  <si>
    <t>Transit oriented developments, large employers, colleges, hotels and significant transit stops.</t>
  </si>
  <si>
    <t>Provide funding to implement bikes for loan or rent.</t>
  </si>
  <si>
    <t>Minter Bridge Rd</t>
  </si>
  <si>
    <t>Widen to provide sidewalks and bike lanes. The project or a portion of the project is outside the designated urban growth boundary as of March 2014.</t>
  </si>
  <si>
    <t>Lents Town Center Active Transportation Demonstration Project</t>
  </si>
  <si>
    <t>Various roadways in SE Portland</t>
  </si>
  <si>
    <t>Expand from existing 26 miles of developed bikeway to 53 miles, including improvements of existing facilities. Construct 4 miles of new sidewalks and undertake encouragement programs in support of new infrastructure.</t>
  </si>
  <si>
    <t>NE 60th &amp; Glisan LRT Station Area</t>
  </si>
  <si>
    <t>Various roadway improvements as defined in the Transportation Plan for the 60th &amp; Glisan Station Area</t>
  </si>
  <si>
    <t>LRT station area as the focu for Active Transportation. Improvements are defined by the Transportation Plan included in the Eastside MAX Station Area Communities Project</t>
  </si>
  <si>
    <t>North Portland Greenway Active Transportation Project</t>
  </si>
  <si>
    <t>Willamette Cove</t>
  </si>
  <si>
    <t>to Columbia Slough in Smith &amp; Bybee NA</t>
  </si>
  <si>
    <t xml:space="preserve">The proposed trail alignment takes riders and walkers north along the river from Willamette Cove natural area.The trail parallels the active UPRR railroad line, crosses Lampros Steel property and the BES water lab before entering Cathedral Park. The trail segment then travels the Baltimore Woods corridor and turns east along industrial property before it crosses Lombard St. into Pier Park. A new bridge over the UPRR (Union Pacific Railroad) connects Pier with Chimney Park. Finally, the trail safely crosses Columbia Blvd into the Smith and Bybee Wetland Natural Area. The trail section proposed for this grant will terminate at the Columbia Slough. </t>
  </si>
  <si>
    <t>Sullivan's Gulch</t>
  </si>
  <si>
    <t xml:space="preserve">Eastbank Esplande </t>
  </si>
  <si>
    <t>NE 21st</t>
  </si>
  <si>
    <t xml:space="preserve">Sullivan’s Gulch Trail is envisioned as a five mile commuter and recreational trail that will provide a vital east-west link in the Portland Metropolitan area’s bike network. A critical section of this proposed trail corridor in Northeast Portland is being submitted as a 2009 Metro Active Demonstration Transportation Project. The proposed trail section for this grant begins at Eastbank Esplanade and runs to NE 21st Street. The Sullivan’s Gulch Trail is on the State RTP list. The project has been chosen to fit Metro’s criteria and principles of an urban project that serves a large and significant city population “commute shed”.
</t>
  </si>
  <si>
    <t>Pedestrian access improvements:  Phase 2</t>
  </si>
  <si>
    <t>Phase 2:  Sidewalks, crosswalks and ADA improvements to transit access.</t>
  </si>
  <si>
    <t>SW Stephenson(Boones Ferry - 35th): Multi-modal Improvements</t>
  </si>
  <si>
    <t>SW 35th</t>
  </si>
  <si>
    <t>Install bikeway and pedestrian facilities from SW Boones Ferry Road to 35th Ave.</t>
  </si>
  <si>
    <t>Sunrise Multi- use path  (Sunrise JTA)</t>
  </si>
  <si>
    <t xml:space="preserve">I-205 </t>
  </si>
  <si>
    <t>122nd Ave</t>
  </si>
  <si>
    <t>regional bikeway</t>
  </si>
  <si>
    <t xml:space="preserve">Construct new mullti use path from I-205 paralleling the Sunrise project. </t>
  </si>
  <si>
    <t>SW Multnomah Blvd. (Barbur Blvd. to 45th Ave.)</t>
  </si>
  <si>
    <t>Barbur Blvd.</t>
  </si>
  <si>
    <t>45th Ave.</t>
  </si>
  <si>
    <t>Reconstruct street to urban standards, including curbs, sidewalks, storm sewers and upgraded street lights.</t>
  </si>
  <si>
    <t>Portland Bike Share</t>
  </si>
  <si>
    <t>Central City</t>
  </si>
  <si>
    <t>Portland Bike Share's primary goals are to attract Portlanders to bicycling, increase the number of bicycle trips, reduce the number of single occupancy vehicle trips.</t>
  </si>
  <si>
    <t>N. Williams Traffic Safety Operations</t>
  </si>
  <si>
    <t>N. Winning Way</t>
  </si>
  <si>
    <t>N. Killingsworth St.</t>
  </si>
  <si>
    <t>Enhance crossings, buffered bike lanes, traffic calming, new traffic signal, and modifications at existing signals.</t>
  </si>
  <si>
    <t>Gresham </t>
  </si>
  <si>
    <t>Powell-Division Transit and Development Project</t>
  </si>
  <si>
    <t>Portland/Gresham City Limits</t>
  </si>
  <si>
    <t>City/County Limits</t>
  </si>
  <si>
    <t> Implementation of recommendations of Powell-Division Transit and Development Project</t>
  </si>
  <si>
    <t>City-wide</t>
  </si>
  <si>
    <t>Provide bike way-finding signage and sharrow markings</t>
  </si>
  <si>
    <t>South Shore Pathway</t>
  </si>
  <si>
    <t>Lakeview Blvd</t>
  </si>
  <si>
    <t>McVey Ave</t>
  </si>
  <si>
    <t>Major Collector</t>
  </si>
  <si>
    <t xml:space="preserve">12,800’ long, 6’ wide separated asphalt pathway on south side of roadway. Retaining walls and storm water improvements required. </t>
  </si>
  <si>
    <t>Hwy 43 Pathway: LO to West Linn</t>
  </si>
  <si>
    <t>Willamette Falls Dr.</t>
  </si>
  <si>
    <t>Implement the design plan for an active transportation corridor along Hwy 43 consistent with the Connecting Clackamas Plan.</t>
  </si>
  <si>
    <t>Highway 26</t>
  </si>
  <si>
    <t>Bronson Creek</t>
  </si>
  <si>
    <t xml:space="preserve">To design and construct multi-use regional trail segments 10'-12' wide paved.  </t>
  </si>
  <si>
    <t>Fanno Creek Trail Bridge (Regional)</t>
  </si>
  <si>
    <t>@Hall Boulevard</t>
  </si>
  <si>
    <t>Would avoid out-of-direction bike/ped trips on a major regional trail that is otherwise complete in this area.</t>
  </si>
  <si>
    <t>Bike and Ride Facilities</t>
  </si>
  <si>
    <t>Provide secure bike parking at TriMet stations.</t>
  </si>
  <si>
    <t>Corridor Safety and Access to Transit: Barbur-99W</t>
  </si>
  <si>
    <t>Improving bus stops, constructing sidewalks, enhancing crossings, installing signal priority and transit operations improvements on and connecting to Barbur-99W between Portland and Sherwood.</t>
  </si>
  <si>
    <t>Sidewalk improvements for access to transit and safety, efficiency and comfort improvements for transit.</t>
  </si>
  <si>
    <t>Corridor Safety and Access to Transit: Powell-Division</t>
  </si>
  <si>
    <t>Priority improvements for safety, access to transit and transit operations in the Powell and Division corridors, with current TriMet Frequent Service lines and a designated regional High Capacity Transit development corridor.</t>
  </si>
  <si>
    <t>Corridor Safety and Access to Transit: Highway 8</t>
  </si>
  <si>
    <t>Improving bus stops, constructing sidewalks, enhancing crossings, and installing signal priority on and connecting to Highway 8 between 110th Ave. in Beaverton and SW 209th Ave. in Hillsboro.</t>
  </si>
  <si>
    <t>65th Ave.</t>
  </si>
  <si>
    <t>Add multi-use path along road</t>
  </si>
  <si>
    <t>Employment Area/Neighborhood</t>
  </si>
  <si>
    <t>Ice Age Tonquin Trail</t>
  </si>
  <si>
    <t>112th</t>
  </si>
  <si>
    <t>Tualatin / Boones Ferry</t>
  </si>
  <si>
    <t>Construct multi-use path</t>
  </si>
  <si>
    <t>Neighborhood/Town Center</t>
  </si>
  <si>
    <t>Warm Springs</t>
  </si>
  <si>
    <t>Add bikelane</t>
  </si>
  <si>
    <t>Sagert</t>
  </si>
  <si>
    <t>Add sidewalks on I-5 bridge overpass</t>
  </si>
  <si>
    <t>I-5 Path</t>
  </si>
  <si>
    <t>Lower Boones Ferry Road</t>
  </si>
  <si>
    <t>Norwood</t>
  </si>
  <si>
    <t>Construct multi-use path parallel to I-5</t>
  </si>
  <si>
    <t>Saum Creek Greenway</t>
  </si>
  <si>
    <t>Construct multi-use path. The project or a portion of the project is outside the designated urban growth boundary as of March 2014.</t>
  </si>
  <si>
    <t>Boones Ferry Road</t>
  </si>
  <si>
    <t>Westside Trail Pedestrian Bridge</t>
  </si>
  <si>
    <t>Cipole</t>
  </si>
  <si>
    <t>North of Tualatin River</t>
  </si>
  <si>
    <t>Trail</t>
  </si>
  <si>
    <t>Multi-use trail and bridge over the Tualatin River connecting Westside Trail and Ice Age Tonquin Trail. The project or a portion of the project is outside the designated urban growth boundary as of March 2014.</t>
  </si>
  <si>
    <t>TV Hwy (and Canyon Rd) Corridor Safety and Access to Transit</t>
  </si>
  <si>
    <t>209th Ave.</t>
  </si>
  <si>
    <t>107th Ave.</t>
  </si>
  <si>
    <t>Bus stop improvements, ADA improvements, sidewalk infill, enhanced pedestrian crossings, signal priority, queue jumps. The project or a portion of the project is outside the designated urban growth boundary as of March 2014.</t>
  </si>
  <si>
    <t>TV Highway in Aloha-Reedville Safety and Operational Improvements</t>
  </si>
  <si>
    <t>19500 block</t>
  </si>
  <si>
    <t>160th Ave.</t>
  </si>
  <si>
    <t>Enhanced pedestrian crossings, sidewalk infill, bike lane infill, street lighting, bus stop enhancements, intersection safety and operational improvements.</t>
  </si>
  <si>
    <t>Cornell/Evergreen/229th Corridor Safety and Access to Transit</t>
  </si>
  <si>
    <t>Hillsboro TC</t>
  </si>
  <si>
    <t>Bus stop improvements, ADA improvements, sidewalk infill, enhanced pedestrian crossings, signal priority.</t>
  </si>
  <si>
    <t>198th Ave. Improvements - South</t>
  </si>
  <si>
    <t>Merlo Rd. Interim Bike Improvements</t>
  </si>
  <si>
    <t>170th Ave.</t>
  </si>
  <si>
    <t>Jenkins Rd</t>
  </si>
  <si>
    <t>Completes 6700 feet of bike lanes to transit corridor.</t>
  </si>
  <si>
    <t>Reedville Trail North Segment</t>
  </si>
  <si>
    <t>Wilkins St.</t>
  </si>
  <si>
    <t>Multi-use trail following BPA Pearl-Keeler Powerline.</t>
  </si>
  <si>
    <t>Reedville Trail South Segment</t>
  </si>
  <si>
    <t>Rosedale Rd.</t>
  </si>
  <si>
    <t>Metzger Area</t>
  </si>
  <si>
    <t>Metzger Area Bike / Ped Improvement program</t>
  </si>
  <si>
    <t>Fischer Rd. Interim Bike and Pedestrian Improvements</t>
  </si>
  <si>
    <t>131st Ave</t>
  </si>
  <si>
    <t>Pacific Hwy (99W)</t>
  </si>
  <si>
    <t>Washington County Pedestrian Arterial Crossings</t>
  </si>
  <si>
    <t>Construct 12 enhanced at-grade pedestrian crossings of 170th Avenue, 185th Avenue, Baseline Road, Cornell Road and Walker Road.</t>
  </si>
  <si>
    <t>Corridors</t>
  </si>
  <si>
    <t>111th / Rainmont Rd / 113th Ave</t>
  </si>
  <si>
    <t>McDaniel Rd</t>
  </si>
  <si>
    <t>Council Creek Trail: East-West Segment</t>
  </si>
  <si>
    <t>Hwy. 47 (Forest Grove)</t>
  </si>
  <si>
    <t>1st Ave. (Hillsboro)</t>
  </si>
  <si>
    <t>Multi-use trail connecting Hillsboro, Cornelius, Forest Grove, unincoporated Washington County. The project or a portion of the project is outside the designated urban growth boundary as of March 2014.</t>
  </si>
  <si>
    <t>Garden Home Rd Improvements</t>
  </si>
  <si>
    <t>92nd</t>
  </si>
  <si>
    <t xml:space="preserve">Oleson Rd. </t>
  </si>
  <si>
    <t>Improvements to enhance safety, and bike / ped accessibility</t>
  </si>
  <si>
    <t>West Union Rd. Interim Bike and Pedestrian Improvements</t>
  </si>
  <si>
    <t xml:space="preserve">NW Helvetia </t>
  </si>
  <si>
    <t>NW 185th Ave</t>
  </si>
  <si>
    <t>Add sidewalks, bike lanes, lighting, turn lanes at major intersections. The project or a portion of the project is outside the designated urban growth boundary as of March 2014.</t>
  </si>
  <si>
    <t>Turf-to-Surf Trail: South Hillsboro / Reedville Segment</t>
  </si>
  <si>
    <t>Century Blvd.</t>
  </si>
  <si>
    <t>Shaw St.</t>
  </si>
  <si>
    <t>Multi-use trail along south side of Portland &amp; Western Railroad.</t>
  </si>
  <si>
    <t>Westside Trail: Segment 2</t>
  </si>
  <si>
    <t>Tigard City Limit</t>
  </si>
  <si>
    <t>Beef Bend Rd.</t>
  </si>
  <si>
    <t>Multi-use trail following BPA powerline</t>
  </si>
  <si>
    <t>North Hillsboro Active Transportation Connections</t>
  </si>
  <si>
    <t>Multi-use trails, cycletracks and grade-separated bike/ped crossings connecting Intel Ronler Acres, Hillsboro Ballpark, Fred Meyer shopping center, Rock Creek Trail, Oregon Electric Railway Trail and Cornelius Pass Road.</t>
  </si>
  <si>
    <t>Flavel Dr</t>
  </si>
  <si>
    <t>Alberta Ave</t>
  </si>
  <si>
    <t>County boundary</t>
  </si>
  <si>
    <t>Add bikeways</t>
  </si>
  <si>
    <t>72nd Ave to Fuller Rd</t>
  </si>
  <si>
    <t xml:space="preserve">Fuller </t>
  </si>
  <si>
    <t>Collector / Connector</t>
  </si>
  <si>
    <t>Add bikeways, pedways and traffic calming</t>
  </si>
  <si>
    <t>I-205 Ped / Bike Overpass</t>
  </si>
  <si>
    <t>Between Causey Ave and Sunnyside Rd</t>
  </si>
  <si>
    <t>Interstate</t>
  </si>
  <si>
    <t>Construct a bike / ped crossing over I-205 to connect transit services, businesses and residents</t>
  </si>
  <si>
    <t>Park Ave</t>
  </si>
  <si>
    <t>River Rd</t>
  </si>
  <si>
    <t>Add pedways</t>
  </si>
  <si>
    <t>Lark St</t>
  </si>
  <si>
    <t>Courtney</t>
  </si>
  <si>
    <t xml:space="preserve">Oak Grove Blvd </t>
  </si>
  <si>
    <t>Risley Ave</t>
  </si>
  <si>
    <t>Fill gaps in bikeways and pedways</t>
  </si>
  <si>
    <t>Concord Rd</t>
  </si>
  <si>
    <t>Oatfield Rd</t>
  </si>
  <si>
    <t>Minor Arterial Collector</t>
  </si>
  <si>
    <t>Fill gaps in pedway</t>
  </si>
  <si>
    <t>Corridor Neighborhood</t>
  </si>
  <si>
    <t>River RD</t>
  </si>
  <si>
    <t>Fill gaps in pedways and bikeways</t>
  </si>
  <si>
    <t>Hull Ave</t>
  </si>
  <si>
    <t>Wilmot St</t>
  </si>
  <si>
    <t>Tims View Ave</t>
  </si>
  <si>
    <t>Fill gaps in pedways</t>
  </si>
  <si>
    <t>Clackamas Rd</t>
  </si>
  <si>
    <t>Johnson Road</t>
  </si>
  <si>
    <t>Webster Road</t>
  </si>
  <si>
    <t>Fill gaps in bikeways and pedestrian facilities</t>
  </si>
  <si>
    <t>Roots Rd</t>
  </si>
  <si>
    <t xml:space="preserve"> McKinley Road</t>
  </si>
  <si>
    <t>Add pedestrian facilities</t>
  </si>
  <si>
    <t>Hubbard Rd</t>
  </si>
  <si>
    <t xml:space="preserve">122nd Ave </t>
  </si>
  <si>
    <t>132nd Ave</t>
  </si>
  <si>
    <t>Fill gaps in pedestrian facilities</t>
  </si>
  <si>
    <t xml:space="preserve">Milwaukie City limits </t>
  </si>
  <si>
    <t xml:space="preserve"> OR 224</t>
  </si>
  <si>
    <t>Stevens Rd / Stevens Way</t>
  </si>
  <si>
    <t>Causey Ave</t>
  </si>
  <si>
    <t>Idleman Rd</t>
  </si>
  <si>
    <t>Add pedways and optional traffic calming</t>
  </si>
  <si>
    <t>Mather Rd</t>
  </si>
  <si>
    <t>Summers Ln</t>
  </si>
  <si>
    <t xml:space="preserve"> 122nd Ave</t>
  </si>
  <si>
    <t>Add bikeways,  pedestrian facilities and eastbound left turn lanes at Mather Rd / 122nd Ave</t>
  </si>
  <si>
    <t>Sunnyside Rd</t>
  </si>
  <si>
    <t>OR 213</t>
  </si>
  <si>
    <t xml:space="preserve"> 97th Ave</t>
  </si>
  <si>
    <t>Modified boulevard treatment including lane redesign, medians, beautification, curb extensions, reconstructed sidewalks, landscaping, south side bikeways. Consider flashing yellow arrow for left-turns at signalized intersections.</t>
  </si>
  <si>
    <t>Evelyn St / Mangan Dr</t>
  </si>
  <si>
    <t xml:space="preserve">Jennifer St </t>
  </si>
  <si>
    <t>Water Ave</t>
  </si>
  <si>
    <t>Minor Arterial Connector</t>
  </si>
  <si>
    <t>Webster Rd</t>
  </si>
  <si>
    <t>OR 224</t>
  </si>
  <si>
    <t xml:space="preserve">2033-2040 </t>
  </si>
  <si>
    <t>Thiessen Rd</t>
  </si>
  <si>
    <t>Oatfield Road</t>
  </si>
  <si>
    <t>Add bikeways and pedestrian facilities</t>
  </si>
  <si>
    <t>Courtney Ave</t>
  </si>
  <si>
    <t>OR 99E</t>
  </si>
  <si>
    <t>Add bikeways, pedways, traffic calming and turn lanes at major intersections</t>
  </si>
  <si>
    <t>72nd Ave</t>
  </si>
  <si>
    <t>Add bikeways and traffic calming</t>
  </si>
  <si>
    <t>Construct pedway / complete gaps on the south side; add bikeways</t>
  </si>
  <si>
    <t>Harold Ave</t>
  </si>
  <si>
    <t>Rothe Rd</t>
  </si>
  <si>
    <t>Connector</t>
  </si>
  <si>
    <t>Add pedways and traffic calming</t>
  </si>
  <si>
    <t>Johnson Creek Blvd</t>
  </si>
  <si>
    <t xml:space="preserve">92nd Ave. </t>
  </si>
  <si>
    <t>Add pedways, restripe for bikeways</t>
  </si>
  <si>
    <t>Bicycle and Pedestrian Overpass over Railroad Ave</t>
  </si>
  <si>
    <t>International Way</t>
  </si>
  <si>
    <t>Collector and Other</t>
  </si>
  <si>
    <t>Establish a dedicated bicycle and pedestrian connection across Railroad Ave and the railroad tracks.</t>
  </si>
  <si>
    <t>Lake Rd Bike Lanes</t>
  </si>
  <si>
    <t>Guilford Dr</t>
  </si>
  <si>
    <t>Fill in gaps in existing bicycle network with bike lanes.</t>
  </si>
  <si>
    <t>Group 6--Sidewalk &amp; Pedestrian Safety Projects (part 1)</t>
  </si>
  <si>
    <t>Various locations</t>
  </si>
  <si>
    <t>Varied</t>
  </si>
  <si>
    <t>43rd Ave Sidewalks = Fill in sidewalk gaps on both sides of street. ($600,000)
Harmony Rd Sidewalks = Fill in sidewalk gaps on both sides of street. ($40,000)
Logus Rd Sidewalks = Fill in sidewalk gaps on both sides of street. ($850,000)
International Way Sidewalks = Fill in sidewalk gaps on both sides of street. ($840,000)
Brookside Dr Sidewalks = Fill in sidewalk gaps on both sides of street. ($20,000)
Walk Safely Milwaukie Program = Complete a few small traffic-calming and pedestrian safety projects throughout the city each year. ($300,000)
Pedestrian Walkway Amenities = Install amenities, such as benches, along key walking routes. ($60,000)</t>
  </si>
  <si>
    <t>Neighborhood, Corridor, Employment Area</t>
  </si>
  <si>
    <t>ODOT and Milwaukie</t>
  </si>
  <si>
    <t>Group 4--Pedestrian Improvements at Hwy 224</t>
  </si>
  <si>
    <t>Freeman Way</t>
  </si>
  <si>
    <t>Regional Route and Collector</t>
  </si>
  <si>
    <t>Intersection Improvements at Hwy 224 and 37th Ave = Consolidate the two northern legs of 37th Ave and International Way into one leg at Hwy 224. ($2,100,000)
Intersection Improvements at Hwy 224 and Oak St = Add left-turn lanes and protected signal phasing on Oak St approaches. ($20,000)
Study of Pedestrian Crossings on Hwy 224 = Examine alternatives for improving pedestrian crossings at five intersections along Hwy 224 (Harrison St, Monroe St, Oak St, 37th Ave, Freeman Way). ($50,000)
Intersection Improvements at Hwy 224 and Oak St = Improve pedestrian crossing. ($20,000)
Intersection Improvements at Hwy 224 and 37th Ave = Improve pedestrian crossing. ($20,000)
Hwy 224 Crossing Improvements at Oak and Washington Sts = Improve intersection crossing safety for bicyclists at Washington St and Oak St. ($10,000)
Intersection Improvements at Hwy 224 and Freeman Way = Improve pedestrian crossing. ($20,000)
Intersection Improvements at Hwy 224 and Harrison St = Improve pedestrian crossing. ($20,000)
Intersection Improvements at Hwy 224 and Monroe St = Improve pedestrian crossing. ($20,000)</t>
  </si>
  <si>
    <t>Town Center and Corridor</t>
  </si>
  <si>
    <t>Group 7--Bicycle Infrastructure Improvements</t>
  </si>
  <si>
    <t>Oatfield Rd Bike Lanes = Fill in gaps in existing bicycle network with bike lanes. ($380,000)
Harrison St Bike Lanes = Fill in gaps in existing bicycle network with bike lanes (cost included with Harrison St road widening project). ($300,000)
International Way Bicycle Facilities = Construct bike lanes or other bike facilities. ($400,000)
Bicycle/Pedestrian Improvements to Main St = Construct multiuse path or other improved bike/ped facilities on Main St to provide safer connection between downtown and Tacoma station. (TSAP) ($2,900,000)
Bicycle/Pedestrian Connection over Johnson Creek = Construct bike/ped bridge over Johnson Creek along Clatsop St at 23rd Ave to connect Tacoma station area with adjacent neighborhood. (TSAP) ($400,000)
Improved Bicycle/Pedestrian Connections on West Side of Tacoma Station Area = Improve bike/ped connections to adjacent neighborhood to west of Tacoma station area at Ochoco St and Milport Rd. (TSAP) ($500,000)</t>
  </si>
  <si>
    <t>Neighborhood, Town Center, Employment Area, Station Community</t>
  </si>
  <si>
    <t>Meyers / Beavercreek Shared Use Path</t>
  </si>
  <si>
    <t>Morrie Drive</t>
  </si>
  <si>
    <t>Regional trail would generally follow the Power line alignment , beginning at the Oregon City Loop Trail, meander through a collection of residential neighborhoods on and off a collection of local roads,  and into a essential  Oregon City Business core area. ( TSP S22). The project or a portion of the project is outside the designated urban growth boundary as of March 2014.</t>
  </si>
  <si>
    <t>Inner Neighborhood</t>
  </si>
  <si>
    <t>Washington St. Improvements</t>
  </si>
  <si>
    <t>11th Street</t>
  </si>
  <si>
    <t>7th Street</t>
  </si>
  <si>
    <t>Boulevard improvements including widening sidewalks, sidewalk infill, ADA accessibility, bike lanes, reconfigure travel lanes, add bus stop amenities.  (TSP D28 &amp; D92 plus 50% of D1)</t>
  </si>
  <si>
    <t>Oregon City/Metro</t>
  </si>
  <si>
    <t>Newell Creek Canyon/Beavercreek Road Shared-Use Path</t>
  </si>
  <si>
    <t>Maple Lane Road</t>
  </si>
  <si>
    <t>Glen Oak Road</t>
  </si>
  <si>
    <t xml:space="preserve">Add a shared-use path on the east side of the Holly Lane extension between Maple Lane and Loder and on the south/east side of the Loder Road extension between Glen Oak Road and the Holly Lane extension. Install enhanced pedestrian crossings at Maple Lane. The project or a portion of the project is outside the designated urban growth boundary as of March 2014. </t>
  </si>
  <si>
    <t>Highway 99E Overcrossing</t>
  </si>
  <si>
    <t>McLoughlin Promenade</t>
  </si>
  <si>
    <t>Willamette River</t>
  </si>
  <si>
    <t>Construct a pedestrian and bicycle bridge over Highway 99E, connecting the McLoughlin Promenade to the Willamette Falls Shared-Use Path</t>
  </si>
  <si>
    <t>Barber St / Town Center Loop Bike/Pedestrian Bridge over I-5</t>
  </si>
  <si>
    <t>Town Center Loop Road</t>
  </si>
  <si>
    <t>Wilsonville TSP project BW-09</t>
  </si>
  <si>
    <t>Boeckman Creek Trail</t>
  </si>
  <si>
    <t>Canyon Creek Park</t>
  </si>
  <si>
    <t>Memorial Park</t>
  </si>
  <si>
    <t>TSP Project RT-01</t>
  </si>
  <si>
    <t>Central City Multimodal Safety Improvements</t>
  </si>
  <si>
    <t>Portland Cental City</t>
  </si>
  <si>
    <t>Strategy that identifies multi-modal safety improvements and prioritizes investments in the Portland Central City. Preliminary development of a new greenway trail south of the Marquam Bridge, providing access to the new transit bridge serving South Waterfront.</t>
  </si>
  <si>
    <t>Southwest In Motion Active Transportation Strategy</t>
  </si>
  <si>
    <t>SW Portland</t>
  </si>
  <si>
    <t>Develop  5-year active transportation  strategy for all of Southwest Portland. It will incorporate  projects in the RTP, the Portland Bicycle Plan for 2030, Barbur Concept Plan, Southwest Corridor Plan, and community-led Platinum Bicycle Facility Strategy in Southwest.</t>
  </si>
  <si>
    <t>Barbur Demonstration Project 19th Ave. to 26th Ave.</t>
  </si>
  <si>
    <t>26th Ave</t>
  </si>
  <si>
    <t>The project will make minor improvements to existing signalized intersections and provide two new enhanced crossings for pedestrians and cyclists along SW Barbur Boulevard.</t>
  </si>
  <si>
    <t>East Portland in Motion - Access to Employment and Education</t>
  </si>
  <si>
    <t xml:space="preserve">174th </t>
  </si>
  <si>
    <t>The project will build and improve sidewalks, crossings, bus stops, bike facilities and other safety improvements in East Portland</t>
  </si>
  <si>
    <t xml:space="preserve">Connected Cully </t>
  </si>
  <si>
    <t>Cully Blvd.</t>
  </si>
  <si>
    <t>Thomas Cully Park</t>
  </si>
  <si>
    <t xml:space="preserve">Improve transportation and safety needs while positioning public lands to meet local economic and community development needs. The project will calm traffic, fill in the missing sidewalks along transit routes, and increase walking and bicycling by creating new north/south connections to schools.  </t>
  </si>
  <si>
    <t>Downtown I-405 Pedestrian Safety and Operational Improvements</t>
  </si>
  <si>
    <t>NW Couch from NW 14th</t>
  </si>
  <si>
    <t xml:space="preserve">NW 16th Ave. </t>
  </si>
  <si>
    <t xml:space="preserve">Improve pedestrian and bike access from NW Portland to Central City across I-405. Improves traffic operations for I-405 off-ramp. </t>
  </si>
  <si>
    <t>Willamette Greenway Trail/Chimney Park</t>
  </si>
  <si>
    <t>Chimney Park</t>
  </si>
  <si>
    <t xml:space="preserve">Portion of np greenway segment 2. The project will add a bike/ped only bridge over Columbia Blvd and adjacent connections. </t>
  </si>
  <si>
    <t>Barbur/99W Corridor Safety and Access to Transit</t>
  </si>
  <si>
    <t>SW Hooker</t>
  </si>
  <si>
    <t>53rd Ave</t>
  </si>
  <si>
    <t>This project makes priority improvements for safety, access to transit and transit operations in the regional Southwest Corridor. The project would improve safety, access to transit,  active transportation and transit operations by improving bus stops, constructing sidewalks, enhancing crossings, installing signal priority and  transit operations improvements on and connecting to Barbur-99W between Portland and Sherwood. $1.1 million will be funded by the City of Portland. The rest will be in Tigard and Sherwood.</t>
  </si>
  <si>
    <t>Powell-Division Safety and Access to Transit</t>
  </si>
  <si>
    <t>SE 22nd</t>
  </si>
  <si>
    <t xml:space="preserve">This project makes improvements for safety, access to transit and transit operations in the Powell and Division corridors. </t>
  </si>
  <si>
    <t>Leahy</t>
  </si>
  <si>
    <t>80th Ave</t>
  </si>
  <si>
    <t>Oleson Rd</t>
  </si>
  <si>
    <t>119th Ave</t>
  </si>
  <si>
    <t>Countyline</t>
  </si>
  <si>
    <t>Argyle Equitable TOD development</t>
  </si>
  <si>
    <t xml:space="preserve">Reconfigure streetscape to support equitable TOD development at priority site. </t>
  </si>
  <si>
    <t>Tualatin RIver</t>
  </si>
  <si>
    <t>E. Multnomah Cities/Counties</t>
  </si>
  <si>
    <t>ATP Project Implementation</t>
  </si>
  <si>
    <t>Implementation of recommendations from ATP</t>
  </si>
  <si>
    <t>Phase 5 of Gresham /Fairview Trail</t>
  </si>
  <si>
    <t>Construct Phase 5 of Gresham-Fairview Trail</t>
  </si>
  <si>
    <t>Lake Oswego / ODOT</t>
  </si>
  <si>
    <t>Bonita Rd Sidewalks and Bike Lanes</t>
  </si>
  <si>
    <t>Bangy Road</t>
  </si>
  <si>
    <t>Carman Drive</t>
  </si>
  <si>
    <t xml:space="preserve">2,300' long, 5.5' sidewalks and 6' bike lanes on both sides. Widening of roadway involves tree removals and loss of on-street parking. </t>
  </si>
  <si>
    <t>A Avenue Enhancements</t>
  </si>
  <si>
    <t>4th/A Ave</t>
  </si>
  <si>
    <t>6th/A Ave</t>
  </si>
  <si>
    <t>640' long, 7' parking lanes, 12' sidewalks. R/W adequate. Include street trees &amp; landscaping to be consistent with adjacent street section. Consider crosswalk striping.</t>
  </si>
  <si>
    <t>Goodall Rd Pathway</t>
  </si>
  <si>
    <t>Knaus</t>
  </si>
  <si>
    <t>Country Club</t>
  </si>
  <si>
    <t>Neighborhood Collector</t>
  </si>
  <si>
    <t>3,000’ long, 6’ wide asphalt shoulder pathway on the east side of road. R/W needed for swale. Completes a connection.</t>
  </si>
  <si>
    <t>Knaus Rd Pathways and Bike Lanes</t>
  </si>
  <si>
    <t xml:space="preserve">4,000’ long, 6’ wide separated asphalt pathway, 5' wide bike lanes. </t>
  </si>
  <si>
    <t>72nd Ave Multi-Use Path Connection</t>
  </si>
  <si>
    <t>Thompson Rd</t>
  </si>
  <si>
    <t>Harmony rd</t>
  </si>
  <si>
    <t>North Clackamas Regional Park Trail</t>
  </si>
  <si>
    <t>North Clackamas Park Complex</t>
  </si>
  <si>
    <t>Corridor Industrial area</t>
  </si>
  <si>
    <t>North Clackamas Regional Parks Trail</t>
  </si>
  <si>
    <t>Borland Rd</t>
  </si>
  <si>
    <t>Stafford Rd</t>
  </si>
  <si>
    <t>West Linn City Limits</t>
  </si>
  <si>
    <t>Add paved shoulders. The project or a portion of the project is outside the designated urban growth boundary as of March 2014.</t>
  </si>
  <si>
    <t>Urban Reserve</t>
  </si>
  <si>
    <t>Intersection Curb Ramp Improvements</t>
  </si>
  <si>
    <t>Citywide</t>
  </si>
  <si>
    <t>Install curb ramps at all intersections with sidewalks (approximately 700 intersections).</t>
  </si>
  <si>
    <t>Group 10--19th Avenue Neighborhood Greenway Improvements</t>
  </si>
  <si>
    <t>Milwaukie Riverfront</t>
  </si>
  <si>
    <t>River Rd at Sparrow St</t>
  </si>
  <si>
    <t>Local and Other</t>
  </si>
  <si>
    <t>19th Ave and Sparrow St Neighborhood Greenway = Designate as a "neighborhood greenway" and install traffic-calming improvements. This would connect the south end of Kellogg Creek Trail to River Rd. ($800,000)
Kellogg Creek Trail Improvements = Resurface trail and provide wayfinding signage to/from trail. ($680,000)</t>
  </si>
  <si>
    <t>Neighborhood and Town Center</t>
  </si>
  <si>
    <t>43rd Ave Bike Lanes</t>
  </si>
  <si>
    <t>King Rd</t>
  </si>
  <si>
    <t>Filbert St</t>
  </si>
  <si>
    <t>Maple Lane Upgrade</t>
  </si>
  <si>
    <t>Boulevard improvements including widening sidewalks, sidewalk infill, ADA accessibility, bike lanes, reconfigure travel lanes, add bus stop amenities.  (TSP D84)</t>
  </si>
  <si>
    <t>Division Street Upgrade</t>
  </si>
  <si>
    <t>18th Street</t>
  </si>
  <si>
    <t>Boulevard improvements including widening sidewalks, sidewalk infill, ADA accessibility, bike lanes, add bus stop amenities.  (D80, W70, 60 - Not shown in TSP Walking solutions map)</t>
  </si>
  <si>
    <t>Portland/ Gresham</t>
  </si>
  <si>
    <t>Gresham Fairview Trail Phase V</t>
  </si>
  <si>
    <t xml:space="preserve">Sandy Blvd. </t>
  </si>
  <si>
    <t xml:space="preserve">Marine Dr. </t>
  </si>
  <si>
    <t xml:space="preserve">Multi-use path on 185th from Sandy to Marine drive. </t>
  </si>
  <si>
    <t>9th Ave Neighborhood Greenway NE</t>
  </si>
  <si>
    <t xml:space="preserve">NE Holman </t>
  </si>
  <si>
    <t>I-84 @ NE 7th</t>
  </si>
  <si>
    <t>Greenway on NE 9th Ave to Lloyd district.  Moves to 7th Ave through Lloyd</t>
  </si>
  <si>
    <t>9th Ave Neighborhood Greenway SE</t>
  </si>
  <si>
    <t>I-84</t>
  </si>
  <si>
    <t>SE Center St.</t>
  </si>
  <si>
    <t>Greenway on SE 9th Ave</t>
  </si>
  <si>
    <t>NE Multnomah multi-modal improvements</t>
  </si>
  <si>
    <t>NE 1st</t>
  </si>
  <si>
    <t>NE 16th ave</t>
  </si>
  <si>
    <t>Permanent improvements to NE Multnomah protected bikeway</t>
  </si>
  <si>
    <t>Mill/Market/Main Greenway</t>
  </si>
  <si>
    <t xml:space="preserve"> I-205</t>
  </si>
  <si>
    <t xml:space="preserve">Neighborhood greenway from I-205 to 162nd using the streets MillMain, Mill, Market and Main. </t>
  </si>
  <si>
    <t>North Portland Greenway Segment 1</t>
  </si>
  <si>
    <t>Kelly Point ParkN. Columbia Blvd</t>
  </si>
  <si>
    <t>N. Columbia Blvd</t>
  </si>
  <si>
    <t xml:space="preserve">Will provide an off-street trail from the confluence of the Willamette and Columbia rivers at Kelley Point Park to N. Columbia Boulevard, connecting to the St. Johns neighborhood. 
</t>
  </si>
  <si>
    <t>North Portland Greenway Segment 2</t>
  </si>
  <si>
    <t>Connects Chimney Park, Pier Park, Baltimore Woods, Cathedral Park, and the St. Johns neighborhood and pedestrian district. Off-street trails in Chimeny and Pier Park with shared roadway and sidewalks from Pier park to N Catlin.</t>
  </si>
  <si>
    <t>North Portland Greenway Segment 3</t>
  </si>
  <si>
    <t xml:space="preserve"> Swan Island</t>
  </si>
  <si>
    <t>Connects the BES property with Swan Island via University of Portland and 
Willamette Cove; utilizes portions of existing trail. Off-street trail.</t>
  </si>
  <si>
    <t>North Portland Greenway Segment 4</t>
  </si>
  <si>
    <t>N. Going St</t>
  </si>
  <si>
    <t xml:space="preserve">Connects Waud Bluff Trail to N. Going Street, cycle track and sidewalks on N .Basin Avenue, and Off-street trail along south end of N Basin Avenue 
</t>
  </si>
  <si>
    <t>North Portland Greenway Segment 5</t>
  </si>
  <si>
    <t>N. Tillamook/ Interstate</t>
  </si>
  <si>
    <t xml:space="preserve">Connect Swan Island with downtown Portland via "Going to the River" sidewalk improvements and through Rose Quarter. Off-street separated trail along 
N. Greeley Avenue,  new crossing of N. Going Street, and at-grade crossing of N Broadway Street 
</t>
  </si>
  <si>
    <t>7th/9th/I-84, NE: Pedestrian/Bike Bridge</t>
  </si>
  <si>
    <t>NE 7th Ave</t>
  </si>
  <si>
    <t>NE 9th Ave</t>
  </si>
  <si>
    <t>Construct a pedestrian / bike bridge at NE 7th Ave or NE 9th Ave across Interstate 84.</t>
  </si>
  <si>
    <t>NE Broadway Multi-modal improvements</t>
  </si>
  <si>
    <t xml:space="preserve"> Broadway Bridge</t>
  </si>
  <si>
    <t>NE 42nd Ave</t>
  </si>
  <si>
    <t>Protected bikeway, enhanced crossings on N/NE Broadway</t>
  </si>
  <si>
    <t>1-205 Undercrossing</t>
  </si>
  <si>
    <t>NE Hancock</t>
  </si>
  <si>
    <t>I-84 WB on-ramp</t>
  </si>
  <si>
    <t>Provides a connectivity and enhanced safety opportunities for bike/ped connections between East Portland and NE Portland.</t>
  </si>
  <si>
    <t>Sunrise Multi- use path</t>
  </si>
  <si>
    <t>Rock Creek Junction</t>
  </si>
  <si>
    <t xml:space="preserve">Construct new mullti use path from 122nd Ave to 172nd paralleling the Sunrise project. </t>
  </si>
  <si>
    <t>Linwood Ave Sidewalks (south)</t>
  </si>
  <si>
    <t>Troutdale Road Pedestrian Improvement</t>
  </si>
  <si>
    <t>Stark Street</t>
  </si>
  <si>
    <t>21st</t>
  </si>
  <si>
    <t>Troutdale Road improvements {ped btwn 21st - Stark}</t>
  </si>
  <si>
    <t>Troutdale Road Bike Improvements</t>
  </si>
  <si>
    <t>Buxton</t>
  </si>
  <si>
    <t>Troutdale Road improvements {bike btwn Buxton-Stark}</t>
  </si>
  <si>
    <t>US 26 Multimodal Improvements</t>
  </si>
  <si>
    <t>Palmquist</t>
  </si>
  <si>
    <t>US 26 multimodal improvements {Burnside to Palmquist: sidewalks}</t>
  </si>
  <si>
    <t>181st Pedestrian Improvements</t>
  </si>
  <si>
    <t>San Rafael</t>
  </si>
  <si>
    <t>Complete sidewalk connections {181st: I-84-San Rafael}</t>
  </si>
  <si>
    <t>Division Ped Improvements</t>
  </si>
  <si>
    <t>212th</t>
  </si>
  <si>
    <t>242nd</t>
  </si>
  <si>
    <t>Division ped imps - widen sidewalks, improve crossings 212th-242nd</t>
  </si>
  <si>
    <t>Powell Pedestrian Improvements between Eastman and Main</t>
  </si>
  <si>
    <t>Eastman</t>
  </si>
  <si>
    <t>Main</t>
  </si>
  <si>
    <t>Powell ped imps  - widen sidewalks, improve crossings {Eastman - Main}</t>
  </si>
  <si>
    <t>Powell Pedestrian Improvements between Hood and Hogan</t>
  </si>
  <si>
    <t>Hood</t>
  </si>
  <si>
    <t>Powell ped imps  - widen sidewalks, improve crossings {Hood - Hogan}</t>
  </si>
  <si>
    <t>Kane</t>
  </si>
  <si>
    <t>East City Limit Boundary</t>
  </si>
  <si>
    <t>17th Ave: Kane to Gresham east city boundary Bike/Ped Improvements</t>
  </si>
  <si>
    <t>17th Ave: Multnomah County</t>
  </si>
  <si>
    <t>Troutdale Road</t>
  </si>
  <si>
    <t>17th Ave: Troutdale to Gresham east city boundary Bike/Ped Improvements</t>
  </si>
  <si>
    <t>Multnomah County/East County Cities</t>
  </si>
  <si>
    <t>Sandy to Springwater Path design and construction</t>
  </si>
  <si>
    <t>Springwater Corridor</t>
  </si>
  <si>
    <t>40-mile loop</t>
  </si>
  <si>
    <t xml:space="preserve"> Sandy River to Springwater multi-modal connections </t>
  </si>
  <si>
    <t>Sandy to Springwater Path Planning</t>
  </si>
  <si>
    <t>Sandy to Springwater Path: master plan</t>
  </si>
  <si>
    <t>Eastman &amp; 25th pedestrian crossing and Eastman bikelane/stormwater improvements {Division - Powell}</t>
  </si>
  <si>
    <t>King City</t>
  </si>
  <si>
    <t>1000' west of SW Royalty Pkwy</t>
  </si>
  <si>
    <t>SW Beef Bend Rd</t>
  </si>
  <si>
    <t>169th Avenue</t>
  </si>
  <si>
    <t>Wilkes Road</t>
  </si>
  <si>
    <t>Halsey Street</t>
  </si>
  <si>
    <t xml:space="preserve">Complete pedestrian system gaps by constructing sidewalks and improve to collector standard. </t>
  </si>
  <si>
    <t>190th Avenue</t>
  </si>
  <si>
    <t>Division Street</t>
  </si>
  <si>
    <t>Yamhill Street</t>
  </si>
  <si>
    <t>192nd Avenue</t>
  </si>
  <si>
    <t>Glisan Street</t>
  </si>
  <si>
    <t>Western City limits</t>
  </si>
  <si>
    <t>SE 182nd Avenue</t>
  </si>
  <si>
    <t>Main Avenue</t>
  </si>
  <si>
    <t>Divison Street</t>
  </si>
  <si>
    <t>5th Street</t>
  </si>
  <si>
    <t>Ped to MAX project, improve pedestrian access to light rail transit</t>
  </si>
  <si>
    <t>Willamette Greenway Trail: Columbia Blvd. Bridge</t>
  </si>
  <si>
    <t>Construct bicycle and pedestrian bridge as part of np greenway segment 1</t>
  </si>
  <si>
    <t>Lawnfield realignment (Sunrise JTA)</t>
  </si>
  <si>
    <t>Sunnybrook Blvd.</t>
  </si>
  <si>
    <t>Realign the existing Lawnfield Rd. Road from 98th to 97th, reduce the grade from 18% to 8%.</t>
  </si>
  <si>
    <t>Freight</t>
  </si>
  <si>
    <t>Harrison St Railroad Crossing Separation</t>
  </si>
  <si>
    <t>Location-specific</t>
  </si>
  <si>
    <t>Upgrade Harrison crossing of Union Pacific Railroad tracks to grade-separated facility. Assess as part of Hwy 224 &amp; Hwy 99E Refinement Plan.</t>
  </si>
  <si>
    <t>Kinsman Rd. Extension from Barber St. to Boeckman Rd.</t>
  </si>
  <si>
    <t>Barber St.</t>
  </si>
  <si>
    <t>Boeckman Rd.</t>
  </si>
  <si>
    <t>Extend 3 lanes with sidewalks and bike lanes.</t>
  </si>
  <si>
    <t>65th/Elligsen/Stafford Intersection Improvements</t>
  </si>
  <si>
    <t>65th, Elligsen, Stafford Rd. intersections</t>
  </si>
  <si>
    <t>Rural Arterial</t>
  </si>
  <si>
    <t xml:space="preserve">Construct roundabout  </t>
  </si>
  <si>
    <t>47th, NE (Columbia - Cornfoot): Roadway &amp; Intersection Improvements</t>
  </si>
  <si>
    <t xml:space="preserve">NE 47th </t>
  </si>
  <si>
    <t>NE Columbia Blvd</t>
  </si>
  <si>
    <t>Widen and reconfigure intersections to better facilitate truck turning movements to the cargo area located within the airport area. Project includes sidewalk and bikeway improvements.</t>
  </si>
  <si>
    <t>Employment area/Industrial area</t>
  </si>
  <si>
    <t>City of Portland</t>
  </si>
  <si>
    <t>Lombard, N (Rivergate - to T-6): Multi-modal Improvements</t>
  </si>
  <si>
    <t>Rivergate</t>
  </si>
  <si>
    <t>T-6</t>
  </si>
  <si>
    <t>Widen N Lombard to include two travel lanes, a non-continuous center turn lane, medians, bike lanes, sidewalks and planting strips.</t>
  </si>
  <si>
    <t>Freight Intermodal Facility</t>
  </si>
  <si>
    <t>West Hayden Crossing, N</t>
  </si>
  <si>
    <t xml:space="preserve">N Marine Dr. </t>
  </si>
  <si>
    <t>Hayden Island</t>
  </si>
  <si>
    <t>Provide primary access to Port's Marine Development and secondary access to existing development of Hayden Island, if it is determined through the West Hayden planning process that development of this portion  of the island is an appropriate location for a bridge.</t>
  </si>
  <si>
    <t>Airport Way Terminal  Entrance Roadway Relocation</t>
  </si>
  <si>
    <t>PDX Terminal Area</t>
  </si>
  <si>
    <t>Relocate and widen Airport Way northerly at Terminal entrance  (to be scoped by PDX Master Plan).</t>
  </si>
  <si>
    <t>Airport Way Return and Exit Roadways</t>
  </si>
  <si>
    <t>Relocate Airport Way exit roadway and construct new return roadway (Terminal Access Study,  projects R4 and R5; to be scoped by PDX Master Plan).</t>
  </si>
  <si>
    <t>82nd Ave./Airport Way Grade Separation</t>
  </si>
  <si>
    <t>82nd Avenue/Airport Way Intersection</t>
  </si>
  <si>
    <t>Construct grade-separated overcrossing.</t>
  </si>
  <si>
    <t>SW Quad Access</t>
  </si>
  <si>
    <t>NE 33rd Ave.</t>
  </si>
  <si>
    <t>SW Quad</t>
  </si>
  <si>
    <t>Provide street access from 33rd Ave. into SW Quad.</t>
  </si>
  <si>
    <t>Airtrans Way and Cornfoot Road Intersection Improvements</t>
  </si>
  <si>
    <t>Airtrans Way/ Cornfoot Road Intersection</t>
  </si>
  <si>
    <t>collector</t>
  </si>
  <si>
    <t>Add signals and improve turn lanes at AirTrans Way/Cornfoot Rd.</t>
  </si>
  <si>
    <t>Airport Way Braided Ramps</t>
  </si>
  <si>
    <t>Mt. Hood Interchange</t>
  </si>
  <si>
    <t>major arterial</t>
  </si>
  <si>
    <t>Construct braided ramps between the I-205 interchange and Mt. Hood Interchange.</t>
  </si>
  <si>
    <t>Cathedral Park Quiet Zone</t>
  </si>
  <si>
    <t>UPRR St. Johns Lead</t>
  </si>
  <si>
    <t xml:space="preserve">Address rail switching noise related to the Toyota operations at T-4 by improving multiple public rail crossings in the St. Johns Cathedral Park area.
</t>
  </si>
  <si>
    <t>T-6 Internal Overcrossing</t>
  </si>
  <si>
    <t>Terminal 6</t>
  </si>
  <si>
    <t>Construct an elevated roadway between Marine Dr. and Terminal 6.</t>
  </si>
  <si>
    <t>Marine Dr. Improvement Phase 2</t>
  </si>
  <si>
    <t>BNSF grade crossing</t>
  </si>
  <si>
    <t>Construct rail overcrossing on Marine Dr.</t>
  </si>
  <si>
    <t>Replace RR Over-crossing on 223rd Ave.</t>
  </si>
  <si>
    <t>2000' north of I-84</t>
  </si>
  <si>
    <t>Reconstruct railroad bridge on 223rd Ave, 2000' north of I-84 to accommodate wider travel lanes, sidewalks and bike lanes.</t>
  </si>
  <si>
    <t>Reconstruct Cornelius Pass Rd.</t>
  </si>
  <si>
    <t>Mile Post 2.8</t>
  </si>
  <si>
    <t>Mile Post 3.5</t>
  </si>
  <si>
    <t>Reconstruct Cornelius Pass Road including passing lane, safety, shoulder and drainage improvements. The project or a portion of the project is outside the designated urban growth boundary as of March 2014.</t>
  </si>
  <si>
    <t>Construct new road north of I-84, Exit 16</t>
  </si>
  <si>
    <t>Sandy Blvd</t>
  </si>
  <si>
    <t>Conduct design options alternatives (DOA) study for new connection between Sandy Blvd and Marine Dr.  Construct new connector linking industrial sites with I-84.</t>
  </si>
  <si>
    <t>181st Ave. Intersection Improvement (181st/Glisan)</t>
  </si>
  <si>
    <t>181st/Glisan</t>
  </si>
  <si>
    <t>Improve Intersection.</t>
  </si>
  <si>
    <t>181st Ave. Intersection Improvement (181st/Burnside)</t>
  </si>
  <si>
    <t>181st/Burnside</t>
  </si>
  <si>
    <t>201st RR Bridge at I-84</t>
  </si>
  <si>
    <t>201st/I-84</t>
  </si>
  <si>
    <t>"</t>
  </si>
  <si>
    <t>Construct new RR bridge to accommodate alternative modes.</t>
  </si>
  <si>
    <t>181st Ave</t>
  </si>
  <si>
    <t>Halsey St.</t>
  </si>
  <si>
    <t>add 2nd LT lane to N &amp; S legs, add RT lane to EB WB SB.</t>
  </si>
  <si>
    <t>181st at I-84</t>
  </si>
  <si>
    <t>181st/I-84</t>
  </si>
  <si>
    <t>Freight mobility improvements subject to refinement study.</t>
  </si>
  <si>
    <t>181st</t>
  </si>
  <si>
    <t>201st</t>
  </si>
  <si>
    <t>Construct to Minor Arterial cross section</t>
  </si>
  <si>
    <t>Wilkes Street</t>
  </si>
  <si>
    <t>192nd</t>
  </si>
  <si>
    <t>Improve Wilkes to collector standards</t>
  </si>
  <si>
    <t>Grahams Ferry Rd Improvements</t>
  </si>
  <si>
    <t>Helenius St.</t>
  </si>
  <si>
    <t>Washington/ Clackamas County line</t>
  </si>
  <si>
    <t>Widen Grahams Ferry Rd to 3 lanes, add bike/pedestrian connections to regional trail system and fix undersized railroad overcrossing.</t>
  </si>
  <si>
    <t>Troutdale Interchange (Exit 17) Improvements</t>
  </si>
  <si>
    <t>Troutdale interchange (Exit 17)</t>
  </si>
  <si>
    <t>Improve eastbound off-ramp, widen South Frontage Road, improve intersection at Graham Road.  Also includes initial reconstruction of west end of interchange (NW Marine Dr.)</t>
  </si>
  <si>
    <t>T6 Modernization</t>
  </si>
  <si>
    <t xml:space="preserve">Terminal 6 </t>
  </si>
  <si>
    <t>Provide improvements to container terminal including crane electronics and stormwater improvements.</t>
  </si>
  <si>
    <t>T4 Modernization</t>
  </si>
  <si>
    <t>Terminal 4</t>
  </si>
  <si>
    <t>Renovate operation areas at T4 to create intermodal processing areas. Rail spur relocation and expansion, grain elevator demolition, wharf removal.</t>
  </si>
  <si>
    <t>Airport Way East Terminal Access Link Roadway</t>
  </si>
  <si>
    <t>Construct Airport Way East Terminal access link roadway. Facilitates direct East Terminal Access, preventing failure of Main Terminal Roadway.</t>
  </si>
  <si>
    <t>T6 Second Entrance from Marine Drive</t>
  </si>
  <si>
    <t>N. Bybee Lake Rd.</t>
  </si>
  <si>
    <t>N.  Pacific Gateway</t>
  </si>
  <si>
    <t>Construct 2nd entrance from Marine Drive and internal rail overcrossing to Terminal 6.</t>
  </si>
  <si>
    <t>T6 Suttle Road entrance</t>
  </si>
  <si>
    <t>Terminus of N. Suttle Road</t>
  </si>
  <si>
    <t>Access to T6 off the terminus of Suttle Road, improvements to existing Suttle Road.</t>
  </si>
  <si>
    <t>11th/13th Grade separation</t>
  </si>
  <si>
    <t>Columbia</t>
  </si>
  <si>
    <t>Lombard</t>
  </si>
  <si>
    <t>Construct roadway overcrossing at  NE 11th/13th over Kenton line.</t>
  </si>
  <si>
    <t>Cully Blvd. Grade separation</t>
  </si>
  <si>
    <t>Construct roadway overcrossing at NE Cully Blvd. over Kenton line.</t>
  </si>
  <si>
    <t>BNSF</t>
  </si>
  <si>
    <t>West Hayden Island Rail Access</t>
  </si>
  <si>
    <t>BNSF Rail Bridge</t>
  </si>
  <si>
    <t>West Hayden Island</t>
  </si>
  <si>
    <t>Advance rail-dependent development.</t>
  </si>
  <si>
    <t>West Hayden Island Rail Yard</t>
  </si>
  <si>
    <t>Advance rail development on West Hayden Island.</t>
  </si>
  <si>
    <t>UPRR</t>
  </si>
  <si>
    <t>Barnes to Terminal 4 Rail</t>
  </si>
  <si>
    <t>Barnes Yard</t>
  </si>
  <si>
    <t xml:space="preserve">Improve Rail Access to Terminal 4. </t>
  </si>
  <si>
    <t>Kenton Rail Line Upgrade</t>
  </si>
  <si>
    <t>Kenton</t>
  </si>
  <si>
    <t>North Portland Junction</t>
  </si>
  <si>
    <t>Expand rail capacity and reduce delays for greater efficiency.</t>
  </si>
  <si>
    <t>Terminal 6 Rail Support Yard Improvements</t>
  </si>
  <si>
    <t>Increase Terminal 6 rail capacity.</t>
  </si>
  <si>
    <t>I-5 Delta Park Phase 3            (99W / Denver Avenue)</t>
  </si>
  <si>
    <t>Schmeer</t>
  </si>
  <si>
    <t>Construct highest priority improvements consistent with the Delta-Lombard Environmental Assessment.  Replace Denver Viaducts over Columbia Slough and Columbia Blvd. / UPRR</t>
  </si>
  <si>
    <t>Industrial Area, Station Community</t>
  </si>
  <si>
    <t>Columbia/Alderwood</t>
  </si>
  <si>
    <t>Alderwood</t>
  </si>
  <si>
    <t xml:space="preserve">Improve traffic operations and freight mobility on Columbia Blvd. between Cully and Alderwood. </t>
  </si>
  <si>
    <t>Marine Drive at 223rd</t>
  </si>
  <si>
    <t>Widen to accommodate freight traffic and provide bike/ped facilities</t>
  </si>
  <si>
    <t>T2 Redevelopment</t>
  </si>
  <si>
    <t>Terminal 2</t>
  </si>
  <si>
    <t>Construct  rail, rail scale, and crane modernization.</t>
  </si>
  <si>
    <t>Northside Redevelopment</t>
  </si>
  <si>
    <t>Construct a new apron for business aviation.</t>
  </si>
  <si>
    <t>UPRR/BNSF</t>
  </si>
  <si>
    <t>T2 Track Reconfiguration and Siding</t>
  </si>
  <si>
    <t xml:space="preserve">Construct rail loops and support siding.  </t>
  </si>
  <si>
    <t>Bonneville Rail Yard Build Out</t>
  </si>
  <si>
    <t>Bonneville Rail Yard</t>
  </si>
  <si>
    <t>Construct two interior yard tracks at Bonneville Yard and complete the double track lead from the wye at the east end of the yard to UP Barnes Yard.</t>
  </si>
  <si>
    <t>Ramsey Yard Utilization</t>
  </si>
  <si>
    <t>Columbia Slough</t>
  </si>
  <si>
    <t>Bonneville Yard</t>
  </si>
  <si>
    <t>Connect the existing  set out track along the west side of the main lead with the industrial lead near the south end to provide a location to store a unit train.</t>
  </si>
  <si>
    <t>Port/Others</t>
  </si>
  <si>
    <t>Time Oil Road Reconstruction</t>
  </si>
  <si>
    <t>Rivergate Boulevard</t>
  </si>
  <si>
    <t>Reconstruct Time Oil Road</t>
  </si>
  <si>
    <t>Terminal Exit Roadway Widening</t>
  </si>
  <si>
    <t>Add one outbound lane between parking plaza and return  roadway</t>
  </si>
  <si>
    <t>Airport Way Terminal Entrance Rdwy</t>
  </si>
  <si>
    <t>Add one inbound lane at entrance to terminal loop roadway</t>
  </si>
  <si>
    <t>Terminal Deplaning Rdwy Expansion</t>
  </si>
  <si>
    <t>Add one loading lane and one through lane on terminal lower roadway</t>
  </si>
  <si>
    <t>Terminal Enplaning Rdwy Expansion</t>
  </si>
  <si>
    <t>Add one lane on the approach and one lane on the exit to the terminal upper roadway</t>
  </si>
  <si>
    <t>Port/Portland</t>
  </si>
  <si>
    <t>Portland/UPRR</t>
  </si>
  <si>
    <t>Rivergate Blvd. Overcrossing</t>
  </si>
  <si>
    <t>N. Lombard</t>
  </si>
  <si>
    <t>Time Oil Road</t>
  </si>
  <si>
    <t>Relieve a congestion point in Rivergate Industrial Area, improve rail access to Terminal 5.</t>
  </si>
  <si>
    <t xml:space="preserve">Freight Intermodal Facility </t>
  </si>
  <si>
    <t>Public Parking Structure</t>
  </si>
  <si>
    <t>Construct 3- to 4-story public parking structure with retail at ground floor for visitor/employee parking.</t>
  </si>
  <si>
    <t>Hwy 224 &amp; Hwy 99E Refinement Plan</t>
  </si>
  <si>
    <t>Hwy 99E Project Limits: Tacoma St to River Rd</t>
  </si>
  <si>
    <t>Hwy 224 Project Limits: Hwy 99E to Lake Rd Interchange</t>
  </si>
  <si>
    <t>Regional Route and Arterial</t>
  </si>
  <si>
    <t>Conduct refinement study to establish alternative mobility targets for Hwy 224 and McLoughlin Blvd for locations not meeting applicable state targets, and explore ways to minimize barrier effect and improve auto and freight mobility.</t>
  </si>
  <si>
    <t>Regional TOD Implementation Program</t>
  </si>
  <si>
    <t>2040 Centers, Stations Areas and Corridors</t>
  </si>
  <si>
    <t>2041 Centers, Stations Areas and Corridors</t>
  </si>
  <si>
    <t xml:space="preserve">The mission of the TOD Program is to stimulate private investment to implement the region's 2040 growth concept of vibrant urban centers and station areas linked by transit.  Program activities help to optimize the existing transit system through bringing more people to live, work and shop in areas with a functional pedestrian connection to transit.  The core program activity is to provide financial incentives for TOD projects to increase transit ridership and stimulate private development of compact and mixed-use buildings that would otherwise not proceed.   </t>
  </si>
  <si>
    <t>2014-2040</t>
  </si>
  <si>
    <t>Regional Program</t>
  </si>
  <si>
    <t>Employment Areas, 2040 Centers, new corridor projects and congested corridors</t>
  </si>
  <si>
    <t xml:space="preserve">RTO is the region's transportation demand management program to manage congestion and reduce air pollution through the reduction of single-occupant vehicle travel. RTO supports the work of regional public and private partners who help people become more aware of the various travel options available to them and encourage the use of those options. A variety of strategies are implemented to address trips for all purposes, including commuting, shopping, activities, and more. As the region's population and economy grows, the RTO program will gain efficiencies moving people and goods on built-out transportation infrastructure.   </t>
  </si>
  <si>
    <t>Regional TSMO</t>
  </si>
  <si>
    <t>Provide strategic and collaborative program management including coordination of activities for TransPort TSMO committee; allocation and implementation of MTIP programming for TSMO; manage regional policy and project development; and oversee performance data development and tracking.</t>
  </si>
  <si>
    <t>Next Corridor Program</t>
  </si>
  <si>
    <t>As part of the RTP, the High Capacity Transit (HCT) Plan identifies corridors where new HCT investments are desired over the next 30 years. It priorities corridors for implementation and sets a framework to advance future corridors, consistent with the goals of the RTP and the Region’s 2040 Growth Concept.  In addition, the HCT Plan creates a System Expansion Policy that serves as the framework to advance future regional HCT corridors by setting targets and defining regional and local actions. The Next Corridor programs works with public and private partners to identify places where community aspirations and parternships create readiness for HCT corridor planning.</t>
  </si>
  <si>
    <t>Clackamas County  Milwaukie</t>
  </si>
  <si>
    <t>Linwood/Harmony Rd./ Lake Rd.  Intersection</t>
  </si>
  <si>
    <t>Railroad Ave / Linwood Ave / Harmony Rd Intersection</t>
  </si>
  <si>
    <t xml:space="preserve">Railroad crossing and intersection improvements based on further study of intersection operations including bikeways and pedestrian facilities to be undertake jointly by the City of Milwaukie and the County    </t>
  </si>
  <si>
    <t>Roads and Bridges</t>
  </si>
  <si>
    <t>Johnson Creek Blvd. Interchange Improvements</t>
  </si>
  <si>
    <t>JCB/I-205 interchange</t>
  </si>
  <si>
    <t>Add loop ramp and northbound on-ramp; realign southbound off-ramp and install dual right-turn lanes.</t>
  </si>
  <si>
    <t>Johnson Creek Blvd. Improvements</t>
  </si>
  <si>
    <t>55th Ave</t>
  </si>
  <si>
    <t xml:space="preserve">Widen to 3 lanes with bikeways and pedestrian facilities - 55th Ave to 82nd Ave </t>
  </si>
  <si>
    <t>Otty Rd. Improvements</t>
  </si>
  <si>
    <t xml:space="preserve">Improve to minor arterial standard consistent with Fuller Road Station Plan; improve curb radius; add turn lanes, on-street parking, central median, landscaping, bikeways and pedestrian facilities     </t>
  </si>
  <si>
    <t>West Monterey Extension</t>
  </si>
  <si>
    <t>Fuller Rd.</t>
  </si>
  <si>
    <t>New two-lane extension.</t>
  </si>
  <si>
    <t>79th Ave. Extension</t>
  </si>
  <si>
    <t xml:space="preserve">Luther Ave  </t>
  </si>
  <si>
    <t>Build N-S collector west of 82nd Ave..</t>
  </si>
  <si>
    <t>122nd/Hubbard/135th Improvement</t>
  </si>
  <si>
    <t>Hwy. 212</t>
  </si>
  <si>
    <t xml:space="preserve">Fill gaps in pedestrian facilities, turn lanes at Mather Rd    </t>
  </si>
  <si>
    <t>Boyer Dr. Extension</t>
  </si>
  <si>
    <t xml:space="preserve">Construct new 2 lane roadway with turn lanes at OR 213 and Fuller Rd, bikeways and pedestrian facilities; install flashing yellow arrow for left turns on northbound and southbound approaches at OR 213 intersection.  </t>
  </si>
  <si>
    <t>Fuller Rd. Extension</t>
  </si>
  <si>
    <t>Construct new 2 lane extension with pedestrian facilities and bikeways</t>
  </si>
  <si>
    <t>82nd Ave. Blvd. Design Improvements</t>
  </si>
  <si>
    <t>82nd Dr. Improvements</t>
  </si>
  <si>
    <t>Gladstone PH2</t>
  </si>
  <si>
    <t>Widen to five lanes.</t>
  </si>
  <si>
    <t>Beavercreek Rd. Improvements Phase 2</t>
  </si>
  <si>
    <t>Hwy 213</t>
  </si>
  <si>
    <t>Clackamas Community College</t>
  </si>
  <si>
    <t>Widen to 5 lanes with sidewalks and bike lanes.</t>
  </si>
  <si>
    <t>Beavercreek Rd. Improvements Phase 3</t>
  </si>
  <si>
    <t>Urban Growth Boundary</t>
  </si>
  <si>
    <t>Widen to 4 lanes with sidewalks and bike lanes.</t>
  </si>
  <si>
    <t>Stafford Rd Improvements</t>
  </si>
  <si>
    <t>Rosemont Rd.</t>
  </si>
  <si>
    <t>Add paved shoulders and turn lanes at major intersections. The project or a portion of the project is outside the designated urban growth boundary as of March 2014.</t>
  </si>
  <si>
    <t>Stafford Rd. Improvements</t>
  </si>
  <si>
    <t xml:space="preserve">Add paved shoulders and turn lanes at major intersections. The project or a portion of the project is outside the designated urban growth boundary as of March 2014. </t>
  </si>
  <si>
    <t xml:space="preserve">Damascus Happy Valley </t>
  </si>
  <si>
    <t>172nd Ave - 190th Connector - adopted alignment</t>
  </si>
  <si>
    <t>190th</t>
  </si>
  <si>
    <t>172nd Ave.</t>
  </si>
  <si>
    <t>Widen to five lanes using the adopted alignment for the connection between 172nd and 190th.  Project Segment Length 8,000 feet</t>
  </si>
  <si>
    <t>Damascus</t>
  </si>
  <si>
    <t>Foster Rd. Improvements</t>
  </si>
  <si>
    <t>172nd 190th Connector</t>
  </si>
  <si>
    <t>Widen to three lanes Project Segment Length 4,500 feet</t>
  </si>
  <si>
    <t>145th Ave.</t>
  </si>
  <si>
    <t>Monner Rd.</t>
  </si>
  <si>
    <t>Widen to 3 lanes with sidewalks and bike lanes, add traffic signals.</t>
  </si>
  <si>
    <t xml:space="preserve">162nd Ave.  </t>
  </si>
  <si>
    <t xml:space="preserve">Hagen Rd. </t>
  </si>
  <si>
    <t>Palermo Ave.</t>
  </si>
  <si>
    <t>Multnomah County line</t>
  </si>
  <si>
    <t>Reconstruct 242nd and widen to three lanes. The Damascus/Boring Concept Plan identifies 242nd as a community bus transit classification.  Project Segment Length 8,000 feet</t>
  </si>
  <si>
    <t>162nd Ave. Extension North</t>
  </si>
  <si>
    <t>Hagen Rd.</t>
  </si>
  <si>
    <t>Construct a new 3 lane roadway with sidewalks, bike lanes and traffic signals.</t>
  </si>
  <si>
    <t>162nd Ave. Extension South Phase 1</t>
  </si>
  <si>
    <t>Rock Creek Blvd.</t>
  </si>
  <si>
    <t>Construct a new 2 - 3 lane roadway with sidewalks, bike lanes, and intersection improvements at Hwy-212/162nd on all 4 approaches. The second phase is Project #11346.</t>
  </si>
  <si>
    <t>Borland Rd.</t>
  </si>
  <si>
    <t xml:space="preserve">City Limits  </t>
  </si>
  <si>
    <t>Stafford Rd.</t>
  </si>
  <si>
    <t>Employment area/Outer neighborhood</t>
  </si>
  <si>
    <t>132nd Ave.</t>
  </si>
  <si>
    <t>162nd Ave.</t>
  </si>
  <si>
    <t>Holly Lane</t>
  </si>
  <si>
    <t>Maple Lane</t>
  </si>
  <si>
    <t>Minor arterial</t>
  </si>
  <si>
    <t xml:space="preserve">Improve to a minor arterial cross-section, adding sidewalks and bike lanes to both sides from Redland to S Donovan, replacing the bridge just south of Redland and adding an enhanced street crossing at S Donovan.  Complete sidewalk and bike lane gaps on east side of the street between Donovan and Maple Lane  (TSP Project D83, W21, W22, B19, B20, C8). The project or a portion of the project is outside the designated urban growth boundary as of March 2014.
</t>
  </si>
  <si>
    <t>Tolbert Road   (Sunrise JTA)</t>
  </si>
  <si>
    <t>SE 82nd Dr.</t>
  </si>
  <si>
    <t>Industrial Way</t>
  </si>
  <si>
    <t>Extend Mather Rd. across railroad to SE 82nd Dr.</t>
  </si>
  <si>
    <t>Oatfield Rd.</t>
  </si>
  <si>
    <t>Oatfield /Park Intersection</t>
  </si>
  <si>
    <t>Signal, left turn lanes.</t>
  </si>
  <si>
    <t>Oatfield / Hill Intersection</t>
  </si>
  <si>
    <t>Left turn lanes, signal if warranted.</t>
  </si>
  <si>
    <t>Oatfield/McNary Intersection</t>
  </si>
  <si>
    <t>Add turn lanes.</t>
  </si>
  <si>
    <t xml:space="preserve">Redland Rd. </t>
  </si>
  <si>
    <t>Major Arterial/Rural Arterial</t>
  </si>
  <si>
    <t xml:space="preserve">Improve Redland Road to urban standards, adding left turn lanes at major intersections, upgrading two bridges and completing sidewalk gaps on west/south side between Abernethy and Anchor Way, north side between Anchor and Livesay, and both sides from Livesay to the UGB (TSP Projects D91, W7, W17, W18).
</t>
  </si>
  <si>
    <t>River Rd.</t>
  </si>
  <si>
    <t>River Rd./Courtney intersection</t>
  </si>
  <si>
    <t>minor Arterial</t>
  </si>
  <si>
    <t>Add turn lanes to four legs of the intersection.</t>
  </si>
  <si>
    <t>Roots Rd./McKinley Rd.</t>
  </si>
  <si>
    <t>Webster Rd.</t>
  </si>
  <si>
    <t>Bring to urban standards.</t>
  </si>
  <si>
    <t>SE 132nd Ave.</t>
  </si>
  <si>
    <t>Clatsop Rd.</t>
  </si>
  <si>
    <t>Widen to 3 lanes with sidewalks and bike lanes.</t>
  </si>
  <si>
    <t>142nd Ave.</t>
  </si>
  <si>
    <t>Widen to 3 lanes.</t>
  </si>
  <si>
    <t>Thiessen Rd.</t>
  </si>
  <si>
    <t>Thiessen/Hill Intersection</t>
  </si>
  <si>
    <t>Widen, add left turn lane on Thiessen Rd.</t>
  </si>
  <si>
    <t>Webster/Jennings and Roots intersection</t>
  </si>
  <si>
    <t>Construct traffic signals, turn lanes.</t>
  </si>
  <si>
    <t>92nd/Johnson Creek Blvd. intersection</t>
  </si>
  <si>
    <t>92nd/JCB intersection</t>
  </si>
  <si>
    <t>Add turn lanes on 92nd (northbound left at JCB, and northbound right at Idleman).</t>
  </si>
  <si>
    <t xml:space="preserve">SE Sunnyside Rd East Extension </t>
  </si>
  <si>
    <t>SE 172nd Ave.</t>
  </si>
  <si>
    <t>Foster Road</t>
  </si>
  <si>
    <t>Construct a new 5-lane roadway with sidewalks, bike lanes and traffic signals</t>
  </si>
  <si>
    <t xml:space="preserve">OR 224 </t>
  </si>
  <si>
    <t>Sunrise End</t>
  </si>
  <si>
    <t>Carver Bridge</t>
  </si>
  <si>
    <t xml:space="preserve">Widen Highway 224 to four lanes with turn pockets at intersections to Carver bridge.  The Damascus/Boring Concept Plan identifies Highway 224 as a community bus transit classification. The project or a portion of the project is outside the designated urban growth boundary as of March 2014. </t>
  </si>
  <si>
    <t>Mt. Scott Blvd./King Rd. Improvements</t>
  </si>
  <si>
    <t>Happy Valley City Limits</t>
  </si>
  <si>
    <t>King Rd./145th Ave. intersection</t>
  </si>
  <si>
    <t>Traffic signal, realign, turn lanes.</t>
  </si>
  <si>
    <t>Lower Boones Ferry Rd.</t>
  </si>
  <si>
    <t>Madrona Street</t>
  </si>
  <si>
    <t>Kruse Way</t>
  </si>
  <si>
    <t>Widen to include bike lanes, sidewalks, and turn lanes.</t>
  </si>
  <si>
    <t>King Road</t>
  </si>
  <si>
    <t>Add bikeways. Linwood Ave / Monroe St intersection improvements. Add curbs/sidewalks, improve horizontal alignments</t>
  </si>
  <si>
    <t>McLoughlin Blvd. Improvements - (R/R Tunnel to 10th Street)</t>
  </si>
  <si>
    <t>Railroad Tunnel</t>
  </si>
  <si>
    <t>Complete boulevard design improvements and viaduct improvements.  (TSP D74 &amp; S3)</t>
  </si>
  <si>
    <t>Hwy. 213 - Phase 2</t>
  </si>
  <si>
    <t>Redland Road Undercrossing</t>
  </si>
  <si>
    <t>Add through lane in both directions.  TSP project D79)</t>
  </si>
  <si>
    <t xml:space="preserve">Home Depot Drive </t>
  </si>
  <si>
    <t>Complete the Boulevard project including stormwater low impact development design improvements, sidewalks, landscaping and street lighting.  (TSP W5)</t>
  </si>
  <si>
    <t xml:space="preserve">Hwy. 43 Improvements </t>
  </si>
  <si>
    <t>Holly St.</t>
  </si>
  <si>
    <t>Arbor Dr.</t>
  </si>
  <si>
    <t xml:space="preserve"> Improve roadway with widening, installation of medians, turn lanes, street trees, signal interconnections, and bike lanes.</t>
  </si>
  <si>
    <t>Tooze Rd. Improvements</t>
  </si>
  <si>
    <t>110th Ave.</t>
  </si>
  <si>
    <t>Grahams Ferry Rd.</t>
  </si>
  <si>
    <t>Widen Tooze Rd to 3 lanes, add bike/pedestrian connections to regional trail system.</t>
  </si>
  <si>
    <t>Boeckman Rd./I-5 Overcrossing Improvements</t>
  </si>
  <si>
    <t>Boberg Rd.</t>
  </si>
  <si>
    <t>Parkway Ave.</t>
  </si>
  <si>
    <t>Widen Boeckman Road bridge over I-5 to 3 lanes. Add bike/pedestrian connections to regional trail system.</t>
  </si>
  <si>
    <t>19th St. Improvements</t>
  </si>
  <si>
    <t>Blankenship Rd.</t>
  </si>
  <si>
    <t>Improvements to include curb, gutter, pavement widening and sidewalks.</t>
  </si>
  <si>
    <t>Kellogg Creek (Oatfield Rd.) Bridge Replacement</t>
  </si>
  <si>
    <t xml:space="preserve">Kellogg Creek </t>
  </si>
  <si>
    <t>n/a</t>
  </si>
  <si>
    <t>Construct two lane bridge with sidewalks and bike lanes.</t>
  </si>
  <si>
    <t>Hwy 212 widening to 5 lane boulevard</t>
  </si>
  <si>
    <t xml:space="preserve">172nd </t>
  </si>
  <si>
    <t>Widen Highway 212 to a 5 lane boulevard section to 172nd. Implement intersection improvements where needed. Segment Length 5,500 Feet</t>
  </si>
  <si>
    <t>Hwy. 213 - (SOUTH)</t>
  </si>
  <si>
    <t>Conway Dr.</t>
  </si>
  <si>
    <t>Add one SB and NB through lane, bike lanes, and sidewalks.  (TSP D77, W31)</t>
  </si>
  <si>
    <t>SB 99E/I-205 Interchange Access</t>
  </si>
  <si>
    <t>Dunes Dr.</t>
  </si>
  <si>
    <t>I-205 SB Ramp Terminus</t>
  </si>
  <si>
    <t>Dual left turn lanes on 99E approach to SB I-205 ramp, ramp widening to accommodate approach.  (Closely related to TSP D75, D76 but not actually these projects)</t>
  </si>
  <si>
    <t>Barber St. Extension from Kinsman Rd. to Villebois Village</t>
  </si>
  <si>
    <t>Kinsman Rd.</t>
  </si>
  <si>
    <t>Villebois Village</t>
  </si>
  <si>
    <t>Boeckman Rd. at Boeckman Creek</t>
  </si>
  <si>
    <t>Canyon Creek Rd. N</t>
  </si>
  <si>
    <t>Widen Boeckman Road to 3 lanes with bike lanes, sidewalks and connections to regional trail system and install bridge.</t>
  </si>
  <si>
    <t>Carver (Springwater Rd.) Bridge</t>
  </si>
  <si>
    <t>Hattan Rd.</t>
  </si>
  <si>
    <t>Reconstruct Carver bridge at 2 lanes with bikelanes and sidewalks. The project or a portion of the project is outside the designated urban growth boundary as of March 2014.</t>
  </si>
  <si>
    <t>South Portal Intersection Improvements and Moody Ave Extension</t>
  </si>
  <si>
    <t>Intersection Bancroft/Hood/Macadam</t>
  </si>
  <si>
    <t>Bancroft/Hood/Macadam</t>
  </si>
  <si>
    <t>Improve the South Portal to the North Macadam District (intersection of Bancroft, Hood, and Macadam) to address safety and capacity issues. Extend SW Moody Ave from Bancroft to Hamilton St to improve circulation within the South Waterfront neighborhood.</t>
  </si>
  <si>
    <t>Moody/Bond Ave, Couplet - SW Bond Extension ( River  Parkway to Gibbs)</t>
  </si>
  <si>
    <t>River Parkway</t>
  </si>
  <si>
    <t>Five lane street improvement from SW Sheridan to SW Gibbs Street. Convert SW Moody to two lanes southbound only. Extend SW Bond Ave. from SW Gibbs St. to River Parkway as two lanes northbound only.</t>
  </si>
  <si>
    <t>Burnside/Couch, West [Blvd/Streetscape]</t>
  </si>
  <si>
    <t>Burnside Bridge</t>
  </si>
  <si>
    <t>W 15th</t>
  </si>
  <si>
    <t xml:space="preserve">Implements a one-couplet design including new traffic signals, widened sidewalks, curb extensions, bike lanes, on-street parking and street trees. This project will be coordinated with ODOT to address potential impacts to the I-405 interchanges, overcrossings and ramps. </t>
  </si>
  <si>
    <t>Garden Home Rd., SW (Capitol Hwy - Multnomah): Multi-modal Improvements</t>
  </si>
  <si>
    <t>Improve and signalize the intersection at SW Garden Home and SW Multnomah Blvd.</t>
  </si>
  <si>
    <t>Division Streetscape and Reconstruction</t>
  </si>
  <si>
    <t>SE 6th Ave. SE 39th Ave.</t>
  </si>
  <si>
    <t>SE 39th Ave.</t>
  </si>
  <si>
    <t xml:space="preserve">The project will design and build streetscape and transportation improvements between SE 12th Ave and SE 39th Ave, complete base repair and pavement reconstruction between SE 6th Ave and SE 10th Ave, and grind and overlay asphalt in the area between SE 10th Ave and SE 39th Ave. </t>
  </si>
  <si>
    <t>102nd Ave, NE/SE (Glisan - Stark): Gateway Plan District Multi-modal Improvements, Phase II</t>
  </si>
  <si>
    <t xml:space="preserve">NE Glisan </t>
  </si>
  <si>
    <t>SE Stark</t>
  </si>
  <si>
    <t xml:space="preserve">Implement Gateway regional center plan with boulevard design retrofit, new traffic signals, improved pedestrian facilities and crossings, street lighting and new bicycle facilities. </t>
  </si>
  <si>
    <t>Gateway Regional Center, Local and Collector
Streets</t>
  </si>
  <si>
    <t>NE Weidler/97th</t>
  </si>
  <si>
    <t>NE Glisan/102nd</t>
  </si>
  <si>
    <t>High priority local and collector street and pedestrian improvements in the Gateway Regional Center.</t>
  </si>
  <si>
    <t>MLK O-Xing/Turn Lanes (Columbia-Lombard)</t>
  </si>
  <si>
    <t>Intersections of MLK and NE Columbia Blvd/Lombard</t>
  </si>
  <si>
    <t>Intersection and signalization improvements with right turn lane.</t>
  </si>
  <si>
    <t>Foster Rd., SE (136th - Jenne): Multi-modal Improvements</t>
  </si>
  <si>
    <t xml:space="preserve">SE 136th </t>
  </si>
  <si>
    <t>SE Jenne Rd.</t>
  </si>
  <si>
    <t>Widen street to three lanes to provide two travel lanes, continuous turn lane, bike lanes, sidewalk, and drainage.</t>
  </si>
  <si>
    <t>Burgard-Lombard, N: Street Improvements</t>
  </si>
  <si>
    <t xml:space="preserve"> Intersection of N Burgard/Columbia</t>
  </si>
  <si>
    <t>UPRR Bridge on N. Lombard</t>
  </si>
  <si>
    <t>From UPRR Bridge to N Columbia Blvd. Widen street to include 2 12-foot travel lanes, continuous left turn lane, bike lanes and sidewalk.</t>
  </si>
  <si>
    <t xml:space="preserve">Industrial area/Town Center </t>
  </si>
  <si>
    <t>Argyle on the Hill, N Columbia to N Denver Ave.</t>
  </si>
  <si>
    <t>New N Argyle street connection, west of I-5.</t>
  </si>
  <si>
    <t xml:space="preserve">Flavel Dr, SE </t>
  </si>
  <si>
    <t xml:space="preserve">SE 45th </t>
  </si>
  <si>
    <t>Clatsop</t>
  </si>
  <si>
    <t>Fully improve street from SE 45th to Clatsop Street with travel lanes, curbs, swales, sidewalks, and some bike lanes.</t>
  </si>
  <si>
    <t>Barbara Welch Rd., SE: Multimodal Improvements</t>
  </si>
  <si>
    <t>Widen existing 20' of pavement to new 34’ roadway with travel lanes, bike lanes, curb and sidewalk.</t>
  </si>
  <si>
    <t>Saint Johns Truck Strategy Implementation phase II</t>
  </si>
  <si>
    <t>Intersection of Columbia Blvd/Portland Rd.</t>
  </si>
  <si>
    <t>Implement traffic calming pedestrian and bicycle improvements along the Fessenden/St. Louis corridor. Implement freight and other multimdal improvements on N. Lombard street from N. Bruce to St. Louis Ave.</t>
  </si>
  <si>
    <t>South Portland Improvements, SW</t>
  </si>
  <si>
    <t>SW Naito Parkway</t>
  </si>
  <si>
    <t>SW Barbur</t>
  </si>
  <si>
    <t>Reconstruct Naito Pkwy as two-lane road w/bike lanes, sidewalks, left turn pockets, &amp; on-street parking. Includes realignment/regrading at intersecting streets; removal of Barbur tunnel, Ross Is Br ramps, Arthur/Kelly viaduct &amp; Grover ped bridge. This project will be coordinated with ODOT and with the Southwest Corridor Plan, and will consider impacts to ODOT facilities including Naito Parkway and the Ross Island Bridge.</t>
  </si>
  <si>
    <t>Water Ave., SE (Caruthers - Division Pl): Street Extension Phase II</t>
  </si>
  <si>
    <t>Caruthers</t>
  </si>
  <si>
    <t>Division Pl</t>
  </si>
  <si>
    <t>Provide new roadway connection with sidewalks, bike lanes, landscaping, access to Willamette Greenway, &amp; reconstruction of existing roadway.</t>
  </si>
  <si>
    <t>Southern Triangle Circulation  Improvements, SE</t>
  </si>
  <si>
    <t xml:space="preserve">Powell (12th/Ross Island Bridge) </t>
  </si>
  <si>
    <t>Hawthorne Bridge (railroad mainline)</t>
  </si>
  <si>
    <t>Improve local street network and regional access routes in the area between the Powell/12th, Willamette River, railroad mainline and Hawthorne Bridge. Improve freeway access route from CEID to I-5 SB via the Ross Island Bridge.</t>
  </si>
  <si>
    <t>11th/12th/Railroad Crossing, SE (West of Division): Intersection Improvements</t>
  </si>
  <si>
    <t>Railroad Crossing</t>
  </si>
  <si>
    <t>12th</t>
  </si>
  <si>
    <t>Reconstruct intersection to upgrade traffic signalization and establish bike and ped routes.</t>
  </si>
  <si>
    <t>Belmont Ramp, SE (Eastside of Morrison Bridge): Ramp Reconstruction</t>
  </si>
  <si>
    <t>SE Belmont Ramp at Morrison bridge</t>
  </si>
  <si>
    <t>Reconstruct ramp to provide better access to the Central Eastside.</t>
  </si>
  <si>
    <t>Clay/MLK Jr, SE: Intersection Improvements</t>
  </si>
  <si>
    <t>Intersection of SE Clay/MLK</t>
  </si>
  <si>
    <t>Geometric, signalization and channelization improvements to allow transit and general traffic access to westbound Clay street from southbound MLK.</t>
  </si>
  <si>
    <t>N. Interstate Ave. Ramp</t>
  </si>
  <si>
    <t>N Interstate/Larrabee Bridge</t>
  </si>
  <si>
    <t>Replacement of the existing N. Interstate to Larrabee flyover ramp with a new structure.</t>
  </si>
  <si>
    <t>12th, NE (Bridge at Lloyd Blvd): Seismic Retrofit</t>
  </si>
  <si>
    <t>NE 12th/Lloyd Blvd Bridge</t>
  </si>
  <si>
    <t>Seismic retrofit.</t>
  </si>
  <si>
    <t>Kittridge, NW (Bridge at Yeon): Seismic Retrofit</t>
  </si>
  <si>
    <t>NW Kittridge/Yeon Bridge</t>
  </si>
  <si>
    <t>Steel Bridge, NE (East Ramps): Seismic Retrofit</t>
  </si>
  <si>
    <t>Steel Bridge</t>
  </si>
  <si>
    <t>Burnside, W (NW 15th to NW 23rd): Blvd. Improvements</t>
  </si>
  <si>
    <t>NW 15th</t>
  </si>
  <si>
    <t>NW 23rd</t>
  </si>
  <si>
    <t>Boulevard design improvements including pavement reconstruction, wider sidewalks, curb extensions, safer crossings, traffic signals at 20th Plan and 22nd, and traffic management to limit motorist delays.</t>
  </si>
  <si>
    <t>Bancroft St., SW (River Parkway - Macadam): Street Improvements</t>
  </si>
  <si>
    <t>Macadam</t>
  </si>
  <si>
    <t>Widen SW Bancroft in conformance with district street standards.</t>
  </si>
  <si>
    <t>Arthur, Gibbs &amp; Lowell, SW (River Parkway - Moody): Street Improvements</t>
  </si>
  <si>
    <t>SW Moody</t>
  </si>
  <si>
    <t>Arthur, Gibbs, and Lowell are the primary connectors between Moody-Bond and River Parkway and will be constructed in phases as development occurs in North Macadam District.</t>
  </si>
  <si>
    <t>River Parkway, SW: New Street</t>
  </si>
  <si>
    <t>SW (new St.)</t>
  </si>
  <si>
    <t>New north-south local access street in the emerging North Macadam District. This street will have an enhance pedestrian environment and will be built to accommodate future streetcar. It will constructed in four phases beginning FY00/01.</t>
  </si>
  <si>
    <t>Beaverton-Hillsdale /Bertha/Capitol Hwy, SW: Intersection Improvements</t>
  </si>
  <si>
    <t>Intersection B-H Hwy/Bertha/Capitol Hwy</t>
  </si>
  <si>
    <t>B-H Hwy/Bertha/Capitol Hwy</t>
  </si>
  <si>
    <t>Redesign intersection to improve safety.</t>
  </si>
  <si>
    <t>Parkrose Connectivity Improvements, NE</t>
  </si>
  <si>
    <t>Supplement access route for commercial properties in Parkrose by creating a loop road connection (102nd and 109th, NE, Killingsworth - Sandy; Killingsworth, NE, 109th - 102nd) serving truck access functions, pedestrian, and bike connections.</t>
  </si>
  <si>
    <t>82nd Ave., SE (Schiller - City Limits), SE: Street Improvements</t>
  </si>
  <si>
    <t>SE Schiller</t>
  </si>
  <si>
    <t>Expand into fully curbed, 4-lane, 60-foot wide roadway w/ continuous left-turn lane, sidewalks, street trees, storm drainage improvements, street lighting, &amp; ROW acquisition.</t>
  </si>
  <si>
    <t>Holgate Blvd., SE (39th - 52nd): Street Improvements</t>
  </si>
  <si>
    <t xml:space="preserve">SE 39th </t>
  </si>
  <si>
    <t>SE 52nd</t>
  </si>
  <si>
    <t>Reconstruct SE Holgate pavement structure, stormwater drainage facilities, corner curb ramps to ADA standards, improve pedestrian crossings, and add bike lanes.</t>
  </si>
  <si>
    <t>99th &amp; 96th, NE/SE (Glisan-Market: Gateway Plan District Street Improvements, Phase II &amp; III</t>
  </si>
  <si>
    <t>Reconstruct primary local main street in Gateway Regional Center. Phase II - 99th (Glisan -  Washington). Phase III - 96th (Washington to Market).</t>
  </si>
  <si>
    <t>Halsey, NE (Bridge at I-84): Seismic Retrofit</t>
  </si>
  <si>
    <t>NE Halsey/I-84</t>
  </si>
  <si>
    <t>Seismic retrofit bridge.</t>
  </si>
  <si>
    <t>Marine Dr./122nd, NE: Intersection Improvements</t>
  </si>
  <si>
    <t>NE Marine Dr/122nd</t>
  </si>
  <si>
    <t>Signalize and widen dike to install left turn lane on Marine Drive.</t>
  </si>
  <si>
    <t>Columbia Blvd, N (Bridge at Taft): Seismic Retrofit</t>
  </si>
  <si>
    <t>Seismic retrofit of bridge.</t>
  </si>
  <si>
    <t>11th/13th, NE (at Columbia Blvd.): Crossing Elimination</t>
  </si>
  <si>
    <t>If feasible, eliminate the at-grade crossing and improve alternate roadway access.</t>
  </si>
  <si>
    <t>42nd Bridge, NE (at Lombard): Bridge Replacement</t>
  </si>
  <si>
    <t>NE 42nd at Lombard</t>
  </si>
  <si>
    <t>Replace 42nd bridge over Lombard to remove weight restriction.</t>
  </si>
  <si>
    <t>Alderwood/Columbia Blvd/Cully, NE: Intersection Improvements</t>
  </si>
  <si>
    <t>Intersection of NE Alderwood/Columbia Blvd/Cully</t>
  </si>
  <si>
    <t>Reconstruct intersection to provide signalization, left turn pockets, enhancing turning radii and improving circulation for trucks serving expanding air cargo facilities south of Portland.</t>
  </si>
  <si>
    <t>Cornfoot, NE (47th - Alderwood): Road Widening &amp; Intersection Improvements</t>
  </si>
  <si>
    <t>NE Alderwood</t>
  </si>
  <si>
    <t>Road widening project including lighting and landscaping, left turn lanes, and bike lanes (47th - AirTrans Way). Signalize Cornfoot/AirTrans intersection and reconfigure traffic flow. Stripe bike lanes (AirTrans - Alderwood).</t>
  </si>
  <si>
    <t>174th &amp; Jenne Rd. , SE (Foster - Powell): Multi-modal Improvements</t>
  </si>
  <si>
    <t>SE Foster Rd.</t>
  </si>
  <si>
    <t>Roadway improvements to increase safety and capacity to accommodate increased residential development. Widen roadway to 3 lanes and provide bike lanes, sidewalks to provide better transportation links in this vital north/south link.</t>
  </si>
  <si>
    <t>Columbia Blvd. Widening</t>
  </si>
  <si>
    <t>60th Ave.</t>
  </si>
  <si>
    <t>Widen Columbia Blvd. to five lanes between 60th Ave and 82nd Ave.</t>
  </si>
  <si>
    <t>Reconstruct Stark St. to arterial standards</t>
  </si>
  <si>
    <t>257th Ave.</t>
  </si>
  <si>
    <t>Troutdale Rd.</t>
  </si>
  <si>
    <t>Reconstruct Stark St. to minor arterial standards by widening the existing 2 lanes to provide for 4 traffic lanes, a continuous left-turn lane, bike lanes, sidewalks, and intersection improvements.</t>
  </si>
  <si>
    <t xml:space="preserve">Reconstruct Scholls Ferry Rd. </t>
  </si>
  <si>
    <t>US 26</t>
  </si>
  <si>
    <t>Washington County</t>
  </si>
  <si>
    <t>Reconstruct Scholls Ferry Rd. to provide for bicycle and pedestrian travel; includes SW Patton intersection improvements.</t>
  </si>
  <si>
    <t>Reconstruct Halsey St. with Improvements</t>
  </si>
  <si>
    <t>238th Ave.</t>
  </si>
  <si>
    <t>Widen Halsey St to 3 lane minor arterial with center turn lane/median, sidewalk and bicycle lanes, consistent with Halsey Street Conceptual Design Plan</t>
  </si>
  <si>
    <t>Multnomah Co./Gresham</t>
  </si>
  <si>
    <t>Glisan St. Multi-modal Improvements</t>
  </si>
  <si>
    <t>202nd Ave./Gresham-Fairview Trail</t>
  </si>
  <si>
    <t>207th Ave./Salish Ponds Natural Area</t>
  </si>
  <si>
    <t>Reconstruct Glisan Street to provide multimodal connection between Gresham-Fairview Trail and Salish Ponds Natural Area.  Include bike lanes, sidewalks, two travel lanes in each direction, and on-street parking.  4 lanes. Design green-street treatment for drainage improvements, including Fairview Creek culvert replacement.  South side of Glisan St is in Gresham, north is City of Fairview.</t>
  </si>
  <si>
    <t>Reconstruct Arata Rd.</t>
  </si>
  <si>
    <t>223rd Ave.</t>
  </si>
  <si>
    <t>Construct to 3 lane collector standards with center turn lane/median, sidewalks, bicycle lanes.</t>
  </si>
  <si>
    <t>Reconstruct 223rd Ave.</t>
  </si>
  <si>
    <t>Fairview Creek</t>
  </si>
  <si>
    <t>Reconstruct 223rd Ave to major collector standards with 2 travel lanes, center turn lane/median, sidewalks and bicycle lanes.  Context sensitive design through area known as Old Town Fairview.</t>
  </si>
  <si>
    <t>Improve 223rd Ave to major collector standards including 2 travel lanes, center turn lane/median, sidewalks, bicycle lanes.  Replacement of RR bridge not included in this proposal (10394)</t>
  </si>
  <si>
    <t>Reconstruct Troutdale Rd.</t>
  </si>
  <si>
    <t>Division Dr.</t>
  </si>
  <si>
    <t>Reconstruct with 2 travel lanes; construct center turn lane/median, sidewalks, bicycle lanes between Stark and Strebin.  Reconstruct Troutdale Rd/Division Dr. intersection including new fish culverts. The project or a portion of the project is outside the designated urban growth boundary as of March 2014.</t>
  </si>
  <si>
    <t>Reconstruct Historic Columbia River Hwy.</t>
  </si>
  <si>
    <t>244th Ave.</t>
  </si>
  <si>
    <t>Reconstruct Historic Columbia River Hwy and NE 244th Ave to minor arterial standards with 2 travel lanes, center turn lane/median, bicycle lanes and sidewalk.  Reconstruction of railroad bridge on HCRH is not included in this project.</t>
  </si>
  <si>
    <t>Industrial Area, Town Center</t>
  </si>
  <si>
    <t>Replace RR over crossing at Historic Columbia River Hwy</t>
  </si>
  <si>
    <t>Half mile east of 244th Ave.</t>
  </si>
  <si>
    <t>Reconstruct railroad bridge  to accommodate wider travel lanes, sidewalks and bike lanes.</t>
  </si>
  <si>
    <t>Wood Village Blvd Extension</t>
  </si>
  <si>
    <t>Arata Rd.</t>
  </si>
  <si>
    <t xml:space="preserve">Construct new extension of Wood Village Blvd as a major collector with 2 travel lanes, center turn lane/median, sidewalks and bicycle lanes.  </t>
  </si>
  <si>
    <t>Reconstruct Sandy Blvd.</t>
  </si>
  <si>
    <t>201st Ave.</t>
  </si>
  <si>
    <t>230th</t>
  </si>
  <si>
    <t>Reconstruct Sandy Blvd to minor arterial standards with bike lanes, sidewalks and drainage improvements, utilizing recommendations from TGM grant.</t>
  </si>
  <si>
    <t>Reconstruct Marine Dr.</t>
  </si>
  <si>
    <t>Interlachen</t>
  </si>
  <si>
    <t>Reconstruct Marine Drive between Intelachen and the frontage roads in Troutdale.</t>
  </si>
  <si>
    <t>Beaver Creek Culvert Replacement</t>
  </si>
  <si>
    <t>Cochran Rd.</t>
  </si>
  <si>
    <t>Replace culverts with fish friendly structures allowing for passage to federally endangered species.</t>
  </si>
  <si>
    <t>Hampton Rd.</t>
  </si>
  <si>
    <t>Reconstruct road to arterial standards with 1 travel lanes in each direction, center turn lane/median, sidewalks and bicycle lanes.</t>
  </si>
  <si>
    <t>Fish passage culvert replacement</t>
  </si>
  <si>
    <t>Fairview and Arata Creeks</t>
  </si>
  <si>
    <t>Replace 5 culverts with fish friendly structures allowing for passage to federally endangered species. Culvert locations: 223rd/Fairview, Sandy/Fairview, Arata/244th, Arata Creek/Halsey, Fairview/Glisan.</t>
  </si>
  <si>
    <t>Broadway Bridge Rehabilitation</t>
  </si>
  <si>
    <t>Rehabilitate mechanical system, approach structure, corrosion control, phase 1 seismic.</t>
  </si>
  <si>
    <t>Burnside Bridge Rehabilitation - Phase 1</t>
  </si>
  <si>
    <t>Rehabilitate mechanical system, approach structure, corrosion control, phase 1seismic. Phase 1.</t>
  </si>
  <si>
    <t>Morrison Bridge Rehabilitation - Phase 1</t>
  </si>
  <si>
    <t>Rehabilitate mechanical system, approach structure, corrosion control, phase 1 seismic. (Phase 1)</t>
  </si>
  <si>
    <t>Hawthorne Bridge Rehabilitation</t>
  </si>
  <si>
    <t>Sellwood Bridge Replacement</t>
  </si>
  <si>
    <t>S.E. Tacoma St.</t>
  </si>
  <si>
    <t>Final Engineering and ROW acquisition phase of bridge replacement.</t>
  </si>
  <si>
    <t>Hogan Corridor Improvements</t>
  </si>
  <si>
    <t>Interim capacity improvements and access controls.</t>
  </si>
  <si>
    <t>Rugg Rd.</t>
  </si>
  <si>
    <t>Complete study and construct new principal arterial connection.</t>
  </si>
  <si>
    <t>Burnside Rd. Blvd Improvements</t>
  </si>
  <si>
    <t>197th</t>
  </si>
  <si>
    <t>Complete boulevard improvements.</t>
  </si>
  <si>
    <t>Cleveland St. Reconstruction.</t>
  </si>
  <si>
    <t>Reconstructs street from Burnside to Powell.</t>
  </si>
  <si>
    <t>Wallula St. Reconstruction, + intersections</t>
  </si>
  <si>
    <t>Widen road, add curb/gutter, sidewalks.  At Burnside, add northbound, southbound, left turn lanes.  Signalize Stark.</t>
  </si>
  <si>
    <t>1st Street/Bull Run. Reconstruction</t>
  </si>
  <si>
    <t>242nd Ave.</t>
  </si>
  <si>
    <t>Brings to standards, adds pedestrian, bicycle facilities.</t>
  </si>
  <si>
    <t>Regner Rd. Reconstruction</t>
  </si>
  <si>
    <t>Roberts</t>
  </si>
  <si>
    <t>Southern City Limits</t>
  </si>
  <si>
    <t>Brings to standards, adds pedestrian, bicycle facilities, improves Regner/Butler intersection by adding NB left-turn pocket and signalizing intersection.</t>
  </si>
  <si>
    <t>Orient Dr. Imps.</t>
  </si>
  <si>
    <t>South City Limits</t>
  </si>
  <si>
    <t>Upgrades to arterial 4 lane standards.</t>
  </si>
  <si>
    <t>Highland/190th Rd. Widening</t>
  </si>
  <si>
    <t>200' south of SW 11th</t>
  </si>
  <si>
    <t>Ending at the intersection of Pleasant View Dr./SE 190th and Butler</t>
  </si>
  <si>
    <t>Reconstruct and widen street to five lanes with sidewalks and bike lanes.  Widen and determine the appropriate cross-section for Highland Drive and Pleasant View Drive from Powell Boulevard to 190th Ave.</t>
  </si>
  <si>
    <t xml:space="preserve">Kelly </t>
  </si>
  <si>
    <t>Burnside St. Improvements</t>
  </si>
  <si>
    <t>NE Wallula St.</t>
  </si>
  <si>
    <t>Major Aterial</t>
  </si>
  <si>
    <t>Complete boulevard design improvements Wallula to Hogan (2004 RTP 2048), also improve intersection of Burnside at Division (2002 TSP #15) by adding eastbound RT and signal, and also improve the intersection of Burnside and Hogan (2004 RTP #2032).</t>
  </si>
  <si>
    <t>Sandy Blvd. Widening</t>
  </si>
  <si>
    <t>181st Ave.</t>
  </si>
  <si>
    <t>202nd</t>
  </si>
  <si>
    <t>Widens Sandy Blvd. to 5 lanes with sidewalks, bikelanes from 181st to  202nd Ave.</t>
  </si>
  <si>
    <t>181st Ave. Widening</t>
  </si>
  <si>
    <t>EB on-ramp to I-84</t>
  </si>
  <si>
    <t>Widens street to three lanes southbound.</t>
  </si>
  <si>
    <t>162nd Ave. Imps. Plus TIF project</t>
  </si>
  <si>
    <t>Reconstruct, widen to 5 lanes, plus EB RT at Glisan.</t>
  </si>
  <si>
    <t xml:space="preserve"> 201st: Glisan to Halsey</t>
  </si>
  <si>
    <t>Improve to collector standards.</t>
  </si>
  <si>
    <t>201st: Halsey to Sandy</t>
  </si>
  <si>
    <t>Sandy</t>
  </si>
  <si>
    <t>Improve to collector standards, signalize 201st/Sandy Blvd.</t>
  </si>
  <si>
    <t>2 Birdsdale Projects, at Division</t>
  </si>
  <si>
    <t>at Division</t>
  </si>
  <si>
    <t>at Stark</t>
  </si>
  <si>
    <t>Division: SB, EB turn lanes.  At Stark: add 2nd NB LT lane and exclusive RT lane.</t>
  </si>
  <si>
    <t>181st Ave. Improvements</t>
  </si>
  <si>
    <t>Yamhill</t>
  </si>
  <si>
    <t>Halsey St. Improvements</t>
  </si>
  <si>
    <t>Widen to 4 lanes w. sidewalks and bikelanes.</t>
  </si>
  <si>
    <t>SE 174th N/S Improvements</t>
  </si>
  <si>
    <t>Giese</t>
  </si>
  <si>
    <t>174th/Jenne</t>
  </si>
  <si>
    <t xml:space="preserve">Construction of new roadway that adds n/s capacity in vicinity of 174/Jenne. This facility will have two travel lanes in each direction (total 4 travel lanes), and a median/turn lane which will be primarily a median, with left turn pockets at the intersection of the New Road/Giese, and also New Road/McKinley. </t>
  </si>
  <si>
    <t>Butler Rd. Improvements</t>
  </si>
  <si>
    <t xml:space="preserve">190th </t>
  </si>
  <si>
    <t>Towle Rd.</t>
  </si>
  <si>
    <t>Improve Butler Rd. in new alignment to collector standards, at intersection, add northbound and westbound turn pockets and signalize.</t>
  </si>
  <si>
    <t>Foster Rd. Extension (north)</t>
  </si>
  <si>
    <t>Jenne</t>
  </si>
  <si>
    <t>172nd</t>
  </si>
  <si>
    <t>New north extension of Foster.</t>
  </si>
  <si>
    <t>Giese Rd. Extension</t>
  </si>
  <si>
    <t>182nd</t>
  </si>
  <si>
    <t>New ext. of Giese Rd. to Foster Road.</t>
  </si>
  <si>
    <t>172nd Ave. Improvements</t>
  </si>
  <si>
    <t xml:space="preserve">Giese Rd. </t>
  </si>
  <si>
    <t>Foster Rd.</t>
  </si>
  <si>
    <t>Upgrade street to urban standards w. sidewalks, bikelanes.</t>
  </si>
  <si>
    <t>Butler Rd.</t>
  </si>
  <si>
    <t>Cheldelin Rd.</t>
  </si>
  <si>
    <t>Upgrade street to urban standards w. sidewalks, bikelanes, and add roundabout or traffic signal at 172nd/Foster.</t>
  </si>
  <si>
    <t>Giese Rd. Improvements</t>
  </si>
  <si>
    <t>182nd Ave.</t>
  </si>
  <si>
    <t>190th Ave.</t>
  </si>
  <si>
    <t>Foster Rd. Bridge</t>
  </si>
  <si>
    <t>Construct bridge crossing.</t>
  </si>
  <si>
    <t>Butler Rd. Extension and Bridge</t>
  </si>
  <si>
    <t>Binford</t>
  </si>
  <si>
    <t>Rodlun</t>
  </si>
  <si>
    <t>Construct new Butler road extension and  bridge crossing.</t>
  </si>
  <si>
    <t>Eastman at Division</t>
  </si>
  <si>
    <t>Add 2nd NB and SB LT lanes.</t>
  </si>
  <si>
    <t>Eastman at Stark</t>
  </si>
  <si>
    <t>Add EB and NB RT lanes and 2nd NB and SB LT lanes.</t>
  </si>
  <si>
    <t>Rugg Rd. Ext.</t>
  </si>
  <si>
    <t>Orient Dr.</t>
  </si>
  <si>
    <t>Construction of new roadway that adds e/w capacity in vicinity Rugg Rd and connects Springwater Industrial area to Highway 26.</t>
  </si>
  <si>
    <t>252nd Ave.</t>
  </si>
  <si>
    <t>242nd. Ave.</t>
  </si>
  <si>
    <t>Springwater Road Section 4</t>
  </si>
  <si>
    <t>19h Ave/Springwater Rd Section 4</t>
  </si>
  <si>
    <t>Palmblad/252nd</t>
  </si>
  <si>
    <t>Construction of new street for implementation of Springwater Plan.</t>
  </si>
  <si>
    <t>Palmblad/252nd/Palmquist Rd</t>
  </si>
  <si>
    <t>Hillyard Rd/10</t>
  </si>
  <si>
    <t>252nd/Palmblad</t>
  </si>
  <si>
    <t>Springwater Plan Road/Springwater Road Section 7</t>
  </si>
  <si>
    <t>Hogan Road 2900 feet north of Rugg Road</t>
  </si>
  <si>
    <t>McNutt Road/9</t>
  </si>
  <si>
    <t>Springwater Planned Road/Springwater Road 8</t>
  </si>
  <si>
    <t>Hogan Road 1300 feet north of Rugg Road</t>
  </si>
  <si>
    <t>McNutt Road</t>
  </si>
  <si>
    <t>McNutt Road/Springwater Road 9,10,11</t>
  </si>
  <si>
    <t>Intersection of project 10480/10481</t>
  </si>
  <si>
    <t>Planned Rugg Road ext</t>
  </si>
  <si>
    <t>Palmquist Rd.</t>
  </si>
  <si>
    <t>Improvement of existing roadway to arterial 4 lane standards.</t>
  </si>
  <si>
    <t>Telford Rd.</t>
  </si>
  <si>
    <t>Springwater Boundary</t>
  </si>
  <si>
    <t>Improvement of existing roadway to Minor Arterial standards, add bike and ped facilities, intersection improvements.</t>
  </si>
  <si>
    <t>2024-2032</t>
  </si>
  <si>
    <t>282nd Ave.</t>
  </si>
  <si>
    <t>Powell Valley Road</t>
  </si>
  <si>
    <t>181st Ave. Sandy to I-84</t>
  </si>
  <si>
    <t>Add southbound aux lane &amp; widen RR overcrossing.</t>
  </si>
  <si>
    <t>162nd</t>
  </si>
  <si>
    <t>Exclusive southbound and eastbound right turns at Stark.</t>
  </si>
  <si>
    <t>At Sandy</t>
  </si>
  <si>
    <t>At Stark</t>
  </si>
  <si>
    <t>At Sandy: Northbound right turn, 2nd westbound left turn. Overlap eastbound right turn.  At Stark, add 2nd left turn lane on east and west legs.</t>
  </si>
  <si>
    <t>181st (182nd) at Division/Powell Intersections</t>
  </si>
  <si>
    <t>181st at Division, Powell</t>
  </si>
  <si>
    <t>At Division: add second westbound left turn lane (TIF P1). At Powell, add northbound and southbound double left turn lanes (TIF P2 and TSP8).At Powell add SB and NB lanes.</t>
  </si>
  <si>
    <t>192nd Ave</t>
  </si>
  <si>
    <t>Improve to Minor Arterial street standards.</t>
  </si>
  <si>
    <t>Barnes Rd</t>
  </si>
  <si>
    <t>Powell Valley</t>
  </si>
  <si>
    <t>Widen road and add improvements.</t>
  </si>
  <si>
    <t>At Powell: eliminate EB and WB left turn lanes.</t>
  </si>
  <si>
    <t>Civic Neighborhood TOD</t>
  </si>
  <si>
    <t xml:space="preserve"> 16th and NW Norman</t>
  </si>
  <si>
    <t>Support construction of street infrastructure improvements.</t>
  </si>
  <si>
    <t>Hogan Road</t>
  </si>
  <si>
    <t>Add right turn lanes on all approaches and second northbound and southbound left turns.</t>
  </si>
  <si>
    <t>Hogan: Powell to Burnside boulevard improvements plus three intersection improvements</t>
  </si>
  <si>
    <t>Improve to boulevard standards, and intersection improvements at Burnside, Division and Powell.</t>
  </si>
  <si>
    <t>Construct to arterial standards, 4 travel lanes, center turn lane, bike lanes and pedestrian facilities.</t>
  </si>
  <si>
    <t>Riverside Dr.</t>
  </si>
  <si>
    <t>Riverside Parkway</t>
  </si>
  <si>
    <t>Portal Way</t>
  </si>
  <si>
    <t>Extend the arterial from Riverside Parkway to Portland Way to improve industrial access</t>
  </si>
  <si>
    <t>Welch Rd., Anderson to 282nd</t>
  </si>
  <si>
    <t xml:space="preserve">Anderson Rd. </t>
  </si>
  <si>
    <t>282nd</t>
  </si>
  <si>
    <t>Widen roadway and construct improvements.</t>
  </si>
  <si>
    <t xml:space="preserve">Hogan </t>
  </si>
  <si>
    <t>Safety improvements and reconstruction.</t>
  </si>
  <si>
    <t>Chase Road</t>
  </si>
  <si>
    <t>Orient</t>
  </si>
  <si>
    <t>Widen road and construct improvements.</t>
  </si>
  <si>
    <t>Heinery Road</t>
  </si>
  <si>
    <t>Binford Lake Parkway</t>
  </si>
  <si>
    <t>14th Drive</t>
  </si>
  <si>
    <t>Improve to arterial standards.</t>
  </si>
  <si>
    <t>Salquist Road</t>
  </si>
  <si>
    <t>Towle Ave. Butler Rd. to Binford Lake</t>
  </si>
  <si>
    <t>Eastman Parkway</t>
  </si>
  <si>
    <t>Improve to collector standards.  Add roundabout at Towle/Binford.</t>
  </si>
  <si>
    <t>Williams Rd., Powell Valley to Div.</t>
  </si>
  <si>
    <t xml:space="preserve">Powell Valley Rd. </t>
  </si>
  <si>
    <t>Division St.</t>
  </si>
  <si>
    <t>30th</t>
  </si>
  <si>
    <t>Cheldelin</t>
  </si>
  <si>
    <t>Improve existing road to major arterial standards, signalize 190th @ Giese, Butler, Richey, Cheldelin.</t>
  </si>
  <si>
    <t>Western Pleasant Valley Limits</t>
  </si>
  <si>
    <t>Improve existing road to minor arterial standards, signalize Cheldelin at 172nd, 182nd, and Foster.</t>
  </si>
  <si>
    <t>Clatsop: Improvements</t>
  </si>
  <si>
    <t>Portland Boundary</t>
  </si>
  <si>
    <t>Improve Clatsop to minor arterial standards, and signalize Clatsop at 162nd.</t>
  </si>
  <si>
    <t>Richey</t>
  </si>
  <si>
    <t>Improve to collector standards, and signalize 190th/Richey.</t>
  </si>
  <si>
    <t>Sager</t>
  </si>
  <si>
    <t>Foster</t>
  </si>
  <si>
    <t>Improve to collector standards, and signalize Sager @172nd.</t>
  </si>
  <si>
    <t>Outer Neighborhood</t>
  </si>
  <si>
    <t>Improve 182nd to collector standards.</t>
  </si>
  <si>
    <t>Jenne Rd.</t>
  </si>
  <si>
    <t>Improve Foster Rd. to Minor Arterial (Parkway) standards, 2 lanes, with turn pockets where appropriate.</t>
  </si>
  <si>
    <t>Northern boundary of Pleasant Valley</t>
  </si>
  <si>
    <t>Improve 172nd Ave. to major arterial standards.</t>
  </si>
  <si>
    <t>OR 10: Oleson Rd. Improvement</t>
  </si>
  <si>
    <t>Oleson Rd. south of OR10</t>
  </si>
  <si>
    <t>Oleson Rd. at Scholls Ferry</t>
  </si>
  <si>
    <t>Realign Oleson Rd. 500 feet to east  and reconfigure Oleson intersections with OR10 and Scholls Ferry Rd.</t>
  </si>
  <si>
    <t>170th Ave. Improvements</t>
  </si>
  <si>
    <t>Merlo Rd.</t>
  </si>
  <si>
    <t>Widen roadway to 4 lanes with left turn lanes at major intersections, sidewalks, and bike lanes or cycle tracks.</t>
  </si>
  <si>
    <t>173rd/174th Under Crossing Improvement</t>
  </si>
  <si>
    <t>Bronson Rd.</t>
  </si>
  <si>
    <t>Construct four-lane under of Hwy. 26 with bike lanes and sidewalks.</t>
  </si>
  <si>
    <t>174th Ave. Improvements</t>
  </si>
  <si>
    <t>Meadowgrass Ln.</t>
  </si>
  <si>
    <t>Add turn lanes, bike lanes and sidewalks</t>
  </si>
  <si>
    <t xml:space="preserve">Cornell @ 143rd Improvements  </t>
  </si>
  <si>
    <t>Science Park Dr.</t>
  </si>
  <si>
    <t>143rd Ave.</t>
  </si>
  <si>
    <t>Realign 143rd with Science Park Dr. @ Cornell as a 4-way signalized intersection.</t>
  </si>
  <si>
    <t>185th Avenue Improvement</t>
  </si>
  <si>
    <t>West Union Rd.</t>
  </si>
  <si>
    <t>Springville Rd.</t>
  </si>
  <si>
    <t>Widen 185th Ave from two to five lanes with bike lanes and sidewalks. The project or a portion of the project is outside the designated urban growth boundary as of March 2014.</t>
  </si>
  <si>
    <t>Cornell/Cornelius Pass Interchange</t>
  </si>
  <si>
    <t xml:space="preserve">Grade separate Cornell at Cornelius Pass. </t>
  </si>
  <si>
    <t>209th Improvements</t>
  </si>
  <si>
    <t>Widen roadway to 4 lanes with left turn lanes at major intersections, access management, sidewalks, and bike lanes or buffered bike lanes.</t>
  </si>
  <si>
    <t>2018-2032</t>
  </si>
  <si>
    <t>Murray/TV Hwy. Intersection</t>
  </si>
  <si>
    <t>Intersections improvement at TV Hwy. and Farmington with Murray Blvd.</t>
  </si>
  <si>
    <t>Cornell Rd. Improvements</t>
  </si>
  <si>
    <t>113th Ave.</t>
  </si>
  <si>
    <t>Widen from two to three lanes with bike lanes and sidewalks.</t>
  </si>
  <si>
    <t>Cornell Improvements</t>
  </si>
  <si>
    <t>Hwy. 26</t>
  </si>
  <si>
    <t>Widen Cornell from three to five lanes with bike lanes and sidewalks.</t>
  </si>
  <si>
    <t>Farmington Rd. Improvements</t>
  </si>
  <si>
    <t>185th</t>
  </si>
  <si>
    <t>Kinnaman Rd.</t>
  </si>
  <si>
    <t>Widen roadway from 2/3 lanes to 4 lanes with turn lanes at major intersections, bike lanes, sidewalks, access management, realignment of Rosa/179th intersection.</t>
  </si>
  <si>
    <t>Jenkins Rd. Improvements</t>
  </si>
  <si>
    <t xml:space="preserve">158th Ave. </t>
  </si>
  <si>
    <t>Murray</t>
  </si>
  <si>
    <t>Widen roadway from three to five lanes with bike lanes and sidewalks.</t>
  </si>
  <si>
    <t>Kaiser/143rd Ave. Improvements</t>
  </si>
  <si>
    <t>Kaiser Improvements</t>
  </si>
  <si>
    <t>Widen from two to five lanes with bike lanes and sidewalks.</t>
  </si>
  <si>
    <t>Springville Rd. Improvements</t>
  </si>
  <si>
    <t>Joss St.</t>
  </si>
  <si>
    <t>Widen from 2 to five lanes with bike lanes and sidewalks.</t>
  </si>
  <si>
    <t xml:space="preserve">Joss St. </t>
  </si>
  <si>
    <t>Kaiser Rd.</t>
  </si>
  <si>
    <t>Taylors Ferry Extension</t>
  </si>
  <si>
    <t>Oleson Rd.</t>
  </si>
  <si>
    <t>Washington Dr.</t>
  </si>
  <si>
    <t>Construct new two lane extension with bike lanes and sidewalks</t>
  </si>
  <si>
    <t>Tualatin-Sherwood Rd. Improvements</t>
  </si>
  <si>
    <t>Langer Farms Parkway</t>
  </si>
  <si>
    <t>Teton Ave.</t>
  </si>
  <si>
    <t>Widen from three to five lanes with bike lanes and sidewalks.</t>
  </si>
  <si>
    <t>Walker Rd. Improvements</t>
  </si>
  <si>
    <t>Amberglen</t>
  </si>
  <si>
    <t>West Union Rd. Improvements</t>
  </si>
  <si>
    <t>Widen from two to three lanes with bike lanes and sidewalks. The project or a portion of the project is outside the designated urban growth boundary as of March 2014.</t>
  </si>
  <si>
    <t>Barnes Rd. Improvements</t>
  </si>
  <si>
    <t>St. Vincent's Hosp. entrance</t>
  </si>
  <si>
    <t>Leahy Rd.</t>
  </si>
  <si>
    <t>Multnomah. Co. Line</t>
  </si>
  <si>
    <t>Widen from two to five lanes with bike lanes and sidewalks. The project or a portion of the project is outside the designated urban growth boundary as of March 2014.</t>
  </si>
  <si>
    <t>Scholls Ferry Improvements</t>
  </si>
  <si>
    <t>Beaverton-Hillsdale Hwy.</t>
  </si>
  <si>
    <t>Widen roadway from two to three lanes with bike lanes and sidewalks</t>
  </si>
  <si>
    <t>Merlo/158th Improvements</t>
  </si>
  <si>
    <t>Widen roadway to five lanes with bike lanes and sidewalks</t>
  </si>
  <si>
    <t>Cedar Hills Blvd</t>
  </si>
  <si>
    <t xml:space="preserve"> 118th</t>
  </si>
  <si>
    <t>Widen to five lanes with bike lanes and sidewalks.  Add double turn lanes.</t>
  </si>
  <si>
    <t>Butner Rd. Improvements</t>
  </si>
  <si>
    <t>Widen to 3 lanes with bike lanes and sidewalks.</t>
  </si>
  <si>
    <t>185th Ave. Improvements</t>
  </si>
  <si>
    <t>Blanton St.</t>
  </si>
  <si>
    <t>Widen to five lanes with bike lanes and sidewalks</t>
  </si>
  <si>
    <t>Cornelius Pass Rd. Improvements</t>
  </si>
  <si>
    <t>Frances St.</t>
  </si>
  <si>
    <t>Tonquin Rd. Improvements</t>
  </si>
  <si>
    <t>Oregon St.</t>
  </si>
  <si>
    <t>Realign and widen to three lanes with bike lanes and sidewalks and street lighting. The project or a portion of the project is outside the designated urban growth boundary as of March 2014.</t>
  </si>
  <si>
    <t>Glencoe Rd. Improvements</t>
  </si>
  <si>
    <t>Evergreen Rd.</t>
  </si>
  <si>
    <t>Jackson Ave.</t>
  </si>
  <si>
    <t>Widen to three lanes with bike lanes and sidewalks.</t>
  </si>
  <si>
    <t>205th Ave. Improvements</t>
  </si>
  <si>
    <t>Quatama Rd.</t>
  </si>
  <si>
    <t>Widen road to 5 lanes with bike lanes and sidewalks.  Widen bridge over Beaverton Creek to four lanes with bike lanes and sidewalks.</t>
  </si>
  <si>
    <t>Kinnaman Rd. Improvements</t>
  </si>
  <si>
    <t>Reconstruct with sidewalks, bike lanes and turn lanes at major intersecions; consolidate offset intersection at 198th Ave.</t>
  </si>
  <si>
    <t>Greenburg Rd. Improvements</t>
  </si>
  <si>
    <t>Gomartin Ln.</t>
  </si>
  <si>
    <t>Washington Square Dr.</t>
  </si>
  <si>
    <t>Widen to five lanes with bike lanes and sidewalks.</t>
  </si>
  <si>
    <t>Hall Blvd. Improvements</t>
  </si>
  <si>
    <t>Scholls Ferry Rd. Improvements</t>
  </si>
  <si>
    <t>121st Ave.</t>
  </si>
  <si>
    <t xml:space="preserve">Widen to seven lanes with bike lanes and sidewalks. </t>
  </si>
  <si>
    <t>99W to I-5 Southern Arterial</t>
  </si>
  <si>
    <t>Hwy. 99W</t>
  </si>
  <si>
    <t>Purchase ROW. The project or a portion of the project is outside the designated urban growth boundary as of March 2014.</t>
  </si>
  <si>
    <t>Rose Biggi Ave.: Crescent Street to Hall Blvd.  Complete right-of-way and construction of multimodal street extension with Boulevard Design</t>
  </si>
  <si>
    <t>Crescent St.</t>
  </si>
  <si>
    <t>Extend 2-lane Rose Biggi Ave. to Hall Blvd. (via Westgate Drive) to fill a gap; boulevard design; add sidewalks, bikeway (PE funded STIP Key #14400).</t>
  </si>
  <si>
    <t>Dawson/Westgate multimodal extension from Rose Biggi Ave. to Hocken Ave.</t>
  </si>
  <si>
    <t>Rose Biggi Avenue</t>
  </si>
  <si>
    <t>Hocken Ave. via Dawson to Westgate at Rose Biggi</t>
  </si>
  <si>
    <t>Extend 2 lane street from  Hocken via Dawson and Westgate at Rose Biggi to fill a gap; realign Dawson/Westgate at Cedar Hills; add turn lanes at intersections, sidewalks, bikeway.</t>
  </si>
  <si>
    <t>Crescent St. multimodal extension to Cedar Hills Blvd.</t>
  </si>
  <si>
    <t>Rose Biggi Ave.</t>
  </si>
  <si>
    <t>Westgate Dr.</t>
  </si>
  <si>
    <t>Extend 2 lane Crescent from Cedar Hills to Rose Biggi Ave. to fill a gap; add sidewalks, bikeway.</t>
  </si>
  <si>
    <t>Millikan Way multimodal extension from Watson Ave. to 114th Ave.</t>
  </si>
  <si>
    <t>Watson Ave.</t>
  </si>
  <si>
    <t>114th Ave.</t>
  </si>
  <si>
    <t>Extend 2 lane Millikan Way to 114th to fill a gap; add turn lanes at intersections, sidewalks, bikeway.</t>
  </si>
  <si>
    <t>New street connection from Broadway to 115th Ave.</t>
  </si>
  <si>
    <t>Broadway</t>
  </si>
  <si>
    <t>115th Ave.</t>
  </si>
  <si>
    <t>Construct new 2 lane street with bikeway and sidewalks.</t>
  </si>
  <si>
    <t>Electric to Whitney to Carousel to 144th multimodal street connections</t>
  </si>
  <si>
    <t xml:space="preserve">Electric </t>
  </si>
  <si>
    <t>Connect existing streets and improve to standard with bikeways and sidewalks.</t>
  </si>
  <si>
    <t>Hall Blvd. multimodal street extension to Jenkins Rd.</t>
  </si>
  <si>
    <t>Jenkins Rd.</t>
  </si>
  <si>
    <t>Construct new 4 lane street (2 lane boulevard design if all other  Regional Center street connections are complete) with bike lanes and sidewalks.</t>
  </si>
  <si>
    <t>120th Ave.: new 2 lane multimodal street</t>
  </si>
  <si>
    <t>Center St.</t>
  </si>
  <si>
    <t>Construct new multimodal street with bikeways and sidewalks; turn lanes and signals as needed.</t>
  </si>
  <si>
    <t>Rose Biggi Ave.: 2 lane multimodal street extension</t>
  </si>
  <si>
    <t>Tualatin Valley Hwy</t>
  </si>
  <si>
    <t>Construct 2 lane boulevard extension with bikeways and sidewalks.</t>
  </si>
  <si>
    <t>114th Ave./115th Ave. 2 lane multimodal street</t>
  </si>
  <si>
    <t>Beaverton Hillsdale Hwy/Griffith Drive</t>
  </si>
  <si>
    <t>Construct 2 lane street with bike and pedestrian improvements.</t>
  </si>
  <si>
    <t>Tualaway 2 lane multimodal street extension</t>
  </si>
  <si>
    <t>Millikan</t>
  </si>
  <si>
    <t>Extend existing street to Millikan with bikeways and sidewalks.</t>
  </si>
  <si>
    <t>Hocken Ave. multimodal improvements</t>
  </si>
  <si>
    <t>Widen existing street from 3 to 5 lanes, add bike lanes and sidewalks.</t>
  </si>
  <si>
    <t>Hall Blvd. multimodal extension from Cedar Hills Blvd. to Hocken Ave.</t>
  </si>
  <si>
    <t>Extend Hall Blvd. from Cedar Hills to Hocken to fill a gap; add turn lanes at intersections, sidewalks and bikeway.</t>
  </si>
  <si>
    <t>Allen Blvd. safety, bicycle and pedestrian improvements</t>
  </si>
  <si>
    <t>Highway 217</t>
  </si>
  <si>
    <t>Widen street to 4/5 lanes adding turn lanes and signals where needed, construct bike lanes and sidewalks.</t>
  </si>
  <si>
    <t>125th Ave. multimodal extension Brockman to Hall Blvd.</t>
  </si>
  <si>
    <t>Brockman St.</t>
  </si>
  <si>
    <t>Construct new multimodal street with bike lanes and sidewalks.</t>
  </si>
  <si>
    <t>Davies Rd. multimodal street extension</t>
  </si>
  <si>
    <t>Barrows Rd.</t>
  </si>
  <si>
    <t>Extend 2 lane street with turn lanes, bike lanes and sidewalks.</t>
  </si>
  <si>
    <t>102nd/103rd 2 lane multimodal connection</t>
  </si>
  <si>
    <t>Connect streets and construct bike lanes and sidewalks.  Realign intersection at BH Hwy and Western.</t>
  </si>
  <si>
    <t>Sexton Mountain Drive multimodal street extension from 155th Ave. to Sexton Mtn. across the Powerline</t>
  </si>
  <si>
    <t>Sexton Mountain Drive</t>
  </si>
  <si>
    <t>Extend 2 lane street with bikelanes and sidewalks</t>
  </si>
  <si>
    <t>Sherwood, Wash. County</t>
  </si>
  <si>
    <t>Oregon-Tonquin Roundabout</t>
  </si>
  <si>
    <t>at Tonquin</t>
  </si>
  <si>
    <t>Reconstruct and realign three leg intersection with a roundabout (partial two-lane) approx 400 feet northeast of existing roundabout at SW Oregon St &amp; Murdock Rd. ROW, PE, construction.</t>
  </si>
  <si>
    <t>Sherwood, Wash. County, ODOT</t>
  </si>
  <si>
    <t>Elwert-99W-Sunset Blvd Improvements</t>
  </si>
  <si>
    <t>Kruger-Cedar Brook Way</t>
  </si>
  <si>
    <t xml:space="preserve">Principal Arterial, Arterial </t>
  </si>
  <si>
    <t>Relocate Kruger Rd intersection 600' northeast along Elwert Rd. Construct roundabout at Elwert-Kruger-Cedar Brook. Widen Sunset Blvd approach. Reconstruct 99W intersection and replace signal. PE, construction. The project or a portion of the project is outside the designated urban growth boundary as of March 2014.</t>
  </si>
  <si>
    <t>Elwert Rd</t>
  </si>
  <si>
    <t>Kruger-Cedar Brook</t>
  </si>
  <si>
    <t xml:space="preserve">Arterial </t>
  </si>
  <si>
    <t>Construct collector status road with median between new roundabout and SW Edy Rd. PE, construction. The project or a portion of the project is outside the designated urban growth boundary as of March 2014.</t>
  </si>
  <si>
    <t>Brookman Rd</t>
  </si>
  <si>
    <t xml:space="preserve">99W </t>
  </si>
  <si>
    <t>Ladd Hill Rd</t>
  </si>
  <si>
    <t>Construct collector status road with median between new OR 99W and SW Ladd Hill Road. ROW, PE, construction. Alignment to be determined as part of Sherwood 2035 TSP update.</t>
  </si>
  <si>
    <t>Cedar Brook Way</t>
  </si>
  <si>
    <t>Construction of 2 lane collector road.</t>
  </si>
  <si>
    <t>South Loop Rd.</t>
  </si>
  <si>
    <t>Construction of 2 lane frontage road.</t>
  </si>
  <si>
    <t>Villa Rd.</t>
  </si>
  <si>
    <t>Park St</t>
  </si>
  <si>
    <t>Stellar Dr</t>
  </si>
  <si>
    <t>Construction of 2 lane road.</t>
  </si>
  <si>
    <t>Old Town Arterials-Collectors</t>
  </si>
  <si>
    <t>Complete arterials and collector streets within old town overlay per City TSP.</t>
  </si>
  <si>
    <t>Sherwood Blvd Improvements</t>
  </si>
  <si>
    <t>Century Dr</t>
  </si>
  <si>
    <t>3rd St.</t>
  </si>
  <si>
    <t>Reonstruct road to arterial standards. Median/turn lane, landscape strip, ADA compliant sidewalks. Reconstruct intersection at 3rd St to increase capacity.</t>
  </si>
  <si>
    <t>Edy Rd Improvments</t>
  </si>
  <si>
    <t>Cherry Orchards</t>
  </si>
  <si>
    <t>City limits</t>
  </si>
  <si>
    <t>Reconstruct road to collector standards w/ sidewalks and bike lanes.</t>
  </si>
  <si>
    <t>Ladd Hill Rd.</t>
  </si>
  <si>
    <t>Sunset Blvd</t>
  </si>
  <si>
    <t>Upgrade street to arterial standards.</t>
  </si>
  <si>
    <t>Add bike lanes. Reconstruct road to collector standards with bike lanes, landscape strip and sidewalks between Marshall St and creek.</t>
  </si>
  <si>
    <t>Employment area, Main street</t>
  </si>
  <si>
    <t>Sunset Blvd.</t>
  </si>
  <si>
    <t>Aldergrove</t>
  </si>
  <si>
    <t>Greengate</t>
  </si>
  <si>
    <t>Reconstruct road to 3 lane arterial standards in sections not to TSP section for arterial. Fix vertical crest sight distance issue at Pine St intersection. Possible signal or roundabout at Sunset/Main/Ladd Hill</t>
  </si>
  <si>
    <t>Murdock</t>
  </si>
  <si>
    <t>Construct road to 3 lane collector standards.</t>
  </si>
  <si>
    <t>Arrow St</t>
  </si>
  <si>
    <t>Adams Ave (Langer Farms Parkway)</t>
  </si>
  <si>
    <t>Gerda</t>
  </si>
  <si>
    <t>Construct road to collector standards.</t>
  </si>
  <si>
    <t>Edy-Borchers Intersection Improvements</t>
  </si>
  <si>
    <t>Borchers Dr</t>
  </si>
  <si>
    <t>Improve intersection capacity and safety. Possible roundabout 400' west of Borchers. Restrict Borchers movements to right-in/right-out. Can be combined with RTP 10692.</t>
  </si>
  <si>
    <t>Roy Rogers Rd. / Tualatin-Sherwood Road</t>
  </si>
  <si>
    <t>Construct road to 5 lane collector standard.</t>
  </si>
  <si>
    <t>Signalize intersection and improve grades on Sagert at Martinazzi and 65th</t>
  </si>
  <si>
    <t>ODOT / Tualatin</t>
  </si>
  <si>
    <t>Boones Ferry</t>
  </si>
  <si>
    <t>Lower Boones Ferry</t>
  </si>
  <si>
    <t>Reconstruction/widen  to 5-lanes from Martinazzi to Lower Boones Ferry Road, includes bridge over Tualatin River.</t>
  </si>
  <si>
    <t>105th Ave/Avery Street</t>
  </si>
  <si>
    <t>Blake</t>
  </si>
  <si>
    <t>105th</t>
  </si>
  <si>
    <t>Realign curves and add sidewalks on 105th from Avery to 108th.</t>
  </si>
  <si>
    <t>Herman</t>
  </si>
  <si>
    <t>Teton</t>
  </si>
  <si>
    <t>Upgrade to standard 2-lane road.</t>
  </si>
  <si>
    <t>Myslony</t>
  </si>
  <si>
    <t>124th Ave</t>
  </si>
  <si>
    <t>Reconstruct/widen from 112th to 124th to fill system, includes bridge.</t>
  </si>
  <si>
    <t>ORE 99W</t>
  </si>
  <si>
    <t>Reconstruct/widen to 3 lanes from 99W to Tualatin-Sherwood Road and include multi-use path for the Ice Age Tonquin Trail, includes signal at Cipole and Herman. The project or a portion of the project is outside the designated urban growth boundary as of March 2014.</t>
  </si>
  <si>
    <t>Reconstruction/ widen to 3-lanes from Cipole to 124th.</t>
  </si>
  <si>
    <t>McEwan</t>
  </si>
  <si>
    <t>Widen to 3 lanes from 65th to Lake Oswego.</t>
  </si>
  <si>
    <t>River</t>
  </si>
  <si>
    <t>Widen to 6 lanes from Cipole to the Tualatin River.</t>
  </si>
  <si>
    <t>Loop Rd</t>
  </si>
  <si>
    <t>Construct street from Tualatin-Sherwood to Boones Ferry Rd to Martinazzi, including improved intersection at Nyberg near Fred Meyer entrance</t>
  </si>
  <si>
    <t>124th Ave Extension</t>
  </si>
  <si>
    <t>Tualatin-Sherwood Rd.</t>
  </si>
  <si>
    <t>Grahams Ferry Rd</t>
  </si>
  <si>
    <t>New road to facilitate development of industrial lands, grade seperated rail crossing South of Tonquin. The project or a portion of the project is outside the designated urban growth boundary as of March 2014.</t>
  </si>
  <si>
    <t>RSIA</t>
  </si>
  <si>
    <t>Reconstruct/widen to 3 lanes, Add bikelanes to Teton from Avery to Tualatin Rd.</t>
  </si>
  <si>
    <t>Washington Square Connectivity Improvements</t>
  </si>
  <si>
    <t>Washington Square local street connections</t>
  </si>
  <si>
    <t>Increase local street connections at Washington Square Center based on recommendations in regional center plan.</t>
  </si>
  <si>
    <t>Hwy. 217 Overcrossing - Cascade Plaza</t>
  </si>
  <si>
    <t>Nimbus</t>
  </si>
  <si>
    <t>Locust</t>
  </si>
  <si>
    <t>Provide congestion relief and bicycle/pedestrian connection</t>
  </si>
  <si>
    <t>Greenburg Road Improvements, South</t>
  </si>
  <si>
    <t>Shady Lane</t>
  </si>
  <si>
    <t>North Dakota</t>
  </si>
  <si>
    <t>Widen to 5 lanes with bikeways and sidewalks. Includes bridge replacement.</t>
  </si>
  <si>
    <t>Greenburg Road Improvements</t>
  </si>
  <si>
    <t>Widen to 5 lanes with bikeways and sidewalks.</t>
  </si>
  <si>
    <t>Hwy. 217 Overcrossing</t>
  </si>
  <si>
    <t>Hunziker Road</t>
  </si>
  <si>
    <t>72nd Ave.</t>
  </si>
  <si>
    <t xml:space="preserve">Realign Hunziker Road to meet Hampton Street at 72nd Ave, remove existing 72nd/Hunziker Road intersection, provide bicycle, pedestrian and transit facilities. Project to be refine based on SW Corridor High Capacity Transit recommendations. </t>
  </si>
  <si>
    <t>Employment area, Station community</t>
  </si>
  <si>
    <t>Bonita Road Improvements</t>
  </si>
  <si>
    <t>Widen to 4 lanes.</t>
  </si>
  <si>
    <t>Durham Road Improvements</t>
  </si>
  <si>
    <t>Upper Boones Ferry Road</t>
  </si>
  <si>
    <t>Walnut Street Extension</t>
  </si>
  <si>
    <t>Ash Ave.</t>
  </si>
  <si>
    <t>Extend street east of 99W to connect to Downtown Tigard (PE Phase only)</t>
  </si>
  <si>
    <t>72nd Ave. Improvements</t>
  </si>
  <si>
    <t>Bonita Road</t>
  </si>
  <si>
    <t>Widen to 3 lanes with bikeways and sidewalks</t>
  </si>
  <si>
    <t>Durham Road</t>
  </si>
  <si>
    <t xml:space="preserve">Dartmouth Street Improvements </t>
  </si>
  <si>
    <t>68th Ave.</t>
  </si>
  <si>
    <t>Widen to 4 lanes with turn lanes and sidewalks.</t>
  </si>
  <si>
    <t>Upper Boones Ferry Intersection Improvements</t>
  </si>
  <si>
    <t xml:space="preserve">Reconfigure intersection of Durham &amp; Upper Boones Ferry to create a through route between Durham &amp; I-5/Carmen Interchange; 2nd Northbound Turn Lane at 72nd/Carmen; 72nd/Boones Ferry assuming Boones Ferry/72nd widened to 5 lanes; eastbound right turn lane </t>
  </si>
  <si>
    <t>Greenburg Intersection Improvements</t>
  </si>
  <si>
    <t>Hall</t>
  </si>
  <si>
    <t>Tiedeman Ave</t>
  </si>
  <si>
    <t>Add 2nd Northbound turn lane; install boulevard treatment at Greenburg/Washington Square Road; improve geometry/alignment Greenburg/Tiedeman and update signal timing as needed.</t>
  </si>
  <si>
    <t>Hwy. 99W Intersection Improvements</t>
  </si>
  <si>
    <t>64th Ave.</t>
  </si>
  <si>
    <t xml:space="preserve">Durham Rd. </t>
  </si>
  <si>
    <t>Project development phase: Provide increased capacity at priority intersections, including bus queue bypass lanes in some locations, improved sidewalks, priority pedestrian crossings, and an access management plan, while retaining existing 4/5-lane facility from I-5 to Durham Road. See 2035 Tigard TSP Project #66 for specific improvements.</t>
  </si>
  <si>
    <t>David Hill</t>
  </si>
  <si>
    <t>Brook St.</t>
  </si>
  <si>
    <t>Extend easterly from east terminus (just east of Brook) to Sunset Drive (Highway 47) as a arterial facility with left-turn lanes at major intersections, traffic signal and turn lanes at Hwy47. The project or a portion of the project is outside the designated urban growth boundary as of March 2014.</t>
  </si>
  <si>
    <t>Thatcher Road Realignment</t>
  </si>
  <si>
    <t>Thatcher</t>
  </si>
  <si>
    <t>Gales Creek</t>
  </si>
  <si>
    <t xml:space="preserve">Re-align Thatcher Road at its intersection with Gales Creek Road and add traffic signal. </t>
  </si>
  <si>
    <t>23rd Avenue Extension</t>
  </si>
  <si>
    <t>Hawthorne</t>
  </si>
  <si>
    <t>Hwy 47</t>
  </si>
  <si>
    <t>Extend from Hawthorne Avenue east to Highway 47 and refine intersection design.</t>
  </si>
  <si>
    <t>E Street/Pacific Avenue-19th Avenue Intersection</t>
  </si>
  <si>
    <t xml:space="preserve">E </t>
  </si>
  <si>
    <t>19th</t>
  </si>
  <si>
    <t xml:space="preserve">Extend 19th west and connect up to E Street and Pacific Avenue with a round-about. </t>
  </si>
  <si>
    <t>Heather Industrial Connector</t>
  </si>
  <si>
    <t>Mountain View</t>
  </si>
  <si>
    <t>Construct new 2-lane industrial collector from west terminus of Heather to Poplar Street</t>
  </si>
  <si>
    <t>Hwy 47/ Pacific Avenue Intersection Improvements</t>
  </si>
  <si>
    <t>Hwy 8</t>
  </si>
  <si>
    <t>Intersection Improvement. The project or a portion of the project is outside the designated urban growth boundary as of March 2014.</t>
  </si>
  <si>
    <t>10th Ave</t>
  </si>
  <si>
    <t>Holladay St.</t>
  </si>
  <si>
    <t>Golf Course Rd</t>
  </si>
  <si>
    <t>Improve to urban standard w/in City (sidewalks &amp; bike lanes);  widen rural road with shoulder bike lane, increase turning radii at Adair. The project or a portion of the project is outside the designated urban growth boundary as of March 2014.</t>
  </si>
  <si>
    <t>Cornelius / Forest Grove</t>
  </si>
  <si>
    <t>Holladay St Extension</t>
  </si>
  <si>
    <t>4th</t>
  </si>
  <si>
    <t>Yew</t>
  </si>
  <si>
    <t>Construct new collector.</t>
  </si>
  <si>
    <t>10th</t>
  </si>
  <si>
    <t>Gray</t>
  </si>
  <si>
    <t xml:space="preserve"> Neighborhood</t>
  </si>
  <si>
    <t>Davis St. Extension</t>
  </si>
  <si>
    <t>4th Ave</t>
  </si>
  <si>
    <t>29th Ave</t>
  </si>
  <si>
    <t>Intersection improvements</t>
  </si>
  <si>
    <t>Aloclek</t>
  </si>
  <si>
    <t>Amberwood</t>
  </si>
  <si>
    <t>Cornelius Pass</t>
  </si>
  <si>
    <t>Extend 3 lane road with bike lanes/sidewalks.</t>
  </si>
  <si>
    <t>231st Ave./Century Blvd</t>
  </si>
  <si>
    <t xml:space="preserve">Lois </t>
  </si>
  <si>
    <t>Bridge and 3 lanes with bike lanes and sidewalks.</t>
  </si>
  <si>
    <t>Cornell Rd. Light Rail</t>
  </si>
  <si>
    <t>Alexander</t>
  </si>
  <si>
    <t>Widen to two lanes with onstreet parking and sidewalks Alexander to Davis; widen to 3 lanes with bike lanes and sidewalks Davis to South UGB. The project or a portion of the project is outside the designated urban growth boundary as of March 2014.</t>
  </si>
  <si>
    <t>Huffman</t>
  </si>
  <si>
    <t>Shute</t>
  </si>
  <si>
    <t>West UGB (Sewell)</t>
  </si>
  <si>
    <t>Build 3 lane with bike lanes and sidewalks.</t>
  </si>
  <si>
    <t>253rd</t>
  </si>
  <si>
    <t>Huffman Extn</t>
  </si>
  <si>
    <t>206th</t>
  </si>
  <si>
    <t>Complete gap and Improve to 3 lane with bike lanes and sidewalks.  Modify signal phasing at Corn Pass.</t>
  </si>
  <si>
    <t>Hillsboro / Wa. Co.</t>
  </si>
  <si>
    <t>Improve to 5 lane with bike lanes and sidewalks.</t>
  </si>
  <si>
    <t>Amberglen Parkway</t>
  </si>
  <si>
    <t>Wilkins</t>
  </si>
  <si>
    <t>Stucki Extn</t>
  </si>
  <si>
    <t>Jackson School Road</t>
  </si>
  <si>
    <t>Grant</t>
  </si>
  <si>
    <t>Improve to 3 lanes with bike/ped facilities, storm drainage, street lighting</t>
  </si>
  <si>
    <t>Quatama Road</t>
  </si>
  <si>
    <t>Widen to 3 lane with bike lanes/sidewalks.</t>
  </si>
  <si>
    <t>Edgeway</t>
  </si>
  <si>
    <t>Walker Rd</t>
  </si>
  <si>
    <t>Extend as 2/3 lane with bike/sidewalks.</t>
  </si>
  <si>
    <t>Wilkins Extension</t>
  </si>
  <si>
    <t>2018-2040</t>
  </si>
  <si>
    <t>Johnson</t>
  </si>
  <si>
    <t>Century Blvd</t>
  </si>
  <si>
    <t>Widen to 3 lanes with bike/sidewalks.</t>
  </si>
  <si>
    <t>Bennett</t>
  </si>
  <si>
    <t>West Union Rd</t>
  </si>
  <si>
    <t>Extend 2/3 lane with US 26 Overpass, connect existing segments. The project or a portion of the project is outside the designated urban growth boundary as of March 2014.</t>
  </si>
  <si>
    <t>227th/69th Ave</t>
  </si>
  <si>
    <t>Widen and extend 2/3 lane with bike/sidewalks.</t>
  </si>
  <si>
    <t xml:space="preserve">28th Ave. </t>
  </si>
  <si>
    <t>Light Rail</t>
  </si>
  <si>
    <t>Widen to three lanes with bike/sidewalks.</t>
  </si>
  <si>
    <t>Glencoe Rd</t>
  </si>
  <si>
    <t>Widen to 5 lanes with bike lanes and sidewalks. The project or a portion of the project is outside the designated urban growth boundary as of March 2014.</t>
  </si>
  <si>
    <t>Campus Court Extension</t>
  </si>
  <si>
    <t>W. end Campus Ct</t>
  </si>
  <si>
    <t>Ray Circle</t>
  </si>
  <si>
    <t>Davis Road</t>
  </si>
  <si>
    <t>Brookwood</t>
  </si>
  <si>
    <t>234th (Century)</t>
  </si>
  <si>
    <t>Century Blvd (234th)</t>
  </si>
  <si>
    <t>Cornelius Pass Road</t>
  </si>
  <si>
    <t>Rosedale Rd</t>
  </si>
  <si>
    <t xml:space="preserve">Extend as a 5 lane facility with buffered bike lanes/sidewalks </t>
  </si>
  <si>
    <t>2014-2032</t>
  </si>
  <si>
    <t xml:space="preserve">196th Ave. </t>
  </si>
  <si>
    <t xml:space="preserve"> Maple</t>
  </si>
  <si>
    <t>Principal arterial Arterial</t>
  </si>
  <si>
    <t>Add westbound "Busines Access and Transit (BAT)" lane; provide bike lane, sidewalk, transit, and signal improvements. Add EB bus pull-out, shelter and ped improvements.</t>
  </si>
  <si>
    <t>Kinsman Rd. Extension</t>
  </si>
  <si>
    <t xml:space="preserve">Ridder Rd. </t>
  </si>
  <si>
    <t>Day St.</t>
  </si>
  <si>
    <t>Construct three lane road extension with sidewalks &amp; bike lanes</t>
  </si>
  <si>
    <t>Richey/Foster Connection</t>
  </si>
  <si>
    <t>Intersection Richey/Foster</t>
  </si>
  <si>
    <t>Construct roundabout and related improvements to Foster.</t>
  </si>
  <si>
    <t>Jenne/Foster</t>
  </si>
  <si>
    <t>Intersection Jenne/Foster</t>
  </si>
  <si>
    <t>Add second EB left turn lane.  Requires widening of Jenne North.</t>
  </si>
  <si>
    <t>174th/Powell</t>
  </si>
  <si>
    <t>Intersection of 174th/Powell</t>
  </si>
  <si>
    <t>Improve intersection to 5 lane section.</t>
  </si>
  <si>
    <t>Knapp Street/Collector 72</t>
  </si>
  <si>
    <t>Build new road to green street collector standards.</t>
  </si>
  <si>
    <t>Knapp Street/Community Street 72</t>
  </si>
  <si>
    <t>Binford Parkway</t>
  </si>
  <si>
    <t>Build new road to green street community standards.</t>
  </si>
  <si>
    <t>Baseline @ 185th Improvement</t>
  </si>
  <si>
    <t xml:space="preserve">Grade separate intersection and MAX. </t>
  </si>
  <si>
    <t>Boones Ferry Rd bike lanes</t>
  </si>
  <si>
    <t>North City Limits</t>
  </si>
  <si>
    <t xml:space="preserve">Minor Arterial </t>
  </si>
  <si>
    <t>3,500' long widening includes retaining walls above and below the roadway grade for bike lanes, sidewalks, and intermittent turn lanes. NHS/AASHTO stds apply.</t>
  </si>
  <si>
    <t>Clackamas Co.</t>
  </si>
  <si>
    <t>Holcomb Rd.</t>
  </si>
  <si>
    <t>Through lanes, sidewalks, bike lanes, turn lanes to serve UGB expansion area.  (TSP project D36 (50%), D43, D48)</t>
  </si>
  <si>
    <t>Reconstructs street from Stark to Burnside.</t>
  </si>
  <si>
    <t>Barnes</t>
  </si>
  <si>
    <t>St. Helens Rd. (US 30), (in vicinity of NW Balboa) Connectivity Improvements</t>
  </si>
  <si>
    <t>NW Balboa</t>
  </si>
  <si>
    <t>Provide an alternative crossing of the BNSF Railroad to improve connectivity and safety between US 30 and the industrial properties served by NW Front Avenue in the Willbridge area of the NW Industrial District.</t>
  </si>
  <si>
    <t>Morrison Bridge Rehabilitation - Phase 2</t>
  </si>
  <si>
    <t>Rehabilitate mechanical system, approach structure, corrosion control, phase 1 seismic. (Phase 2).</t>
  </si>
  <si>
    <t>Burnside Bridge Rehabilitation - Phase 2</t>
  </si>
  <si>
    <t>Rehabilitate mechanical system, approach structure, corrosion control, phase 1seismic. (Phase 2)</t>
  </si>
  <si>
    <t>Rock Creek Blvd. improvements</t>
  </si>
  <si>
    <t>Hwy. 212/224 (planned Sunrise Corridor Rock Creek Interchange)</t>
  </si>
  <si>
    <t>177th Ave.</t>
  </si>
  <si>
    <t>Complete final construction of a new 5-lane roadway with sidewalks, bike lanes and traffic signals</t>
  </si>
  <si>
    <t>Employment/Industrial area</t>
  </si>
  <si>
    <t>TV Hwy/209th Intersection</t>
  </si>
  <si>
    <t>Regional Arterial</t>
  </si>
  <si>
    <t>Add eastbound right turn lane, widen crossing for second northbound to westbound left turn lane, add second southbound lane, protected N-S turn phasing</t>
  </si>
  <si>
    <t>ODOT/Hillsboro</t>
  </si>
  <si>
    <t>TV Hwy/Century Blvd Intersection</t>
  </si>
  <si>
    <t>Add second southbound lane, Add northbound left turn lane, widen rail crossing, add offroad bike lanes on Century from TV Hwy to Alexander.</t>
  </si>
  <si>
    <t>Brookwood Parkway</t>
  </si>
  <si>
    <t>Ihly Way</t>
  </si>
  <si>
    <t>Widen to five lanes with offstreet sidewalk and bikeway</t>
  </si>
  <si>
    <t>28th Ave</t>
  </si>
  <si>
    <t>Widen to provide sidewalks and Bikeway network signage access to LRT and parks.  New traffic signal at Brookwood.</t>
  </si>
  <si>
    <t>Airport Rd</t>
  </si>
  <si>
    <t>48th Ave</t>
  </si>
  <si>
    <t>Brookwood Pkwy</t>
  </si>
  <si>
    <t>Widen to 2/3 lanes with bike lanes and sidewalks</t>
  </si>
  <si>
    <t>Schaaf Rd</t>
  </si>
  <si>
    <t>Pinefarm Pl Helvetia Rd</t>
  </si>
  <si>
    <t>Century</t>
  </si>
  <si>
    <t>Construct 3 lane roadway with bike lanes and sidewalks.</t>
  </si>
  <si>
    <t>Westmark Dr.</t>
  </si>
  <si>
    <t>Croeni Rd.</t>
  </si>
  <si>
    <t>Construct 3 lane roadway with bike lanes and sidewalks. The project or a portion of the project is outside the designated urban growth boundary as of March 2014.</t>
  </si>
  <si>
    <t>Helvetia Rd.</t>
  </si>
  <si>
    <t>Construct 3 lane roadwy with bike lanes and sidewalks</t>
  </si>
  <si>
    <t>Jacobson Rd.</t>
  </si>
  <si>
    <t>Helvetia Rd</t>
  </si>
  <si>
    <t>Complete 3 lane roadway with bike lanes and sidewalks. The project or a portion of the project is outside the designated urban growth boundary as of March 2014.</t>
  </si>
  <si>
    <t>Drake St.</t>
  </si>
  <si>
    <t>67th Ave.</t>
  </si>
  <si>
    <t>Widen to provide 2/3 lanes with bike lanes and sidewalks</t>
  </si>
  <si>
    <t>Cornell/25th Ave Intersection Improvements</t>
  </si>
  <si>
    <t>Widen 25th Ave for double southbound to eastbound left turn lanes, second northbound lane within 500 feet of intersection</t>
  </si>
  <si>
    <t>Cornell/Brookwood Prkwy Intersection Improvements</t>
  </si>
  <si>
    <t>Widen Cornell Rd to provide double left turn lanes eastbound and westbound</t>
  </si>
  <si>
    <t>I-5 to 99W replacement projects</t>
  </si>
  <si>
    <t>Construct improvements consistent with recommendations from I-5/99W connector process. The project or a portion of the project is outside the designated urban growth boundary as of March 2014.</t>
  </si>
  <si>
    <t>OR 43 Sellwood Bridge Interchange</t>
  </si>
  <si>
    <t>OR 43 at Sellwood Bridge</t>
  </si>
  <si>
    <t>Improve connection at the west end (OR 43) of the Sellwood Bridge, including the interchange influence area.</t>
  </si>
  <si>
    <t>Molalla Ave. Roundabout</t>
  </si>
  <si>
    <t>Taylor</t>
  </si>
  <si>
    <t>Reconfigure intersection for safety and LOS into roundabout.  (TSP project D30)</t>
  </si>
  <si>
    <t>Linn/Leland/Meyers Road pedestrian and bike improvement project (active transportation project)</t>
  </si>
  <si>
    <t>Jackson &amp; 5th Street</t>
  </si>
  <si>
    <t>Moccasin Way</t>
  </si>
  <si>
    <t>Construct Linn Avenue/Leland Road/Meyers Road Corridor Improvements including roundabout intersection, sidewalk infill, complete bike lanes or multi-use path for safety and to connect pedestrian generators.  (TSP project(s) D19, D34, FF24, FF27, W35, W38, W62, W63, B33, B35, C15, C18, C28, C31, C32, C33, S52).</t>
  </si>
  <si>
    <t>Sundial Road Improvements</t>
  </si>
  <si>
    <t>Sundial Road</t>
  </si>
  <si>
    <t>North of Marine Drive</t>
  </si>
  <si>
    <t>TBD</t>
  </si>
  <si>
    <t>Widen north of Swigert Way and construct signal and turn lanes at Graham Road.</t>
  </si>
  <si>
    <t>SW Yamhill &amp; SW Morrison brick intersections</t>
  </si>
  <si>
    <t>intersection</t>
  </si>
  <si>
    <t>-</t>
  </si>
  <si>
    <t>Replacement of brick intersections on SW Yamhill &amp; SW Morrison</t>
  </si>
  <si>
    <t>McDonald Street Improvements</t>
  </si>
  <si>
    <t>Construct turn lanes &amp; intersection improvements; add bike lanes &amp; sidewalks in gaps</t>
  </si>
  <si>
    <t>ODOT/Tigard</t>
  </si>
  <si>
    <t>Durham</t>
  </si>
  <si>
    <t>Widen to 3 lanes; build sidewalks &amp; bike lanes; safety improvements</t>
  </si>
  <si>
    <t xml:space="preserve"> Neighborhood, Town Center</t>
  </si>
  <si>
    <t>Hall/Hunziker/Scoffins Intersection Realignment</t>
  </si>
  <si>
    <t>Intersection with Hunziker &amp; Scoffins</t>
  </si>
  <si>
    <t>Realign offset intersection to cross intersection to alleviate congestion and safety issues</t>
  </si>
  <si>
    <t>Greenburg/Tiedeman/N. Dakota Reconfiguration</t>
  </si>
  <si>
    <t>N. Dakota St.</t>
  </si>
  <si>
    <t>Arterial &amp; Collector</t>
  </si>
  <si>
    <t>Realign one or more streets to improve intersection configurations, railroad crossings &amp; creek crossings</t>
  </si>
  <si>
    <t>Downtown Circulation Plan Implementation</t>
  </si>
  <si>
    <t>Downtown Tigard</t>
  </si>
  <si>
    <t>Between Hwy. 99W, Hall &amp; Fanno Creek</t>
  </si>
  <si>
    <t>Acquire ROW, construct streets and streetscape improvements in downtown Tigard</t>
  </si>
  <si>
    <t xml:space="preserve">Tigard </t>
  </si>
  <si>
    <t>Walnut Street Improvements</t>
  </si>
  <si>
    <t>116th Ave.</t>
  </si>
  <si>
    <t>Troutdale/Port</t>
  </si>
  <si>
    <t>Troutdale</t>
  </si>
  <si>
    <t>Swigert Way Extension</t>
  </si>
  <si>
    <t>Existing terminus</t>
  </si>
  <si>
    <t>Graham Road</t>
  </si>
  <si>
    <t>Extend Swigert Way from its existing terminus to Graham Road</t>
  </si>
  <si>
    <t>Graham Road Reconstruction</t>
  </si>
  <si>
    <t>I-84 North Frontage Road</t>
  </si>
  <si>
    <t>Reconstruct and widen Graham Road</t>
  </si>
  <si>
    <t>173rd Ave.</t>
  </si>
  <si>
    <t xml:space="preserve"> Arterial</t>
  </si>
  <si>
    <t>173rd</t>
  </si>
  <si>
    <t>Widen from two to four lanes with turn lanes, intersection treatments, bike lanes, sidewalks and street lighting.</t>
  </si>
  <si>
    <t>Cedar Hills Blvd. Improvements</t>
  </si>
  <si>
    <t>Butner Rd</t>
  </si>
  <si>
    <t>Celeste Ln</t>
  </si>
  <si>
    <t>Widen to five lanes thru Barnes, turn lane improvements at US26, signalize US26 EB, continous bike lanes and sidewalks through interchange area.</t>
  </si>
  <si>
    <t>Cedar Mill Local Street Connectivity</t>
  </si>
  <si>
    <t>Cedar Mill Town Center</t>
  </si>
  <si>
    <t>Special Area Collector or Local</t>
  </si>
  <si>
    <t>Connect local streets to reduce out of direction travel and  use of arterial roads for local trips</t>
  </si>
  <si>
    <t xml:space="preserve">Day Rd. Improvements </t>
  </si>
  <si>
    <t>Widen from 3 lanes to 5 lanes with bike lanes, sidewalks and street lighting. Improve structural integrity for increased freight traffic and provide congestion relief.</t>
  </si>
  <si>
    <t>Davis St.</t>
  </si>
  <si>
    <t>Widen street and add sidewalks</t>
  </si>
  <si>
    <t>3F Railroad</t>
  </si>
  <si>
    <t>Improve to collector standards including sidewalks.</t>
  </si>
  <si>
    <t>Misty Drive</t>
  </si>
  <si>
    <t>Construct a new 3 lane roadway with sidewalks, bike lanes, traffic signals and a bridge over Rock Creek</t>
  </si>
  <si>
    <t>Kinnaman Rd. Extension</t>
  </si>
  <si>
    <t>209th</t>
  </si>
  <si>
    <t>Century Blvd. Extension</t>
  </si>
  <si>
    <t>Construct 3 lane with bike lanes and sidewalks</t>
  </si>
  <si>
    <t>Future Town Center</t>
  </si>
  <si>
    <t>Alexander St. Extension</t>
  </si>
  <si>
    <t>229th</t>
  </si>
  <si>
    <t>209th at Blanton</t>
  </si>
  <si>
    <t>Century Blvd Extension</t>
  </si>
  <si>
    <t>Area 71 UGB</t>
  </si>
  <si>
    <t>Walker Rd. Extension</t>
  </si>
  <si>
    <t>Stucki</t>
  </si>
  <si>
    <t>Amberwood Dr.</t>
  </si>
  <si>
    <t>Construct 3 5 lane with bike lanes and sidewalks</t>
  </si>
  <si>
    <t>Stucki Ave. Extension</t>
  </si>
  <si>
    <t>206th/LRT</t>
  </si>
  <si>
    <t>Construct 3 lane with off-street bike lanes and sidewalks, Realign intersection of Walker and Stucki</t>
  </si>
  <si>
    <t>194th Ave. Extension</t>
  </si>
  <si>
    <t>Amberglen Pkwy</t>
  </si>
  <si>
    <t>Construct 2/3 lane with sidewalks and LRT in part or all of new segment</t>
  </si>
  <si>
    <t>East-West Connector Ronler Dr</t>
  </si>
  <si>
    <t>229th/Century Cornelius Pass Rd</t>
  </si>
  <si>
    <t>Neighborhood Route Collector</t>
  </si>
  <si>
    <t>Construct 2/3 lane roadway with sidewalks</t>
  </si>
  <si>
    <t>Hillsboro/ ODOT/ Wa. Co.</t>
  </si>
  <si>
    <t>Farmington Rd</t>
  </si>
  <si>
    <t>198th</t>
  </si>
  <si>
    <t>Widen to 5 lanes with bike lanes and sidewalks.</t>
  </si>
  <si>
    <t>Tryon Creek Bridge (@ Hwy 43 / Terwilliger )</t>
  </si>
  <si>
    <t>500' north of Hwy 43/Terwilliger</t>
  </si>
  <si>
    <t>Hwy 43/G Ave</t>
  </si>
  <si>
    <t xml:space="preserve">Replace existing box culvert under Hwy 43 with vehicular bridge over Tryon Creek, add multi-use pathway along creek and complete with bike lanes, sidewalks and turn lane to Terwilliger. </t>
  </si>
  <si>
    <t>Cornelius Pass Road Reconstuction (north)</t>
  </si>
  <si>
    <t xml:space="preserve">US 30 </t>
  </si>
  <si>
    <t>Widen road segments to provide shoulder, new box culvert, possible passing lane segments. The project or a portion of the project is outside the designated urban growth boundary as of March 2014.</t>
  </si>
  <si>
    <t>Cornelius Pass Road Reconstuction (south)</t>
  </si>
  <si>
    <t>Skyline Rd</t>
  </si>
  <si>
    <t>Washington County line (MP 4.9)</t>
  </si>
  <si>
    <t>Widen road segments to provide shoulder, possible passing lane, improve intersection of CPR/Skyline. The project or a portion of the project is outside the designated urban growth boundary as of March 2014.</t>
  </si>
  <si>
    <t>Cornelius Pass Road Safety Improvements - TSM</t>
  </si>
  <si>
    <t>Implement system management improvements recommended in FHWA Safety Audit; i.e., targeted shoulder widening, new/additional guard rails. The project or a portion of the project is outside the designated urban growth boundary as of March 2014.</t>
  </si>
  <si>
    <t>Barbur Bridges</t>
  </si>
  <si>
    <t>I-405</t>
  </si>
  <si>
    <t>For seismic upgrades, reconstruction and bike and ped. facilities.</t>
  </si>
  <si>
    <t xml:space="preserve">I-5/99W Connector Southern Arterial </t>
  </si>
  <si>
    <t>124th Ave. Extension</t>
  </si>
  <si>
    <t>Construct 2/3 lane arterial with bike lanes and sidewalks. The project or a portion of the project is outside the designated urban growth boundary as of March 2014.</t>
  </si>
  <si>
    <t xml:space="preserve">Widen road to  5 lanes. The project or a portion of the project is outside the designated urban growth boundary as of March 2014. </t>
  </si>
  <si>
    <t>162nd Ave. Extension South Phase 2</t>
  </si>
  <si>
    <t>157th Ave.</t>
  </si>
  <si>
    <t>Construct a new 3 lane roadway with sidewalks, bike lanes, traffic signals and bridge over Rock Creek. The first phase is Project #10041.</t>
  </si>
  <si>
    <t>Hwy-212/224 improvements</t>
  </si>
  <si>
    <t>82nd</t>
  </si>
  <si>
    <t>98th</t>
  </si>
  <si>
    <t xml:space="preserve">Construct 3rd WB lane on 212/224 </t>
  </si>
  <si>
    <t>Milwaukie Expressway improvements</t>
  </si>
  <si>
    <t>Webster</t>
  </si>
  <si>
    <t xml:space="preserve">3rd WB lane on Milwaukie Expressway (Hwy-224) from I-205 to/past Webster Rd </t>
  </si>
  <si>
    <t>Northbound Cornelius Pass Road to US 26 Eastbound</t>
  </si>
  <si>
    <t>Cornelius Pass Road at Imbrie</t>
  </si>
  <si>
    <t>Cornelius Pass Road and On-ramp to US 26 Eastbound</t>
  </si>
  <si>
    <t>Widen northbound Cornelius Pass road to provide a second right turn lane to US 26 Eastbound.</t>
  </si>
  <si>
    <t>SE Tacoma St.</t>
  </si>
  <si>
    <t>OR 43</t>
  </si>
  <si>
    <t>Construction phase of bridge replacement.</t>
  </si>
  <si>
    <t>Gibbs Drive</t>
  </si>
  <si>
    <t>Stucki Rd</t>
  </si>
  <si>
    <t>New three lane street with cycletracks and sidewalks.</t>
  </si>
  <si>
    <t>Huffman Rd</t>
  </si>
  <si>
    <t>Meek Rd</t>
  </si>
  <si>
    <t>New three lane street with bike lanes and sidewalks.</t>
  </si>
  <si>
    <t>Evergreen Rd. Shute Rd</t>
  </si>
  <si>
    <t>Widen from five lanes to seven lanes with buffered bike lanes and sidewalks. The project or a portion of the project is outside the designated urban growth boundary as of March 2014.</t>
  </si>
  <si>
    <t>Butler Drive</t>
  </si>
  <si>
    <t>229th Ave.</t>
  </si>
  <si>
    <t>Widen from three lanes to five lanes with bike lanes and sidewalks.</t>
  </si>
  <si>
    <t xml:space="preserve">Widen from five lanes to seven lanes with buffered bike lanes and sidewalks.  Dual EB and WB left-turns at Cornell Rd. Dual NB and SB lefts at Evergreen. </t>
  </si>
  <si>
    <t>US 26 Westbound Off Ramp</t>
  </si>
  <si>
    <t>Cornelius Pass Rd. US 26</t>
  </si>
  <si>
    <t>US 26 Cornelius Pass Rd</t>
  </si>
  <si>
    <t>Add second lane on westbound loop off ramp and third southbound approach lane.</t>
  </si>
  <si>
    <t>NE 238th Drive Freight and Multimodal Improvements</t>
  </si>
  <si>
    <t>Glisan St</t>
  </si>
  <si>
    <t>Major Arterail</t>
  </si>
  <si>
    <t>Construct southbound travel lanes with passing lane and northbound travel lane. Add bike and pedestrian facilities on both northbound and southbound sides.</t>
  </si>
  <si>
    <t>Stark Street Bridge</t>
  </si>
  <si>
    <t>Stark Street Bridge at Sandy River</t>
  </si>
  <si>
    <t>Phase 2 upgrade for Burnside Bridge</t>
  </si>
  <si>
    <t>Seismic Analysis for Broadway, Burnside, Morrison, Hawthorne Briges</t>
  </si>
  <si>
    <t>Sundial Road Widening</t>
  </si>
  <si>
    <t>Widen to 3 lanes from Marine Drive to the north city limits. Includes sidewalks and bike lanes</t>
  </si>
  <si>
    <t>Canyon Road Safety and Complete Corridor Project</t>
  </si>
  <si>
    <t>117th Ave.</t>
  </si>
  <si>
    <t>Raised landscaped median for access control and protected pedestrian crossings; new multimodal connections; intersection improvements; striping and safety improvements; sidewalk enhancements and high visibility crossings at intersections; road resurfacing.</t>
  </si>
  <si>
    <t>Yew St / Adair St Intersection Improvements</t>
  </si>
  <si>
    <t>Yew St</t>
  </si>
  <si>
    <t>Adair St</t>
  </si>
  <si>
    <t>Intersection Improvement</t>
  </si>
  <si>
    <t>N-S Collector Rd</t>
  </si>
  <si>
    <t>Jacobsen Rd</t>
  </si>
  <si>
    <t>Construct new three-lane road with bike lanes and sidewalks</t>
  </si>
  <si>
    <t>Rosa Rd</t>
  </si>
  <si>
    <t>209th Ave</t>
  </si>
  <si>
    <t>Construct new three-lane road with bike lanes and sidewalks. The project or a portion of the project is outside the designated urban growth boundary as of March 2014.</t>
  </si>
  <si>
    <t>229th Ave</t>
  </si>
  <si>
    <t>Alexander St</t>
  </si>
  <si>
    <t>Kinnaman Rd Extn</t>
  </si>
  <si>
    <t>Widen to three lanes with bike lanes and sidewalks</t>
  </si>
  <si>
    <t>Washington Co</t>
  </si>
  <si>
    <t>198th Ave</t>
  </si>
  <si>
    <t>Sewell Rd</t>
  </si>
  <si>
    <t>253rd Ave</t>
  </si>
  <si>
    <t>Improve to three-lane road with bike lanes and sidewalks</t>
  </si>
  <si>
    <t>Industrail Area</t>
  </si>
  <si>
    <t>264th Ave</t>
  </si>
  <si>
    <t>Imbrie Dr</t>
  </si>
  <si>
    <t>Evergreen Pkwy</t>
  </si>
  <si>
    <t>Widen to four lanes (addition of one eastbound lane)</t>
  </si>
  <si>
    <t>TV Hwy/198th Intersection</t>
  </si>
  <si>
    <t>Add dual WB left-turn lanes and a SB right-turn lane; modify signal; restripe NB approach lanes</t>
  </si>
  <si>
    <t>TV Hwy/Cornelius Pass Rd Intersection</t>
  </si>
  <si>
    <t>Add EB and WB right-turn lanes, dual left-turn lanes on all approaches; modify signal; construct new rail crossing</t>
  </si>
  <si>
    <t>TV Hwy/River Rd Intersection</t>
  </si>
  <si>
    <t>Add Eb right-turn lane and 2nd NB left-turn lane; modify signal; improve bike and ped crossing of TV Hwy</t>
  </si>
  <si>
    <t>Brookwood Pkwy/Helvetia Rd</t>
  </si>
  <si>
    <t>Freeway</t>
  </si>
  <si>
    <t>Widen to six lanes. The project or a portion of the project is outside the designated urban growth boundary as of March 2014.</t>
  </si>
  <si>
    <t>McInnis Ln Extn</t>
  </si>
  <si>
    <t>Widen to three lanes with bike lanes and sidewalks. The project or a portion of the project is outside the designated urban growth boundary as of March 2014.</t>
  </si>
  <si>
    <t>Baseline Rd Improvements</t>
  </si>
  <si>
    <t>231st Ave</t>
  </si>
  <si>
    <t>Improve to 5 lanes with bike/ped facilities, storm drainage, street lighting</t>
  </si>
  <si>
    <t>Baler Way</t>
  </si>
  <si>
    <t>TS Rd</t>
  </si>
  <si>
    <t>Extend Baler Way to Adams Ave (Langer Farms Pkwy) @ 99W. Possible signal at Adams integrated into 99W signal.</t>
  </si>
  <si>
    <t>Ash Avenue RR Crossing</t>
  </si>
  <si>
    <t>Burnham Street</t>
  </si>
  <si>
    <t>Commercial Street</t>
  </si>
  <si>
    <t>Extend Ash Avenue from Burnham, across the RR, to Commercial Street</t>
  </si>
  <si>
    <t>Town Center/Station Community</t>
  </si>
  <si>
    <t>Atlanta Street Extension to Dartmouth</t>
  </si>
  <si>
    <t>69th</t>
  </si>
  <si>
    <t>Dartmouth</t>
  </si>
  <si>
    <t>Road extension connecting Haines Road to Dartmouth</t>
  </si>
  <si>
    <t>Employment Area/Station Community</t>
  </si>
  <si>
    <t>Ash Avenue Extension, Burnham to Maplewood</t>
  </si>
  <si>
    <t xml:space="preserve">Maplewood </t>
  </si>
  <si>
    <t>Burnham</t>
  </si>
  <si>
    <t>Extend Ash Avenue from Burnham, across the Fanno Creek Trail, to Maplewood</t>
  </si>
  <si>
    <t>115th</t>
  </si>
  <si>
    <t>Construct new street from future Blake Street to interim alignment of 124th</t>
  </si>
  <si>
    <t xml:space="preserve">Blake </t>
  </si>
  <si>
    <t>Railroad Tracks</t>
  </si>
  <si>
    <t>Minor Collector</t>
  </si>
  <si>
    <t>Construct new street from future 124th Ave to railroad tracks</t>
  </si>
  <si>
    <t>Ibach</t>
  </si>
  <si>
    <t>Uprgrade to urban standards and add sidewalks</t>
  </si>
  <si>
    <t>Tualatin Rd</t>
  </si>
  <si>
    <t>Herman Rd</t>
  </si>
  <si>
    <t>Signalize intersection at 115th and eliminate free right-turn on Tualatin Road, consider roundabout</t>
  </si>
  <si>
    <t>Tualatin-Sherwood Road</t>
  </si>
  <si>
    <t>Add eastbound right turn lane on Tualatin-Sherwood at Boones Ferry Rd and add right-turn lane on Tualatin-Sherwood to 124th</t>
  </si>
  <si>
    <t>Widen to 3-lanes</t>
  </si>
  <si>
    <t>Hazelbrook Road</t>
  </si>
  <si>
    <t>Jurgens</t>
  </si>
  <si>
    <t>Uprgrade to urban standards</t>
  </si>
  <si>
    <t>Add a dedicated right-turn lane on Teton to Tualatin-Sherwood and add southbound turn pocket on Teton to Avery and signalize intersection</t>
  </si>
  <si>
    <t>Helenius</t>
  </si>
  <si>
    <t>109th</t>
  </si>
  <si>
    <t>Grahams Ferry Road</t>
  </si>
  <si>
    <t>Wash Co, Tualatin &amp; Wilsonville</t>
  </si>
  <si>
    <t>East-West Arterial Overcrossing</t>
  </si>
  <si>
    <t>East of I-5</t>
  </si>
  <si>
    <t>Extend new 4-lane overcrossing over I-5 from Boones Ferry Rd to 65th and Stafford Rd. The project or a portion of the project is outside the designated urban growth boundary as of March 2014.</t>
  </si>
  <si>
    <t>Oleson Rd Bridge</t>
  </si>
  <si>
    <t>North of Fanno Creek</t>
  </si>
  <si>
    <t>South of Fanno Creek</t>
  </si>
  <si>
    <t>Bridge Replacement</t>
  </si>
  <si>
    <t>Tonquin / Grahams Ferry Intersection Improvements</t>
  </si>
  <si>
    <t>Raise intersection elevation, widen approaches to three lanes, provide sidewalks and bike lanes, install traffic signal.</t>
  </si>
  <si>
    <t>Southbound Hwy 217 Allen/Denny Split Diamond Interchange</t>
  </si>
  <si>
    <t>Allen Blvd</t>
  </si>
  <si>
    <t>Denny Rd</t>
  </si>
  <si>
    <t>Consolidate Allen Blvd and Denney Rd SB interchanges with split diamond interchange and collector/distributor roads.</t>
  </si>
  <si>
    <t>Walnut St</t>
  </si>
  <si>
    <t>116th</t>
  </si>
  <si>
    <t>Tiedeman</t>
  </si>
  <si>
    <t>Joss St</t>
  </si>
  <si>
    <t>Shackelford Rd</t>
  </si>
  <si>
    <t>existing terminus</t>
  </si>
  <si>
    <t>Extend Joss Rd to Road A to serve development of North Bethany Area</t>
  </si>
  <si>
    <t>P15 (Oats)</t>
  </si>
  <si>
    <t>Brugger Rd</t>
  </si>
  <si>
    <t>New 2 lane road with sidewalks, bike and street lighting</t>
  </si>
  <si>
    <t>Lisa Dr</t>
  </si>
  <si>
    <t>Eastbound: Widen to five lanes with bike lanes and sidewalks</t>
  </si>
  <si>
    <t>Saltzman Rd</t>
  </si>
  <si>
    <t>Laidlaw Rd</t>
  </si>
  <si>
    <t>West of Tile Flat Rd</t>
  </si>
  <si>
    <t>Realign Curves to Improve Safety. The project or a portion of the project is outside the designated urban growth boundary as of March 2014.</t>
  </si>
  <si>
    <t>Rural</t>
  </si>
  <si>
    <t>Meek</t>
  </si>
  <si>
    <t>Scotch Church</t>
  </si>
  <si>
    <t>Realign intersection and construct a round-about. The project or a portion of the project is outside the designated urban growth boundary as of March 2014.</t>
  </si>
  <si>
    <t>Widen from 2 to three lanes with sidewalks, bike lanes, street lighting, and community features</t>
  </si>
  <si>
    <t>Bridge</t>
  </si>
  <si>
    <t>Build new 3 lane road with bike/ped facilities, storm drainage, street lighting to serve North Bethany. The project or a portion of the project is outside the designated urban growth boundary as of March 2014.</t>
  </si>
  <si>
    <t>Shackelford Rd Bridge</t>
  </si>
  <si>
    <t>Build new 3 lane road with bike/ped facilities, storm drainage, street lighting to serve North Bethany</t>
  </si>
  <si>
    <t>Beaverton-Hiilsdale Hwy.</t>
  </si>
  <si>
    <t>Oleson Rd. and Scholls Ferry</t>
  </si>
  <si>
    <t>BHOS Phase 2 improvements to project 10545</t>
  </si>
  <si>
    <t>Thompson Rd Realignment</t>
  </si>
  <si>
    <t>Circle A Dr</t>
  </si>
  <si>
    <t>Realign as 3 lane arterial, with sidewalks, bike and street lighting</t>
  </si>
  <si>
    <t>Widen from 3 lanes to 5 lanes with bike lanes, sidewalks and street lighting</t>
  </si>
  <si>
    <t>Laidlaw Improvements</t>
  </si>
  <si>
    <t>Skycrest</t>
  </si>
  <si>
    <t>Lakeview</t>
  </si>
  <si>
    <t>Straighten curves, widen to 3 lanes with bike lanes and sidewalks.</t>
  </si>
  <si>
    <t>124th Ave Improvements</t>
  </si>
  <si>
    <t>Widen 124th from 2 lanes to 5 lanes with bike lanes and sidewalks</t>
  </si>
  <si>
    <t xml:space="preserve">Basalt Creek E-W Connector </t>
  </si>
  <si>
    <t>Extend new 5 lane Arterial with bike lanes, sidewalks and street lighting.</t>
  </si>
  <si>
    <t>160th Ave Improvements</t>
  </si>
  <si>
    <t>113th Ave</t>
  </si>
  <si>
    <t>Rainmont Rd</t>
  </si>
  <si>
    <t>Construct new 2 lane Collector Rd with sidewalks bikelanes and street lighting</t>
  </si>
  <si>
    <t>Bayonne Ln</t>
  </si>
  <si>
    <t>Bauer Woods DR</t>
  </si>
  <si>
    <t>Kaiser</t>
  </si>
  <si>
    <t>Widen from two lanes to three lanes with bike lanes and sidewalks. The project or a portion of the project is outside the designated urban growth boundary as of March 2014.</t>
  </si>
  <si>
    <t>185th Ave</t>
  </si>
  <si>
    <t>Kinnaman Rd</t>
  </si>
  <si>
    <t>Wide from two lanes to three lanes with bike lanes and sidewalks - interim improvement</t>
  </si>
  <si>
    <t>Roy Rogers Rd.</t>
  </si>
  <si>
    <t>Boones Ferry Improvements</t>
  </si>
  <si>
    <t>Basalt Creek East-West Arterial</t>
  </si>
  <si>
    <t>Day Rd</t>
  </si>
  <si>
    <t>Boones Ferry Road/Commerce Circle/95th Avenue</t>
  </si>
  <si>
    <t>intersection improvement and Access Control</t>
  </si>
  <si>
    <t>Boones Ferry / I-5 ramp improvements</t>
  </si>
  <si>
    <t>SB I-5 off ramp</t>
  </si>
  <si>
    <t>Principal Arterial</t>
  </si>
  <si>
    <t>construct second right-turn lane</t>
  </si>
  <si>
    <t>Day Rd Overcrossing</t>
  </si>
  <si>
    <t>Elligsen Rd</t>
  </si>
  <si>
    <t>Extend new 4-lane overcrossing over I-5 from Boones Ferry Rd to Elligsen Rd. The project or a portion of the project is outside the designated urban growth boundary as of March 2014.</t>
  </si>
  <si>
    <t>Sunnyside Rd / Stevens Rd intersection</t>
  </si>
  <si>
    <t>Intersection improvements, such as additional turn lanes, turn lane extensions, and/or signal timing modifications</t>
  </si>
  <si>
    <t>Otty St</t>
  </si>
  <si>
    <t>Otty St / OR 213 / Otty Rd Intersection</t>
  </si>
  <si>
    <t>Realign Otty St with Otty Rd at OR 213; install dual westbound left-turn lanes; install flashing yellow arrow for left-turns on northbound and southbound approaches.</t>
  </si>
  <si>
    <t>SW Stafford Rd</t>
  </si>
  <si>
    <t>Work with ODOT, Metro, Oregon City, West Linn and any other affected jurisdiction to analyze and develop a solution to the transportation bottle neck on I-205 between Oregon City and I-205 / Stafford Road Interchange.  This process may include undertaking a Environmental Impact Statement to identify a preferred alternative that addresses the transportation congestion and facility operations issues on this portion of the I-205 corridor. The project or a portion of the project is outside the designated urban growth boundary as of March 2014.</t>
  </si>
  <si>
    <t>Town Center Neighborhood Urban Reserve</t>
  </si>
  <si>
    <t>Clackamas County / ODOT</t>
  </si>
  <si>
    <t>Harmony Rd / Sunnyside Rd</t>
  </si>
  <si>
    <t>Harmony Rd / Sunnyside Rd / OR 213 intersection</t>
  </si>
  <si>
    <t>Extend queue storage on westbound approach and rebuild median; extend queue storage on eastbound approach and install median; convert to right-in-right-out accesses on frontage road.</t>
  </si>
  <si>
    <t>Minor Arterial / Collector</t>
  </si>
  <si>
    <t>Add turn lanes at major intersections</t>
  </si>
  <si>
    <t>Jennings Ave</t>
  </si>
  <si>
    <t>Minor Arterail</t>
  </si>
  <si>
    <t>Widen to 2-lane urban minor arterial standard with bikeway and pedway infill</t>
  </si>
  <si>
    <t>Sunnybrook Blvd</t>
  </si>
  <si>
    <t>Sunnybrook Blvd / 82nd Ave intersection</t>
  </si>
  <si>
    <t>Add dual southbound left-turn lanes, extend queue storage for southbound lefts and westbound lefts</t>
  </si>
  <si>
    <t>Clatsop St / Luther Rd</t>
  </si>
  <si>
    <t>Fuller Rd</t>
  </si>
  <si>
    <t>Minor Arterial / Local</t>
  </si>
  <si>
    <t>Add turn lanes and signals at OR 213 intersection; add bikeways, pedestrian facilities and traffic calming</t>
  </si>
  <si>
    <t>Neighborhood Corridor</t>
  </si>
  <si>
    <t>Strawberry Ln</t>
  </si>
  <si>
    <t>Strawberry Ln / 82nd Dr intersection</t>
  </si>
  <si>
    <t>Install traffic signal and eastbound turn lane</t>
  </si>
  <si>
    <t>Widen to 2-lane urban minor arterial standard with bikeway and pedestrian facilities infill</t>
  </si>
  <si>
    <t>97th Ave / Mather Rd</t>
  </si>
  <si>
    <t>Lawnfield Rd</t>
  </si>
  <si>
    <t>Summers Lane</t>
  </si>
  <si>
    <t>Add bikeways,  pedways and eastbound left turn lanes at Mather Rd / Summers Ln</t>
  </si>
  <si>
    <t>Rosemont Rd</t>
  </si>
  <si>
    <t>Transportation Safety Action Plan Program</t>
  </si>
  <si>
    <t>Countywide</t>
  </si>
  <si>
    <t>Develop a program to support the implementation of the County’s TSAP and support the County’s efforts to make improvements based on the outcomes of the road safety audits and other safety studies.</t>
  </si>
  <si>
    <t xml:space="preserve">All </t>
  </si>
  <si>
    <t>Armstrong Extension</t>
  </si>
  <si>
    <t>162nd Ave</t>
  </si>
  <si>
    <t>172nd Ave</t>
  </si>
  <si>
    <t>Construct a new 3-lane roadway with sidewalks, bike lanes and traffic signals</t>
  </si>
  <si>
    <t>Troge Extension West</t>
  </si>
  <si>
    <t>Linwood Ave Capacity Improvements (south)</t>
  </si>
  <si>
    <t>Widen to standard three lane cross section.</t>
  </si>
  <si>
    <t>Linwood Ave Capacity Improvements (north)</t>
  </si>
  <si>
    <t>Widen to standard three lane cross section. Widen bridge over Johnson Creek.</t>
  </si>
  <si>
    <t>Intersection Improvements at McLoughlin Blvd and River Rd</t>
  </si>
  <si>
    <t>Consolidate a single access point for the area at Bluebird St with full intersection treatment and signalization or add second northbound left-turn lane at River Rd.</t>
  </si>
  <si>
    <t>Group 8--Street Connectivity &amp; Intersection Improvement Projects</t>
  </si>
  <si>
    <t>Regional Route, Arterial, and Collector</t>
  </si>
  <si>
    <t>Harrison St and King Rd Connection = Enhance connection between King Rd and Harrison St at 42nd Ave. ($60,000)
King Rd Boulevard Treatments = Install street boulevard treatments: widen sidewalks and improve crossings. ($550,000)
Intersection Improvements at 42nd Ave and King Rd = Enhance intersection function. ($20,000)
Intersection Improvements at 42nd Ave and Harrison St = Signalize intersection to facilitate dominant traffic flow. ($280,000)
Intersection Improvements at Harrison St and Hwy 224 = Add left-turn lanes and protected signal phasing on Harrison St approaches. ($20,000)
Intersection Improvements at Linwood Ave and King Rd = Implement protected/permissive left-turn phasing for northbound and southbound approaches. ($20,000)
Intersection Improvements at Johnson Creek Blvd and Linwood Ave = Improve safety of crossing at intersection. ($880,000)</t>
  </si>
  <si>
    <t>Neighborhood, Town Center, Corridor, and Main St</t>
  </si>
  <si>
    <t>Harrison St Capacity Improvements</t>
  </si>
  <si>
    <t>32nd Ave</t>
  </si>
  <si>
    <t>42nd Ave</t>
  </si>
  <si>
    <t>Regional Center Road</t>
  </si>
  <si>
    <t>Washington Street/Home Depot Driveway</t>
  </si>
  <si>
    <t>Abernethy Road</t>
  </si>
  <si>
    <t>Through lanes, sidewalks, bike lanes, turn lanes to serve a Regional Center.  (TSP D63, S5)</t>
  </si>
  <si>
    <t xml:space="preserve">Meyers Road Extension </t>
  </si>
  <si>
    <t>Meadow Lane Road</t>
  </si>
  <si>
    <t>Through lanes, sidewalks, bike lanes, turn lanes to serve UGB expansion area.  (TSP D46, D47, )</t>
  </si>
  <si>
    <t xml:space="preserve">Holly Lane </t>
  </si>
  <si>
    <t>Thayer Road</t>
  </si>
  <si>
    <t xml:space="preserve">Through lanes, sidewalks, bike lanes, turn lanes to serve UGB expansion area.  (TSP D57). The project or a portion of the project is outside the designated urban growth boundary as of March 2014. </t>
  </si>
  <si>
    <t>Claimont Drive Extension</t>
  </si>
  <si>
    <t xml:space="preserve">Through lanes, sidewalks, bike lanes, turn lanes to serve UGB expansion area.  (TSP D54) </t>
  </si>
  <si>
    <t>Meyers Road</t>
  </si>
  <si>
    <t xml:space="preserve">Through lanes, sidewalks, bike lanes, turn lanes to serve UGB expansion area.  (TSP D58) </t>
  </si>
  <si>
    <t>South End Road</t>
  </si>
  <si>
    <t>Partlow Road</t>
  </si>
  <si>
    <t>Street improvements including lane reconfigurations, sidewalks, ADA accessibility, bike lanes, street lighting, and travel lanes.  (TSP D89, D33, D23, D41, D42). The project or a portion of the project is outside the designated urban growth boundary as of March 2014.</t>
  </si>
  <si>
    <t>SW 65th Ave</t>
  </si>
  <si>
    <t>Tualatin City Limits</t>
  </si>
  <si>
    <t>Upgrade to urban standards and fill sidewalk gaps. The project or a portion of the project is outside the designated urban growth boundary as of March 2014.</t>
  </si>
  <si>
    <t>Eilligsen Rd</t>
  </si>
  <si>
    <t>Upgrade to meet arterial standards, 3 lanes with bike lanes, sidewalks, etc. The project or a portion of the project is outside the designated urban growth boundary as of March 2014.</t>
  </si>
  <si>
    <t>Brown Road Extension</t>
  </si>
  <si>
    <t>Brown Road</t>
  </si>
  <si>
    <t>New connection between Boones Ferry road and Wilsonville Road</t>
  </si>
  <si>
    <t>Inner Burnside Safety Improvements</t>
  </si>
  <si>
    <t>E 16th Ave</t>
  </si>
  <si>
    <t>E 32nd Ave</t>
  </si>
  <si>
    <t>Safety improvements including improved crossings, left turn pockets and improved signal timing.</t>
  </si>
  <si>
    <t>NE Halsey Safety Improvements</t>
  </si>
  <si>
    <t>NE 40th Ave.</t>
  </si>
  <si>
    <t>NE 92nd Ave</t>
  </si>
  <si>
    <t xml:space="preserve">St. Johns Truck Strategy Phase II </t>
  </si>
  <si>
    <t xml:space="preserve">Columbia </t>
  </si>
  <si>
    <t>St. Louis/Fressenden</t>
  </si>
  <si>
    <t>Cornell Road</t>
  </si>
  <si>
    <t>107th</t>
  </si>
  <si>
    <t>Bull Mountain Rd</t>
  </si>
  <si>
    <t>HWY 99W</t>
  </si>
  <si>
    <t>Beef Bend Rd</t>
  </si>
  <si>
    <t>150th</t>
  </si>
  <si>
    <t>Marine Drive Extension</t>
  </si>
  <si>
    <t>Construct Marine Drive extension</t>
  </si>
  <si>
    <t>Kibling Access</t>
  </si>
  <si>
    <t>Historic Columbia River Highway</t>
  </si>
  <si>
    <t>Railroad/Urban Renewal Area</t>
  </si>
  <si>
    <t>Provide access from HCRH to Urban Renewal Area</t>
  </si>
  <si>
    <t xml:space="preserve"> Powell </t>
  </si>
  <si>
    <t>Full build out of Hogan</t>
  </si>
  <si>
    <t>Taylor Way Extension</t>
  </si>
  <si>
    <t>Elm</t>
  </si>
  <si>
    <t>Poplar</t>
  </si>
  <si>
    <t>Construct 2-lane industrial road to complete gaps between Elm and Poplar Street</t>
  </si>
  <si>
    <t>26th Avenue Improvements &amp; Extension</t>
  </si>
  <si>
    <t xml:space="preserve">Sunset Drive </t>
  </si>
  <si>
    <t>Oak</t>
  </si>
  <si>
    <t>Construct new 2-lane collector from Boyd Lane to Oak Street and improve to City standards from Hawthorne to Sunset Drive</t>
  </si>
  <si>
    <t>3rd Street Reconstruction</t>
  </si>
  <si>
    <t>3rd/A Ave</t>
  </si>
  <si>
    <t>3rd/B Ave</t>
  </si>
  <si>
    <t>450' long, 60' wide roadway reconstruction. 12' travel lanes, 8' parking lanes, 10' sidewalks.</t>
  </si>
  <si>
    <t>4th Street Reconstruction</t>
  </si>
  <si>
    <t>4th/B Ave</t>
  </si>
  <si>
    <t>Hwy 43/B Ave: Intersection Improvement Geometry</t>
  </si>
  <si>
    <t>200' north of Hwy 43/B Ave</t>
  </si>
  <si>
    <t>Hwy 43/B Ave</t>
  </si>
  <si>
    <t>200' long road widening to add 12' wide SB Right Turn Lane with 2' shy; rebuild 8' sidewalk and ADA ramp. R/W required, structure demo/modification. Coordinate with ODOT. NHS/AASHTO/ODOT stds apply.</t>
  </si>
  <si>
    <t>Pine St Phase 2</t>
  </si>
  <si>
    <t>Resconstruct collector road</t>
  </si>
  <si>
    <t>Group 11--Intersection Improvements in North Industrial Area</t>
  </si>
  <si>
    <t>Ochoco St</t>
  </si>
  <si>
    <t>Regional Route, Arterial, Collector, and Local</t>
  </si>
  <si>
    <t>Signage and Intersection Improvements at McLoughlin Blvd and Ochoco St = Establish signage for trucks and improve intersection. (TSAP) ($1,600,000)
Intersection Improvements at McLoughlin Blvd and 17th Ave = Prohibit left-turn movement from 17th Ave to northbound McLoughlin Blvd and include in Hwy 224 &amp; Hwy 99E Refinement Plan. ($20,000)
Intersection Improvements at Main St and Mailwell Dr = Upgrade intersection turning radii to better accommodate freight movements. ($60,000)</t>
  </si>
  <si>
    <t>Station Community, Town Center, and Industrial Area</t>
  </si>
  <si>
    <t>Local Street Improvements in Tacoma Station Area</t>
  </si>
  <si>
    <t>Construct street improvements on Stubb St, Beta St, Ochoco St, Hanna Harvester Dr, and Mailwell Dr. (TSAP)</t>
  </si>
  <si>
    <t>Parrish Road Extension</t>
  </si>
  <si>
    <t>Parrish Road (west)</t>
  </si>
  <si>
    <t>Parrish Road (east)</t>
  </si>
  <si>
    <t xml:space="preserve">Street improvements including a creek crossing, through lanes, sidewalks, bike lanes, to serve the South End Concept Area and the existing neighborhoods to the east.  (TSP D65). The project or a portion of the project is outside the designated urban growth boundary as of March 2014. </t>
  </si>
  <si>
    <t xml:space="preserve">Dunes Drive Extension </t>
  </si>
  <si>
    <t xml:space="preserve">Hwy 99E </t>
  </si>
  <si>
    <t>Agnes Ave</t>
  </si>
  <si>
    <t>Through lanes, sidewalks, bike lanes, turn lanes to serve a Regional Center.  (TSP D62)</t>
  </si>
  <si>
    <t xml:space="preserve">North Hayden Island Drive </t>
  </si>
  <si>
    <t xml:space="preserve">Burlington Northern Rail Bridge </t>
  </si>
  <si>
    <t xml:space="preserve">Reconstruct North Hayden Island Drive from the Burlington Northern Rail Bridge to the I-5 Hayden island Interchange.  </t>
  </si>
  <si>
    <t>SW Capitol Highway Safety Improvements</t>
  </si>
  <si>
    <t>SW Huber St.</t>
  </si>
  <si>
    <t>SW49th/ Hildago</t>
  </si>
  <si>
    <t>Powell, SE (I-205 - 174th): Multi-modal Improvements, Phase 1</t>
  </si>
  <si>
    <t>SE 116th</t>
  </si>
  <si>
    <t>SE 136th</t>
  </si>
  <si>
    <t>Widen street to three to four lanes (inclusive of a center turn lane) with sidewalks and buffered bike lanes or other enhanced bike facility. Add enhanced pedestrian and bike crossings.</t>
  </si>
  <si>
    <t>Century-Langer Intersection Improvements</t>
  </si>
  <si>
    <t>Langer Dr</t>
  </si>
  <si>
    <t>Arterials</t>
  </si>
  <si>
    <t>Improve intersection capacity and safety. Possible roundabout at Century Dr. Restrict Langer movements to right-in/right-out, possible EB left-in. In TSP. Can be combined with RTP 10691.</t>
  </si>
  <si>
    <t>Hwy 47/ Martin Road Intersection Improvements</t>
  </si>
  <si>
    <t>Martin Road</t>
  </si>
  <si>
    <t>Intersection Improvement (e.g. roundabout) with connections to extensions of Holladay Street and 23rd Avenue</t>
  </si>
  <si>
    <t>Hwy 47/ B St. Intersection Improvements</t>
  </si>
  <si>
    <t>B Street</t>
  </si>
  <si>
    <t>Hwy 47/ Purdin Rd. Intersection Improvements</t>
  </si>
  <si>
    <t>Purdin Road</t>
  </si>
  <si>
    <t>Intersection Improvement (e.g. roundabout)</t>
  </si>
  <si>
    <t>Widen to five lanes with bike/sidewalks.</t>
  </si>
  <si>
    <t>Construction phase: Provide increased capacity at priority intersections, including bus queue bypass lanes in some locations, improved sidewalks, priority pedestrian crossings, and an access management plan, while retaining existing 4/5-lane facility from I-5 to Durham Road. See 2035 Tigard TSP Project #66 for specific improvements.</t>
  </si>
  <si>
    <t>Hwy 47/ Fernhill-Maple St. Intersection Improvements</t>
  </si>
  <si>
    <t>Fernhill-Maple</t>
  </si>
  <si>
    <t>Sunnyside Road Extension</t>
  </si>
  <si>
    <t>Widen to three lanes Project Segment Length 8,000 feet</t>
  </si>
  <si>
    <t>Widen Highway 212 to a 5 lane boulevard section through Damascus. segment Length 8,200 Feet and segment length 11,000 feet</t>
  </si>
  <si>
    <t>Holladay Ext (west)</t>
  </si>
  <si>
    <t xml:space="preserve">Construct new 2-lane industrial collector from City Limit to Martin Road/Highway 47 intersection. The project or a portion of the project is outside the designated urban growth boundary as of March 2014.  
</t>
  </si>
  <si>
    <t>181st/Rockwood Safety Corridor</t>
  </si>
  <si>
    <t>Safety corridor: 181st/Rockwood {I-84 - Stark}</t>
  </si>
  <si>
    <t>Safety corridor: Halsey {162nd-181st}</t>
  </si>
  <si>
    <t xml:space="preserve">162nd </t>
  </si>
  <si>
    <t>Safety corridor: Cherry Park/257th {Cherry Park - Division}</t>
  </si>
  <si>
    <t>Cherry Park</t>
  </si>
  <si>
    <t>Divison</t>
  </si>
  <si>
    <t>Safety Corridor: Hogan/Burnside/Powell {Division - Palmquist}</t>
  </si>
  <si>
    <t>Powell and Eastman</t>
  </si>
  <si>
    <t>Intersection at Powell and Eastman</t>
  </si>
  <si>
    <t>Powell and Eastman {additional southbound left turn}</t>
  </si>
  <si>
    <t>Hogan at Glisan</t>
  </si>
  <si>
    <t>Intersection at Hogan/Glisan</t>
  </si>
  <si>
    <t>Hogan at Glisan (northwest corner)</t>
  </si>
  <si>
    <t>Hogan/Butler Signal</t>
  </si>
  <si>
    <t>Hogan/Butler Intersection</t>
  </si>
  <si>
    <t>Hogan/Butler new signal</t>
  </si>
  <si>
    <t>181st Avenue</t>
  </si>
  <si>
    <t>197th Avenue</t>
  </si>
  <si>
    <t>Construct to collector cross section with one motor vehicle travel lane in each direction and pedestrian facilities.</t>
  </si>
  <si>
    <t>Cleveland Avenue</t>
  </si>
  <si>
    <t>Construct to collector cross section consistent with the Green Shared Street designation per the Downtown Plan</t>
  </si>
  <si>
    <t>Walters Drive</t>
  </si>
  <si>
    <t>Springwater Corridor Trail</t>
  </si>
  <si>
    <t>Eastman Avenue</t>
  </si>
  <si>
    <t>282nd Avenue</t>
  </si>
  <si>
    <t xml:space="preserve">Construct to minor arterial cross section with one motor vehicle travel lane in each direction, a center lane, bicycle and pedestrian facilities. </t>
  </si>
  <si>
    <t>Hillyard Road</t>
  </si>
  <si>
    <t>Palmblad Road</t>
  </si>
  <si>
    <t>Anderson Road</t>
  </si>
  <si>
    <t>Springwater Planned Road</t>
  </si>
  <si>
    <t>Fleming Avenue</t>
  </si>
  <si>
    <t>Construct to collector cross section with one motor vehicle travel lane in each direction, bicycle and pedestrian facilities.</t>
  </si>
  <si>
    <t>19th Street extension</t>
  </si>
  <si>
    <t>252nd Avenue</t>
  </si>
  <si>
    <t>Construct to collector cross section with one motor vehicle travel lane in each direction, bicycle and pedestrian facilities</t>
  </si>
  <si>
    <t>Palmquist Road</t>
  </si>
  <si>
    <t>HWY 26</t>
  </si>
  <si>
    <t>Knapp Street/41st Street</t>
  </si>
  <si>
    <t>182nd Avenue</t>
  </si>
  <si>
    <t>190th Drive</t>
  </si>
  <si>
    <t>Pleasant Valley planned road</t>
  </si>
  <si>
    <t>Pleasant Valley planned road #124</t>
  </si>
  <si>
    <t>Cheldelin Road</t>
  </si>
  <si>
    <t>Springwater boundary</t>
  </si>
  <si>
    <t>Chrystal Springs</t>
  </si>
  <si>
    <t>170th Avenue</t>
  </si>
  <si>
    <t>Chrystal Springs Boulevard</t>
  </si>
  <si>
    <t>Baxter Road</t>
  </si>
  <si>
    <t>Pleasant Valley boundary</t>
  </si>
  <si>
    <t>172nd Avenue</t>
  </si>
  <si>
    <t>Pleasant Valley planned road #66</t>
  </si>
  <si>
    <t>41st Street</t>
  </si>
  <si>
    <t>Binford Avenue</t>
  </si>
  <si>
    <t>Eleven Mile Avenue</t>
  </si>
  <si>
    <t>Crystal Springs</t>
  </si>
  <si>
    <t>Pleasant Valley planned road #118</t>
  </si>
  <si>
    <t>Pleasant Valley planned road #140</t>
  </si>
  <si>
    <t>Giese Road</t>
  </si>
  <si>
    <t>Gresham city limits</t>
  </si>
  <si>
    <t>Pleasant Valley planned road #79</t>
  </si>
  <si>
    <t>Knapp Street</t>
  </si>
  <si>
    <t>Springwater Planned Road #86</t>
  </si>
  <si>
    <t>Rugg Road Extension</t>
  </si>
  <si>
    <t>Orient Drive</t>
  </si>
  <si>
    <t>Springwater collector</t>
  </si>
  <si>
    <t>Springwater Collector</t>
  </si>
  <si>
    <t>Planned SW road approximately 4,000 feet east of Hogan Road</t>
  </si>
  <si>
    <t>Hogan Road approximately 5,200 feet north of Rugg Road</t>
  </si>
  <si>
    <t>Hogan Road approximately 2,300 feet north of Rugg Road</t>
  </si>
  <si>
    <t>Carl Street</t>
  </si>
  <si>
    <t>Rugg Road extension</t>
  </si>
  <si>
    <t>Stone Road</t>
  </si>
  <si>
    <t>Approximately 2,100 feet west of 252nd Avenue</t>
  </si>
  <si>
    <t>Pleasant Valley Boundary</t>
  </si>
  <si>
    <t>Pleasant Valley planned road #82</t>
  </si>
  <si>
    <t>Cornell @ 185th Intersection Improvements</t>
  </si>
  <si>
    <t xml:space="preserve">Prioritize near-term improvements such as signal timing, transit prioritization, traffic operations, monitoring, and specific turn lane configurations. Intersection improvements (and/or other reasonable replacement improvements) are to be implemented and prioritized as funding allows. If, after such improvments have been considered and motor vehicle traffic congestion becomes unacceptable, then these intersections could be considered as candidates for grade separation and/or other improvements to meet travel needs. </t>
  </si>
  <si>
    <t>Walker @ 185th Intersection Improvements</t>
  </si>
  <si>
    <t>Pfaffle</t>
  </si>
  <si>
    <t>Widen to 2/3-lane cross section with bike lanes and sidewalks.</t>
  </si>
  <si>
    <t>Powell, SE (I-205 - 174th): Multi-modal Improvements, Phase 2</t>
  </si>
  <si>
    <t>1-205</t>
  </si>
  <si>
    <t>Widen street to three to four lanes (inclusive of a center turn lane) with sidewalks and buffered bike lanes or other enhanced bike facility. Add enhanced pedestrian and bike crossings.  Phase 2 includes all segments except Segment 2: 116th Ave to SE 136th Ave.</t>
  </si>
  <si>
    <t>Troutdale, Multnomah County,  ODOT</t>
  </si>
  <si>
    <t>Troutdale Airport Master Plan Transportation Improvements</t>
  </si>
  <si>
    <t>Implement transporation improvements developed as part of the Troutdale Airport Master Plan</t>
  </si>
  <si>
    <t>Washington Co. / Tigard</t>
  </si>
  <si>
    <t>Hwy. 217/72nd Ave. Interchange Improvements</t>
  </si>
  <si>
    <t>N/A I-5</t>
  </si>
  <si>
    <t>Freeway/ Arterial</t>
  </si>
  <si>
    <t>Complete interchange reconstruction with additional ramps and bridge structure replacement.</t>
  </si>
  <si>
    <t>Throughways</t>
  </si>
  <si>
    <t>New interchange on US 26 to serve industrial area.</t>
  </si>
  <si>
    <t>Callister Road</t>
  </si>
  <si>
    <t>267th Ave.</t>
  </si>
  <si>
    <t>I-205/Airport Way interchange</t>
  </si>
  <si>
    <t>I-205 and Airport Way</t>
  </si>
  <si>
    <t xml:space="preserve">Implement recommendations consistent with I-205/Airport Way Study. </t>
  </si>
  <si>
    <t>I-5 from I-405 to I-84 (Rose Quarter/Lloyd District) PE and NEPA</t>
  </si>
  <si>
    <t>Greeley St.</t>
  </si>
  <si>
    <t>Conduct preliminary engineering and environmental work to improve safety and operations on I-5, connection between I-84 and I-5, and multimodal access to and connectivity between the Lloyd District and Rose Quarter.</t>
  </si>
  <si>
    <t>Sunrise Project: Construct improvements in the Sunrise Corridor consistent with the supplemental EIS</t>
  </si>
  <si>
    <t>122nd Ave.</t>
  </si>
  <si>
    <t>Construct improvements consistent with the supplemental EIS.</t>
  </si>
  <si>
    <t>Add lane: SB I-205 to SB I-5 interchange ramp and extend acceleration lane and add auxiliary lane on SB I-5 to Elligsen Road.</t>
  </si>
  <si>
    <t>Elligsen Road</t>
  </si>
  <si>
    <t>Add lane to SB I-205 to SB I-5 interchange ramp and extend acceleration lane and add auxiliary lane on SB I-5 to Elligsen Road. The project or a portion of the project is outside the designated urban growth boundary as of March 2014.</t>
  </si>
  <si>
    <t>US 26W:  Widen highway to 6 lanes</t>
  </si>
  <si>
    <t>Widen highway to 6 lanes.</t>
  </si>
  <si>
    <t>I-5 from I-405 to I-84 (Rose Quarter/Lloyd District) Right-of-way</t>
  </si>
  <si>
    <t>Acquire right-of-way to improve safety and operations on I-5, connection between I-84 and I-5, and multimodal access to and connectivity between the Lloyd District and Rose Quarter.</t>
  </si>
  <si>
    <t>Sunrise Project Phase 2: PE, Acquire right-of-way and Construction:  I-205 to SE 172nd Ave</t>
  </si>
  <si>
    <t>PE and Acquire right-of-way:  I-205 to SE 172nd Ave.  Construct improvements in the Sunrise corridor consistent with the FEIS/ROD</t>
  </si>
  <si>
    <t>Improve I-5/Columbia River bridge</t>
  </si>
  <si>
    <t>Victory Blvd.</t>
  </si>
  <si>
    <t>Washington state line</t>
  </si>
  <si>
    <t>Replace I-5/Columbia River bridges and improve interchanges on I-5. The project or a portion of the project is outside the designated urban growth boundary as of March 2014.</t>
  </si>
  <si>
    <t>Sunrise Hwy. PE: I-205 to SE 172nd Ave</t>
  </si>
  <si>
    <t>SE 172nd Ave</t>
  </si>
  <si>
    <t>Preliminary engineering and EIS from I-205 to 172nd.</t>
  </si>
  <si>
    <t>Columbia Blvd./I-205 Interchange: SB On-Ramp Improvement</t>
  </si>
  <si>
    <t>Expand the on-ramp to three lanes, including for truck/HOV</t>
  </si>
  <si>
    <t>I-5 Delta Park Phase 1</t>
  </si>
  <si>
    <t>Widen I-5 to 3 lanes and realign ramps.</t>
  </si>
  <si>
    <t>I-5 North Macadam</t>
  </si>
  <si>
    <t>I-5/Macadam interchange</t>
  </si>
  <si>
    <t>Construct improvements in North Macadam/South Waterfront area to enhance safety and access.</t>
  </si>
  <si>
    <t>I-5 from I-405 to I-84 (Rose Quarter/Lloyd District) Construction</t>
  </si>
  <si>
    <t>Construct improvements to enhance safety and operations on I-5,  connection between I-84 and I-5, and multimodal access to and connectivity between the Lloyd District and Rose Quarter.</t>
  </si>
  <si>
    <t>US Highway 26 at Shute Road interchange improvements</t>
  </si>
  <si>
    <t>US 26 and Shute Road</t>
  </si>
  <si>
    <t>Interchange improvements to improve operations and construct a new westbound-southbound loop ramp to serve Shute Road.</t>
  </si>
  <si>
    <t xml:space="preserve">I-205 / 10th Street Improvements </t>
  </si>
  <si>
    <t>Willamette Falls Drive</t>
  </si>
  <si>
    <t>Blankenship Rd / Salamo Road</t>
  </si>
  <si>
    <t>Construct a long-term interchange improvement</t>
  </si>
  <si>
    <t>ODOT/Wash. Co</t>
  </si>
  <si>
    <t>US26/185th Interchange Refinement Plan and Implementation</t>
  </si>
  <si>
    <t>Throughway</t>
  </si>
  <si>
    <t>Refinement planning and construction of interchange improvements.</t>
  </si>
  <si>
    <t>Sunrise Project Phase 3 Construction</t>
  </si>
  <si>
    <t>Construct improvements in the Sunrise corridor consistent with the FEIS/ROD</t>
  </si>
  <si>
    <t>I-5/OR 217 Interchange Phase 2</t>
  </si>
  <si>
    <t>I-5/OR 217 Interchange</t>
  </si>
  <si>
    <t>I-5/OR 217 Interchange Phase 2 - southbound OR 217 to southbound I-5 entrance ramp; southbound I-5 exit to Kruse Way loop ramp.</t>
  </si>
  <si>
    <t>I-5 South operational improvements</t>
  </si>
  <si>
    <t>Marquam Bridge</t>
  </si>
  <si>
    <t>Region Boundary</t>
  </si>
  <si>
    <t>Construct improvements to address recurring bottlenecks on I-5 south of the central city.  Specific improvements as identified in operational analysis, Mobility Corridor analysis and refinement planning. The project or a portion of the project is outside the designated urban growth boundary as of March 2014.</t>
  </si>
  <si>
    <t>I-205 operational improvements</t>
  </si>
  <si>
    <t>Columbia River</t>
  </si>
  <si>
    <t>Construct improvements to address recurring bottlenecks on I-205.  Specific improvements as identified in operational analysis, Mobility Corridor analysis and refinement planning. The project or a portion of the project is outside the designated urban growth boundary as of March 2014.</t>
  </si>
  <si>
    <t>Interstate 205 Southbound Auxiliary Lane</t>
  </si>
  <si>
    <t>Interstate 84 Eastbound Entrance Ramp</t>
  </si>
  <si>
    <t>Stark/Washington Street</t>
  </si>
  <si>
    <t>Extend existing auxiliary lane.</t>
  </si>
  <si>
    <t>Other: System Interchange</t>
  </si>
  <si>
    <t>Interstate 205 Northbound Phase 1 Auxiliary Lane</t>
  </si>
  <si>
    <t>Powell Entrance Ramp</t>
  </si>
  <si>
    <t>Extend existing acceleration lane to Washington and construct 2 lane exit.</t>
  </si>
  <si>
    <t>Interstate 5 Southbound: Phase 2 - Lower Boones Ferry Auxiliary Lane</t>
  </si>
  <si>
    <t>Lower Boones Ferry Exit Ramp</t>
  </si>
  <si>
    <t>Lower Boones Ferry Entrance Ramp</t>
  </si>
  <si>
    <t>I-205 Northbound Auxiliary Lane</t>
  </si>
  <si>
    <t>I-84 Entrance Ramp</t>
  </si>
  <si>
    <t>Killingsworth St exit ramp</t>
  </si>
  <si>
    <t>Construct an auxiliary lane</t>
  </si>
  <si>
    <t xml:space="preserve">I-205 Northbound Phase 2: Auxiliary Lane Extension </t>
  </si>
  <si>
    <t xml:space="preserve">Division St. entrance ramp </t>
  </si>
  <si>
    <t xml:space="preserve"> I-84 WB Exit Ramp</t>
  </si>
  <si>
    <t>OR 217: Southbound Auxiliary Lane</t>
  </si>
  <si>
    <t>Denney Rd</t>
  </si>
  <si>
    <t>Extend auxiliary lane under overpass at Allen and Denney and reposition ramps for proper merge/diverge.  (Complements Washington County Collector -Distributor Road project.)</t>
  </si>
  <si>
    <t>I-5 Southbound: Phase 3 -  Auxiliary Lane Extension</t>
  </si>
  <si>
    <t>Lower Boones Ferry entrance ramp</t>
  </si>
  <si>
    <t>I-205 exit ramp</t>
  </si>
  <si>
    <t>I-5 Northbound:  Phase 2 -  Auxiliary Lane Extension</t>
  </si>
  <si>
    <t>Nyberg Rd. Interchange</t>
  </si>
  <si>
    <t xml:space="preserve"> Lower Boones Ferry Rd. Interchange</t>
  </si>
  <si>
    <t>Employment Area, Town Center</t>
  </si>
  <si>
    <t>I-5 on-ramp</t>
  </si>
  <si>
    <t>Add an additional northbound on-ramp to I-5</t>
  </si>
  <si>
    <t>Washington Co./ Beaverton/ Tigard</t>
  </si>
  <si>
    <t>Hwy. 217 Capacity Improvements</t>
  </si>
  <si>
    <t>OR 8</t>
  </si>
  <si>
    <t>Freeway/Arterial</t>
  </si>
  <si>
    <t>Construct as a 6-lane freeway, adding 3rd through lane in each direction, and complete interchange reconstruction with ramp and overcrossing improvements</t>
  </si>
  <si>
    <t>I-5 Northbound:  Phase 3 -  Auxiliary Lane Extension</t>
  </si>
  <si>
    <t xml:space="preserve"> Lower Boones Ferry Rd.  Interchange</t>
  </si>
  <si>
    <t>Carman Dr. Interchange</t>
  </si>
  <si>
    <t>I-205 Southbound and Northbound Abernethy Bridge widening</t>
  </si>
  <si>
    <t>OR99E Interchange</t>
  </si>
  <si>
    <t>Oswego Hwy (OR 43) Interchange</t>
  </si>
  <si>
    <t>Widen bridge to address recurring bottlenecks on the bridge.</t>
  </si>
  <si>
    <t>Regional Center, Town C enter</t>
  </si>
  <si>
    <t>I-205 Southbound and Northbound widening</t>
  </si>
  <si>
    <t>Oswego Hwy Interchange</t>
  </si>
  <si>
    <t>Stafford Rd Interchange</t>
  </si>
  <si>
    <t>Widen highway to address recurring bottlenecks. The project or a portion of the project is outside the designated urban growth boundary as of March 2014.</t>
  </si>
  <si>
    <t>Neighborhood, Urban Reserve</t>
  </si>
  <si>
    <t>PSL - OMSI to Riverplace or South Waterfront (close loop)</t>
  </si>
  <si>
    <t>SE Water</t>
  </si>
  <si>
    <t xml:space="preserve">Construct streetcar from SE Water to SW Moody after alternatives analysis has been completed. </t>
  </si>
  <si>
    <t>South Waterfront Transit Improvements, SW</t>
  </si>
  <si>
    <t>Implement transit improvements identified in the North Macadam Framework Plan, including central city transit hub and local bus service improvements.</t>
  </si>
  <si>
    <t>PDX Light Rail Station/Track Realignment</t>
  </si>
  <si>
    <t xml:space="preserve">Realign light rail track into terminal building. </t>
  </si>
  <si>
    <t>Passenger Intermodal Facility</t>
  </si>
  <si>
    <t>High Capacity Transit: Blue Line west : Hwy. 8 extension</t>
  </si>
  <si>
    <t>Planning study to examine the potential of extending from Hillsboro to downtown Forest Grove. The project or a portion of the project is outside the designated urban growth boundary as of March 2014.</t>
  </si>
  <si>
    <t>Park &amp; Ride</t>
  </si>
  <si>
    <t>Build park &amp; ride facilities at 10th and 26th Avenue.</t>
  </si>
  <si>
    <t>Washington County Commuter Rail DMUs</t>
  </si>
  <si>
    <t>2 DMUs for service capacity.</t>
  </si>
  <si>
    <t>Washington County Commuter Rail Frequency improvements</t>
  </si>
  <si>
    <t>Beaverton to Wilsonville frequency and span of service improvements.  Will require capital improvements including DMUs.</t>
  </si>
  <si>
    <t>MAX light rail: South Corridor Phase 2: Portland to Milwaukie</t>
  </si>
  <si>
    <t>Portland, N Macadam, OMSI, Brooklyn, Milwaukie, (Park Ave.).</t>
  </si>
  <si>
    <t>MAX light rail: Yellow Line: CRC / I-5 North extension</t>
  </si>
  <si>
    <t>CRC - Expo to Vancouver, north on Main to Lincoln. The project or a portion of the project is outside the designated urban growth boundary as of March 2014.</t>
  </si>
  <si>
    <t>Renew the Blue Station Rehabilitation</t>
  </si>
  <si>
    <t>Security &amp; Safety station improvements from Hollywood to Gresham stations.</t>
  </si>
  <si>
    <t>High Capacity Transit: Southwest Corridor (Portland to Tualatin via Tigard) - Project Development</t>
  </si>
  <si>
    <t xml:space="preserve">Project Development through ROW acquisition/early construction for High Capacity Transit project between Portland and Tualatin via Tigard. The project or a portion of the project is outside the designated urban growth boundary as of March 2014. </t>
  </si>
  <si>
    <t>2014-2024</t>
  </si>
  <si>
    <t>Powell / Division Transit Project - Project Development</t>
  </si>
  <si>
    <t>HCT on Powell/Division from Portland CBD to Gresham TC.</t>
  </si>
  <si>
    <t>Bus Improvements: SE McLoughlin to Oregon City and CCC</t>
  </si>
  <si>
    <t>Bus improvements along McLoughlin Blvd in Milwaukie, Galdstone, Oregon City, and CCC to improve access in corridor and connect to PMLR</t>
  </si>
  <si>
    <t xml:space="preserve">MAX LRT: Rose Quarter junction track and intersection improvements </t>
  </si>
  <si>
    <t>Improve operations, possible grade separation, bike accommodation.</t>
  </si>
  <si>
    <t>MAX LRT on Steel Bridge: Capacity and operations improvements</t>
  </si>
  <si>
    <t>Possible additional tracks, bridge rehabilitation, seismic upgrade.</t>
  </si>
  <si>
    <t>MAX LRT: Gateway junction restructuring</t>
  </si>
  <si>
    <t>Track reconfiguration to provide direct N/S operations and eliminate single track section.</t>
  </si>
  <si>
    <t>MAX LRT: Downtown Portland speed and capacity improvements</t>
  </si>
  <si>
    <t>Train speed and station spacing study, signal upgrades.</t>
  </si>
  <si>
    <t>Transit dispatch center upgrade</t>
  </si>
  <si>
    <t>To accommodate increasing operating complexities.  Part of the work is funded by Portland-Milwaukie Light Rail project.</t>
  </si>
  <si>
    <t>MAX LRT: Operational upgrades</t>
  </si>
  <si>
    <t>Sidings, powered turnouts, block and signal control infill.</t>
  </si>
  <si>
    <t>New MAX LRT vehicles</t>
  </si>
  <si>
    <t>Fleet expansion to meet growing demand.</t>
  </si>
  <si>
    <t>Burnside/Couch Streetcar, East &amp; West [NW 23rd to E 14th]</t>
  </si>
  <si>
    <t>E 14th</t>
  </si>
  <si>
    <t>Construct streetcar from NW 23rd Avenue to E 14th Avenue after an alternatives analysis study is completed.</t>
  </si>
  <si>
    <t>Sunset Park &amp; Ride rework to match Peterkort redevelopment</t>
  </si>
  <si>
    <t>Redesign to expand park &amp; ride lot and integrate station with pending site development.</t>
  </si>
  <si>
    <t>Gresham City Hall Park &amp; Ride reconfiguration</t>
  </si>
  <si>
    <t>Reconfigure / structure City Hall P&amp;R for TOD opportunity.</t>
  </si>
  <si>
    <t>Incremental increases in park &amp; ride lots and capacities</t>
  </si>
  <si>
    <t xml:space="preserve">50-space +/- lots (or additions to existing lots) in communities. 20 lots region-wide. </t>
  </si>
  <si>
    <t>181st park &amp; ride lot</t>
  </si>
  <si>
    <t>Redevelop site in conjunction with TOD opportunity.</t>
  </si>
  <si>
    <t>Park &amp; Ride management strategy implementation</t>
  </si>
  <si>
    <t>Convert major park &amp; ride lots for shared use and/or pay lots.</t>
  </si>
  <si>
    <t>Gateway Phase 2 TOD development</t>
  </si>
  <si>
    <t xml:space="preserve">Coordinate with development and garage expansion.  </t>
  </si>
  <si>
    <t>Gateway Phase 3 TOD development</t>
  </si>
  <si>
    <t>Rose Quarter Transit Center reconstruction</t>
  </si>
  <si>
    <t>Reconstruct TC to better suit redevelopment needs.</t>
  </si>
  <si>
    <t>Willow Creek Transit Center, Phase 2</t>
  </si>
  <si>
    <t>Restructure parking to support additonal TOD opportunity in AmberGlen station community.</t>
  </si>
  <si>
    <t>Bus replacements</t>
  </si>
  <si>
    <t>40 buses annually  to keep fleet to fleet age standards.</t>
  </si>
  <si>
    <t>Bus purchases for congestion and expansion</t>
  </si>
  <si>
    <t>Ffleet expansion to meet growing demand.</t>
  </si>
  <si>
    <t>LIFT vehicle replacement and expansion of fleet</t>
  </si>
  <si>
    <t>Replace and expand fleet.  Starting at approximately 40 LIFT vehicles annually in early years and expanding.</t>
  </si>
  <si>
    <t>Ruby Junction light rail operating base expansion</t>
  </si>
  <si>
    <t>LRV maintenance and storage facility, including expansion on west side of Eleven-Mile Ave.  Capital cost is included in PMLR and CRC projects.</t>
  </si>
  <si>
    <t>Powell bus operating base expansion</t>
  </si>
  <si>
    <t>Expand bus operations, maintenance and storage facility to accommodate larger fleet.</t>
  </si>
  <si>
    <t>Merlo bus operating base expansion</t>
  </si>
  <si>
    <t>Pave graveled property for bus parking expansion.</t>
  </si>
  <si>
    <t>Center Street bus operating base expansion</t>
  </si>
  <si>
    <t>Includes upgrades to bus facilities and responses to some changes needed to accommodate Portland to Milwaukie Light Rail. Capital cost is included in PMLR project.</t>
  </si>
  <si>
    <t>4th bus base</t>
  </si>
  <si>
    <t>Land acquisition and construction of a 4th bus base.</t>
  </si>
  <si>
    <t>Bus priority treatment</t>
  </si>
  <si>
    <t>Traffic signal priority treatments, jump lanes, etc. regionwide.  Including adding bus priority when other signal improvements are made.</t>
  </si>
  <si>
    <t>Streetcar Extension to Hollywood via Sandy Blvd or Broadway/ Weidler</t>
  </si>
  <si>
    <t>Hollywood District</t>
  </si>
  <si>
    <t>Corridor Alternatives Analysis, public outreach, planning, design, engineering, and construction for future streetcar extension from Lloyd District/Central Eastside to Hollywood Town Center.  The new extension intended to provide streetcar service from Northwest Portland to Hollywood.</t>
  </si>
  <si>
    <t>SMART</t>
  </si>
  <si>
    <t>Expand transit service from Wilsonville to downtown Portland</t>
  </si>
  <si>
    <t>Additional Service hours for new services and related bus stop and ROW improvements.</t>
  </si>
  <si>
    <t>Expand Service through Villebois and other west side areas</t>
  </si>
  <si>
    <t>Bus Replacements - including Alternative Fuel Vehicles</t>
  </si>
  <si>
    <t>Purchase buses to replace those that are out of date, unreliable or inoperable.</t>
  </si>
  <si>
    <t>Wilsonville Park &amp; Ride Expansion</t>
  </si>
  <si>
    <t>Design &amp; construct an additional 250 spaces of parking at the Wilsonville Stations.</t>
  </si>
  <si>
    <t xml:space="preserve"> Wilsonville SMART Fleet Services Facility Phase II </t>
  </si>
  <si>
    <t>Completion of fleet maintenance facility consisting of previously designed and planned Phase II .</t>
  </si>
  <si>
    <t>Streetcar Planning/ Alternatives Analysis</t>
  </si>
  <si>
    <t>This project will perform follow up and alternatives analysis of the Streetcar System Plan (SSP) for up to three of its highest rated corridors.</t>
  </si>
  <si>
    <t>SW Columbia &amp; SW Jefferson Bus Pads: Naito - 14th</t>
  </si>
  <si>
    <t>SW Naito</t>
  </si>
  <si>
    <t>SW 14th</t>
  </si>
  <si>
    <t>Concrete Bus Pads on SW Columbia and SW Jefferson</t>
  </si>
  <si>
    <t>SW 3rd &amp; SW 4th Reconstruction (Portland)</t>
  </si>
  <si>
    <t>3rd: Glisan 4th: Glisan</t>
  </si>
  <si>
    <t>3rd: Market 4th: Lincoln</t>
  </si>
  <si>
    <t>Base repair and paving on areas of 3rd and 4th damaged by bus loads.  Preservation of arterial, transit, bicycle.</t>
  </si>
  <si>
    <t>Frequent Service Bus Capital Improvements - Phase 1</t>
  </si>
  <si>
    <t>Bus stop and ROW improvements to support expansion of frequent service bus</t>
  </si>
  <si>
    <t>Red Line LRT Extension</t>
  </si>
  <si>
    <t>Quatama LRT</t>
  </si>
  <si>
    <t>Evergreen TC</t>
  </si>
  <si>
    <t>Provide local match funding to leverage federal funds for LRT extension thru Amberglen. Continue work as part of the HCT System Expansion Policy. Next phase corridor as identified in the HCT System plan and adopted by JPACT and Metro Council.</t>
  </si>
  <si>
    <t xml:space="preserve">MLK (Broadway Killingworth) Streetcar Corridor </t>
  </si>
  <si>
    <t>MLK/Grand and Broadway</t>
  </si>
  <si>
    <t>PCC Cascade Campus</t>
  </si>
  <si>
    <t>Corridor Alternatives Analysis, public outreach, planning, design, engineering, and construction for future streetcar extension from Lloyd District to NE Portland. The new extension intended to provide streetcar service from South Waterfront District to Northeast Portland neighborhoods.</t>
  </si>
  <si>
    <t xml:space="preserve">NW 18th/19th (Saiver/Thurman Streetcar Corridor) </t>
  </si>
  <si>
    <t>18th/19th and Lovejoy/Northrup</t>
  </si>
  <si>
    <t>Montgomery Park</t>
  </si>
  <si>
    <t xml:space="preserve">Corridor Alternatives Analysis, public outreach, planning, design, engineering, and construction for future streetcar extension to Con-Way and NW Portland. </t>
  </si>
  <si>
    <t xml:space="preserve">Expansion of commuter bus service to neighboring communities </t>
  </si>
  <si>
    <t>Additional Service hours for new services and related bus stop and ROW improvements</t>
  </si>
  <si>
    <t>Regional and Town Center</t>
  </si>
  <si>
    <t>New Service to Clackamas Town Center and Oregon City</t>
  </si>
  <si>
    <t>Capital Projects to support TOD</t>
  </si>
  <si>
    <t>Reconfigure / structure P&amp;R and other TriMet-owned and -controlled land for TOD opportunity when market conditions or development partnerships allow.</t>
  </si>
  <si>
    <t>Frequent Service  Bus Capital Improvements - Phase 2</t>
  </si>
  <si>
    <t>High Capacity Transit Capital Construction: I-205</t>
  </si>
  <si>
    <t>HCT on I-205, as envisioned in regional HCT System Plan.</t>
  </si>
  <si>
    <t>Local and Regional Bus Improvements</t>
  </si>
  <si>
    <t>Bus stop and ROW and other related transit improvements to support improvement of bus system including new and existing lines</t>
  </si>
  <si>
    <t>Maintenance of Light Rail System</t>
  </si>
  <si>
    <t>Additional maintence costs to support existing LRT system, including additional service, LRV and track replacement</t>
  </si>
  <si>
    <t>Maintenance of Bus System</t>
  </si>
  <si>
    <t>Additional maintence costs to support existing bus system including ongoing bus purchases as needed to maintain and update fleet.</t>
  </si>
  <si>
    <t>Rail Operations and Maintenance Base Improvements</t>
  </si>
  <si>
    <t>Improvements and capacity expansions at Light Rail Operations and maintenance bases</t>
  </si>
  <si>
    <t>Design &amp; construct a variety of improvements to enhance access to transit including  bus stops, bus shelters (with solar or conventional lighting), bus pull-outs, ADA improvements at stops, interactive kiosks, etc.</t>
  </si>
  <si>
    <t>Town Center and Other</t>
  </si>
  <si>
    <t>Transit Stop Enhancements</t>
  </si>
  <si>
    <t>Positive Train Control</t>
  </si>
  <si>
    <t>Installation of PTC system.</t>
  </si>
  <si>
    <t>ODOT/TriMet</t>
  </si>
  <si>
    <t>TV Highway HCT Study</t>
  </si>
  <si>
    <t>High capacity transit study, including alternatives analysis, to determine transit mode, alignment, station/stop locations, operational characteristics and phasing options for a high capacity transit service between Forest Grove and Beaverton TC. The project or a portion of the project is outside the designated urban growth boundary as of March 2014.</t>
  </si>
  <si>
    <t xml:space="preserve">Vanpool Services </t>
  </si>
  <si>
    <t>Development of Vanpool Program to augment transportation options for commuters in Wilsonville</t>
  </si>
  <si>
    <t>Downtown Transit Center Improvements</t>
  </si>
  <si>
    <t>Construct new bus layover facility outside of the downtown core.</t>
  </si>
  <si>
    <t>Hillsboro Staduim/ Ronler Acres</t>
  </si>
  <si>
    <t>Provide local match funding to leverage federal funds for LRT extension. Continue work as part of the HCT System Expansion Policy. Next phase corridor as identified in the HCT System plan and adopted by JPACT and Metro Council.</t>
  </si>
  <si>
    <t>High Capacity Transit: Southwest Corridor Capital Construction</t>
  </si>
  <si>
    <t xml:space="preserve">Capital Construction of High Capacity Transit project between Portland and Tualatin via Tigard.   </t>
  </si>
  <si>
    <t>High Capacity Transit Capital Construction: Amberglen</t>
  </si>
  <si>
    <t>HCT serving AmberGlen area of Tansbourne Town Center, as envisioned in regional HCT System Plan.</t>
  </si>
  <si>
    <t>High Capacity Transit Capital Construction: TV Highway</t>
  </si>
  <si>
    <t>HCT on TV Hwy, as envisoned in regional HCT System Plan.</t>
  </si>
  <si>
    <t>Powell / Division Transit Project Capital Construction</t>
  </si>
  <si>
    <t>Electronic Fare System</t>
  </si>
  <si>
    <t>Development of protocol specifications for and installation of eFare system.</t>
  </si>
  <si>
    <t>Portland-Milwaukie LRT Corridor TOD development</t>
  </si>
  <si>
    <t>CNG Conversion at Merlo Operating Base</t>
  </si>
  <si>
    <t>Capital costs for incremental bus purchase cost, facilities changes for CNG operation and fueling infrastructure</t>
  </si>
  <si>
    <t>Bus Alternative Fuel Charging Stations</t>
  </si>
  <si>
    <t>Design &amp; construct two alternative fuel (EV/LNG/CNG) charging stations within Wilsonville</t>
  </si>
  <si>
    <t>Johns Landing Streetcar</t>
  </si>
  <si>
    <t xml:space="preserve">Corridor Alternatives Analysis, public outreach, planning, design, engineering, and construction for future streetcar extension from Portland to Johns Landing. Potential future construction. </t>
  </si>
  <si>
    <t>Clackamas County ITS Plan</t>
  </si>
  <si>
    <t>Deploy traffic responsive signal timing, ramp metering, traffic management equipment for better routing of traffic during incidents along the three key ODOT corridors - I-205, I-5, 99E. Install signal controller upgrades and update county ITS plan.</t>
  </si>
  <si>
    <t>TSMO/TDM</t>
  </si>
  <si>
    <t>Webster/Strawberry Ln. intersection</t>
  </si>
  <si>
    <t>Traffic signal.</t>
  </si>
  <si>
    <t>Macadam, SW (Bancroft - Sellwood Br): ITS</t>
  </si>
  <si>
    <t>Install needed ITS infrastructure (communication network, new traffic controllers, CCTV cameras, and vehicle /pedestrian detectors). These ITS devices allow us to provide more efficient and safe operation of our traffic signal system.</t>
  </si>
  <si>
    <t>Going, N (Interstate - Greeley): ITS</t>
  </si>
  <si>
    <t>Greeley</t>
  </si>
  <si>
    <t>Yeon/St. Helens, NW (US 30): ITS</t>
  </si>
  <si>
    <t>NW Yeon/St. Helens</t>
  </si>
  <si>
    <t>122nd, NE/SE (NE Airport Way to SE Powell Blvd): ITS</t>
  </si>
  <si>
    <t>Airport Way</t>
  </si>
  <si>
    <t>SE Powell Blvd</t>
  </si>
  <si>
    <t>Airport Way, NE (I-205 to NE 158th Ave.): ITS</t>
  </si>
  <si>
    <t>NE 158th</t>
  </si>
  <si>
    <t>Smart Trips Portland, a city-wide individualized marketing strategy</t>
  </si>
  <si>
    <t xml:space="preserve">Smart Trips Portland is a comprehensive approach to reduce drive-alone trips and increase biking, walking and public transit in targeted geographic areas or key transportation corridors of the city. It incorporates the innovative and highly effective “individualized marketing” methodology, which hand delivers packets of information to residents who wish to learn more about transportation options.  Success is tracked by evaluating qualitative and quantitative results from surveys and other performance measures. </t>
  </si>
  <si>
    <t>14/16th Connections, NW</t>
  </si>
  <si>
    <t xml:space="preserve">W Burnside </t>
  </si>
  <si>
    <t>Yeon</t>
  </si>
  <si>
    <t>Improve or create connections to W. Burnside, Yeon, and Vaughn and provide directional signage to route non-local traffic to 14th/16th couplet.</t>
  </si>
  <si>
    <t>Central City Traffic Management, N, NW, NE, SE, SW: Transportation System Management improvements</t>
  </si>
  <si>
    <t>Implement Central City TSM improvements to arterials.</t>
  </si>
  <si>
    <t>18th/Jefferson St., SW: ITS</t>
  </si>
  <si>
    <t>Intersection of 18th/Jefferson</t>
  </si>
  <si>
    <t>Communications infrastructure including closed circuit TV cameras, variable message signs for remote monitoring and control of traffic flow at SW 18th/Jefferson intersection.</t>
  </si>
  <si>
    <t>14th/16th, NW/SW &amp; 13th/14th, SE, (Glisan - Clay): ITS</t>
  </si>
  <si>
    <t>SW Clay</t>
  </si>
  <si>
    <t>NW Glisan</t>
  </si>
  <si>
    <t>Six signals between Clay and Glisan including communications infrastructure; closed circuit TV cameras, variable message signs for remote monitoring and control of traffic flow.</t>
  </si>
  <si>
    <t>Beaverton-Hillsdale Hwy, SW: ITS</t>
  </si>
  <si>
    <t>Shattuck</t>
  </si>
  <si>
    <t>CCTV at Terwilliger, Berth, Shattuck; changeable signs.</t>
  </si>
  <si>
    <t>Tacoma, SE (Sellwood Bridge - 45th/Johnson Creek): ITS</t>
  </si>
  <si>
    <t>SE 45th</t>
  </si>
  <si>
    <t xml:space="preserve">Communications infrastructure; closed circuit TV cameras, variable message signs for remote monitoring and control of traffic flow for four signals.Will include rebuilt signal. </t>
  </si>
  <si>
    <t>Sandy Blvd., NE (82nd - Burnside): ITS</t>
  </si>
  <si>
    <t xml:space="preserve">NE 82nd </t>
  </si>
  <si>
    <t>E Burnside</t>
  </si>
  <si>
    <t>Install ITS infrastructure (communication network, enhanced bus detection, Bluetooth detection, CCTV cameras, and vehicle /pedestrian detectors). These ITS devices allow us to provide more efficient and safe operation of our traffic signal system consistent with our policies of moving people more effectively.</t>
  </si>
  <si>
    <t>MLK Jr, N (Columbia Blvd. - CEID): ITS</t>
  </si>
  <si>
    <t>CEID</t>
  </si>
  <si>
    <t>CCTV at various locations &amp; traffic monitoring stations at Clay and Burnside.</t>
  </si>
  <si>
    <t>Gateway District Plan, NE/SE: Traffic Management</t>
  </si>
  <si>
    <t>Implement a comprehensive traffic management plan throughout the regional center to reduce cut-through traffic on residential streets and improve traffic flow on regional streets. Project includes utility improvements.</t>
  </si>
  <si>
    <t>Lombard, N/NE (MLK Jr - Philadelphia) (US 30): ITS</t>
  </si>
  <si>
    <t>Philadelphia</t>
  </si>
  <si>
    <t>Communications infrastructure including closed circuit TV camera, Bluetooth detection, improved bus priority variable message signs for remote monitoring and control of traffic flow at the intersections with MLK Jr, Interstate, Greeley, Portsmouth, Philadelphia/Ivanhoe.</t>
  </si>
  <si>
    <t>33rd/Marine Dr., NE: Intersection Improvements</t>
  </si>
  <si>
    <t>33rd/Marine Dr.</t>
  </si>
  <si>
    <t>Signalize intersection for freight movement.</t>
  </si>
  <si>
    <t>Columbia Blvd, N/NE(I-205 - Burgard): ITS</t>
  </si>
  <si>
    <t>N Burgard</t>
  </si>
  <si>
    <t>Communications infrastructure including closed circuit TV cameras, truck priority detection, variable message signs for remote monitoring and control of traffic flow for six signals.</t>
  </si>
  <si>
    <t>Marine Dr, N/NE (Portland Rd. to 185th): ITS</t>
  </si>
  <si>
    <t>N Portland Rd.</t>
  </si>
  <si>
    <t>NE 185th</t>
  </si>
  <si>
    <t>CCTV at N Portland Rd. Changeable message signs at Portland Rd, Vancouver and 185th.</t>
  </si>
  <si>
    <t>Rivergate ITS</t>
  </si>
  <si>
    <t>Intelligent Transportation System in Rivergate.</t>
  </si>
  <si>
    <t>PDX Transportation Demand Management (TDM)</t>
  </si>
  <si>
    <t xml:space="preserve">Implement strategies at PDX and PIC properties that reduce auto trips in the airport area.  Programs to be undertaken with other area businesses/developers to maximize effectiveness; possible administration through a transportation management association. </t>
  </si>
  <si>
    <t>Phase 3 Signal Optimization</t>
  </si>
  <si>
    <t>System Wide</t>
  </si>
  <si>
    <t>Optimize signals, provide message boards.</t>
  </si>
  <si>
    <t>Transit: Columbia Corridor TMA</t>
  </si>
  <si>
    <t>Transit/bus service improvements, 2 locations.</t>
  </si>
  <si>
    <t>Signalize intersections</t>
  </si>
  <si>
    <t>Signalize intersections.</t>
  </si>
  <si>
    <t xml:space="preserve">Hillsboro Area ITS </t>
  </si>
  <si>
    <t>Install advanced traffic management systems including adaptive signals, communications, dynamic messaging signs,  and surveillance and management equipment.</t>
  </si>
  <si>
    <t>Adaptive Traffic Signal Systems</t>
  </si>
  <si>
    <t>New signals and signal upgrades. Locations include, Allen Blvd., Cedar Hills Blvd., Hall Blvd., and Farmington Road/Beaverton-Hillsdale Hwy.</t>
  </si>
  <si>
    <t>Signalize intersection.</t>
  </si>
  <si>
    <t>Interconnect signals on Boones Ferry Road from Tualatin-Sherwood Road to Ibach (6 signals).</t>
  </si>
  <si>
    <t xml:space="preserve"> OR 217: ITS Project</t>
  </si>
  <si>
    <t>ITS, Variable Speed signs</t>
  </si>
  <si>
    <t>Transportation Management Association (TMA)</t>
  </si>
  <si>
    <t>Form a transportation management association (TMA) to provide transportation services and information on alternatives to local employers and employees.</t>
  </si>
  <si>
    <t xml:space="preserve">Active Corridor Management Projects on I-84/Powell/Glisan/Sandy </t>
  </si>
  <si>
    <t xml:space="preserve">This project expands traveler information and enables incident management techniques that reduce traveler delay and improve safety through the I-84 corridor. The project provides real-time traveler information along I-84 and parallel facilities so travelers can make informed route decisions. It also implements incident management strategies such as variable speed limits and event signal timing plans.   </t>
  </si>
  <si>
    <t>Halsey St.: Arterial Corridor Management (ACM)</t>
  </si>
  <si>
    <t xml:space="preserve">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t>
  </si>
  <si>
    <t>Stark St.: Arterial Corridor Management (ACM)</t>
  </si>
  <si>
    <t xml:space="preserve"> 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t>
  </si>
  <si>
    <t>Glisan St.: Arterial Corridor Management (ACM)</t>
  </si>
  <si>
    <t>Division St.: Arterial Corridor Management (ACM)  - Signal equipment upgrade</t>
  </si>
  <si>
    <t>160th</t>
  </si>
  <si>
    <t>Division St.: ACM - Auto-Adaptive Signal Timing and Transit Priority Treatment</t>
  </si>
  <si>
    <t>Includes the ACM with both adaptive signal timing and transit priority treatment.</t>
  </si>
  <si>
    <t xml:space="preserve">SE Division: ACM - Traveler Information </t>
  </si>
  <si>
    <t>Provide real time and forecasted traveler information on arterial roadways including current roadway conditions, congestion information, travel times, incident information, construction work zones, current weather conditions and other events that may affect traffic conditions.</t>
  </si>
  <si>
    <t>Powell Blvd.: Arterial Corridor Management (ACM) - Signal equipment upgrade</t>
  </si>
  <si>
    <t xml:space="preserve">Install upgraded traffic signal controllers, establish communications to the central traffic signal system, provide arterial detection (including bicycle detection where appropriate) and routinely update signal timings.  </t>
  </si>
  <si>
    <t xml:space="preserve">SE Powell Blvd.: ACM - Traveler Information </t>
  </si>
  <si>
    <t>223rd Ave.: Arterial Corridor Management (ACM)</t>
  </si>
  <si>
    <t>NE 181st/182nd Ave.: ACM with Transit Priority Treatment</t>
  </si>
  <si>
    <t>Includes the ACM project with transit signal priority added to traffic signals along a facility.</t>
  </si>
  <si>
    <t>NE 181st Ave: ACM with Adaptive Signal Timing and Transit Priority Treatment</t>
  </si>
  <si>
    <t xml:space="preserve">I-84 </t>
  </si>
  <si>
    <t>Burnside: Traveler Information Only</t>
  </si>
  <si>
    <t>223rd Ave</t>
  </si>
  <si>
    <t>Adaptive signal timing is in place along this segment, traveler information will be added.</t>
  </si>
  <si>
    <t>US 26 Roadside Travel Time Information</t>
  </si>
  <si>
    <t>Provide real time traveler information on westbound US 26 for different routes (arterial and freeway) between Portland and Gresham. The project or a portion of the project is outside the designated urban growth boundary as of March 2014.</t>
  </si>
  <si>
    <t>Transportation Management Associations</t>
  </si>
  <si>
    <t>Gresham Regional Center/Gresham Civic Station Neighborhood</t>
  </si>
  <si>
    <t>Support public private partnerships in regional or town centers that assist employees and/or residents increase use of travel options. Implement and/or support intensive outreach to targeted neighborhoods that encourages use of travel options through delivery of local travel options information and services to interested residents.  Support public/private partnerships in regional or town centers that assist employees and/or residents increase use of travel options.</t>
  </si>
  <si>
    <t>Parking management</t>
  </si>
  <si>
    <t xml:space="preserve">Gresham Regional Center </t>
  </si>
  <si>
    <t>Convene stakeholders to plan and implement parking management strategies. Ideally this action raises revenue to expand TDM solutions.</t>
  </si>
  <si>
    <t>Car share operations</t>
  </si>
  <si>
    <t>Gresham Regional Center</t>
  </si>
  <si>
    <t>Support 3 or more carsharing vehicles in developing centers.</t>
  </si>
  <si>
    <t>Multnomah Co. &amp; East Co. Cities</t>
  </si>
  <si>
    <t>CCRD</t>
  </si>
  <si>
    <t>Support public/private partnerships in CCRD that assist employees and/or residents increase use of travel options.</t>
  </si>
  <si>
    <t>To be determined</t>
  </si>
  <si>
    <t>CCRD Employee Shuttle</t>
  </si>
  <si>
    <t>Initiate transit/shuttle to regional transit system.</t>
  </si>
  <si>
    <t>Rideshare incentives - for East Multnomah County</t>
  </si>
  <si>
    <t>Leverage regional rideshare services to encourage greater levels of carpooling and vanpooling by providing financial incentives to commuters. $50k annually</t>
  </si>
  <si>
    <t>Locate efficient living</t>
  </si>
  <si>
    <t>Support programs and strategies that promote and advance location efficient living strategies.</t>
  </si>
  <si>
    <t>Industrial area, Town Center</t>
  </si>
  <si>
    <t>Travel Options: Individualized Marketing</t>
  </si>
  <si>
    <t>Fairview, Troutdale, Wood Village</t>
  </si>
  <si>
    <t>Implement and/or support intensive outreach to targeted neighborhoods that encourages use of travel options through delivery of local travel options information and services to interested residents.</t>
  </si>
  <si>
    <t>NE 207th Ave.: Arterial Corridor Management (ACM)</t>
  </si>
  <si>
    <t>257th/Kane Dr.: Arterial Corridor Management (ACM) w/ Adaptive Signal Timing</t>
  </si>
  <si>
    <t>238th/242nd Ave/Hogan Dr.: ACM with Adaptive Signal Timing</t>
  </si>
  <si>
    <t>Minor/Principal Arterial</t>
  </si>
  <si>
    <t>Includes the ACM project with signal systems that automatically adapt to current arterial roadway conditions.</t>
  </si>
  <si>
    <t>Signalize intersection</t>
  </si>
  <si>
    <t xml:space="preserve">Tigard/Tualatin/Sherwood Area ITS </t>
  </si>
  <si>
    <t>US 26 and Jackson School Road</t>
  </si>
  <si>
    <t>Signalize ramp intersections. The project or a portion of the project is outside the designated urban growth boundary as of March 2014.</t>
  </si>
  <si>
    <t xml:space="preserve">Beaverton Area ITS </t>
  </si>
  <si>
    <t xml:space="preserve">South Rivergate Freight </t>
  </si>
  <si>
    <t>South Rivergate District</t>
  </si>
  <si>
    <t xml:space="preserve"> Roadway improvements and evaluating alternatives to resolve rail blockages, and reconstructing the N Lombard/Rivergate intersections to accommodate truck turning movements. Install ITS communication. </t>
  </si>
  <si>
    <t>Swan Island ITS</t>
  </si>
  <si>
    <t>Swan island Industrial Area</t>
  </si>
  <si>
    <t>Signal-timing project to improve access to and from Swan Island Industrial area.  Install ITS communication infrastructure including advance notification systems for rail blockage and CCTV cameras to monitor truck and rail traffic in the South Rivergate Industrial District</t>
  </si>
  <si>
    <t>Region-Wide Transportation System Management, Operations, Active Transportation</t>
  </si>
  <si>
    <t>Specific projects to be determined</t>
  </si>
  <si>
    <t>Oregon City/ODOT</t>
  </si>
  <si>
    <t>City Wide Transportation System Management &amp; Operations</t>
  </si>
  <si>
    <t>Blvd traffic surveylance, integrated corridor management, weather information systems, advanced warning systems, speed warning systems, school zone flashers (TSP D2-D6, D9-D10, D13-D26)</t>
  </si>
  <si>
    <t>Portland/ODOT</t>
  </si>
  <si>
    <t>23rd/Vaughn and 20th Ave (Upshur - Thurman), NW: Intersection Improvements and Street Extension</t>
  </si>
  <si>
    <t>Modify the intersection of NW 23rd Ave &amp; NW Vaughn St and extend NW 20th Ave from Upshur to Thurman in accordance with the Northwest Master Plan for Con-way Site. This project will not be adding auto capacity to the 23rd/Vaughn intersection.</t>
  </si>
  <si>
    <t>ODOTID</t>
  </si>
  <si>
    <t>Start</t>
  </si>
  <si>
    <t>End</t>
  </si>
  <si>
    <t>Duration</t>
  </si>
  <si>
    <t>Annual</t>
  </si>
  <si>
    <t>ModTime Period</t>
  </si>
  <si>
    <t>City</t>
  </si>
  <si>
    <t>County</t>
  </si>
  <si>
    <t>PRD</t>
  </si>
  <si>
    <t>(All)</t>
  </si>
  <si>
    <t>Sum of 2014</t>
  </si>
  <si>
    <t>Sum of 2015</t>
  </si>
  <si>
    <t>Sum of 2016</t>
  </si>
  <si>
    <t>Sum of 2017</t>
  </si>
  <si>
    <t>Sum of 2018</t>
  </si>
  <si>
    <t>Sum of 2019</t>
  </si>
  <si>
    <t>Sum of 2020</t>
  </si>
  <si>
    <t>Sum of 2021</t>
  </si>
  <si>
    <t>Sum of 2022</t>
  </si>
  <si>
    <t>Sum of 2023</t>
  </si>
  <si>
    <t>Sum of 2024</t>
  </si>
  <si>
    <t>Sum of 2025</t>
  </si>
  <si>
    <t>Sum of 2026</t>
  </si>
  <si>
    <t>Sum of 2027</t>
  </si>
  <si>
    <t>Sum of 2028</t>
  </si>
  <si>
    <t>Sum of 2029</t>
  </si>
  <si>
    <t>Sum of 2030</t>
  </si>
  <si>
    <t>Sum of 2031</t>
  </si>
  <si>
    <t>Sum of 2032</t>
  </si>
  <si>
    <t>Sum of 2033</t>
  </si>
  <si>
    <t>Sum of 2034</t>
  </si>
  <si>
    <t>Sum of 2035</t>
  </si>
  <si>
    <t>Sum of 2036</t>
  </si>
  <si>
    <t>Sum of 2037</t>
  </si>
  <si>
    <t>Sum of 2038</t>
  </si>
  <si>
    <t>Sum of 2039</t>
  </si>
  <si>
    <t>Sum of 2040</t>
  </si>
  <si>
    <t>Program/Type</t>
  </si>
  <si>
    <t>City/</t>
  </si>
  <si>
    <t>City/Active Transportation</t>
  </si>
  <si>
    <t>City/Freight</t>
  </si>
  <si>
    <t>City/Other</t>
  </si>
  <si>
    <t>City/Roads and Bridges</t>
  </si>
  <si>
    <t>City/Throughways</t>
  </si>
  <si>
    <t>City/Transit</t>
  </si>
  <si>
    <t>City/TSMO/TDM</t>
  </si>
  <si>
    <t>County/Active Transportation</t>
  </si>
  <si>
    <t>County/Freight</t>
  </si>
  <si>
    <t>County/Roads and Bridges</t>
  </si>
  <si>
    <t>County/Throughways</t>
  </si>
  <si>
    <t>County/Transit</t>
  </si>
  <si>
    <t>County/TSMO/TDM</t>
  </si>
  <si>
    <t>Metro/Active Transportation</t>
  </si>
  <si>
    <t>Metro/Regional Program</t>
  </si>
  <si>
    <t>ODOT/Active Transportation</t>
  </si>
  <si>
    <t>ODOT/Freight</t>
  </si>
  <si>
    <t>ODOT/Roads and Bridges</t>
  </si>
  <si>
    <t>ODOT/Throughways</t>
  </si>
  <si>
    <t>ODOT/TSMO/TDM</t>
  </si>
  <si>
    <t>Port/Active Transportation</t>
  </si>
  <si>
    <t>Port/Freight</t>
  </si>
  <si>
    <t>Port/Roads and Bridges</t>
  </si>
  <si>
    <t>Port/Transit</t>
  </si>
  <si>
    <t>Port/TSMO/TDM</t>
  </si>
  <si>
    <t>PRD/Active Transportation</t>
  </si>
  <si>
    <t>Transit/Active Transportation</t>
  </si>
  <si>
    <t>Transit/Transit</t>
  </si>
  <si>
    <t>Transit/TSMO/TDM</t>
  </si>
  <si>
    <t>Sum of TOTAL AMOUNT</t>
  </si>
  <si>
    <t>TIPID</t>
  </si>
  <si>
    <t>Roadwayandbridge</t>
  </si>
  <si>
    <t>Pedestrian</t>
  </si>
  <si>
    <t>System/corridorplanning</t>
  </si>
  <si>
    <t>Bike</t>
  </si>
  <si>
    <t>TransportationSystemManagementOperations</t>
  </si>
  <si>
    <t>Regionaltraveloptions</t>
  </si>
  <si>
    <t>RoadsandBridges</t>
  </si>
  <si>
    <t>Transitorienteddevelopment</t>
  </si>
  <si>
    <t>Other/0</t>
  </si>
  <si>
    <t>Other/TransportationSystemManagementOperations</t>
  </si>
  <si>
    <t>Other/RoadsandBridges</t>
  </si>
  <si>
    <t>Other/Trail</t>
  </si>
  <si>
    <t>City/Roadwayandbridge</t>
  </si>
  <si>
    <t>City/Pedestrian</t>
  </si>
  <si>
    <t>City/0</t>
  </si>
  <si>
    <t>County/Roadwayandbridge</t>
  </si>
  <si>
    <t>County/0</t>
  </si>
  <si>
    <t>County/Trail</t>
  </si>
  <si>
    <t>County/Pedestrian</t>
  </si>
  <si>
    <t>County/TransportationSystemManagementOperations</t>
  </si>
  <si>
    <t>City/Trail</t>
  </si>
  <si>
    <t>City/RoadsandBridges</t>
  </si>
  <si>
    <t>City/TransportationSystemManagementOperations</t>
  </si>
  <si>
    <t>Metro/Trail</t>
  </si>
  <si>
    <t>Metro/0</t>
  </si>
  <si>
    <t>Metro/Roadwayandbridge</t>
  </si>
  <si>
    <t>Metro/Pedestrian</t>
  </si>
  <si>
    <t>Metro/Other</t>
  </si>
  <si>
    <t>Metro/Transitorienteddevelopment</t>
  </si>
  <si>
    <t>Metro/Transit</t>
  </si>
  <si>
    <t>Metro/TransportationSystemManagementOperations</t>
  </si>
  <si>
    <t>Metro/Bike</t>
  </si>
  <si>
    <t>County/Bike</t>
  </si>
  <si>
    <t>ODOT/Roadwayandbridge</t>
  </si>
  <si>
    <t>ODOT/Pedestrian</t>
  </si>
  <si>
    <t>ODOT/TransportationSystemManagementOperations</t>
  </si>
  <si>
    <t>ODOT/Bike</t>
  </si>
  <si>
    <t>ODOT/0</t>
  </si>
  <si>
    <t>ODOT/Trail</t>
  </si>
  <si>
    <t>ODOT/Other</t>
  </si>
  <si>
    <t>ODOT/RoadsandBridges</t>
  </si>
  <si>
    <t>ODOT/System/corridorplanning</t>
  </si>
  <si>
    <t>ODOT/Transit</t>
  </si>
  <si>
    <t>Port/Roadwayandbridge</t>
  </si>
  <si>
    <t>Port/Pedestrian</t>
  </si>
  <si>
    <t>Port/Bike</t>
  </si>
  <si>
    <t>Port/Other</t>
  </si>
  <si>
    <t>City/Bike</t>
  </si>
  <si>
    <t>City/System/corridorplanning</t>
  </si>
  <si>
    <t>Other/Roadwayandbridge</t>
  </si>
  <si>
    <t>Other/Pedestrian</t>
  </si>
  <si>
    <t>Other/Transit</t>
  </si>
  <si>
    <t>Transit/0</t>
  </si>
  <si>
    <t>Transit/Pedestrian</t>
  </si>
  <si>
    <t>Transit/TransportationSystemManagementOperations</t>
  </si>
  <si>
    <t>Transit/Roadwayandbridge</t>
  </si>
  <si>
    <t>Transit/System/corridorplanning</t>
  </si>
  <si>
    <t>Transit/Other</t>
  </si>
  <si>
    <t>Transit/Trail</t>
  </si>
  <si>
    <t>Transit/Bike</t>
  </si>
  <si>
    <t>County/System/corridorplanning</t>
  </si>
  <si>
    <t>Metro MCE Cost Tracker</t>
  </si>
  <si>
    <t>PV_Summary</t>
  </si>
  <si>
    <t>a summary of projects by types and the present value of their costs over time</t>
  </si>
  <si>
    <t>a list of TIP projects and attributes</t>
  </si>
  <si>
    <t>a simple summary of TIP investments by type (for quick review purposes)</t>
  </si>
  <si>
    <t>Control</t>
  </si>
  <si>
    <t>TIP</t>
  </si>
  <si>
    <t>RTP+TIP</t>
  </si>
  <si>
    <t>TIP_Summary</t>
  </si>
  <si>
    <t>RTP+TIP_Summary</t>
  </si>
  <si>
    <t>parameters, just discount rate and PV year for now</t>
  </si>
  <si>
    <t>a summary table of all projects with costs for each analysis year (to feed the PV_Summary tab)</t>
  </si>
  <si>
    <t>Parameters</t>
  </si>
  <si>
    <t>Inputs</t>
  </si>
  <si>
    <t>Outputs</t>
  </si>
  <si>
    <t>Notes</t>
  </si>
  <si>
    <t>Field</t>
  </si>
  <si>
    <t>Input/Output</t>
  </si>
  <si>
    <t>Sheet</t>
  </si>
  <si>
    <t>Input</t>
  </si>
  <si>
    <t xml:space="preserve">Columns </t>
  </si>
  <si>
    <t>Output</t>
  </si>
  <si>
    <t>a list that combines RTP projects with TIP projects (appended at the end) (removing any overlap)</t>
  </si>
  <si>
    <t>column descriptions</t>
  </si>
  <si>
    <t>Arterial Maitenance</t>
  </si>
  <si>
    <t>Arterial Preservation</t>
  </si>
  <si>
    <t>Highway Program Maintenance</t>
  </si>
  <si>
    <t>Highway Program Preservation</t>
  </si>
  <si>
    <t>Highway Program Operations</t>
  </si>
  <si>
    <t>Arterial Operations</t>
  </si>
  <si>
    <t>Complete Streets Programs</t>
  </si>
  <si>
    <t>Transportation Demand Management Programs</t>
  </si>
  <si>
    <t>Vanpool Programs</t>
  </si>
  <si>
    <t>Employee Commute Trip Reduction</t>
  </si>
  <si>
    <t>Telecommuting and Employee Flex Hours</t>
  </si>
  <si>
    <t>Intelligent Transportation Systems</t>
  </si>
  <si>
    <t>Traffic Management Center Programs</t>
  </si>
  <si>
    <t>Signal Timing Coordination</t>
  </si>
  <si>
    <t>Lane Control</t>
  </si>
  <si>
    <t>Signage and Traffic Information Systems</t>
  </si>
  <si>
    <t>Toll Systems</t>
  </si>
  <si>
    <t>Toll System Operations</t>
  </si>
  <si>
    <t>Enforcement</t>
  </si>
  <si>
    <t>In-Road Toll Equipment</t>
  </si>
  <si>
    <t>In-Vehicle Devices (Toll Transactions)</t>
  </si>
  <si>
    <t>Payment Processing</t>
  </si>
  <si>
    <t>Regional Mixed-Use Trails</t>
  </si>
  <si>
    <t>Other Bike Programs (Bike Shares, Storage, Etc.)</t>
  </si>
  <si>
    <t>Car Sharing Programs</t>
  </si>
  <si>
    <t>Transit Operations</t>
  </si>
  <si>
    <t>Capital Programs to Support New Transit Services</t>
  </si>
  <si>
    <t>Vehicle Fleet</t>
  </si>
  <si>
    <t>Vehicle Maintenance Facilities</t>
  </si>
  <si>
    <t>Station/Stop Treatments</t>
  </si>
  <si>
    <t>Vehicle Fleet Modernization (Commercial)</t>
  </si>
  <si>
    <t>Park and Ride Facilities and Services</t>
  </si>
  <si>
    <t>Program Types</t>
  </si>
  <si>
    <t>Local Preservation Backlog</t>
  </si>
  <si>
    <t xml:space="preserve">City and county preservation backlog costs might be estimated based on examination of historical budgets containing information about relevant investment levels relative to pavement preservation conditions, standards and local investment unit costs. </t>
  </si>
  <si>
    <t>Pavement management systems are a useful source of information for estimating programmatic investments in road preservation. Agency budgets are also a useful source of information as is any state managed effort to capture municipal accounting details that are relevant to these programs.</t>
  </si>
  <si>
    <t>Pavement management systems are a useful source of information for estimating programmatic investments in road maintenance. Agency budgets are also a useful source of information as is any state managed effort to capture municipal accounting details that are relevant to these programs.</t>
  </si>
  <si>
    <t xml:space="preserve">Local transportation operations may not be well addressed in asset management systems and as a result the examination of agency budgets may prove more useful in estimating these costs. The operations industry will also be a good source of unit costs for supporting various types of operations programs at a local level. </t>
  </si>
  <si>
    <t xml:space="preserve">Typically these costs can be provided directly by the State DOT. As a single operating agency with broad responsibilities to manage their assets state DOTs will be the most knowledgable source of these costs and the estimates should be readily available. </t>
  </si>
  <si>
    <t xml:space="preserve">Transportation investments are implemented by numerous agencies each with their own approaches to project programming and their own base of transportation revenue sources. Some transportation investments identified in long-range plans lack the detail associated with specific transportation projects, or cover broader kinds of investments than are typically represented in capital improvement programs. </t>
  </si>
  <si>
    <t>Often programmatic costs are estimated for various aspects of investment in the transportation system. Included in these estimates are state of good repair programs addressing the maintenance, preservation, and operations of existing transportation assets for cities, counties, local and regional transit providers, and the state Department of Transportation.</t>
  </si>
  <si>
    <t xml:space="preserve">These estimates may involve various levels of detail in terms of engineering, breakdown of costs on a unit basis, treatment of risk and uncertainty, temporal detail, and other factors that contribute to reliable cost estimation for transportation investments. </t>
  </si>
  <si>
    <t>Typically project cost information is provided by project sponsors for discrete projects that relate to Metropolitan Transportation System (MTS) facilities and services. While programmatic costs might be estimated for non-discrete investments (e.g., state of good repair and operations) and projects or programs affecting non-MTS facilities such as the local collector and distributor road networks. This is consistent with federal guidance, which directs the MPOs to consider all appropriate costs regardless of where they are incurred within the regional network.</t>
  </si>
  <si>
    <t>PROGRAMMATIC COSTS</t>
  </si>
  <si>
    <t>There are various types of invetments in this general categy of transportation improvement. Each would require some unique treatment in terms of estimating program costs. Cost estimates should address both the initial capital investment asn well as maintenance and operations.</t>
  </si>
  <si>
    <t>There are various types of invetments in this general categy of transportation improvement. Each would require some unique treatment in terms of estimating program costs. Cost estimates should address both the initial capital investment asn well as maintenance and operations. There are various cost models available for application, for example the Trip Reduction Impacts of Mobility Management Strategies (TRIMMS) model.</t>
  </si>
  <si>
    <t>There are various types of invetments in this general categy of transportation improvement. Each would require some unique treatment in terms of estimating program costs. Cost estimates should address both the initial capital investment asn well as maintenance and operations. There are various sources for estimating ITS costs including a federal cost database http://www.itscosts.its.dot.gov/its/benecost.nsf/ByLink/CostDocs</t>
  </si>
  <si>
    <t>Where no local tolling authority is in operation some basic information about toll facility design and operations can be the basis for the development of a simple toll system cost model. Toll systems typically include capital investments in roadside equipment but also enforcement, toll transaction processing and payment processing functions that each represent meaningful cost conditions for the toll operator. Improtant factors will include length of road that is tolled, number of toll transaction point i nthe corridor, and number and type of toll transaction.</t>
  </si>
  <si>
    <t xml:space="preserve">Trails may be included in project lists along with estimates of their costs. If not then costs associated with systems of trails could be estimated based on the extent of the trail system, type of trail, and various units cost information that is relevant to local construction industry conditions. </t>
  </si>
  <si>
    <t>The best source of this kind of cost information will be agencies/firms that currenty operate these kinds of programs.</t>
  </si>
  <si>
    <t>Costs to maintain existing transit operations can be estimated by employing unit cost estimates for bus service hours derived from observed data and operator input regarding future growth in those costs. Estimates can reflect cost control policies implemented at local transit agencies or other factors that allows costs to differ in the future as compared with historical data.</t>
  </si>
  <si>
    <t>New service costs can be an output of  travel modeling where service concepts are defined as an input but actual bus operating hours are a result of transit assignment on a congested network. Or other methods can be employed to estimate the actual number of new bus operating hours. Bus and base inventory and costs are then adjusted to be consistent with service requirements. For BRT routes additional capital requirements might be estimated to reflect road improvements that support the service concept.</t>
  </si>
  <si>
    <t xml:space="preserve">There are various types of invetments in this general categy of transportation improvement. Each would require some unique treatment in terms of estimating program costs. </t>
  </si>
  <si>
    <t>Ideally there are parking and ride lots included in project lists along with their costs, otherwise units costs can be applied to some estimate of the new inventory of parking spaces along with any cost associated with investments that facilitate the use of the park and ride facilities.</t>
  </si>
  <si>
    <t>Name of Project</t>
  </si>
  <si>
    <t>TIP ID</t>
  </si>
  <si>
    <t>Short description of project</t>
  </si>
  <si>
    <t>Lead Agency</t>
  </si>
  <si>
    <t>Primary mode of transort supported by project</t>
  </si>
  <si>
    <t>Funds from federal sources</t>
  </si>
  <si>
    <t>Funds from local sources</t>
  </si>
  <si>
    <t>Cost in year 2014</t>
  </si>
  <si>
    <t>Cost in year 2015</t>
  </si>
  <si>
    <t>Cost in year 2016</t>
  </si>
  <si>
    <t>Cost in year 2017</t>
  </si>
  <si>
    <t>Cost in year 2018</t>
  </si>
  <si>
    <t>Cost in year 2019</t>
  </si>
  <si>
    <t>Cost in year 2020</t>
  </si>
  <si>
    <t>Cost in year 2021</t>
  </si>
  <si>
    <t>Cost in year 2022</t>
  </si>
  <si>
    <t>Cost in year 2023</t>
  </si>
  <si>
    <t>Cost in year 2024</t>
  </si>
  <si>
    <t>Cost in year 2025</t>
  </si>
  <si>
    <t>Cost in year 2026</t>
  </si>
  <si>
    <t>Cost in year 2027</t>
  </si>
  <si>
    <t>Cost in year 2028</t>
  </si>
  <si>
    <t>Cost in year 2029</t>
  </si>
  <si>
    <t>Cost in year 2030</t>
  </si>
  <si>
    <t>Cost in year 2031</t>
  </si>
  <si>
    <t>Cost in year 2032</t>
  </si>
  <si>
    <t>Cost in year 2033</t>
  </si>
  <si>
    <t>Cost in year 2034</t>
  </si>
  <si>
    <t>Cost in year 2035</t>
  </si>
  <si>
    <t>Cost in year 2036</t>
  </si>
  <si>
    <t>Cost in year 2037</t>
  </si>
  <si>
    <t>Cost in year 2038</t>
  </si>
  <si>
    <t>Cost in year 2039</t>
  </si>
  <si>
    <t>Cost in year 2040</t>
  </si>
  <si>
    <t>Field indicating whether the project is part of the financially constrained RTP</t>
  </si>
  <si>
    <t>Projet costs in 2014 dollars</t>
  </si>
  <si>
    <t>Project costs in year of expenditure dollars</t>
  </si>
  <si>
    <t>Project description</t>
  </si>
  <si>
    <t>Functional classification of facility</t>
  </si>
  <si>
    <t>Project terminus</t>
  </si>
  <si>
    <t>A reporting field that combines project program area and Metro Investment Category</t>
  </si>
  <si>
    <t>Program area as defined by the category of lead agency (city, county, ODOT, transit operator, etc.)</t>
  </si>
  <si>
    <t>Owner of facility where project is located</t>
  </si>
  <si>
    <t>A scenario management field</t>
  </si>
  <si>
    <t>Calculated duration of construction based on start and end year</t>
  </si>
  <si>
    <t>Beginning of construction period during which costs are incurred</t>
  </si>
  <si>
    <t>End of construction period during which costs are incurred</t>
  </si>
  <si>
    <t>A calculated annual cost for the construction period based on total costs and duration</t>
  </si>
  <si>
    <t>A set of project investment types defined by Metro</t>
  </si>
  <si>
    <t>Location of project within a set of land use types as defined by Metro</t>
  </si>
  <si>
    <t>Time frame of the construction period of the project</t>
  </si>
  <si>
    <t>A modified time frame that has trapped omitted values</t>
  </si>
  <si>
    <t>Project or program name</t>
  </si>
  <si>
    <t>Nominating agency</t>
  </si>
  <si>
    <t xml:space="preserve">TIP ID </t>
  </si>
  <si>
    <t xml:space="preserve">ODOT ID </t>
  </si>
  <si>
    <t>Tip cycle</t>
  </si>
  <si>
    <t>Total funds dedicated to project</t>
  </si>
  <si>
    <t>Funds from other sources</t>
  </si>
  <si>
    <t>TIP programming year</t>
  </si>
  <si>
    <t>TIP managed fund category</t>
  </si>
  <si>
    <t>Project phase that is being funded in TIP</t>
  </si>
  <si>
    <t>Field providing other descriptive information about the project</t>
  </si>
  <si>
    <t>A project type field included in the TIP database</t>
  </si>
  <si>
    <t>Regional transportation plan ID from TIP database</t>
  </si>
  <si>
    <t>Regional transportation plan ID from RTP database</t>
  </si>
  <si>
    <t>User defined annual discount rate</t>
  </si>
  <si>
    <t>User defined present year used for present valuation calculations</t>
  </si>
  <si>
    <t>A fiscal category field included in the TIP database</t>
  </si>
  <si>
    <t>version 9/24/2016</t>
  </si>
  <si>
    <t>are treated as projects, see notes</t>
  </si>
  <si>
    <t>Program Costs</t>
  </si>
  <si>
    <t>is implemented by assigning projects to scenarios</t>
  </si>
  <si>
    <t xml:space="preserve">Scenario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</si>
</sst>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_-* #,##0_-;\-* #,##0_-;_-* &quot;-&quot;??_-;_-@_-"/>
  </numFmts>
  <fonts count="1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Avenir Book"/>
    </font>
    <font>
      <b/>
      <sz val="12"/>
      <color theme="1"/>
      <name val="Avenir Book"/>
    </font>
    <font>
      <sz val="11"/>
      <color rgb="FFFF0000"/>
      <name val="Calibri"/>
      <family val="2"/>
      <scheme val="minor"/>
    </font>
    <font>
      <sz val="1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style="thin">
        <color auto="1"/>
      </top>
      <bottom style="medium">
        <color auto="1"/>
      </bottom>
      <diagonal/>
    </border>
  </borders>
  <cellStyleXfs count="112">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4" fillId="0" borderId="0" xfId="0" applyFont="1"/>
    <xf numFmtId="0" fontId="0" fillId="0" borderId="0" xfId="0" pivotButton="1"/>
    <xf numFmtId="0" fontId="0" fillId="0" borderId="0" xfId="0" applyAlignment="1">
      <alignment horizontal="left"/>
    </xf>
    <xf numFmtId="0" fontId="0" fillId="0" borderId="0" xfId="0" applyNumberFormat="1"/>
    <xf numFmtId="0" fontId="5" fillId="0" borderId="0" xfId="0" applyFont="1"/>
    <xf numFmtId="0" fontId="6" fillId="0" borderId="1" xfId="0" applyFont="1" applyBorder="1"/>
    <xf numFmtId="165" fontId="0" fillId="0" borderId="0" xfId="2" applyNumberFormat="1" applyFont="1"/>
    <xf numFmtId="0" fontId="6" fillId="0" borderId="0" xfId="0" applyFont="1"/>
    <xf numFmtId="164" fontId="5" fillId="0" borderId="0" xfId="1" applyFont="1"/>
    <xf numFmtId="0" fontId="6" fillId="0" borderId="0" xfId="0" applyFont="1" applyBorder="1"/>
    <xf numFmtId="0" fontId="6" fillId="0" borderId="1" xfId="0" applyFont="1" applyBorder="1" applyAlignment="1">
      <alignment horizontal="right"/>
    </xf>
    <xf numFmtId="164" fontId="5" fillId="0" borderId="0" xfId="0" applyNumberFormat="1" applyFont="1"/>
    <xf numFmtId="0" fontId="7" fillId="0" borderId="0" xfId="0" applyFont="1"/>
    <xf numFmtId="0" fontId="8" fillId="0" borderId="0" xfId="0" applyFont="1"/>
    <xf numFmtId="1" fontId="0" fillId="0" borderId="0" xfId="0" applyNumberFormat="1"/>
    <xf numFmtId="0" fontId="0" fillId="0" borderId="0" xfId="0" applyAlignment="1">
      <alignment horizontal="left" indent="1"/>
    </xf>
    <xf numFmtId="166" fontId="0" fillId="0" borderId="0" xfId="1" applyNumberFormat="1" applyFont="1"/>
    <xf numFmtId="166" fontId="0" fillId="0" borderId="0" xfId="0" applyNumberFormat="1"/>
    <xf numFmtId="166" fontId="0" fillId="0" borderId="0" xfId="1" pivotButton="1" applyNumberFormat="1" applyFont="1"/>
    <xf numFmtId="14" fontId="0" fillId="0" borderId="0" xfId="0" applyNumberFormat="1"/>
    <xf numFmtId="0" fontId="2" fillId="0" borderId="0" xfId="103" applyAlignment="1">
      <alignment vertical="center"/>
    </xf>
    <xf numFmtId="0" fontId="0" fillId="0" borderId="0" xfId="0" applyFont="1"/>
    <xf numFmtId="0" fontId="2" fillId="0" borderId="0" xfId="103"/>
    <xf numFmtId="1" fontId="0" fillId="0" borderId="0" xfId="0" applyNumberFormat="1" applyAlignment="1">
      <alignment horizontal="left"/>
    </xf>
    <xf numFmtId="0" fontId="10" fillId="0" borderId="0" xfId="0" applyFont="1"/>
    <xf numFmtId="0" fontId="0" fillId="0" borderId="0" xfId="0" applyAlignment="1">
      <alignment wrapText="1"/>
    </xf>
    <xf numFmtId="0" fontId="0" fillId="0" borderId="0" xfId="0" applyAlignment="1">
      <alignment horizontal="left" wrapText="1"/>
    </xf>
  </cellXfs>
  <cellStyles count="112">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cellStyle name="Normal" xfId="0" builtinId="0"/>
    <cellStyle name="Percent" xfId="2" builtinId="5"/>
  </cellStyles>
  <dxfs count="10">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tthew Kitchen" refreshedDate="42607.322671296293" createdVersion="4" refreshedVersion="4" minRefreshableVersion="3" recordCount="631">
  <cacheSource type="worksheet">
    <worksheetSource ref="A1:R1048576" sheet="TIP"/>
  </cacheSource>
  <cacheFields count="18">
    <cacheField name="ODOT KEY" numFmtId="0">
      <sharedItems containsBlank="1" containsMixedTypes="1" containsNumber="1" containsInteger="1" minValue="7" maxValue="19559"/>
    </cacheField>
    <cacheField name="PROJECT NAME" numFmtId="0">
      <sharedItems containsBlank="1"/>
    </cacheField>
    <cacheField name="MTIP ID" numFmtId="0">
      <sharedItems containsString="0" containsBlank="1" containsNumber="1" containsInteger="1" minValue="70001" maxValue="70828"/>
    </cacheField>
    <cacheField name="SHORT DESCR" numFmtId="0">
      <sharedItems containsBlank="1"/>
    </cacheField>
    <cacheField name="PROJECT TYPE" numFmtId="0">
      <sharedItems containsBlank="1" count="7">
        <s v=" Local Road"/>
        <s v=" Trail"/>
        <s v=" Other"/>
        <s v=" "/>
        <s v=" Highway"/>
        <s v=" Transit"/>
        <m/>
      </sharedItems>
    </cacheField>
    <cacheField name="LEAD AGENCY" numFmtId="0">
      <sharedItems containsBlank="1"/>
    </cacheField>
    <cacheField name="FISCAL CATEGORY" numFmtId="0">
      <sharedItems containsBlank="1"/>
    </cacheField>
    <cacheField name="MODE" numFmtId="0">
      <sharedItems containsBlank="1" count="13">
        <s v=" Roadway and bridge"/>
        <s v=" "/>
        <s v=" Trail "/>
        <s v=" Pedestrian"/>
        <s v=" System/corridor planning"/>
        <s v=" Bike"/>
        <s v=" Transportation System Management Operations"/>
        <s v=" Regional travel options"/>
        <s v=" Roads and Bridges"/>
        <s v=" Transit"/>
        <s v=" Other"/>
        <s v=" Transit oriented development"/>
        <m/>
      </sharedItems>
    </cacheField>
    <cacheField name="FEATURE" numFmtId="0">
      <sharedItems containsBlank="1"/>
    </cacheField>
    <cacheField name="PHASE" numFmtId="0">
      <sharedItems containsBlank="1"/>
    </cacheField>
    <cacheField name="FUND TYPE" numFmtId="0">
      <sharedItems containsBlank="1" containsMixedTypes="1" containsNumber="1" containsInteger="1" minValue="5307" maxValue="5337"/>
    </cacheField>
    <cacheField name="PROGRAM YEAR" numFmtId="0">
      <sharedItems containsString="0" containsBlank="1" containsNumber="1" containsInteger="1" minValue="2008" maxValue="2018" count="12">
        <n v="2015"/>
        <n v="2016"/>
        <n v="2017"/>
        <n v="2013"/>
        <n v="2014"/>
        <n v="2018"/>
        <n v="2012"/>
        <n v="2011"/>
        <n v="2008"/>
        <n v="2009"/>
        <n v="2010"/>
        <m/>
      </sharedItems>
    </cacheField>
    <cacheField name="FEDERAL AMOUNT" numFmtId="0">
      <sharedItems containsBlank="1" containsMixedTypes="1" containsNumber="1" containsInteger="1" minValue="0" maxValue="100000000"/>
    </cacheField>
    <cacheField name="LOCAL AMOUNT" numFmtId="0">
      <sharedItems containsString="0" containsBlank="1" containsNumber="1" containsInteger="1" minValue="0" maxValue="100000000"/>
    </cacheField>
    <cacheField name="OTHER AMOUNT" numFmtId="0">
      <sharedItems containsBlank="1" containsMixedTypes="1" containsNumber="1" containsInteger="1" minValue="0" maxValue="29200000"/>
    </cacheField>
    <cacheField name="TOTAL AMOUNT" numFmtId="0">
      <sharedItems containsString="0" containsBlank="1" containsNumber="1" containsInteger="1" minValue="0" maxValue="200000000"/>
    </cacheField>
    <cacheField name="RTP ID" numFmtId="0">
      <sharedItems containsBlank="1" containsMixedTypes="1" containsNumber="1" containsInteger="1" minValue="10081" maxValue="11104" count="24">
        <n v="10081"/>
        <n v="10133"/>
        <n v="10151"/>
        <n v="10187"/>
        <n v="10214"/>
        <n v="10218"/>
        <n v="10226"/>
        <n v="10230"/>
        <n v="10232"/>
        <n v="10354"/>
        <n v="10387"/>
        <n v="10408"/>
        <n v="10443"/>
        <n v="10766"/>
        <n v="10780"/>
        <n v="10811"/>
        <n v="10813"/>
        <n v="10821"/>
        <n v="10851"/>
        <n v="11054"/>
        <n v="11103"/>
        <n v="11104"/>
        <s v=" "/>
        <m/>
      </sharedItems>
    </cacheField>
    <cacheField name="CYC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tthew Kitchen" refreshedDate="42607.33963865741" createdVersion="4" refreshedVersion="4" minRefreshableVersion="3" recordCount="1747">
  <cacheSource type="worksheet">
    <worksheetSource ref="A1:AY1748" sheet="RTP+TIP"/>
  </cacheSource>
  <cacheFields count="51">
    <cacheField name="RTP ID" numFmtId="0">
      <sharedItems containsString="0" containsBlank="1" containsNumber="1" containsInteger="1" minValue="10000" maxValue="11744"/>
    </cacheField>
    <cacheField name="ODOTID" numFmtId="0">
      <sharedItems containsBlank="1" containsMixedTypes="1" containsNumber="1" containsInteger="1" minValue="0" maxValue="19559"/>
    </cacheField>
    <cacheField name="TIPID" numFmtId="0">
      <sharedItems containsString="0" containsBlank="1" containsNumber="1" containsInteger="1" minValue="70035" maxValue="70828"/>
    </cacheField>
    <cacheField name="Nominating Agency" numFmtId="0">
      <sharedItems/>
    </cacheField>
    <cacheField name="Program" numFmtId="0">
      <sharedItems/>
    </cacheField>
    <cacheField name="Program/Type" numFmtId="0">
      <sharedItems count="83">
        <s v="County/Roads and Bridges"/>
        <s v="County/Active Transportation"/>
        <s v="City/Roads and Bridges"/>
        <s v="County/Freight"/>
        <s v="City/Active Transportation"/>
        <s v="City/Freight"/>
        <s v="City/TSMO/TDM"/>
        <s v="City/Transit"/>
        <s v="Port/Freight"/>
        <s v="Port/Active Transportation"/>
        <s v="Port/TSMO/TDM"/>
        <s v="ODOT/Freight"/>
        <s v="ODOT/Throughways"/>
        <s v="ODOT/Active Transportation"/>
        <s v="ODOT/TSMO/TDM"/>
        <s v="Transit/Transit"/>
        <s v="Transit/Active Transportation"/>
        <s v="City/Throughways"/>
        <s v="PRD/Active Transportation"/>
        <s v="ODOT/Roads and Bridges"/>
        <s v="Port/Roads and Bridges"/>
        <s v="County/TSMO/TDM"/>
        <s v="City/Other"/>
        <s v="Metro/Regional Program"/>
        <s v="City/"/>
        <s v="Transit/TSMO/TDM"/>
        <s v="County/Throughways"/>
        <s v="Metro/Active Transportation"/>
        <s v="County/Transit"/>
        <s v="Port/Transit"/>
        <s v="Other/0"/>
        <s v="Other/TransportationSystemManagementOperations"/>
        <s v="Other/RoadsandBridges"/>
        <s v="Other/Trail"/>
        <s v="City/Roadwayandbridge"/>
        <s v="City/Pedestrian"/>
        <s v="City/0"/>
        <s v="County/Roadwayandbridge"/>
        <s v="County/0"/>
        <s v="County/Trail"/>
        <s v="County/Pedestrian"/>
        <s v="County/TransportationSystemManagementOperations"/>
        <s v="City/Trail"/>
        <s v="City/RoadsandBridges"/>
        <s v="City/TransportationSystemManagementOperations"/>
        <s v="Metro/Trail"/>
        <s v="Metro/0"/>
        <s v="Metro/Roadwayandbridge"/>
        <s v="Metro/Pedestrian"/>
        <s v="Metro/Other"/>
        <s v="Metro/Transitorienteddevelopment"/>
        <s v="Metro/Transit"/>
        <s v="Metro/TransportationSystemManagementOperations"/>
        <s v="Metro/Bike"/>
        <s v="County/Bike"/>
        <s v="ODOT/Roadwayandbridge"/>
        <s v="ODOT/Pedestrian"/>
        <s v="ODOT/TransportationSystemManagementOperations"/>
        <s v="ODOT/Bike"/>
        <s v="ODOT/0"/>
        <s v="ODOT/Trail"/>
        <s v="ODOT/Other"/>
        <s v="ODOT/RoadsandBridges"/>
        <s v="ODOT/System/corridorplanning"/>
        <s v="ODOT/Transit"/>
        <s v="Port/Roadwayandbridge"/>
        <s v="Port/Pedestrian"/>
        <s v="Port/Bike"/>
        <s v="Port/Other"/>
        <s v="City/Bike"/>
        <s v="City/System/corridorplanning"/>
        <s v="Other/Roadwayandbridge"/>
        <s v="Other/Pedestrian"/>
        <s v="Other/Transit"/>
        <s v="Transit/0"/>
        <s v="Transit/Pedestrian"/>
        <s v="Transit/TransportationSystemManagementOperations"/>
        <s v="Transit/Roadwayandbridge"/>
        <s v="Transit/System/corridorplanning"/>
        <s v="Transit/Other"/>
        <s v="Transit/Trail"/>
        <s v="Transit/Bike"/>
        <s v="County/System/corridorplanning"/>
      </sharedItems>
    </cacheField>
    <cacheField name="Facility Owner" numFmtId="0">
      <sharedItems containsBlank="1"/>
    </cacheField>
    <cacheField name="Scenario" numFmtId="0">
      <sharedItems containsNonDate="0" containsString="0" containsBlank="1" count="1">
        <m/>
      </sharedItems>
    </cacheField>
    <cacheField name="Project/Program Name" numFmtId="0">
      <sharedItems/>
    </cacheField>
    <cacheField name="Project Start Location" numFmtId="0">
      <sharedItems containsBlank="1" containsMixedTypes="1" containsNumber="1" containsInteger="1" minValue="0" maxValue="0"/>
    </cacheField>
    <cacheField name="Project End Location" numFmtId="0">
      <sharedItems containsBlank="1" containsMixedTypes="1" containsNumber="1" containsInteger="1" minValue="10" maxValue="10"/>
    </cacheField>
    <cacheField name="Local Functional Classification" numFmtId="0">
      <sharedItems containsBlank="1"/>
    </cacheField>
    <cacheField name="Description" numFmtId="0">
      <sharedItems containsBlank="1" longText="1"/>
    </cacheField>
    <cacheField name="Estimated Cost ($2014)" numFmtId="0">
      <sharedItems containsSemiMixedTypes="0" containsString="0" containsNumber="1" minValue="-5760642.6666666698" maxValue="2982000000"/>
    </cacheField>
    <cacheField name="Estimated Cost ($YOE)" numFmtId="0">
      <sharedItems containsBlank="1" containsMixedTypes="1" containsNumber="1" minValue="-8525751.1466666721" maxValue="3793163219.9999995"/>
    </cacheField>
    <cacheField name="Time Period" numFmtId="0">
      <sharedItems containsBlank="1"/>
    </cacheField>
    <cacheField name="ModTime Period" numFmtId="0">
      <sharedItems containsBlank="1"/>
    </cacheField>
    <cacheField name="Financial Constrained" numFmtId="0">
      <sharedItems containsString="0" containsBlank="1" containsNumber="1" containsInteger="1" minValue="1" maxValue="491"/>
    </cacheField>
    <cacheField name="2040 Land Use" numFmtId="0">
      <sharedItems containsBlank="1" containsMixedTypes="1" containsNumber="1" containsInteger="1" minValue="22" maxValue="22" count="76">
        <s v="Regional Center"/>
        <s v="2040 Corridor"/>
        <s v="Employment area/Industrial area"/>
        <s v="Industrial area"/>
        <s v="Outer neighborhood"/>
        <s v="Employment area"/>
        <s v="Regional Center/Neighborhood"/>
        <s v="Town Center"/>
        <s v="Neighborhood"/>
        <s v="Various"/>
        <s v="Inner/Outer neighborhood"/>
        <s v="Other"/>
        <s v="Main street"/>
        <s v="Portland Central City"/>
        <s v="Inner neighborhood"/>
        <s v="Town Center/Main street/Station community"/>
        <s v="Freight Intermodal Facility"/>
        <s v="Industrial area/Town Center "/>
        <s v="Town Center, Main street, Station community"/>
        <s v="Employment area, Industrial area"/>
        <s v="Freight and Passenger Intermodal Facility"/>
        <s v="Station community"/>
        <s v="RSIA"/>
        <m/>
        <s v="Main Street, Station Community"/>
        <s v="Inner neighborhood, Outer neighborhood"/>
        <s v="Station Area"/>
        <s v="Station Community, Neighborhood"/>
        <s v="Corridor"/>
        <s v="Future Town Center"/>
        <s v="Town Center and Other"/>
        <s v="Other: System Interchange"/>
        <s v="Town Center/Station Community"/>
        <s v="Employment Area/Station Community"/>
        <s v="Varied"/>
        <s v="Freight Intermodal Facility "/>
        <s v="Roads and Bridges"/>
        <s v="All "/>
        <s v="Urban Reserve"/>
        <s v="Regional and Town Center"/>
        <s v="Regional Center, Town Center"/>
        <s v="Employment area, Outer neighborhood"/>
        <s v="Employment area, Industrial area, Outer neighborhood, Regional Center"/>
        <s v="Future Regional Center"/>
        <s v="Employment/Industrial area"/>
        <s v="2040 Corridor, Town Center"/>
        <s v="Rural"/>
        <s v="Town Center Neighborhood Urban Reserve"/>
        <s v="Neighborhood, Corridor, Employment Area"/>
        <s v="Town Center and Corridor"/>
        <s v="Employment area/Outer neighborhood"/>
        <s v="Industrial area, Town Center"/>
        <s v="Corridor Industrial area"/>
        <s v="Corridor Neighborhood"/>
        <s v="Town Center/Neighborhood"/>
        <s v="Passenger Intermodal Facility"/>
        <s v="Employment area, Station community"/>
        <s v=" Neighborhood, Town Center"/>
        <s v="Industrail Area"/>
        <s v="Employment Area/Neighborhood"/>
        <s v="Neighborhood/Town Center"/>
        <s v="Corridors"/>
        <s v="Neighborhood Corridor"/>
        <s v="Neighborhood, Town Center, Corridor, and Main St"/>
        <s v="Neighborhood, Town Center, Employment Area, Station Community"/>
        <s v="Neighborhood and Town Center"/>
        <s v="Station Community, Town Center, and Industrial Area"/>
        <s v="2040 Corridor/ Town Center"/>
        <s v="Employment area, Main street"/>
        <n v="22"/>
        <s v=" Neighborhood"/>
        <s v="TBD"/>
        <s v="Employment Area, Town Center"/>
        <s v="Industrial Area, Station Community"/>
        <s v="Regional Center, Town C enter"/>
        <s v="Neighborhood, Urban Reserve"/>
      </sharedItems>
    </cacheField>
    <cacheField name="Metro Investment Category" numFmtId="0">
      <sharedItems containsBlank="1" containsMixedTypes="1" containsNumber="1" containsInteger="1" minValue="0" maxValue="0"/>
    </cacheField>
    <cacheField name="Start" numFmtId="0">
      <sharedItems containsSemiMixedTypes="0" containsString="0" containsNumber="1" containsInteger="1" minValue="2014" maxValue="2033"/>
    </cacheField>
    <cacheField name="End" numFmtId="0">
      <sharedItems containsString="0" containsBlank="1" containsNumber="1" containsInteger="1" minValue="2017" maxValue="2040"/>
    </cacheField>
    <cacheField name="Annual" numFmtId="1">
      <sharedItems containsSemiMixedTypes="0" containsString="0" containsNumber="1" minValue="-822948.95238095277" maxValue="745500000"/>
    </cacheField>
    <cacheField name="Duration" numFmtId="0">
      <sharedItems containsString="0" containsBlank="1" containsNumber="1" containsInteger="1" minValue="4" maxValue="27"/>
    </cacheField>
    <cacheField name="2014" numFmtId="1">
      <sharedItems containsSemiMixedTypes="0" containsString="0" containsNumber="1" minValue="0" maxValue="745500000"/>
    </cacheField>
    <cacheField name="2015" numFmtId="1">
      <sharedItems containsSemiMixedTypes="0" containsString="0" containsNumber="1" minValue="0" maxValue="745500000"/>
    </cacheField>
    <cacheField name="2016" numFmtId="1">
      <sharedItems containsSemiMixedTypes="0" containsString="0" containsNumber="1" minValue="0" maxValue="745500000"/>
    </cacheField>
    <cacheField name="2017" numFmtId="1">
      <sharedItems containsSemiMixedTypes="0" containsString="0" containsNumber="1" minValue="0" maxValue="745500000"/>
    </cacheField>
    <cacheField name="2018" numFmtId="1">
      <sharedItems containsSemiMixedTypes="0" containsString="0" containsNumber="1" minValue="-822948.95238095277" maxValue="200000000"/>
    </cacheField>
    <cacheField name="2019" numFmtId="1">
      <sharedItems containsSemiMixedTypes="0" containsString="0" containsNumber="1" minValue="-822948.95238095277" maxValue="59495000"/>
    </cacheField>
    <cacheField name="2020" numFmtId="1">
      <sharedItems containsSemiMixedTypes="0" containsString="0" containsNumber="1" minValue="-822948.95238095277" maxValue="59495000"/>
    </cacheField>
    <cacheField name="2021" numFmtId="1">
      <sharedItems containsSemiMixedTypes="0" containsString="0" containsNumber="1" minValue="-822948.95238095277" maxValue="59495000"/>
    </cacheField>
    <cacheField name="2022" numFmtId="1">
      <sharedItems containsSemiMixedTypes="0" containsString="0" containsNumber="1" minValue="-822948.95238095277" maxValue="59495000"/>
    </cacheField>
    <cacheField name="2023" numFmtId="1">
      <sharedItems containsSemiMixedTypes="0" containsString="0" containsNumber="1" minValue="-822948.95238095277" maxValue="59495000"/>
    </cacheField>
    <cacheField name="2024" numFmtId="1">
      <sharedItems containsSemiMixedTypes="0" containsString="0" containsNumber="1" minValue="-822948.95238095277" maxValue="59495000"/>
    </cacheField>
    <cacheField name="2025" numFmtId="1">
      <sharedItems containsSemiMixedTypes="0" containsString="0" containsNumber="1" minValue="0" maxValue="59495000"/>
    </cacheField>
    <cacheField name="2026" numFmtId="1">
      <sharedItems containsSemiMixedTypes="0" containsString="0" containsNumber="1" minValue="0" maxValue="59495000"/>
    </cacheField>
    <cacheField name="2027" numFmtId="1">
      <sharedItems containsSemiMixedTypes="0" containsString="0" containsNumber="1" minValue="0" maxValue="59495000"/>
    </cacheField>
    <cacheField name="2028" numFmtId="1">
      <sharedItems containsSemiMixedTypes="0" containsString="0" containsNumber="1" minValue="0" maxValue="59495000"/>
    </cacheField>
    <cacheField name="2029" numFmtId="1">
      <sharedItems containsSemiMixedTypes="0" containsString="0" containsNumber="1" minValue="0" maxValue="59495000"/>
    </cacheField>
    <cacheField name="2030" numFmtId="1">
      <sharedItems containsSemiMixedTypes="0" containsString="0" containsNumber="1" minValue="0" maxValue="59495000"/>
    </cacheField>
    <cacheField name="2031" numFmtId="1">
      <sharedItems containsSemiMixedTypes="0" containsString="0" containsNumber="1" minValue="0" maxValue="59495000"/>
    </cacheField>
    <cacheField name="2032" numFmtId="1">
      <sharedItems containsSemiMixedTypes="0" containsString="0" containsNumber="1" minValue="0" maxValue="59495000"/>
    </cacheField>
    <cacheField name="2033" numFmtId="1">
      <sharedItems containsSemiMixedTypes="0" containsString="0" containsNumber="1" minValue="0" maxValue="59495000"/>
    </cacheField>
    <cacheField name="2034" numFmtId="1">
      <sharedItems containsSemiMixedTypes="0" containsString="0" containsNumber="1" minValue="0" maxValue="59495000"/>
    </cacheField>
    <cacheField name="2035" numFmtId="1">
      <sharedItems containsSemiMixedTypes="0" containsString="0" containsNumber="1" minValue="0" maxValue="59495000"/>
    </cacheField>
    <cacheField name="2036" numFmtId="1">
      <sharedItems containsSemiMixedTypes="0" containsString="0" containsNumber="1" minValue="0" maxValue="59495000"/>
    </cacheField>
    <cacheField name="2037" numFmtId="1">
      <sharedItems containsSemiMixedTypes="0" containsString="0" containsNumber="1" minValue="0" maxValue="59495000"/>
    </cacheField>
    <cacheField name="2038" numFmtId="1">
      <sharedItems containsSemiMixedTypes="0" containsString="0" containsNumber="1" minValue="0" maxValue="59495000"/>
    </cacheField>
    <cacheField name="2039" numFmtId="1">
      <sharedItems containsSemiMixedTypes="0" containsString="0" containsNumber="1" minValue="0" maxValue="59495000"/>
    </cacheField>
    <cacheField name="2040" numFmtId="1">
      <sharedItems containsSemiMixedTypes="0" containsString="0" containsNumber="1" minValue="0" maxValue="594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31">
  <r>
    <n v="19280"/>
    <s v="SE 129th Avenue - Bike Lane and Sidewalk Project"/>
    <n v="70683"/>
    <s v=" The project will build a sidewalk and add bike lanes along SE 129th Avenue."/>
    <x v="0"/>
    <s v=" Happy Valley"/>
    <s v=" Capital improvement "/>
    <x v="0"/>
    <s v=" Reconstruction and/or Overlay"/>
    <s v=" Preliminary engineering"/>
    <s v=" TAP Metro"/>
    <x v="0"/>
    <n v="572691"/>
    <n v="65547"/>
    <s v=" "/>
    <n v="638238"/>
    <x v="0"/>
    <s v=" 2015-18 "/>
  </r>
  <r>
    <n v="19280"/>
    <s v="SE 129th Avenue - Bike Lane and Sidewalk Project"/>
    <n v="70683"/>
    <s v=" The project will build a sidewalk and add bike lanes along SE 129th Avenue."/>
    <x v="0"/>
    <s v=" Happy Valley"/>
    <s v=" Capital improvement "/>
    <x v="0"/>
    <s v=" Reconstruction and/or Overlay"/>
    <s v=" Purchase right of way"/>
    <s v=" TAP Metro"/>
    <x v="1"/>
    <n v="150561"/>
    <n v="17232"/>
    <s v=" "/>
    <n v="167793"/>
    <x v="0"/>
    <s v=" 2015-18 "/>
  </r>
  <r>
    <n v="19280"/>
    <s v="SE 129th Avenue - Bike Lane and Sidewalk Project"/>
    <n v="70683"/>
    <s v=" The project will build a sidewalk and add bike lanes along SE 129th Avenue."/>
    <x v="0"/>
    <s v=" Happy Valley"/>
    <s v=" Capital improvement "/>
    <x v="0"/>
    <s v=" Reconstruction and/or Overlay"/>
    <s v=" Construction"/>
    <s v=" TAP Metro"/>
    <x v="2"/>
    <n v="2382393"/>
    <n v="272676"/>
    <s v=" "/>
    <n v="2655069"/>
    <x v="0"/>
    <s v=" 2015-18 "/>
  </r>
  <r>
    <n v="17264"/>
    <s v="French Prairie Bridge: Boones Ferry Rd - Butteville Rd"/>
    <n v="70001"/>
    <s v=" Planning and project development work to prepare for the construction of a new bicycle/pedestrian/emergency vehicle only bridge crossing the Willamette River."/>
    <x v="0"/>
    <s v=" Wilsonville"/>
    <s v=" Planning"/>
    <x v="1"/>
    <s v=" "/>
    <s v=" Design option alternatives"/>
    <s v=" STP"/>
    <x v="0"/>
    <n v="1250000"/>
    <n v="143068"/>
    <n v="0"/>
    <n v="1393068"/>
    <x v="1"/>
    <s v=" 2015-18 "/>
  </r>
  <r>
    <n v="19278"/>
    <s v="Trolley Trail Bridge: Gladstone to Oregon Cityâ€‚"/>
    <n v="70682"/>
    <s v=" The project will study the feasibility of rehabilitating the Portland Avenue Historic Trolley Bridge as an extension of the Trolley Trail a shared-use path for bicyclists and pedestrians."/>
    <x v="1"/>
    <s v=" Gladstone"/>
    <s v=" Other"/>
    <x v="2"/>
    <s v=" Off-street"/>
    <s v=" Design option alternatives"/>
    <s v=" STP"/>
    <x v="1"/>
    <n v="201892"/>
    <n v="23107"/>
    <s v=" "/>
    <n v="224999"/>
    <x v="2"/>
    <s v=" 2015-18 "/>
  </r>
  <r>
    <n v="18022"/>
    <s v="Foster Road Streetscape: SE 50th - SE 84th"/>
    <n v="70482"/>
    <s v=" Design and construct priority elements of the Foster Road Transportation and Streetscape Plan (2003) along SE Foster Rd focusing on pedestrian and bicycle crossing safety and access to transit."/>
    <x v="0"/>
    <s v=" Portland"/>
    <s v=" Other"/>
    <x v="3"/>
    <s v=" Sidewalk - reconstruct"/>
    <s v=" Preliminary engineering"/>
    <s v=" OTHER"/>
    <x v="3"/>
    <n v="0"/>
    <n v="0"/>
    <n v="500000"/>
    <n v="500000"/>
    <x v="3"/>
    <s v=" 2015-18 "/>
  </r>
  <r>
    <n v="18022"/>
    <s v="Foster Road Streetscape: SE 50th - SE 84th"/>
    <n v="70482"/>
    <s v=" Design and construct priority elements of the Foster Road Transportation and Streetscape Plan (2003) along SE Foster Rd focusing on pedestrian and bicycle crossing safety and access to transit."/>
    <x v="0"/>
    <s v=" Portland"/>
    <s v=" Other"/>
    <x v="3"/>
    <s v=" Sidewalk - reconstruct"/>
    <s v=" Construction"/>
    <s v=" STP"/>
    <x v="0"/>
    <n v="1250000"/>
    <n v="143068"/>
    <n v="1356932"/>
    <n v="2750000"/>
    <x v="3"/>
    <s v=" 2015-18 "/>
  </r>
  <r>
    <n v="19300"/>
    <s v="South Rivergate Freight Project"/>
    <n v="70678"/>
    <s v=" The project will develop a circulation strategy and begin preliminary engineering and construction of freight improvements throughout the South Rivergate district in Portland."/>
    <x v="0"/>
    <s v=" Portland"/>
    <s v=" Capital improvement "/>
    <x v="0"/>
    <s v=" Freight"/>
    <s v=" Construction"/>
    <s v=" STP"/>
    <x v="2"/>
    <n v="3222000"/>
    <n v="368772"/>
    <s v=" "/>
    <n v="3590772"/>
    <x v="4"/>
    <s v=" 2015-18 "/>
  </r>
  <r>
    <n v="18023"/>
    <s v="Burgard/Lombard @ North Time Oil Road Intersection"/>
    <n v="70483"/>
    <s v=" Intersection safety features to improve freight mobility safety and industrial land access by adding a turn lane bike lanes and sidewalks and increasing vehicle sight lines."/>
    <x v="0"/>
    <s v=" Portland"/>
    <s v=" Other"/>
    <x v="1"/>
    <s v=" "/>
    <s v=" Preliminary engineering"/>
    <s v=" STP"/>
    <x v="4"/>
    <n v="0"/>
    <n v="0"/>
    <n v="0"/>
    <n v="0"/>
    <x v="5"/>
    <s v=" 2015-18 "/>
  </r>
  <r>
    <n v="18023"/>
    <s v="Burgard/Lombard @ North Time Oil Road Intersection"/>
    <n v="70483"/>
    <s v=" Intersection safety features to improve freight mobility safety and industrial land access by adding a turn lane bike lanes and sidewalks and increasing vehicle sight lines."/>
    <x v="0"/>
    <s v=" Portland"/>
    <s v=" Other"/>
    <x v="1"/>
    <s v=" "/>
    <s v=" Preliminary engineering"/>
    <s v=" STP"/>
    <x v="4"/>
    <n v="530000"/>
    <n v="60661"/>
    <n v="0"/>
    <n v="590661"/>
    <x v="5"/>
    <s v=" 2015-18 "/>
  </r>
  <r>
    <n v="18023"/>
    <s v="Burgard/Lombard @ North Time Oil Road Intersection"/>
    <n v="70483"/>
    <s v=" Intersection safety features to improve freight mobility safety and industrial land access by adding a turn lane bike lanes and sidewalks and increasing vehicle sight lines."/>
    <x v="0"/>
    <s v=" Portland"/>
    <s v=" Other"/>
    <x v="1"/>
    <s v=" "/>
    <s v=" Purchase right of way"/>
    <s v=" STP"/>
    <x v="0"/>
    <n v="190000"/>
    <n v="21746"/>
    <n v="0"/>
    <n v="211746"/>
    <x v="5"/>
    <s v=" 2015-18 "/>
  </r>
  <r>
    <n v="18023"/>
    <s v="Burgard/Lombard @ North Time Oil Road Intersection"/>
    <n v="70483"/>
    <s v=" Intersection safety features to improve freight mobility safety and industrial land access by adding a turn lane bike lanes and sidewalks and increasing vehicle sight lines."/>
    <x v="0"/>
    <s v=" Portland"/>
    <s v=" Other"/>
    <x v="1"/>
    <s v=" "/>
    <s v=" Construction"/>
    <s v=" STP"/>
    <x v="0"/>
    <n v="1643000"/>
    <n v="188049"/>
    <n v="0"/>
    <n v="1831049"/>
    <x v="5"/>
    <s v=" 2015-18 "/>
  </r>
  <r>
    <n v="19301"/>
    <s v="Southwest in Motion (SWIM)"/>
    <n v="70679"/>
    <s v=" The project will develop a 5â€year active transportation implementation strategy for all of Southwest Portland."/>
    <x v="2"/>
    <s v=" Portland"/>
    <s v=" Other"/>
    <x v="4"/>
    <s v=" "/>
    <s v=" Design option alternatives"/>
    <s v=" STP"/>
    <x v="0"/>
    <n v="272000"/>
    <n v="31132"/>
    <s v=" "/>
    <n v="303132"/>
    <x v="6"/>
    <s v=" 2015-18 "/>
  </r>
  <r>
    <n v="17267"/>
    <s v="Twenties Bikeway: NE Lombard - SE Crystal Springs"/>
    <n v="70004"/>
    <s v=" 6.9 miles of bicycle boulevard improvements running north-to-south routed along the Northeast and Southeast Twenties blocks as through movements permit."/>
    <x v="0"/>
    <s v=" Portland"/>
    <s v=" Capital improvement "/>
    <x v="5"/>
    <s v=" "/>
    <s v=" Preliminary engineering"/>
    <s v=" STP"/>
    <x v="3"/>
    <n v="775504"/>
    <n v="88760"/>
    <n v="0"/>
    <n v="864264"/>
    <x v="7"/>
    <s v=" 2015-18 "/>
  </r>
  <r>
    <n v="17267"/>
    <s v="Twenties Bikeway: NE Lombard - SE Crystal Springs"/>
    <n v="70004"/>
    <s v=" 6.9 miles of bicycle boulevard improvements running north-to-south routed along the Northeast and Southeast Twenties blocks as through movements permit."/>
    <x v="0"/>
    <s v=" Portland"/>
    <s v=" Capital improvement "/>
    <x v="5"/>
    <s v=" "/>
    <s v=" Other (explain)"/>
    <s v=" STP"/>
    <x v="4"/>
    <n v="0"/>
    <n v="0"/>
    <n v="0"/>
    <n v="0"/>
    <x v="7"/>
    <s v=" 2015-18 "/>
  </r>
  <r>
    <n v="17267"/>
    <s v="Twenties Bikeway: NE Lombard - SE Crystal Springs"/>
    <n v="70004"/>
    <s v=" 6.9 miles of bicycle boulevard improvements running north-to-south routed along the Northeast and Southeast Twenties blocks as through movements permit."/>
    <x v="0"/>
    <s v=" Portland"/>
    <s v=" Capital improvement "/>
    <x v="5"/>
    <s v=" "/>
    <s v=" Construction"/>
    <s v=" STP"/>
    <x v="0"/>
    <n v="1277481"/>
    <n v="146213"/>
    <n v="0"/>
    <n v="1423694"/>
    <x v="7"/>
    <s v=" 2015-18 "/>
  </r>
  <r>
    <n v="17267"/>
    <s v="Twenties Bikeway: NE Lombard - SE Crystal Springs"/>
    <n v="70004"/>
    <s v=" 6.9 miles of bicycle boulevard improvements running north-to-south routed along the Northeast and Southeast Twenties blocks as through movements permit."/>
    <x v="0"/>
    <s v=" Portland"/>
    <s v=" Capital improvement "/>
    <x v="5"/>
    <s v=" "/>
    <s v=" Purchase right of way"/>
    <s v=" STP"/>
    <x v="0"/>
    <n v="44865"/>
    <n v="5135"/>
    <n v="0"/>
    <n v="50000"/>
    <x v="7"/>
    <s v=" 2015-18 "/>
  </r>
  <r>
    <n v="19299"/>
    <s v="Portland Central City Safety Project - Phase 2"/>
    <n v="70677"/>
    <s v=" The project will develop a strategy that identifies multimodal safety projects and prioritizes investments in the Portland Central City."/>
    <x v="0"/>
    <s v=" Portland"/>
    <s v=" Other"/>
    <x v="5"/>
    <s v=" On-street lanes"/>
    <s v=" Planning"/>
    <s v=" CMAQ"/>
    <x v="0"/>
    <n v="250000"/>
    <n v="28614"/>
    <s v=" "/>
    <n v="278614"/>
    <x v="8"/>
    <s v=" 2015-18 "/>
  </r>
  <r>
    <n v="19299"/>
    <s v="Portland Central City Safety Project - Phase 2"/>
    <n v="70677"/>
    <s v=" The project will develop a strategy that identifies multimodal safety projects and prioritizes investments in the Portland Central City."/>
    <x v="0"/>
    <s v=" Portland"/>
    <s v=" Other"/>
    <x v="5"/>
    <s v=" On-street lanes"/>
    <s v=" Preliminary engineering"/>
    <s v=" CMAQ"/>
    <x v="1"/>
    <n v="1250000"/>
    <n v="143068"/>
    <s v=" "/>
    <n v="1393068"/>
    <x v="8"/>
    <s v=" 2015-18 "/>
  </r>
  <r>
    <n v="19299"/>
    <s v="Portland Central City Safety Project - Phase 2"/>
    <n v="70677"/>
    <s v=" The project will develop a strategy that identifies multimodal safety projects and prioritizes investments in the Portland Central City."/>
    <x v="0"/>
    <s v=" Portland"/>
    <s v=" Other"/>
    <x v="5"/>
    <s v=" On-street lanes"/>
    <s v=" Purchase right of way"/>
    <s v=" CMAQ"/>
    <x v="2"/>
    <n v="100000"/>
    <n v="11445"/>
    <s v=" "/>
    <n v="111445"/>
    <x v="8"/>
    <s v=" 2015-18 "/>
  </r>
  <r>
    <n v="19299"/>
    <s v="Portland Central City Safety Project - Phase 2"/>
    <n v="70677"/>
    <s v=" The project will develop a strategy that identifies multimodal safety projects and prioritizes investments in the Portland Central City."/>
    <x v="0"/>
    <s v=" Portland"/>
    <s v=" Other"/>
    <x v="5"/>
    <s v=" On-street lanes"/>
    <s v=" Construction"/>
    <s v=" CMAQ"/>
    <x v="5"/>
    <n v="3900000"/>
    <n v="446372"/>
    <s v=" "/>
    <n v="4346372"/>
    <x v="8"/>
    <s v=" 2015-18 "/>
  </r>
  <r>
    <n v="17268"/>
    <s v="Red Electric Trail: SW Bertha - SW Vermont Sec"/>
    <n v="70005"/>
    <s v=" Provide east-west route for pedestrians and cyclists in SW Portland with an off-street trailan on-street bike boulevard with sidewalks and potentially a widened off-street sidewalk around SW Bertha Blvd."/>
    <x v="0"/>
    <s v=" Portland"/>
    <s v=" Capital improvement "/>
    <x v="2"/>
    <s v=" Off-street"/>
    <s v=" Preliminary engineering"/>
    <s v=" CMAQ"/>
    <x v="4"/>
    <n v="0"/>
    <n v="0"/>
    <n v="0"/>
    <n v="0"/>
    <x v="9"/>
    <s v=" 2015-18 "/>
  </r>
  <r>
    <n v="17268"/>
    <s v="Red Electric Trail: SW Bertha - SW Vermont Sec"/>
    <n v="70005"/>
    <s v=" Provide east-west route for pedestrians and cyclists in SW Portland with an off-street trailan on-street bike boulevard with sidewalks and potentially a widened off-street sidewalk around SW Bertha Blvd."/>
    <x v="0"/>
    <s v=" Portland"/>
    <s v=" Capital improvement "/>
    <x v="2"/>
    <s v=" Off-street"/>
    <s v=" Preliminary engineering"/>
    <s v=" CMAQ"/>
    <x v="4"/>
    <n v="389413"/>
    <n v="44570"/>
    <n v="0"/>
    <n v="433983"/>
    <x v="9"/>
    <s v=" 2015-18 "/>
  </r>
  <r>
    <n v="17268"/>
    <s v="Red Electric Trail: SW Bertha - SW Vermont Sec"/>
    <n v="70005"/>
    <s v=" Provide east-west route for pedestrians and cyclists in SW Portland with an off-street trailan on-street bike boulevard with sidewalks and potentially a widened off-street sidewalk around SW Bertha Blvd."/>
    <x v="0"/>
    <s v=" Portland"/>
    <s v=" Capital improvement "/>
    <x v="2"/>
    <s v=" Off-street"/>
    <s v=" Purchase right of way"/>
    <s v=" STP"/>
    <x v="0"/>
    <n v="180360"/>
    <n v="20643"/>
    <s v=" "/>
    <n v="201003"/>
    <x v="9"/>
    <s v=" 2015-18 "/>
  </r>
  <r>
    <n v="17268"/>
    <s v="Red Electric Trail: SW Bertha - SW Vermont Sec"/>
    <n v="70005"/>
    <s v=" Provide east-west route for pedestrians and cyclists in SW Portland with an off-street trailan on-street bike boulevard with sidewalks and potentially a widened off-street sidewalk around SW Bertha Blvd."/>
    <x v="0"/>
    <s v=" Portland"/>
    <s v=" Capital improvement "/>
    <x v="2"/>
    <s v=" Off-street"/>
    <s v=" Construction"/>
    <s v=" CMAQ"/>
    <x v="0"/>
    <n v="1359410"/>
    <n v="155591"/>
    <n v="0"/>
    <n v="1515001"/>
    <x v="9"/>
    <s v=" 2015-18 "/>
  </r>
  <r>
    <n v="17268"/>
    <s v="Red Electric Trail: SW Bertha - SW Vermont Sec"/>
    <n v="70005"/>
    <s v=" Provide east-west route for pedestrians and cyclists in SW Portland with an off-street trailan on-street bike boulevard with sidewalks and potentially a widened off-street sidewalk around SW Bertha Blvd."/>
    <x v="0"/>
    <s v=" Portland"/>
    <s v=" Capital improvement "/>
    <x v="2"/>
    <s v=" Off-street"/>
    <s v=" Construction"/>
    <s v=" Local (COP)"/>
    <x v="0"/>
    <s v=" "/>
    <n v="0"/>
    <n v="736995"/>
    <n v="736995"/>
    <x v="9"/>
    <s v=" 2015-18 "/>
  </r>
  <r>
    <n v="18019"/>
    <s v="Arata Rd - 223rd - 238th (Fairview/Wood Village)"/>
    <n v="70484"/>
    <s v=" Improves pedestrian and bike safety along Arata Road with the addition of sidewalks lighting and landscaping."/>
    <x v="0"/>
    <s v=" Multnomah County"/>
    <s v=" Other"/>
    <x v="3"/>
    <s v=" Sidewalk - reconstruct"/>
    <s v=" Preliminary engineering"/>
    <s v=" CMAQ"/>
    <x v="6"/>
    <n v="300000"/>
    <n v="34336"/>
    <n v="0"/>
    <n v="334336"/>
    <x v="10"/>
    <s v=" 2015-18 "/>
  </r>
  <r>
    <n v="18019"/>
    <s v="Arata Rd - 223rd - 238th (Fairview/Wood Village)"/>
    <n v="70484"/>
    <s v=" Improves pedestrian and bike safety along Arata Road with the addition of sidewalks lighting and landscaping."/>
    <x v="0"/>
    <s v=" Multnomah County"/>
    <s v=" Other"/>
    <x v="3"/>
    <s v=" Sidewalk - reconstruct"/>
    <s v=" Preliminary engineering"/>
    <s v=" State STP (L240)"/>
    <x v="6"/>
    <n v="460785"/>
    <n v="52739"/>
    <n v="0"/>
    <n v="513524"/>
    <x v="10"/>
    <s v=" 2015-18 "/>
  </r>
  <r>
    <n v="18019"/>
    <s v="Arata Rd - 223rd - 238th (Fairview/Wood Village)"/>
    <n v="70484"/>
    <s v=" Improves pedestrian and bike safety along Arata Road with the addition of sidewalks lighting and landscaping."/>
    <x v="0"/>
    <s v=" Multnomah County"/>
    <s v=" Other"/>
    <x v="3"/>
    <s v=" Sidewalk - reconstruct"/>
    <s v=" Transit"/>
    <s v=" State STP (L240)"/>
    <x v="3"/>
    <n v="0"/>
    <n v="0"/>
    <n v="0"/>
    <n v="0"/>
    <x v="10"/>
    <s v=" 2015-18 "/>
  </r>
  <r>
    <n v="18019"/>
    <s v="Arata Rd - 223rd - 238th (Fairview/Wood Village)"/>
    <n v="70484"/>
    <s v=" Improves pedestrian and bike safety along Arata Road with the addition of sidewalks lighting and landscaping."/>
    <x v="0"/>
    <s v=" Multnomah County"/>
    <s v=" Other"/>
    <x v="3"/>
    <s v=" Sidewalk - reconstruct"/>
    <s v=" Construction"/>
    <s v=" State STP (L240)"/>
    <x v="0"/>
    <n v="636727"/>
    <n v="72876"/>
    <n v="0"/>
    <n v="709603"/>
    <x v="10"/>
    <s v=" 2015-18 "/>
  </r>
  <r>
    <n v="18019"/>
    <s v="Arata Rd - 223rd - 238th (Fairview/Wood Village)"/>
    <n v="70484"/>
    <s v=" Improves pedestrian and bike safety along Arata Road with the addition of sidewalks lighting and landscaping."/>
    <x v="0"/>
    <s v=" Multnomah County"/>
    <s v=" Other"/>
    <x v="3"/>
    <s v=" Sidewalk - reconstruct"/>
    <s v=" Construction"/>
    <s v=" OTHER"/>
    <x v="0"/>
    <n v="0"/>
    <n v="0"/>
    <n v="267823"/>
    <n v="267823"/>
    <x v="10"/>
    <s v=" 2015-18 "/>
  </r>
  <r>
    <n v="18019"/>
    <s v="Arata Rd - 223rd - 238th (Fairview/Wood Village)"/>
    <n v="70484"/>
    <s v=" Improves pedestrian and bike safety along Arata Road with the addition of sidewalks lighting and landscaping."/>
    <x v="0"/>
    <s v=" Multnomah County"/>
    <s v=" Other"/>
    <x v="3"/>
    <s v=" Sidewalk - reconstruct"/>
    <s v=" Construction"/>
    <s v=" CMAQ"/>
    <x v="0"/>
    <n v="1869000"/>
    <n v="213915"/>
    <n v="0"/>
    <n v="2082915"/>
    <x v="10"/>
    <s v=" 2015-18 "/>
  </r>
  <r>
    <n v="18019"/>
    <s v="Arata Rd - 223rd - 238th (Fairview/Wood Village)"/>
    <n v="70484"/>
    <s v=" Improves pedestrian and bike safety along Arata Road with the addition of sidewalks lighting and landscaping."/>
    <x v="0"/>
    <s v=" Multnomah County"/>
    <s v=" Other"/>
    <x v="3"/>
    <s v=" Sidewalk - reconstruct"/>
    <s v=" Purchase right of way"/>
    <s v=" State STP (L240)"/>
    <x v="0"/>
    <n v="502488"/>
    <n v="57512"/>
    <n v="0"/>
    <n v="560000"/>
    <x v="10"/>
    <s v=" 2015-18 "/>
  </r>
  <r>
    <n v="17270"/>
    <s v="40 Mile Loop: Blue Lake Park - Sundial Rd"/>
    <n v="70007"/>
    <s v=" The project would construct a 1.7 mile mixed use trail running from Sundial Road in Troutdale westerly to Marine Drive and Blue Lake Park. The trail crosses Marine Drive 1/3 mile west of 223rd Avenue."/>
    <x v="1"/>
    <s v=" Fairview"/>
    <s v=" Capital improvement "/>
    <x v="2"/>
    <s v=" "/>
    <s v=" Preliminary engineering"/>
    <s v=" CMAQ"/>
    <x v="0"/>
    <n v="0"/>
    <n v="0"/>
    <n v="0"/>
    <n v="0"/>
    <x v="11"/>
    <s v=" 2015-18 "/>
  </r>
  <r>
    <n v="17270"/>
    <s v="40 Mile Loop: Blue Lake Park - Sundial Rd"/>
    <n v="70007"/>
    <s v=" The project would construct a 1.7 mile mixed use trail running from Sundial Road in Troutdale westerly to Marine Drive and Blue Lake Park. The trail crosses Marine Drive 1/3 mile west of 223rd Avenue."/>
    <x v="1"/>
    <s v=" Fairview"/>
    <s v=" Capital improvement "/>
    <x v="2"/>
    <s v=" "/>
    <s v=" Preliminary engineering"/>
    <s v=" STP"/>
    <x v="0"/>
    <n v="655580"/>
    <n v="75034"/>
    <n v="0"/>
    <n v="730614"/>
    <x v="11"/>
    <s v=" 2015-18 "/>
  </r>
  <r>
    <n v="17270"/>
    <s v="40 Mile Loop: Blue Lake Park - Sundial Rd"/>
    <n v="70007"/>
    <s v=" The project would construct a 1.7 mile mixed use trail running from Sundial Road in Troutdale westerly to Marine Drive and Blue Lake Park. The trail crosses Marine Drive 1/3 mile west of 223rd Avenue."/>
    <x v="1"/>
    <s v=" Fairview"/>
    <s v=" Capital improvement "/>
    <x v="2"/>
    <s v=" "/>
    <s v=" Purchase right of way"/>
    <s v=" STP"/>
    <x v="2"/>
    <n v="412758"/>
    <n v="47242"/>
    <s v=" "/>
    <n v="460000"/>
    <x v="11"/>
    <s v=" 2015-18 "/>
  </r>
  <r>
    <n v="17270"/>
    <s v="40 Mile Loop: Blue Lake Park - Sundial Rd"/>
    <n v="70007"/>
    <s v=" The project would construct a 1.7 mile mixed use trail running from Sundial Road in Troutdale westerly to Marine Drive and Blue Lake Park. The trail crosses Marine Drive 1/3 mile west of 223rd Avenue."/>
    <x v="1"/>
    <s v=" Fairview"/>
    <s v=" Capital improvement "/>
    <x v="2"/>
    <s v=" "/>
    <s v=" Construction"/>
    <s v=" STP"/>
    <x v="5"/>
    <n v="2004083"/>
    <n v="229376"/>
    <s v=" "/>
    <n v="2233459"/>
    <x v="11"/>
    <s v=" 2015-18 "/>
  </r>
  <r>
    <n v="17270"/>
    <s v="40 Mile Loop: Blue Lake Park - Sundial Rd"/>
    <n v="70007"/>
    <s v=" The project would construct a 1.7 mile mixed use trail running from Sundial Road in Troutdale westerly to Marine Drive and Blue Lake Park. The trail crosses Marine Drive 1/3 mile west of 223rd Avenue."/>
    <x v="1"/>
    <s v=" Fairview"/>
    <s v=" Capital improvement "/>
    <x v="2"/>
    <s v=" "/>
    <s v=" Construction"/>
    <s v=" STP"/>
    <x v="5"/>
    <n v="0"/>
    <n v="0"/>
    <n v="0"/>
    <n v="0"/>
    <x v="11"/>
    <s v=" 2015-18 "/>
  </r>
  <r>
    <n v="19279"/>
    <s v="Sandy Blvd: NE 181st Avenue to East Gresham City Limit"/>
    <n v="70684"/>
    <s v=" The project will construction multimodal and freight access and mobility facilities along Sandy Boulevard between 181st Avenue and east Gresham city limits."/>
    <x v="0"/>
    <s v=" Gresham"/>
    <s v=" Other"/>
    <x v="0"/>
    <s v=" "/>
    <s v=" Preliminary engineering"/>
    <s v=" STP"/>
    <x v="0"/>
    <n v="596350"/>
    <n v="68255"/>
    <s v=" "/>
    <n v="664605"/>
    <x v="12"/>
    <s v=" 2015-18 "/>
  </r>
  <r>
    <n v="19279"/>
    <s v="Sandy Blvd: NE 181st Avenue to East Gresham City Limit"/>
    <n v="70684"/>
    <s v=" The project will construction multimodal and freight access and mobility facilities along Sandy Boulevard between 181st Avenue and east Gresham city limits."/>
    <x v="0"/>
    <s v=" Gresham"/>
    <s v=" Other"/>
    <x v="0"/>
    <s v=" "/>
    <s v=" Purchase right of way"/>
    <s v=" STP"/>
    <x v="1"/>
    <n v="895750"/>
    <n v="102523"/>
    <s v=" "/>
    <n v="998273"/>
    <x v="12"/>
    <s v=" 2015-18 "/>
  </r>
  <r>
    <n v="19279"/>
    <s v="Sandy Blvd: NE 181st Avenue to East Gresham City Limit"/>
    <n v="70684"/>
    <s v=" The project will construction multimodal and freight access and mobility facilities along Sandy Boulevard between 181st Avenue and east Gresham city limits."/>
    <x v="0"/>
    <s v=" Gresham"/>
    <s v=" Other"/>
    <x v="0"/>
    <s v=" "/>
    <s v=" Construction"/>
    <s v=" STP"/>
    <x v="2"/>
    <n v="2091000"/>
    <n v="239324"/>
    <s v=" "/>
    <n v="2330324"/>
    <x v="12"/>
    <s v=" 2015-18 "/>
  </r>
  <r>
    <n v="19327"/>
    <s v="Fanno Crk Trail: Woodward Pk to Bonita Rd/85th Ave - Tualatin BR"/>
    <n v="70690"/>
    <s v=" This project will construct four sections of the Fanno Creek Trail from Woodward Park to Bonita Road and 85th Avenue to Tualatin River Bridge in Tigard."/>
    <x v="1"/>
    <s v=" Tigard"/>
    <s v=" Other"/>
    <x v="2"/>
    <s v=" Off-street"/>
    <s v=" Preliminary engineering"/>
    <s v=" CMAQ"/>
    <x v="1"/>
    <n v="700000"/>
    <n v="80118"/>
    <s v=" "/>
    <n v="780118"/>
    <x v="13"/>
    <s v=" 2015-18 "/>
  </r>
  <r>
    <n v="19327"/>
    <s v="Fanno Crk Trail: Woodward Pk to Bonita Rd/85th Ave - Tualatin BR"/>
    <n v="70690"/>
    <s v=" This project will construct four sections of the Fanno Creek Trail from Woodward Park to Bonita Road and 85th Avenue to Tualatin River Bridge in Tigard."/>
    <x v="1"/>
    <s v=" Tigard"/>
    <s v=" Other"/>
    <x v="2"/>
    <s v=" Off-street"/>
    <s v=" Construction"/>
    <s v=" CMAQ"/>
    <x v="2"/>
    <n v="3650000"/>
    <n v="417759"/>
    <n v="0"/>
    <n v="4067759"/>
    <x v="13"/>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Planning"/>
    <s v=" STP"/>
    <x v="3"/>
    <n v="199058"/>
    <n v="22783"/>
    <n v="0"/>
    <n v="221841"/>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Preliminary engineering"/>
    <s v=" STP"/>
    <x v="4"/>
    <n v="0"/>
    <n v="0"/>
    <n v="0"/>
    <n v="0"/>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Preliminary engineering"/>
    <s v=" STP"/>
    <x v="4"/>
    <n v="321882"/>
    <n v="36841"/>
    <n v="0"/>
    <n v="358723"/>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Other (explain)"/>
    <s v=" STP"/>
    <x v="0"/>
    <n v="89730"/>
    <n v="10270"/>
    <n v="0"/>
    <n v="100000"/>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Other (explain)"/>
    <s v=" State STP (M240)"/>
    <x v="0"/>
    <n v="538380"/>
    <n v="61620"/>
    <n v="0"/>
    <n v="600000"/>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Purchase right of way"/>
    <s v=" STP"/>
    <x v="1"/>
    <n v="0"/>
    <n v="0"/>
    <n v="0"/>
    <n v="0"/>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Purchase right of way"/>
    <s v=" STP"/>
    <x v="1"/>
    <n v="701331"/>
    <n v="80270"/>
    <n v="0"/>
    <n v="781601"/>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Purchase right of way"/>
    <s v=" State STP (M240)"/>
    <x v="1"/>
    <n v="61374"/>
    <n v="7025"/>
    <n v="0"/>
    <n v="68399"/>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Construction"/>
    <s v=" OTHER"/>
    <x v="1"/>
    <s v=" "/>
    <n v="0"/>
    <n v="367835"/>
    <n v="367835"/>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Construction"/>
    <s v=" STP"/>
    <x v="1"/>
    <n v="0"/>
    <n v="0"/>
    <n v="0"/>
    <n v="0"/>
    <x v="14"/>
    <s v=" 2015-18 "/>
  </r>
  <r>
    <n v="18003"/>
    <s v="OR8 at Quince St. (Forest Grove) Sec"/>
    <n v="70486"/>
    <s v=" This project will reduce freight vehicle delay by addressing a bottleneck at an intersection of two freight routes and improves pedestrian safety by adding a pedestrian crossing where currently none exist."/>
    <x v="0"/>
    <s v=" Forest Grove"/>
    <s v=" Other"/>
    <x v="0"/>
    <s v=" Reconstruction and/or Overlay"/>
    <s v=" Construction"/>
    <s v=" State STP (M240)"/>
    <x v="1"/>
    <n v="1741628"/>
    <n v="199337"/>
    <n v="0"/>
    <n v="1940965"/>
    <x v="14"/>
    <s v=" 2015-18 "/>
  </r>
  <r>
    <n v="19357"/>
    <s v="Beaverton Creek Trail: Westside Trail - SW Hocken Ave"/>
    <n v="70689"/>
    <s v=" The project will design and construct a 1.4-mile multiuse off-street trail along the TriMet light rail corridor between the Westside Regional Trail and SW Hocken Avenue in Beaverton."/>
    <x v="1"/>
    <s v=" Tualatin Hills PRD"/>
    <s v=" Other"/>
    <x v="2"/>
    <s v=" "/>
    <s v=" Preliminary engineering"/>
    <s v=" STP"/>
    <x v="1"/>
    <n v="800000"/>
    <n v="91564"/>
    <s v=" "/>
    <n v="891564"/>
    <x v="15"/>
    <s v=" 2015-18 "/>
  </r>
  <r>
    <n v="17273"/>
    <s v="Westside Trail: Rock Creek Trail - Bronson Creek Trail"/>
    <n v="70010"/>
    <s v=" The proposed project is to design and construct a ten-foot  wide paved multiple-use trail."/>
    <x v="1"/>
    <s v=" Tualatin Hills PRD"/>
    <s v=" Capital improvement "/>
    <x v="2"/>
    <s v=" Off-street"/>
    <s v=" Preliminary engineering"/>
    <s v=" STP"/>
    <x v="7"/>
    <n v="605678"/>
    <n v="69323"/>
    <n v="0"/>
    <n v="675001"/>
    <x v="16"/>
    <s v=" 2015-18 "/>
  </r>
  <r>
    <n v="17273"/>
    <s v="Westside Trail: Rock Creek Trail - Bronson Creek Trail"/>
    <n v="70010"/>
    <s v=" The proposed project is to design and construct a ten-foot  wide paved multiple-use trail."/>
    <x v="1"/>
    <s v=" Tualatin Hills PRD"/>
    <s v=" Capital improvement "/>
    <x v="2"/>
    <s v=" Off-street"/>
    <s v=" Purchase right of way"/>
    <s v=" STP"/>
    <x v="4"/>
    <n v="173736"/>
    <n v="19885"/>
    <n v="0"/>
    <n v="193621"/>
    <x v="16"/>
    <s v=" 2015-18 "/>
  </r>
  <r>
    <n v="17273"/>
    <s v="Westside Trail: Rock Creek Trail - Bronson Creek Trail"/>
    <n v="70010"/>
    <s v=" The proposed project is to design and construct a ten-foot  wide paved multiple-use trail."/>
    <x v="1"/>
    <s v=" Tualatin Hills PRD"/>
    <s v=" Capital improvement "/>
    <x v="2"/>
    <s v=" Off-street"/>
    <s v=" Other (explain)"/>
    <s v=" STP"/>
    <x v="4"/>
    <n v="22433"/>
    <n v="2568"/>
    <n v="0"/>
    <n v="25001"/>
    <x v="16"/>
    <s v=" 2015-18 "/>
  </r>
  <r>
    <n v="17273"/>
    <s v="Westside Trail: Rock Creek Trail - Bronson Creek Trail"/>
    <n v="70010"/>
    <s v=" The proposed project is to design and construct a ten-foot  wide paved multiple-use trail."/>
    <x v="1"/>
    <s v=" Tualatin Hills PRD"/>
    <s v=" Capital improvement "/>
    <x v="2"/>
    <s v=" Off-street"/>
    <s v=" Construction"/>
    <s v=" STP"/>
    <x v="0"/>
    <n v="0"/>
    <n v="0"/>
    <n v="0"/>
    <n v="0"/>
    <x v="16"/>
    <s v=" 2015-18 "/>
  </r>
  <r>
    <n v="17273"/>
    <s v="Westside Trail: Rock Creek Trail - Bronson Creek Trail"/>
    <n v="70010"/>
    <s v=" The proposed project is to design and construct a ten-foot  wide paved multiple-use trail."/>
    <x v="1"/>
    <s v=" Tualatin Hills PRD"/>
    <s v=" Capital improvement "/>
    <x v="2"/>
    <s v=" Off-street"/>
    <s v=" Construction"/>
    <s v=" STP"/>
    <x v="0"/>
    <n v="1597491"/>
    <n v="182840"/>
    <n v="0"/>
    <n v="1780331"/>
    <x v="16"/>
    <s v=" 2015-18 "/>
  </r>
  <r>
    <s v=" "/>
    <s v="US 26/Brookwood Interchange Industrial Access Project"/>
    <n v="70688"/>
    <s v=" The project will construct three new roadways: Huffman Road (from Brookwood Parkway to Sewell Road) 253rd Avenue (from Evergreen Road to Meek Road) and 264th Avenue (from Evergreen Road to Meek Road)."/>
    <x v="3"/>
    <s v=" Hillsboro"/>
    <s v=" Other"/>
    <x v="0"/>
    <s v=" "/>
    <s v=" Construction"/>
    <s v=" STP"/>
    <x v="5"/>
    <n v="0"/>
    <n v="0"/>
    <s v=" "/>
    <n v="0"/>
    <x v="17"/>
    <s v=" 2015-18 "/>
  </r>
  <r>
    <n v="19359"/>
    <s v="Washington County Arterial Pedestrian Crossings"/>
    <n v="70691"/>
    <s v=" The project will look at specific roadway segments to enhance existing and create new designated arterial crossings along Walker Road Baseline Road Cornell Road 185th and 170th Avenues."/>
    <x v="0"/>
    <s v=" Washington County"/>
    <s v=" Capital improvement "/>
    <x v="3"/>
    <s v=" Crossing improvements"/>
    <s v=" Design option alternatives"/>
    <s v=" STP"/>
    <x v="0"/>
    <n v="136000"/>
    <n v="15566"/>
    <s v=" "/>
    <n v="151566"/>
    <x v="18"/>
    <s v=" 2015-18 "/>
  </r>
  <r>
    <n v="19359"/>
    <s v="Washington County Arterial Pedestrian Crossings"/>
    <n v="70691"/>
    <s v=" The project will look at specific roadway segments to enhance existing and create new designated arterial crossings along Walker Road Baseline Road Cornell Road 185th and 170th Avenues."/>
    <x v="0"/>
    <s v=" Washington County"/>
    <s v=" Capital improvement "/>
    <x v="3"/>
    <s v=" Crossing improvements"/>
    <s v=" Preliminary engineering"/>
    <s v=" STP"/>
    <x v="1"/>
    <n v="500000"/>
    <n v="57227"/>
    <s v=" "/>
    <n v="557227"/>
    <x v="18"/>
    <s v=" 2015-18 "/>
  </r>
  <r>
    <n v="18014"/>
    <s v="Regional Travel Options Program 2015"/>
    <n v="70494"/>
    <s v=" RTO is the region's tool to manage congestion and reduce air pollution. It implements transportation demand management strategies such as carpool and bicycle parking to help employees choose options other than driving alone."/>
    <x v="0"/>
    <s v=" Metro"/>
    <s v=" Other"/>
    <x v="6"/>
    <s v=" Travel Demand Management"/>
    <s v=" Other (explain)"/>
    <s v=" STP"/>
    <x v="0"/>
    <n v="1735120"/>
    <n v="198592"/>
    <n v="0"/>
    <n v="1933712"/>
    <x v="19"/>
    <s v=" 2015-18 "/>
  </r>
  <r>
    <s v="19290 19291 19292"/>
    <s v="Regional Travel Options Program"/>
    <n v="70672"/>
    <s v=" The Regional Travel Options (RTO) program implements strategies to help diversify peopleâ€™s trip choices reduce pollution and improve mobility."/>
    <x v="2"/>
    <s v=" Metro"/>
    <s v=" Other"/>
    <x v="7"/>
    <s v=" Administration"/>
    <s v=" Other (explain)"/>
    <s v=" STP"/>
    <x v="5"/>
    <n v="2302760"/>
    <n v="263561"/>
    <n v="0"/>
    <n v="2566321"/>
    <x v="19"/>
    <s v=" 2015-18 "/>
  </r>
  <r>
    <s v="19291 19291 19292"/>
    <s v="Regional Travel Options Program"/>
    <n v="70672"/>
    <s v=" The Regional Travel Options (RTO) program implements strategies to help diversify peopleâ€™s trip choices reduce pollution and improve mobility."/>
    <x v="2"/>
    <s v=" Metro"/>
    <s v=" Other"/>
    <x v="7"/>
    <s v=" Administration"/>
    <s v=" Other (explain)"/>
    <s v=" STP"/>
    <x v="5"/>
    <n v="2336500"/>
    <n v="267423"/>
    <n v="0"/>
    <n v="2603923"/>
    <x v="19"/>
    <s v=" 2015-18 "/>
  </r>
  <r>
    <s v="19292 19291 19292"/>
    <s v="Regional Travel Options Program"/>
    <n v="70672"/>
    <s v=" The Regional Travel Options (RTO) program implements strategies to help diversify peopleâ€™s trip choices reduce pollution and improve mobility."/>
    <x v="2"/>
    <s v=" Metro"/>
    <s v=" Other"/>
    <x v="7"/>
    <s v=" Administration"/>
    <s v=" Other (explain)"/>
    <s v=" STP"/>
    <x v="5"/>
    <n v="2370740"/>
    <n v="271342"/>
    <n v="0"/>
    <n v="2642082"/>
    <x v="19"/>
    <s v=" 2015-18 "/>
  </r>
  <r>
    <n v="18008"/>
    <s v="Regional Planning 2015"/>
    <n v="70490"/>
    <s v=" Metroâ€™s work to meet federally mandated Metropolitan Planning Organization activities. Among these requirements are to develop the Regional Transportation Plan (RTP) and the Metropolitan Transportation Improvement Program (MTIP)"/>
    <x v="0"/>
    <s v=" Metro"/>
    <s v=" Other"/>
    <x v="4"/>
    <s v=" "/>
    <s v=" Planning"/>
    <s v=" STP"/>
    <x v="0"/>
    <n v="1138500"/>
    <n v="130306"/>
    <n v="0"/>
    <n v="1268806"/>
    <x v="20"/>
    <s v=" 2015-18 "/>
  </r>
  <r>
    <s v="19281 19282 19282"/>
    <s v="Regional Planning"/>
    <n v="70669"/>
    <s v=" The MPO Planning program contributes to a broad range of activities within Metro that are linked to regional policy making and local planning support"/>
    <x v="2"/>
    <s v=" Metro"/>
    <s v=" Other"/>
    <x v="4"/>
    <s v=" "/>
    <s v=" Planning"/>
    <s v=" STP"/>
    <x v="5"/>
    <n v="1173042"/>
    <n v="134260"/>
    <s v=" "/>
    <n v="1307302"/>
    <x v="20"/>
    <s v=" 2015-18 "/>
  </r>
  <r>
    <s v="19282 19282 19282"/>
    <s v="Regional Planning"/>
    <n v="70669"/>
    <s v=" The MPO Planning program contributes to a broad range of activities within Metro that are linked to regional policy making and local planning support"/>
    <x v="2"/>
    <s v=" Metro"/>
    <s v=" Other"/>
    <x v="4"/>
    <s v=" "/>
    <s v=" Planning"/>
    <s v=" STP"/>
    <x v="5"/>
    <n v="1208234"/>
    <n v="138288"/>
    <s v=" "/>
    <n v="1346522"/>
    <x v="20"/>
    <s v=" 2015-18 "/>
  </r>
  <r>
    <s v="19283 19282 19282"/>
    <s v="Regional Planning"/>
    <n v="70669"/>
    <s v=" The MPO Planning program contributes to a broad range of activities within Metro that are linked to regional policy making and local planning support"/>
    <x v="2"/>
    <s v=" Metro"/>
    <s v=" Other"/>
    <x v="4"/>
    <s v=" "/>
    <s v=" Planning"/>
    <s v=" STP"/>
    <x v="5"/>
    <n v="1244481"/>
    <n v="142436"/>
    <s v=" "/>
    <n v="1386917"/>
    <x v="20"/>
    <s v=" 2015-18 "/>
  </r>
  <r>
    <s v="19287 19288 19289"/>
    <s v="Transportation System Management &amp; Operations Program"/>
    <n v="70671"/>
    <s v=" The Transportation System Management &amp; Operations (TSMO) program coordinates both the planning and implementation of the regionâ€™s system management and operations strategies to enhance multi-modal mobility for people and goods."/>
    <x v="2"/>
    <s v=" Metro"/>
    <s v=" System management and operations"/>
    <x v="6"/>
    <s v=" Intelligent Transportation System"/>
    <s v=" Other (explain)"/>
    <s v=" STP"/>
    <x v="5"/>
    <n v="1523092"/>
    <n v="174325"/>
    <n v="0"/>
    <n v="1697417"/>
    <x v="21"/>
    <s v=" 2015-18 "/>
  </r>
  <r>
    <s v="19288 19288 19289"/>
    <s v="Transportation System Management &amp; Operations Program"/>
    <n v="70671"/>
    <s v=" The Transportation System Management &amp; Operations (TSMO) program coordinates both the planning and implementation of the regionâ€™s system management and operations strategies to enhance multi-modal mobility for people and goods."/>
    <x v="2"/>
    <s v=" Metro"/>
    <s v=" System management and operations"/>
    <x v="6"/>
    <s v=" Intelligent Transportation System"/>
    <s v=" Other (explain)"/>
    <s v=" STP"/>
    <x v="5"/>
    <n v="1546545"/>
    <n v="177009"/>
    <n v="0"/>
    <n v="1723554"/>
    <x v="21"/>
    <s v=" 2015-18 "/>
  </r>
  <r>
    <s v="19289 19288 19289"/>
    <s v="Transportation System Management &amp; Operations Program"/>
    <n v="70671"/>
    <s v=" The Transportation System Management &amp; Operations (TSMO) program coordinates both the planning and implementation of the regionâ€™s system management and operations strategies to enhance multi-modal mobility for people and goods."/>
    <x v="2"/>
    <s v=" Metro"/>
    <s v=" System management and operations"/>
    <x v="6"/>
    <s v=" Intelligent Transportation System"/>
    <s v=" Other (explain)"/>
    <s v=" STP"/>
    <x v="5"/>
    <n v="1570363"/>
    <n v="179735"/>
    <n v="0"/>
    <n v="1750098"/>
    <x v="21"/>
    <s v=" 2015-18 "/>
  </r>
  <r>
    <n v="14393"/>
    <s v="Cleveland St: NE Stark to SE Powell"/>
    <n v="70086"/>
    <s v=" This project will reconstruct and standardize 1.5 miles of Cleveland Avenue through the Gresham Regional Center. "/>
    <x v="0"/>
    <s v=" Gresham"/>
    <s v=" Capital improvement "/>
    <x v="1"/>
    <s v=" "/>
    <s v=" Preliminary engineering"/>
    <s v=" STP"/>
    <x v="8"/>
    <n v="279958"/>
    <n v="32042"/>
    <n v="0"/>
    <n v="312000"/>
    <x v="22"/>
    <s v=" 2015-18 "/>
  </r>
  <r>
    <n v="14440"/>
    <s v="SW Capitol Highway: Multnomah to Taylors Ferry"/>
    <n v="70070"/>
    <s v=" PE for a project to improve Capitol Hwy from SW Multnomah Blvd to SW Taylors Ferry to provide stormwater drainage bike lanes and sidewalks."/>
    <x v="4"/>
    <s v=" Portland"/>
    <s v=" Planning"/>
    <x v="3"/>
    <s v=" Sidewalk - reconstruct"/>
    <s v=" Planning"/>
    <s v=" STP"/>
    <x v="9"/>
    <n v="342769"/>
    <n v="39231"/>
    <n v="0"/>
    <n v="382000"/>
    <x v="22"/>
    <s v=" 2015-18 "/>
  </r>
  <r>
    <n v="14429"/>
    <s v="Kinsman Road: SW Boeckman to SW Barbur"/>
    <n v="70093"/>
    <s v=" This project would extend Kinsman Road from Barber Street on the south to Boeckman Road on the north."/>
    <x v="0"/>
    <s v=" Wilsonville"/>
    <s v=" Capital improvement "/>
    <x v="0"/>
    <s v=" Reconstruction and/or Overlay"/>
    <s v=" Preliminary engineering"/>
    <s v=" STP"/>
    <x v="10"/>
    <n v="1400000"/>
    <n v="160236"/>
    <n v="455"/>
    <n v="1560691"/>
    <x v="22"/>
    <s v=" 2015-18 "/>
  </r>
  <r>
    <n v="15598"/>
    <s v="OR 99-E Bridge at Kellogg Lake"/>
    <n v="70035"/>
    <s v=" Design funding for removal of both dam and bridge with a bridge replacement."/>
    <x v="4"/>
    <s v=" Milwaukie"/>
    <s v=" Other"/>
    <x v="2"/>
    <s v=" "/>
    <s v=" Planning"/>
    <s v=" STP"/>
    <x v="10"/>
    <n v="0"/>
    <n v="0"/>
    <n v="0"/>
    <n v="0"/>
    <x v="22"/>
    <s v=" 2015-18 "/>
  </r>
  <r>
    <n v="15601"/>
    <s v="SE 190th Dr: Pleasant View/Highland Willow Parkway"/>
    <n v="70048"/>
    <s v=" Project to widen SE 190th Drive and provide intersection improvements at Highland and Pleasant View Drive."/>
    <x v="0"/>
    <s v=" Gresham"/>
    <s v=" Other"/>
    <x v="0"/>
    <s v=" Reconstruction and/or Overlay"/>
    <s v=" Preliminary engineering"/>
    <s v=" STP"/>
    <x v="7"/>
    <n v="0"/>
    <n v="0"/>
    <n v="0"/>
    <n v="0"/>
    <x v="22"/>
    <s v=" 2015-18 "/>
  </r>
  <r>
    <n v="15601"/>
    <s v="SE 190th Dr: Pleasant View/Highland Willow Parkway"/>
    <n v="70048"/>
    <s v=" Project to widen SE 190th Drive and provide intersection improvements at Highland and Pleasant View Drive."/>
    <x v="0"/>
    <s v=" Gresham"/>
    <s v=" Other"/>
    <x v="0"/>
    <s v=" Reconstruction and/or Overlay"/>
    <s v=" Preliminary engineering"/>
    <s v=" STP"/>
    <x v="7"/>
    <n v="157028"/>
    <n v="17973"/>
    <n v="0"/>
    <n v="175001"/>
    <x v="22"/>
    <s v=" 2015-18 "/>
  </r>
  <r>
    <n v="16602"/>
    <s v="FFO - Sunrise Project - Industrial Way"/>
    <n v="70455"/>
    <s v=" Design &amp; acquire RW for extension of Industrial Way south to Lawnfield Rd"/>
    <x v="4"/>
    <s v=" ODOT"/>
    <s v=" System management and operations"/>
    <x v="0"/>
    <s v=" Reconstruction and/or Overlay"/>
    <s v=" Preliminary engineering"/>
    <s v=" OTIA3 "/>
    <x v="7"/>
    <n v="0"/>
    <n v="0"/>
    <n v="709187"/>
    <n v="709187"/>
    <x v="22"/>
    <s v=" 2015-18 "/>
  </r>
  <r>
    <n v="17881"/>
    <s v="SE 122nd Ave &amp; 132nd Avenue: Sidewalk Connections"/>
    <n v="70469"/>
    <s v=" Add sidewalks"/>
    <x v="0"/>
    <s v=" Clackamas County"/>
    <s v=" Other"/>
    <x v="3"/>
    <s v=" "/>
    <s v=" Preliminary engineering"/>
    <s v=" TE"/>
    <x v="7"/>
    <n v="144531"/>
    <n v="16542"/>
    <n v="0"/>
    <n v="161073"/>
    <x v="22"/>
    <s v=" 2015-18 "/>
  </r>
  <r>
    <n v="17881"/>
    <s v="SE 122nd Ave &amp; 132nd Avenue: Sidewalk Connections"/>
    <n v="70469"/>
    <s v=" Add sidewalks"/>
    <x v="0"/>
    <s v=" Clackamas County"/>
    <s v=" Other"/>
    <x v="3"/>
    <s v=" "/>
    <s v=" Preliminary engineering"/>
    <s v=" OTHER"/>
    <x v="7"/>
    <n v="0"/>
    <n v="0"/>
    <n v="17927"/>
    <n v="17927"/>
    <x v="22"/>
    <s v=" 2015-18 "/>
  </r>
  <r>
    <n v="13502"/>
    <s v="NE Columbia  Blvd at MLK Jr. Blvd"/>
    <n v="70110"/>
    <s v=" Construction right turn lane sidewalk ADA ramps and planting strip"/>
    <x v="4"/>
    <s v=" Portland"/>
    <s v=" Capital improvement "/>
    <x v="8"/>
    <s v=" "/>
    <s v=" Preliminary engineering"/>
    <s v=" STP"/>
    <x v="6"/>
    <n v="1042377"/>
    <n v="119305"/>
    <n v="0"/>
    <n v="1161682"/>
    <x v="22"/>
    <s v=" 2015-18 "/>
  </r>
  <r>
    <n v="15044"/>
    <s v="OR8: Minter Bridge Rd - SW 331st Ave SEC"/>
    <n v="70363"/>
    <s v=" Paving"/>
    <x v="4"/>
    <s v=" ODOT"/>
    <s v=" Maintenance and preservation"/>
    <x v="0"/>
    <s v=" Reconstruction and/or Overlay"/>
    <s v=" Purchase right of way"/>
    <s v=" STATE-GEN"/>
    <x v="6"/>
    <n v="0"/>
    <n v="0"/>
    <n v="191000"/>
    <n v="191000"/>
    <x v="22"/>
    <s v=" 2015-18 "/>
  </r>
  <r>
    <n v="15044"/>
    <s v="OR8: Minter Bridge Rd - SW 331st Ave SEC"/>
    <n v="70363"/>
    <s v=" Paving"/>
    <x v="4"/>
    <s v=" ODOT"/>
    <s v=" Maintenance and preservation"/>
    <x v="0"/>
    <s v=" Reconstruction and/or Overlay"/>
    <s v=" Purchase right of way"/>
    <s v=" NHS"/>
    <x v="6"/>
    <n v="0"/>
    <n v="0"/>
    <n v="0"/>
    <n v="0"/>
    <x v="22"/>
    <s v=" 2015-18 "/>
  </r>
  <r>
    <n v="15389"/>
    <s v="SE 172nd Ave: Foster Rd to Sunnyside Rd"/>
    <n v="70084"/>
    <s v=" "/>
    <x v="0"/>
    <s v=" Clackamas County"/>
    <s v=" Capital improvement "/>
    <x v="1"/>
    <s v=" "/>
    <s v=" Planning"/>
    <s v=" STP"/>
    <x v="6"/>
    <n v="1368554"/>
    <n v="156637"/>
    <n v="0"/>
    <n v="1525191"/>
    <x v="22"/>
    <s v=" 2015-18 "/>
  </r>
  <r>
    <n v="16063"/>
    <s v="B Street:  23rd Ave - Primrose Ln (Forest Grove)"/>
    <n v="70580"/>
    <s v=" Install sidewalks"/>
    <x v="0"/>
    <s v=" Forest Grove"/>
    <s v=" Capital improvement "/>
    <x v="3"/>
    <s v=" "/>
    <s v=" Preliminary engineering"/>
    <s v=" SRTS"/>
    <x v="6"/>
    <n v="121438"/>
    <n v="0"/>
    <n v="0"/>
    <n v="121438"/>
    <x v="22"/>
    <s v=" 2015-18 "/>
  </r>
  <r>
    <n v="16150"/>
    <s v="OR213: Intersection Improvements Couch - Division"/>
    <n v="70380"/>
    <s v=" Intersection/signal upgrade; access management; install median curbs on Stark and Washington"/>
    <x v="4"/>
    <s v=" ODOT"/>
    <s v=" Maintenance and preservation"/>
    <x v="0"/>
    <s v=" Reconstruction and/or Overlay"/>
    <s v=" Preliminary engineering"/>
    <s v=" HSIP"/>
    <x v="6"/>
    <n v="377180"/>
    <n v="31820"/>
    <n v="0"/>
    <n v="409000"/>
    <x v="22"/>
    <s v=" 2015-18 "/>
  </r>
  <r>
    <n v="17414"/>
    <s v="SW Oleson Road: Fanno Creek Bridge"/>
    <n v="70417"/>
    <s v=" Bridge Replacement (BR #671201) and project development for road realignment"/>
    <x v="0"/>
    <s v=" Washington County"/>
    <s v=" Other"/>
    <x v="0"/>
    <s v=" Small bridge capacity"/>
    <s v=" Preliminary engineering"/>
    <s v=" HPP"/>
    <x v="6"/>
    <n v="0"/>
    <n v="0"/>
    <n v="0"/>
    <n v="0"/>
    <x v="22"/>
    <s v=" 2015-18 "/>
  </r>
  <r>
    <n v="17414"/>
    <s v="SW Oleson Road: Fanno Creek Bridge"/>
    <n v="70417"/>
    <s v=" Bridge Replacement (BR #671201) and project development for road realignment"/>
    <x v="0"/>
    <s v=" Washington County"/>
    <s v=" Other"/>
    <x v="0"/>
    <s v=" Small bridge capacity"/>
    <s v=" Preliminary engineering"/>
    <s v=" HBRRL"/>
    <x v="6"/>
    <n v="585040"/>
    <n v="66960"/>
    <n v="0"/>
    <n v="652000"/>
    <x v="22"/>
    <s v=" 2015-18 "/>
  </r>
  <r>
    <n v="17414"/>
    <s v="SW Oleson Road: Fanno Creek Bridge"/>
    <n v="70417"/>
    <s v=" Bridge Replacement (BR #671201) and project development for road realignment"/>
    <x v="0"/>
    <s v=" Washington County"/>
    <s v=" Other"/>
    <x v="0"/>
    <s v=" Small bridge capacity"/>
    <s v=" Purchase right of way"/>
    <s v=" STP"/>
    <x v="6"/>
    <n v="1000000"/>
    <n v="114454"/>
    <n v="0"/>
    <n v="1114454"/>
    <x v="22"/>
    <s v=" 2015-18 "/>
  </r>
  <r>
    <n v="17414"/>
    <s v="SW Oleson Road: Fanno Creek Bridge"/>
    <n v="70417"/>
    <s v=" Bridge Replacement (BR #671201) and project development for road realignment"/>
    <x v="0"/>
    <s v=" Washington County"/>
    <s v=" Other"/>
    <x v="0"/>
    <s v=" Small bridge capacity"/>
    <s v=" Purchase right of way"/>
    <s v=" HPP"/>
    <x v="6"/>
    <n v="0"/>
    <n v="0"/>
    <n v="0"/>
    <n v="0"/>
    <x v="22"/>
    <s v=" 2015-18 "/>
  </r>
  <r>
    <n v="17414"/>
    <s v="SW Oleson Road: Fanno Creek Bridge"/>
    <n v="70417"/>
    <s v=" Bridge Replacement (BR #671201) and project development for road realignment"/>
    <x v="0"/>
    <s v=" Washington County"/>
    <s v=" Other"/>
    <x v="0"/>
    <s v=" Small bridge capacity"/>
    <s v=" Purchase right of way"/>
    <s v=" OTHER"/>
    <x v="6"/>
    <n v="0"/>
    <n v="0"/>
    <n v="315000"/>
    <n v="315000"/>
    <x v="22"/>
    <s v=" 2015-18 "/>
  </r>
  <r>
    <n v="17414"/>
    <s v="SW Oleson Road: Fanno Creek Bridge"/>
    <n v="70417"/>
    <s v=" Bridge Replacement (BR #671201) and project development for road realignment"/>
    <x v="0"/>
    <s v=" Washington County"/>
    <s v=" Other"/>
    <x v="0"/>
    <s v=" Small bridge capacity"/>
    <s v=" Purchase right of way"/>
    <s v=" HBRR -85% ON/OFF"/>
    <x v="6"/>
    <n v="89730"/>
    <n v="10270"/>
    <n v="0"/>
    <n v="100000"/>
    <x v="22"/>
    <s v=" 2015-18 "/>
  </r>
  <r>
    <n v="17461"/>
    <s v="Tualatin - Sherwood Rd OR99W - Teton Ave"/>
    <n v="70412"/>
    <s v=" Upgrade traffic signal systems and install video detection system."/>
    <x v="0"/>
    <s v=" Washington County"/>
    <s v=" System management and operations"/>
    <x v="6"/>
    <s v=" "/>
    <s v=" Preliminary engineering"/>
    <s v=" CMAQ"/>
    <x v="6"/>
    <n v="0"/>
    <n v="0"/>
    <n v="0"/>
    <n v="0"/>
    <x v="22"/>
    <s v=" 2015-18 "/>
  </r>
  <r>
    <n v="17461"/>
    <s v="Tualatin - Sherwood Rd OR99W - Teton Ave"/>
    <n v="70412"/>
    <s v=" Upgrade traffic signal systems and install video detection system."/>
    <x v="0"/>
    <s v=" Washington County"/>
    <s v=" System management and operations"/>
    <x v="6"/>
    <s v=" "/>
    <s v=" Preliminary engineering"/>
    <s v=" STP"/>
    <x v="6"/>
    <n v="538380"/>
    <n v="61620"/>
    <n v="0"/>
    <n v="600000"/>
    <x v="22"/>
    <s v=" 2015-18 "/>
  </r>
  <r>
    <n v="17463"/>
    <s v="Active Corridor: (Powell/Glisan/Sandy/Division/122)"/>
    <n v="70413"/>
    <s v=" Provide real-time traveler information updates event timing plans in  I-84 corridor."/>
    <x v="0"/>
    <s v=" Portland"/>
    <s v=" System management and operations"/>
    <x v="1"/>
    <s v=" "/>
    <s v=" Preliminary engineering"/>
    <s v=" CMAQ"/>
    <x v="6"/>
    <n v="269351"/>
    <n v="30828"/>
    <n v="0"/>
    <n v="300179"/>
    <x v="22"/>
    <s v=" 2015-18 "/>
  </r>
  <r>
    <n v="17463"/>
    <s v="Active Corridor: (Powell/Glisan/Sandy/Division/122)"/>
    <n v="70413"/>
    <s v=" Provide real-time traveler information updates event timing plans in  I-84 corridor."/>
    <x v="0"/>
    <s v=" Portland"/>
    <s v=" System management and operations"/>
    <x v="1"/>
    <s v=" "/>
    <s v=" Preliminary engineering"/>
    <s v=" CMAQ 100%"/>
    <x v="6"/>
    <n v="0"/>
    <n v="0"/>
    <n v="0"/>
    <n v="0"/>
    <x v="22"/>
    <s v=" 2015-18 "/>
  </r>
  <r>
    <n v="17521"/>
    <s v="FFO OR99W: Tualatin River Bridge #01417S Rehab"/>
    <n v="70472"/>
    <s v=" Rehab Bridge #01417S"/>
    <x v="4"/>
    <s v=" ODOT"/>
    <s v=" Maintenance and preservation"/>
    <x v="0"/>
    <s v=" Reconstruction and/or Overlay"/>
    <s v=" Preliminary engineering"/>
    <s v=" HBRR -85% ON/OFF"/>
    <x v="6"/>
    <n v="301493"/>
    <n v="34507"/>
    <n v="0"/>
    <n v="336000"/>
    <x v="22"/>
    <s v=" 2015-18 "/>
  </r>
  <r>
    <n v="17538"/>
    <s v="SW Walnut St (Teideman-116th)"/>
    <n v="70440"/>
    <s v=" Widen roadway to 5 lanes"/>
    <x v="0"/>
    <s v=" Tigard"/>
    <s v=" Other"/>
    <x v="1"/>
    <s v=" "/>
    <s v=" Preliminary engineering"/>
    <s v=" STP"/>
    <x v="6"/>
    <n v="0"/>
    <n v="0"/>
    <n v="0"/>
    <n v="0"/>
    <x v="22"/>
    <s v=" 2015-18 "/>
  </r>
  <r>
    <n v="17538"/>
    <s v="SW Walnut St (Teideman-116th)"/>
    <n v="70440"/>
    <s v=" Widen roadway to 5 lanes"/>
    <x v="0"/>
    <s v=" Tigard"/>
    <s v=" Other"/>
    <x v="1"/>
    <s v=" "/>
    <s v=" Preliminary engineering"/>
    <s v=" Local (Tigard)"/>
    <x v="6"/>
    <n v="0"/>
    <n v="0"/>
    <n v="446000"/>
    <n v="446000"/>
    <x v="22"/>
    <s v=" 2015-18 "/>
  </r>
  <r>
    <n v="17541"/>
    <s v="FFO I-84 @ Troutdale Interchange (Marine Drive)"/>
    <n v="70442"/>
    <s v=" Interchange Improvements"/>
    <x v="4"/>
    <s v=" ODOT"/>
    <s v=" Capital improvement "/>
    <x v="0"/>
    <s v=" Reconstruction and/or Overlay"/>
    <s v=" Preliminary engineering"/>
    <s v=" HPP"/>
    <x v="6"/>
    <n v="1525410"/>
    <n v="174590"/>
    <n v="0"/>
    <n v="1700000"/>
    <x v="22"/>
    <s v=" 2015-18 "/>
  </r>
  <r>
    <n v="17541"/>
    <s v="FFO I-84 @ Troutdale Interchange (Marine Drive)"/>
    <n v="70442"/>
    <s v=" Interchange Improvements"/>
    <x v="4"/>
    <s v=" ODOT"/>
    <s v=" Capital improvement "/>
    <x v="0"/>
    <s v=" Reconstruction and/or Overlay"/>
    <s v=" Preliminary engineering"/>
    <s v=" JTA"/>
    <x v="6"/>
    <n v="0"/>
    <n v="0"/>
    <n v="0"/>
    <n v="0"/>
    <x v="22"/>
    <s v=" 2015-18 "/>
  </r>
  <r>
    <n v="17565"/>
    <s v="OR217:Hall &amp; Scholls/Progress Intchgs"/>
    <n v="70551"/>
    <s v=" New Poles &amp; New Service"/>
    <x v="4"/>
    <s v=" ODOT"/>
    <s v=" System management and operations"/>
    <x v="0"/>
    <s v=" Reconstruction and/or Overlay"/>
    <s v=" Preliminary engineering"/>
    <s v=" State STP (M240)"/>
    <x v="6"/>
    <n v="218941"/>
    <n v="25059"/>
    <n v="0"/>
    <n v="244000"/>
    <x v="22"/>
    <s v=" 2015-18 "/>
  </r>
  <r>
    <n v="17697"/>
    <s v="2014 &amp; 2015 Signal Upgrades"/>
    <n v="70554"/>
    <s v=" Signal Upgrades"/>
    <x v="4"/>
    <s v=" ODOT"/>
    <s v=" System management and operations"/>
    <x v="6"/>
    <s v=" Travel Demand Management"/>
    <s v=" Preliminary engineering"/>
    <s v=" State STP (L240)"/>
    <x v="6"/>
    <n v="224325"/>
    <n v="25675"/>
    <n v="0"/>
    <n v="250000"/>
    <x v="22"/>
    <s v=" 2015-18 "/>
  </r>
  <r>
    <n v="17704"/>
    <s v="OR8: SW 185TH Ave Sec"/>
    <n v="70474"/>
    <s v=" "/>
    <x v="4"/>
    <s v=" ODOT"/>
    <s v=" System management and operations"/>
    <x v="0"/>
    <s v=" Reconstruction and/or Overlay"/>
    <s v=" Preliminary engineering"/>
    <s v=" HSIP"/>
    <x v="6"/>
    <n v="648306"/>
    <n v="54693"/>
    <n v="0"/>
    <n v="702999"/>
    <x v="22"/>
    <s v=" 2015-18 "/>
  </r>
  <r>
    <n v="17706"/>
    <s v="OR10: SW 103rd/SW Western Ave"/>
    <n v="70559"/>
    <s v=" Install Traffic Separators/Ped Improvements/Square Up Rt Turn Slip Lanes"/>
    <x v="4"/>
    <s v=" ODOT"/>
    <s v=" Maintenance and preservation"/>
    <x v="3"/>
    <s v=" Crossing improvements"/>
    <s v=" Preliminary engineering"/>
    <s v=" HSIP"/>
    <x v="6"/>
    <n v="0"/>
    <n v="0"/>
    <n v="0"/>
    <n v="0"/>
    <x v="22"/>
    <s v=" 2015-18 "/>
  </r>
  <r>
    <n v="17707"/>
    <s v="OR 213 (82nd Ave): Sandy Blvd"/>
    <n v="70560"/>
    <s v=" Improve Intersection Include Advance Signal Head/Countdown Ped Signals &amp; Imp Signing"/>
    <x v="4"/>
    <s v=" ODOT"/>
    <s v=" Maintenance and preservation"/>
    <x v="3"/>
    <s v=" Crossing improvements"/>
    <s v=" Preliminary engineering"/>
    <s v=" HSIP"/>
    <x v="6"/>
    <n v="196429"/>
    <n v="16571"/>
    <n v="0"/>
    <n v="213000"/>
    <x v="22"/>
    <s v=" 2015-18 "/>
  </r>
  <r>
    <n v="17708"/>
    <s v="OR 213 (82nd Ave): SE Duke Street"/>
    <n v="70561"/>
    <s v=" Improve Intersection Signal Upgrade/Ped &amp; Sidewalk Improvements/Install Bus Pull Out"/>
    <x v="4"/>
    <s v=" ODOT"/>
    <s v=" Maintenance and preservation"/>
    <x v="0"/>
    <s v=" Reconstruction and/or Overlay"/>
    <s v=" Preliminary engineering"/>
    <s v=" HSIP"/>
    <x v="6"/>
    <n v="248994"/>
    <n v="21006"/>
    <n v="0"/>
    <n v="270000"/>
    <x v="22"/>
    <s v=" 2015-18 "/>
  </r>
  <r>
    <n v="17888"/>
    <s v="SE Holgate &amp; Ramona 122nd-136th Ave Sdwk/Portland"/>
    <n v="70477"/>
    <s v=" Install Sidewalks"/>
    <x v="0"/>
    <s v=" Portland"/>
    <s v=" Other"/>
    <x v="3"/>
    <s v=" "/>
    <s v=" Preliminary engineering"/>
    <s v=" Local (COP)"/>
    <x v="6"/>
    <n v="0"/>
    <n v="0"/>
    <n v="67100"/>
    <n v="67100"/>
    <x v="22"/>
    <s v=" 2015-18 "/>
  </r>
  <r>
    <n v="17888"/>
    <s v="SE Holgate &amp; Ramona 122nd-136th Ave Sdwk/Portland"/>
    <n v="70477"/>
    <s v=" Install Sidewalks"/>
    <x v="0"/>
    <s v=" Portland"/>
    <s v=" Other"/>
    <x v="3"/>
    <s v=" "/>
    <s v=" Preliminary engineering"/>
    <s v=" TE"/>
    <x v="6"/>
    <n v="280855"/>
    <n v="32145"/>
    <n v="0"/>
    <n v="313000"/>
    <x v="22"/>
    <s v=" 2015-18 "/>
  </r>
  <r>
    <n v="18173"/>
    <s v="Crescent Connection:  Cedar Hills Blvd. - Lombard"/>
    <n v="70601"/>
    <s v=" Bike and Pedestrian Facilities"/>
    <x v="0"/>
    <s v=" Beaverton"/>
    <s v=" Capital improvement "/>
    <x v="5"/>
    <s v=" "/>
    <s v=" Preliminary engineering"/>
    <s v=" State STP (L240)"/>
    <x v="6"/>
    <n v="597618"/>
    <n v="68400"/>
    <n v="0"/>
    <n v="666018"/>
    <x v="22"/>
    <s v=" 2015-18 "/>
  </r>
  <r>
    <n v="18227"/>
    <s v="NE Graham Dr Sundial Rd &amp; Swigert Way (Troutdale)"/>
    <n v="70649"/>
    <s v=" Improve freight access  to industrial lands to the north of the Troutdale interchange."/>
    <x v="4"/>
    <s v=" Port of Portland"/>
    <s v=" Capital improvement "/>
    <x v="0"/>
    <s v=" "/>
    <s v=" Preliminary engineering"/>
    <s v=" JTA"/>
    <x v="6"/>
    <n v="0"/>
    <n v="0"/>
    <n v="950000"/>
    <n v="950000"/>
    <x v="22"/>
    <s v=" 2015-18 "/>
  </r>
  <r>
    <s v=" 16684 16057 17234 18117 18119"/>
    <s v="2009 Wilsonville/SMART Employer Program"/>
    <n v="70222"/>
    <s v=" Assist employers in development of programs that reduce number of vehicle miles traveled"/>
    <x v="5"/>
    <s v=" SMART"/>
    <s v=" System management and operations"/>
    <x v="1"/>
    <s v=" "/>
    <s v=" Other (explain)"/>
    <s v=" CMAQ"/>
    <x v="6"/>
    <n v="66110"/>
    <n v="7567"/>
    <n v="0"/>
    <n v="73677"/>
    <x v="22"/>
    <s v=" 2015-18 "/>
  </r>
  <r>
    <n v="14409"/>
    <s v="Marine Dr. Path: NE Ave-NE 185th Ave"/>
    <n v="70063"/>
    <s v=" Three segments of off-street path and one segment of on-street path with signal crossings"/>
    <x v="1"/>
    <s v=" Portland"/>
    <s v=" Capital improvement "/>
    <x v="2"/>
    <s v=" Off-street"/>
    <s v=" Purchase right of way"/>
    <s v=" CMAQ"/>
    <x v="3"/>
    <n v="0"/>
    <n v="0"/>
    <n v="0"/>
    <n v="0"/>
    <x v="22"/>
    <s v=" 2015-18 "/>
  </r>
  <r>
    <n v="15044"/>
    <s v="OR8: Minter Bridge Rd - SW 331st Ave SEC"/>
    <n v="70363"/>
    <s v=" Paving"/>
    <x v="4"/>
    <s v=" ODOT"/>
    <s v=" Maintenance and preservation"/>
    <x v="0"/>
    <s v=" Reconstruction and/or Overlay"/>
    <s v=" Construction"/>
    <s v=" State STP (L240)"/>
    <x v="3"/>
    <n v="5923374"/>
    <n v="677957"/>
    <n v="0"/>
    <n v="6601331"/>
    <x v="22"/>
    <s v=" 2015-18 "/>
  </r>
  <r>
    <n v="15044"/>
    <s v="OR8: Minter Bridge Rd - SW 331st Ave SEC"/>
    <n v="70363"/>
    <s v=" Paving"/>
    <x v="4"/>
    <s v=" ODOT"/>
    <s v=" Maintenance and preservation"/>
    <x v="0"/>
    <s v=" Reconstruction and/or Overlay"/>
    <s v=" Construction"/>
    <s v=" OTHER"/>
    <x v="3"/>
    <n v="0"/>
    <n v="0"/>
    <n v="5244357"/>
    <n v="5244357"/>
    <x v="22"/>
    <s v=" 2015-18 "/>
  </r>
  <r>
    <n v="15044"/>
    <s v="OR8: Minter Bridge Rd - SW 331st Ave SEC"/>
    <n v="70363"/>
    <s v=" Paving"/>
    <x v="4"/>
    <s v=" ODOT"/>
    <s v=" Maintenance and preservation"/>
    <x v="0"/>
    <s v=" Reconstruction and/or Overlay"/>
    <s v=" Construction"/>
    <s v=" HBRRL"/>
    <x v="3"/>
    <n v="0"/>
    <n v="0"/>
    <n v="0"/>
    <n v="0"/>
    <x v="22"/>
    <s v=" 2015-18 "/>
  </r>
  <r>
    <n v="15044"/>
    <s v="OR8: Minter Bridge Rd - SW 331st Ave SEC"/>
    <n v="70363"/>
    <s v=" Paving"/>
    <x v="4"/>
    <s v=" ODOT"/>
    <s v=" Maintenance and preservation"/>
    <x v="0"/>
    <s v=" Reconstruction and/or Overlay"/>
    <s v=" Construction"/>
    <s v=" HSIP"/>
    <x v="3"/>
    <n v="214212"/>
    <n v="18072"/>
    <n v="0"/>
    <n v="232284"/>
    <x v="22"/>
    <s v=" 2015-18 "/>
  </r>
  <r>
    <n v="15044"/>
    <s v="OR8: Minter Bridge Rd - SW 331st Ave SEC"/>
    <n v="70363"/>
    <s v=" Paving"/>
    <x v="4"/>
    <s v=" ODOT"/>
    <s v=" Maintenance and preservation"/>
    <x v="0"/>
    <s v=" Reconstruction and/or Overlay"/>
    <s v=" Construction"/>
    <s v=" NHS"/>
    <x v="3"/>
    <n v="0"/>
    <n v="0"/>
    <n v="0"/>
    <n v="0"/>
    <x v="22"/>
    <s v=" 2015-18 "/>
  </r>
  <r>
    <n v="15044"/>
    <s v="OR8: Minter Bridge Rd - SW 331st Ave SEC"/>
    <n v="70363"/>
    <s v=" Paving"/>
    <x v="4"/>
    <s v=" ODOT"/>
    <s v=" Maintenance and preservation"/>
    <x v="0"/>
    <s v=" Reconstruction and/or Overlay"/>
    <s v=" Construction"/>
    <s v=" BIKEWAYS"/>
    <x v="3"/>
    <n v="0"/>
    <n v="0"/>
    <n v="0"/>
    <n v="0"/>
    <x v="22"/>
    <s v=" 2015-18 "/>
  </r>
  <r>
    <n v="15044"/>
    <s v="OR8: Minter Bridge Rd - SW 331st Ave SEC"/>
    <n v="70363"/>
    <s v=" Paving"/>
    <x v="4"/>
    <s v=" ODOT"/>
    <s v=" Maintenance and preservation"/>
    <x v="0"/>
    <s v=" Reconstruction and/or Overlay"/>
    <s v=" Construction"/>
    <s v=" NHPP (M001)"/>
    <x v="3"/>
    <n v="2990019"/>
    <n v="342221"/>
    <n v="0"/>
    <n v="3332240"/>
    <x v="22"/>
    <s v=" 2015-18 "/>
  </r>
  <r>
    <n v="15599"/>
    <s v="OR213 Harmony Sunnyside Rds Sidewalk/Sig Impv"/>
    <n v="70047"/>
    <s v=" New intelligent traffic signals sidewalks and illumination on Harmony Road."/>
    <x v="0"/>
    <s v=" Clackamas County"/>
    <s v=" Other"/>
    <x v="6"/>
    <s v=" "/>
    <s v=" Preliminary engineering"/>
    <s v=" STP"/>
    <x v="3"/>
    <n v="222530"/>
    <n v="25470"/>
    <n v="0"/>
    <n v="248000"/>
    <x v="22"/>
    <s v=" 2015-18 "/>
  </r>
  <r>
    <n v="16986"/>
    <s v="Division Street Corridor Improvements (Gresham) "/>
    <n v="70542"/>
    <s v=" Complete Street construction includes multi-use path sidewalk and pedestrian crossings."/>
    <x v="0"/>
    <s v=" Gresham"/>
    <s v=" Capital improvement "/>
    <x v="2"/>
    <s v=" On-street"/>
    <s v=" Preliminary engineering"/>
    <s v=" TCSP"/>
    <x v="3"/>
    <n v="161020"/>
    <n v="18429"/>
    <n v="20551"/>
    <n v="200000"/>
    <x v="22"/>
    <s v=" 2015-18 "/>
  </r>
  <r>
    <n v="17541"/>
    <s v="FFO I-84 @ Troutdale Interchange (Marine Drive)"/>
    <n v="70442"/>
    <s v=" Interchange Improvements"/>
    <x v="4"/>
    <s v=" ODOT"/>
    <s v=" Capital improvement "/>
    <x v="0"/>
    <s v=" Reconstruction and/or Overlay"/>
    <s v=" Construction"/>
    <s v=" HPP"/>
    <x v="3"/>
    <n v="2090692"/>
    <n v="239289"/>
    <n v="0"/>
    <n v="2329981"/>
    <x v="22"/>
    <s v=" 2015-18 "/>
  </r>
  <r>
    <n v="17541"/>
    <s v="FFO I-84 @ Troutdale Interchange (Marine Drive)"/>
    <n v="70442"/>
    <s v=" Interchange Improvements"/>
    <x v="4"/>
    <s v=" ODOT"/>
    <s v=" Capital improvement "/>
    <x v="0"/>
    <s v=" Reconstruction and/or Overlay"/>
    <s v=" Construction"/>
    <s v=" JTA"/>
    <x v="3"/>
    <n v="0"/>
    <n v="0"/>
    <n v="7180000"/>
    <n v="7180000"/>
    <x v="22"/>
    <s v=" 2015-18 "/>
  </r>
  <r>
    <n v="17541"/>
    <s v="FFO I-84 @ Troutdale Interchange (Marine Drive)"/>
    <n v="70442"/>
    <s v=" Interchange Improvements"/>
    <x v="4"/>
    <s v=" ODOT"/>
    <s v=" Capital improvement "/>
    <x v="0"/>
    <s v=" Reconstruction and/or Overlay"/>
    <s v=" Construction"/>
    <s v=" STP"/>
    <x v="3"/>
    <n v="6505425"/>
    <n v="744575"/>
    <n v="0"/>
    <n v="7250000"/>
    <x v="22"/>
    <s v=" 2015-18 "/>
  </r>
  <r>
    <n v="17541"/>
    <s v="FFO I-84 @ Troutdale Interchange (Marine Drive)"/>
    <n v="70442"/>
    <s v=" Interchange Improvements"/>
    <x v="4"/>
    <s v=" ODOT"/>
    <s v=" Capital improvement "/>
    <x v="0"/>
    <s v=" Reconstruction and/or Overlay"/>
    <s v=" Construction"/>
    <s v=" State STP (M240)"/>
    <x v="3"/>
    <n v="448650"/>
    <n v="51350"/>
    <n v="0"/>
    <n v="500000"/>
    <x v="22"/>
    <s v=" 2015-18 "/>
  </r>
  <r>
    <n v="17565"/>
    <s v="OR217:Hall &amp; Scholls/Progress Intchgs"/>
    <n v="70551"/>
    <s v=" New Poles &amp; New Service"/>
    <x v="4"/>
    <s v=" ODOT"/>
    <s v=" System management and operations"/>
    <x v="0"/>
    <s v=" Reconstruction and/or Overlay"/>
    <s v=" Purchase right of way"/>
    <s v=" State STP (M240)"/>
    <x v="3"/>
    <n v="5384"/>
    <n v="616"/>
    <n v="0"/>
    <n v="6000"/>
    <x v="22"/>
    <s v=" 2015-18 "/>
  </r>
  <r>
    <n v="18018"/>
    <s v="17th Avenue Multi-use Trail: SE Ochoco - SE McLoughlin"/>
    <n v="70479"/>
    <s v=" Trail on west side of SE 17th Avenue between Ochoco Street and McLoughlin Boulevard and possibly on-street bike lanes. Links two significant regional multi-use trails; the Trolley Trail and the Springwater Corridor Trail."/>
    <x v="0"/>
    <s v=" Milwaukie"/>
    <s v=" Other"/>
    <x v="2"/>
    <s v=" "/>
    <s v=" Preliminary engineering"/>
    <s v=" STP"/>
    <x v="3"/>
    <n v="1245384"/>
    <n v="142540"/>
    <n v="0"/>
    <n v="1387924"/>
    <x v="22"/>
    <s v=" 2015-18 "/>
  </r>
  <r>
    <n v="18262"/>
    <s v="I-5 SB: Broadway - Weidler Exit Ramp"/>
    <n v="70607"/>
    <s v=" Realignment of ramp intersection at Broadway"/>
    <x v="0"/>
    <s v=" ODOT"/>
    <s v=" System management and operations"/>
    <x v="1"/>
    <s v=" "/>
    <s v=" Preliminary engineering"/>
    <s v=" IM (L020)"/>
    <x v="3"/>
    <n v="368880"/>
    <n v="31120"/>
    <n v="0"/>
    <n v="400000"/>
    <x v="22"/>
    <s v=" 2015-18 "/>
  </r>
  <r>
    <n v="18262"/>
    <s v="I-5 SB: Broadway - Weidler Exit Ramp"/>
    <n v="70607"/>
    <s v=" Realignment of ramp intersection at Broadway"/>
    <x v="0"/>
    <s v=" ODOT"/>
    <s v=" System management and operations"/>
    <x v="1"/>
    <s v=" "/>
    <s v=" Preliminary engineering"/>
    <s v=" Equity Bonus (LZ20)"/>
    <x v="3"/>
    <n v="0"/>
    <n v="0"/>
    <n v="0"/>
    <n v="0"/>
    <x v="22"/>
    <s v=" 2015-18 "/>
  </r>
  <r>
    <n v="18262"/>
    <s v="I-5 SB: Broadway - Weidler Exit Ramp"/>
    <n v="70607"/>
    <s v=" Realignment of ramp intersection at Broadway"/>
    <x v="0"/>
    <s v=" ODOT"/>
    <s v=" System management and operations"/>
    <x v="1"/>
    <s v=" "/>
    <s v=" Preliminary engineering"/>
    <s v=" State STP (M240)"/>
    <x v="3"/>
    <n v="72475"/>
    <n v="8295"/>
    <n v="0"/>
    <n v="80770"/>
    <x v="22"/>
    <s v=" 2015-18 "/>
  </r>
  <r>
    <n v="18340"/>
    <s v="NW Thurman St: Macleay Park Bridge Rehab"/>
    <n v="70599"/>
    <s v=" Replace Steel floor beams timber strings deck &amp; railing Bridge #25B15"/>
    <x v="0"/>
    <s v=" Portland"/>
    <s v=" Other"/>
    <x v="8"/>
    <s v=" "/>
    <s v=" Preliminary engineering"/>
    <s v=" HBRRL"/>
    <x v="3"/>
    <n v="516845"/>
    <n v="59155"/>
    <n v="0"/>
    <n v="576000"/>
    <x v="22"/>
    <s v=" 2015-18 "/>
  </r>
  <r>
    <n v="18340"/>
    <s v="NW Thurman St: Macleay Park Bridge Rehab"/>
    <n v="70599"/>
    <s v=" Replace Steel floor beams timber strings deck &amp; railing Bridge #25B15"/>
    <x v="0"/>
    <s v=" Portland"/>
    <s v=" Other"/>
    <x v="8"/>
    <s v=" "/>
    <s v=" Construction"/>
    <s v=" HBRRL"/>
    <x v="3"/>
    <n v="0"/>
    <n v="0"/>
    <n v="0"/>
    <n v="0"/>
    <x v="22"/>
    <s v=" 2015-18 "/>
  </r>
  <r>
    <n v="18340"/>
    <s v="NW Thurman St: Macleay Park Bridge Rehab"/>
    <n v="70599"/>
    <s v=" Replace Steel floor beams timber strings deck &amp; railing Bridge #25B15"/>
    <x v="0"/>
    <s v=" Portland"/>
    <s v=" Other"/>
    <x v="8"/>
    <s v=" "/>
    <s v=" Construction"/>
    <s v=" State STP (M240)"/>
    <x v="3"/>
    <n v="2887224"/>
    <n v="330456"/>
    <n v="706320"/>
    <n v="3924000"/>
    <x v="22"/>
    <s v=" 2015-18 "/>
  </r>
  <r>
    <n v="18383"/>
    <s v="Burnside St: Willamette River Br Painting &amp; Rehabilitation"/>
    <n v="70667"/>
    <s v=" Paint and &amp; rehab bridge #00511"/>
    <x v="0"/>
    <s v=" Multnomah County"/>
    <s v=" Maintenance and preservation"/>
    <x v="0"/>
    <s v=" Large bridge capacity"/>
    <s v=" Preliminary engineering"/>
    <s v=" Bridge Pgm (L1CE)"/>
    <x v="3"/>
    <n v="3445632"/>
    <n v="394368"/>
    <n v="0"/>
    <n v="3840000"/>
    <x v="22"/>
    <s v=" 2015-18 "/>
  </r>
  <r>
    <n v="18383"/>
    <s v="Burnside St: Willamette River Br Painting &amp; Rehabilitation"/>
    <n v="70667"/>
    <s v=" Paint and &amp; rehab bridge #00511"/>
    <x v="0"/>
    <s v=" Multnomah County"/>
    <s v=" Maintenance and preservation"/>
    <x v="0"/>
    <s v=" Large bridge capacity"/>
    <s v=" Preliminary engineering"/>
    <s v=" State STP (M240)"/>
    <x v="3"/>
    <n v="592218"/>
    <n v="67782"/>
    <n v="0"/>
    <n v="660000"/>
    <x v="22"/>
    <s v=" 2015-18 "/>
  </r>
  <r>
    <n v="7"/>
    <s v="5310 SMART FY14 - Senior &amp; Disabled"/>
    <n v="70722"/>
    <s v=" Services &amp; Facility Improvements for Elderly &amp; Disabled Customers FY14"/>
    <x v="5"/>
    <s v=" SMART"/>
    <s v=" System management and operations"/>
    <x v="9"/>
    <s v=" Operations"/>
    <s v=" Transit"/>
    <s v=" 5310 (89.73)"/>
    <x v="4"/>
    <n v="30000"/>
    <n v="3434"/>
    <n v="0"/>
    <n v="33434"/>
    <x v="22"/>
    <s v=" 2015-18 "/>
  </r>
  <r>
    <n v="12"/>
    <s v="5339 FY14 - SMART Bus and Bus Facilities (Capital)"/>
    <n v="70727"/>
    <s v=" Bus and Bus Facility Upgrades (FY14)"/>
    <x v="5"/>
    <s v=" SMART"/>
    <s v=" Maintenance and preservation"/>
    <x v="9"/>
    <s v=" Capital: on-street"/>
    <s v=" Transit"/>
    <s v=" 5339 FTA Alt Analysis"/>
    <x v="4"/>
    <n v="50000"/>
    <n v="12500"/>
    <n v="0"/>
    <n v="62500"/>
    <x v="22"/>
    <s v=" 2015-18 "/>
  </r>
  <r>
    <n v="14409"/>
    <s v="Marine Dr. Path: NE Ave-NE 185th Ave"/>
    <n v="70063"/>
    <s v=" Three segments of off-street path and one segment of on-street path with signal crossings"/>
    <x v="1"/>
    <s v=" Portland"/>
    <s v=" Capital improvement "/>
    <x v="2"/>
    <s v=" Off-street"/>
    <s v=" Preliminary engineering"/>
    <s v=" CMAQ"/>
    <x v="4"/>
    <n v="0"/>
    <n v="0"/>
    <n v="0"/>
    <n v="0"/>
    <x v="22"/>
    <s v=" 2015-18 "/>
  </r>
  <r>
    <n v="14409"/>
    <s v="Marine Dr. Path: NE Ave-NE 185th Ave"/>
    <n v="70063"/>
    <s v=" Three segments of off-street path and one segment of on-street path with signal crossings"/>
    <x v="1"/>
    <s v=" Portland"/>
    <s v=" Capital improvement "/>
    <x v="2"/>
    <s v=" Off-street"/>
    <s v=" Preliminary engineering"/>
    <s v=" CMAQ"/>
    <x v="4"/>
    <n v="250347"/>
    <n v="28653"/>
    <n v="0"/>
    <n v="279000"/>
    <x v="22"/>
    <s v=" 2015-18 "/>
  </r>
  <r>
    <n v="14438"/>
    <s v="Stark St Beaver Creek Culvert"/>
    <n v="70096"/>
    <s v=" The project calls for the replacement of 3 culverts along Beaver Creek at Troutdale Rd. Stark St and Cochran Rd."/>
    <x v="0"/>
    <s v=" Multnomah County"/>
    <s v=" Capital improvement "/>
    <x v="0"/>
    <s v=" Reconstruction and/or Overlay"/>
    <s v=" Preliminary engineering"/>
    <s v=" STP"/>
    <x v="4"/>
    <n v="0"/>
    <n v="0"/>
    <n v="0"/>
    <n v="0"/>
    <x v="22"/>
    <s v=" 2015-18 "/>
  </r>
  <r>
    <n v="14438"/>
    <s v="Stark St Beaver Creek Culvert"/>
    <n v="70096"/>
    <s v=" The project calls for the replacement of 3 culverts along Beaver Creek at Troutdale Rd. Stark St and Cochran Rd."/>
    <x v="0"/>
    <s v=" Multnomah County"/>
    <s v=" Capital improvement "/>
    <x v="0"/>
    <s v=" Reconstruction and/or Overlay"/>
    <s v=" Preliminary engineering"/>
    <s v=" STP"/>
    <x v="4"/>
    <n v="98703"/>
    <n v="11297"/>
    <n v="10000"/>
    <n v="120000"/>
    <x v="22"/>
    <s v=" 2015-18 "/>
  </r>
  <r>
    <n v="16150"/>
    <s v="OR213: Intersection Improvements Couch - Division"/>
    <n v="70380"/>
    <s v=" Intersection/signal upgrade; access management; install median curbs on Stark and Washington"/>
    <x v="4"/>
    <s v=" ODOT"/>
    <s v=" Maintenance and preservation"/>
    <x v="0"/>
    <s v=" Reconstruction and/or Overlay"/>
    <s v=" Purchase right of way"/>
    <s v=" HSIP"/>
    <x v="4"/>
    <n v="226861"/>
    <n v="19139"/>
    <n v="0"/>
    <n v="246000"/>
    <x v="22"/>
    <s v=" 2015-18 "/>
  </r>
  <r>
    <n v="16150"/>
    <s v="OR213: Intersection Improvements Couch - Division"/>
    <n v="70380"/>
    <s v=" Intersection/signal upgrade; access management; install median curbs on Stark and Washington"/>
    <x v="4"/>
    <s v=" ODOT"/>
    <s v=" Maintenance and preservation"/>
    <x v="0"/>
    <s v=" Reconstruction and/or Overlay"/>
    <s v=" Purchase right of way"/>
    <s v=" ACP0 - Advance CN"/>
    <x v="4"/>
    <n v="476466"/>
    <n v="54534"/>
    <n v="0"/>
    <n v="531000"/>
    <x v="22"/>
    <s v=" 2015-18 "/>
  </r>
  <r>
    <n v="16253"/>
    <s v="Pedestrain Crossings at Four Schools (Portland)"/>
    <n v="70642"/>
    <s v=" Construct curb extensoins &amp; ped refuge islands in the vacinity of 4 Portland schools"/>
    <x v="0"/>
    <s v=" Portland"/>
    <s v=" Capital improvement "/>
    <x v="3"/>
    <s v=" "/>
    <s v=" Preliminary engineering"/>
    <s v=" STP"/>
    <x v="4"/>
    <n v="39717"/>
    <n v="4546"/>
    <n v="0"/>
    <n v="44263"/>
    <x v="22"/>
    <s v=" 2015-18 "/>
  </r>
  <r>
    <n v="16253"/>
    <s v="Pedestrain Crossings at Four Schools (Portland)"/>
    <n v="70642"/>
    <s v=" Construct curb extensoins &amp; ped refuge islands in the vacinity of 4 Portland schools"/>
    <x v="0"/>
    <s v=" Portland"/>
    <s v=" Capital improvement "/>
    <x v="3"/>
    <s v=" "/>
    <s v=" Preliminary engineering"/>
    <s v=" TAP Metro"/>
    <x v="4"/>
    <n v="135492"/>
    <n v="15508"/>
    <n v="0"/>
    <n v="151000"/>
    <x v="22"/>
    <s v=" 2015-18 "/>
  </r>
  <r>
    <n v="16253"/>
    <s v="Pedestrain Crossings at Four Schools (Portland)"/>
    <n v="70642"/>
    <s v=" Construct curb extensoins &amp; ped refuge islands in the vacinity of 4 Portland schools"/>
    <x v="0"/>
    <s v=" Portland"/>
    <s v=" Capital improvement "/>
    <x v="3"/>
    <s v=" "/>
    <s v=" Construction"/>
    <s v=" TAP Metro"/>
    <x v="4"/>
    <n v="518348"/>
    <n v="59327"/>
    <n v="0"/>
    <n v="577675"/>
    <x v="22"/>
    <s v=" 2015-18 "/>
  </r>
  <r>
    <n v="16253"/>
    <s v="Pedestrain Crossings at Four Schools (Portland)"/>
    <n v="70642"/>
    <s v=" Construct curb extensoins &amp; ped refuge islands in the vacinity of 4 Portland schools"/>
    <x v="0"/>
    <s v=" Portland"/>
    <s v=" Capital improvement "/>
    <x v="3"/>
    <s v=" "/>
    <s v=" Other (explain)"/>
    <s v=" TAP Metro"/>
    <x v="4"/>
    <n v="26022"/>
    <n v="2978"/>
    <n v="0"/>
    <n v="29000"/>
    <x v="22"/>
    <s v=" 2015-18 "/>
  </r>
  <r>
    <n v="17410"/>
    <s v="Broadway Bridge - Willamette River"/>
    <n v="70416"/>
    <s v=" Repair Bridge #06757"/>
    <x v="0"/>
    <s v=" Multnomah County"/>
    <s v=" Maintenance and preservation"/>
    <x v="0"/>
    <s v=" Large bridge capacity"/>
    <s v=" Preliminary engineering"/>
    <s v=" HBRR -85% ON/OFF"/>
    <x v="4"/>
    <n v="1435680"/>
    <n v="164320"/>
    <n v="0"/>
    <n v="1600000"/>
    <x v="22"/>
    <s v=" 2015-18 "/>
  </r>
  <r>
    <n v="17704"/>
    <s v="OR8: SW 185TH Ave Sec"/>
    <n v="70474"/>
    <s v=" "/>
    <x v="4"/>
    <s v=" ODOT"/>
    <s v=" System management and operations"/>
    <x v="0"/>
    <s v=" Reconstruction and/or Overlay"/>
    <s v=" Purchase right of way"/>
    <s v=" HSIP"/>
    <x v="4"/>
    <n v="508519"/>
    <n v="42900"/>
    <n v="0"/>
    <n v="551419"/>
    <x v="22"/>
    <s v=" 2015-18 "/>
  </r>
  <r>
    <n v="17707"/>
    <s v="OR 213 (82nd Ave): Sandy Blvd"/>
    <n v="70560"/>
    <s v=" Improve Intersection Include Advance Signal Head/Countdown Ped Signals &amp; Imp Signing"/>
    <x v="4"/>
    <s v=" ODOT"/>
    <s v=" Maintenance and preservation"/>
    <x v="3"/>
    <s v=" Crossing improvements"/>
    <s v=" Purchase right of way"/>
    <s v=" HSIP"/>
    <x v="4"/>
    <n v="101442"/>
    <n v="8558"/>
    <n v="0"/>
    <n v="110000"/>
    <x v="22"/>
    <s v=" 2015-18 "/>
  </r>
  <r>
    <n v="17888"/>
    <s v="SE Holgate &amp; Ramona 122nd-136th Ave Sdwk/Portland"/>
    <n v="70477"/>
    <s v=" Install Sidewalks"/>
    <x v="0"/>
    <s v=" Portland"/>
    <s v=" Other"/>
    <x v="3"/>
    <s v=" "/>
    <s v=" Purchase right of way"/>
    <s v=" TE"/>
    <x v="4"/>
    <n v="0"/>
    <n v="0"/>
    <s v=" "/>
    <n v="0"/>
    <x v="22"/>
    <s v=" 2015-18 "/>
  </r>
  <r>
    <n v="17888"/>
    <s v="SE Holgate &amp; Ramona 122nd-136th Ave Sdwk/Portland"/>
    <n v="70477"/>
    <s v=" Install Sidewalks"/>
    <x v="0"/>
    <s v=" Portland"/>
    <s v=" Other"/>
    <x v="3"/>
    <s v=" "/>
    <s v=" Purchase right of way"/>
    <s v=" TAP Metro"/>
    <x v="4"/>
    <n v="134595"/>
    <n v="15405"/>
    <s v=" "/>
    <n v="150000"/>
    <x v="22"/>
    <s v=" 2015-18 "/>
  </r>
  <r>
    <n v="18001"/>
    <s v="Clackamas County Regional Freight ITS Project"/>
    <n v="70478"/>
    <s v=" Improves the reliability of the regional freight system by reducing freight vehicle delay in known congested areas though a variety of ITS system enhancements."/>
    <x v="0"/>
    <s v=" Clackamas County"/>
    <s v=" Other"/>
    <x v="0"/>
    <s v=" Reconstruction and/or Overlay"/>
    <s v=" Planning"/>
    <s v=" STP"/>
    <x v="4"/>
    <n v="0"/>
    <n v="0"/>
    <n v="0"/>
    <n v="0"/>
    <x v="22"/>
    <s v=" 2015-18 "/>
  </r>
  <r>
    <n v="18001"/>
    <s v="Clackamas County Regional Freight ITS Project"/>
    <n v="70478"/>
    <s v=" Improves the reliability of the regional freight system by reducing freight vehicle delay in known congested areas though a variety of ITS system enhancements."/>
    <x v="0"/>
    <s v=" Clackamas County"/>
    <s v=" Other"/>
    <x v="0"/>
    <s v=" Reconstruction and/or Overlay"/>
    <s v=" Other (explain)"/>
    <s v=" STP"/>
    <x v="4"/>
    <n v="94217"/>
    <n v="10784"/>
    <n v="0"/>
    <n v="105001"/>
    <x v="22"/>
    <s v=" 2015-18 "/>
  </r>
  <r>
    <n v="18020"/>
    <s v="Sandy Blvd:  NE 230th Ave - NE 238th Dr (Wood Village)"/>
    <n v="70485"/>
    <s v=" This project addresses the substandard road conditions on NE Sandy Blvd. that affect existing freight access between existing freight-oriented businesses and industrial lands and I-84 via Exit 16 at 238th Avenue."/>
    <x v="0"/>
    <s v=" Multnomah County"/>
    <s v=" Other"/>
    <x v="0"/>
    <s v=" Reconstruction and/or Overlay"/>
    <s v=" Preliminary engineering"/>
    <s v=" STP"/>
    <x v="4"/>
    <n v="157702"/>
    <n v="18050"/>
    <n v="0"/>
    <n v="175752"/>
    <x v="22"/>
    <s v=" 2015-18 "/>
  </r>
  <r>
    <n v="18021"/>
    <s v="East Portland Active Transportation to Transit"/>
    <n v="70481"/>
    <s v=" Elevate transit bicycling and walking rates in East Portland by developing a bikeway network that connects to light rail and improving the pedestrian-transit connection with sidewalk infill and street crossing improvements."/>
    <x v="0"/>
    <s v=" Portland"/>
    <s v=" Other"/>
    <x v="5"/>
    <s v=" "/>
    <s v=" Preliminary engineering"/>
    <s v=" CMAQ"/>
    <x v="4"/>
    <n v="0"/>
    <n v="0"/>
    <n v="0"/>
    <n v="0"/>
    <x v="22"/>
    <s v=" 2015-18 "/>
  </r>
  <r>
    <n v="18021"/>
    <s v="East Portland Active Transportation to Transit"/>
    <n v="70481"/>
    <s v=" Elevate transit bicycling and walking rates in East Portland by developing a bikeway network that connects to light rail and improving the pedestrian-transit connection with sidewalk infill and street crossing improvements."/>
    <x v="0"/>
    <s v=" Portland"/>
    <s v=" Other"/>
    <x v="5"/>
    <s v=" "/>
    <s v=" Preliminary engineering"/>
    <s v=" State STP (M240)"/>
    <x v="4"/>
    <n v="640000"/>
    <n v="73251"/>
    <n v="0"/>
    <n v="713251"/>
    <x v="22"/>
    <s v=" 2015-18 "/>
  </r>
  <r>
    <n v="18027"/>
    <s v="SMART Preventive Maintenance FY14"/>
    <n v="70500"/>
    <s v=" Maintenance and Bus Fleet Replacement FY14"/>
    <x v="5"/>
    <s v=" SMART"/>
    <s v=" Maintenance and preservation"/>
    <x v="1"/>
    <s v=" "/>
    <s v=" Transit"/>
    <n v="5307"/>
    <x v="4"/>
    <n v="0"/>
    <n v="0"/>
    <n v="0"/>
    <n v="0"/>
    <x v="22"/>
    <s v=" 2015-18 "/>
  </r>
  <r>
    <n v="18029"/>
    <s v="SMART Bus/Rail Transit Enhancements FY14"/>
    <n v="70502"/>
    <s v=" 1% Of Sec 5307 Appropriations For Transit Amenities Improvements"/>
    <x v="5"/>
    <s v=" SMART"/>
    <s v=" Maintenance and preservation"/>
    <x v="1"/>
    <s v=" "/>
    <s v=" Transit"/>
    <n v="5307"/>
    <x v="4"/>
    <n v="0"/>
    <n v="0"/>
    <n v="0"/>
    <n v="0"/>
    <x v="22"/>
    <s v=" 2015-18 "/>
  </r>
  <r>
    <n v="18050"/>
    <s v="TriMet Bus/Rail Transit Enhancements (FY14)"/>
    <n v="70516"/>
    <s v=" 1% Of Sec 5307 Appropriations For Transit Amenities Improvements Such As Real-Time Signage"/>
    <x v="5"/>
    <s v=" TriMet"/>
    <s v=" Maintenance and preservation"/>
    <x v="1"/>
    <s v=" "/>
    <s v=" Transit"/>
    <n v="5307"/>
    <x v="4"/>
    <n v="0"/>
    <n v="0"/>
    <n v="0"/>
    <n v="0"/>
    <x v="22"/>
    <s v=" 2015-18 "/>
  </r>
  <r>
    <n v="18227"/>
    <s v="NE Graham Dr Sundial Rd &amp; Swigert Way (Troutdale)"/>
    <n v="70649"/>
    <s v=" Improve freight access  to industrial lands to the north of the Troutdale interchange."/>
    <x v="4"/>
    <s v=" Port of Portland"/>
    <s v=" Capital improvement "/>
    <x v="0"/>
    <s v=" "/>
    <s v=" Purchase right of way"/>
    <s v=" JTA"/>
    <x v="4"/>
    <n v="0"/>
    <n v="0"/>
    <n v="95500"/>
    <n v="95500"/>
    <x v="22"/>
    <s v=" 2015-18 "/>
  </r>
  <r>
    <n v="18305"/>
    <s v="Sunnyside Rd Adaptive Signal System"/>
    <n v="70645"/>
    <s v=" Design adaptive traffic signal system and transit signal priority on Sunnyside Rd."/>
    <x v="0"/>
    <s v=" Clackamas County"/>
    <s v=" System management and operations"/>
    <x v="6"/>
    <s v=" "/>
    <s v=" Preliminary engineering"/>
    <s v=" STP"/>
    <x v="4"/>
    <n v="166001"/>
    <n v="19000"/>
    <n v="0"/>
    <n v="185001"/>
    <x v="22"/>
    <s v=" 2015-18 "/>
  </r>
  <r>
    <n v="18416"/>
    <s v="Springwater Trail Gap: SE Umatilla - SE 13th Ave"/>
    <n v="70639"/>
    <s v=" Construct a trail to close the existing gap in the trail sections"/>
    <x v="1"/>
    <s v=" Portland"/>
    <s v=" Capital improvement "/>
    <x v="2"/>
    <s v=" Off-street"/>
    <s v=" Preliminary engineering"/>
    <s v=" CMAQ"/>
    <x v="4"/>
    <n v="205482"/>
    <n v="23518"/>
    <n v="0"/>
    <n v="229000"/>
    <x v="22"/>
    <s v=" 2015-18 "/>
  </r>
  <r>
    <n v="18444"/>
    <s v="OR99W: Tualatin National Wildlife Refuge"/>
    <n v="70697"/>
    <s v=" Construct deceleration laneat the entrance to wildlife refuge"/>
    <x v="4"/>
    <s v=" ODOT"/>
    <s v=" Other"/>
    <x v="1"/>
    <s v=" "/>
    <s v=" Preliminary engineering"/>
    <s v=" G200 2015"/>
    <x v="4"/>
    <n v="0"/>
    <n v="0"/>
    <n v="0"/>
    <n v="0"/>
    <x v="22"/>
    <s v=" 2015-18 "/>
  </r>
  <r>
    <n v="18563"/>
    <s v="US26: Ross Island Intchg NB Conn Deck Overlay"/>
    <n v="70753"/>
    <s v=" Deck overlay/joints Bridge 08194"/>
    <x v="4"/>
    <s v=" ODOT"/>
    <s v=" Maintenance and preservation"/>
    <x v="0"/>
    <s v=" Reconstruction and/or Overlay"/>
    <s v=" Preliminary engineering"/>
    <s v=" NHPP (M001)"/>
    <x v="4"/>
    <n v="177665"/>
    <n v="20335"/>
    <n v="0"/>
    <n v="198000"/>
    <x v="22"/>
    <s v=" 2015-18 "/>
  </r>
  <r>
    <n v="18776"/>
    <s v="OR99E: SE Harold St - SE Harrison St"/>
    <n v="70711"/>
    <s v=" 3R Pavement Preservation"/>
    <x v="4"/>
    <s v=" ODOT"/>
    <s v=" Maintenance and preservation"/>
    <x v="0"/>
    <s v=" Reconstruction and/or Overlay"/>
    <s v=" Preliminary engineering"/>
    <s v=" NHPP (M001)"/>
    <x v="4"/>
    <n v="793213"/>
    <n v="90787"/>
    <n v="0"/>
    <n v="884000"/>
    <x v="22"/>
    <s v=" 2015-18 "/>
  </r>
  <r>
    <n v="18778"/>
    <s v="US30: NW McNamee Rd - NW Bridge Ave"/>
    <n v="70708"/>
    <s v=" 3R Pavement Preservation"/>
    <x v="4"/>
    <s v=" ODOT"/>
    <s v=" Maintenance and preservation"/>
    <x v="0"/>
    <s v=" Reconstruction and/or Overlay"/>
    <s v=" Preliminary engineering"/>
    <s v=" NHPP (M001)"/>
    <x v="4"/>
    <n v="276368"/>
    <n v="31632"/>
    <n v="0"/>
    <n v="308000"/>
    <x v="22"/>
    <s v=" 2015-18 "/>
  </r>
  <r>
    <n v="18778"/>
    <s v="US30: NW McNamee Rd - NW Bridge Ave"/>
    <n v="70708"/>
    <s v=" 3R Pavement Preservation"/>
    <x v="4"/>
    <s v=" ODOT"/>
    <s v=" Maintenance and preservation"/>
    <x v="0"/>
    <s v=" Reconstruction and/or Overlay"/>
    <s v=" Preliminary engineering"/>
    <s v=" State STP (M240)"/>
    <x v="4"/>
    <n v="89730"/>
    <n v="10270"/>
    <n v="0"/>
    <n v="100000"/>
    <x v="22"/>
    <s v=" 2015-18 "/>
  </r>
  <r>
    <n v="18779"/>
    <s v="OR213: SE Lindy St - SE King Rd"/>
    <n v="70709"/>
    <s v=" 3R Pavement Preservation"/>
    <x v="4"/>
    <s v=" ODOT"/>
    <s v=" Maintenance and preservation"/>
    <x v="0"/>
    <s v=" Reconstruction and/or Overlay"/>
    <s v=" Preliminary engineering"/>
    <s v=" NHPP (M001)"/>
    <x v="4"/>
    <n v="269190"/>
    <n v="30810"/>
    <n v="0"/>
    <n v="300000"/>
    <x v="22"/>
    <s v=" 2015-18 "/>
  </r>
  <r>
    <n v="18785"/>
    <s v="US26 - SE Cesar E Chavez Blvd - Wolf Dr"/>
    <n v="70710"/>
    <s v=" Systematic safety improvements including signing signals and striping"/>
    <x v="4"/>
    <s v=" ODOT"/>
    <s v=" Other"/>
    <x v="0"/>
    <s v=" Safety"/>
    <s v=" Preliminary engineering"/>
    <s v=" HSIP"/>
    <x v="4"/>
    <n v="303404"/>
    <n v="25596"/>
    <n v="0"/>
    <n v="329000"/>
    <x v="22"/>
    <s v=" 2015-18 "/>
  </r>
  <r>
    <n v="18795"/>
    <s v="US26: SE 20th Ave - SE 33rd Ave"/>
    <n v="70713"/>
    <s v=" Crosswalk signals RF Beacons striping signing ADA upgrades &amp; Illumination"/>
    <x v="4"/>
    <s v=" ODOT"/>
    <s v=" System management and operations"/>
    <x v="3"/>
    <s v=" Crossing improvements"/>
    <s v=" Preliminary engineering"/>
    <s v=" HSIP"/>
    <x v="4"/>
    <n v="455751"/>
    <n v="38449"/>
    <n v="0"/>
    <n v="494200"/>
    <x v="22"/>
    <s v=" 2015-18 "/>
  </r>
  <r>
    <n v="18796"/>
    <s v="US30B: NE 103rd - 107th Ave"/>
    <n v="70712"/>
    <s v=" Add left turn lane upgrade signal ADA improvements &amp; remove median"/>
    <x v="4"/>
    <s v=" ODOT"/>
    <s v=" System management and operations"/>
    <x v="0"/>
    <s v=" System Management &amp; Operations"/>
    <s v=" Preliminary engineering"/>
    <s v=" HSIP"/>
    <x v="4"/>
    <n v="145708"/>
    <n v="12292"/>
    <n v="0"/>
    <n v="158000"/>
    <x v="22"/>
    <s v=" 2015-18 "/>
  </r>
  <r>
    <n v="18801"/>
    <s v="I-205 at SE Strawberry Lane Overcrossing"/>
    <n v="70698"/>
    <s v=" Increase vertical clearance of freeway crossing"/>
    <x v="0"/>
    <s v=" Oregon City"/>
    <s v=" Other"/>
    <x v="0"/>
    <s v=" Small bridge capacity"/>
    <s v=" Preliminary engineering"/>
    <s v=" State STP (M240)"/>
    <x v="4"/>
    <n v="693915"/>
    <n v="79422"/>
    <n v="0"/>
    <n v="773337"/>
    <x v="22"/>
    <s v=" 2015-18 "/>
  </r>
  <r>
    <n v="18806"/>
    <s v="US26: Cornelius Pass Rd - NW 185th Ave"/>
    <n v="70768"/>
    <s v=" Design for adding a travel lane in each direction"/>
    <x v="4"/>
    <s v=" ODOT"/>
    <s v=" Capital improvement "/>
    <x v="0"/>
    <s v=" Capacity - general purpose"/>
    <s v=" Preliminary engineering"/>
    <s v=" OTHER"/>
    <x v="4"/>
    <n v="0"/>
    <n v="0"/>
    <n v="205400"/>
    <n v="205400"/>
    <x v="22"/>
    <s v=" 2015-18 "/>
  </r>
  <r>
    <n v="18806"/>
    <s v="US26: Cornelius Pass Rd - NW 185th Ave"/>
    <n v="70768"/>
    <s v=" Design for adding a travel lane in each direction"/>
    <x v="4"/>
    <s v=" ODOT"/>
    <s v=" Capital improvement "/>
    <x v="0"/>
    <s v=" Capacity - general purpose"/>
    <s v=" Preliminary engineering"/>
    <s v=" State STP (M240)"/>
    <x v="4"/>
    <n v="1794600"/>
    <n v="205400"/>
    <n v="0"/>
    <n v="2000000"/>
    <x v="22"/>
    <s v=" 2015-18 "/>
  </r>
  <r>
    <n v="18841"/>
    <s v="OR217: Allen-Denney Southbound Split Diamond"/>
    <n v="70782"/>
    <s v=" Consolidate the SB Allen Blvd on-ramp with the SB Denny off-ramp"/>
    <x v="4"/>
    <s v=" ODOT"/>
    <s v=" Maintenance and preservation"/>
    <x v="0"/>
    <s v=" Capacity - general purpose"/>
    <s v=" Preliminary engineering"/>
    <s v=" STATE-GEN"/>
    <x v="4"/>
    <n v="0"/>
    <n v="0"/>
    <n v="84442"/>
    <n v="84442"/>
    <x v="22"/>
    <s v=" 2015-18 "/>
  </r>
  <r>
    <n v="18841"/>
    <s v="OR217: Allen-Denney Southbound Split Diamond"/>
    <n v="70782"/>
    <s v=" Consolidate the SB Allen Blvd on-ramp with the SB Denny off-ramp"/>
    <x v="4"/>
    <s v=" ODOT"/>
    <s v=" Maintenance and preservation"/>
    <x v="0"/>
    <s v=" Capacity - general purpose"/>
    <s v=" Preliminary engineering"/>
    <s v=" STP"/>
    <x v="4"/>
    <n v="737781"/>
    <n v="84442"/>
    <n v="0"/>
    <n v="822223"/>
    <x v="22"/>
    <s v=" 2015-18 "/>
  </r>
  <r>
    <n v="19043"/>
    <s v="NE 244th Ave Rail Crossing"/>
    <n v="70699"/>
    <s v=" Install railroad automatic gate and place guardrail around the railroad devices"/>
    <x v="2"/>
    <s v=" Multnomah County"/>
    <s v=" Other"/>
    <x v="10"/>
    <s v=" "/>
    <s v=" Preliminary engineering"/>
    <s v=" STATE-GEN"/>
    <x v="4"/>
    <n v="0"/>
    <n v="0"/>
    <n v="50000"/>
    <n v="50000"/>
    <x v="22"/>
    <s v=" 2015-18 "/>
  </r>
  <r>
    <n v="19043"/>
    <s v="NE 244th Ave Rail Crossing"/>
    <n v="70699"/>
    <s v=" Install railroad automatic gate and place guardrail around the railroad devices"/>
    <x v="2"/>
    <s v=" Multnomah County"/>
    <s v=" Other"/>
    <x v="10"/>
    <s v=" "/>
    <s v=" Other (explain)"/>
    <s v=" STATE-GEN"/>
    <x v="4"/>
    <n v="0"/>
    <n v="0"/>
    <n v="300000"/>
    <n v="300000"/>
    <x v="22"/>
    <s v=" 2015-18 "/>
  </r>
  <r>
    <n v="13502"/>
    <s v="NE Columbia  Blvd at MLK Jr. Blvd"/>
    <n v="70110"/>
    <s v=" Construction right turn lane sidewalk ADA ramps and planting strip"/>
    <x v="4"/>
    <s v=" Portland"/>
    <s v=" Capital improvement "/>
    <x v="8"/>
    <s v=" "/>
    <s v=" Purchase right of way"/>
    <s v=" STP"/>
    <x v="0"/>
    <n v="650543"/>
    <n v="74458"/>
    <n v="0"/>
    <n v="725001"/>
    <x v="22"/>
    <s v=" 2015-18 "/>
  </r>
  <r>
    <n v="13502"/>
    <s v="NE Columbia  Blvd at MLK Jr. Blvd"/>
    <n v="70110"/>
    <s v=" Construction right turn lane sidewalk ADA ramps and planting strip"/>
    <x v="4"/>
    <s v=" Portland"/>
    <s v=" Capital improvement "/>
    <x v="8"/>
    <s v=" "/>
    <s v=" Construction"/>
    <s v=" STP"/>
    <x v="0"/>
    <n v="821344"/>
    <n v="94006"/>
    <n v="0"/>
    <n v="915350"/>
    <x v="22"/>
    <s v=" 2015-18 "/>
  </r>
  <r>
    <n v="14393"/>
    <s v="Cleveland St: NE Stark to SE Powell"/>
    <n v="70086"/>
    <s v=" This project will reconstruct and standardize 1.5 miles of Cleveland Avenue through the Gresham Regional Center. "/>
    <x v="0"/>
    <s v=" Gresham"/>
    <s v=" Capital improvement "/>
    <x v="1"/>
    <s v=" "/>
    <s v=" Purchase right of way"/>
    <s v=" STP"/>
    <x v="0"/>
    <n v="157028"/>
    <n v="17973"/>
    <n v="0"/>
    <n v="175001"/>
    <x v="22"/>
    <s v=" 2015-18 "/>
  </r>
  <r>
    <n v="14393"/>
    <s v="Cleveland St: NE Stark to SE Powell"/>
    <n v="70086"/>
    <s v=" This project will reconstruct and standardize 1.5 miles of Cleveland Avenue through the Gresham Regional Center. "/>
    <x v="0"/>
    <s v=" Gresham"/>
    <s v=" Capital improvement "/>
    <x v="1"/>
    <s v=" "/>
    <s v=" Construction"/>
    <s v=" STP"/>
    <x v="0"/>
    <n v="563014"/>
    <n v="64439"/>
    <n v="770546"/>
    <n v="1397999"/>
    <x v="22"/>
    <s v=" 2015-18 "/>
  </r>
  <r>
    <n v="14409"/>
    <s v="Marine Dr. Path: NE Ave-NE 185th Ave"/>
    <n v="70063"/>
    <s v=" Three segments of off-street path and one segment of on-street path with signal crossings"/>
    <x v="1"/>
    <s v=" Portland"/>
    <s v=" Capital improvement "/>
    <x v="2"/>
    <s v=" Off-street"/>
    <s v=" Construction"/>
    <s v=" CMAQ"/>
    <x v="0"/>
    <n v="715653"/>
    <n v="81910"/>
    <n v="0"/>
    <n v="797563"/>
    <x v="22"/>
    <s v=" 2015-18 "/>
  </r>
  <r>
    <n v="14429"/>
    <s v="Kinsman Road: SW Boeckman to SW Barbur"/>
    <n v="70093"/>
    <s v=" This project would extend Kinsman Road from Barber Street on the south to Boeckman Road on the north."/>
    <x v="0"/>
    <s v=" Wilsonville"/>
    <s v=" Capital improvement "/>
    <x v="0"/>
    <s v=" Reconstruction and/or Overlay"/>
    <s v=" Purchase right of way"/>
    <s v=" OTHER"/>
    <x v="0"/>
    <n v="0"/>
    <n v="0"/>
    <n v="816000"/>
    <n v="816000"/>
    <x v="22"/>
    <s v=" 2015-18 "/>
  </r>
  <r>
    <n v="14438"/>
    <s v="Stark St Beaver Creek Culvert"/>
    <n v="70096"/>
    <s v=" The project calls for the replacement of 3 culverts along Beaver Creek at Troutdale Rd. Stark St and Cochran Rd."/>
    <x v="0"/>
    <s v=" Multnomah County"/>
    <s v=" Capital improvement "/>
    <x v="0"/>
    <s v=" Reconstruction and/or Overlay"/>
    <s v=" Purchase right of way"/>
    <s v=" STP"/>
    <x v="0"/>
    <n v="0"/>
    <n v="0"/>
    <n v="0"/>
    <n v="0"/>
    <x v="22"/>
    <s v=" 2015-18 "/>
  </r>
  <r>
    <n v="14438"/>
    <s v="Stark St Beaver Creek Culvert"/>
    <n v="70096"/>
    <s v=" The project calls for the replacement of 3 culverts along Beaver Creek at Troutdale Rd. Stark St and Cochran Rd."/>
    <x v="0"/>
    <s v=" Multnomah County"/>
    <s v=" Capital improvement "/>
    <x v="0"/>
    <s v=" Reconstruction and/or Overlay"/>
    <s v=" Purchase right of way"/>
    <s v=" STP"/>
    <x v="0"/>
    <n v="89730"/>
    <n v="10270"/>
    <n v="0"/>
    <n v="100000"/>
    <x v="22"/>
    <s v=" 2015-18 "/>
  </r>
  <r>
    <n v="14440"/>
    <s v="SW Capitol Highway: Multnomah to Taylors Ferry"/>
    <n v="70070"/>
    <s v=" PE for a project to improve Capitol Hwy from SW Multnomah Blvd to SW Taylors Ferry to provide stormwater drainage bike lanes and sidewalks."/>
    <x v="4"/>
    <s v=" Portland"/>
    <s v=" Planning"/>
    <x v="3"/>
    <s v=" Sidewalk - reconstruct"/>
    <s v=" Preliminary engineering"/>
    <s v=" STP"/>
    <x v="0"/>
    <n v="187231"/>
    <n v="21429"/>
    <n v="0"/>
    <n v="208660"/>
    <x v="22"/>
    <s v=" 2015-18 "/>
  </r>
  <r>
    <n v="15044"/>
    <s v="OR8: Minter Bridge Rd - SW 331st Ave SEC"/>
    <n v="70363"/>
    <s v=" Paving"/>
    <x v="4"/>
    <s v=" ODOT"/>
    <s v=" Maintenance and preservation"/>
    <x v="0"/>
    <s v=" Reconstruction and/or Overlay"/>
    <s v=" Other (explain)"/>
    <s v=" OTHER"/>
    <x v="0"/>
    <n v="0"/>
    <n v="0"/>
    <n v="502000"/>
    <n v="502000"/>
    <x v="22"/>
    <s v=" 2015-18 "/>
  </r>
  <r>
    <n v="15389"/>
    <s v="SE 172nd Ave: Foster Rd to Sunnyside Rd"/>
    <n v="70084"/>
    <s v=" "/>
    <x v="0"/>
    <s v=" Clackamas County"/>
    <s v=" Capital improvement "/>
    <x v="1"/>
    <s v=" "/>
    <s v=" Preliminary engineering"/>
    <s v=" STP"/>
    <x v="0"/>
    <n v="922749"/>
    <n v="105613"/>
    <n v="0"/>
    <n v="1028362"/>
    <x v="22"/>
    <s v=" 2015-18 "/>
  </r>
  <r>
    <n v="15598"/>
    <s v="OR 99-E Bridge at Kellogg Lake"/>
    <n v="70035"/>
    <s v=" Design funding for removal of both dam and bridge with a bridge replacement."/>
    <x v="4"/>
    <s v=" Milwaukie"/>
    <s v=" Other"/>
    <x v="2"/>
    <s v=" "/>
    <s v=" Preliminary engineering"/>
    <s v=" STP"/>
    <x v="0"/>
    <n v="0"/>
    <n v="0"/>
    <n v="0"/>
    <n v="0"/>
    <x v="22"/>
    <s v=" 2015-18 "/>
  </r>
  <r>
    <n v="15598"/>
    <s v="OR 99-E Bridge at Kellogg Lake"/>
    <n v="70035"/>
    <s v=" Design funding for removal of both dam and bridge with a bridge replacement."/>
    <x v="4"/>
    <s v=" Milwaukie"/>
    <s v=" Other"/>
    <x v="2"/>
    <s v=" "/>
    <s v=" Preliminary engineering"/>
    <s v=" STP"/>
    <x v="0"/>
    <n v="1055000"/>
    <n v="120749"/>
    <n v="0"/>
    <n v="1175749"/>
    <x v="22"/>
    <s v=" 2015-18 "/>
  </r>
  <r>
    <n v="15599"/>
    <s v="OR213 Harmony Sunnyside Rds Sidewalk/Sig Impv"/>
    <n v="70047"/>
    <s v=" New intelligent traffic signals sidewalks and illumination on Harmony Road."/>
    <x v="0"/>
    <s v=" Clackamas County"/>
    <s v=" Other"/>
    <x v="6"/>
    <s v=" "/>
    <s v=" Purchase right of way"/>
    <s v=" STP"/>
    <x v="0"/>
    <n v="90627"/>
    <n v="10373"/>
    <n v="0"/>
    <n v="101000"/>
    <x v="22"/>
    <s v=" 2015-18 "/>
  </r>
  <r>
    <n v="15599"/>
    <s v="OR213 Harmony Sunnyside Rds Sidewalk/Sig Impv"/>
    <n v="70047"/>
    <s v=" New intelligent traffic signals sidewalks and illumination on Harmony Road."/>
    <x v="0"/>
    <s v=" Clackamas County"/>
    <s v=" Other"/>
    <x v="6"/>
    <s v=" "/>
    <s v=" Construction"/>
    <s v=" STP"/>
    <x v="0"/>
    <n v="1186843"/>
    <n v="135839"/>
    <n v="0"/>
    <n v="1322682"/>
    <x v="22"/>
    <s v=" 2015-18 "/>
  </r>
  <r>
    <n v="15601"/>
    <s v="SE 190th Dr: Pleasant View/Highland Willow Parkway"/>
    <n v="70048"/>
    <s v=" Project to widen SE 190th Drive and provide intersection improvements at Highland and Pleasant View Drive."/>
    <x v="0"/>
    <s v=" Gresham"/>
    <s v=" Other"/>
    <x v="0"/>
    <s v=" Reconstruction and/or Overlay"/>
    <s v=" Construction"/>
    <s v=" STP"/>
    <x v="0"/>
    <n v="0"/>
    <n v="0"/>
    <n v="0"/>
    <n v="0"/>
    <x v="22"/>
    <s v=" 2015-18 "/>
  </r>
  <r>
    <n v="15601"/>
    <s v="SE 190th Dr: Pleasant View/Highland Willow Parkway"/>
    <n v="70048"/>
    <s v=" Project to widen SE 190th Drive and provide intersection improvements at Highland and Pleasant View Drive."/>
    <x v="0"/>
    <s v=" Gresham"/>
    <s v=" Other"/>
    <x v="0"/>
    <s v=" Reconstruction and/or Overlay"/>
    <s v=" Construction"/>
    <s v=" STP"/>
    <x v="0"/>
    <n v="442973"/>
    <n v="50700"/>
    <n v="0"/>
    <n v="493673"/>
    <x v="22"/>
    <s v=" 2015-18 "/>
  </r>
  <r>
    <n v="15601"/>
    <s v="SE 190th Dr: Pleasant View/Highland Willow Parkway"/>
    <n v="70048"/>
    <s v=" Project to widen SE 190th Drive and provide intersection improvements at Highland and Pleasant View Drive."/>
    <x v="0"/>
    <s v=" Gresham"/>
    <s v=" Other"/>
    <x v="0"/>
    <s v=" Reconstruction and/or Overlay"/>
    <s v=" Construction"/>
    <s v=" LOCAL"/>
    <x v="0"/>
    <n v="0"/>
    <n v="0"/>
    <n v="0"/>
    <n v="0"/>
    <x v="22"/>
    <s v=" 2015-18 "/>
  </r>
  <r>
    <n v="15601"/>
    <s v="SE 190th Dr: Pleasant View/Highland Willow Parkway"/>
    <n v="70048"/>
    <s v=" Project to widen SE 190th Drive and provide intersection improvements at Highland and Pleasant View Drive."/>
    <x v="0"/>
    <s v=" Gresham"/>
    <s v=" Other"/>
    <x v="0"/>
    <s v=" Reconstruction and/or Overlay"/>
    <s v=" Construction"/>
    <s v=" LOCAL"/>
    <x v="0"/>
    <n v="0"/>
    <n v="0"/>
    <n v="232327"/>
    <n v="232327"/>
    <x v="22"/>
    <s v=" 2015-18 "/>
  </r>
  <r>
    <n v="16063"/>
    <s v="B Street:  23rd Ave - Primrose Ln (Forest Grove)"/>
    <n v="70580"/>
    <s v=" Install sidewalks"/>
    <x v="0"/>
    <s v=" Forest Grove"/>
    <s v=" Capital improvement "/>
    <x v="3"/>
    <s v=" "/>
    <s v=" Construction"/>
    <s v=" OTHER"/>
    <x v="0"/>
    <n v="0"/>
    <n v="0"/>
    <n v="20484"/>
    <n v="20484"/>
    <x v="22"/>
    <s v=" 2015-18 "/>
  </r>
  <r>
    <n v="16063"/>
    <s v="B Street:  23rd Ave - Primrose Ln (Forest Grove)"/>
    <n v="70580"/>
    <s v=" Install sidewalks"/>
    <x v="0"/>
    <s v=" Forest Grove"/>
    <s v=" Capital improvement "/>
    <x v="3"/>
    <s v=" "/>
    <s v=" Construction"/>
    <s v=" SRTS"/>
    <x v="0"/>
    <n v="0"/>
    <n v="0"/>
    <n v="0"/>
    <n v="0"/>
    <x v="22"/>
    <s v=" 2015-18 "/>
  </r>
  <r>
    <n v="16063"/>
    <s v="B Street:  23rd Ave - Primrose Ln (Forest Grove)"/>
    <n v="70580"/>
    <s v=" Install sidewalks"/>
    <x v="0"/>
    <s v=" Forest Grove"/>
    <s v=" Capital improvement "/>
    <x v="3"/>
    <s v=" "/>
    <s v=" Construction"/>
    <s v=" TAP Metro"/>
    <x v="0"/>
    <n v="35000"/>
    <n v="4006"/>
    <n v="0"/>
    <n v="39006"/>
    <x v="22"/>
    <s v=" 2015-18 "/>
  </r>
  <r>
    <n v="16063"/>
    <s v="B Street:  23rd Ave - Primrose Ln (Forest Grove)"/>
    <n v="70580"/>
    <s v=" Install sidewalks"/>
    <x v="0"/>
    <s v=" Forest Grove"/>
    <s v=" Capital improvement "/>
    <x v="3"/>
    <s v=" "/>
    <s v=" Construction"/>
    <s v=" TAP - State"/>
    <x v="0"/>
    <n v="258665"/>
    <n v="29605"/>
    <n v="0"/>
    <n v="288270"/>
    <x v="22"/>
    <s v=" 2015-18 "/>
  </r>
  <r>
    <n v="16063"/>
    <s v="B Street:  23rd Ave - Primrose Ln (Forest Grove)"/>
    <n v="70580"/>
    <s v=" Install sidewalks"/>
    <x v="0"/>
    <s v=" Forest Grove"/>
    <s v=" Capital improvement "/>
    <x v="3"/>
    <s v=" "/>
    <s v=" Purchase right of way"/>
    <s v=" TAP - State"/>
    <x v="0"/>
    <n v="897"/>
    <n v="103"/>
    <n v="0"/>
    <n v="1000"/>
    <x v="22"/>
    <s v=" 2015-18 "/>
  </r>
  <r>
    <n v="16150"/>
    <s v="OR213: Intersection Improvements Couch - Division"/>
    <n v="70380"/>
    <s v=" Intersection/signal upgrade; access management; install median curbs on Stark and Washington"/>
    <x v="4"/>
    <s v=" ODOT"/>
    <s v=" Maintenance and preservation"/>
    <x v="0"/>
    <s v=" Reconstruction and/or Overlay"/>
    <s v=" Construction"/>
    <s v=" HSIP"/>
    <x v="0"/>
    <n v="2113682"/>
    <n v="178318"/>
    <n v="0"/>
    <n v="2292000"/>
    <x v="22"/>
    <s v=" 2015-18 "/>
  </r>
  <r>
    <n v="16150"/>
    <s v="OR213: Intersection Improvements Couch - Division"/>
    <n v="70380"/>
    <s v=" Intersection/signal upgrade; access management; install median curbs on Stark and Washington"/>
    <x v="4"/>
    <s v=" ODOT"/>
    <s v=" Maintenance and preservation"/>
    <x v="0"/>
    <s v=" Reconstruction and/or Overlay"/>
    <s v=" Other (explain)"/>
    <s v=" HSIP"/>
    <x v="0"/>
    <n v="27666"/>
    <n v="2334"/>
    <n v="0"/>
    <n v="30000"/>
    <x v="22"/>
    <s v=" 2015-18 "/>
  </r>
  <r>
    <n v="16253"/>
    <s v="Pedestrain Crossings at Four Schools (Portland)"/>
    <n v="70642"/>
    <s v=" Construct curb extensoins &amp; ped refuge islands in the vacinity of 4 Portland schools"/>
    <x v="0"/>
    <s v=" Portland"/>
    <s v=" Capital improvement "/>
    <x v="3"/>
    <s v=" "/>
    <s v=" Purchase right of way"/>
    <s v=" TAP Metro"/>
    <x v="0"/>
    <n v="0"/>
    <n v="0"/>
    <n v="0"/>
    <n v="0"/>
    <x v="22"/>
    <s v=" 2015-18 "/>
  </r>
  <r>
    <n v="16602"/>
    <s v="FFO - Sunrise Project - Industrial Way"/>
    <n v="70455"/>
    <s v=" Design &amp; acquire RW for extension of Industrial Way south to Lawnfield Rd"/>
    <x v="4"/>
    <s v=" ODOT"/>
    <s v=" System management and operations"/>
    <x v="0"/>
    <s v=" Reconstruction and/or Overlay"/>
    <s v=" Purchase right of way"/>
    <s v=" OTIA3 "/>
    <x v="0"/>
    <n v="0"/>
    <n v="0"/>
    <n v="6187"/>
    <n v="6187"/>
    <x v="22"/>
    <s v=" 2015-18 "/>
  </r>
  <r>
    <n v="16986"/>
    <s v="Division Street Corridor Improvements (Gresham) "/>
    <n v="70542"/>
    <s v=" Complete Street construction includes multi-use path sidewalk and pedestrian crossings."/>
    <x v="0"/>
    <s v=" Gresham"/>
    <s v=" Capital improvement "/>
    <x v="2"/>
    <s v=" On-street"/>
    <s v=" Purchase right of way"/>
    <s v=" TCSP"/>
    <x v="0"/>
    <n v="211020"/>
    <n v="24152"/>
    <n v="14828"/>
    <n v="250000"/>
    <x v="22"/>
    <s v=" 2015-18 "/>
  </r>
  <r>
    <n v="16986"/>
    <s v="Division Street Corridor Improvements (Gresham) "/>
    <n v="70542"/>
    <s v=" Complete Street construction includes multi-use path sidewalk and pedestrian crossings."/>
    <x v="0"/>
    <s v=" Gresham"/>
    <s v=" Capital improvement "/>
    <x v="2"/>
    <s v=" On-street"/>
    <s v=" Construction"/>
    <s v=" TCSP"/>
    <x v="0"/>
    <n v="460600"/>
    <n v="52718"/>
    <n v="347282"/>
    <n v="860600"/>
    <x v="22"/>
    <s v=" 2015-18 "/>
  </r>
  <r>
    <n v="17302"/>
    <s v="SMART Bus Maintenance &amp; Bus Related Improvements"/>
    <n v="70335"/>
    <s v=" Bus Maintenance and Bus related Software Planning Security &amp; Amenity improvements"/>
    <x v="5"/>
    <s v=" SMART"/>
    <s v=" Maintenance and preservation"/>
    <x v="1"/>
    <s v=" "/>
    <s v=" Transit"/>
    <n v="5307"/>
    <x v="0"/>
    <n v="470292"/>
    <n v="117573"/>
    <n v="0"/>
    <n v="587865"/>
    <x v="22"/>
    <s v=" 2015-18 "/>
  </r>
  <r>
    <n v="17304"/>
    <s v="SMART Bus/Rail Transit Enhancements FY13"/>
    <n v="70337"/>
    <s v=" 1% Of Sec 5307 Appropriations For Transit Amenities Improvements"/>
    <x v="5"/>
    <s v=" SMART"/>
    <s v=" Maintenance and preservation"/>
    <x v="1"/>
    <s v=" "/>
    <s v=" Transit"/>
    <n v="5307"/>
    <x v="0"/>
    <n v="5600"/>
    <n v="1400"/>
    <n v="0"/>
    <n v="7000"/>
    <x v="22"/>
    <s v=" 2015-18 "/>
  </r>
  <r>
    <n v="17306"/>
    <s v="SMART Preventive Maintenance FY13"/>
    <n v="70339"/>
    <s v=" Maintenance and Bus Fleet Replacement FY13"/>
    <x v="5"/>
    <s v=" SMART"/>
    <s v=" Maintenance and preservation"/>
    <x v="1"/>
    <s v=" "/>
    <s v=" Transit"/>
    <s v=" STP"/>
    <x v="0"/>
    <n v="0"/>
    <n v="0"/>
    <n v="0"/>
    <n v="0"/>
    <x v="22"/>
    <s v=" 2015-18 "/>
  </r>
  <r>
    <n v="17306"/>
    <s v="SMART Preventive Maintenance FY13"/>
    <n v="70339"/>
    <s v=" Maintenance and Bus Fleet Replacement FY13"/>
    <x v="5"/>
    <s v=" SMART"/>
    <s v=" Maintenance and preservation"/>
    <x v="1"/>
    <s v=" "/>
    <s v=" Transit"/>
    <n v="5307"/>
    <x v="0"/>
    <n v="180000"/>
    <n v="45000"/>
    <n v="0"/>
    <n v="225000"/>
    <x v="22"/>
    <s v=" 2015-18 "/>
  </r>
  <r>
    <n v="17410"/>
    <s v="Broadway Bridge - Willamette River"/>
    <n v="70416"/>
    <s v=" Repair Bridge #06757"/>
    <x v="0"/>
    <s v=" Multnomah County"/>
    <s v=" Maintenance and preservation"/>
    <x v="0"/>
    <s v=" Large bridge capacity"/>
    <s v=" Construction"/>
    <s v=" HBRR -85% ON/OFF"/>
    <x v="0"/>
    <n v="7537320"/>
    <n v="862680"/>
    <n v="0"/>
    <n v="8400000"/>
    <x v="22"/>
    <s v=" 2015-18 "/>
  </r>
  <r>
    <n v="17414"/>
    <s v="SW Oleson Road: Fanno Creek Bridge"/>
    <n v="70417"/>
    <s v=" Bridge Replacement (BR #671201) and project development for road realignment"/>
    <x v="0"/>
    <s v=" Washington County"/>
    <s v=" Other"/>
    <x v="0"/>
    <s v=" Small bridge capacity"/>
    <s v=" Other (explain)"/>
    <s v=" HBRR -85% ON/OFF"/>
    <x v="0"/>
    <n v="4487"/>
    <n v="514"/>
    <s v=" "/>
    <n v="5001"/>
    <x v="22"/>
    <s v=" 2015-18 "/>
  </r>
  <r>
    <n v="17414"/>
    <s v="SW Oleson Road: Fanno Creek Bridge"/>
    <n v="70417"/>
    <s v=" Bridge Replacement (BR #671201) and project development for road realignment"/>
    <x v="0"/>
    <s v=" Washington County"/>
    <s v=" Other"/>
    <x v="0"/>
    <s v=" Small bridge capacity"/>
    <s v=" Construction"/>
    <s v=" HPP"/>
    <x v="0"/>
    <n v="538380"/>
    <n v="61620"/>
    <n v="0"/>
    <n v="600000"/>
    <x v="22"/>
    <s v=" 2015-18 "/>
  </r>
  <r>
    <n v="17414"/>
    <s v="SW Oleson Road: Fanno Creek Bridge"/>
    <n v="70417"/>
    <s v=" Bridge Replacement (BR #671201) and project development for road realignment"/>
    <x v="0"/>
    <s v=" Washington County"/>
    <s v=" Other"/>
    <x v="0"/>
    <s v=" Small bridge capacity"/>
    <s v=" Construction"/>
    <s v=" OTHER"/>
    <x v="0"/>
    <n v="0"/>
    <n v="0"/>
    <n v="0"/>
    <n v="0"/>
    <x v="22"/>
    <s v=" 2015-18 "/>
  </r>
  <r>
    <n v="17414"/>
    <s v="SW Oleson Road: Fanno Creek Bridge"/>
    <n v="70417"/>
    <s v=" Bridge Replacement (BR #671201) and project development for road realignment"/>
    <x v="0"/>
    <s v=" Washington County"/>
    <s v=" Other"/>
    <x v="0"/>
    <s v=" Small bridge capacity"/>
    <s v=" Construction"/>
    <s v=" HBRR -85% ON/OFF"/>
    <x v="0"/>
    <n v="2692007"/>
    <n v="308112"/>
    <n v="0"/>
    <n v="3000119"/>
    <x v="22"/>
    <s v=" 2015-18 "/>
  </r>
  <r>
    <n v="17458"/>
    <s v="ITS Network Equipment"/>
    <n v="70410"/>
    <s v=" Upgrades to Intelligent Transportation Systems (ITS) network equipment at various locations."/>
    <x v="4"/>
    <s v=" ODOT"/>
    <s v=" System management and operations"/>
    <x v="6"/>
    <s v=" Intelligent Transportation System"/>
    <s v=" Other (explain)"/>
    <s v=" CMAQ"/>
    <x v="0"/>
    <n v="47000"/>
    <n v="5379"/>
    <n v="0"/>
    <n v="52379"/>
    <x v="22"/>
    <s v=" 2015-18 "/>
  </r>
  <r>
    <n v="17459"/>
    <s v="TTIP Enhancement for Arterial Traveler Information"/>
    <n v="70411"/>
    <s v=" Update software and in field systems for data transfer to TTIP."/>
    <x v="0"/>
    <s v=" ODOT"/>
    <s v=" System management and operations"/>
    <x v="6"/>
    <s v=" Intelligent Transportation System"/>
    <s v=" Other (explain)"/>
    <s v=" CMAQ"/>
    <x v="0"/>
    <n v="300000"/>
    <n v="34336"/>
    <n v="0"/>
    <n v="334336"/>
    <x v="22"/>
    <s v=" 2015-18 "/>
  </r>
  <r>
    <n v="17459"/>
    <s v="TTIP Enhancement for Arterial Traveler Information"/>
    <n v="70411"/>
    <s v=" Update software and in field systems for data transfer to TTIP."/>
    <x v="0"/>
    <s v=" ODOT"/>
    <s v=" System management and operations"/>
    <x v="6"/>
    <s v=" Intelligent Transportation System"/>
    <s v=" Other (explain)"/>
    <s v=" CMAQ 100%"/>
    <x v="0"/>
    <n v="0"/>
    <n v="0"/>
    <n v="0"/>
    <n v="0"/>
    <x v="22"/>
    <s v=" 2015-18 "/>
  </r>
  <r>
    <n v="17461"/>
    <s v="Tualatin - Sherwood Rd OR99W - Teton Ave"/>
    <n v="70412"/>
    <s v=" Upgrade traffic signal systems and install video detection system."/>
    <x v="0"/>
    <s v=" Washington County"/>
    <s v=" System management and operations"/>
    <x v="6"/>
    <s v=" "/>
    <s v=" Construction"/>
    <s v=" CMAQ"/>
    <x v="0"/>
    <n v="0"/>
    <n v="0"/>
    <n v="0"/>
    <n v="0"/>
    <x v="22"/>
    <s v=" 2015-18 "/>
  </r>
  <r>
    <n v="17461"/>
    <s v="Tualatin - Sherwood Rd OR99W - Teton Ave"/>
    <n v="70412"/>
    <s v=" Upgrade traffic signal systems and install video detection system."/>
    <x v="0"/>
    <s v=" Washington County"/>
    <s v=" System management and operations"/>
    <x v="6"/>
    <s v=" "/>
    <s v=" Construction"/>
    <s v=" STP"/>
    <x v="0"/>
    <n v="911795"/>
    <n v="104359"/>
    <n v="0"/>
    <n v="1016154"/>
    <x v="22"/>
    <s v=" 2015-18 "/>
  </r>
  <r>
    <n v="17461"/>
    <s v="Tualatin - Sherwood Rd OR99W - Teton Ave"/>
    <n v="70412"/>
    <s v=" Upgrade traffic signal systems and install video detection system."/>
    <x v="0"/>
    <s v=" Washington County"/>
    <s v=" System management and operations"/>
    <x v="6"/>
    <s v=" "/>
    <s v=" Construction"/>
    <s v=" OTHER"/>
    <x v="0"/>
    <n v="0"/>
    <n v="0"/>
    <n v="233846"/>
    <n v="233846"/>
    <x v="22"/>
    <s v=" 2015-18 "/>
  </r>
  <r>
    <n v="17461"/>
    <s v="Tualatin - Sherwood Rd OR99W - Teton Ave"/>
    <n v="70412"/>
    <s v=" Upgrade traffic signal systems and install video detection system."/>
    <x v="0"/>
    <s v=" Washington County"/>
    <s v=" System management and operations"/>
    <x v="6"/>
    <s v=" "/>
    <s v=" Other (explain)"/>
    <s v=" STP"/>
    <x v="0"/>
    <n v="224325"/>
    <n v="25675"/>
    <n v="0"/>
    <n v="250000"/>
    <x v="22"/>
    <s v=" 2015-18 "/>
  </r>
  <r>
    <n v="17463"/>
    <s v="Active Corridor: (Powell/Glisan/Sandy/Division/122)"/>
    <n v="70413"/>
    <s v=" Provide real-time traveler information updates event timing plans in  I-84 corridor."/>
    <x v="0"/>
    <s v=" Portland"/>
    <s v=" System management and operations"/>
    <x v="1"/>
    <s v=" "/>
    <s v=" Construction"/>
    <s v=" CMAQ"/>
    <x v="0"/>
    <n v="1097139"/>
    <n v="125572"/>
    <n v="0"/>
    <n v="1222711"/>
    <x v="22"/>
    <s v=" 2015-18 "/>
  </r>
  <r>
    <n v="17463"/>
    <s v="Active Corridor: (Powell/Glisan/Sandy/Division/122)"/>
    <n v="70413"/>
    <s v=" Provide real-time traveler information updates event timing plans in  I-84 corridor."/>
    <x v="0"/>
    <s v=" Portland"/>
    <s v=" System management and operations"/>
    <x v="1"/>
    <s v=" "/>
    <s v=" Construction"/>
    <s v=" CMAQ 100%"/>
    <x v="0"/>
    <n v="0"/>
    <n v="0"/>
    <n v="0"/>
    <n v="0"/>
    <x v="22"/>
    <s v=" 2015-18 "/>
  </r>
  <r>
    <n v="17466"/>
    <s v="Portland to Lake Oswego Trail Plan"/>
    <n v="70436"/>
    <s v=" study to select a preferred trail alignment in this corridor"/>
    <x v="1"/>
    <s v=" Metro"/>
    <s v=" Planning"/>
    <x v="2"/>
    <s v=" "/>
    <s v=" Planning"/>
    <s v=" STP"/>
    <x v="0"/>
    <n v="0"/>
    <n v="0"/>
    <n v="0"/>
    <n v="0"/>
    <x v="22"/>
    <s v=" 2015-18 "/>
  </r>
  <r>
    <n v="17466"/>
    <s v="Portland to Lake Oswego Trail Plan"/>
    <n v="70436"/>
    <s v=" study to select a preferred trail alignment in this corridor"/>
    <x v="1"/>
    <s v=" Metro"/>
    <s v=" Planning"/>
    <x v="2"/>
    <s v=" "/>
    <s v=" Planning"/>
    <s v=" STP"/>
    <x v="0"/>
    <n v="100000"/>
    <n v="11445"/>
    <n v="0"/>
    <n v="111445"/>
    <x v="22"/>
    <s v=" 2015-18 "/>
  </r>
  <r>
    <n v="17521"/>
    <s v="FFO OR99W: Tualatin River Bridge #01417S Rehab"/>
    <n v="70472"/>
    <s v=" Rehab Bridge #01417S"/>
    <x v="4"/>
    <s v=" ODOT"/>
    <s v=" Maintenance and preservation"/>
    <x v="0"/>
    <s v=" Reconstruction and/or Overlay"/>
    <s v=" Construction"/>
    <s v=" HBRR -85% ON/OFF"/>
    <x v="0"/>
    <n v="2502570"/>
    <n v="286430"/>
    <n v="0"/>
    <n v="2789000"/>
    <x v="22"/>
    <s v=" 2015-18 "/>
  </r>
  <r>
    <n v="17538"/>
    <s v="SW Walnut St (Teideman-116th)"/>
    <n v="70440"/>
    <s v=" Widen roadway to 5 lanes"/>
    <x v="0"/>
    <s v=" Tigard"/>
    <s v=" Other"/>
    <x v="1"/>
    <s v=" "/>
    <s v=" Construction"/>
    <s v=" STP"/>
    <x v="0"/>
    <n v="0"/>
    <n v="0"/>
    <n v="0"/>
    <n v="0"/>
    <x v="22"/>
    <s v=" 2015-18 "/>
  </r>
  <r>
    <n v="17538"/>
    <s v="SW Walnut St (Teideman-116th)"/>
    <n v="70440"/>
    <s v=" Widen roadway to 5 lanes"/>
    <x v="0"/>
    <s v=" Tigard"/>
    <s v=" Other"/>
    <x v="1"/>
    <s v=" "/>
    <s v=" Construction"/>
    <s v=" Local (Tigard)"/>
    <x v="0"/>
    <n v="0"/>
    <n v="0"/>
    <n v="1404000"/>
    <n v="1404000"/>
    <x v="22"/>
    <s v=" 2015-18 "/>
  </r>
  <r>
    <n v="17565"/>
    <s v="OR217:Hall &amp; Scholls/Progress Intchgs"/>
    <n v="70551"/>
    <s v=" New Poles &amp; New Service"/>
    <x v="4"/>
    <s v=" ODOT"/>
    <s v=" System management and operations"/>
    <x v="0"/>
    <s v=" Reconstruction and/or Overlay"/>
    <s v=" Construction"/>
    <s v=" State STP (M240)"/>
    <x v="0"/>
    <n v="4262175"/>
    <n v="487825"/>
    <n v="0"/>
    <n v="4750000"/>
    <x v="22"/>
    <s v=" 2015-18 "/>
  </r>
  <r>
    <n v="17697"/>
    <s v="2014 &amp; 2015 Signal Upgrades"/>
    <n v="70554"/>
    <s v=" Signal Upgrades"/>
    <x v="4"/>
    <s v=" ODOT"/>
    <s v=" System management and operations"/>
    <x v="6"/>
    <s v=" Travel Demand Management"/>
    <s v=" Purchase right of way"/>
    <s v=" State STP (L240)"/>
    <x v="0"/>
    <n v="44865"/>
    <n v="5135"/>
    <n v="0"/>
    <n v="50000"/>
    <x v="22"/>
    <s v=" 2015-18 "/>
  </r>
  <r>
    <n v="17697"/>
    <s v="2014 &amp; 2015 Signal Upgrades"/>
    <n v="70554"/>
    <s v=" Signal Upgrades"/>
    <x v="4"/>
    <s v=" ODOT"/>
    <s v=" System management and operations"/>
    <x v="6"/>
    <s v=" Travel Demand Management"/>
    <s v=" Other (explain)"/>
    <s v=" State STP (L240)"/>
    <x v="0"/>
    <n v="44865"/>
    <n v="5135"/>
    <n v="0"/>
    <n v="50000"/>
    <x v="22"/>
    <s v=" 2015-18 "/>
  </r>
  <r>
    <n v="17700"/>
    <s v="Slides/Rockfalls - Rockfall Investigations"/>
    <n v="70557"/>
    <s v=" Investigate Rockfall Issues"/>
    <x v="4"/>
    <s v=" ODOT"/>
    <s v=" System management and operations"/>
    <x v="0"/>
    <s v=" Safety"/>
    <s v=" Preliminary engineering"/>
    <s v=" State STP (M240)"/>
    <x v="0"/>
    <n v="89730"/>
    <n v="10270"/>
    <n v="0"/>
    <n v="100000"/>
    <x v="22"/>
    <s v=" 2015-18 "/>
  </r>
  <r>
    <n v="17704"/>
    <s v="OR8: SW 185TH Ave Sec"/>
    <n v="70474"/>
    <s v=" "/>
    <x v="4"/>
    <s v=" ODOT"/>
    <s v=" System management and operations"/>
    <x v="0"/>
    <s v=" Reconstruction and/or Overlay"/>
    <s v=" Construction"/>
    <s v=" STATE-GEN"/>
    <x v="0"/>
    <n v="0"/>
    <n v="0"/>
    <n v="6000"/>
    <n v="6000"/>
    <x v="22"/>
    <s v=" 2015-18 "/>
  </r>
  <r>
    <n v="17704"/>
    <s v="OR8: SW 185TH Ave Sec"/>
    <n v="70474"/>
    <s v=" "/>
    <x v="4"/>
    <s v=" ODOT"/>
    <s v=" System management and operations"/>
    <x v="0"/>
    <s v=" Reconstruction and/or Overlay"/>
    <s v=" Construction"/>
    <s v=" OTHER"/>
    <x v="0"/>
    <n v="0"/>
    <n v="0"/>
    <n v="500000"/>
    <n v="500000"/>
    <x v="22"/>
    <s v=" 2015-18 "/>
  </r>
  <r>
    <n v="17704"/>
    <s v="OR8: SW 185TH Ave Sec"/>
    <n v="70474"/>
    <s v=" "/>
    <x v="4"/>
    <s v=" ODOT"/>
    <s v=" System management and operations"/>
    <x v="0"/>
    <s v=" Reconstruction and/or Overlay"/>
    <s v=" Construction"/>
    <s v=" HSIP"/>
    <x v="0"/>
    <n v="2939587"/>
    <n v="247994"/>
    <n v="0"/>
    <n v="3187581"/>
    <x v="22"/>
    <s v=" 2015-18 "/>
  </r>
  <r>
    <n v="17706"/>
    <s v="OR10: SW 103rd/SW Western Ave"/>
    <n v="70559"/>
    <s v=" Install Traffic Separators/Ped Improvements/Square Up Rt Turn Slip Lanes"/>
    <x v="4"/>
    <s v=" ODOT"/>
    <s v=" Maintenance and preservation"/>
    <x v="3"/>
    <s v=" Crossing improvements"/>
    <s v=" Construction"/>
    <s v=" HSIP"/>
    <x v="0"/>
    <n v="383755"/>
    <n v="32375"/>
    <n v="0"/>
    <n v="416130"/>
    <x v="22"/>
    <s v=" 2015-18 "/>
  </r>
  <r>
    <n v="17706"/>
    <s v="OR10: SW 103rd/SW Western Ave"/>
    <n v="70559"/>
    <s v=" Install Traffic Separators/Ped Improvements/Square Up Rt Turn Slip Lanes"/>
    <x v="4"/>
    <s v=" ODOT"/>
    <s v=" Maintenance and preservation"/>
    <x v="3"/>
    <s v=" Crossing improvements"/>
    <s v=" Construction"/>
    <s v=" BIKEWAYS"/>
    <x v="0"/>
    <n v="12870"/>
    <n v="0"/>
    <n v="0"/>
    <n v="12870"/>
    <x v="22"/>
    <s v=" 2015-18 "/>
  </r>
  <r>
    <n v="17707"/>
    <s v="OR 213 (82nd Ave): Sandy Blvd"/>
    <n v="70560"/>
    <s v=" Improve Intersection Include Advance Signal Head/Countdown Ped Signals &amp; Imp Signing"/>
    <x v="4"/>
    <s v=" ODOT"/>
    <s v=" Maintenance and preservation"/>
    <x v="3"/>
    <s v=" Crossing improvements"/>
    <s v=" Construction"/>
    <s v=" HSIP"/>
    <x v="0"/>
    <n v="555164"/>
    <n v="46836"/>
    <n v="0"/>
    <n v="602000"/>
    <x v="22"/>
    <s v=" 2015-18 "/>
  </r>
  <r>
    <n v="17708"/>
    <s v="OR 213 (82nd Ave): SE Duke Street"/>
    <n v="70561"/>
    <s v=" Improve Intersection Signal Upgrade/Ped &amp; Sidewalk Improvements/Install Bus Pull Out"/>
    <x v="4"/>
    <s v=" ODOT"/>
    <s v=" Maintenance and preservation"/>
    <x v="0"/>
    <s v=" Reconstruction and/or Overlay"/>
    <s v=" Other (explain)"/>
    <s v=" HSIP"/>
    <x v="0"/>
    <n v="15309"/>
    <n v="1292"/>
    <n v="0"/>
    <n v="16601"/>
    <x v="22"/>
    <s v=" 2015-18 "/>
  </r>
  <r>
    <n v="17708"/>
    <s v="OR 213 (82nd Ave): SE Duke Street"/>
    <n v="70561"/>
    <s v=" Improve Intersection Signal Upgrade/Ped &amp; Sidewalk Improvements/Install Bus Pull Out"/>
    <x v="4"/>
    <s v=" ODOT"/>
    <s v=" Maintenance and preservation"/>
    <x v="0"/>
    <s v=" Reconstruction and/or Overlay"/>
    <s v=" Purchase right of way"/>
    <s v=" HSIP"/>
    <x v="0"/>
    <n v="165996"/>
    <n v="14004"/>
    <n v="0"/>
    <n v="180000"/>
    <x v="22"/>
    <s v=" 2015-18 "/>
  </r>
  <r>
    <n v="17708"/>
    <s v="OR 213 (82nd Ave): SE Duke Street"/>
    <n v="70561"/>
    <s v=" Improve Intersection Signal Upgrade/Ped &amp; Sidewalk Improvements/Install Bus Pull Out"/>
    <x v="4"/>
    <s v=" ODOT"/>
    <s v=" Maintenance and preservation"/>
    <x v="0"/>
    <s v=" Reconstruction and/or Overlay"/>
    <s v=" Construction"/>
    <s v=" HSIP"/>
    <x v="0"/>
    <n v="688053"/>
    <n v="58047"/>
    <n v="0"/>
    <n v="746100"/>
    <x v="22"/>
    <s v=" 2015-18 "/>
  </r>
  <r>
    <n v="17708"/>
    <s v="OR 213 (82nd Ave): SE Duke Street"/>
    <n v="70561"/>
    <s v=" Improve Intersection Signal Upgrade/Ped &amp; Sidewalk Improvements/Install Bus Pull Out"/>
    <x v="4"/>
    <s v=" ODOT"/>
    <s v=" Maintenance and preservation"/>
    <x v="0"/>
    <s v=" Reconstruction and/or Overlay"/>
    <s v=" Construction"/>
    <s v=" BIKEWAYS"/>
    <x v="0"/>
    <n v="0"/>
    <n v="0"/>
    <n v="15300"/>
    <n v="15300"/>
    <x v="22"/>
    <s v=" 2015-18 "/>
  </r>
  <r>
    <n v="17757"/>
    <s v="Main St Ph2: Rail Corridor-Scoffins"/>
    <n v="70594"/>
    <s v=" Green street retrofit pedestrian amenities street lights"/>
    <x v="0"/>
    <s v=" Tigard"/>
    <s v=" Capital improvement "/>
    <x v="3"/>
    <s v=" Sidewalk - reconstruct"/>
    <s v=" Preliminary engineering"/>
    <s v=" STP"/>
    <x v="0"/>
    <n v="400000"/>
    <n v="45782"/>
    <s v=" "/>
    <n v="445782"/>
    <x v="22"/>
    <s v=" 2015-18 "/>
  </r>
  <r>
    <n v="17881"/>
    <s v="SE 122nd Ave &amp; 132nd Avenue: Sidewalk Connections"/>
    <n v="70469"/>
    <s v=" Add sidewalks"/>
    <x v="0"/>
    <s v=" Clackamas County"/>
    <s v=" Other"/>
    <x v="3"/>
    <s v=" "/>
    <s v=" Purchase right of way"/>
    <s v=" TE"/>
    <x v="0"/>
    <n v="0"/>
    <n v="0"/>
    <s v=" "/>
    <n v="0"/>
    <x v="22"/>
    <s v=" 2015-18 "/>
  </r>
  <r>
    <n v="17881"/>
    <s v="SE 122nd Ave &amp; 132nd Avenue: Sidewalk Connections"/>
    <n v="70469"/>
    <s v=" Add sidewalks"/>
    <x v="0"/>
    <s v=" Clackamas County"/>
    <s v=" Other"/>
    <x v="3"/>
    <s v=" "/>
    <s v=" Purchase right of way"/>
    <s v=" TAP Metro"/>
    <x v="0"/>
    <n v="233298"/>
    <n v="26702"/>
    <s v=" "/>
    <n v="260000"/>
    <x v="22"/>
    <s v=" 2015-18 "/>
  </r>
  <r>
    <n v="17881"/>
    <s v="SE 122nd Ave &amp; 132nd Avenue: Sidewalk Connections"/>
    <n v="70469"/>
    <s v=" Add sidewalks"/>
    <x v="0"/>
    <s v=" Clackamas County"/>
    <s v=" Other"/>
    <x v="3"/>
    <s v=" "/>
    <s v=" Construction"/>
    <s v=" TE"/>
    <x v="0"/>
    <n v="0"/>
    <n v="0"/>
    <s v=" "/>
    <n v="0"/>
    <x v="22"/>
    <s v=" 2015-18 "/>
  </r>
  <r>
    <n v="17881"/>
    <s v="SE 122nd Ave &amp; 132nd Avenue: Sidewalk Connections"/>
    <n v="70469"/>
    <s v=" Add sidewalks"/>
    <x v="0"/>
    <s v=" Clackamas County"/>
    <s v=" Other"/>
    <x v="3"/>
    <s v=" "/>
    <s v=" Construction"/>
    <s v=" OTHER"/>
    <x v="0"/>
    <n v="0"/>
    <n v="0"/>
    <n v="89000"/>
    <n v="89000"/>
    <x v="22"/>
    <s v=" 2015-18 "/>
  </r>
  <r>
    <n v="17881"/>
    <s v="SE 122nd Ave &amp; 132nd Avenue: Sidewalk Connections"/>
    <n v="70469"/>
    <s v=" Add sidewalks"/>
    <x v="0"/>
    <s v=" Clackamas County"/>
    <s v=" Other"/>
    <x v="3"/>
    <s v=" "/>
    <s v=" Construction"/>
    <s v=" TAP Metro"/>
    <x v="0"/>
    <n v="10695"/>
    <n v="1224"/>
    <s v=" "/>
    <n v="11919"/>
    <x v="22"/>
    <s v=" 2015-18 "/>
  </r>
  <r>
    <n v="17881"/>
    <s v="SE 122nd Ave &amp; 132nd Avenue: Sidewalk Connections"/>
    <n v="70469"/>
    <s v=" Add sidewalks"/>
    <x v="0"/>
    <s v=" Clackamas County"/>
    <s v=" Other"/>
    <x v="3"/>
    <s v=" "/>
    <s v=" Construction"/>
    <s v=" TAP - State"/>
    <x v="0"/>
    <n v="219014"/>
    <n v="25067"/>
    <s v=" "/>
    <n v="244081"/>
    <x v="22"/>
    <s v=" 2015-18 "/>
  </r>
  <r>
    <n v="17888"/>
    <s v="SE Holgate &amp; Ramona 122nd-136th Ave Sdwk/Portland"/>
    <n v="70477"/>
    <s v=" Install Sidewalks"/>
    <x v="0"/>
    <s v=" Portland"/>
    <s v=" Other"/>
    <x v="3"/>
    <s v=" "/>
    <s v=" Construction"/>
    <s v=" TE"/>
    <x v="0"/>
    <n v="0"/>
    <n v="0"/>
    <s v=" "/>
    <n v="0"/>
    <x v="22"/>
    <s v=" 2015-18 "/>
  </r>
  <r>
    <n v="17888"/>
    <s v="SE Holgate &amp; Ramona 122nd-136th Ave Sdwk/Portland"/>
    <n v="70477"/>
    <s v=" Install Sidewalks"/>
    <x v="0"/>
    <s v=" Portland"/>
    <s v=" Other"/>
    <x v="3"/>
    <s v=" "/>
    <s v=" Construction"/>
    <s v=" TAP Metro"/>
    <x v="0"/>
    <n v="936350"/>
    <n v="107169"/>
    <s v=" "/>
    <n v="1043519"/>
    <x v="22"/>
    <s v=" 2015-18 "/>
  </r>
  <r>
    <n v="17905"/>
    <s v="Hillsboro Bike and Ride (Orenco Station) 2011"/>
    <n v="70467"/>
    <s v=" Bike &amp; Ride at the MAX light-rail Orenco Station in Hillsboro"/>
    <x v="0"/>
    <s v=" Hillsboro"/>
    <s v=" Other"/>
    <x v="10"/>
    <s v=" "/>
    <s v=" Other (explain)"/>
    <s v=" STP"/>
    <x v="0"/>
    <n v="0"/>
    <n v="0"/>
    <n v="0"/>
    <n v="0"/>
    <x v="22"/>
    <s v=" 2015-18 "/>
  </r>
  <r>
    <n v="17905"/>
    <s v="Hillsboro Bike and Ride (Orenco Station) 2011"/>
    <n v="70467"/>
    <s v=" Bike &amp; Ride at the MAX light-rail Orenco Station in Hillsboro"/>
    <x v="0"/>
    <s v=" Hillsboro"/>
    <s v=" Other"/>
    <x v="10"/>
    <s v=" "/>
    <s v=" Other (explain)"/>
    <s v=" State STP (L240)"/>
    <x v="0"/>
    <n v="0"/>
    <n v="0"/>
    <n v="0"/>
    <n v="0"/>
    <x v="22"/>
    <s v=" 2015-18 "/>
  </r>
  <r>
    <n v="17905"/>
    <s v="Hillsboro Bike and Ride (Orenco Station) 2011"/>
    <n v="70467"/>
    <s v=" Bike &amp; Ride at the MAX light-rail Orenco Station in Hillsboro"/>
    <x v="0"/>
    <s v=" Hillsboro"/>
    <s v=" Other"/>
    <x v="10"/>
    <s v=" "/>
    <s v=" Other (explain)"/>
    <s v=" OTHER"/>
    <x v="0"/>
    <n v="0"/>
    <n v="0"/>
    <n v="0"/>
    <n v="0"/>
    <x v="22"/>
    <s v=" 2015-18 "/>
  </r>
  <r>
    <n v="17905"/>
    <s v="Hillsboro Bike and Ride (Orenco Station) 2011"/>
    <n v="70467"/>
    <s v=" Bike &amp; Ride at the MAX light-rail Orenco Station in Hillsboro"/>
    <x v="0"/>
    <s v=" Hillsboro"/>
    <s v=" Other"/>
    <x v="10"/>
    <s v=" "/>
    <s v=" Other (explain)"/>
    <s v=" State STP (M240)"/>
    <x v="0"/>
    <n v="80000"/>
    <n v="9156"/>
    <n v="0"/>
    <n v="89156"/>
    <x v="22"/>
    <s v=" 2015-18 "/>
  </r>
  <r>
    <n v="18001"/>
    <s v="Clackamas County Regional Freight ITS Project"/>
    <n v="70478"/>
    <s v=" Improves the reliability of the regional freight system by reducing freight vehicle delay in known congested areas though a variety of ITS system enhancements."/>
    <x v="0"/>
    <s v=" Clackamas County"/>
    <s v=" Other"/>
    <x v="0"/>
    <s v=" Reconstruction and/or Overlay"/>
    <s v=" Construction"/>
    <s v=" STP"/>
    <x v="0"/>
    <n v="570161"/>
    <n v="65257"/>
    <n v="0"/>
    <n v="635418"/>
    <x v="22"/>
    <s v=" 2015-18 "/>
  </r>
  <r>
    <n v="18001"/>
    <s v="Clackamas County Regional Freight ITS Project"/>
    <n v="70478"/>
    <s v=" Improves the reliability of the regional freight system by reducing freight vehicle delay in known congested areas though a variety of ITS system enhancements."/>
    <x v="0"/>
    <s v=" Clackamas County"/>
    <s v=" Other"/>
    <x v="0"/>
    <s v=" Reconstruction and/or Overlay"/>
    <s v=" Preliminary engineering"/>
    <s v=" STP"/>
    <x v="0"/>
    <n v="125622"/>
    <n v="14378"/>
    <n v="0"/>
    <n v="140000"/>
    <x v="22"/>
    <s v=" 2015-18 "/>
  </r>
  <r>
    <n v="18004"/>
    <s v="Oak and Baseline: S 1st â€“ SE 10th (Hillsboro)"/>
    <n v="70497"/>
    <s v=" The Oak/Baseline road diet will enhance safety by providing traffic calming features reducing vehicle speeds possibly reducing the number of travel lanes from 3 to 2 lanes (on each street) and improving pedestrian and bicycle access."/>
    <x v="0"/>
    <s v=" Hillsboro"/>
    <s v=" Other"/>
    <x v="3"/>
    <s v=" "/>
    <s v=" Design option alternatives"/>
    <s v=" STP"/>
    <x v="0"/>
    <n v="500000"/>
    <n v="57227"/>
    <n v="0"/>
    <n v="557227"/>
    <x v="22"/>
    <s v=" 2015-18 "/>
  </r>
  <r>
    <n v="18006"/>
    <s v="Vehicle Electrification"/>
    <n v="70489"/>
    <s v=" Onetime set aside of $500000 for electric vehicle acquisition and infrastructure development. Efforts will focus on support of fleet purchases and education and marketing outreach."/>
    <x v="0"/>
    <s v=" Metro"/>
    <s v=" Other"/>
    <x v="10"/>
    <s v=" "/>
    <s v=" Planning"/>
    <s v=" STP"/>
    <x v="0"/>
    <n v="0"/>
    <n v="0"/>
    <n v="0"/>
    <n v="0"/>
    <x v="22"/>
    <s v=" 2015-18 "/>
  </r>
  <r>
    <n v="18006"/>
    <s v="Vehicle Electrification"/>
    <n v="70489"/>
    <s v=" Onetime set aside of $500000 for electric vehicle acquisition and infrastructure development. Efforts will focus on support of fleet purchases and education and marketing outreach."/>
    <x v="0"/>
    <s v=" Metro"/>
    <s v=" Other"/>
    <x v="10"/>
    <s v=" "/>
    <s v=" Planning"/>
    <s v=" CMAQ"/>
    <x v="0"/>
    <n v="200000"/>
    <n v="22891"/>
    <n v="0"/>
    <n v="222891"/>
    <x v="22"/>
    <s v=" 2015-18 "/>
  </r>
  <r>
    <n v="18006"/>
    <s v="Vehicle Electrification"/>
    <n v="70489"/>
    <s v=" Onetime set aside of $500000 for electric vehicle acquisition and infrastructure development. Efforts will focus on support of fleet purchases and education and marketing outreach."/>
    <x v="0"/>
    <s v=" Metro"/>
    <s v=" Other"/>
    <x v="10"/>
    <s v=" "/>
    <s v=" Other (explain)"/>
    <s v=" CMAQ"/>
    <x v="0"/>
    <n v="0"/>
    <n v="0"/>
    <n v="0"/>
    <n v="0"/>
    <x v="22"/>
    <s v=" 2015-18 "/>
  </r>
  <r>
    <n v="18006"/>
    <s v="Vehicle Electrification"/>
    <n v="70489"/>
    <s v=" Onetime set aside of $500000 for electric vehicle acquisition and infrastructure development. Efforts will focus on support of fleet purchases and education and marketing outreach."/>
    <x v="0"/>
    <s v=" Metro"/>
    <s v=" Other"/>
    <x v="10"/>
    <s v=" "/>
    <s v=" Other (explain)"/>
    <s v=" CMAQ"/>
    <x v="0"/>
    <n v="300000"/>
    <n v="34336"/>
    <n v="0"/>
    <n v="334336"/>
    <x v="22"/>
    <s v=" 2015-18 "/>
  </r>
  <r>
    <n v="18010"/>
    <s v="2015 TriMet Preventative Maintenance (TOD)"/>
    <n v="70492"/>
    <s v=" The TOD program works directly with developers and local jurisdictions to create vibrant downtowns main streets and station areas by helping to change land use patterns near transit."/>
    <x v="0"/>
    <s v=" TriMet"/>
    <s v=" Other"/>
    <x v="11"/>
    <s v=" "/>
    <s v=" Other (explain)"/>
    <s v=" STP"/>
    <x v="0"/>
    <n v="2975000"/>
    <n v="340502"/>
    <n v="0"/>
    <n v="3315502"/>
    <x v="22"/>
    <s v=" 2015-18 "/>
  </r>
  <r>
    <n v="18016"/>
    <s v="Corridor &amp; Systems Planning 2015"/>
    <n v="70495"/>
    <s v=" Planning level work in corridors that emphasizes the integration of land use and transportation in determining regional system needs functions desired outcomes performance measures and investment strategies."/>
    <x v="0"/>
    <s v=" Metro"/>
    <s v=" Other"/>
    <x v="4"/>
    <s v=" System plan"/>
    <s v=" Planning"/>
    <s v=" STP"/>
    <x v="0"/>
    <n v="500000"/>
    <n v="57227"/>
    <n v="0"/>
    <n v="557227"/>
    <x v="22"/>
    <s v=" 2015-18 "/>
  </r>
  <r>
    <n v="18017"/>
    <s v="Metropolitan Mobility Funding Preparedness"/>
    <n v="70496"/>
    <s v=" These funds would be used to prepare consensus-based regional strategy and funding applications to more successfully compete against other metropolitan regions for state and federal funding targeted to mobility projects in metropolitan areas."/>
    <x v="0"/>
    <s v=" Metro"/>
    <s v=" Other"/>
    <x v="4"/>
    <s v=" System plan"/>
    <s v=" Other (explain)"/>
    <s v=" STP"/>
    <x v="0"/>
    <n v="1000000"/>
    <n v="114454"/>
    <n v="0"/>
    <n v="1114454"/>
    <x v="22"/>
    <s v=" 2015-18 "/>
  </r>
  <r>
    <n v="18018"/>
    <s v="17th Avenue Multi-use Trail: SE Ochoco - SE McLoughlin"/>
    <n v="70479"/>
    <s v=" Trail on west side of SE 17th Avenue between Ochoco Street and McLoughlin Boulevard and possibly on-street bike lanes. Links two significant regional multi-use trails; the Trolley Trail and the Springwater Corridor Trail."/>
    <x v="0"/>
    <s v=" Milwaukie"/>
    <s v=" Other"/>
    <x v="2"/>
    <s v=" "/>
    <s v=" Construction"/>
    <s v=" STP"/>
    <x v="0"/>
    <n v="1580047"/>
    <n v="180843"/>
    <n v="0"/>
    <n v="1760890"/>
    <x v="22"/>
    <s v=" 2015-18 "/>
  </r>
  <r>
    <n v="18018"/>
    <s v="17th Avenue Multi-use Trail: SE Ochoco - SE McLoughlin"/>
    <n v="70479"/>
    <s v=" Trail on west side of SE 17th Avenue between Ochoco Street and McLoughlin Boulevard and possibly on-street bike lanes. Links two significant regional multi-use trails; the Trolley Trail and the Springwater Corridor Trail."/>
    <x v="0"/>
    <s v=" Milwaukie"/>
    <s v=" Other"/>
    <x v="2"/>
    <s v=" "/>
    <s v=" Purchase right of way"/>
    <s v=" STP"/>
    <x v="0"/>
    <n v="143568"/>
    <n v="16432"/>
    <n v="0"/>
    <n v="160000"/>
    <x v="22"/>
    <s v=" 2015-18 "/>
  </r>
  <r>
    <n v="18020"/>
    <s v="Sandy Blvd:  NE 230th Ave - NE 238th Dr (Wood Village)"/>
    <n v="70485"/>
    <s v=" This project addresses the substandard road conditions on NE Sandy Blvd. that affect existing freight access between existing freight-oriented businesses and industrial lands and I-84 via Exit 16 at 238th Avenue."/>
    <x v="0"/>
    <s v=" Multnomah County"/>
    <s v=" Other"/>
    <x v="0"/>
    <s v=" Reconstruction and/or Overlay"/>
    <s v=" Construction"/>
    <s v=" STP"/>
    <x v="0"/>
    <n v="434000"/>
    <n v="49673"/>
    <n v="0"/>
    <n v="483673"/>
    <x v="22"/>
    <s v=" 2015-18 "/>
  </r>
  <r>
    <n v="18020"/>
    <s v="Sandy Blvd:  NE 230th Ave - NE 238th Dr (Wood Village)"/>
    <n v="70485"/>
    <s v=" This project addresses the substandard road conditions on NE Sandy Blvd. that affect existing freight access between existing freight-oriented businesses and industrial lands and I-84 via Exit 16 at 238th Avenue."/>
    <x v="0"/>
    <s v=" Multnomah County"/>
    <s v=" Other"/>
    <x v="0"/>
    <s v=" Reconstruction and/or Overlay"/>
    <s v=" Purchase right of way"/>
    <s v=" STP"/>
    <x v="0"/>
    <n v="67298"/>
    <n v="7703"/>
    <n v="0"/>
    <n v="75001"/>
    <x v="22"/>
    <s v=" 2015-18 "/>
  </r>
  <r>
    <n v="18021"/>
    <s v="East Portland Active Transportation to Transit"/>
    <n v="70481"/>
    <s v=" Elevate transit bicycling and walking rates in East Portland by developing a bikeway network that connects to light rail and improving the pedestrian-transit connection with sidewalk infill and street crossing improvements."/>
    <x v="0"/>
    <s v=" Portland"/>
    <s v=" Other"/>
    <x v="5"/>
    <s v=" "/>
    <s v=" Other (explain)"/>
    <s v=" STP"/>
    <x v="0"/>
    <n v="0"/>
    <n v="0"/>
    <n v="0"/>
    <n v="0"/>
    <x v="22"/>
    <s v=" 2015-18 "/>
  </r>
  <r>
    <n v="18021"/>
    <s v="East Portland Active Transportation to Transit"/>
    <n v="70481"/>
    <s v=" Elevate transit bicycling and walking rates in East Portland by developing a bikeway network that connects to light rail and improving the pedestrian-transit connection with sidewalk infill and street crossing improvements."/>
    <x v="0"/>
    <s v=" Portland"/>
    <s v=" Other"/>
    <x v="5"/>
    <s v=" "/>
    <s v=" Other (explain)"/>
    <s v=" STP"/>
    <x v="0"/>
    <n v="314055"/>
    <n v="35945"/>
    <n v="0"/>
    <n v="350000"/>
    <x v="22"/>
    <s v=" 2015-18 "/>
  </r>
  <r>
    <n v="18021"/>
    <s v="East Portland Active Transportation to Transit"/>
    <n v="70481"/>
    <s v=" Elevate transit bicycling and walking rates in East Portland by developing a bikeway network that connects to light rail and improving the pedestrian-transit connection with sidewalk infill and street crossing improvements."/>
    <x v="0"/>
    <s v=" Portland"/>
    <s v=" Other"/>
    <x v="5"/>
    <s v=" "/>
    <s v=" Construction"/>
    <s v=" STP"/>
    <x v="0"/>
    <n v="3008945"/>
    <n v="344387"/>
    <n v="0"/>
    <n v="3353332"/>
    <x v="22"/>
    <s v=" 2015-18 "/>
  </r>
  <r>
    <n v="18021"/>
    <s v="East Portland Active Transportation to Transit"/>
    <n v="70481"/>
    <s v=" Elevate transit bicycling and walking rates in East Portland by developing a bikeway network that connects to light rail and improving the pedestrian-transit connection with sidewalk infill and street crossing improvements."/>
    <x v="0"/>
    <s v=" Portland"/>
    <s v=" Other"/>
    <x v="5"/>
    <s v=" "/>
    <s v=" Construction"/>
    <s v=" CMAQ"/>
    <x v="0"/>
    <n v="0"/>
    <n v="0"/>
    <n v="0"/>
    <n v="0"/>
    <x v="22"/>
    <s v=" 2015-18 "/>
  </r>
  <r>
    <n v="18021"/>
    <s v="East Portland Active Transportation to Transit"/>
    <n v="70481"/>
    <s v=" Elevate transit bicycling and walking rates in East Portland by developing a bikeway network that connects to light rail and improving the pedestrian-transit connection with sidewalk infill and street crossing improvements."/>
    <x v="0"/>
    <s v=" Portland"/>
    <s v=" Other"/>
    <x v="5"/>
    <s v=" "/>
    <s v=" Purchase right of way"/>
    <s v=" STP"/>
    <x v="0"/>
    <n v="50000"/>
    <n v="5723"/>
    <n v="0"/>
    <n v="55723"/>
    <x v="22"/>
    <s v=" 2015-18 "/>
  </r>
  <r>
    <n v="18024"/>
    <s v="Regional Over-dimensional Truck Route Plan"/>
    <n v="70487"/>
    <s v=" This project will identify the most commonly used and the preferred routes for the movement of over-dimensional vehicles and document the minimum clearance requirements to accommodate over-sized loads in the Metro region."/>
    <x v="0"/>
    <s v=" Portland"/>
    <s v=" Other"/>
    <x v="1"/>
    <s v=" "/>
    <s v=" Planning"/>
    <s v=" STP"/>
    <x v="0"/>
    <n v="100000"/>
    <n v="11445"/>
    <n v="0"/>
    <n v="111445"/>
    <x v="22"/>
    <s v=" 2015-18 "/>
  </r>
  <r>
    <n v="18026"/>
    <s v="Cedar Creek/Tonquin Trail: OR99W - Murdock Rd."/>
    <n v="70480"/>
    <s v=" The trail will provide a major multi-modal travel corridor within Sherwood connecting sections of the City currently separated and without adequate pedestrian connections."/>
    <x v="1"/>
    <s v=" Sherwood"/>
    <s v=" Other"/>
    <x v="5"/>
    <s v=" "/>
    <s v=" Preliminary engineering"/>
    <s v=" CMAQ"/>
    <x v="0"/>
    <n v="949483"/>
    <n v="108673"/>
    <n v="0"/>
    <n v="1058156"/>
    <x v="22"/>
    <s v=" 2015-18 "/>
  </r>
  <r>
    <n v="18026"/>
    <s v="Cedar Creek/Tonquin Trail: OR99W - Murdock Rd."/>
    <n v="70480"/>
    <s v=" The trail will provide a major multi-modal travel corridor within Sherwood connecting sections of the City currently separated and without adequate pedestrian connections."/>
    <x v="1"/>
    <s v=" Sherwood"/>
    <s v=" Other"/>
    <x v="5"/>
    <s v=" "/>
    <s v=" Construction"/>
    <s v=" CMAQ"/>
    <x v="0"/>
    <n v="3243478"/>
    <n v="371231"/>
    <n v="0"/>
    <n v="3614709"/>
    <x v="22"/>
    <s v=" 2015-18 "/>
  </r>
  <r>
    <n v="18026"/>
    <s v="Cedar Creek/Tonquin Trail: OR99W - Murdock Rd."/>
    <n v="70480"/>
    <s v=" The trail will provide a major multi-modal travel corridor within Sherwood connecting sections of the City currently separated and without adequate pedestrian connections."/>
    <x v="1"/>
    <s v=" Sherwood"/>
    <s v=" Other"/>
    <x v="5"/>
    <s v=" "/>
    <s v=" Purchase right of way"/>
    <s v=" CMAQ"/>
    <x v="0"/>
    <n v="500000"/>
    <n v="57227"/>
    <n v="0"/>
    <n v="557227"/>
    <x v="22"/>
    <s v=" 2015-18 "/>
  </r>
  <r>
    <n v="18027"/>
    <s v="SMART Preventive Maintenance FY14"/>
    <n v="70500"/>
    <s v=" Maintenance and Bus Fleet Replacement FY14"/>
    <x v="5"/>
    <s v=" SMART"/>
    <s v=" Maintenance and preservation"/>
    <x v="1"/>
    <s v=" "/>
    <s v=" Other (explain)"/>
    <n v="5307"/>
    <x v="0"/>
    <n v="350000"/>
    <n v="87500"/>
    <n v="0"/>
    <n v="437500"/>
    <x v="22"/>
    <s v=" 2015-18 "/>
  </r>
  <r>
    <n v="18028"/>
    <s v="SMART Preventive Maintenance FY15"/>
    <n v="70501"/>
    <s v=" Maintenance and Bus Fleet Replacement FY15"/>
    <x v="5"/>
    <s v=" SMART"/>
    <s v=" Maintenance and preservation"/>
    <x v="9"/>
    <s v=" Maintenance &amp; equipment"/>
    <s v=" Transit"/>
    <n v="5307"/>
    <x v="0"/>
    <n v="0"/>
    <n v="0"/>
    <n v="0"/>
    <n v="0"/>
    <x v="22"/>
    <s v=" 2015-18 "/>
  </r>
  <r>
    <n v="18028"/>
    <s v="SMART Preventive Maintenance FY15"/>
    <n v="70501"/>
    <s v=" Maintenance and Bus Fleet Replacement FY15"/>
    <x v="5"/>
    <s v=" SMART"/>
    <s v=" Maintenance and preservation"/>
    <x v="9"/>
    <s v=" Maintenance &amp; equipment"/>
    <s v=" Other (explain)"/>
    <n v="5307"/>
    <x v="0"/>
    <n v="350000"/>
    <n v="87500"/>
    <n v="0"/>
    <n v="437500"/>
    <x v="22"/>
    <s v=" 2015-18 "/>
  </r>
  <r>
    <n v="18029"/>
    <s v="SMART Bus/Rail Transit Enhancements FY14"/>
    <n v="70502"/>
    <s v=" 1% Of Sec 5307 Appropriations For Transit Amenities Improvements"/>
    <x v="5"/>
    <s v=" SMART"/>
    <s v=" Maintenance and preservation"/>
    <x v="1"/>
    <s v=" "/>
    <s v=" Other (explain)"/>
    <n v="5307"/>
    <x v="0"/>
    <n v="3500"/>
    <n v="875"/>
    <n v="0"/>
    <n v="4375"/>
    <x v="22"/>
    <s v=" 2015-18 "/>
  </r>
  <r>
    <n v="18030"/>
    <s v="SMART Bus/Rail Transit Enhancements FY15"/>
    <n v="70503"/>
    <s v=" 1% Of Sec 5307 Appropriations For Transit Amenities Improvements"/>
    <x v="5"/>
    <s v=" SMART"/>
    <s v=" Maintenance and preservation"/>
    <x v="9"/>
    <s v=" Capital: on-street"/>
    <s v=" Transit"/>
    <n v="5307"/>
    <x v="0"/>
    <n v="0"/>
    <n v="0"/>
    <n v="0"/>
    <n v="0"/>
    <x v="22"/>
    <s v=" 2015-18 "/>
  </r>
  <r>
    <n v="18030"/>
    <s v="SMART Bus/Rail Transit Enhancements FY15"/>
    <n v="70503"/>
    <s v=" 1% Of Sec 5307 Appropriations For Transit Amenities Improvements"/>
    <x v="5"/>
    <s v=" SMART"/>
    <s v=" Maintenance and preservation"/>
    <x v="9"/>
    <s v=" Capital: on-street"/>
    <s v=" Other (explain)"/>
    <n v="5307"/>
    <x v="0"/>
    <n v="3500"/>
    <n v="875"/>
    <n v="0"/>
    <n v="4375"/>
    <x v="22"/>
    <s v=" 2015-18 "/>
  </r>
  <r>
    <n v="18032"/>
    <s v="SMART Job Access/Reverse Commute FY15"/>
    <n v="70505"/>
    <s v=" Program to improve access for low/mod income FY15"/>
    <x v="5"/>
    <s v=" SMART"/>
    <s v=" System management and operations"/>
    <x v="9"/>
    <s v=" Operations"/>
    <s v=" Transit"/>
    <n v="5316"/>
    <x v="0"/>
    <n v="0"/>
    <n v="0"/>
    <n v="0"/>
    <n v="0"/>
    <x v="22"/>
    <s v=" 2015-18 "/>
  </r>
  <r>
    <n v="18032"/>
    <s v="SMART Job Access/Reverse Commute FY15"/>
    <n v="70505"/>
    <s v=" Program to improve access for low/mod income FY15"/>
    <x v="5"/>
    <s v=" SMART"/>
    <s v=" System management and operations"/>
    <x v="9"/>
    <s v=" Operations"/>
    <s v=" Other (explain)"/>
    <n v="5316"/>
    <x v="0"/>
    <n v="0"/>
    <n v="0"/>
    <n v="0"/>
    <n v="0"/>
    <x v="22"/>
    <s v=" 2015-18 "/>
  </r>
  <r>
    <n v="18034"/>
    <s v="SMART New Freedom Program FY15"/>
    <n v="70507"/>
    <s v=" Services &amp; Facility Improvements for Elderly &amp; Disabled Customers FY15"/>
    <x v="5"/>
    <s v=" SMART"/>
    <s v=" System management and operations"/>
    <x v="9"/>
    <s v=" Operations"/>
    <s v=" Transit"/>
    <n v="5317"/>
    <x v="0"/>
    <n v="0"/>
    <n v="0"/>
    <n v="0"/>
    <n v="0"/>
    <x v="22"/>
    <s v=" 2015-18 "/>
  </r>
  <r>
    <n v="18034"/>
    <s v="SMART New Freedom Program FY15"/>
    <n v="70507"/>
    <s v=" Services &amp; Facility Improvements for Elderly &amp; Disabled Customers FY15"/>
    <x v="5"/>
    <s v=" SMART"/>
    <s v=" System management and operations"/>
    <x v="9"/>
    <s v=" Operations"/>
    <s v=" Other (explain)"/>
    <n v="5317"/>
    <x v="0"/>
    <n v="0"/>
    <n v="0"/>
    <n v="0"/>
    <n v="0"/>
    <x v="22"/>
    <s v=" 2015-18 "/>
  </r>
  <r>
    <n v="18039"/>
    <s v="Bus &amp; Rail Preventive Maintenance (FY15)"/>
    <n v="70525"/>
    <s v=" Capital Maintenance For Bus And Rail"/>
    <x v="5"/>
    <s v=" TriMet"/>
    <s v=" Maintenance and preservation"/>
    <x v="9"/>
    <s v=" Maintenance &amp; equipment"/>
    <s v=" Transit"/>
    <n v="5307"/>
    <x v="0"/>
    <n v="0"/>
    <n v="0"/>
    <n v="0"/>
    <n v="0"/>
    <x v="22"/>
    <s v=" 2015-18 "/>
  </r>
  <r>
    <n v="18039"/>
    <s v="Bus &amp; Rail Preventive Maintenance (FY15)"/>
    <n v="70525"/>
    <s v=" Capital Maintenance For Bus And Rail"/>
    <x v="5"/>
    <s v=" TriMet"/>
    <s v=" Maintenance and preservation"/>
    <x v="9"/>
    <s v=" Maintenance &amp; equipment"/>
    <s v=" Other (explain)"/>
    <n v="5307"/>
    <x v="0"/>
    <n v="37642864"/>
    <n v="9410716"/>
    <n v="0"/>
    <n v="47053580"/>
    <x v="22"/>
    <s v=" 2015-18 "/>
  </r>
  <r>
    <n v="18041"/>
    <s v="Rail Preventive Maintenance (FY15)"/>
    <n v="70527"/>
    <s v=" Capital Maintenance For Rail"/>
    <x v="5"/>
    <s v=" TriMet"/>
    <s v=" Maintenance and preservation"/>
    <x v="9"/>
    <s v=" Maintenance &amp; equipment"/>
    <s v=" Transit"/>
    <s v=" 5309 Fixed Guideway"/>
    <x v="0"/>
    <n v="0"/>
    <n v="0"/>
    <n v="0"/>
    <n v="0"/>
    <x v="22"/>
    <s v=" 2015-18 "/>
  </r>
  <r>
    <n v="18041"/>
    <s v="Rail Preventive Maintenance (FY15)"/>
    <n v="70527"/>
    <s v=" Capital Maintenance For Rail"/>
    <x v="5"/>
    <s v=" TriMet"/>
    <s v=" Maintenance and preservation"/>
    <x v="9"/>
    <s v=" Maintenance &amp; equipment"/>
    <s v=" Other (explain)"/>
    <s v=" OTHER"/>
    <x v="0"/>
    <n v="0"/>
    <n v="0"/>
    <n v="29200000"/>
    <n v="29200000"/>
    <x v="22"/>
    <s v=" 2015-18 "/>
  </r>
  <r>
    <n v="18041"/>
    <s v="Rail Preventive Maintenance (FY15)"/>
    <n v="70527"/>
    <s v=" Capital Maintenance For Rail"/>
    <x v="5"/>
    <s v=" TriMet"/>
    <s v=" Maintenance and preservation"/>
    <x v="9"/>
    <s v=" Maintenance &amp; equipment"/>
    <s v=" Other (explain)"/>
    <n v="5337"/>
    <x v="0"/>
    <n v="18500000"/>
    <n v="4625000"/>
    <n v="0"/>
    <n v="23125000"/>
    <x v="22"/>
    <s v=" 2015-18 "/>
  </r>
  <r>
    <n v="18043"/>
    <s v="2015 Regional High Capacity Transit Bond Payment"/>
    <n v="70529"/>
    <s v=" Funding to meet the existing commitment to pay off GARVEE bonded debt that made a regional contribution to the I-205/Mall light rail and Beaverton to Wilsonville commuter rail projects."/>
    <x v="5"/>
    <s v=" TriMet"/>
    <s v=" Capital improvement "/>
    <x v="9"/>
    <s v=" Capital - rail"/>
    <s v=" Transit"/>
    <s v=" CMAQ"/>
    <x v="0"/>
    <n v="0"/>
    <n v="0"/>
    <n v="0"/>
    <n v="0"/>
    <x v="22"/>
    <s v=" 2015-18 "/>
  </r>
  <r>
    <n v="18043"/>
    <s v="2015 Regional High Capacity Transit Bond Payment"/>
    <n v="70529"/>
    <s v=" Funding to meet the existing commitment to pay off GARVEE bonded debt that made a regional contribution to the I-205/Mall light rail and Beaverton to Wilsonville commuter rail projects."/>
    <x v="5"/>
    <s v=" TriMet"/>
    <s v=" Capital improvement "/>
    <x v="9"/>
    <s v=" Capital - rail"/>
    <s v=" Other (explain)"/>
    <s v=" CMAQ"/>
    <x v="0"/>
    <n v="9300000"/>
    <n v="1064427"/>
    <n v="0"/>
    <n v="10364427"/>
    <x v="22"/>
    <s v=" 2015-18 "/>
  </r>
  <r>
    <n v="18045"/>
    <s v="2015 TriMet Rail Prev Maint (Reg Transit Bond Pmt)"/>
    <n v="70511"/>
    <s v=" Capital Maintenance for Bus and Rail"/>
    <x v="5"/>
    <s v=" TriMet"/>
    <s v=" Capital improvement "/>
    <x v="9"/>
    <s v=" Capital - rail"/>
    <s v=" Transit"/>
    <s v=" STP"/>
    <x v="0"/>
    <n v="0"/>
    <n v="0"/>
    <n v="0"/>
    <n v="0"/>
    <x v="22"/>
    <s v=" 2015-18 "/>
  </r>
  <r>
    <n v="18045"/>
    <s v="2015 TriMet Rail Prev Maint (Reg Transit Bond Pmt)"/>
    <n v="70511"/>
    <s v=" Capital Maintenance for Bus and Rail"/>
    <x v="5"/>
    <s v=" TriMet"/>
    <s v=" Capital improvement "/>
    <x v="9"/>
    <s v=" Capital - rail"/>
    <s v=" Other (explain)"/>
    <s v=" STP"/>
    <x v="0"/>
    <n v="5000000"/>
    <n v="572272"/>
    <n v="0"/>
    <n v="5572272"/>
    <x v="22"/>
    <s v=" 2015-18 "/>
  </r>
  <r>
    <n v="18047"/>
    <s v="2015 Regional High Capacity Transit Bond Payment"/>
    <n v="70513"/>
    <s v=" Funding to meet the existing commitment to pay off GARVEE bonded debt that made a regional contribution to the I-205/Mall light rail and Beaverton to Wilsonville commuter rail projects."/>
    <x v="5"/>
    <s v=" TriMet"/>
    <s v=" Capital improvement "/>
    <x v="9"/>
    <s v=" Capital - rail"/>
    <s v=" Transit"/>
    <s v=" CMAQ"/>
    <x v="0"/>
    <n v="0"/>
    <n v="0"/>
    <n v="0"/>
    <n v="0"/>
    <x v="22"/>
    <s v=" 2015-18 "/>
  </r>
  <r>
    <n v="18047"/>
    <s v="2015 Regional High Capacity Transit Bond Payment"/>
    <n v="70513"/>
    <s v=" Funding to meet the existing commitment to pay off GARVEE bonded debt that made a regional contribution to the I-205/Mall light rail and Beaverton to Wilsonville commuter rail projects."/>
    <x v="5"/>
    <s v=" TriMet"/>
    <s v=" Capital improvement "/>
    <x v="9"/>
    <s v=" Capital - rail"/>
    <s v=" Other (explain)"/>
    <s v=" CMAQ"/>
    <x v="0"/>
    <n v="700000"/>
    <n v="80118"/>
    <n v="0"/>
    <n v="780118"/>
    <x v="22"/>
    <s v=" 2015-18 "/>
  </r>
  <r>
    <n v="18049"/>
    <s v="2015 Trimet Enhance Mobility Program"/>
    <n v="70515"/>
    <s v=" Services And Facility Improvements In Excess Of Ada Requirements"/>
    <x v="5"/>
    <s v=" TriMet"/>
    <s v=" System management and operations"/>
    <x v="9"/>
    <s v=" Operations"/>
    <s v=" Transit"/>
    <n v="5317"/>
    <x v="0"/>
    <n v="0"/>
    <n v="0"/>
    <n v="0"/>
    <n v="0"/>
    <x v="22"/>
    <s v=" 2015-18 "/>
  </r>
  <r>
    <n v="18049"/>
    <s v="2015 Trimet Enhance Mobility Program"/>
    <n v="70515"/>
    <s v=" Services And Facility Improvements In Excess Of Ada Requirements"/>
    <x v="5"/>
    <s v=" TriMet"/>
    <s v=" System management and operations"/>
    <x v="9"/>
    <s v=" Operations"/>
    <s v=" Other (explain)"/>
    <s v=" 5310 (50/50)"/>
    <x v="0"/>
    <n v="1931250"/>
    <n v="1931250"/>
    <n v="0"/>
    <n v="3862500"/>
    <x v="22"/>
    <s v=" 2015-18 "/>
  </r>
  <r>
    <n v="18050"/>
    <s v="TriMet Bus/Rail Transit Enhancements (FY14)"/>
    <n v="70516"/>
    <s v=" 1% Of Sec 5307 Appropriations For Transit Amenities Improvements Such As Real-Time Signage"/>
    <x v="5"/>
    <s v=" TriMet"/>
    <s v=" Maintenance and preservation"/>
    <x v="1"/>
    <s v=" "/>
    <s v=" Other (explain)"/>
    <n v="5307"/>
    <x v="0"/>
    <n v="368320"/>
    <n v="92080"/>
    <n v="0"/>
    <n v="460400"/>
    <x v="22"/>
    <s v=" 2015-18 "/>
  </r>
  <r>
    <n v="18051"/>
    <s v="TriMet Bus/Rail Transit Enhancements (FY15)"/>
    <n v="70517"/>
    <s v=" 1% Of Sec 5307 Appropriations For Transit Amenities Improvements Such As Real-Time Signage"/>
    <x v="5"/>
    <s v=" TriMet"/>
    <s v=" Maintenance and preservation"/>
    <x v="9"/>
    <s v=" Capital: on-street"/>
    <s v=" Transit"/>
    <n v="5307"/>
    <x v="0"/>
    <n v="0"/>
    <n v="0"/>
    <n v="0"/>
    <n v="0"/>
    <x v="22"/>
    <s v=" 2015-18 "/>
  </r>
  <r>
    <n v="18051"/>
    <s v="TriMet Bus/Rail Transit Enhancements (FY15)"/>
    <n v="70517"/>
    <s v=" 1% Of Sec 5307 Appropriations For Transit Amenities Improvements Such As Real-Time Signage"/>
    <x v="5"/>
    <s v=" TriMet"/>
    <s v=" Maintenance and preservation"/>
    <x v="9"/>
    <s v=" Capital: on-street"/>
    <s v=" Other (explain)"/>
    <n v="5307"/>
    <x v="0"/>
    <n v="379369"/>
    <n v="94842"/>
    <n v="0"/>
    <n v="474211"/>
    <x v="22"/>
    <s v=" 2015-18 "/>
  </r>
  <r>
    <n v="18055"/>
    <s v="Portland to Milwaukie Light Rail (FY15)"/>
    <n v="70521"/>
    <s v=" Capital Project"/>
    <x v="5"/>
    <s v=" TriMet"/>
    <s v=" Other"/>
    <x v="9"/>
    <s v=" Capital - rail"/>
    <s v=" Transit"/>
    <s v=" 5309 (50/50)"/>
    <x v="0"/>
    <n v="0"/>
    <n v="0"/>
    <n v="0"/>
    <n v="0"/>
    <x v="22"/>
    <s v=" 2015-18 "/>
  </r>
  <r>
    <n v="18055"/>
    <s v="Portland to Milwaukie Light Rail (FY15)"/>
    <n v="70521"/>
    <s v=" Capital Project"/>
    <x v="5"/>
    <s v=" TriMet"/>
    <s v=" Other"/>
    <x v="9"/>
    <s v=" Capital - rail"/>
    <s v=" Other (explain)"/>
    <s v=" 5309 (50/50)"/>
    <x v="0"/>
    <n v="100000000"/>
    <n v="100000000"/>
    <n v="0"/>
    <n v="200000000"/>
    <x v="22"/>
    <s v=" 2015-18 "/>
  </r>
  <r>
    <n v="18173"/>
    <s v="Crescent Connection:  Cedar Hills Blvd. - Lombard"/>
    <n v="70601"/>
    <s v=" Bike and Pedestrian Facilities"/>
    <x v="0"/>
    <s v=" Beaverton"/>
    <s v=" Capital improvement "/>
    <x v="5"/>
    <s v=" "/>
    <s v=" Purchase right of way"/>
    <s v=" State STP (L240)"/>
    <x v="0"/>
    <n v="602382"/>
    <n v="68945"/>
    <n v="0"/>
    <n v="671327"/>
    <x v="22"/>
    <s v=" 2015-18 "/>
  </r>
  <r>
    <n v="18173"/>
    <s v="Crescent Connection:  Cedar Hills Blvd. - Lombard"/>
    <n v="70601"/>
    <s v=" Bike and Pedestrian Facilities"/>
    <x v="0"/>
    <s v=" Beaverton"/>
    <s v=" Capital improvement "/>
    <x v="5"/>
    <s v=" "/>
    <s v=" Purchase right of way"/>
    <s v=" OTHER"/>
    <x v="0"/>
    <n v="0"/>
    <n v="0"/>
    <n v="37463"/>
    <n v="37463"/>
    <x v="22"/>
    <s v=" 2015-18 "/>
  </r>
  <r>
    <n v="18173"/>
    <s v="Crescent Connection:  Cedar Hills Blvd. - Lombard"/>
    <n v="70601"/>
    <s v=" Bike and Pedestrian Facilities"/>
    <x v="0"/>
    <s v=" Beaverton"/>
    <s v=" Capital improvement "/>
    <x v="5"/>
    <s v=" "/>
    <s v=" Construction"/>
    <s v=" OTHER"/>
    <x v="0"/>
    <n v="0"/>
    <n v="0"/>
    <n v="2806813"/>
    <n v="2806813"/>
    <x v="22"/>
    <s v=" 2015-18 "/>
  </r>
  <r>
    <n v="18227"/>
    <s v="NE Graham Dr Sundial Rd &amp; Swigert Way (Troutdale)"/>
    <n v="70649"/>
    <s v=" Improve freight access  to industrial lands to the north of the Troutdale interchange."/>
    <x v="4"/>
    <s v=" Port of Portland"/>
    <s v=" Capital improvement "/>
    <x v="0"/>
    <s v=" "/>
    <s v=" Construction"/>
    <s v=" JTA"/>
    <x v="0"/>
    <n v="0"/>
    <n v="0"/>
    <n v="13623788"/>
    <n v="13623788"/>
    <x v="22"/>
    <s v=" 2015-18 "/>
  </r>
  <r>
    <n v="18262"/>
    <s v="I-5 SB: Broadway - Weidler Exit Ramp"/>
    <n v="70607"/>
    <s v=" Realignment of ramp intersection at Broadway"/>
    <x v="0"/>
    <s v=" ODOT"/>
    <s v=" System management and operations"/>
    <x v="1"/>
    <s v=" "/>
    <s v=" Purchase right of way"/>
    <s v=" State STP - Interstate (92.22)"/>
    <x v="0"/>
    <n v="36888"/>
    <n v="3112"/>
    <n v="0"/>
    <n v="40000"/>
    <x v="22"/>
    <s v=" 2015-18 "/>
  </r>
  <r>
    <n v="18262"/>
    <s v="I-5 SB: Broadway - Weidler Exit Ramp"/>
    <n v="70607"/>
    <s v=" Realignment of ramp intersection at Broadway"/>
    <x v="0"/>
    <s v=" ODOT"/>
    <s v=" System management and operations"/>
    <x v="1"/>
    <s v=" "/>
    <s v=" Other (explain)"/>
    <s v=" State STP - Interstate (92.22)"/>
    <x v="0"/>
    <n v="10144"/>
    <n v="856"/>
    <n v="0"/>
    <n v="11000"/>
    <x v="22"/>
    <s v=" 2015-18 "/>
  </r>
  <r>
    <n v="18280"/>
    <s v="Cedar Creek/Tonquin Trail: Roy Rogers Rd - OR99W"/>
    <n v="70661"/>
    <s v=" Design and construct a multi-use trail through Sherwood"/>
    <x v="1"/>
    <s v=" Sherwood"/>
    <s v=" Capital improvement "/>
    <x v="1"/>
    <s v=" "/>
    <s v=" Planning"/>
    <s v=" CMAQ"/>
    <x v="0"/>
    <n v="419039"/>
    <n v="47961"/>
    <n v="0"/>
    <n v="467000"/>
    <x v="22"/>
    <s v=" 2015-18 "/>
  </r>
  <r>
    <n v="18305"/>
    <s v="Sunnyside Rd Adaptive Signal System"/>
    <n v="70645"/>
    <s v=" Design adaptive traffic signal system and transit signal priority on Sunnyside Rd."/>
    <x v="0"/>
    <s v=" Clackamas County"/>
    <s v=" System management and operations"/>
    <x v="6"/>
    <s v=" "/>
    <s v=" Construction"/>
    <s v=" STP"/>
    <x v="0"/>
    <n v="718938"/>
    <n v="82286"/>
    <n v="0"/>
    <n v="801224"/>
    <x v="22"/>
    <s v=" 2015-18 "/>
  </r>
  <r>
    <n v="18306"/>
    <s v="East Metro Connections ITS"/>
    <n v="70609"/>
    <s v=" Update traffic signal hardware and communications: intsall changeable message sign."/>
    <x v="0"/>
    <s v=" Gresham"/>
    <s v=" System management and operations"/>
    <x v="1"/>
    <s v=" "/>
    <s v=" Construction"/>
    <s v=" OTHER"/>
    <x v="0"/>
    <n v="0"/>
    <n v="0"/>
    <n v="127714"/>
    <n v="127714"/>
    <x v="22"/>
    <s v=" 2015-18 "/>
  </r>
  <r>
    <n v="18306"/>
    <s v="East Metro Connections ITS"/>
    <n v="70609"/>
    <s v=" Update traffic signal hardware and communications: intsall changeable message sign."/>
    <x v="0"/>
    <s v=" Gresham"/>
    <s v=" System management and operations"/>
    <x v="1"/>
    <s v=" "/>
    <s v=" Construction"/>
    <s v=" CMAQ"/>
    <x v="0"/>
    <n v="0"/>
    <n v="0"/>
    <n v="0"/>
    <n v="0"/>
    <x v="22"/>
    <s v=" 2015-18 "/>
  </r>
  <r>
    <n v="18306"/>
    <s v="East Metro Connections ITS"/>
    <n v="70609"/>
    <s v=" Update traffic signal hardware and communications: intsall changeable message sign."/>
    <x v="0"/>
    <s v=" Gresham"/>
    <s v=" System management and operations"/>
    <x v="1"/>
    <s v=" "/>
    <s v=" Construction"/>
    <s v=" CMAQ"/>
    <x v="0"/>
    <n v="200000"/>
    <n v="22891"/>
    <n v="0"/>
    <n v="222891"/>
    <x v="22"/>
    <s v=" 2015-18 "/>
  </r>
  <r>
    <n v="18306"/>
    <s v="East Metro Connections ITS"/>
    <n v="70609"/>
    <s v=" Update traffic signal hardware and communications: intsall changeable message sign."/>
    <x v="0"/>
    <s v=" Gresham"/>
    <s v=" System management and operations"/>
    <x v="1"/>
    <s v=" "/>
    <s v=" Construction"/>
    <s v=" State STP (M240)"/>
    <x v="0"/>
    <n v="421188"/>
    <n v="48207"/>
    <n v="0"/>
    <n v="469395"/>
    <x v="22"/>
    <s v=" 2015-18 "/>
  </r>
  <r>
    <n v="18306"/>
    <s v="East Metro Connections ITS"/>
    <n v="70609"/>
    <s v=" Update traffic signal hardware and communications: intsall changeable message sign."/>
    <x v="0"/>
    <s v=" Gresham"/>
    <s v=" System management and operations"/>
    <x v="1"/>
    <s v=" "/>
    <s v=" Preliminary engineering"/>
    <s v=" NHS"/>
    <x v="0"/>
    <n v="31406"/>
    <n v="3595"/>
    <n v="0"/>
    <n v="35001"/>
    <x v="22"/>
    <s v=" 2015-18 "/>
  </r>
  <r>
    <n v="18306"/>
    <s v="East Metro Connections ITS"/>
    <n v="70609"/>
    <s v=" Update traffic signal hardware and communications: intsall changeable message sign."/>
    <x v="0"/>
    <s v=" Gresham"/>
    <s v=" System management and operations"/>
    <x v="1"/>
    <s v=" "/>
    <s v=" Preliminary engineering"/>
    <s v=" State STP (M240)"/>
    <x v="0"/>
    <n v="22432"/>
    <n v="2567"/>
    <n v="0"/>
    <n v="24999"/>
    <x v="22"/>
    <s v=" 2015-18 "/>
  </r>
  <r>
    <n v="18306"/>
    <s v="East Metro Connections ITS"/>
    <n v="70609"/>
    <s v=" Update traffic signal hardware and communications: intsall changeable message sign."/>
    <x v="0"/>
    <s v=" Gresham"/>
    <s v=" System management and operations"/>
    <x v="1"/>
    <s v=" "/>
    <s v=" Other (explain)"/>
    <s v=" NHS"/>
    <x v="0"/>
    <n v="56379"/>
    <n v="6453"/>
    <n v="0"/>
    <n v="62832"/>
    <x v="22"/>
    <s v=" 2015-18 "/>
  </r>
  <r>
    <n v="18306"/>
    <s v="East Metro Connections ITS"/>
    <n v="70609"/>
    <s v=" Update traffic signal hardware and communications: intsall changeable message sign."/>
    <x v="0"/>
    <s v=" Gresham"/>
    <s v=" System management and operations"/>
    <x v="1"/>
    <s v=" "/>
    <s v=" Other (explain)"/>
    <s v=" State STP (M240)"/>
    <x v="0"/>
    <n v="118594"/>
    <n v="13574"/>
    <n v="0"/>
    <n v="132168"/>
    <x v="22"/>
    <s v=" 2015-18 "/>
  </r>
  <r>
    <n v="18308"/>
    <s v="N/NE Columbia Blvd Traffic/Transit Signal Upgrade"/>
    <n v="70646"/>
    <s v=" Construct upgrade to traffic signal hardware communications and signal timing"/>
    <x v="0"/>
    <s v=" Portland"/>
    <s v=" System management and operations"/>
    <x v="1"/>
    <s v=" "/>
    <s v=" Preliminary engineering"/>
    <s v=" STP"/>
    <x v="0"/>
    <n v="150000"/>
    <n v="17168"/>
    <s v=" "/>
    <n v="167168"/>
    <x v="22"/>
    <s v=" 2015-18 "/>
  </r>
  <r>
    <n v="18308"/>
    <s v="N/NE Columbia Blvd Traffic/Transit Signal Upgrade"/>
    <n v="70646"/>
    <s v=" Construct upgrade to traffic signal hardware communications and signal timing"/>
    <x v="0"/>
    <s v=" Portland"/>
    <s v=" System management and operations"/>
    <x v="1"/>
    <s v=" "/>
    <s v=" Construction"/>
    <s v=" STP"/>
    <x v="0"/>
    <n v="350000"/>
    <n v="40059"/>
    <n v="0"/>
    <n v="390059"/>
    <x v="22"/>
    <s v=" 2015-18 "/>
  </r>
  <r>
    <n v="18311"/>
    <s v="Durham Rd/Upper Boones Ferry Rd. OR99W - I-5"/>
    <n v="70647"/>
    <s v=" Design upgrades to signal hardware and communication. Add adaptive signal timing and detection"/>
    <x v="0"/>
    <s v=" Tigard"/>
    <s v=" System management and operations"/>
    <x v="1"/>
    <s v=" "/>
    <s v=" Preliminary engineering"/>
    <s v=" STP"/>
    <x v="0"/>
    <n v="403785"/>
    <n v="46215"/>
    <n v="0"/>
    <n v="450000"/>
    <x v="22"/>
    <s v=" 2015-18 "/>
  </r>
  <r>
    <n v="18311"/>
    <s v="Durham Rd/Upper Boones Ferry Rd. OR99W - I-5"/>
    <n v="70647"/>
    <s v=" Design upgrades to signal hardware and communication. Add adaptive signal timing and detection"/>
    <x v="0"/>
    <s v=" Tigard"/>
    <s v=" System management and operations"/>
    <x v="1"/>
    <s v=" "/>
    <s v=" Construction"/>
    <s v=" STP"/>
    <x v="0"/>
    <n v="596215"/>
    <n v="68239"/>
    <n v="0"/>
    <n v="664454"/>
    <x v="22"/>
    <s v=" 2015-18 "/>
  </r>
  <r>
    <n v="18313"/>
    <s v="Regional TSMO Program 2015"/>
    <n v="70650"/>
    <s v=" Facilitate implementation of Regional TSMO Plan; grant coordination and management; performace data development and tracking."/>
    <x v="2"/>
    <s v=" Metro"/>
    <s v=" Planning"/>
    <x v="6"/>
    <s v=" Intelligent Transportation System"/>
    <s v=" Other (explain)"/>
    <s v=" STP"/>
    <x v="0"/>
    <n v="60000"/>
    <n v="6867"/>
    <n v="0"/>
    <n v="66867"/>
    <x v="22"/>
    <s v=" 2015-18 "/>
  </r>
  <r>
    <n v="18314"/>
    <s v="Regional ITS Architectural Update"/>
    <n v="70651"/>
    <s v=" Update Regional ITS Architecture to meet latest FHWA standards"/>
    <x v="0"/>
    <s v=" Metro"/>
    <s v=" Other"/>
    <x v="1"/>
    <s v=" "/>
    <s v=" Planning"/>
    <s v=" STP"/>
    <x v="0"/>
    <n v="50000"/>
    <n v="5723"/>
    <n v="0"/>
    <n v="55723"/>
    <x v="22"/>
    <s v=" 2015-18 "/>
  </r>
  <r>
    <n v="18316"/>
    <s v="Regional ITS Communications Infrastructure (ODOT)"/>
    <n v="70653"/>
    <s v=" Complete gaps  and deficiencies identified in the region ITS communications Plan"/>
    <x v="2"/>
    <s v=" ODOT"/>
    <s v=" Capital improvement "/>
    <x v="6"/>
    <s v=" Intelligent Transportation System"/>
    <s v=" Construction"/>
    <s v=" STP"/>
    <x v="0"/>
    <n v="530000"/>
    <n v="60661"/>
    <n v="0"/>
    <n v="590661"/>
    <x v="22"/>
    <s v=" 2015-18 "/>
  </r>
  <r>
    <n v="18317"/>
    <s v="Cornell Rd/Cornelius Pass Rd Adaptive System"/>
    <n v="70654"/>
    <s v=" Design expansion of adaptive traffic signal system; add bicycle detection"/>
    <x v="0"/>
    <s v=" Washington County"/>
    <s v=" Other"/>
    <x v="6"/>
    <s v=" Intelligent Transportation System"/>
    <s v=" Preliminary engineering"/>
    <s v=" OTHER"/>
    <x v="0"/>
    <s v=" "/>
    <n v="0"/>
    <n v="111445"/>
    <n v="111445"/>
    <x v="22"/>
    <s v=" 2015-18 "/>
  </r>
  <r>
    <n v="18317"/>
    <s v="Cornell Rd/Cornelius Pass Rd Adaptive System"/>
    <n v="70654"/>
    <s v=" Design expansion of adaptive traffic signal system; add bicycle detection"/>
    <x v="0"/>
    <s v=" Washington County"/>
    <s v=" Other"/>
    <x v="6"/>
    <s v=" Intelligent Transportation System"/>
    <s v=" Preliminary engineering"/>
    <s v=" STP"/>
    <x v="0"/>
    <n v="0"/>
    <n v="0"/>
    <n v="0"/>
    <n v="0"/>
    <x v="22"/>
    <s v=" 2015-18 "/>
  </r>
  <r>
    <n v="18317"/>
    <s v="Cornell Rd/Cornelius Pass Rd Adaptive System"/>
    <n v="70654"/>
    <s v=" Design expansion of adaptive traffic signal system; add bicycle detection"/>
    <x v="0"/>
    <s v=" Washington County"/>
    <s v=" Other"/>
    <x v="6"/>
    <s v=" Intelligent Transportation System"/>
    <s v=" Construction"/>
    <s v=" OTHER"/>
    <x v="0"/>
    <n v="0"/>
    <n v="0"/>
    <n v="334336"/>
    <n v="334336"/>
    <x v="22"/>
    <s v=" 2015-18 "/>
  </r>
  <r>
    <n v="18317"/>
    <s v="Cornell Rd/Cornelius Pass Rd Adaptive System"/>
    <n v="70654"/>
    <s v=" Design expansion of adaptive traffic signal system; add bicycle detection"/>
    <x v="0"/>
    <s v=" Washington County"/>
    <s v=" Other"/>
    <x v="6"/>
    <s v=" Intelligent Transportation System"/>
    <s v=" Construction"/>
    <s v=" STP"/>
    <x v="0"/>
    <n v="0"/>
    <n v="0"/>
    <n v="0"/>
    <n v="0"/>
    <x v="22"/>
    <s v=" 2015-18 "/>
  </r>
  <r>
    <n v="18340"/>
    <s v="NW Thurman St: Macleay Park Bridge Rehab"/>
    <n v="70599"/>
    <s v=" Replace Steel floor beams timber strings deck &amp; railing Bridge #25B15"/>
    <x v="0"/>
    <s v=" Portland"/>
    <s v=" Other"/>
    <x v="8"/>
    <s v=" "/>
    <s v=" Purchase right of way"/>
    <s v=" HBRRL"/>
    <x v="0"/>
    <n v="0"/>
    <n v="0"/>
    <n v="0"/>
    <n v="0"/>
    <x v="22"/>
    <s v=" 2015-18 "/>
  </r>
  <r>
    <n v="18340"/>
    <s v="NW Thurman St: Macleay Park Bridge Rehab"/>
    <n v="70599"/>
    <s v=" Replace Steel floor beams timber strings deck &amp; railing Bridge #25B15"/>
    <x v="0"/>
    <s v=" Portland"/>
    <s v=" Other"/>
    <x v="8"/>
    <s v=" "/>
    <s v=" Purchase right of way"/>
    <s v=" State STP (M240)"/>
    <x v="0"/>
    <n v="35892"/>
    <n v="4108"/>
    <n v="0"/>
    <n v="40000"/>
    <x v="22"/>
    <s v=" 2015-18 "/>
  </r>
  <r>
    <n v="18416"/>
    <s v="Springwater Trail Gap: SE Umatilla - SE 13th Ave"/>
    <n v="70639"/>
    <s v=" Construct a trail to close the existing gap in the trail sections"/>
    <x v="1"/>
    <s v=" Portland"/>
    <s v=" Capital improvement "/>
    <x v="2"/>
    <s v=" Off-street"/>
    <s v=" Other (explain)"/>
    <s v=" CMAQ"/>
    <x v="0"/>
    <n v="154336"/>
    <n v="17664"/>
    <s v=" "/>
    <n v="172000"/>
    <x v="22"/>
    <s v=" 2015-18 "/>
  </r>
  <r>
    <n v="18416"/>
    <s v="Springwater Trail Gap: SE Umatilla - SE 13th Ave"/>
    <n v="70639"/>
    <s v=" Construct a trail to close the existing gap in the trail sections"/>
    <x v="1"/>
    <s v=" Portland"/>
    <s v=" Capital improvement "/>
    <x v="2"/>
    <s v=" Off-street"/>
    <s v=" Construction"/>
    <s v=" CMAQ"/>
    <x v="0"/>
    <n v="778480"/>
    <n v="89101"/>
    <n v="0"/>
    <n v="867581"/>
    <x v="22"/>
    <s v=" 2015-18 "/>
  </r>
  <r>
    <n v="18416"/>
    <s v="Springwater Trail Gap: SE Umatilla - SE 13th Ave"/>
    <n v="70639"/>
    <s v=" Construct a trail to close the existing gap in the trail sections"/>
    <x v="1"/>
    <s v=" Portland"/>
    <s v=" Capital improvement "/>
    <x v="2"/>
    <s v=" Off-street"/>
    <s v=" Purchase right of way"/>
    <s v=" CMAQ"/>
    <x v="0"/>
    <n v="8973"/>
    <n v="1027"/>
    <n v="0"/>
    <n v="10000"/>
    <x v="22"/>
    <s v=" 2015-18 "/>
  </r>
  <r>
    <n v="18444"/>
    <s v="OR99W: Tualatin National Wildlife Refuge"/>
    <n v="70697"/>
    <s v=" Construct deceleration laneat the entrance to wildlife refuge"/>
    <x v="4"/>
    <s v=" ODOT"/>
    <s v=" Other"/>
    <x v="1"/>
    <s v=" "/>
    <s v=" Construction"/>
    <s v=" G200"/>
    <x v="0"/>
    <n v="0"/>
    <n v="0"/>
    <n v="0"/>
    <n v="0"/>
    <x v="22"/>
    <s v=" 2015-18 "/>
  </r>
  <r>
    <n v="18444"/>
    <s v="OR99W: Tualatin National Wildlife Refuge"/>
    <n v="70697"/>
    <s v=" Construct deceleration laneat the entrance to wildlife refuge"/>
    <x v="4"/>
    <s v=" ODOT"/>
    <s v=" Other"/>
    <x v="1"/>
    <s v=" "/>
    <s v=" Other (explain)"/>
    <s v=" OTHER"/>
    <x v="0"/>
    <n v="0"/>
    <n v="0"/>
    <n v="0"/>
    <n v="0"/>
    <x v="22"/>
    <s v=" 2015-18 "/>
  </r>
  <r>
    <n v="18454"/>
    <s v="2015 State of Good Repair Program"/>
    <n v="70628"/>
    <s v=" Maintain and refurbish light rail vehicles tracking and stations"/>
    <x v="5"/>
    <s v=" TriMet"/>
    <s v=" Capital improvement "/>
    <x v="9"/>
    <s v=" Maintenance &amp; equipment"/>
    <s v=" Other (explain)"/>
    <n v="5337"/>
    <x v="0"/>
    <n v="585000"/>
    <n v="146250"/>
    <s v=" "/>
    <n v="731250"/>
    <x v="22"/>
    <s v=" 2015-18 "/>
  </r>
  <r>
    <n v="18564"/>
    <s v="I-5 Bridge Over NE Hassalo &amp; NE Holladay"/>
    <n v="70754"/>
    <s v=" Deck overlay/joints/end panels - Bridge 08583"/>
    <x v="4"/>
    <s v=" ODOT"/>
    <s v=" Maintenance and preservation"/>
    <x v="0"/>
    <s v=" Reconstruction and/or Overlay"/>
    <s v=" Preliminary engineering"/>
    <s v=" NHPP (M001)"/>
    <x v="0"/>
    <n v="343666"/>
    <n v="39334"/>
    <n v="0"/>
    <n v="383000"/>
    <x v="22"/>
    <s v=" 2015-18 "/>
  </r>
  <r>
    <n v="18573"/>
    <s v="I-5: Morrison Interchange Ramps Deck Seal"/>
    <n v="70755"/>
    <s v=" Deck seal Br 08589A and 08589B"/>
    <x v="4"/>
    <s v=" ODOT"/>
    <s v=" Maintenance and preservation"/>
    <x v="0"/>
    <s v=" Reconstruction and/or Overlay"/>
    <s v=" Preliminary engineering"/>
    <s v=" NHPP (M001)"/>
    <x v="0"/>
    <n v="143568"/>
    <n v="16432"/>
    <n v="0"/>
    <n v="160000"/>
    <x v="22"/>
    <s v=" 2015-18 "/>
  </r>
  <r>
    <n v="18583"/>
    <s v="US26: Boring Road Oxing Bridge Repair"/>
    <n v="70817"/>
    <s v=" Increase Vertical Clearance; Deck Overlay B#09381"/>
    <x v="4"/>
    <s v=" ODOT"/>
    <s v=" Maintenance and preservation"/>
    <x v="0"/>
    <s v=" Reconstruction and/or Overlay"/>
    <s v=" Preliminary engineering"/>
    <s v=" State STP (100%)"/>
    <x v="0"/>
    <n v="1095000"/>
    <n v="0"/>
    <s v=" "/>
    <n v="1095000"/>
    <x v="22"/>
    <s v=" 2015-18 "/>
  </r>
  <r>
    <n v="18704"/>
    <s v="2015 TriMet Bus and Bus Facilities"/>
    <n v="70637"/>
    <s v=" Replace rehabilitate purchase buses and related equipment"/>
    <x v="5"/>
    <s v=" TriMet"/>
    <s v=" Other"/>
    <x v="9"/>
    <s v=" Capital: bus vehicle"/>
    <s v=" Other (explain)"/>
    <s v=" OTHER"/>
    <x v="0"/>
    <n v="0"/>
    <n v="0"/>
    <n v="25000000"/>
    <n v="25000000"/>
    <x v="22"/>
    <s v=" 2015-18 "/>
  </r>
  <r>
    <n v="18704"/>
    <s v="2015 TriMet Bus and Bus Facilities"/>
    <n v="70637"/>
    <s v=" Replace rehabilitate purchase buses and related equipment"/>
    <x v="5"/>
    <s v=" TriMet"/>
    <s v=" Other"/>
    <x v="9"/>
    <s v=" Capital: bus vehicle"/>
    <s v=" Other (explain)"/>
    <s v=" 5339 FTA Alt Analysis"/>
    <x v="0"/>
    <n v="2900000"/>
    <n v="725000"/>
    <n v="0"/>
    <n v="3625000"/>
    <x v="22"/>
    <s v=" 2015-18 "/>
  </r>
  <r>
    <n v="18724"/>
    <s v="Hood Ave Extension (Gresham)"/>
    <n v="70640"/>
    <s v=" Extend Hood Ave to provide economic development access"/>
    <x v="0"/>
    <s v=" Gresham"/>
    <s v=" Capital improvement "/>
    <x v="0"/>
    <s v=" Capacity - general purpose"/>
    <s v=" Construction"/>
    <s v=" IOF (S600)"/>
    <x v="0"/>
    <n v="0"/>
    <n v="0"/>
    <n v="280374"/>
    <n v="280374"/>
    <x v="22"/>
    <s v=" 2015-18 "/>
  </r>
  <r>
    <n v="18727"/>
    <s v="SMART Mass Transit Vehicle Replacement (13-15)"/>
    <n v="70641"/>
    <s v=" Mass transit vehicle replacement"/>
    <x v="5"/>
    <s v=" SMART"/>
    <s v=" Maintenance and preservation"/>
    <x v="9"/>
    <s v=" Maintenance &amp; equipment"/>
    <s v=" Other (explain)"/>
    <s v=" State STP (M240)"/>
    <x v="0"/>
    <n v="637084"/>
    <n v="72917"/>
    <n v="0"/>
    <n v="710001"/>
    <x v="22"/>
    <s v=" 2015-18 "/>
  </r>
  <r>
    <n v="18757"/>
    <s v="OR213 Operational Improvements"/>
    <n v="70756"/>
    <s v=" Signal upgrades"/>
    <x v="4"/>
    <s v=" ODOT"/>
    <s v=" System management and operations"/>
    <x v="0"/>
    <s v=" System Management &amp; Operations"/>
    <s v=" Planning"/>
    <s v=" State STP (M240)"/>
    <x v="0"/>
    <n v="2692"/>
    <n v="308"/>
    <n v="0"/>
    <n v="3000"/>
    <x v="22"/>
    <s v=" 2015-18 "/>
  </r>
  <r>
    <n v="18757"/>
    <s v="OR213 Operational Improvements"/>
    <n v="70756"/>
    <s v=" Signal upgrades"/>
    <x v="4"/>
    <s v=" ODOT"/>
    <s v=" System management and operations"/>
    <x v="0"/>
    <s v=" System Management &amp; Operations"/>
    <s v=" Preliminary engineering"/>
    <s v=" State STP (M240)"/>
    <x v="0"/>
    <n v="945754"/>
    <n v="108246"/>
    <n v="0"/>
    <n v="1054000"/>
    <x v="22"/>
    <s v=" 2015-18 "/>
  </r>
  <r>
    <n v="18758"/>
    <s v="OR8 Operational Improvements"/>
    <n v="70757"/>
    <s v=" Signal upgrades"/>
    <x v="4"/>
    <s v=" ODOT"/>
    <s v=" System management and operations"/>
    <x v="0"/>
    <s v=" Reconstruction and/or Overlay"/>
    <s v=" Preliminary engineering"/>
    <s v=" State STP (M240)"/>
    <x v="0"/>
    <n v="148055"/>
    <n v="16946"/>
    <n v="0"/>
    <n v="165001"/>
    <x v="22"/>
    <s v=" 2015-18 "/>
  </r>
  <r>
    <n v="18761"/>
    <s v="OR217: SW Allen Blvd &amp; SW Denny Rd Intrchgs"/>
    <n v="70760"/>
    <s v=" Ilumination upgrades"/>
    <x v="4"/>
    <s v=" ODOT"/>
    <s v=" System management and operations"/>
    <x v="0"/>
    <s v=" Safety"/>
    <s v=" Preliminary engineering"/>
    <s v=" State STP (M240)"/>
    <x v="0"/>
    <n v="43070"/>
    <n v="4930"/>
    <s v=" "/>
    <n v="48000"/>
    <x v="22"/>
    <s v=" 2015-18 "/>
  </r>
  <r>
    <n v="18772"/>
    <s v="OR212: SE Richey Rd - US26"/>
    <n v="70761"/>
    <s v=" 3R Pavement preservation"/>
    <x v="4"/>
    <s v=" ODOT"/>
    <s v=" Maintenance and preservation"/>
    <x v="0"/>
    <s v=" Reconstruction and/or Overlay"/>
    <s v=" Preliminary engineering"/>
    <s v=" NHPP (M001)"/>
    <x v="0"/>
    <n v="241374"/>
    <n v="27626"/>
    <n v="0"/>
    <n v="269000"/>
    <x v="22"/>
    <s v=" 2015-18 "/>
  </r>
  <r>
    <n v="18778"/>
    <s v="US30: NW McNamee Rd - NW Bridge Ave"/>
    <n v="70708"/>
    <s v=" 3R Pavement Preservation"/>
    <x v="4"/>
    <s v=" ODOT"/>
    <s v=" Maintenance and preservation"/>
    <x v="0"/>
    <s v=" Reconstruction and/or Overlay"/>
    <s v=" Purchase right of way"/>
    <s v=" NHPP (M001)"/>
    <x v="0"/>
    <n v="26919"/>
    <n v="3081"/>
    <n v="0"/>
    <n v="30000"/>
    <x v="22"/>
    <s v=" 2015-18 "/>
  </r>
  <r>
    <n v="18778"/>
    <s v="US30: NW McNamee Rd - NW Bridge Ave"/>
    <n v="70708"/>
    <s v=" 3R Pavement Preservation"/>
    <x v="4"/>
    <s v=" ODOT"/>
    <s v=" Maintenance and preservation"/>
    <x v="0"/>
    <s v=" Reconstruction and/or Overlay"/>
    <s v=" Purchase right of way"/>
    <s v=" State STP (M240)"/>
    <x v="0"/>
    <n v="121136"/>
    <n v="13865"/>
    <n v="0"/>
    <n v="135001"/>
    <x v="22"/>
    <s v=" 2015-18 "/>
  </r>
  <r>
    <n v="18778"/>
    <s v="US30: NW McNamee Rd - NW Bridge Ave"/>
    <n v="70708"/>
    <s v=" 3R Pavement Preservation"/>
    <x v="4"/>
    <s v=" ODOT"/>
    <s v=" Maintenance and preservation"/>
    <x v="0"/>
    <s v=" Reconstruction and/or Overlay"/>
    <s v=" Construction"/>
    <s v=" NHPP (M001)"/>
    <x v="0"/>
    <n v="3905947"/>
    <n v="447053"/>
    <n v="0"/>
    <n v="4353000"/>
    <x v="22"/>
    <s v=" 2015-18 "/>
  </r>
  <r>
    <n v="18778"/>
    <s v="US30: NW McNamee Rd - NW Bridge Ave"/>
    <n v="70708"/>
    <s v=" 3R Pavement Preservation"/>
    <x v="4"/>
    <s v=" ODOT"/>
    <s v=" Maintenance and preservation"/>
    <x v="0"/>
    <s v=" Reconstruction and/or Overlay"/>
    <s v=" Construction"/>
    <s v=" NHPP (M001)"/>
    <x v="0"/>
    <n v="1615140"/>
    <n v="184860"/>
    <n v="0"/>
    <n v="1800000"/>
    <x v="22"/>
    <s v=" 2015-18 "/>
  </r>
  <r>
    <n v="18778"/>
    <s v="US30: NW McNamee Rd - NW Bridge Ave"/>
    <n v="70708"/>
    <s v=" 3R Pavement Preservation"/>
    <x v="4"/>
    <s v=" ODOT"/>
    <s v=" Maintenance and preservation"/>
    <x v="0"/>
    <s v=" Reconstruction and/or Overlay"/>
    <s v=" Construction"/>
    <s v=" State STP (M240)"/>
    <x v="0"/>
    <n v="196509"/>
    <n v="22491"/>
    <n v="0"/>
    <n v="219000"/>
    <x v="22"/>
    <s v=" 2015-18 "/>
  </r>
  <r>
    <n v="18787"/>
    <s v="OR213: NE Couch St - SE Pine Street"/>
    <n v="70762"/>
    <s v=" Signal and ADA improvements"/>
    <x v="4"/>
    <s v=" ODOT"/>
    <s v=" Maintenance and preservation"/>
    <x v="0"/>
    <s v=" Safety"/>
    <s v=" Preliminary engineering"/>
    <s v=" HSIP"/>
    <x v="0"/>
    <n v="232205"/>
    <n v="19590"/>
    <n v="0"/>
    <n v="251795"/>
    <x v="22"/>
    <s v=" 2015-18 "/>
  </r>
  <r>
    <n v="18788"/>
    <s v="OR213: SE Clay St - SE Mill St"/>
    <n v="70763"/>
    <s v=" Signal and pedestrian improvements"/>
    <x v="4"/>
    <s v=" ODOT"/>
    <s v=" Maintenance and preservation"/>
    <x v="0"/>
    <s v=" System Management &amp; Operations"/>
    <s v=" Preliminary engineering"/>
    <s v=" HSIP"/>
    <x v="0"/>
    <n v="223417"/>
    <n v="18848"/>
    <n v="0"/>
    <n v="242265"/>
    <x v="22"/>
    <s v=" 2015-18 "/>
  </r>
  <r>
    <n v="18795"/>
    <s v="US26: SE 20th Ave - SE 33rd Ave"/>
    <n v="70713"/>
    <s v=" Crosswalk signals RF Beacons striping signing ADA upgrades &amp; Illumination"/>
    <x v="4"/>
    <s v=" ODOT"/>
    <s v=" System management and operations"/>
    <x v="3"/>
    <s v=" Crossing improvements"/>
    <s v=" Purchase right of way"/>
    <s v=" HSIP"/>
    <x v="0"/>
    <n v="66219"/>
    <n v="5586"/>
    <s v=" "/>
    <n v="71805"/>
    <x v="22"/>
    <s v=" 2015-18 "/>
  </r>
  <r>
    <n v="18796"/>
    <s v="US30B: NE 103rd - 107th Ave"/>
    <n v="70712"/>
    <s v=" Add left turn lane upgrade signal ADA improvements &amp; remove median"/>
    <x v="4"/>
    <s v=" ODOT"/>
    <s v=" System management and operations"/>
    <x v="0"/>
    <s v=" System Management &amp; Operations"/>
    <s v=" Purchase right of way"/>
    <s v=" HSIP"/>
    <x v="0"/>
    <n v="13833"/>
    <n v="1167"/>
    <s v=" "/>
    <n v="15000"/>
    <x v="22"/>
    <s v=" 2015-18 "/>
  </r>
  <r>
    <n v="18801"/>
    <s v="I-205 at SE Strawberry Lane Overcrossing"/>
    <n v="70698"/>
    <s v=" Increase vertical clearance of freeway crossing"/>
    <x v="0"/>
    <s v=" Oregon City"/>
    <s v=" Other"/>
    <x v="0"/>
    <s v=" Small bridge capacity"/>
    <s v=" Construction"/>
    <s v=" JTA"/>
    <x v="0"/>
    <n v="0"/>
    <n v="0"/>
    <n v="2500000"/>
    <n v="2500000"/>
    <x v="22"/>
    <s v=" 2015-18 "/>
  </r>
  <r>
    <n v="18804"/>
    <s v="I-205: Johnson Creek - Glenn Jackson Bridge"/>
    <n v="70767"/>
    <s v=" Pavement preservation/Single lift inlay"/>
    <x v="4"/>
    <s v=" ODOT"/>
    <s v=" Maintenance and preservation"/>
    <x v="0"/>
    <s v=" Reconstruction and/or Overlay"/>
    <s v=" Preliminary engineering"/>
    <s v=" NHPP (M001)"/>
    <x v="0"/>
    <n v="448650"/>
    <n v="51350"/>
    <n v="0"/>
    <n v="500000"/>
    <x v="22"/>
    <s v=" 2015-18 "/>
  </r>
  <r>
    <n v="18807"/>
    <s v="King City Sidewalk Infill"/>
    <n v="70769"/>
    <s v=" Sidewalk infills"/>
    <x v="4"/>
    <s v=" King City"/>
    <s v=" Capital improvement "/>
    <x v="3"/>
    <s v=" Sidewalk - new"/>
    <s v=" Preliminary engineering"/>
    <s v=" State STP (M240)"/>
    <x v="0"/>
    <n v="133787"/>
    <n v="15313"/>
    <n v="15313"/>
    <n v="164413"/>
    <x v="22"/>
    <s v=" 2015-18 "/>
  </r>
  <r>
    <n v="18809"/>
    <s v="Boones Ferry Rd: Oakridge/Reese-Madrona St"/>
    <n v="70770"/>
    <s v=" Bicycle and pedestrian improvements"/>
    <x v="4"/>
    <s v=" Lake Oswego"/>
    <s v=" Capital improvement "/>
    <x v="1"/>
    <s v=" "/>
    <s v=" Preliminary engineering"/>
    <s v=" OTHER"/>
    <x v="0"/>
    <n v="0"/>
    <n v="0"/>
    <n v="0"/>
    <n v="0"/>
    <x v="22"/>
    <s v=" 2015-18 "/>
  </r>
  <r>
    <n v="18809"/>
    <s v="Boones Ferry Rd: Oakridge/Reese-Madrona St"/>
    <n v="70770"/>
    <s v=" Bicycle and pedestrian improvements"/>
    <x v="4"/>
    <s v=" Lake Oswego"/>
    <s v=" Capital improvement "/>
    <x v="1"/>
    <s v=" "/>
    <s v=" Preliminary engineering"/>
    <s v=" State STP (M240)"/>
    <x v="0"/>
    <n v="2000000"/>
    <n v="228909"/>
    <n v="671091"/>
    <n v="2900000"/>
    <x v="22"/>
    <s v=" 2015-18 "/>
  </r>
  <r>
    <n v="18814"/>
    <s v="Connected Cully"/>
    <n v="70771"/>
    <s v=" Bicycle and pedestrian improvements"/>
    <x v="4"/>
    <s v=" Portland"/>
    <s v=" Capital improvement "/>
    <x v="3"/>
    <s v=" Sidewalk - new"/>
    <s v=" Preliminary engineering"/>
    <s v=" State STP (M240)"/>
    <x v="0"/>
    <n v="207191"/>
    <n v="23714"/>
    <n v="0"/>
    <n v="230905"/>
    <x v="22"/>
    <s v=" 2015-18 "/>
  </r>
  <r>
    <n v="18818"/>
    <s v="Downtown I-405 Ped Safety and Ops Imprvmts"/>
    <n v="70772"/>
    <s v=" Bike/pedestrian and operational improvements."/>
    <x v="4"/>
    <s v=" Portland"/>
    <s v=" Capital improvement "/>
    <x v="3"/>
    <s v=" Crossing improvements"/>
    <s v=" Preliminary engineering"/>
    <s v=" State STP (M240)"/>
    <x v="0"/>
    <n v="587732"/>
    <n v="67269"/>
    <n v="0"/>
    <n v="655001"/>
    <x v="22"/>
    <s v=" 2015-18 "/>
  </r>
  <r>
    <n v="18819"/>
    <s v="St Johns Truck Strategy Phase II"/>
    <n v="70773"/>
    <s v=" Freight mobility - bicycle and pedestrian safety improvements"/>
    <x v="4"/>
    <s v=" Portland"/>
    <s v=" Capital improvement "/>
    <x v="0"/>
    <s v=" Freight"/>
    <s v=" Preliminary engineering"/>
    <s v=" State STP (M240)"/>
    <x v="0"/>
    <n v="733764"/>
    <n v="83983"/>
    <n v="0"/>
    <n v="817747"/>
    <x v="22"/>
    <s v=" 2015-18 "/>
  </r>
  <r>
    <n v="18832"/>
    <s v="Willamette Greenway Trail: Columbia Blvd Bridge"/>
    <n v="70774"/>
    <s v=" Construct a bicycle and pedestrian bridge"/>
    <x v="1"/>
    <s v=" Metro"/>
    <s v=" Capital improvement "/>
    <x v="2"/>
    <s v=" Off-street"/>
    <s v=" Preliminary engineering"/>
    <s v=" State STP (M240)"/>
    <x v="0"/>
    <n v="448650"/>
    <n v="51350"/>
    <n v="0"/>
    <n v="500000"/>
    <x v="22"/>
    <s v=" 2015-18 "/>
  </r>
  <r>
    <n v="18833"/>
    <s v="NE 238th Dr: NE Halsey St - NE Glisan St"/>
    <n v="70775"/>
    <s v=" Multimodal roadway improvements"/>
    <x v="4"/>
    <s v=" Multnomah County"/>
    <s v=" Capital improvement "/>
    <x v="0"/>
    <s v=" Capacity - general purpose"/>
    <s v=" Preliminary engineering"/>
    <s v=" STP"/>
    <x v="0"/>
    <n v="1000000"/>
    <n v="114454"/>
    <n v="0"/>
    <n v="1114454"/>
    <x v="22"/>
    <s v=" 2015-18 "/>
  </r>
  <r>
    <n v="18837"/>
    <s v="NE Columbia Blvd: Cully Blvd and Alderwood Rd"/>
    <n v="70778"/>
    <s v=" Intersection improvements"/>
    <x v="4"/>
    <s v=" Port of Portland"/>
    <s v=" Capital improvement "/>
    <x v="0"/>
    <s v=" Freight"/>
    <s v=" Preliminary engineering"/>
    <s v=" State STP (M240)"/>
    <x v="0"/>
    <n v="1402449"/>
    <n v="160517"/>
    <n v="0"/>
    <n v="1562966"/>
    <x v="22"/>
    <s v=" 2015-18 "/>
  </r>
  <r>
    <n v="18838"/>
    <s v="OR99W: Corridor Safety and Access to Transit"/>
    <n v="70779"/>
    <s v=" Improve safety active transportation access and transit operations"/>
    <x v="4"/>
    <s v=" TriMet"/>
    <s v=" Capital improvement "/>
    <x v="9"/>
    <s v=" Capital: on-street"/>
    <s v=" Preliminary engineering"/>
    <s v=" State STP (M240)"/>
    <x v="0"/>
    <n v="620509"/>
    <n v="71020"/>
    <n v="71020"/>
    <n v="762549"/>
    <x v="22"/>
    <s v=" 2015-18 "/>
  </r>
  <r>
    <n v="18839"/>
    <s v="OR8 Corridor Safety and Access to Transit"/>
    <n v="70780"/>
    <s v=" Improve safety active transportation access and transit operations"/>
    <x v="4"/>
    <s v=" TriMet"/>
    <s v=" Capital improvement "/>
    <x v="3"/>
    <s v=" Sidewalk - new"/>
    <s v=" Preliminary engineering"/>
    <s v=" State STP (M240)"/>
    <x v="0"/>
    <n v="289648"/>
    <n v="33152"/>
    <n v="33152"/>
    <n v="355952"/>
    <x v="22"/>
    <s v=" 2015-18 "/>
  </r>
  <r>
    <n v="18840"/>
    <s v="Powell-Division Corridor Safety &amp; Access to Transit"/>
    <n v="70781"/>
    <s v=" Improve safety active transportation access and transit operations"/>
    <x v="4"/>
    <s v=" TriMet"/>
    <s v=" Capital improvement "/>
    <x v="4"/>
    <s v=" Corridor plan"/>
    <s v=" Preliminary engineering"/>
    <s v=" State STP (M240)"/>
    <x v="0"/>
    <n v="502488"/>
    <n v="57512"/>
    <n v="57512"/>
    <n v="617512"/>
    <x v="22"/>
    <s v=" 2015-18 "/>
  </r>
  <r>
    <n v="19043"/>
    <s v="NE 244th Ave Rail Crossing"/>
    <n v="70699"/>
    <s v=" Install railroad automatic gate and place guardrail around the railroad devices"/>
    <x v="2"/>
    <s v=" Multnomah County"/>
    <s v=" Other"/>
    <x v="10"/>
    <s v=" "/>
    <s v=" Construction"/>
    <s v=" STATE-GEN"/>
    <x v="0"/>
    <n v="0"/>
    <n v="0"/>
    <n v="60000"/>
    <n v="60000"/>
    <x v="22"/>
    <s v=" 2015-18 "/>
  </r>
  <r>
    <n v="19053"/>
    <s v="TriMet Employer Program - 2015"/>
    <n v="70703"/>
    <s v=" TDM Strategies to manage congestion and reduce air pollution"/>
    <x v="5"/>
    <s v=" TriMet"/>
    <s v=" System management and operations"/>
    <x v="1"/>
    <s v=" "/>
    <s v=" Other (explain)"/>
    <s v=" STP"/>
    <x v="0"/>
    <n v="459973"/>
    <n v="52646"/>
    <n v="0"/>
    <n v="512619"/>
    <x v="22"/>
    <s v=" 2015-18 "/>
  </r>
  <r>
    <n v="19054"/>
    <s v="Wilsonville SMART Employer Program - 2015"/>
    <n v="70702"/>
    <s v=" TDM strategies to manage congestion and reduce air pollution"/>
    <x v="5"/>
    <s v=" SMART"/>
    <s v=" System management and operations"/>
    <x v="6"/>
    <s v=" Travel Demand Management"/>
    <s v=" Other (explain)"/>
    <s v=" STP"/>
    <x v="0"/>
    <n v="74407"/>
    <n v="8516"/>
    <n v="0"/>
    <n v="82923"/>
    <x v="22"/>
    <s v=" 2015-18 "/>
  </r>
  <r>
    <n v="19056"/>
    <s v="Wilsonville SMART Employer Program - 2014"/>
    <n v="70700"/>
    <s v=" TDM strategies to manage congestion and reduce air pollution"/>
    <x v="2"/>
    <s v=" SMART"/>
    <s v=" System management and operations"/>
    <x v="10"/>
    <s v=" "/>
    <s v=" Other (explain)"/>
    <s v=" STP"/>
    <x v="0"/>
    <n v="72240"/>
    <n v="8268"/>
    <n v="0"/>
    <n v="80508"/>
    <x v="22"/>
    <s v=" 2015-18 "/>
  </r>
  <r>
    <n v="19099"/>
    <s v="OR224/OR212 Corridor ITS"/>
    <n v="70785"/>
    <s v=" Design ITS System"/>
    <x v="4"/>
    <s v=" ODOT"/>
    <s v=" System management and operations"/>
    <x v="6"/>
    <s v=" Intelligent Transportation System"/>
    <s v=" Preliminary engineering"/>
    <s v=" State STP (M240)"/>
    <x v="0"/>
    <n v="134595"/>
    <n v="15405"/>
    <s v=" "/>
    <n v="150000"/>
    <x v="22"/>
    <s v=" 2015-18 "/>
  </r>
  <r>
    <n v="19100"/>
    <s v="US26 ATMS/ITS"/>
    <n v="70786"/>
    <s v=" Design ITS System"/>
    <x v="4"/>
    <s v=" ODOT"/>
    <s v=" System management and operations"/>
    <x v="6"/>
    <s v=" "/>
    <s v=" Preliminary engineering"/>
    <s v=" STATE-GEN"/>
    <x v="0"/>
    <n v="0"/>
    <n v="0"/>
    <n v="776102"/>
    <n v="776102"/>
    <x v="22"/>
    <s v=" 2015-18 "/>
  </r>
  <r>
    <n v="19100"/>
    <s v="US26 ATMS/ITS"/>
    <n v="70786"/>
    <s v=" Design ITS System"/>
    <x v="4"/>
    <s v=" ODOT"/>
    <s v=" System management and operations"/>
    <x v="6"/>
    <s v=" "/>
    <s v=" Preliminary engineering"/>
    <s v=" State STP (100%)"/>
    <x v="0"/>
    <n v="0"/>
    <n v="0"/>
    <n v="0"/>
    <n v="0"/>
    <x v="22"/>
    <s v=" 2015-18 "/>
  </r>
  <r>
    <n v="19100"/>
    <s v="US26 ATMS/ITS"/>
    <n v="70786"/>
    <s v=" Design ITS System"/>
    <x v="4"/>
    <s v=" ODOT"/>
    <s v=" System management and operations"/>
    <x v="6"/>
    <s v=" "/>
    <s v=" Preliminary engineering"/>
    <s v=" TIGER IV"/>
    <x v="0"/>
    <n v="661123"/>
    <n v="0"/>
    <n v="0"/>
    <n v="661123"/>
    <x v="22"/>
    <s v=" 2015-18 "/>
  </r>
  <r>
    <n v="19108"/>
    <s v="Portland Metro Area Clean Diesel Upgrade"/>
    <n v="70788"/>
    <s v=" Retrofit diesel equipment with filters and puchase LNG trucks to reduce emissions"/>
    <x v="2"/>
    <s v=" [Other]"/>
    <s v=" Other"/>
    <x v="1"/>
    <s v=" "/>
    <s v=" Other (explain)"/>
    <s v=" CMAQ"/>
    <x v="0"/>
    <n v="500000"/>
    <n v="57227"/>
    <n v="0"/>
    <n v="557227"/>
    <x v="22"/>
    <s v=" 2015-18 "/>
  </r>
  <r>
    <n v="19120"/>
    <s v="SE 242nd/Hogan: NE Burnside - E. Powell (Gresham)"/>
    <n v="70799"/>
    <s v=" Operational improvements signal upgrades bicycle and pedestrian improvements"/>
    <x v="0"/>
    <s v=" ODOT"/>
    <s v=" System management and operations"/>
    <x v="0"/>
    <s v=" Reconstruction and/or Overlay"/>
    <s v=" Preliminary engineering"/>
    <s v=" State STP (M240)"/>
    <x v="0"/>
    <n v="134595"/>
    <n v="15405"/>
    <n v="150000"/>
    <n v="300000"/>
    <x v="22"/>
    <s v=" 2015-18 "/>
  </r>
  <r>
    <n v="19134"/>
    <s v="FY 13 Enhanced Mobility Program (SMART)"/>
    <n v="70791"/>
    <s v=" Enhance mobility for seniors and individuals with disabilites"/>
    <x v="5"/>
    <s v=" SMART"/>
    <s v=" System management and operations"/>
    <x v="1"/>
    <s v=" "/>
    <s v=" Transit"/>
    <s v=" 5310 (80/20)"/>
    <x v="0"/>
    <n v="16113"/>
    <n v="4028"/>
    <n v="0"/>
    <n v="20141"/>
    <x v="22"/>
    <s v=" 2015-18 "/>
  </r>
  <r>
    <n v="19135"/>
    <s v="FY 13 Bus and Bus Facilities (SMART)"/>
    <n v="70790"/>
    <s v=" Funds for Bus and Bus Facilities"/>
    <x v="5"/>
    <s v=" SMART"/>
    <s v=" System management and operations"/>
    <x v="1"/>
    <s v=" "/>
    <s v=" Transit"/>
    <s v=" 5339 FTA Alt Analysis"/>
    <x v="0"/>
    <n v="41640"/>
    <n v="10410"/>
    <n v="0"/>
    <n v="52050"/>
    <x v="22"/>
    <s v=" 2015-18 "/>
  </r>
  <r>
    <n v="19136"/>
    <s v="FY14 Enhanced Mobility Program (SMART)"/>
    <n v="70792"/>
    <s v=" Enhanced mobility for seniors and individuals with disabilities"/>
    <x v="5"/>
    <s v=" SMART"/>
    <s v=" System management and operations"/>
    <x v="1"/>
    <s v=" "/>
    <s v=" Transit"/>
    <s v=" 5310 (80/20)"/>
    <x v="0"/>
    <n v="15573"/>
    <n v="3893"/>
    <n v="0"/>
    <n v="19466"/>
    <x v="22"/>
    <s v=" 2015-18 "/>
  </r>
  <r>
    <n v="19137"/>
    <s v="FY14  Bus and Bus Facilities (SMART)"/>
    <n v="70793"/>
    <s v=" Funds for Bus and Bus Facilities"/>
    <x v="5"/>
    <s v=" SMART"/>
    <s v=" System management and operations"/>
    <x v="1"/>
    <s v=" "/>
    <s v=" Transit"/>
    <s v=" 5339 FTA Alt Analysis"/>
    <x v="0"/>
    <n v="45471"/>
    <n v="11368"/>
    <n v="0"/>
    <n v="56839"/>
    <x v="22"/>
    <s v=" 2015-18 "/>
  </r>
  <r>
    <n v="19141"/>
    <s v="OR213: King Rd - Mt Scott Creek Bridge and ADA Ramps"/>
    <n v="70794"/>
    <s v=" Construct ADA Ramps"/>
    <x v="4"/>
    <s v=" ODOT"/>
    <s v=" System management and operations"/>
    <x v="3"/>
    <s v=" Sidewalk - reconstruct"/>
    <s v=" Purchase right of way"/>
    <s v=" State STP (M240)"/>
    <x v="0"/>
    <n v="224325"/>
    <n v="25675"/>
    <n v="0"/>
    <n v="250000"/>
    <x v="22"/>
    <s v=" 2015-18 "/>
  </r>
  <r>
    <n v="19141"/>
    <s v="OR213: King Rd - Mt Scott Creek Bridge and ADA Ramps"/>
    <n v="70794"/>
    <s v=" Construct ADA Ramps"/>
    <x v="4"/>
    <s v=" ODOT"/>
    <s v=" System management and operations"/>
    <x v="3"/>
    <s v=" Sidewalk - reconstruct"/>
    <s v=" Preliminary engineering"/>
    <s v=" BIKEWAYS"/>
    <x v="0"/>
    <n v="0"/>
    <n v="0"/>
    <n v="100000"/>
    <n v="100000"/>
    <x v="22"/>
    <s v=" 2015-18 "/>
  </r>
  <r>
    <n v="19141"/>
    <s v="OR213: King Rd - Mt Scott Creek Bridge and ADA Ramps"/>
    <n v="70794"/>
    <s v=" Construct ADA Ramps"/>
    <x v="4"/>
    <s v=" ODOT"/>
    <s v=" System management and operations"/>
    <x v="3"/>
    <s v=" Sidewalk - reconstruct"/>
    <s v=" Construction"/>
    <s v=" State STP (M240)"/>
    <x v="0"/>
    <n v="179460"/>
    <n v="20540"/>
    <n v="0"/>
    <n v="200000"/>
    <x v="22"/>
    <s v=" 2015-18 "/>
  </r>
  <r>
    <n v="19149"/>
    <s v="Morrison Bridge Deck Lift Replacement"/>
    <n v="70822"/>
    <s v=" Replace Lift Deck bridge #08589"/>
    <x v="0"/>
    <s v=" Multnomah County"/>
    <s v=" Capital improvement "/>
    <x v="0"/>
    <s v=" Reconstruction and/or Overlay"/>
    <s v=" Preliminary engineering"/>
    <s v=" NHPP (M001)"/>
    <x v="0"/>
    <n v="753732"/>
    <n v="86268"/>
    <n v="0"/>
    <n v="840000"/>
    <x v="22"/>
    <s v=" 2015-18 "/>
  </r>
  <r>
    <n v="19174"/>
    <s v="Freight Demand Modeling &amp; Data Improvement"/>
    <n v="70798"/>
    <s v=" Update the regional freight trip forecasting model"/>
    <x v="2"/>
    <s v=" Metro"/>
    <s v=" Planning"/>
    <x v="1"/>
    <s v=" "/>
    <s v=" Other (explain)"/>
    <s v=" STP"/>
    <x v="0"/>
    <n v="100000"/>
    <n v="11445"/>
    <n v="0"/>
    <n v="111445"/>
    <x v="22"/>
    <s v=" 2015-18 "/>
  </r>
  <r>
    <n v="19174"/>
    <s v="Freight Demand Modeling &amp; Data Improvement"/>
    <n v="70798"/>
    <s v=" Update the regional freight trip forecasting model"/>
    <x v="2"/>
    <s v=" Metro"/>
    <s v=" Planning"/>
    <x v="1"/>
    <s v=" "/>
    <s v=" Other (explain)"/>
    <s v=" SHRP2"/>
    <x v="0"/>
    <n v="350000"/>
    <n v="0"/>
    <n v="0"/>
    <n v="350000"/>
    <x v="22"/>
    <s v=" 2015-18 "/>
  </r>
  <r>
    <n v="19185"/>
    <s v="Rock Creek CNG Fueling Infrastructure (Hillsboro)"/>
    <n v="70816"/>
    <s v=" "/>
    <x v="2"/>
    <s v=" [Other]"/>
    <s v=" Other"/>
    <x v="10"/>
    <s v=" "/>
    <s v=" Preliminary engineering"/>
    <s v=" OTHER"/>
    <x v="0"/>
    <n v="0"/>
    <n v="0"/>
    <n v="0"/>
    <n v="0"/>
    <x v="22"/>
    <s v=" 2015-18 "/>
  </r>
  <r>
    <n v="19185"/>
    <s v="Rock Creek CNG Fueling Infrastructure (Hillsboro)"/>
    <n v="70816"/>
    <s v=" "/>
    <x v="2"/>
    <s v=" [Other]"/>
    <s v=" Other"/>
    <x v="10"/>
    <s v=" "/>
    <s v=" Preliminary engineering"/>
    <s v=" CMAQ"/>
    <x v="0"/>
    <n v="0"/>
    <n v="0"/>
    <n v="0"/>
    <n v="0"/>
    <x v="22"/>
    <s v=" 2015-18 "/>
  </r>
  <r>
    <n v="19185"/>
    <s v="Rock Creek CNG Fueling Infrastructure (Hillsboro)"/>
    <n v="70816"/>
    <s v=" "/>
    <x v="2"/>
    <s v=" [Other]"/>
    <s v=" Other"/>
    <x v="10"/>
    <s v=" "/>
    <s v=" Construction"/>
    <s v=" OTHER"/>
    <x v="0"/>
    <n v="0"/>
    <n v="0"/>
    <n v="0"/>
    <n v="0"/>
    <x v="22"/>
    <s v=" 2015-18 "/>
  </r>
  <r>
    <n v="19185"/>
    <s v="Rock Creek CNG Fueling Infrastructure (Hillsboro)"/>
    <n v="70816"/>
    <s v=" "/>
    <x v="2"/>
    <s v=" [Other]"/>
    <s v=" Other"/>
    <x v="10"/>
    <s v=" "/>
    <s v=" Construction"/>
    <s v=" CMAQ"/>
    <x v="0"/>
    <n v="0"/>
    <n v="0"/>
    <n v="0"/>
    <n v="0"/>
    <x v="22"/>
    <s v=" 2015-18 "/>
  </r>
  <r>
    <n v="19185"/>
    <s v="Rock Creek CNG Fueling Infrastructure (Hillsboro)"/>
    <n v="70816"/>
    <s v=" "/>
    <x v="2"/>
    <s v=" [Other]"/>
    <s v=" Other"/>
    <x v="10"/>
    <s v=" "/>
    <s v=" Other (explain)"/>
    <s v=" OTHER"/>
    <x v="0"/>
    <n v="0"/>
    <n v="0"/>
    <n v="1966536"/>
    <n v="1966536"/>
    <x v="22"/>
    <s v=" 2015-18 "/>
  </r>
  <r>
    <n v="19185"/>
    <s v="Rock Creek CNG Fueling Infrastructure (Hillsboro)"/>
    <n v="70816"/>
    <s v=" "/>
    <x v="2"/>
    <s v=" [Other]"/>
    <s v=" Other"/>
    <x v="10"/>
    <s v=" "/>
    <s v=" Other (explain)"/>
    <s v=" CMAQ"/>
    <x v="0"/>
    <n v="1169000"/>
    <n v="133797"/>
    <n v="0"/>
    <n v="1302797"/>
    <x v="22"/>
    <s v=" 2015-18 "/>
  </r>
  <r>
    <n v="19187"/>
    <s v="Kerby CNG &amp; RNG Fueling Infrastructure (Portland)"/>
    <n v="70820"/>
    <s v=" "/>
    <x v="2"/>
    <s v=" Select agency"/>
    <s v=" Other"/>
    <x v="10"/>
    <s v=" "/>
    <s v=" Other (explain)"/>
    <s v=" OTHER"/>
    <x v="0"/>
    <n v="0"/>
    <n v="0"/>
    <n v="510960"/>
    <n v="510960"/>
    <x v="22"/>
    <s v=" 2015-18 "/>
  </r>
  <r>
    <n v="19187"/>
    <s v="Kerby CNG &amp; RNG Fueling Infrastructure (Portland)"/>
    <n v="70820"/>
    <s v=" "/>
    <x v="2"/>
    <s v=" Select agency"/>
    <s v=" Other"/>
    <x v="10"/>
    <s v=" "/>
    <s v=" Other (explain)"/>
    <s v=" CMAQ"/>
    <x v="0"/>
    <n v="577000"/>
    <n v="66040"/>
    <n v="0"/>
    <n v="643040"/>
    <x v="22"/>
    <s v=" 2015-18 "/>
  </r>
  <r>
    <n v="19188"/>
    <s v="Metro Central Transfer Station: CNG Fueling"/>
    <n v="70815"/>
    <s v=" "/>
    <x v="2"/>
    <s v=" Metro"/>
    <s v=" Other"/>
    <x v="1"/>
    <s v=" "/>
    <s v=" Preliminary engineering"/>
    <s v=" CMAQ"/>
    <x v="0"/>
    <n v="0"/>
    <n v="0"/>
    <n v="0"/>
    <n v="0"/>
    <x v="22"/>
    <s v=" 2015-18 "/>
  </r>
  <r>
    <n v="19188"/>
    <s v="Metro Central Transfer Station: CNG Fueling"/>
    <n v="70815"/>
    <s v=" "/>
    <x v="2"/>
    <s v=" Metro"/>
    <s v=" Other"/>
    <x v="1"/>
    <s v=" "/>
    <s v=" Construction"/>
    <s v=" OTHER"/>
    <x v="0"/>
    <n v="0"/>
    <n v="0"/>
    <n v="0"/>
    <n v="0"/>
    <x v="22"/>
    <s v=" 2015-18 "/>
  </r>
  <r>
    <n v="19188"/>
    <s v="Metro Central Transfer Station: CNG Fueling"/>
    <n v="70815"/>
    <s v=" "/>
    <x v="2"/>
    <s v=" Metro"/>
    <s v=" Other"/>
    <x v="1"/>
    <s v=" "/>
    <s v=" Construction"/>
    <s v=" CMAQ"/>
    <x v="0"/>
    <n v="0"/>
    <n v="0"/>
    <n v="0"/>
    <n v="0"/>
    <x v="22"/>
    <s v=" 2015-18 "/>
  </r>
  <r>
    <n v="19188"/>
    <s v="Metro Central Transfer Station: CNG Fueling"/>
    <n v="70815"/>
    <s v=" "/>
    <x v="2"/>
    <s v=" Metro"/>
    <s v=" Other"/>
    <x v="1"/>
    <s v=" "/>
    <s v=" Other (explain)"/>
    <s v=" OTHER"/>
    <x v="0"/>
    <n v="0"/>
    <n v="0"/>
    <n v="666270"/>
    <n v="666270"/>
    <x v="22"/>
    <s v=" 2015-18 "/>
  </r>
  <r>
    <n v="19188"/>
    <s v="Metro Central Transfer Station: CNG Fueling"/>
    <n v="70815"/>
    <s v=" "/>
    <x v="2"/>
    <s v=" Metro"/>
    <s v=" Other"/>
    <x v="1"/>
    <s v=" "/>
    <s v=" Other (explain)"/>
    <s v=" CMAQ"/>
    <x v="0"/>
    <n v="540381"/>
    <n v="61849"/>
    <n v="0"/>
    <n v="602230"/>
    <x v="22"/>
    <s v=" 2015-18 "/>
  </r>
  <r>
    <n v="19193"/>
    <s v="Wilsonville SMART: CNG Fueling Station"/>
    <n v="70814"/>
    <s v=" "/>
    <x v="2"/>
    <s v=" SMART"/>
    <s v=" Other"/>
    <x v="10"/>
    <s v=" "/>
    <s v=" Preliminary engineering"/>
    <s v=" OTHER"/>
    <x v="0"/>
    <n v="0"/>
    <n v="0"/>
    <n v="0"/>
    <n v="0"/>
    <x v="22"/>
    <s v=" 2015-18 "/>
  </r>
  <r>
    <n v="19193"/>
    <s v="Wilsonville SMART: CNG Fueling Station"/>
    <n v="70814"/>
    <s v=" "/>
    <x v="2"/>
    <s v=" SMART"/>
    <s v=" Other"/>
    <x v="10"/>
    <s v=" "/>
    <s v=" Preliminary engineering"/>
    <s v=" CMAQ"/>
    <x v="0"/>
    <n v="0"/>
    <n v="0"/>
    <n v="0"/>
    <n v="0"/>
    <x v="22"/>
    <s v=" 2015-18 "/>
  </r>
  <r>
    <n v="19193"/>
    <s v="Wilsonville SMART: CNG Fueling Station"/>
    <n v="70814"/>
    <s v=" "/>
    <x v="2"/>
    <s v=" SMART"/>
    <s v=" Other"/>
    <x v="10"/>
    <s v=" "/>
    <s v=" Other (explain)"/>
    <s v=" OTHER"/>
    <x v="0"/>
    <n v="41988"/>
    <n v="0"/>
    <n v="0"/>
    <n v="41988"/>
    <x v="22"/>
    <s v=" 2015-18 "/>
  </r>
  <r>
    <n v="19193"/>
    <s v="Wilsonville SMART: CNG Fueling Station"/>
    <n v="70814"/>
    <s v=" "/>
    <x v="2"/>
    <s v=" SMART"/>
    <s v=" Other"/>
    <x v="10"/>
    <s v=" "/>
    <s v=" Other (explain)"/>
    <s v=" CMAQ"/>
    <x v="0"/>
    <n v="70000"/>
    <n v="8012"/>
    <n v="0"/>
    <n v="78012"/>
    <x v="22"/>
    <s v=" 2015-18 "/>
  </r>
  <r>
    <n v="19201"/>
    <s v="2016 Interstate Sign Replacement"/>
    <n v="70821"/>
    <s v=" FUNDING TO REPLACE SIGNS ON INTERSTATE HWYS"/>
    <x v="4"/>
    <s v=" ODOT"/>
    <s v=" System management and operations"/>
    <x v="6"/>
    <s v=" "/>
    <s v=" Preliminary engineering"/>
    <s v=" NHPP (M001)"/>
    <x v="0"/>
    <n v="179460"/>
    <n v="20540"/>
    <n v="0"/>
    <n v="200000"/>
    <x v="22"/>
    <s v=" 2015-18 "/>
  </r>
  <r>
    <n v="19204"/>
    <s v="I-205 Pacific Hwy - Abernathy Bridge"/>
    <n v="70800"/>
    <s v=" Pavement preservation Single lift inlay"/>
    <x v="4"/>
    <s v=" ODOT"/>
    <s v=" Maintenance and preservation"/>
    <x v="0"/>
    <s v=" Reconstruction and/or Overlay"/>
    <s v=" Preliminary engineering"/>
    <s v=" NHPP (92.22%)"/>
    <x v="0"/>
    <n v="368880"/>
    <n v="31120"/>
    <n v="0"/>
    <n v="400000"/>
    <x v="22"/>
    <s v=" 2015-18 "/>
  </r>
  <r>
    <n v="19265"/>
    <s v="I-205 Shared Use Path at Maywood Park"/>
    <n v="70804"/>
    <s v=" Repave ADA drainage and address tree roots with structure"/>
    <x v="4"/>
    <s v=" ODOT"/>
    <s v=" Maintenance and preservation"/>
    <x v="5"/>
    <s v=" Bike boulevard"/>
    <s v=" Preliminary engineering"/>
    <s v=" State STP (M240)"/>
    <x v="0"/>
    <n v="44865"/>
    <n v="5135"/>
    <s v=" "/>
    <n v="50000"/>
    <x v="22"/>
    <s v=" 2015-18 "/>
  </r>
  <r>
    <n v="19266"/>
    <s v="I-5 Shared Use Path: N. Jantzen Drive-Tomahawk Island Dr"/>
    <n v="70805"/>
    <s v=" Upgrade surface to smooth finish realign section around sign"/>
    <x v="0"/>
    <s v=" ODOT"/>
    <s v=" Other"/>
    <x v="5"/>
    <s v=" Bike boulevard"/>
    <s v=" Preliminary engineering"/>
    <s v=" State STP (M240)"/>
    <x v="0"/>
    <n v="94216"/>
    <n v="10783"/>
    <s v=" "/>
    <n v="104999"/>
    <x v="22"/>
    <s v=" 2015-18 "/>
  </r>
  <r>
    <n v="19267"/>
    <s v="SW Hall Blvd ADA Ramps: SW Scholls Ferry - SW Hemlock St"/>
    <n v="70806"/>
    <s v=" ADA Ramps"/>
    <x v="0"/>
    <s v=" ODOT"/>
    <s v=" Maintenance and preservation"/>
    <x v="3"/>
    <s v=" Crossing improvements"/>
    <s v=" Preliminary engineering"/>
    <s v=" State STP (M240)"/>
    <x v="0"/>
    <n v="278163"/>
    <n v="31837"/>
    <s v=" "/>
    <n v="310000"/>
    <x v="22"/>
    <s v=" 2015-18 "/>
  </r>
  <r>
    <n v="19313"/>
    <s v="5310 FY15 - Senior &amp; Disabled"/>
    <n v="70723"/>
    <s v=" Services &amp; Facility Improvements for Elderly &amp; Disabled Customers FY15"/>
    <x v="5"/>
    <s v=" SMART"/>
    <s v=" System management and operations"/>
    <x v="9"/>
    <s v=" Operations"/>
    <s v=" Transit"/>
    <s v=" 5310 (89.73)"/>
    <x v="0"/>
    <n v="33000"/>
    <n v="3777"/>
    <n v="0"/>
    <n v="36777"/>
    <x v="22"/>
    <s v=" 2015-18 "/>
  </r>
  <r>
    <n v="19318"/>
    <s v="5339 FY15 - Bus and Bus Facilities (Capital)"/>
    <n v="70728"/>
    <s v=" Bus and Bus Facility Upgrades (FY15)"/>
    <x v="5"/>
    <s v=" SMART"/>
    <s v=" Maintenance and preservation"/>
    <x v="9"/>
    <s v=" Capital: bus vehicle"/>
    <s v=" Transit"/>
    <s v=" 5339 FTA Alt Analysis"/>
    <x v="0"/>
    <n v="55000"/>
    <n v="13750"/>
    <n v="0"/>
    <n v="68750"/>
    <x v="22"/>
    <s v=" 2015-18 "/>
  </r>
  <r>
    <n v="19402"/>
    <s v="OR99E: Kellogg Creek"/>
    <n v="70809"/>
    <s v=" Design for culvert replacement"/>
    <x v="0"/>
    <s v=" ODOT"/>
    <s v=" Other"/>
    <x v="0"/>
    <s v=" Capacity - general purpose"/>
    <s v=" Preliminary engineering"/>
    <s v=" State STP (M240)"/>
    <x v="0"/>
    <n v="444164"/>
    <n v="50837"/>
    <s v=" "/>
    <n v="495001"/>
    <x v="22"/>
    <s v=" 2015-18 "/>
  </r>
  <r>
    <n v="19442"/>
    <s v="OR99E:  Crystal Springs Creek Bridge Replacement"/>
    <n v="70810"/>
    <s v=" Replace Bridge #02060"/>
    <x v="4"/>
    <s v=" ODOT"/>
    <s v=" Maintenance and preservation"/>
    <x v="0"/>
    <s v=" Reconstruction and/or Overlay"/>
    <s v=" Preliminary engineering"/>
    <s v=" NHPP (M001)"/>
    <x v="0"/>
    <n v="520434"/>
    <n v="59566"/>
    <n v="0"/>
    <n v="580000"/>
    <x v="22"/>
    <s v=" 2015-18 "/>
  </r>
  <r>
    <n v="19442"/>
    <s v="OR99E:  Crystal Springs Creek Bridge Replacement"/>
    <n v="70810"/>
    <s v=" Replace Bridge #02060"/>
    <x v="4"/>
    <s v=" ODOT"/>
    <s v=" Maintenance and preservation"/>
    <x v="0"/>
    <s v=" Reconstruction and/or Overlay"/>
    <s v=" Purchase right of way"/>
    <s v=" NHPP (M001)"/>
    <x v="0"/>
    <n v="44865"/>
    <n v="5135"/>
    <s v=" "/>
    <n v="50000"/>
    <x v="22"/>
    <s v=" 2015-18 "/>
  </r>
  <r>
    <n v="19442"/>
    <s v="OR99E:  Crystal Springs Creek Bridge Replacement"/>
    <n v="70810"/>
    <s v=" Replace Bridge #02060"/>
    <x v="4"/>
    <s v=" ODOT"/>
    <s v=" Maintenance and preservation"/>
    <x v="0"/>
    <s v=" Reconstruction and/or Overlay"/>
    <s v=" Construction"/>
    <s v=" NHPP (M001)"/>
    <x v="0"/>
    <n v="1597194"/>
    <n v="182806"/>
    <s v=" "/>
    <n v="1780000"/>
    <x v="22"/>
    <s v=" 2015-18 "/>
  </r>
  <r>
    <n v="19464"/>
    <s v="2015 Region 1 Curve Warning Sign Project"/>
    <n v="70811"/>
    <s v=" Install enhanced curve warning signs"/>
    <x v="4"/>
    <s v=" Select agency"/>
    <s v=" System management and operations"/>
    <x v="1"/>
    <s v=" "/>
    <s v=" Preliminary engineering"/>
    <s v=" TSP"/>
    <x v="0"/>
    <n v="162047"/>
    <n v="0"/>
    <n v="0"/>
    <n v="162047"/>
    <x v="22"/>
    <s v=" 2015-18 "/>
  </r>
  <r>
    <n v="19464"/>
    <s v="2015 Region 1 Curve Warning Sign Project"/>
    <n v="70811"/>
    <s v=" Install enhanced curve warning signs"/>
    <x v="4"/>
    <s v=" Select agency"/>
    <s v=" System management and operations"/>
    <x v="1"/>
    <s v=" "/>
    <s v=" Construction"/>
    <s v=" Section 164 - HSIP Activities"/>
    <x v="0"/>
    <n v="556790"/>
    <n v="0"/>
    <n v="0"/>
    <n v="556790"/>
    <x v="22"/>
    <s v=" 2015-18 "/>
  </r>
  <r>
    <n v="19465"/>
    <s v="NW Huffman St and 253rd Ave (Hillsboro)"/>
    <n v="70812"/>
    <s v=" "/>
    <x v="0"/>
    <s v=" Hillsboro"/>
    <s v=" Capital improvement "/>
    <x v="1"/>
    <s v=" "/>
    <s v=" Preliminary engineering"/>
    <s v=" OTHER"/>
    <x v="0"/>
    <n v="0"/>
    <n v="0"/>
    <n v="243000"/>
    <n v="243000"/>
    <x v="22"/>
    <s v=" 2015-18 "/>
  </r>
  <r>
    <n v="19465"/>
    <s v="NW Huffman St and 253rd Ave (Hillsboro)"/>
    <n v="70812"/>
    <s v=" "/>
    <x v="0"/>
    <s v=" Hillsboro"/>
    <s v=" Capital improvement "/>
    <x v="1"/>
    <s v=" "/>
    <s v=" Preliminary engineering"/>
    <s v=" JTA"/>
    <x v="0"/>
    <n v="0"/>
    <n v="0"/>
    <n v="1377000"/>
    <n v="1377000"/>
    <x v="22"/>
    <s v=" 2015-18 "/>
  </r>
  <r>
    <n v="19466"/>
    <s v="NW Brookwood Pkwy:  NW  Meek Rd - NW Shute Rd"/>
    <n v="70813"/>
    <s v=" "/>
    <x v="0"/>
    <s v=" Washington County"/>
    <s v=" System management and operations"/>
    <x v="1"/>
    <s v=" "/>
    <s v=" Preliminary engineering"/>
    <s v=" OTHER"/>
    <x v="0"/>
    <n v="0"/>
    <n v="0"/>
    <n v="252000"/>
    <n v="252000"/>
    <x v="22"/>
    <s v=" 2015-18 "/>
  </r>
  <r>
    <n v="19466"/>
    <s v="NW Brookwood Pkwy:  NW  Meek Rd - NW Shute Rd"/>
    <n v="70813"/>
    <s v=" "/>
    <x v="0"/>
    <s v=" Washington County"/>
    <s v=" System management and operations"/>
    <x v="1"/>
    <s v=" "/>
    <s v=" Preliminary engineering"/>
    <s v=" JTA"/>
    <x v="0"/>
    <n v="0"/>
    <n v="0"/>
    <n v="1148000"/>
    <n v="1148000"/>
    <x v="22"/>
    <s v=" 2015-18 "/>
  </r>
  <r>
    <n v="19466"/>
    <s v="NW Brookwood Pkwy:  NW  Meek Rd - NW Shute Rd"/>
    <n v="70813"/>
    <s v=" "/>
    <x v="0"/>
    <s v=" Washington County"/>
    <s v=" System management and operations"/>
    <x v="1"/>
    <s v=" "/>
    <s v=" Purchase right of way"/>
    <s v=" OTHER"/>
    <x v="0"/>
    <n v="0"/>
    <n v="0"/>
    <n v="360000"/>
    <n v="360000"/>
    <x v="22"/>
    <s v=" 2015-18 "/>
  </r>
  <r>
    <n v="19466"/>
    <s v="NW Brookwood Pkwy:  NW  Meek Rd - NW Shute Rd"/>
    <n v="70813"/>
    <s v=" "/>
    <x v="0"/>
    <s v=" Washington County"/>
    <s v=" System management and operations"/>
    <x v="1"/>
    <s v=" "/>
    <s v=" Purchase right of way"/>
    <s v=" JTA"/>
    <x v="0"/>
    <n v="0"/>
    <n v="0"/>
    <n v="1640000"/>
    <n v="1640000"/>
    <x v="22"/>
    <s v=" 2015-18 "/>
  </r>
  <r>
    <n v="19502"/>
    <s v="Region 1 Rural Safety Improvements"/>
    <n v="70819"/>
    <s v=" "/>
    <x v="0"/>
    <s v=" ODOT"/>
    <s v=" System management and operations"/>
    <x v="0"/>
    <s v=" Safety"/>
    <s v=" Preliminary engineering"/>
    <s v=" HSIP"/>
    <x v="0"/>
    <n v="377034"/>
    <n v="31808"/>
    <n v="0"/>
    <n v="408842"/>
    <x v="22"/>
    <s v=" 2015-18 "/>
  </r>
  <r>
    <n v="19528"/>
    <s v="2016 Region 1 Local Roads Signal Upgrades"/>
    <n v="70824"/>
    <s v=" Signal safety enhancements and upgrades."/>
    <x v="0"/>
    <s v=" ODOT"/>
    <s v=" System management and operations"/>
    <x v="6"/>
    <s v=" "/>
    <s v=" Preliminary engineering"/>
    <s v=" HSIP"/>
    <x v="0"/>
    <n v="327842"/>
    <n v="27658"/>
    <n v="0"/>
    <n v="355500"/>
    <x v="22"/>
    <s v=" 2015-18 "/>
  </r>
  <r>
    <n v="19529"/>
    <s v="I-84 Multimodal Integrated Corridor Mgmt Project"/>
    <n v="70818"/>
    <s v=" Regional concept of transportation operations for I-84 from downtown Portland encompassing over 45 square miles. Will include light rail street car routes local streets bus and bikes routes."/>
    <x v="2"/>
    <s v=" Metro"/>
    <s v=" System management and operations"/>
    <x v="1"/>
    <s v=" "/>
    <s v=" Planning"/>
    <s v=" MT20"/>
    <x v="0"/>
    <n v="191680"/>
    <n v="47920"/>
    <n v="0"/>
    <n v="239600"/>
    <x v="22"/>
    <s v=" 2015-18 "/>
  </r>
  <r>
    <n v="19551"/>
    <s v="Metro Drive Less Connect Outreach Program (15-17)"/>
    <n v="70823"/>
    <s v=" "/>
    <x v="2"/>
    <s v=" Metro"/>
    <s v=" Other"/>
    <x v="1"/>
    <s v=" "/>
    <s v=" Other (explain)"/>
    <s v=" State STP (M240)"/>
    <x v="0"/>
    <n v="318000"/>
    <n v="36397"/>
    <s v=" "/>
    <n v="354397"/>
    <x v="22"/>
    <s v=" 2015-18 "/>
  </r>
  <r>
    <n v="19552"/>
    <s v="CLEAN ENERGY PUBLIC-ACCESS CNG STATION (PORTLAND) "/>
    <n v="70825"/>
    <s v=" Construct a Compressed Natural Gas fueling station."/>
    <x v="2"/>
    <s v=" Select agency"/>
    <s v=" Other"/>
    <x v="10"/>
    <s v=" "/>
    <s v=" Other (explain)"/>
    <s v=" OTHER"/>
    <x v="0"/>
    <n v="0"/>
    <n v="0"/>
    <n v="912702"/>
    <n v="912702"/>
    <x v="22"/>
    <s v=" 2015-18 "/>
  </r>
  <r>
    <n v="19552"/>
    <s v="CLEAN ENERGY PUBLIC-ACCESS CNG STATION (PORTLAND) "/>
    <n v="70825"/>
    <s v=" Construct a Compressed Natural Gas fueling station."/>
    <x v="2"/>
    <s v=" Select agency"/>
    <s v=" Other"/>
    <x v="10"/>
    <s v=" "/>
    <s v=" Other (explain)"/>
    <s v=" CMAQ"/>
    <x v="0"/>
    <n v="531020"/>
    <n v="60778"/>
    <n v="0"/>
    <n v="591798"/>
    <x v="22"/>
    <s v=" 2015-18 "/>
  </r>
  <r>
    <n v="19557"/>
    <s v="Ride Connection - 5310 E&amp;D Transit Captial STP Transfer (2015-2017)"/>
    <n v="70828"/>
    <s v=" "/>
    <x v="2"/>
    <s v=" Select agency"/>
    <s v=" Other"/>
    <x v="1"/>
    <s v=" "/>
    <s v=" Other (explain)"/>
    <s v=" State STP (M240)"/>
    <x v="0"/>
    <n v="4144495"/>
    <n v="474356"/>
    <s v=" "/>
    <n v="4618851"/>
    <x v="22"/>
    <s v=" 2015-18 "/>
  </r>
  <r>
    <n v="19558"/>
    <s v="TriMet - 8310 E&amp;D Capital STP Transfer (2015-2017)"/>
    <n v="70826"/>
    <s v=" Mobility Mgmt Purchase Service &amp; Vehicle Purchase"/>
    <x v="5"/>
    <s v=" TriMet"/>
    <s v=" Capital improvement "/>
    <x v="9"/>
    <s v=" Capital: bus vehicle"/>
    <s v=" Other (explain)"/>
    <s v=" State STP (M240)"/>
    <x v="0"/>
    <n v="2284757"/>
    <n v="261501"/>
    <s v=" "/>
    <n v="2546258"/>
    <x v="22"/>
    <s v=" 2015-18 "/>
  </r>
  <r>
    <n v="19559"/>
    <s v="Wilsonville - 5310 E&amp;D Transit Capital STP Transfer (2015-2017)"/>
    <n v="70827"/>
    <s v=" Vehicle Purchase"/>
    <x v="5"/>
    <s v=" SMART"/>
    <s v=" Other"/>
    <x v="9"/>
    <s v=" Capital: bus vehicle"/>
    <s v=" Other (explain)"/>
    <s v=" STP"/>
    <x v="0"/>
    <n v="68195"/>
    <n v="7805"/>
    <s v=" "/>
    <n v="76000"/>
    <x v="22"/>
    <s v=" 2015-18 "/>
  </r>
  <r>
    <s v=" "/>
    <s v="Troutdale Industrial Access Project"/>
    <n v="70686"/>
    <s v=" The project will reconstruct and widen Graham Road providing sidewalk connections to the 40 Mile Loop Trail."/>
    <x v="3"/>
    <s v=" Port of Portland"/>
    <s v=" Other"/>
    <x v="0"/>
    <s v=" "/>
    <s v=" Construction"/>
    <s v=" STP"/>
    <x v="0"/>
    <n v="0"/>
    <n v="0"/>
    <s v=" "/>
    <n v="0"/>
    <x v="22"/>
    <s v=" 2015-18 "/>
  </r>
  <r>
    <s v=" 16684 16057 17234 18117 18119"/>
    <s v="2009 Wilsonville/SMART Employer Program"/>
    <n v="70222"/>
    <s v=" Assist employers in development of programs that reduce number of vehicle miles traveled"/>
    <x v="5"/>
    <s v=" SMART"/>
    <s v=" System management and operations"/>
    <x v="1"/>
    <s v=" "/>
    <s v=" Transit"/>
    <s v=" CMAQ"/>
    <x v="0"/>
    <n v="62315"/>
    <n v="7132"/>
    <n v="0"/>
    <n v="69447"/>
    <x v="22"/>
    <s v=" 2015-18 "/>
  </r>
  <r>
    <s v=" 16684 16057 17234 18117 18119"/>
    <s v="2009 Wilsonville/SMART Employer Program"/>
    <n v="70222"/>
    <s v=" Assist employers in development of programs that reduce number of vehicle miles traveled"/>
    <x v="5"/>
    <s v=" SMART"/>
    <s v=" System management and operations"/>
    <x v="1"/>
    <s v=" "/>
    <s v=" Transit"/>
    <s v=" CMAQ"/>
    <x v="0"/>
    <n v="64184"/>
    <n v="7346"/>
    <n v="0"/>
    <n v="71530"/>
    <x v="22"/>
    <s v=" 2015-18 "/>
  </r>
  <r>
    <s v=" 16684 16057 17234 18117 18119"/>
    <s v="2009 Wilsonville/SMART Employer Program"/>
    <n v="70222"/>
    <s v=" Assist employers in development of programs that reduce number of vehicle miles traveled"/>
    <x v="5"/>
    <s v=" SMART"/>
    <s v=" System management and operations"/>
    <x v="1"/>
    <s v=" "/>
    <s v=" Transit"/>
    <s v=" CMAQ"/>
    <x v="0"/>
    <n v="0"/>
    <n v="0"/>
    <n v="0"/>
    <n v="0"/>
    <x v="22"/>
    <s v=" 2015-18 "/>
  </r>
  <r>
    <s v=" 16684 16057 17234 18117 18119"/>
    <s v="2009 Wilsonville/SMART Employer Program"/>
    <n v="70222"/>
    <s v=" Assist employers in development of programs that reduce number of vehicle miles traveled"/>
    <x v="5"/>
    <s v=" SMART"/>
    <s v=" System management and operations"/>
    <x v="1"/>
    <s v=" "/>
    <s v=" Transit"/>
    <s v=" STP"/>
    <x v="0"/>
    <n v="0"/>
    <n v="0"/>
    <n v="0"/>
    <n v="0"/>
    <x v="22"/>
    <s v=" 2015-18 "/>
  </r>
  <r>
    <s v=" 16684 16057 17234 18117 18119"/>
    <s v="2009 Wilsonville/SMART Employer Program"/>
    <n v="70222"/>
    <s v=" Assist employers in development of programs that reduce number of vehicle miles traveled"/>
    <x v="5"/>
    <s v=" SMART"/>
    <s v=" System management and operations"/>
    <x v="1"/>
    <s v=" "/>
    <s v=" Transit"/>
    <s v=" STP"/>
    <x v="0"/>
    <n v="68093"/>
    <n v="7794"/>
    <n v="0"/>
    <n v="75887"/>
    <x v="22"/>
    <s v=" 2015-18 "/>
  </r>
  <r>
    <s v=" 16684 16057 17234 18117 18119"/>
    <s v="2009 Wilsonville/SMART Employer Program"/>
    <n v="70222"/>
    <s v=" Assist employers in development of programs that reduce number of vehicle miles traveled"/>
    <x v="5"/>
    <s v=" SMART"/>
    <s v=" System management and operations"/>
    <x v="1"/>
    <s v=" "/>
    <s v=" Transit"/>
    <s v=" STP"/>
    <x v="0"/>
    <n v="70136"/>
    <n v="8027"/>
    <n v="0"/>
    <n v="78163"/>
    <x v="22"/>
    <s v=" 2015-18 "/>
  </r>
  <r>
    <s v=" 17455 17456 18310 18318"/>
    <s v="PORTAL Archived Data User Services"/>
    <n v="70415"/>
    <s v=" Support of archiving and analysis of real time highway traffic data by OTREC at PSU."/>
    <x v="2"/>
    <s v=" [Other]"/>
    <s v=" System management and operations"/>
    <x v="4"/>
    <s v=" "/>
    <s v=" Other (explain)"/>
    <s v=" CMAQ 100%"/>
    <x v="0"/>
    <n v="100000"/>
    <n v="0"/>
    <n v="0"/>
    <n v="100000"/>
    <x v="22"/>
    <s v=" 2015-18 "/>
  </r>
  <r>
    <s v=" 17455 17456 18310 18318"/>
    <s v="PORTAL Archived Data User Services"/>
    <n v="70415"/>
    <s v=" Support of archiving and analysis of real time highway traffic data by OTREC at PSU."/>
    <x v="2"/>
    <s v=" [Other]"/>
    <s v=" System management and operations"/>
    <x v="4"/>
    <s v=" "/>
    <s v=" Other (explain)"/>
    <s v=" STP"/>
    <x v="0"/>
    <n v="125000"/>
    <n v="14307"/>
    <n v="0"/>
    <n v="139307"/>
    <x v="22"/>
    <s v=" 2015-18 "/>
  </r>
  <r>
    <n v="14429"/>
    <s v="Kinsman Road: SW Boeckman to SW Barbur"/>
    <n v="70093"/>
    <s v=" This project would extend Kinsman Road from Barber Street on the south to Boeckman Road on the north."/>
    <x v="0"/>
    <s v=" Wilsonville"/>
    <s v=" Capital improvement "/>
    <x v="0"/>
    <s v=" Reconstruction and/or Overlay"/>
    <s v=" Construction"/>
    <s v=" State STP (L240)"/>
    <x v="1"/>
    <n v="0"/>
    <n v="0"/>
    <s v=" "/>
    <n v="0"/>
    <x v="22"/>
    <s v=" 2015-18 "/>
  </r>
  <r>
    <n v="14429"/>
    <s v="Kinsman Road: SW Boeckman to SW Barbur"/>
    <n v="70093"/>
    <s v=" This project would extend Kinsman Road from Barber Street on the south to Boeckman Road on the north."/>
    <x v="0"/>
    <s v=" Wilsonville"/>
    <s v=" Capital improvement "/>
    <x v="0"/>
    <s v=" Reconstruction and/or Overlay"/>
    <s v=" Construction"/>
    <s v=" OTHER"/>
    <x v="1"/>
    <n v="0"/>
    <n v="0"/>
    <n v="0"/>
    <n v="0"/>
    <x v="22"/>
    <s v=" 2015-18 "/>
  </r>
  <r>
    <n v="14438"/>
    <s v="Stark St Beaver Creek Culvert"/>
    <n v="70096"/>
    <s v=" The project calls for the replacement of 3 culverts along Beaver Creek at Troutdale Rd. Stark St and Cochran Rd."/>
    <x v="0"/>
    <s v=" Multnomah County"/>
    <s v=" Capital improvement "/>
    <x v="0"/>
    <s v=" Reconstruction and/or Overlay"/>
    <s v=" Construction"/>
    <s v=" STP"/>
    <x v="1"/>
    <n v="0"/>
    <n v="0"/>
    <n v="0"/>
    <n v="0"/>
    <x v="22"/>
    <s v=" 2015-18 "/>
  </r>
  <r>
    <n v="14438"/>
    <s v="Stark St Beaver Creek Culvert"/>
    <n v="70096"/>
    <s v=" The project calls for the replacement of 3 culverts along Beaver Creek at Troutdale Rd. Stark St and Cochran Rd."/>
    <x v="0"/>
    <s v=" Multnomah County"/>
    <s v=" Capital improvement "/>
    <x v="0"/>
    <s v=" Reconstruction and/or Overlay"/>
    <s v=" Construction"/>
    <s v=" STP"/>
    <x v="1"/>
    <n v="811567"/>
    <n v="92887"/>
    <n v="53419"/>
    <n v="957873"/>
    <x v="22"/>
    <s v=" 2015-18 "/>
  </r>
  <r>
    <n v="17697"/>
    <s v="2014 &amp; 2015 Signal Upgrades"/>
    <n v="70554"/>
    <s v=" Signal Upgrades"/>
    <x v="4"/>
    <s v=" ODOT"/>
    <s v=" System management and operations"/>
    <x v="6"/>
    <s v=" Travel Demand Management"/>
    <s v=" Construction"/>
    <s v=" State STP (L240)"/>
    <x v="1"/>
    <n v="0"/>
    <n v="0"/>
    <n v="0"/>
    <n v="0"/>
    <x v="22"/>
    <s v=" 2015-18 "/>
  </r>
  <r>
    <n v="17697"/>
    <s v="2014 &amp; 2015 Signal Upgrades"/>
    <n v="70554"/>
    <s v=" Signal Upgrades"/>
    <x v="4"/>
    <s v=" ODOT"/>
    <s v=" System management and operations"/>
    <x v="6"/>
    <s v=" Travel Demand Management"/>
    <s v=" Construction"/>
    <s v=" State STP (L240)"/>
    <x v="1"/>
    <n v="373277"/>
    <n v="42723"/>
    <n v="0"/>
    <n v="416000"/>
    <x v="22"/>
    <s v=" 2015-18 "/>
  </r>
  <r>
    <n v="17697"/>
    <s v="2014 &amp; 2015 Signal Upgrades"/>
    <n v="70554"/>
    <s v=" Signal Upgrades"/>
    <x v="4"/>
    <s v=" ODOT"/>
    <s v=" System management and operations"/>
    <x v="6"/>
    <s v=" Travel Demand Management"/>
    <s v=" Construction"/>
    <s v=" BIKEWAYS"/>
    <x v="1"/>
    <n v="0"/>
    <n v="0"/>
    <n v="50000"/>
    <n v="50000"/>
    <x v="22"/>
    <s v=" 2015-18 "/>
  </r>
  <r>
    <n v="17697"/>
    <s v="2014 &amp; 2015 Signal Upgrades"/>
    <n v="70554"/>
    <s v=" Signal Upgrades"/>
    <x v="4"/>
    <s v=" ODOT"/>
    <s v=" System management and operations"/>
    <x v="6"/>
    <s v=" Travel Demand Management"/>
    <s v=" Construction"/>
    <s v=" BIKEWAYS"/>
    <x v="1"/>
    <n v="0"/>
    <n v="0"/>
    <n v="0"/>
    <n v="0"/>
    <x v="22"/>
    <s v=" 2015-18 "/>
  </r>
  <r>
    <n v="17757"/>
    <s v="Main St Ph2: Rail Corridor-Scoffins"/>
    <n v="70594"/>
    <s v=" Green street retrofit pedestrian amenities street lights"/>
    <x v="0"/>
    <s v=" Tigard"/>
    <s v=" Capital improvement "/>
    <x v="3"/>
    <s v=" Sidewalk - reconstruct"/>
    <s v=" Purchase right of way"/>
    <s v=" STP"/>
    <x v="1"/>
    <n v="150000"/>
    <n v="17168"/>
    <s v=" "/>
    <n v="167168"/>
    <x v="22"/>
    <s v=" 2015-18 "/>
  </r>
  <r>
    <n v="18262"/>
    <s v="I-5 SB: Broadway - Weidler Exit Ramp"/>
    <n v="70607"/>
    <s v=" Realignment of ramp intersection at Broadway"/>
    <x v="0"/>
    <s v=" ODOT"/>
    <s v=" System management and operations"/>
    <x v="1"/>
    <s v=" "/>
    <s v=" Construction"/>
    <s v=" State STP (M240)"/>
    <x v="1"/>
    <n v="1610811"/>
    <n v="184365"/>
    <s v=" "/>
    <n v="1795176"/>
    <x v="22"/>
    <s v=" 2015-18 "/>
  </r>
  <r>
    <n v="18383"/>
    <s v="Burnside St: Willamette River Br Painting &amp; Rehabilitation"/>
    <n v="70667"/>
    <s v=" Paint and &amp; rehab bridge #00511"/>
    <x v="0"/>
    <s v=" Multnomah County"/>
    <s v=" Maintenance and preservation"/>
    <x v="0"/>
    <s v=" Large bridge capacity"/>
    <s v=" Construction"/>
    <s v=" State STP (M240)"/>
    <x v="1"/>
    <n v="30974796"/>
    <n v="3545204"/>
    <n v="0"/>
    <n v="34520000"/>
    <x v="22"/>
    <s v=" 2015-18 "/>
  </r>
  <r>
    <n v="18563"/>
    <s v="US26: Ross Island Intchg NB Conn Deck Overlay"/>
    <n v="70753"/>
    <s v=" Deck overlay/joints Bridge 08194"/>
    <x v="4"/>
    <s v=" ODOT"/>
    <s v=" Maintenance and preservation"/>
    <x v="0"/>
    <s v=" Reconstruction and/or Overlay"/>
    <s v=" Construction"/>
    <s v=" NHPP (M001)"/>
    <x v="1"/>
    <n v="953830"/>
    <n v="109170"/>
    <n v="0"/>
    <n v="1063000"/>
    <x v="22"/>
    <s v=" 2015-18 "/>
  </r>
  <r>
    <n v="18757"/>
    <s v="OR213 Operational Improvements"/>
    <n v="70756"/>
    <s v=" Signal upgrades"/>
    <x v="4"/>
    <s v=" ODOT"/>
    <s v=" System management and operations"/>
    <x v="0"/>
    <s v=" System Management &amp; Operations"/>
    <s v=" Purchase right of way"/>
    <s v=" State STP (M240)"/>
    <x v="1"/>
    <n v="358920"/>
    <n v="41080"/>
    <n v="0"/>
    <n v="400000"/>
    <x v="22"/>
    <s v=" 2015-18 "/>
  </r>
  <r>
    <n v="18757"/>
    <s v="OR213 Operational Improvements"/>
    <n v="70756"/>
    <s v=" Signal upgrades"/>
    <x v="4"/>
    <s v=" ODOT"/>
    <s v=" System management and operations"/>
    <x v="0"/>
    <s v=" System Management &amp; Operations"/>
    <s v=" Other (explain)"/>
    <s v=" State STP (M240)"/>
    <x v="1"/>
    <n v="57427"/>
    <n v="6573"/>
    <n v="0"/>
    <n v="64000"/>
    <x v="22"/>
    <s v=" 2015-18 "/>
  </r>
  <r>
    <n v="18758"/>
    <s v="OR8 Operational Improvements"/>
    <n v="70757"/>
    <s v=" Signal upgrades"/>
    <x v="4"/>
    <s v=" ODOT"/>
    <s v=" System management and operations"/>
    <x v="0"/>
    <s v=" Reconstruction and/or Overlay"/>
    <s v=" Purchase right of way"/>
    <s v=" State STP (M240)"/>
    <x v="1"/>
    <n v="121136"/>
    <n v="13865"/>
    <n v="0"/>
    <n v="135001"/>
    <x v="22"/>
    <s v=" 2015-18 "/>
  </r>
  <r>
    <n v="18759"/>
    <s v="OR99E Railroad Tunnel Illumination and ITS"/>
    <n v="70758"/>
    <s v=" Ilumination upgrades and queue warning ITS."/>
    <x v="4"/>
    <s v=" ODOT"/>
    <s v=" System management and operations"/>
    <x v="0"/>
    <s v=" Safety"/>
    <s v=" Preliminary engineering"/>
    <s v=" State STP (M240)"/>
    <x v="1"/>
    <n v="406477"/>
    <n v="46523"/>
    <n v="0"/>
    <n v="453000"/>
    <x v="22"/>
    <s v=" 2015-18 "/>
  </r>
  <r>
    <n v="18760"/>
    <s v="I-5: N Denver Ave NB Tunnel Illumination"/>
    <n v="70759"/>
    <s v=" Ilumination upgrades"/>
    <x v="4"/>
    <s v=" ODOT"/>
    <s v=" System management and operations"/>
    <x v="0"/>
    <s v=" Reconstruction and/or Overlay"/>
    <s v=" Preliminary engineering"/>
    <s v=" State STP (M240)"/>
    <x v="1"/>
    <n v="69165"/>
    <n v="7916"/>
    <n v="0"/>
    <n v="77081"/>
    <x v="22"/>
    <s v=" 2015-18 "/>
  </r>
  <r>
    <n v="18769"/>
    <s v="OR99E: Rockfall Mitigation MP12.62 - MP14.06"/>
    <n v="70801"/>
    <s v=" Rockfall Mitigation"/>
    <x v="4"/>
    <s v=" ODOT"/>
    <s v=" Maintenance and preservation"/>
    <x v="0"/>
    <s v=" System Management &amp; Operations"/>
    <s v=" Preliminary engineering"/>
    <s v=" State STP (M240)"/>
    <x v="1"/>
    <n v="193817"/>
    <n v="22183"/>
    <n v="0"/>
    <n v="216000"/>
    <x v="22"/>
    <s v=" 2015-18 "/>
  </r>
  <r>
    <n v="18785"/>
    <s v="US26 - SE Cesar E Chavez Blvd - Wolf Dr"/>
    <n v="70710"/>
    <s v=" Systematic safety improvements including signing signals and striping"/>
    <x v="4"/>
    <s v=" ODOT"/>
    <s v=" Other"/>
    <x v="0"/>
    <s v=" Safety"/>
    <s v=" Construction"/>
    <s v=" HSIP"/>
    <x v="1"/>
    <n v="993209"/>
    <n v="83791"/>
    <s v=" "/>
    <n v="1077000"/>
    <x v="22"/>
    <s v=" 2015-18 "/>
  </r>
  <r>
    <n v="18787"/>
    <s v="OR213: NE Couch St - SE Pine Street"/>
    <n v="70762"/>
    <s v=" Signal and ADA improvements"/>
    <x v="4"/>
    <s v=" ODOT"/>
    <s v=" Maintenance and preservation"/>
    <x v="0"/>
    <s v=" Safety"/>
    <s v=" Purchase right of way"/>
    <s v=" HSIP"/>
    <x v="1"/>
    <n v="47590"/>
    <n v="4015"/>
    <n v="0"/>
    <n v="51605"/>
    <x v="22"/>
    <s v=" 2015-18 "/>
  </r>
  <r>
    <n v="18787"/>
    <s v="OR213: NE Couch St - SE Pine Street"/>
    <n v="70762"/>
    <s v=" Signal and ADA improvements"/>
    <x v="4"/>
    <s v=" ODOT"/>
    <s v=" Maintenance and preservation"/>
    <x v="0"/>
    <s v=" Safety"/>
    <s v=" Other (explain)"/>
    <s v=" HSIP"/>
    <x v="1"/>
    <n v="9222"/>
    <n v="778"/>
    <n v="0"/>
    <n v="10000"/>
    <x v="22"/>
    <s v=" 2015-18 "/>
  </r>
  <r>
    <n v="18788"/>
    <s v="OR213: SE Clay St - SE Mill St"/>
    <n v="70763"/>
    <s v=" Signal and pedestrian improvements"/>
    <x v="4"/>
    <s v=" ODOT"/>
    <s v=" Maintenance and preservation"/>
    <x v="0"/>
    <s v=" System Management &amp; Operations"/>
    <s v=" Purchase right of way"/>
    <s v=" HSIP"/>
    <x v="1"/>
    <n v="40829"/>
    <n v="3444"/>
    <n v="0"/>
    <n v="44273"/>
    <x v="22"/>
    <s v=" 2015-18 "/>
  </r>
  <r>
    <n v="18788"/>
    <s v="OR213: SE Clay St - SE Mill St"/>
    <n v="70763"/>
    <s v=" Signal and pedestrian improvements"/>
    <x v="4"/>
    <s v=" ODOT"/>
    <s v=" Maintenance and preservation"/>
    <x v="0"/>
    <s v=" System Management &amp; Operations"/>
    <s v=" Other (explain)"/>
    <s v=" HSIP"/>
    <x v="1"/>
    <n v="13833"/>
    <n v="1167"/>
    <n v="0"/>
    <n v="15000"/>
    <x v="22"/>
    <s v=" 2015-18 "/>
  </r>
  <r>
    <n v="18791"/>
    <s v="OR8 at OR219 (Hillsboro)"/>
    <n v="70764"/>
    <s v=" Systematic safety improvements"/>
    <x v="4"/>
    <s v=" ODOT"/>
    <s v=" Maintenance and preservation"/>
    <x v="0"/>
    <s v=" Safety"/>
    <s v=" Preliminary engineering"/>
    <s v=" HSIP"/>
    <x v="1"/>
    <n v="138330"/>
    <n v="11670"/>
    <s v=" "/>
    <n v="150000"/>
    <x v="22"/>
    <s v=" 2015-18 "/>
  </r>
  <r>
    <n v="18793"/>
    <s v="OR8 at SE 44th and SE 45th Ave"/>
    <n v="70765"/>
    <s v=" Pedestrian Safety Enhancements"/>
    <x v="4"/>
    <s v=" ODOT"/>
    <s v=" Maintenance and preservation"/>
    <x v="0"/>
    <s v=" Safety"/>
    <s v=" Preliminary engineering"/>
    <s v=" HSIP"/>
    <x v="1"/>
    <n v="108359"/>
    <n v="9142"/>
    <s v=" "/>
    <n v="117501"/>
    <x v="22"/>
    <s v=" 2015-18 "/>
  </r>
  <r>
    <n v="18794"/>
    <s v="OR8: N 10th Ave (Cornelius) - SW 110th Ave (Beaverton)"/>
    <n v="70766"/>
    <s v=" Systematic safety improvements"/>
    <x v="4"/>
    <s v=" ODOT"/>
    <s v=" Maintenance and preservation"/>
    <x v="0"/>
    <s v=" Reconstruction and/or Overlay"/>
    <s v=" Preliminary engineering"/>
    <s v=" HSIP"/>
    <x v="1"/>
    <n v="403463"/>
    <n v="34038"/>
    <n v="0"/>
    <n v="437501"/>
    <x v="22"/>
    <s v=" 2015-18 "/>
  </r>
  <r>
    <n v="18795"/>
    <s v="US26: SE 20th Ave - SE 33rd Ave"/>
    <n v="70713"/>
    <s v=" Crosswalk signals RF Beacons striping signing ADA upgrades &amp; Illumination"/>
    <x v="4"/>
    <s v=" ODOT"/>
    <s v=" System management and operations"/>
    <x v="3"/>
    <s v=" Crossing improvements"/>
    <s v=" Construction"/>
    <s v=" HSIP"/>
    <x v="1"/>
    <n v="2620570"/>
    <n v="221080"/>
    <s v=" "/>
    <n v="2841650"/>
    <x v="22"/>
    <s v=" 2015-18 "/>
  </r>
  <r>
    <n v="18796"/>
    <s v="US30B: NE 103rd - 107th Ave"/>
    <n v="70712"/>
    <s v=" Add left turn lane upgrade signal ADA improvements &amp; remove median"/>
    <x v="4"/>
    <s v=" ODOT"/>
    <s v=" System management and operations"/>
    <x v="0"/>
    <s v=" System Management &amp; Operations"/>
    <s v=" Construction"/>
    <s v=" HSIP"/>
    <x v="1"/>
    <n v="305248"/>
    <n v="25752"/>
    <s v=" "/>
    <n v="331000"/>
    <x v="22"/>
    <s v=" 2015-18 "/>
  </r>
  <r>
    <n v="18809"/>
    <s v="Boones Ferry Rd: Oakridge/Reese-Madrona St"/>
    <n v="70770"/>
    <s v=" Bicycle and pedestrian improvements"/>
    <x v="4"/>
    <s v=" Lake Oswego"/>
    <s v=" Capital improvement "/>
    <x v="1"/>
    <s v=" "/>
    <s v=" Purchase right of way"/>
    <s v=" OTHER"/>
    <x v="1"/>
    <n v="0"/>
    <n v="0"/>
    <n v="0"/>
    <n v="0"/>
    <x v="22"/>
    <s v=" 2015-18 "/>
  </r>
  <r>
    <n v="18809"/>
    <s v="Boones Ferry Rd: Oakridge/Reese-Madrona St"/>
    <n v="70770"/>
    <s v=" Bicycle and pedestrian improvements"/>
    <x v="4"/>
    <s v=" Lake Oswego"/>
    <s v=" Capital improvement "/>
    <x v="1"/>
    <s v=" "/>
    <s v=" Purchase right of way"/>
    <s v=" State STP (M240)"/>
    <x v="1"/>
    <n v="2000000"/>
    <n v="228909"/>
    <n v="1521091"/>
    <n v="3750000"/>
    <x v="22"/>
    <s v=" 2015-18 "/>
  </r>
  <r>
    <n v="19070"/>
    <s v="I-205: I-84 - SE Stark/Washington Street"/>
    <n v="70783"/>
    <s v=" Design for an auxiliary lane project"/>
    <x v="4"/>
    <s v=" ODOT"/>
    <s v=" Maintenance and preservation"/>
    <x v="0"/>
    <s v=" Capacity - general purpose"/>
    <s v=" Preliminary engineering"/>
    <s v=" State STP (M240)"/>
    <x v="1"/>
    <n v="681099"/>
    <n v="77955"/>
    <n v="0"/>
    <n v="759054"/>
    <x v="22"/>
    <s v=" 2015-18 "/>
  </r>
  <r>
    <n v="19071"/>
    <s v="I-5 Rose Quarter Development"/>
    <n v="70784"/>
    <s v=" Develop a project for future construction funding"/>
    <x v="4"/>
    <s v=" ODOT"/>
    <s v=" Capital improvement "/>
    <x v="0"/>
    <s v=" Capacity - general purpose"/>
    <s v=" Preliminary engineering"/>
    <s v=" State STP (M240)"/>
    <x v="1"/>
    <n v="1459499"/>
    <n v="167046"/>
    <n v="0"/>
    <n v="1626545"/>
    <x v="22"/>
    <s v=" 2015-18 "/>
  </r>
  <r>
    <n v="19100"/>
    <s v="US26 ATMS/ITS"/>
    <n v="70786"/>
    <s v=" Design ITS System"/>
    <x v="4"/>
    <s v=" ODOT"/>
    <s v=" System management and operations"/>
    <x v="6"/>
    <s v=" "/>
    <s v=" Construction"/>
    <s v=" STATE-GEN"/>
    <x v="1"/>
    <n v="0"/>
    <n v="0"/>
    <n v="641123"/>
    <n v="641123"/>
    <x v="22"/>
    <s v=" 2015-18 "/>
  </r>
  <r>
    <n v="19100"/>
    <s v="US26 ATMS/ITS"/>
    <n v="70786"/>
    <s v=" Design ITS System"/>
    <x v="4"/>
    <s v=" ODOT"/>
    <s v=" System management and operations"/>
    <x v="6"/>
    <s v=" "/>
    <s v=" Construction"/>
    <s v=" OTHER"/>
    <x v="1"/>
    <n v="0"/>
    <n v="0"/>
    <n v="1500000"/>
    <n v="1500000"/>
    <x v="22"/>
    <s v=" 2015-18 "/>
  </r>
  <r>
    <n v="19100"/>
    <s v="US26 ATMS/ITS"/>
    <n v="70786"/>
    <s v=" Design ITS System"/>
    <x v="4"/>
    <s v=" ODOT"/>
    <s v=" System management and operations"/>
    <x v="6"/>
    <s v=" "/>
    <s v=" Construction"/>
    <s v=" TIGER IV"/>
    <x v="1"/>
    <n v="9463877"/>
    <n v="0"/>
    <n v="0"/>
    <n v="9463877"/>
    <x v="22"/>
    <s v=" 2015-18 "/>
  </r>
  <r>
    <n v="19120"/>
    <s v="SE 242nd/Hogan: NE Burnside - E. Powell (Gresham)"/>
    <n v="70799"/>
    <s v=" Operational improvements signal upgrades bicycle and pedestrian improvements"/>
    <x v="0"/>
    <s v=" ODOT"/>
    <s v=" System management and operations"/>
    <x v="0"/>
    <s v=" Reconstruction and/or Overlay"/>
    <s v=" Purchase right of way"/>
    <s v=" State STP (M240)"/>
    <x v="1"/>
    <n v="291623"/>
    <n v="33378"/>
    <n v="325000"/>
    <n v="650001"/>
    <x v="22"/>
    <s v=" 2015-18 "/>
  </r>
  <r>
    <n v="19201"/>
    <s v="2016 Interstate Sign Replacement"/>
    <n v="70821"/>
    <s v=" FUNDING TO REPLACE SIGNS ON INTERSTATE HWYS"/>
    <x v="4"/>
    <s v=" ODOT"/>
    <s v=" System management and operations"/>
    <x v="6"/>
    <s v=" "/>
    <s v=" Construction"/>
    <s v=" NHPP (M001)"/>
    <x v="1"/>
    <n v="1615140"/>
    <n v="184860"/>
    <s v=" "/>
    <n v="1800000"/>
    <x v="22"/>
    <s v=" 2015-18 "/>
  </r>
  <r>
    <n v="19266"/>
    <s v="I-5 Shared Use Path: N. Jantzen Drive-Tomahawk Island Dr"/>
    <n v="70805"/>
    <s v=" Upgrade surface to smooth finish realign section around sign"/>
    <x v="0"/>
    <s v=" ODOT"/>
    <s v=" Other"/>
    <x v="5"/>
    <s v=" Bike boulevard"/>
    <s v=" Purchase right of way"/>
    <s v=" State STP (M240)"/>
    <x v="1"/>
    <n v="41276"/>
    <n v="4724"/>
    <s v=" "/>
    <n v="46000"/>
    <x v="22"/>
    <s v=" 2015-18 "/>
  </r>
  <r>
    <n v="19267"/>
    <s v="SW Hall Blvd ADA Ramps: SW Scholls Ferry - SW Hemlock St"/>
    <n v="70806"/>
    <s v=" ADA Ramps"/>
    <x v="0"/>
    <s v=" ODOT"/>
    <s v=" Maintenance and preservation"/>
    <x v="3"/>
    <s v=" Crossing improvements"/>
    <s v=" Purchase right of way"/>
    <s v=" State STP (M240)"/>
    <x v="1"/>
    <n v="134595"/>
    <n v="15405"/>
    <s v=" "/>
    <n v="150000"/>
    <x v="22"/>
    <s v=" 2015-18 "/>
  </r>
  <r>
    <n v="19275"/>
    <s v="OR8: Canyon Road Streetscape and Safety Project"/>
    <n v="70687"/>
    <s v=" The project will design and construct intersection and crossing facilities as well as a short bike connection to parallel regional bike routes along Canyon Road (OR 8) between SW 117th Avenue to the east and SW Hocken Avenue to the west."/>
    <x v="0"/>
    <s v=" Beaverton"/>
    <s v=" Other"/>
    <x v="3"/>
    <s v=" Sidewalk - new"/>
    <s v=" Preliminary engineering"/>
    <s v=" STP"/>
    <x v="1"/>
    <n v="494000"/>
    <n v="56541"/>
    <s v=" "/>
    <n v="550541"/>
    <x v="22"/>
    <s v=" 2015-18 "/>
  </r>
  <r>
    <n v="19277"/>
    <s v="Clackamas County ITS Plan Phase 2B"/>
    <n v="70680"/>
    <s v=" The project will implement several priority intelligent transportation system (ITS) projects to roadways located in the Clackamas Industrial area and the City of Wilsonville."/>
    <x v="4"/>
    <s v=" Clackamas County"/>
    <s v=" Other"/>
    <x v="6"/>
    <s v=" Intelligent Transportation System"/>
    <s v=" Preliminary engineering"/>
    <s v=" STP"/>
    <x v="1"/>
    <n v="275000"/>
    <n v="31475"/>
    <s v=" "/>
    <n v="306475"/>
    <x v="22"/>
    <s v=" 2015-18 "/>
  </r>
  <r>
    <n v="19296"/>
    <s v="Regional Freight Analysis and Project Development"/>
    <n v="70695"/>
    <s v=" This is a bucket that may fund various projects related to: Develop analysis tools and project strategies that support freight movement in the region."/>
    <x v="2"/>
    <s v=" Metro"/>
    <s v=" Planning"/>
    <x v="4"/>
    <s v=" "/>
    <s v=" Planning"/>
    <s v=" STP"/>
    <x v="1"/>
    <n v="400000"/>
    <n v="45782"/>
    <s v=" "/>
    <n v="445782"/>
    <x v="22"/>
    <s v=" 2015-18 "/>
  </r>
  <r>
    <n v="19297"/>
    <s v="East Portland Access to Employment and Education"/>
    <n v="70675"/>
    <s v=" The project will build and improve sidewalks crossings bus stops bike facilities and other safety facilities in East Portland from Iâ€205 east to 174th Avenue south of Iâ€84 to SE Foster Road."/>
    <x v="2"/>
    <s v=" Portland"/>
    <s v=" Other"/>
    <x v="3"/>
    <s v=" Sidewalk - new"/>
    <s v=" Preliminary engineering"/>
    <s v=" STP"/>
    <x v="1"/>
    <n v="2000000"/>
    <n v="228909"/>
    <s v=" "/>
    <n v="2228909"/>
    <x v="22"/>
    <s v=" 2015-18 "/>
  </r>
  <r>
    <n v="19298"/>
    <s v="OR 99W: SW 26th Ave-SW 19th (Portland)"/>
    <n v="70676"/>
    <s v=" This project will build missing gaps in the sidewalks and bike lanes and make enhancements to existing intersections along SW Barbur Boulevard."/>
    <x v="4"/>
    <s v=" Portland"/>
    <s v=" Other"/>
    <x v="6"/>
    <s v=" "/>
    <s v=" Preliminary engineering"/>
    <s v=" STP"/>
    <x v="1"/>
    <n v="400000"/>
    <n v="45782"/>
    <s v=" "/>
    <n v="445782"/>
    <x v="22"/>
    <s v=" 2015-18 "/>
  </r>
  <r>
    <n v="19302"/>
    <s v="Foster Road: SE Powell Blvd to SE 90th Ave Phase 2"/>
    <n v="70693"/>
    <s v=" The project will construct pedestrian bicycle and transit access improvements along SE Foster Road from SE Powell Boulevard to SE 90th Avenue."/>
    <x v="0"/>
    <s v=" Portland"/>
    <s v=" Other"/>
    <x v="3"/>
    <s v=" Crossing improvements"/>
    <s v=" Construction"/>
    <s v=" STP"/>
    <x v="1"/>
    <n v="2063400"/>
    <n v="236165"/>
    <s v=" "/>
    <n v="2299565"/>
    <x v="22"/>
    <s v=" 2015-18 "/>
  </r>
  <r>
    <n v="19303"/>
    <s v="N. Going to the Island Freight Project"/>
    <n v="70694"/>
    <s v=" The project will improve the safety and efficiency of the N Going Street corridor by implementing several intelligent transportation system (ITS) treatments."/>
    <x v="0"/>
    <s v=" Portland"/>
    <s v=" Other"/>
    <x v="6"/>
    <s v=" Intelligent Transportation System"/>
    <s v=" Preliminary engineering"/>
    <s v=" STP"/>
    <x v="1"/>
    <n v="100000"/>
    <n v="11445"/>
    <s v=" "/>
    <n v="111445"/>
    <x v="22"/>
    <s v=" 2015-18 "/>
  </r>
  <r>
    <n v="19305"/>
    <s v="5307 Bus Capital &amp; PM  FY 16"/>
    <n v="70716"/>
    <s v=" Maintenance and Bus Fleet Replacement FY16"/>
    <x v="5"/>
    <s v=" SMART"/>
    <s v=" Maintenance and preservation"/>
    <x v="9"/>
    <s v=" Capital: bus vehicle"/>
    <s v=" Transit"/>
    <n v="5307"/>
    <x v="1"/>
    <n v="440000"/>
    <n v="110000"/>
    <n v="0"/>
    <n v="550000"/>
    <x v="22"/>
    <s v=" 2015-18 "/>
  </r>
  <r>
    <n v="19310"/>
    <s v="5307 FY16 Associated Transit Improvements (1%)"/>
    <n v="70719"/>
    <s v=" 1% Of Sec 5307 Appropriations For Transit Amenities Improvements"/>
    <x v="5"/>
    <s v=" SMART"/>
    <s v=" System management and operations"/>
    <x v="9"/>
    <s v=" Capital: on-street"/>
    <s v=" Transit"/>
    <n v="5307"/>
    <x v="1"/>
    <n v="4400"/>
    <n v="1100"/>
    <n v="0"/>
    <n v="5500"/>
    <x v="22"/>
    <s v=" 2015-18 "/>
  </r>
  <r>
    <n v="19314"/>
    <s v="5310 FY16 - Senior &amp; Disabled"/>
    <n v="70724"/>
    <s v=" Services &amp; Facility Improvements for Elderly &amp; Disabled Customers FY16"/>
    <x v="5"/>
    <s v=" SMART"/>
    <s v=" System management and operations"/>
    <x v="9"/>
    <s v=" Operations"/>
    <s v=" Transit"/>
    <s v=" 5310 (89.73)"/>
    <x v="1"/>
    <n v="36000"/>
    <n v="4120"/>
    <n v="0"/>
    <n v="40120"/>
    <x v="22"/>
    <s v=" 2015-18 "/>
  </r>
  <r>
    <n v="19319"/>
    <s v="5339 FY16 - Bus and Bus Facilities (Capital)"/>
    <n v="70729"/>
    <s v=" Bus and Bus Facility Upgrades (FY16)"/>
    <x v="5"/>
    <s v=" SMART"/>
    <s v=" Maintenance and preservation"/>
    <x v="9"/>
    <s v=" Capital: on-street"/>
    <s v=" Transit"/>
    <s v=" 5339 FTA Alt Analysis"/>
    <x v="1"/>
    <n v="60000"/>
    <n v="15000"/>
    <n v="0"/>
    <n v="75000"/>
    <x v="22"/>
    <s v=" 2015-18 "/>
  </r>
  <r>
    <n v="19329"/>
    <s v="Bus Purchase (5339 Funds)"/>
    <n v="70732"/>
    <s v=" Bus Purchase"/>
    <x v="5"/>
    <s v=" TriMet"/>
    <s v=" Capital improvement "/>
    <x v="9"/>
    <s v=" Capital: bus vehicle"/>
    <s v=" Transit"/>
    <s v=" 5339 FTA Alt Analysis"/>
    <x v="1"/>
    <n v="3168908"/>
    <n v="792227"/>
    <n v="25000000"/>
    <n v="28961135"/>
    <x v="22"/>
    <s v=" 2015-18 "/>
  </r>
  <r>
    <n v="19332"/>
    <s v="FY16 Bus &amp; Rail Preventive Maint (5307)"/>
    <n v="70735"/>
    <s v=" Capital Maintenance For Bus And Rail"/>
    <x v="5"/>
    <s v=" TriMet"/>
    <s v=" Capital improvement "/>
    <x v="9"/>
    <s v=" "/>
    <s v=" Transit"/>
    <n v="5307"/>
    <x v="1"/>
    <n v="37642864"/>
    <n v="9410716"/>
    <n v="0"/>
    <n v="47053580"/>
    <x v="22"/>
    <s v=" 2015-18 "/>
  </r>
  <r>
    <n v="19335"/>
    <s v="FY16 TM Bus/Rail Transit Enhancements"/>
    <n v="70738"/>
    <s v=" 1% Of Sec 5307 Appropriations For Transit Amenities"/>
    <x v="5"/>
    <s v=" TriMet"/>
    <s v=" Maintenance and preservation"/>
    <x v="9"/>
    <s v=" Capital: on-street"/>
    <s v=" Transit"/>
    <n v="5307"/>
    <x v="1"/>
    <n v="376429"/>
    <n v="94107"/>
    <n v="0"/>
    <n v="470536"/>
    <x v="22"/>
    <s v=" 2015-18 "/>
  </r>
  <r>
    <n v="19339"/>
    <s v="FY16 Bus &amp; Rail Preventive Maint"/>
    <n v="70741"/>
    <s v=" Capital Maintenance For Bus and Rail"/>
    <x v="5"/>
    <s v=" TriMet"/>
    <s v=" Maintenance and preservation"/>
    <x v="9"/>
    <s v=" Maintenance &amp; equipment"/>
    <s v=" Transit"/>
    <n v="5337"/>
    <x v="1"/>
    <n v="18180000"/>
    <n v="4545000"/>
    <n v="29200000"/>
    <n v="51925000"/>
    <x v="22"/>
    <s v=" 2015-18 "/>
  </r>
  <r>
    <n v="19342"/>
    <s v="2016 State of Good Repair Program"/>
    <n v="70744"/>
    <s v=" Capital Maintenance For Bus And Rail"/>
    <x v="5"/>
    <s v=" TriMet"/>
    <s v=" Maintenance and preservation"/>
    <x v="9"/>
    <s v=" Maintenance &amp; equipment"/>
    <s v=" Transit"/>
    <n v="5337"/>
    <x v="1"/>
    <n v="330000"/>
    <n v="82500"/>
    <n v="0"/>
    <n v="412500"/>
    <x v="22"/>
    <s v=" 2015-18 "/>
  </r>
  <r>
    <n v="19345"/>
    <s v="2016 TriMet Enhance Mobility Program"/>
    <n v="70747"/>
    <s v=" Services &amp; Facility Improvements In Excess Of ADA Require"/>
    <x v="5"/>
    <s v=" TriMet"/>
    <s v=" Maintenance and preservation"/>
    <x v="9"/>
    <s v=" Operations"/>
    <s v=" Transit"/>
    <s v=" 5310 (89.73)"/>
    <x v="1"/>
    <n v="1989187"/>
    <n v="227671"/>
    <n v="0"/>
    <n v="2216858"/>
    <x v="22"/>
    <s v=" 2015-18 "/>
  </r>
  <r>
    <n v="19348"/>
    <s v="Portland to Milwaukie Light Rail (FY16)"/>
    <n v="70750"/>
    <s v=" Capital Project"/>
    <x v="5"/>
    <s v=" TriMet"/>
    <s v=" Other"/>
    <x v="9"/>
    <s v=" Capital - rail"/>
    <s v=" Transit"/>
    <s v=" 5309 (50/50)"/>
    <x v="1"/>
    <n v="100000000"/>
    <n v="100000000"/>
    <n v="0"/>
    <n v="200000000"/>
    <x v="22"/>
    <s v=" 2015-18 "/>
  </r>
  <r>
    <n v="19351"/>
    <s v="High Capacity Transit Bond - 2016"/>
    <n v="70715"/>
    <s v=" Funding for development and construction of the region's high capacity transit system."/>
    <x v="2"/>
    <s v=" TriMet"/>
    <s v=" Other"/>
    <x v="9"/>
    <s v=" Capital - rail"/>
    <s v=" Other (explain)"/>
    <s v=" CMAQ"/>
    <x v="1"/>
    <n v="11000000"/>
    <n v="1258999"/>
    <s v=" "/>
    <n v="12258999"/>
    <x v="22"/>
    <s v=" 2015-18 "/>
  </r>
  <r>
    <n v="19351"/>
    <s v="High Capacity Transit Bond - 2016"/>
    <n v="70715"/>
    <s v=" Funding for development and construction of the region's high capacity transit system."/>
    <x v="2"/>
    <s v=" TriMet"/>
    <s v=" Other"/>
    <x v="9"/>
    <s v=" Capital - rail"/>
    <s v=" Other (explain)"/>
    <s v=" CMAQ"/>
    <x v="1"/>
    <n v="0"/>
    <n v="0"/>
    <s v=" "/>
    <n v="0"/>
    <x v="22"/>
    <s v=" 2015-18 "/>
  </r>
  <r>
    <n v="19351"/>
    <s v="High Capacity Transit Bond - 2016"/>
    <n v="70715"/>
    <s v=" Funding for development and construction of the region's high capacity transit system."/>
    <x v="2"/>
    <s v=" TriMet"/>
    <s v=" Other"/>
    <x v="9"/>
    <s v=" Capital - rail"/>
    <s v=" Other (explain)"/>
    <s v=" STP"/>
    <x v="1"/>
    <n v="5000000"/>
    <n v="572272"/>
    <s v=" "/>
    <n v="5572272"/>
    <x v="22"/>
    <s v=" 2015-18 "/>
  </r>
  <r>
    <n v="19351"/>
    <s v="High Capacity Transit Bond - 2016"/>
    <n v="70715"/>
    <s v=" Funding for development and construction of the region's high capacity transit system."/>
    <x v="2"/>
    <s v=" TriMet"/>
    <s v=" Other"/>
    <x v="9"/>
    <s v=" Capital - rail"/>
    <s v=" Other (explain)"/>
    <s v=" STP"/>
    <x v="1"/>
    <n v="0"/>
    <n v="0"/>
    <s v=" "/>
    <n v="0"/>
    <x v="22"/>
    <s v=" 2015-18 "/>
  </r>
  <r>
    <n v="19355"/>
    <s v="OR212: Rock Creek â€“ Richey Rd"/>
    <n v="70807"/>
    <s v=" Pavement Preservation"/>
    <x v="4"/>
    <s v=" ODOT"/>
    <s v=" Maintenance and preservation"/>
    <x v="0"/>
    <s v=" Reconstruction and/or Overlay"/>
    <s v=" Preliminary engineering"/>
    <s v=" NHPP (M001)"/>
    <x v="1"/>
    <n v="448650"/>
    <n v="51350"/>
    <s v=" "/>
    <n v="500000"/>
    <x v="22"/>
    <s v=" 2015-18 "/>
  </r>
  <r>
    <n v="19356"/>
    <s v="OR212: UPRR Structure - Rock Creek"/>
    <n v="70808"/>
    <s v=" Pavement Preservation"/>
    <x v="4"/>
    <s v=" ODOT"/>
    <s v=" Maintenance and preservation"/>
    <x v="0"/>
    <s v=" Capacity - general purpose"/>
    <s v=" Preliminary engineering"/>
    <s v=" NHPP (M001)"/>
    <x v="1"/>
    <n v="672975"/>
    <n v="77025"/>
    <s v=" "/>
    <n v="750000"/>
    <x v="22"/>
    <s v=" 2015-18 "/>
  </r>
  <r>
    <n v="19358"/>
    <s v="SW Tonquin Rd: Grahams Ferry Rd to Boones Ferry Rd"/>
    <n v="70789"/>
    <s v=" Extend the new east-west arterial from Grahams Ferry Road to Boones Ferry Road and provide access between I-5 and the Basalt Creek industrial area."/>
    <x v="0"/>
    <s v=" Washington County"/>
    <s v=" Capital improvement "/>
    <x v="0"/>
    <s v=" Capacity - general purpose"/>
    <s v=" Preliminary engineering"/>
    <s v=" STP"/>
    <x v="1"/>
    <n v="2132000"/>
    <n v="244017"/>
    <s v=" "/>
    <n v="2376017"/>
    <x v="22"/>
    <s v=" 2015-18 "/>
  </r>
  <r>
    <n v="19399"/>
    <s v="Kinsman Rd: Boeckman Rd - SW Barber (Wilsonville)"/>
    <n v="70803"/>
    <s v=" Extend road to provide north-south connection."/>
    <x v="0"/>
    <s v=" Wilsonville"/>
    <s v=" Capital improvement "/>
    <x v="0"/>
    <s v=" Capacity - general purpose"/>
    <s v=" Construction"/>
    <s v=" State STP (M240)"/>
    <x v="1"/>
    <n v="2230000"/>
    <n v="255233"/>
    <n v="2244767"/>
    <n v="4730000"/>
    <x v="22"/>
    <s v=" 2015-18 "/>
  </r>
  <r>
    <n v="19465"/>
    <s v="NW Huffman St and 253rd Ave (Hillsboro)"/>
    <n v="70812"/>
    <s v=" "/>
    <x v="0"/>
    <s v=" Hillsboro"/>
    <s v=" Capital improvement "/>
    <x v="1"/>
    <s v=" "/>
    <s v=" Purchase right of way"/>
    <s v=" OTHER"/>
    <x v="1"/>
    <n v="0"/>
    <n v="0"/>
    <n v="673500"/>
    <n v="673500"/>
    <x v="22"/>
    <s v=" 2015-18 "/>
  </r>
  <r>
    <n v="19465"/>
    <s v="NW Huffman St and 253rd Ave (Hillsboro)"/>
    <n v="70812"/>
    <s v=" "/>
    <x v="0"/>
    <s v=" Hillsboro"/>
    <s v=" Capital improvement "/>
    <x v="1"/>
    <s v=" "/>
    <s v=" Purchase right of way"/>
    <s v=" JTA"/>
    <x v="1"/>
    <n v="0"/>
    <n v="0"/>
    <n v="3816500"/>
    <n v="3816500"/>
    <x v="22"/>
    <s v=" 2015-18 "/>
  </r>
  <r>
    <n v="19466"/>
    <s v="NW Brookwood Pkwy:  NW  Meek Rd - NW Shute Rd"/>
    <n v="70813"/>
    <s v=" "/>
    <x v="0"/>
    <s v=" Washington County"/>
    <s v=" System management and operations"/>
    <x v="1"/>
    <s v=" "/>
    <s v=" Construction"/>
    <s v=" OTHER"/>
    <x v="1"/>
    <s v=" "/>
    <n v="0"/>
    <n v="1388000"/>
    <n v="1388000"/>
    <x v="22"/>
    <s v=" 2015-18 "/>
  </r>
  <r>
    <n v="19466"/>
    <s v="NW Brookwood Pkwy:  NW  Meek Rd - NW Shute Rd"/>
    <n v="70813"/>
    <s v=" "/>
    <x v="0"/>
    <s v=" Washington County"/>
    <s v=" System management and operations"/>
    <x v="1"/>
    <s v=" "/>
    <s v=" Construction"/>
    <s v=" JTA"/>
    <x v="1"/>
    <s v=" "/>
    <n v="0"/>
    <n v="6212000"/>
    <n v="6212000"/>
    <x v="22"/>
    <s v=" 2015-18 "/>
  </r>
  <r>
    <n v="19528"/>
    <s v="2016 Region 1 Local Roads Signal Upgrades"/>
    <n v="70824"/>
    <s v=" Signal safety enhancements and upgrades."/>
    <x v="0"/>
    <s v=" ODOT"/>
    <s v=" System management and operations"/>
    <x v="6"/>
    <s v=" "/>
    <s v=" Construction"/>
    <s v=" HSIP"/>
    <x v="1"/>
    <n v="1150142"/>
    <n v="97030"/>
    <s v=" "/>
    <n v="1247172"/>
    <x v="22"/>
    <s v=" 2015-18 "/>
  </r>
  <r>
    <m/>
    <s v="Tonquin Road / Grahams Ferry Road Intersection Project"/>
    <n v="70692"/>
    <s v=" The project will reconstruct the intersection and approach of Tonquin Road and Grahams Ferry Road in unincorporated Washington County between Tualatin and Wilsonville."/>
    <x v="3"/>
    <s v=" Washington County"/>
    <s v=" Other"/>
    <x v="0"/>
    <s v=" "/>
    <s v=" Preliminary engineering"/>
    <s v=" STP"/>
    <x v="1"/>
    <n v="0"/>
    <n v="0"/>
    <n v="0"/>
    <n v="0"/>
    <x v="22"/>
    <s v=" 2015-18 "/>
  </r>
  <r>
    <n v="17757"/>
    <s v="Main St Ph2: Rail Corridor-Scoffins"/>
    <n v="70594"/>
    <s v=" Green street retrofit pedestrian amenities street lights"/>
    <x v="0"/>
    <s v=" Tigard"/>
    <s v=" Capital improvement "/>
    <x v="3"/>
    <s v=" Sidewalk - reconstruct"/>
    <s v=" Construction"/>
    <s v=" STP"/>
    <x v="2"/>
    <n v="684424"/>
    <n v="78335"/>
    <n v="849291"/>
    <n v="1612050"/>
    <x v="22"/>
    <s v=" 2015-18 "/>
  </r>
  <r>
    <n v="18564"/>
    <s v="I-5 Bridge Over NE Hassalo &amp; NE Holladay"/>
    <n v="70754"/>
    <s v=" Deck overlay/joints/end panels - Bridge 08583"/>
    <x v="4"/>
    <s v=" ODOT"/>
    <s v=" Maintenance and preservation"/>
    <x v="0"/>
    <s v=" Reconstruction and/or Overlay"/>
    <s v=" Construction"/>
    <s v=" NHPP (M001)"/>
    <x v="2"/>
    <n v="1838568"/>
    <n v="210432"/>
    <s v=" "/>
    <n v="2049000"/>
    <x v="22"/>
    <s v=" 2015-18 "/>
  </r>
  <r>
    <n v="18573"/>
    <s v="I-5: Morrison Interchange Ramps Deck Seal"/>
    <n v="70755"/>
    <s v=" Deck seal Br 08589A and 08589B"/>
    <x v="4"/>
    <s v=" ODOT"/>
    <s v=" Maintenance and preservation"/>
    <x v="0"/>
    <s v=" Reconstruction and/or Overlay"/>
    <s v=" Construction"/>
    <s v=" NHPP (M001)"/>
    <x v="2"/>
    <n v="760910"/>
    <n v="87090"/>
    <n v="0"/>
    <n v="848000"/>
    <x v="22"/>
    <s v=" 2015-18 "/>
  </r>
  <r>
    <n v="18583"/>
    <s v="US26: Boring Road Oxing Bridge Repair"/>
    <n v="70817"/>
    <s v=" Increase Vertical Clearance; Deck Overlay B#09381"/>
    <x v="4"/>
    <s v=" ODOT"/>
    <s v=" Maintenance and preservation"/>
    <x v="0"/>
    <s v=" Reconstruction and/or Overlay"/>
    <s v=" Purchase right of way"/>
    <s v=" State STP (100%)"/>
    <x v="2"/>
    <n v="608000"/>
    <n v="0"/>
    <s v=" "/>
    <n v="608000"/>
    <x v="22"/>
    <s v=" 2015-18 "/>
  </r>
  <r>
    <n v="18757"/>
    <s v="OR213 Operational Improvements"/>
    <n v="70756"/>
    <s v=" Signal upgrades"/>
    <x v="4"/>
    <s v=" ODOT"/>
    <s v=" System management and operations"/>
    <x v="0"/>
    <s v=" System Management &amp; Operations"/>
    <s v=" Construction"/>
    <s v=" State STP (M240)"/>
    <x v="2"/>
    <n v="3728282"/>
    <n v="426719"/>
    <n v="0"/>
    <n v="4155001"/>
    <x v="22"/>
    <s v=" 2015-18 "/>
  </r>
  <r>
    <n v="18758"/>
    <s v="OR8 Operational Improvements"/>
    <n v="70757"/>
    <s v=" Signal upgrades"/>
    <x v="4"/>
    <s v=" ODOT"/>
    <s v=" System management and operations"/>
    <x v="0"/>
    <s v=" Reconstruction and/or Overlay"/>
    <s v=" Construction"/>
    <s v=" State STP (M240)"/>
    <x v="2"/>
    <n v="595807"/>
    <n v="68193"/>
    <n v="0"/>
    <n v="664000"/>
    <x v="22"/>
    <s v=" 2015-18 "/>
  </r>
  <r>
    <n v="18761"/>
    <s v="OR217: SW Allen Blvd &amp; SW Denny Rd Intrchgs"/>
    <n v="70760"/>
    <s v=" Ilumination upgrades"/>
    <x v="4"/>
    <s v=" ODOT"/>
    <s v=" System management and operations"/>
    <x v="0"/>
    <s v=" Safety"/>
    <s v=" Construction"/>
    <s v=" State STP (M240)"/>
    <x v="2"/>
    <n v="140876"/>
    <n v="16124"/>
    <n v="0"/>
    <n v="157000"/>
    <x v="22"/>
    <s v=" 2015-18 "/>
  </r>
  <r>
    <n v="18772"/>
    <s v="OR212: SE Richey Rd - US26"/>
    <n v="70761"/>
    <s v=" 3R Pavement preservation"/>
    <x v="4"/>
    <s v=" ODOT"/>
    <s v=" Maintenance and preservation"/>
    <x v="0"/>
    <s v=" Reconstruction and/or Overlay"/>
    <s v=" Purchase right of way"/>
    <s v=" NHPP (M001)"/>
    <x v="2"/>
    <n v="143568"/>
    <n v="16432"/>
    <n v="0"/>
    <n v="160000"/>
    <x v="22"/>
    <s v=" 2015-18 "/>
  </r>
  <r>
    <n v="18776"/>
    <s v="OR99E: SE Harold St - SE Harrison St"/>
    <n v="70711"/>
    <s v=" 3R Pavement Preservation"/>
    <x v="4"/>
    <s v=" ODOT"/>
    <s v=" Maintenance and preservation"/>
    <x v="0"/>
    <s v=" Reconstruction and/or Overlay"/>
    <s v=" Construction"/>
    <s v=" NHPP (M001)"/>
    <x v="2"/>
    <n v="6605923"/>
    <n v="756077"/>
    <s v=" "/>
    <n v="7362000"/>
    <x v="22"/>
    <s v=" 2015-18 "/>
  </r>
  <r>
    <n v="18779"/>
    <s v="OR213: SE Lindy St - SE King Rd"/>
    <n v="70709"/>
    <s v=" 3R Pavement Preservation"/>
    <x v="4"/>
    <s v=" ODOT"/>
    <s v=" Maintenance and preservation"/>
    <x v="0"/>
    <s v=" Reconstruction and/or Overlay"/>
    <s v=" Construction"/>
    <s v=" NHPP (M001)"/>
    <x v="2"/>
    <n v="1974060"/>
    <n v="225940"/>
    <s v=" "/>
    <n v="2200000"/>
    <x v="22"/>
    <s v=" 2015-18 "/>
  </r>
  <r>
    <n v="18779"/>
    <s v="OR213: SE Lindy St - SE King Rd"/>
    <n v="70709"/>
    <s v=" 3R Pavement Preservation"/>
    <x v="4"/>
    <s v=" ODOT"/>
    <s v=" Maintenance and preservation"/>
    <x v="0"/>
    <s v=" Reconstruction and/or Overlay"/>
    <s v=" Construction"/>
    <s v=" State STP (M240)"/>
    <x v="2"/>
    <n v="412758"/>
    <n v="47242"/>
    <s v=" "/>
    <n v="460000"/>
    <x v="22"/>
    <s v=" 2015-18 "/>
  </r>
  <r>
    <n v="18787"/>
    <s v="OR213: NE Couch St - SE Pine Street"/>
    <n v="70762"/>
    <s v=" Signal and ADA improvements"/>
    <x v="4"/>
    <s v=" ODOT"/>
    <s v=" Maintenance and preservation"/>
    <x v="0"/>
    <s v=" Safety"/>
    <s v=" Construction"/>
    <s v=" HSIP"/>
    <x v="2"/>
    <n v="762960"/>
    <n v="64366"/>
    <n v="0"/>
    <n v="827326"/>
    <x v="22"/>
    <s v=" 2015-18 "/>
  </r>
  <r>
    <n v="18788"/>
    <s v="OR213: SE Clay St - SE Mill St"/>
    <n v="70763"/>
    <s v=" Signal and pedestrian improvements"/>
    <x v="4"/>
    <s v=" ODOT"/>
    <s v=" Maintenance and preservation"/>
    <x v="0"/>
    <s v=" System Management &amp; Operations"/>
    <s v=" Construction"/>
    <s v=" HSIP"/>
    <x v="2"/>
    <n v="725210"/>
    <n v="61181"/>
    <n v="0"/>
    <n v="786391"/>
    <x v="22"/>
    <s v=" 2015-18 "/>
  </r>
  <r>
    <n v="18793"/>
    <s v="OR8 at SE 44th and SE 45th Ave"/>
    <n v="70765"/>
    <s v=" Pedestrian Safety Enhancements"/>
    <x v="4"/>
    <s v=" ODOT"/>
    <s v=" Maintenance and preservation"/>
    <x v="0"/>
    <s v=" Safety"/>
    <s v=" Purchase right of way"/>
    <s v=" HSIP"/>
    <x v="2"/>
    <n v="10605"/>
    <n v="895"/>
    <s v=" "/>
    <n v="11500"/>
    <x v="22"/>
    <s v=" 2015-18 "/>
  </r>
  <r>
    <n v="18806"/>
    <s v="US26: Cornelius Pass Rd - NW 185th Ave"/>
    <n v="70768"/>
    <s v=" Design for adding a travel lane in each direction"/>
    <x v="4"/>
    <s v=" ODOT"/>
    <s v=" Capital improvement "/>
    <x v="0"/>
    <s v=" Capacity - general purpose"/>
    <s v=" Other (explain)"/>
    <s v=" State STP (M240)"/>
    <x v="2"/>
    <n v="8000000"/>
    <n v="915636"/>
    <n v="0"/>
    <n v="8915636"/>
    <x v="22"/>
    <s v=" 2015-18 "/>
  </r>
  <r>
    <n v="18807"/>
    <s v="King City Sidewalk Infill"/>
    <n v="70769"/>
    <s v=" Sidewalk infills"/>
    <x v="4"/>
    <s v=" King City"/>
    <s v=" Capital improvement "/>
    <x v="3"/>
    <s v=" Sidewalk - new"/>
    <s v=" Purchase right of way"/>
    <s v=" State STP (M240)"/>
    <x v="2"/>
    <n v="10772"/>
    <n v="1233"/>
    <n v="19228"/>
    <n v="31233"/>
    <x v="22"/>
    <s v=" 2015-18 "/>
  </r>
  <r>
    <n v="18809"/>
    <s v="Boones Ferry Rd: Oakridge/Reese-Madrona St"/>
    <n v="70770"/>
    <s v=" Bicycle and pedestrian improvements"/>
    <x v="4"/>
    <s v=" Lake Oswego"/>
    <s v=" Capital improvement "/>
    <x v="1"/>
    <s v=" "/>
    <s v=" Construction"/>
    <s v=" OTHER"/>
    <x v="2"/>
    <n v="0"/>
    <n v="0"/>
    <n v="19790000"/>
    <n v="19790000"/>
    <x v="22"/>
    <s v=" 2015-18 "/>
  </r>
  <r>
    <n v="18809"/>
    <s v="Boones Ferry Rd: Oakridge/Reese-Madrona St"/>
    <n v="70770"/>
    <s v=" Bicycle and pedestrian improvements"/>
    <x v="4"/>
    <s v=" Lake Oswego"/>
    <s v=" Capital improvement "/>
    <x v="1"/>
    <s v=" "/>
    <s v=" Construction"/>
    <s v=" State STP (M240)"/>
    <x v="2"/>
    <n v="0"/>
    <n v="0"/>
    <n v="0"/>
    <n v="0"/>
    <x v="22"/>
    <s v=" 2015-18 "/>
  </r>
  <r>
    <n v="18814"/>
    <s v="Connected Cully"/>
    <n v="70771"/>
    <s v=" Bicycle and pedestrian improvements"/>
    <x v="4"/>
    <s v=" Portland"/>
    <s v=" Capital improvement "/>
    <x v="3"/>
    <s v=" Sidewalk - new"/>
    <s v=" Purchase right of way"/>
    <s v=" State STP (M240)"/>
    <x v="2"/>
    <n v="807332"/>
    <n v="92403"/>
    <n v="0"/>
    <n v="899735"/>
    <x v="22"/>
    <s v=" 2015-18 "/>
  </r>
  <r>
    <n v="18819"/>
    <s v="St Johns Truck Strategy Phase II"/>
    <n v="70773"/>
    <s v=" Freight mobility - bicycle and pedestrian safety improvements"/>
    <x v="4"/>
    <s v=" Portland"/>
    <s v=" Capital improvement "/>
    <x v="0"/>
    <s v=" Freight"/>
    <s v=" Purchase right of way"/>
    <s v=" State STP (M240)"/>
    <x v="2"/>
    <n v="78334"/>
    <n v="8966"/>
    <n v="0"/>
    <n v="87300"/>
    <x v="22"/>
    <s v=" 2015-18 "/>
  </r>
  <r>
    <n v="18832"/>
    <s v="Willamette Greenway Trail: Columbia Blvd Bridge"/>
    <n v="70774"/>
    <s v=" Construct a bicycle and pedestrian bridge"/>
    <x v="1"/>
    <s v=" Metro"/>
    <s v=" Capital improvement "/>
    <x v="2"/>
    <s v=" Off-street"/>
    <s v=" Purchase right of way"/>
    <s v=" OTHER"/>
    <x v="2"/>
    <n v="0"/>
    <n v="0"/>
    <n v="20000"/>
    <n v="20000"/>
    <x v="22"/>
    <s v=" 2015-18 "/>
  </r>
  <r>
    <n v="18833"/>
    <s v="NE 238th Dr: NE Halsey St - NE Glisan St"/>
    <n v="70775"/>
    <s v=" Multimodal roadway improvements"/>
    <x v="4"/>
    <s v=" Multnomah County"/>
    <s v=" Capital improvement "/>
    <x v="0"/>
    <s v=" Capacity - general purpose"/>
    <s v=" Purchase right of way"/>
    <s v=" State STP (M240)"/>
    <x v="2"/>
    <n v="670248"/>
    <n v="76713"/>
    <n v="0"/>
    <n v="746961"/>
    <x v="22"/>
    <s v=" 2015-18 "/>
  </r>
  <r>
    <n v="18835"/>
    <s v="I-5: NB Lower Boones Ferry Exit Ramp"/>
    <n v="70776"/>
    <s v=" Widen exit ramp"/>
    <x v="4"/>
    <s v=" ODOT"/>
    <s v=" Maintenance and preservation"/>
    <x v="0"/>
    <s v=" Capacity - general purpose"/>
    <s v=" Construction"/>
    <s v=" State STP (M240)"/>
    <x v="2"/>
    <n v="1129167"/>
    <n v="129238"/>
    <n v="0"/>
    <n v="1258405"/>
    <x v="22"/>
    <s v=" 2015-18 "/>
  </r>
  <r>
    <n v="18836"/>
    <s v="I-5: SB Aux Lane at Lower Boones Ferry Rd"/>
    <n v="70777"/>
    <s v=" Auxillary lane between SB exit ramp and SB entrance ramp"/>
    <x v="4"/>
    <s v=" ODOT"/>
    <s v=" Maintenance and preservation"/>
    <x v="0"/>
    <s v=" Capacity - general purpose"/>
    <s v=" Construction"/>
    <s v=" State STP (M240)"/>
    <x v="2"/>
    <n v="3953303"/>
    <n v="452473"/>
    <n v="0"/>
    <n v="4405776"/>
    <x v="22"/>
    <s v=" 2015-18 "/>
  </r>
  <r>
    <n v="18837"/>
    <s v="NE Columbia Blvd: Cully Blvd and Alderwood Rd"/>
    <n v="70778"/>
    <s v=" Intersection improvements"/>
    <x v="4"/>
    <s v=" Port of Portland"/>
    <s v=" Capital improvement "/>
    <x v="0"/>
    <s v=" Freight"/>
    <s v=" Purchase right of way"/>
    <s v=" State STP (M240)"/>
    <x v="2"/>
    <n v="288204"/>
    <n v="32986"/>
    <n v="0"/>
    <n v="321190"/>
    <x v="22"/>
    <s v=" 2015-18 "/>
  </r>
  <r>
    <n v="18838"/>
    <s v="OR99W: Corridor Safety and Access to Transit"/>
    <n v="70779"/>
    <s v=" Improve safety active transportation access and transit operations"/>
    <x v="4"/>
    <s v=" TriMet"/>
    <s v=" Capital improvement "/>
    <x v="9"/>
    <s v=" Capital: on-street"/>
    <s v=" Purchase right of way"/>
    <s v=" State STP (M240)"/>
    <x v="2"/>
    <n v="132221"/>
    <n v="15133"/>
    <n v="15133"/>
    <n v="162487"/>
    <x v="22"/>
    <s v=" 2015-18 "/>
  </r>
  <r>
    <n v="18840"/>
    <s v="Powell-Division Corridor Safety &amp; Access to Transit"/>
    <n v="70781"/>
    <s v=" Improve safety active transportation access and transit operations"/>
    <x v="4"/>
    <s v=" TriMet"/>
    <s v=" Capital improvement "/>
    <x v="4"/>
    <s v=" Corridor plan"/>
    <s v=" Construction"/>
    <s v=" State STP (M240)"/>
    <x v="2"/>
    <n v="2009952"/>
    <n v="230048"/>
    <n v="230048"/>
    <n v="2470048"/>
    <x v="22"/>
    <s v=" 2015-18 "/>
  </r>
  <r>
    <n v="18841"/>
    <s v="OR217: Allen-Denney Southbound Split Diamond"/>
    <n v="70782"/>
    <s v=" Consolidate the SB Allen Blvd on-ramp with the SB Denny off-ramp"/>
    <x v="4"/>
    <s v=" ODOT"/>
    <s v=" Maintenance and preservation"/>
    <x v="0"/>
    <s v=" Capacity - general purpose"/>
    <s v=" Construction"/>
    <s v=" State STP (M240)"/>
    <x v="2"/>
    <n v="4592963"/>
    <n v="525685"/>
    <n v="525350"/>
    <n v="5643998"/>
    <x v="22"/>
    <s v=" 2015-18 "/>
  </r>
  <r>
    <n v="19120"/>
    <s v="SE 242nd/Hogan: NE Burnside - E. Powell (Gresham)"/>
    <n v="70799"/>
    <s v=" Operational improvements signal upgrades bicycle and pedestrian improvements"/>
    <x v="0"/>
    <s v=" ODOT"/>
    <s v=" System management and operations"/>
    <x v="0"/>
    <s v=" Reconstruction and/or Overlay"/>
    <s v=" Construction"/>
    <s v=" State STP (M240)"/>
    <x v="2"/>
    <n v="919733"/>
    <n v="105268"/>
    <n v="1525000"/>
    <n v="2550001"/>
    <x v="22"/>
    <s v=" 2015-18 "/>
  </r>
  <r>
    <n v="19265"/>
    <s v="I-205 Shared Use Path at Maywood Park"/>
    <n v="70804"/>
    <s v=" Repave ADA drainage and address tree roots with structure"/>
    <x v="4"/>
    <s v=" ODOT"/>
    <s v=" Maintenance and preservation"/>
    <x v="5"/>
    <s v=" Bike boulevard"/>
    <s v=" Construction"/>
    <s v=" State STP (M240)"/>
    <x v="2"/>
    <n v="269190"/>
    <n v="30810"/>
    <s v=" "/>
    <n v="300000"/>
    <x v="22"/>
    <s v=" 2015-18 "/>
  </r>
  <r>
    <n v="19266"/>
    <s v="I-5 Shared Use Path: N. Jantzen Drive-Tomahawk Island Dr"/>
    <n v="70805"/>
    <s v=" Upgrade surface to smooth finish realign section around sign"/>
    <x v="0"/>
    <s v=" ODOT"/>
    <s v=" Other"/>
    <x v="5"/>
    <s v=" Bike boulevard"/>
    <s v=" Construction"/>
    <s v=" State STP (M240)"/>
    <x v="2"/>
    <n v="218941"/>
    <n v="25059"/>
    <s v=" "/>
    <n v="244000"/>
    <x v="22"/>
    <s v=" 2015-18 "/>
  </r>
  <r>
    <n v="19267"/>
    <s v="SW Hall Blvd ADA Ramps: SW Scholls Ferry - SW Hemlock St"/>
    <n v="70806"/>
    <s v=" ADA Ramps"/>
    <x v="0"/>
    <s v=" ODOT"/>
    <s v=" Maintenance and preservation"/>
    <x v="3"/>
    <s v=" Crossing improvements"/>
    <s v=" Construction"/>
    <s v=" State STP (M240)"/>
    <x v="2"/>
    <n v="113694"/>
    <n v="13013"/>
    <s v=" "/>
    <n v="126707"/>
    <x v="22"/>
    <s v=" 2015-18 "/>
  </r>
  <r>
    <n v="19275"/>
    <s v="OR8: Canyon Road Streetscape and Safety Project"/>
    <n v="70687"/>
    <s v=" The project will design and construct intersection and crossing facilities as well as a short bike connection to parallel regional bike routes along Canyon Road (OR 8) between SW 117th Avenue to the east and SW Hocken Avenue to the west."/>
    <x v="0"/>
    <s v=" Beaverton"/>
    <s v=" Other"/>
    <x v="3"/>
    <s v=" Sidewalk - new"/>
    <s v=" Purchase right of way"/>
    <s v=" STP"/>
    <x v="2"/>
    <n v="79000"/>
    <n v="9042"/>
    <s v=" "/>
    <n v="88042"/>
    <x v="22"/>
    <s v=" 2015-18 "/>
  </r>
  <r>
    <n v="19276"/>
    <s v="Jennings Ave: OR 99E to Oatfield Rd"/>
    <n v="70674"/>
    <s v=" The project will construct curb tight sidewalks and bike lanes along Jennings Ave between OR 99E (McLoughlin Blvd) and Oatfield Rd."/>
    <x v="0"/>
    <s v=" Clackamas County"/>
    <s v=" Other"/>
    <x v="3"/>
    <s v=" Sidewalk - new"/>
    <s v=" Preliminary engineering"/>
    <s v=" STP"/>
    <x v="2"/>
    <n v="496844"/>
    <n v="56866"/>
    <s v=" "/>
    <n v="553710"/>
    <x v="22"/>
    <s v=" 2015-18 "/>
  </r>
  <r>
    <n v="19277"/>
    <s v="Clackamas County ITS Plan Phase 2B"/>
    <n v="70680"/>
    <s v=" The project will implement several priority intelligent transportation system (ITS) projects to roadways located in the Clackamas Industrial area and the City of Wilsonville."/>
    <x v="4"/>
    <s v=" Clackamas County"/>
    <s v=" Other"/>
    <x v="6"/>
    <s v=" Intelligent Transportation System"/>
    <s v=" Construction"/>
    <s v=" STP"/>
    <x v="2"/>
    <n v="955000"/>
    <n v="109304"/>
    <s v=" "/>
    <n v="1064304"/>
    <x v="22"/>
    <s v=" 2015-18 "/>
  </r>
  <r>
    <n v="19297"/>
    <s v="East Portland Access to Employment and Education"/>
    <n v="70675"/>
    <s v=" The project will build and improve sidewalks crossings bus stops bike facilities and other safety facilities in East Portland from Iâ€205 east to 174th Avenue south of Iâ€84 to SE Foster Road."/>
    <x v="2"/>
    <s v=" Portland"/>
    <s v=" Other"/>
    <x v="3"/>
    <s v=" Sidewalk - new"/>
    <s v=" Purchase right of way"/>
    <s v=" STP"/>
    <x v="2"/>
    <n v="500000"/>
    <n v="57227"/>
    <s v=" "/>
    <n v="557227"/>
    <x v="22"/>
    <s v=" 2015-18 "/>
  </r>
  <r>
    <n v="19298"/>
    <s v="OR 99W: SW 26th Ave-SW 19th (Portland)"/>
    <n v="70676"/>
    <s v=" This project will build missing gaps in the sidewalks and bike lanes and make enhancements to existing intersections along SW Barbur Boulevard."/>
    <x v="4"/>
    <s v=" Portland"/>
    <s v=" Other"/>
    <x v="6"/>
    <s v=" "/>
    <s v=" Purchase right of way"/>
    <s v=" STP"/>
    <x v="2"/>
    <n v="100000"/>
    <n v="11445"/>
    <s v=" "/>
    <n v="111445"/>
    <x v="22"/>
    <s v=" 2015-18 "/>
  </r>
  <r>
    <n v="19303"/>
    <s v="N. Going to the Island Freight Project"/>
    <n v="70694"/>
    <s v=" The project will improve the safety and efficiency of the N Going Street corridor by implementing several intelligent transportation system (ITS) treatments."/>
    <x v="0"/>
    <s v=" Portland"/>
    <s v=" Other"/>
    <x v="6"/>
    <s v=" Intelligent Transportation System"/>
    <s v=" Construction"/>
    <s v=" STP"/>
    <x v="2"/>
    <n v="400000"/>
    <n v="45782"/>
    <s v=" "/>
    <n v="445782"/>
    <x v="22"/>
    <s v=" 2015-18 "/>
  </r>
  <r>
    <n v="19306"/>
    <s v="5307 Bus Capital &amp; PM  FY 17"/>
    <n v="70717"/>
    <s v=" Maintenance and Bus Fleet Replacement FY17"/>
    <x v="5"/>
    <s v=" SMART"/>
    <s v=" Maintenance and preservation"/>
    <x v="9"/>
    <s v=" Capital: bus vehicle"/>
    <s v=" Transit"/>
    <n v="5307"/>
    <x v="2"/>
    <n v="480000"/>
    <n v="120000"/>
    <n v="0"/>
    <n v="600000"/>
    <x v="22"/>
    <s v=" 2015-18 "/>
  </r>
  <r>
    <n v="19311"/>
    <s v="5307 FY17 Associated Transit Improvements (1%)"/>
    <n v="70720"/>
    <s v=" 1% Of Sec 5307 Appropriations For Transit Amenities Improvements"/>
    <x v="5"/>
    <s v=" SMART"/>
    <s v=" System management and operations"/>
    <x v="9"/>
    <s v=" Capital: on-street"/>
    <s v=" Transit"/>
    <n v="5307"/>
    <x v="2"/>
    <n v="4800"/>
    <n v="1200"/>
    <n v="0"/>
    <n v="6000"/>
    <x v="22"/>
    <s v=" 2015-18 "/>
  </r>
  <r>
    <n v="19315"/>
    <s v="5310 FY17 - Senior &amp; Disabled"/>
    <n v="70725"/>
    <s v=" Services &amp; Facility Improvements for Elderly &amp; Disabled Customers FY17"/>
    <x v="5"/>
    <s v=" SMART"/>
    <s v=" System management and operations"/>
    <x v="9"/>
    <s v=" Operations"/>
    <s v=" Transit"/>
    <s v=" 5310 (89.73)"/>
    <x v="2"/>
    <n v="39000"/>
    <n v="4464"/>
    <n v="0"/>
    <n v="43464"/>
    <x v="22"/>
    <s v=" 2015-18 "/>
  </r>
  <r>
    <n v="19320"/>
    <s v="5339 FY17 - Bus and Bus Facilities (Capital)"/>
    <n v="70730"/>
    <s v=" Bus and Bus Facility Upgrades (FY17)"/>
    <x v="5"/>
    <s v=" SMART"/>
    <s v=" Maintenance and preservation"/>
    <x v="9"/>
    <s v=" Capital: on-street"/>
    <s v=" Transit"/>
    <s v=" 5339 FTA Alt Analysis"/>
    <x v="2"/>
    <n v="65000"/>
    <n v="16250"/>
    <n v="0"/>
    <n v="81250"/>
    <x v="22"/>
    <s v=" 2015-18 "/>
  </r>
  <r>
    <n v="19330"/>
    <s v="Bus Purchase (5339 Funds)"/>
    <n v="70733"/>
    <s v=" Bus Purchase"/>
    <x v="5"/>
    <s v=" TriMet"/>
    <s v=" Capital improvement "/>
    <x v="9"/>
    <s v=" Capital: bus vehicle"/>
    <s v=" Transit"/>
    <s v=" 5339 FTA Alt Analysis"/>
    <x v="2"/>
    <n v="3263976"/>
    <n v="815994"/>
    <n v="25000000"/>
    <n v="29079970"/>
    <x v="22"/>
    <s v=" 2015-18 "/>
  </r>
  <r>
    <n v="19333"/>
    <s v="FY17 Bus &amp; Rail Preventive Maint (5307)"/>
    <n v="70736"/>
    <s v=" Capital Maintenance For Bus And Rail"/>
    <x v="5"/>
    <s v=" TriMet"/>
    <s v=" Maintenance and preservation"/>
    <x v="9"/>
    <s v=" Maintenance &amp; equipment"/>
    <s v=" Transit"/>
    <n v="5307"/>
    <x v="2"/>
    <n v="38659221"/>
    <n v="9664805"/>
    <n v="0"/>
    <n v="48324026"/>
    <x v="22"/>
    <s v=" 2015-18 "/>
  </r>
  <r>
    <n v="19336"/>
    <s v="FY17 TM Bus/Rail Transit Enhancements"/>
    <n v="70739"/>
    <s v=" 1% Of Sec 5307 Appropriations For Transit Amenities"/>
    <x v="5"/>
    <s v=" TriMet"/>
    <s v=" Maintenance and preservation"/>
    <x v="9"/>
    <s v=" Maintenance &amp; equipment"/>
    <s v=" Transit"/>
    <n v="5307"/>
    <x v="2"/>
    <n v="386592"/>
    <n v="96648"/>
    <n v="0"/>
    <n v="483240"/>
    <x v="22"/>
    <s v=" 2015-18 "/>
  </r>
  <r>
    <n v="19340"/>
    <s v="FY17 Bus &amp; Rail Preventive Maint"/>
    <n v="70742"/>
    <s v=" Capital Maintenance For Bus and Rail"/>
    <x v="5"/>
    <s v=" TriMet"/>
    <s v=" Maintenance and preservation"/>
    <x v="9"/>
    <s v=" Maintenance &amp; equipment"/>
    <s v=" Transit"/>
    <n v="5337"/>
    <x v="2"/>
    <n v="18394940"/>
    <n v="4598735"/>
    <n v="29200000"/>
    <n v="52193675"/>
    <x v="22"/>
    <s v=" 2015-18 "/>
  </r>
  <r>
    <n v="19343"/>
    <s v="2017 State of Good Repair Program"/>
    <n v="70745"/>
    <s v=" Capital Maintenance For Bus And Rail"/>
    <x v="5"/>
    <s v=" TriMet"/>
    <s v=" Maintenance and preservation"/>
    <x v="9"/>
    <s v=" Maintenance &amp; equipment"/>
    <s v=" Transit"/>
    <n v="5337"/>
    <x v="2"/>
    <n v="340000"/>
    <n v="85000"/>
    <n v="0"/>
    <n v="425000"/>
    <x v="22"/>
    <s v=" 2015-18 "/>
  </r>
  <r>
    <n v="19346"/>
    <s v="2017 TriMet Enhance Mobility Program"/>
    <n v="70748"/>
    <s v=" Services &amp; Facility Improvements In Excess Of ADA Require"/>
    <x v="5"/>
    <s v=" TriMet"/>
    <s v=" Maintenance and preservation"/>
    <x v="9"/>
    <s v=" Capital: on-street"/>
    <s v=" Transit"/>
    <s v=" 5310 (89.73)"/>
    <x v="2"/>
    <n v="2048863"/>
    <n v="234502"/>
    <n v="0"/>
    <n v="2283365"/>
    <x v="22"/>
    <s v=" 2015-18 "/>
  </r>
  <r>
    <n v="19349"/>
    <s v="Portland to Milwaukie Light Rail (FY17)"/>
    <n v="70751"/>
    <s v=" Capital Project"/>
    <x v="5"/>
    <s v=" TriMet"/>
    <s v=" Other"/>
    <x v="9"/>
    <s v=" Capital - rail"/>
    <s v=" Transit"/>
    <s v=" 5309 (50/50)"/>
    <x v="2"/>
    <n v="100000000"/>
    <n v="100000000"/>
    <n v="0"/>
    <n v="200000000"/>
    <x v="22"/>
    <s v=" 2015-18 "/>
  </r>
  <r>
    <n v="19352"/>
    <s v="High Capacity Transit Bond - 2017"/>
    <n v="70796"/>
    <s v=" Funding for the regionâ€™s long term commitment to pay for development of the high capacity transit (HCT) system."/>
    <x v="2"/>
    <s v=" TriMet"/>
    <s v=" Other"/>
    <x v="9"/>
    <s v=" Capital - rail"/>
    <s v=" Other (explain)"/>
    <s v=" CMAQ"/>
    <x v="2"/>
    <n v="11000000"/>
    <n v="1258999"/>
    <s v=" "/>
    <n v="12258999"/>
    <x v="22"/>
    <s v=" 2015-18 "/>
  </r>
  <r>
    <n v="19352"/>
    <s v="High Capacity Transit Bond - 2017"/>
    <n v="70796"/>
    <s v=" Funding for the regionâ€™s long term commitment to pay for development of the high capacity transit (HCT) system."/>
    <x v="2"/>
    <s v=" TriMet"/>
    <s v=" Other"/>
    <x v="9"/>
    <s v=" Capital - rail"/>
    <s v=" Other (explain)"/>
    <s v=" STP"/>
    <x v="2"/>
    <n v="5000000"/>
    <n v="572272"/>
    <s v=" "/>
    <n v="5572272"/>
    <x v="22"/>
    <s v=" 2015-18 "/>
  </r>
  <r>
    <n v="19465"/>
    <s v="NW Huffman St and 253rd Ave (Hillsboro)"/>
    <n v="70812"/>
    <s v=" "/>
    <x v="0"/>
    <s v=" Hillsboro"/>
    <s v=" Capital improvement "/>
    <x v="1"/>
    <s v=" "/>
    <s v=" Construction"/>
    <s v=" OTHER"/>
    <x v="2"/>
    <n v="0"/>
    <n v="0"/>
    <n v="883500"/>
    <n v="883500"/>
    <x v="22"/>
    <s v=" 2015-18 "/>
  </r>
  <r>
    <n v="19465"/>
    <s v="NW Huffman St and 253rd Ave (Hillsboro)"/>
    <n v="70812"/>
    <s v=" "/>
    <x v="0"/>
    <s v=" Hillsboro"/>
    <s v=" Capital improvement "/>
    <x v="1"/>
    <s v=" "/>
    <s v=" Construction"/>
    <s v=" JTA"/>
    <x v="2"/>
    <n v="0"/>
    <n v="0"/>
    <n v="5076500"/>
    <n v="5076500"/>
    <x v="22"/>
    <s v=" 2015-18 "/>
  </r>
  <r>
    <s v=" "/>
    <s v="Tonquin Road / Grahams Ferry Road Intersection Project"/>
    <n v="70692"/>
    <s v=" The project will reconstruct the intersection and approach of Tonquin Road and Grahams Ferry Road in unincorporated Washington County between Tualatin and Wilsonville."/>
    <x v="3"/>
    <s v=" Washington County"/>
    <s v=" Other"/>
    <x v="0"/>
    <s v=" "/>
    <s v=" Purchase right of way"/>
    <s v=" STP"/>
    <x v="2"/>
    <n v="0"/>
    <n v="0"/>
    <s v=" "/>
    <n v="0"/>
    <x v="22"/>
    <s v=" 2015-18 "/>
  </r>
  <r>
    <n v="18583"/>
    <s v="US26: Boring Road Oxing Bridge Repair"/>
    <n v="70817"/>
    <s v=" Increase Vertical Clearance; Deck Overlay B#09381"/>
    <x v="4"/>
    <s v=" ODOT"/>
    <s v=" Maintenance and preservation"/>
    <x v="0"/>
    <s v=" Reconstruction and/or Overlay"/>
    <s v=" Construction"/>
    <s v=" State STP (100%)"/>
    <x v="5"/>
    <n v="4648000"/>
    <n v="0"/>
    <s v=" "/>
    <n v="4648000"/>
    <x v="22"/>
    <s v=" 2015-18 "/>
  </r>
  <r>
    <n v="18759"/>
    <s v="OR99E Railroad Tunnel Illumination and ITS"/>
    <n v="70758"/>
    <s v=" Ilumination upgrades and queue warning ITS."/>
    <x v="4"/>
    <s v=" ODOT"/>
    <s v=" System management and operations"/>
    <x v="0"/>
    <s v=" Safety"/>
    <s v=" Construction"/>
    <s v=" State STP (M240)"/>
    <x v="5"/>
    <n v="1334285"/>
    <n v="152715"/>
    <n v="0"/>
    <n v="1487000"/>
    <x v="22"/>
    <s v=" 2015-18 "/>
  </r>
  <r>
    <n v="18760"/>
    <s v="I-5: N Denver Ave NB Tunnel Illumination"/>
    <n v="70759"/>
    <s v=" Ilumination upgrades"/>
    <x v="4"/>
    <s v=" ODOT"/>
    <s v=" System management and operations"/>
    <x v="0"/>
    <s v=" Reconstruction and/or Overlay"/>
    <s v=" Construction"/>
    <s v=" State STP (M240)"/>
    <x v="5"/>
    <n v="226861"/>
    <n v="25965"/>
    <n v="0"/>
    <n v="252826"/>
    <x v="22"/>
    <s v=" 2015-18 "/>
  </r>
  <r>
    <n v="18769"/>
    <s v="OR99E: Rockfall Mitigation MP12.62 - MP14.06"/>
    <n v="70801"/>
    <s v=" Rockfall Mitigation"/>
    <x v="4"/>
    <s v=" ODOT"/>
    <s v=" Maintenance and preservation"/>
    <x v="0"/>
    <s v=" System Management &amp; Operations"/>
    <s v=" Construction"/>
    <s v=" State STP (M240)"/>
    <x v="5"/>
    <n v="1501183"/>
    <n v="171817"/>
    <n v="0"/>
    <n v="1673000"/>
    <x v="22"/>
    <s v=" 2015-18 "/>
  </r>
  <r>
    <n v="18772"/>
    <s v="OR212: SE Richey Rd - US26"/>
    <n v="70761"/>
    <s v=" 3R Pavement preservation"/>
    <x v="4"/>
    <s v=" ODOT"/>
    <s v=" Maintenance and preservation"/>
    <x v="0"/>
    <s v=" Reconstruction and/or Overlay"/>
    <s v=" Construction"/>
    <s v=" NHPP (M001)"/>
    <x v="5"/>
    <n v="2007260"/>
    <n v="229740"/>
    <n v="0"/>
    <n v="2237000"/>
    <x v="22"/>
    <s v=" 2015-18 "/>
  </r>
  <r>
    <n v="18791"/>
    <s v="OR8 at OR219 (Hillsboro)"/>
    <n v="70764"/>
    <s v=" Systematic safety improvements"/>
    <x v="4"/>
    <s v=" ODOT"/>
    <s v=" Maintenance and preservation"/>
    <x v="0"/>
    <s v=" Safety"/>
    <s v=" Construction"/>
    <s v=" HSIP"/>
    <x v="5"/>
    <n v="322770"/>
    <n v="27230"/>
    <s v=" "/>
    <n v="350000"/>
    <x v="22"/>
    <s v=" 2015-18 "/>
  </r>
  <r>
    <n v="18793"/>
    <s v="OR8 at SE 44th and SE 45th Ave"/>
    <n v="70765"/>
    <s v=" Pedestrian Safety Enhancements"/>
    <x v="4"/>
    <s v=" ODOT"/>
    <s v=" Maintenance and preservation"/>
    <x v="0"/>
    <s v=" Safety"/>
    <s v=" Construction"/>
    <s v=" HSIP"/>
    <x v="5"/>
    <n v="345825"/>
    <n v="29175"/>
    <s v=" "/>
    <n v="375000"/>
    <x v="22"/>
    <s v=" 2015-18 "/>
  </r>
  <r>
    <n v="18794"/>
    <s v="OR8: N 10th Ave (Cornelius) - SW 110th Ave (Beaverton)"/>
    <n v="70766"/>
    <s v=" Systematic safety improvements"/>
    <x v="4"/>
    <s v=" ODOT"/>
    <s v=" Maintenance and preservation"/>
    <x v="0"/>
    <s v=" Reconstruction and/or Overlay"/>
    <s v=" Construction"/>
    <s v=" HSIP"/>
    <x v="5"/>
    <n v="1325663"/>
    <n v="111838"/>
    <n v="0"/>
    <n v="1437501"/>
    <x v="22"/>
    <s v=" 2015-18 "/>
  </r>
  <r>
    <n v="18794"/>
    <s v="OR8: N 10th Ave (Cornelius) - SW 110th Ave (Beaverton)"/>
    <n v="70766"/>
    <s v=" Systematic safety improvements"/>
    <x v="4"/>
    <s v=" ODOT"/>
    <s v=" Maintenance and preservation"/>
    <x v="0"/>
    <s v=" Reconstruction and/or Overlay"/>
    <s v=" Construction"/>
    <s v=" State STP (M240)"/>
    <x v="5"/>
    <n v="333796"/>
    <n v="38204"/>
    <n v="0"/>
    <n v="372000"/>
    <x v="22"/>
    <s v=" 2015-18 "/>
  </r>
  <r>
    <n v="18804"/>
    <s v="I-205: Johnson Creek - Glenn Jackson Bridge"/>
    <n v="70767"/>
    <s v=" Pavement preservation/Single lift inlay"/>
    <x v="4"/>
    <s v=" ODOT"/>
    <s v=" Maintenance and preservation"/>
    <x v="0"/>
    <s v=" Reconstruction and/or Overlay"/>
    <s v=" Construction"/>
    <s v=" NHPP (M001)"/>
    <x v="5"/>
    <n v="9421650"/>
    <n v="1078350"/>
    <n v="0"/>
    <n v="10500000"/>
    <x v="22"/>
    <s v=" 2015-18 "/>
  </r>
  <r>
    <n v="18806"/>
    <s v="US26: Cornelius Pass Rd - NW 185th Ave"/>
    <n v="70768"/>
    <s v=" Design for adding a travel lane in each direction"/>
    <x v="4"/>
    <s v=" ODOT"/>
    <s v=" Capital improvement "/>
    <x v="0"/>
    <s v=" Capacity - general purpose"/>
    <s v=" Construction"/>
    <s v=" STP"/>
    <x v="5"/>
    <n v="8267000"/>
    <n v="946195"/>
    <s v=" "/>
    <n v="9213195"/>
    <x v="22"/>
    <s v=" 2015-18 "/>
  </r>
  <r>
    <n v="18807"/>
    <s v="King City Sidewalk Infill"/>
    <n v="70769"/>
    <s v=" Sidewalk infills"/>
    <x v="4"/>
    <s v=" King City"/>
    <s v=" Capital improvement "/>
    <x v="3"/>
    <s v=" Sidewalk - new"/>
    <s v=" Construction"/>
    <s v=" State STP (M240)"/>
    <x v="5"/>
    <n v="769277"/>
    <n v="88047"/>
    <n v="88047"/>
    <n v="945371"/>
    <x v="22"/>
    <s v=" 2015-18 "/>
  </r>
  <r>
    <n v="18814"/>
    <s v="Connected Cully"/>
    <n v="70771"/>
    <s v=" Bicycle and pedestrian improvements"/>
    <x v="4"/>
    <s v=" Portland"/>
    <s v=" Capital improvement "/>
    <x v="3"/>
    <s v=" Sidewalk - new"/>
    <s v=" Construction"/>
    <s v=" State STP (M240)"/>
    <x v="5"/>
    <n v="1980101"/>
    <n v="226631"/>
    <n v="0"/>
    <n v="2206732"/>
    <x v="22"/>
    <s v=" 2015-18 "/>
  </r>
  <r>
    <n v="18818"/>
    <s v="Downtown I-405 Ped Safety and Ops Imprvmts"/>
    <n v="70772"/>
    <s v=" Bike/pedestrian and operational improvements."/>
    <x v="4"/>
    <s v=" Portland"/>
    <s v=" Capital improvement "/>
    <x v="3"/>
    <s v=" Crossing improvements"/>
    <s v=" Construction"/>
    <s v=" State STP (M240)"/>
    <x v="5"/>
    <n v="1422221"/>
    <n v="162780"/>
    <n v="0"/>
    <n v="1585001"/>
    <x v="22"/>
    <s v=" 2015-18 "/>
  </r>
  <r>
    <n v="18819"/>
    <s v="St Johns Truck Strategy Phase II"/>
    <n v="70773"/>
    <s v=" Freight mobility - bicycle and pedestrian safety improvements"/>
    <x v="4"/>
    <s v=" Portland"/>
    <s v=" Capital improvement "/>
    <x v="0"/>
    <s v=" Freight"/>
    <s v=" Construction"/>
    <s v=" State STP (M240)"/>
    <x v="5"/>
    <n v="2190258"/>
    <n v="250685"/>
    <n v="0"/>
    <n v="2440943"/>
    <x v="22"/>
    <s v=" 2015-18 "/>
  </r>
  <r>
    <n v="18832"/>
    <s v="Willamette Greenway Trail: Columbia Blvd Bridge"/>
    <n v="70774"/>
    <s v=" Construct a bicycle and pedestrian bridge"/>
    <x v="1"/>
    <s v=" Metro"/>
    <s v=" Capital improvement "/>
    <x v="2"/>
    <s v=" Off-street"/>
    <s v=" Construction"/>
    <s v=" State STP (M240)"/>
    <x v="5"/>
    <n v="1131861"/>
    <n v="129547"/>
    <n v="830973"/>
    <n v="2092381"/>
    <x v="22"/>
    <s v=" 2015-18 "/>
  </r>
  <r>
    <n v="18833"/>
    <s v="NE 238th Dr: NE Halsey St - NE Glisan St"/>
    <n v="70775"/>
    <s v=" Multimodal roadway improvements"/>
    <x v="4"/>
    <s v=" Multnomah County"/>
    <s v=" Capital improvement "/>
    <x v="0"/>
    <s v=" Capacity - general purpose"/>
    <s v=" Construction"/>
    <s v=" State STP (M240)"/>
    <x v="5"/>
    <n v="5886762"/>
    <n v="673766"/>
    <n v="0"/>
    <n v="6560528"/>
    <x v="22"/>
    <s v=" 2015-18 "/>
  </r>
  <r>
    <n v="18837"/>
    <s v="NE Columbia Blvd: Cully Blvd and Alderwood Rd"/>
    <n v="70778"/>
    <s v=" Intersection improvements"/>
    <x v="4"/>
    <s v=" Port of Portland"/>
    <s v=" Capital improvement "/>
    <x v="0"/>
    <s v=" Freight"/>
    <s v=" Construction"/>
    <s v=" State STP (M240)"/>
    <x v="5"/>
    <n v="3269203"/>
    <n v="374175"/>
    <n v="0"/>
    <n v="3643378"/>
    <x v="22"/>
    <s v=" 2015-18 "/>
  </r>
  <r>
    <n v="18838"/>
    <s v="OR99W: Corridor Safety and Access to Transit"/>
    <n v="70779"/>
    <s v=" Improve safety active transportation access and transit operations"/>
    <x v="4"/>
    <s v=" TriMet"/>
    <s v=" Capital improvement "/>
    <x v="9"/>
    <s v=" Capital: on-street"/>
    <s v=" Construction"/>
    <s v=" State STP (M240)"/>
    <x v="5"/>
    <n v="2482036"/>
    <n v="284080"/>
    <n v="248080"/>
    <n v="3014196"/>
    <x v="22"/>
    <s v=" 2015-18 "/>
  </r>
  <r>
    <n v="18839"/>
    <s v="OR8 Corridor Safety and Access to Transit"/>
    <n v="70780"/>
    <s v=" Improve safety active transportation access and transit operations"/>
    <x v="4"/>
    <s v=" TriMet"/>
    <s v=" Capital improvement "/>
    <x v="3"/>
    <s v=" Sidewalk - new"/>
    <s v=" Construction"/>
    <s v=" State STP (M240)"/>
    <x v="5"/>
    <n v="1158594"/>
    <n v="132606"/>
    <n v="132606"/>
    <n v="1423806"/>
    <x v="22"/>
    <s v=" 2015-18 "/>
  </r>
  <r>
    <n v="19246"/>
    <s v="OR8 &amp; OR47: Pacific Ave and Quince St"/>
    <n v="70802"/>
    <s v=" Construct and improve turn lanes and pedestrian improvements"/>
    <x v="4"/>
    <s v=" Forest Grove"/>
    <s v=" Capital improvement "/>
    <x v="0"/>
    <s v=" Reconstruction and/or Overlay"/>
    <s v=" Construction"/>
    <s v=" State STP (M240)"/>
    <x v="5"/>
    <n v="0"/>
    <n v="0"/>
    <n v="0"/>
    <n v="0"/>
    <x v="22"/>
    <s v=" 2015-18 "/>
  </r>
  <r>
    <n v="19275"/>
    <s v="OR8: Canyon Road Streetscape and Safety Project"/>
    <n v="70687"/>
    <s v=" The project will design and construct intersection and crossing facilities as well as a short bike connection to parallel regional bike routes along Canyon Road (OR 8) between SW 117th Avenue to the east and SW Hocken Avenue to the west."/>
    <x v="0"/>
    <s v=" Beaverton"/>
    <s v=" Other"/>
    <x v="3"/>
    <s v=" Sidewalk - new"/>
    <s v=" Construction"/>
    <s v=" STP"/>
    <x v="5"/>
    <n v="2962000"/>
    <n v="339014"/>
    <s v=" "/>
    <n v="3301014"/>
    <x v="22"/>
    <s v=" 2015-18 "/>
  </r>
  <r>
    <n v="19276"/>
    <s v="Jennings Ave: OR 99E to Oatfield Rd"/>
    <n v="70674"/>
    <s v=" The project will construct curb tight sidewalks and bike lanes along Jennings Ave between OR 99E (McLoughlin Blvd) and Oatfield Rd."/>
    <x v="0"/>
    <s v=" Clackamas County"/>
    <s v=" Other"/>
    <x v="3"/>
    <s v=" Sidewalk - new"/>
    <s v=" Purchase right of way"/>
    <s v=" STP"/>
    <x v="5"/>
    <n v="285611"/>
    <n v="32689"/>
    <s v=" "/>
    <n v="318300"/>
    <x v="22"/>
    <s v=" 2015-18 "/>
  </r>
  <r>
    <n v="19276"/>
    <s v="Jennings Ave: OR 99E to Oatfield Rd"/>
    <n v="70674"/>
    <s v=" The project will construct curb tight sidewalks and bike lanes along Jennings Ave between OR 99E (McLoughlin Blvd) and Oatfield Rd."/>
    <x v="0"/>
    <s v=" Clackamas County"/>
    <s v=" Other"/>
    <x v="3"/>
    <s v=" Sidewalk - new"/>
    <s v=" Construction"/>
    <s v=" STP"/>
    <x v="5"/>
    <n v="1118637"/>
    <n v="128033"/>
    <s v=" "/>
    <n v="1246670"/>
    <x v="22"/>
    <s v=" 2015-18 "/>
  </r>
  <r>
    <n v="19297"/>
    <s v="East Portland Access to Employment and Education"/>
    <n v="70675"/>
    <s v=" The project will build and improve sidewalks crossings bus stops bike facilities and other safety facilities in East Portland from Iâ€205 east to 174th Avenue south of Iâ€84 to SE Foster Road."/>
    <x v="2"/>
    <s v=" Portland"/>
    <s v=" Other"/>
    <x v="3"/>
    <s v=" Sidewalk - new"/>
    <s v=" Construction"/>
    <s v=" STP"/>
    <x v="5"/>
    <n v="5767000"/>
    <n v="660059"/>
    <s v=" "/>
    <n v="6427059"/>
    <x v="22"/>
    <s v=" 2015-18 "/>
  </r>
  <r>
    <n v="19298"/>
    <s v="OR 99W: SW 26th Ave-SW 19th (Portland)"/>
    <n v="70676"/>
    <s v=" This project will build missing gaps in the sidewalks and bike lanes and make enhancements to existing intersections along SW Barbur Boulevard."/>
    <x v="4"/>
    <s v=" Portland"/>
    <s v=" Other"/>
    <x v="6"/>
    <s v=" "/>
    <s v=" Construction"/>
    <s v=" STP"/>
    <x v="5"/>
    <n v="1294000"/>
    <n v="148104"/>
    <s v=" "/>
    <n v="1442104"/>
    <x v="22"/>
    <s v=" 2015-18 "/>
  </r>
  <r>
    <n v="19307"/>
    <s v="5307 Bus Capital &amp; PM  FY 18"/>
    <n v="70718"/>
    <s v=" Maintenance and Bus Fleet Replacement FY18"/>
    <x v="5"/>
    <s v=" SMART"/>
    <s v=" Maintenance and preservation"/>
    <x v="9"/>
    <s v=" Capital: bus vehicle"/>
    <s v=" Transit"/>
    <n v="5307"/>
    <x v="5"/>
    <n v="500000"/>
    <n v="125000"/>
    <n v="0"/>
    <n v="625000"/>
    <x v="22"/>
    <s v=" 2015-18 "/>
  </r>
  <r>
    <n v="19312"/>
    <s v="5307 FY18 Associated Transit Improvements (1%)"/>
    <n v="70721"/>
    <s v=" 1% Of Sec 5307 Appropriations For Transit Amenities Improvements"/>
    <x v="5"/>
    <s v=" SMART"/>
    <s v=" System management and operations"/>
    <x v="9"/>
    <s v=" Capital: on-street"/>
    <s v=" Transit"/>
    <n v="5307"/>
    <x v="5"/>
    <n v="5000"/>
    <n v="1250"/>
    <n v="0"/>
    <n v="6250"/>
    <x v="22"/>
    <s v=" 2015-18 "/>
  </r>
  <r>
    <n v="19316"/>
    <s v="5310 FY18 - Senior &amp; Disabled"/>
    <n v="70726"/>
    <s v=" Services &amp; Facility Improvements for Elderly &amp; Disabled Customers FY18"/>
    <x v="5"/>
    <s v=" SMART"/>
    <s v=" System management and operations"/>
    <x v="9"/>
    <s v=" Operations"/>
    <s v=" Transit"/>
    <s v=" 5310 (89.73)"/>
    <x v="5"/>
    <n v="41000"/>
    <n v="4693"/>
    <n v="0"/>
    <n v="45693"/>
    <x v="22"/>
    <s v=" 2015-18 "/>
  </r>
  <r>
    <n v="19321"/>
    <s v="5339 FY18 - Bus and Bus Facilities (Capital)"/>
    <n v="70731"/>
    <s v=" Bus and Bus Facility Upgrades (FY18)"/>
    <x v="5"/>
    <s v=" SMART"/>
    <s v=" Maintenance and preservation"/>
    <x v="9"/>
    <s v=" Capital: on-street"/>
    <s v=" Transit"/>
    <s v=" 5339 FTA Alt Analysis"/>
    <x v="5"/>
    <n v="70000"/>
    <n v="17500"/>
    <n v="0"/>
    <n v="87500"/>
    <x v="22"/>
    <s v=" 2015-18 "/>
  </r>
  <r>
    <n v="19331"/>
    <s v="Bus Purchase (5339 Funds)"/>
    <n v="70734"/>
    <s v=" Bus Purchase"/>
    <x v="5"/>
    <s v=" TriMet"/>
    <s v=" Capital improvement "/>
    <x v="9"/>
    <s v=" Capital: bus vehicle"/>
    <s v=" Transit"/>
    <s v=" 5339 FTA Alt Analysis"/>
    <x v="5"/>
    <n v="3361895"/>
    <n v="840474"/>
    <n v="25000000"/>
    <n v="29202369"/>
    <x v="22"/>
    <s v=" 2015-18 "/>
  </r>
  <r>
    <n v="19334"/>
    <s v="FY18 Bus &amp; Rail Preventive Maint (5307)"/>
    <n v="70737"/>
    <s v=" Capital Maintenance For Bus And Rail"/>
    <x v="5"/>
    <s v=" TriMet"/>
    <s v=" Maintenance and preservation"/>
    <x v="9"/>
    <s v=" Maintenance &amp; equipment"/>
    <s v=" Transit"/>
    <n v="5307"/>
    <x v="5"/>
    <n v="38987712"/>
    <n v="9746928"/>
    <n v="0"/>
    <n v="48734640"/>
    <x v="22"/>
    <s v=" 2015-18 "/>
  </r>
  <r>
    <n v="19337"/>
    <s v="FY18 TM Bus/Rail Transit Enhancements"/>
    <n v="70740"/>
    <s v=" 1% Of Sec 5307 Appropriations For Transit Amenities"/>
    <x v="5"/>
    <s v=" TriMet"/>
    <s v=" Maintenance and preservation"/>
    <x v="9"/>
    <s v=" Maintenance &amp; equipment"/>
    <s v=" Transit"/>
    <n v="5307"/>
    <x v="5"/>
    <n v="389877"/>
    <n v="97469"/>
    <n v="0"/>
    <n v="487346"/>
    <x v="22"/>
    <s v=" 2015-18 "/>
  </r>
  <r>
    <n v="19341"/>
    <s v="FY18 Bus &amp; Rail Preventive Maint"/>
    <n v="70743"/>
    <s v=" Capital Maintenance For Bus and Rail"/>
    <x v="5"/>
    <s v=" TriMet"/>
    <s v=" Maintenance and preservation"/>
    <x v="9"/>
    <s v=" Maintenance &amp; equipment"/>
    <s v=" Transit"/>
    <n v="5337"/>
    <x v="5"/>
    <n v="22669925"/>
    <n v="5667481"/>
    <n v="29200000"/>
    <n v="57537406"/>
    <x v="22"/>
    <s v=" 2015-18 "/>
  </r>
  <r>
    <n v="19344"/>
    <s v="2018 State of Good Repair Program"/>
    <n v="70746"/>
    <s v=" Capital Maintenance For Bus And Rail"/>
    <x v="5"/>
    <s v=" TriMet"/>
    <s v=" Maintenance and preservation"/>
    <x v="9"/>
    <s v=" Maintenance &amp; equipment"/>
    <s v=" Transit"/>
    <n v="5337"/>
    <x v="5"/>
    <n v="350000"/>
    <n v="87500"/>
    <n v="0"/>
    <n v="437500"/>
    <x v="22"/>
    <s v=" 2015-18 "/>
  </r>
  <r>
    <n v="19347"/>
    <s v="2018 TriMet Enhance Mobility Program"/>
    <n v="70749"/>
    <s v=" Services &amp; Facility Improvements In Excess Of ADA Require"/>
    <x v="5"/>
    <s v=" TriMet"/>
    <s v=" Maintenance and preservation"/>
    <x v="9"/>
    <s v=" Operations"/>
    <s v=" Transit"/>
    <s v=" 5310 (89.73)"/>
    <x v="5"/>
    <n v="2110330"/>
    <n v="241537"/>
    <n v="0"/>
    <n v="2351867"/>
    <x v="22"/>
    <s v=" 2015-18 "/>
  </r>
  <r>
    <n v="19350"/>
    <s v="Portland to Milwaukie Light Rail (FY18)"/>
    <n v="70752"/>
    <s v=" Capital Project"/>
    <x v="5"/>
    <s v=" TriMet"/>
    <s v=" Other"/>
    <x v="9"/>
    <s v=" Capital - rail"/>
    <s v=" Transit"/>
    <s v=" 5309 (50/50)"/>
    <x v="5"/>
    <n v="100000000"/>
    <n v="100000000"/>
    <n v="0"/>
    <n v="200000000"/>
    <x v="22"/>
    <s v=" 2015-18 "/>
  </r>
  <r>
    <n v="19353"/>
    <s v="High Capacity Transit Bond - 2018"/>
    <n v="70797"/>
    <s v=" Funding for the regionâ€™s long term commitment to pay for development of the high capacity transit (HCT) system."/>
    <x v="2"/>
    <s v=" TriMet"/>
    <s v=" Other"/>
    <x v="9"/>
    <s v=" Capital - rail"/>
    <s v=" Other (explain)"/>
    <s v=" CMAQ"/>
    <x v="5"/>
    <n v="11000000"/>
    <n v="1258999"/>
    <s v=" "/>
    <n v="12258999"/>
    <x v="22"/>
    <s v=" 2015-18 "/>
  </r>
  <r>
    <n v="19353"/>
    <s v="High Capacity Transit Bond - 2018"/>
    <n v="70797"/>
    <s v=" Funding for the regionâ€™s long term commitment to pay for development of the high capacity transit (HCT) system."/>
    <x v="2"/>
    <s v=" TriMet"/>
    <s v=" Other"/>
    <x v="9"/>
    <s v=" Capital - rail"/>
    <s v=" Other (explain)"/>
    <s v=" STP"/>
    <x v="5"/>
    <n v="5000000"/>
    <n v="572272"/>
    <s v=" "/>
    <n v="5572272"/>
    <x v="22"/>
    <s v=" 2015-18 "/>
  </r>
  <r>
    <n v="19354"/>
    <s v="Sunrise System: Industrial Area Freight Access"/>
    <n v="70681"/>
    <s v=" The project will construct a new two-lane state highway to provide freight access to the Clackamas Industrial Area and a multiuse path connecting to the I-205 multiuse path."/>
    <x v="4"/>
    <s v=" Clackamas County"/>
    <s v=" Other"/>
    <x v="0"/>
    <s v=" Reconstruction and/or Overlay"/>
    <s v=" Construction"/>
    <s v=" STP"/>
    <x v="5"/>
    <n v="8267000"/>
    <n v="946195"/>
    <s v=" "/>
    <n v="9213195"/>
    <x v="22"/>
    <s v=" 2015-18 "/>
  </r>
  <r>
    <s v="19284 19285 19286"/>
    <s v="Transit Oriented Development Program (TOD)"/>
    <n v="70670"/>
    <s v=" The TOD program works directly with developers and local jurisdictions to create vibrant downtowns main streets and station areas by helping to change land use patterns near transit."/>
    <x v="2"/>
    <s v=" Metro"/>
    <s v=" Other"/>
    <x v="11"/>
    <s v=" Station area"/>
    <s v=" Other (explain)"/>
    <s v=" STP"/>
    <x v="5"/>
    <n v="3021148"/>
    <n v="345784"/>
    <n v="0"/>
    <n v="3366932"/>
    <x v="22"/>
    <s v=" 2015-18 "/>
  </r>
  <r>
    <s v="19285 19285 19286"/>
    <s v="Transit Oriented Development Program (TOD)"/>
    <n v="70670"/>
    <s v=" The TOD program works directly with developers and local jurisdictions to create vibrant downtowns main streets and station areas by helping to change land use patterns near transit."/>
    <x v="2"/>
    <s v=" Metro"/>
    <s v=" Other"/>
    <x v="11"/>
    <s v=" Station area"/>
    <s v=" Other (explain)"/>
    <s v=" STP"/>
    <x v="5"/>
    <n v="3063139"/>
    <n v="350590"/>
    <n v="0"/>
    <n v="3413729"/>
    <x v="22"/>
    <s v=" 2015-18 "/>
  </r>
  <r>
    <s v="19286 19285 19286"/>
    <s v="Transit Oriented Development Program (TOD)"/>
    <n v="70670"/>
    <s v=" The TOD program works directly with developers and local jurisdictions to create vibrant downtowns main streets and station areas by helping to change land use patterns near transit."/>
    <x v="2"/>
    <s v=" Metro"/>
    <s v=" Other"/>
    <x v="11"/>
    <s v=" Station area"/>
    <s v=" Other (explain)"/>
    <s v=" STP"/>
    <x v="5"/>
    <n v="3105713"/>
    <n v="355463"/>
    <n v="0"/>
    <n v="3461176"/>
    <x v="22"/>
    <s v=" 2015-18 "/>
  </r>
  <r>
    <s v="19293 19294 19295"/>
    <s v="Corridor &amp; Systems Planning"/>
    <n v="70673"/>
    <s v=" Corridors and Systems Planning Program conducts planning level work in corridors. Emphasizes the integration of land use and transportation. Determinhes regional system needs functions desired outcomes performance measures investment strategies."/>
    <x v="2"/>
    <s v=" Metro"/>
    <s v=" Other"/>
    <x v="4"/>
    <s v=" System plan"/>
    <s v=" Planning"/>
    <s v=" STP"/>
    <x v="5"/>
    <n v="507427"/>
    <n v="58077"/>
    <n v="0"/>
    <n v="565504"/>
    <x v="22"/>
    <s v=" 2015-18 "/>
  </r>
  <r>
    <s v="19294 19294 19295"/>
    <s v="Corridor &amp; Systems Planning"/>
    <n v="70673"/>
    <s v=" Corridors and Systems Planning Program conducts planning level work in corridors. Emphasizes the integration of land use and transportation. Determinhes regional system needs functions desired outcomes performance measures investment strategies."/>
    <x v="2"/>
    <s v=" Metro"/>
    <s v=" Other"/>
    <x v="4"/>
    <s v=" System plan"/>
    <s v=" Planning"/>
    <s v=" STP"/>
    <x v="5"/>
    <n v="514963"/>
    <n v="58940"/>
    <n v="0"/>
    <n v="573903"/>
    <x v="22"/>
    <s v=" 2015-18 "/>
  </r>
  <r>
    <s v="19295 19294 19295"/>
    <s v="Corridor &amp; Systems Planning"/>
    <n v="70673"/>
    <s v=" Corridors and Systems Planning Program conducts planning level work in corridors. Emphasizes the integration of land use and transportation. Determinhes regional system needs functions desired outcomes performance measures investment strategies."/>
    <x v="2"/>
    <s v=" Metro"/>
    <s v=" Other"/>
    <x v="4"/>
    <s v=" System plan"/>
    <s v=" Planning"/>
    <s v=" STP"/>
    <x v="5"/>
    <n v="522610"/>
    <n v="59815"/>
    <n v="0"/>
    <n v="582425"/>
    <x v="22"/>
    <s v=" 2015-18 "/>
  </r>
  <r>
    <s v=" "/>
    <s v="Tonquin Road / Grahams Ferry Road Intersection Project"/>
    <n v="70692"/>
    <s v=" The project will reconstruct the intersection and approach of Tonquin Road and Grahams Ferry Road in unincorporated Washington County between Tualatin and Wilsonville."/>
    <x v="3"/>
    <s v=" Washington County"/>
    <s v=" Other"/>
    <x v="0"/>
    <s v=" "/>
    <s v=" Construction"/>
    <s v=" STP"/>
    <x v="5"/>
    <n v="0"/>
    <n v="0"/>
    <s v=" "/>
    <n v="0"/>
    <x v="22"/>
    <s v=" 2015-18 "/>
  </r>
  <r>
    <m/>
    <m/>
    <m/>
    <m/>
    <x v="6"/>
    <m/>
    <m/>
    <x v="12"/>
    <m/>
    <m/>
    <m/>
    <x v="11"/>
    <m/>
    <m/>
    <m/>
    <m/>
    <x v="23"/>
    <m/>
  </r>
</pivotCacheRecords>
</file>

<file path=xl/pivotCache/pivotCacheRecords2.xml><?xml version="1.0" encoding="utf-8"?>
<pivotCacheRecords xmlns="http://schemas.openxmlformats.org/spreadsheetml/2006/main" xmlns:r="http://schemas.openxmlformats.org/officeDocument/2006/relationships" count="1747">
  <r>
    <n v="10005"/>
    <m/>
    <m/>
    <s v="Clackamas County"/>
    <s v="County"/>
    <x v="0"/>
    <s v="Clackamas County"/>
    <x v="0"/>
    <s v="West Monterey Extension"/>
    <s v="82nd Ave."/>
    <s v="Fuller Rd."/>
    <s v="Minor Arterial"/>
    <s v="New two-lane extension."/>
    <n v="6200000"/>
    <n v="6975000"/>
    <s v="2014-2017"/>
    <s v="2014-2017"/>
    <n v="1"/>
    <x v="0"/>
    <s v="Roads and Bridges"/>
    <n v="2014"/>
    <n v="2017"/>
    <n v="1550000"/>
    <n v="4"/>
    <n v="1550000"/>
    <n v="1550000"/>
    <n v="1550000"/>
    <n v="1550000"/>
    <n v="0"/>
    <n v="0"/>
    <n v="0"/>
    <n v="0"/>
    <n v="0"/>
    <n v="0"/>
    <n v="0"/>
    <n v="0"/>
    <n v="0"/>
    <n v="0"/>
    <n v="0"/>
    <n v="0"/>
    <n v="0"/>
    <n v="0"/>
    <n v="0"/>
    <n v="0"/>
    <n v="0"/>
    <n v="0"/>
    <n v="0"/>
    <n v="0"/>
    <n v="0"/>
    <n v="0"/>
    <n v="0"/>
  </r>
  <r>
    <n v="10018"/>
    <m/>
    <m/>
    <s v="Clackamas County"/>
    <s v="County"/>
    <x v="0"/>
    <s v="ODOT"/>
    <x v="0"/>
    <s v="82nd Ave. Blvd. Design Improvements"/>
    <s v="Monterey Ave."/>
    <s v="Sunnybrook Blvd."/>
    <s v="Major Arterial"/>
    <s v="Complete boulevard design improvements."/>
    <n v="5400000"/>
    <n v="6075000"/>
    <s v="2014-2017"/>
    <s v="2014-2017"/>
    <n v="1"/>
    <x v="0"/>
    <s v="Roads and Bridges"/>
    <n v="2014"/>
    <n v="2017"/>
    <n v="1350000"/>
    <n v="4"/>
    <n v="1350000"/>
    <n v="1350000"/>
    <n v="1350000"/>
    <n v="1350000"/>
    <n v="0"/>
    <n v="0"/>
    <n v="0"/>
    <n v="0"/>
    <n v="0"/>
    <n v="0"/>
    <n v="0"/>
    <n v="0"/>
    <n v="0"/>
    <n v="0"/>
    <n v="0"/>
    <n v="0"/>
    <n v="0"/>
    <n v="0"/>
    <n v="0"/>
    <n v="0"/>
    <n v="0"/>
    <n v="0"/>
    <n v="0"/>
    <n v="0"/>
    <n v="0"/>
    <n v="0"/>
    <n v="0"/>
  </r>
  <r>
    <n v="10019"/>
    <m/>
    <m/>
    <s v="Clackamas County"/>
    <s v="County"/>
    <x v="1"/>
    <s v="Clackamas County"/>
    <x v="0"/>
    <s v="Multi-use Path connection to NC Aquatic Park"/>
    <s v="82nd Ave."/>
    <s v="North Clackamas Aquatic Center access road"/>
    <s v="Other"/>
    <s v="Construct multiuse path connection to Aquatic Park "/>
    <n v="2000000"/>
    <n v="2250000"/>
    <s v="2014-2017"/>
    <s v="2014-2017"/>
    <n v="1"/>
    <x v="0"/>
    <s v="Active Transportation"/>
    <n v="2014"/>
    <n v="2017"/>
    <n v="500000"/>
    <n v="4"/>
    <n v="500000"/>
    <n v="500000"/>
    <n v="500000"/>
    <n v="500000"/>
    <n v="0"/>
    <n v="0"/>
    <n v="0"/>
    <n v="0"/>
    <n v="0"/>
    <n v="0"/>
    <n v="0"/>
    <n v="0"/>
    <n v="0"/>
    <n v="0"/>
    <n v="0"/>
    <n v="0"/>
    <n v="0"/>
    <n v="0"/>
    <n v="0"/>
    <n v="0"/>
    <n v="0"/>
    <n v="0"/>
    <n v="0"/>
    <n v="0"/>
    <n v="0"/>
    <n v="0"/>
    <n v="0"/>
  </r>
  <r>
    <n v="10024"/>
    <m/>
    <m/>
    <s v="Clackamas County"/>
    <s v="County"/>
    <x v="1"/>
    <s v="ODOT"/>
    <x v="0"/>
    <s v="McLoughlin Blvd. Improvement"/>
    <s v="Milwaukie"/>
    <s v="Gladstone"/>
    <s v="Major Arterial"/>
    <s v="Add bikeways, pedestrian facilities ways, median enhancements, crosswalks and pedestrian facilities refuges   "/>
    <n v="42600000"/>
    <n v="47925000"/>
    <s v="2014-2017"/>
    <s v="2014-2017"/>
    <n v="1"/>
    <x v="1"/>
    <s v="Active Transportation"/>
    <n v="2014"/>
    <n v="2017"/>
    <n v="10650000"/>
    <n v="4"/>
    <n v="10650000"/>
    <n v="10650000"/>
    <n v="10650000"/>
    <n v="10650000"/>
    <n v="0"/>
    <n v="0"/>
    <n v="0"/>
    <n v="0"/>
    <n v="0"/>
    <n v="0"/>
    <n v="0"/>
    <n v="0"/>
    <n v="0"/>
    <n v="0"/>
    <n v="0"/>
    <n v="0"/>
    <n v="0"/>
    <n v="0"/>
    <n v="0"/>
    <n v="0"/>
    <n v="0"/>
    <n v="0"/>
    <n v="0"/>
    <n v="0"/>
    <n v="0"/>
    <n v="0"/>
    <n v="0"/>
  </r>
  <r>
    <n v="10041"/>
    <m/>
    <m/>
    <s v="Happy Valley"/>
    <s v="City"/>
    <x v="2"/>
    <s v="Clackamas County"/>
    <x v="0"/>
    <s v="162nd Ave. Extension South Phase 1"/>
    <s v="Rock Creek Blvd."/>
    <s v="Hwy. 212"/>
    <s v="Collector"/>
    <s v="Construct a new 2 - 3 lane roadway with sidewalks, bike lanes, and intersection improvements at Hwy-212/162nd on all 4 approaches. The second phase is Project #11346."/>
    <n v="5000000"/>
    <n v="5625000"/>
    <s v="2014-2017"/>
    <s v="2014-2017"/>
    <n v="1"/>
    <x v="2"/>
    <s v="Roads and Bridges"/>
    <n v="2014"/>
    <n v="2017"/>
    <n v="1250000"/>
    <n v="4"/>
    <n v="1250000"/>
    <n v="1250000"/>
    <n v="1250000"/>
    <n v="1250000"/>
    <n v="0"/>
    <n v="0"/>
    <n v="0"/>
    <n v="0"/>
    <n v="0"/>
    <n v="0"/>
    <n v="0"/>
    <n v="0"/>
    <n v="0"/>
    <n v="0"/>
    <n v="0"/>
    <n v="0"/>
    <n v="0"/>
    <n v="0"/>
    <n v="0"/>
    <n v="0"/>
    <n v="0"/>
    <n v="0"/>
    <n v="0"/>
    <n v="0"/>
    <n v="0"/>
    <n v="0"/>
    <n v="0"/>
  </r>
  <r>
    <n v="10042"/>
    <m/>
    <m/>
    <s v="Clackamas County"/>
    <s v="County"/>
    <x v="3"/>
    <s v="Clackamas County"/>
    <x v="0"/>
    <s v="Lawnfield realignment (Sunrise JTA)"/>
    <s v="Lawnfield Rd."/>
    <s v="Sunnybrook Blvd."/>
    <s v="Local"/>
    <s v="Realign the existing Lawnfield Rd. Road from 98th to 97th, reduce the grade from 18% to 8%."/>
    <n v="25650000"/>
    <n v="28856250"/>
    <s v="2014-2017"/>
    <s v="2014-2017"/>
    <n v="1"/>
    <x v="3"/>
    <s v="Freight"/>
    <n v="2014"/>
    <n v="2017"/>
    <n v="6412500"/>
    <n v="4"/>
    <n v="6412500"/>
    <n v="6412500"/>
    <n v="6412500"/>
    <n v="6412500"/>
    <n v="0"/>
    <n v="0"/>
    <n v="0"/>
    <n v="0"/>
    <n v="0"/>
    <n v="0"/>
    <n v="0"/>
    <n v="0"/>
    <n v="0"/>
    <n v="0"/>
    <n v="0"/>
    <n v="0"/>
    <n v="0"/>
    <n v="0"/>
    <n v="0"/>
    <n v="0"/>
    <n v="0"/>
    <n v="0"/>
    <n v="0"/>
    <n v="0"/>
    <n v="0"/>
    <n v="0"/>
    <n v="0"/>
  </r>
  <r>
    <n v="10052"/>
    <m/>
    <m/>
    <s v="Clackamas County"/>
    <s v="County"/>
    <x v="0"/>
    <s v="Clackamas County"/>
    <x v="0"/>
    <s v="Tolbert Road   (Sunrise JTA)"/>
    <s v="SE 82nd Dr."/>
    <s v="Industrial Way"/>
    <s v="Collector"/>
    <s v="Extend Mather Rd. across railroad to SE 82nd Dr."/>
    <n v="17500000"/>
    <n v="19687500"/>
    <s v="2014-2017"/>
    <s v="2014-2017"/>
    <n v="1"/>
    <x v="3"/>
    <s v="Roads and Bridges"/>
    <n v="2014"/>
    <n v="2017"/>
    <n v="4375000"/>
    <n v="4"/>
    <n v="4375000"/>
    <n v="4375000"/>
    <n v="4375000"/>
    <n v="4375000"/>
    <n v="0"/>
    <n v="0"/>
    <n v="0"/>
    <n v="0"/>
    <n v="0"/>
    <n v="0"/>
    <n v="0"/>
    <n v="0"/>
    <n v="0"/>
    <n v="0"/>
    <n v="0"/>
    <n v="0"/>
    <n v="0"/>
    <n v="0"/>
    <n v="0"/>
    <n v="0"/>
    <n v="0"/>
    <n v="0"/>
    <n v="0"/>
    <n v="0"/>
    <n v="0"/>
    <n v="0"/>
    <n v="0"/>
  </r>
  <r>
    <n v="10054"/>
    <m/>
    <m/>
    <s v="Clackamas County"/>
    <s v="County"/>
    <x v="0"/>
    <s v="Clackamas County"/>
    <x v="0"/>
    <s v="Oatfield Rd."/>
    <s v="Oatfield /Park Intersection"/>
    <s v=""/>
    <s v="Minor Arterial"/>
    <s v="Signal, left turn lanes."/>
    <n v="1358150"/>
    <n v="1527918.75"/>
    <s v="2014-2017"/>
    <s v="2014-2017"/>
    <n v="1"/>
    <x v="4"/>
    <s v="Roads and Bridges"/>
    <n v="2014"/>
    <n v="2017"/>
    <n v="339537.5"/>
    <n v="4"/>
    <n v="339537.5"/>
    <n v="339537.5"/>
    <n v="339537.5"/>
    <n v="339537.5"/>
    <n v="0"/>
    <n v="0"/>
    <n v="0"/>
    <n v="0"/>
    <n v="0"/>
    <n v="0"/>
    <n v="0"/>
    <n v="0"/>
    <n v="0"/>
    <n v="0"/>
    <n v="0"/>
    <n v="0"/>
    <n v="0"/>
    <n v="0"/>
    <n v="0"/>
    <n v="0"/>
    <n v="0"/>
    <n v="0"/>
    <n v="0"/>
    <n v="0"/>
    <n v="0"/>
    <n v="0"/>
    <n v="0"/>
  </r>
  <r>
    <n v="10066"/>
    <m/>
    <m/>
    <s v="Clackamas County"/>
    <s v="County"/>
    <x v="0"/>
    <s v="Clackamas County"/>
    <x v="0"/>
    <s v="92nd/Johnson Creek Blvd. intersection"/>
    <s v="92nd/JCB intersection"/>
    <s v=""/>
    <s v="Minor Arterial"/>
    <s v="Add turn lanes on 92nd (northbound left at JCB, and northbound right at Idleman)."/>
    <n v="1000000"/>
    <n v="1125000"/>
    <s v="2014-2017"/>
    <s v="2014-2017"/>
    <n v="1"/>
    <x v="5"/>
    <s v="Roads and Bridges"/>
    <n v="2014"/>
    <n v="2017"/>
    <n v="250000"/>
    <n v="4"/>
    <n v="250000"/>
    <n v="250000"/>
    <n v="250000"/>
    <n v="250000"/>
    <n v="0"/>
    <n v="0"/>
    <n v="0"/>
    <n v="0"/>
    <n v="0"/>
    <n v="0"/>
    <n v="0"/>
    <n v="0"/>
    <n v="0"/>
    <n v="0"/>
    <n v="0"/>
    <n v="0"/>
    <n v="0"/>
    <n v="0"/>
    <n v="0"/>
    <n v="0"/>
    <n v="0"/>
    <n v="0"/>
    <n v="0"/>
    <n v="0"/>
    <n v="0"/>
    <n v="0"/>
    <n v="0"/>
  </r>
  <r>
    <n v="10081"/>
    <m/>
    <m/>
    <s v="Happy Valley"/>
    <s v="City"/>
    <x v="4"/>
    <s v="Happy Valley"/>
    <x v="0"/>
    <s v="122nd/129th Improvements"/>
    <s v="Sunnyside Rd."/>
    <s v="King Rd."/>
    <s v="Minor Arterial"/>
    <s v="Add a sidewalk and bike lanes."/>
    <n v="3500000"/>
    <n v="3937500"/>
    <s v="2014-2017"/>
    <s v="2014-2017"/>
    <n v="1"/>
    <x v="6"/>
    <s v="Active Transportation"/>
    <n v="2014"/>
    <n v="2017"/>
    <n v="875000"/>
    <n v="4"/>
    <n v="875000"/>
    <n v="875000"/>
    <n v="875000"/>
    <n v="875000"/>
    <n v="0"/>
    <n v="0"/>
    <n v="0"/>
    <n v="0"/>
    <n v="0"/>
    <n v="0"/>
    <n v="0"/>
    <n v="0"/>
    <n v="0"/>
    <n v="0"/>
    <n v="0"/>
    <n v="0"/>
    <n v="0"/>
    <n v="0"/>
    <n v="0"/>
    <n v="0"/>
    <n v="0"/>
    <n v="0"/>
    <n v="0"/>
    <n v="0"/>
    <n v="0"/>
    <n v="0"/>
    <n v="0"/>
  </r>
  <r>
    <n v="10088"/>
    <m/>
    <m/>
    <s v="Lake Oswego"/>
    <s v="City"/>
    <x v="2"/>
    <s v="Lake Oswego"/>
    <x v="0"/>
    <s v="Lower Boones Ferry Rd."/>
    <s v="Madrona Street"/>
    <s v="Kruse Way"/>
    <s v="Major Arterial"/>
    <s v="Widen to include bike lanes, sidewalks, and turn lanes."/>
    <n v="27000000"/>
    <n v="30375000"/>
    <s v="2014-2017"/>
    <s v="2014-2017"/>
    <n v="1"/>
    <x v="7"/>
    <s v="Roads and Bridges"/>
    <n v="2014"/>
    <n v="2017"/>
    <n v="6750000"/>
    <n v="4"/>
    <n v="6750000"/>
    <n v="6750000"/>
    <n v="6750000"/>
    <n v="6750000"/>
    <n v="0"/>
    <n v="0"/>
    <n v="0"/>
    <n v="0"/>
    <n v="0"/>
    <n v="0"/>
    <n v="0"/>
    <n v="0"/>
    <n v="0"/>
    <n v="0"/>
    <n v="0"/>
    <n v="0"/>
    <n v="0"/>
    <n v="0"/>
    <n v="0"/>
    <n v="0"/>
    <n v="0"/>
    <n v="0"/>
    <n v="0"/>
    <n v="0"/>
    <n v="0"/>
    <n v="0"/>
    <n v="0"/>
  </r>
  <r>
    <n v="10095"/>
    <m/>
    <m/>
    <s v="Milwaukie"/>
    <s v="City"/>
    <x v="4"/>
    <s v="Milwaukie"/>
    <x v="0"/>
    <s v="Railroad Ave Capacity Improvements"/>
    <s v="37th Ave"/>
    <s v="Harmony Rd"/>
    <s v="Collector"/>
    <s v="Pedestrian aspect: Fill in sidewalk gaps on both sides of street or construct multiuse path on one side. Bicycle aspect: Fill in gaps in existing bicycle network with bike lanes, cycle track, multiuse path, or other facilities. Public transit aspect: Provide bus service to extend to Clackamas Town Center and points east."/>
    <n v="6600000"/>
    <n v="7425000"/>
    <s v="2014-2017"/>
    <s v="2014-2017"/>
    <n v="1"/>
    <x v="8"/>
    <s v="Active Transportation"/>
    <n v="2014"/>
    <n v="2017"/>
    <n v="1650000"/>
    <n v="4"/>
    <n v="1650000"/>
    <n v="1650000"/>
    <n v="1650000"/>
    <n v="1650000"/>
    <n v="0"/>
    <n v="0"/>
    <n v="0"/>
    <n v="0"/>
    <n v="0"/>
    <n v="0"/>
    <n v="0"/>
    <n v="0"/>
    <n v="0"/>
    <n v="0"/>
    <n v="0"/>
    <n v="0"/>
    <n v="0"/>
    <n v="0"/>
    <n v="0"/>
    <n v="0"/>
    <n v="0"/>
    <n v="0"/>
    <n v="0"/>
    <n v="0"/>
    <n v="0"/>
    <n v="0"/>
    <n v="0"/>
  </r>
  <r>
    <n v="10099"/>
    <m/>
    <m/>
    <s v="Milwaukie"/>
    <s v="City"/>
    <x v="4"/>
    <s v="Milwaukie"/>
    <x v="0"/>
    <s v="Group 1-Monroe St Neighborhood Greenway"/>
    <s v="21st Ave"/>
    <s v="Linwood Ave"/>
    <s v="Collector"/>
    <s v="Monroe St Neighborhood Greenway = Bicycle aspect: Designate as a &quot;neighborhood greenway&quot; and install traffic-calming improvements.Pedestrian aspect: Fill in sidewalk gaps on both sides of street. ($2,130,000)_x000d__x000d_Intersection Improvements at Linwood Ave and Monroe St = improve safety of crossing at intersection of Monroe St and Linwood Ave. ($10,000)"/>
    <n v="2140000"/>
    <n v="2407500"/>
    <s v="2014-2017"/>
    <s v="2014-2017"/>
    <n v="1"/>
    <x v="8"/>
    <s v="Active Transportation"/>
    <n v="2014"/>
    <n v="2017"/>
    <n v="535000"/>
    <n v="4"/>
    <n v="535000"/>
    <n v="535000"/>
    <n v="535000"/>
    <n v="535000"/>
    <n v="0"/>
    <n v="0"/>
    <n v="0"/>
    <n v="0"/>
    <n v="0"/>
    <n v="0"/>
    <n v="0"/>
    <n v="0"/>
    <n v="0"/>
    <n v="0"/>
    <n v="0"/>
    <n v="0"/>
    <n v="0"/>
    <n v="0"/>
    <n v="0"/>
    <n v="0"/>
    <n v="0"/>
    <n v="0"/>
    <n v="0"/>
    <n v="0"/>
    <n v="0"/>
    <n v="0"/>
    <n v="0"/>
  </r>
  <r>
    <n v="10101"/>
    <m/>
    <m/>
    <s v="Milwaukie"/>
    <s v="City"/>
    <x v="4"/>
    <s v="Milwaukie"/>
    <x v="0"/>
    <s v="Kellogg Creek Dam Removal and Hwy 99E Underpass"/>
    <s v="Location- Specific"/>
    <s v="Location- Specific"/>
    <s v="Arterial and Other"/>
    <s v="Replace Hwy 99E bridge over Kellogg Creek, remove dam, restore habitat. Construct bike/ped undercrossing between downtown Milwaukie and Riverfront Park."/>
    <n v="9900000"/>
    <n v="11137500"/>
    <s v="2014-2017"/>
    <s v="2014-2017"/>
    <n v="1"/>
    <x v="7"/>
    <s v="Active Transportation"/>
    <n v="2014"/>
    <n v="2017"/>
    <n v="2475000"/>
    <n v="4"/>
    <n v="2475000"/>
    <n v="2475000"/>
    <n v="2475000"/>
    <n v="2475000"/>
    <n v="0"/>
    <n v="0"/>
    <n v="0"/>
    <n v="0"/>
    <n v="0"/>
    <n v="0"/>
    <n v="0"/>
    <n v="0"/>
    <n v="0"/>
    <n v="0"/>
    <n v="0"/>
    <n v="0"/>
    <n v="0"/>
    <n v="0"/>
    <n v="0"/>
    <n v="0"/>
    <n v="0"/>
    <n v="0"/>
    <n v="0"/>
    <n v="0"/>
    <n v="0"/>
    <n v="0"/>
    <n v="0"/>
  </r>
  <r>
    <n v="10109"/>
    <m/>
    <m/>
    <s v="Milwaukie"/>
    <s v="City"/>
    <x v="4"/>
    <s v="Milwaukie"/>
    <x v="0"/>
    <s v="Kellogg Creek Bike/Ped Bridge"/>
    <s v="Lake Rd"/>
    <s v="Kronberg Park"/>
    <s v="Other"/>
    <s v="Construct bike/ped overpass over Kellogg Creek in conjunction with light rail bridge."/>
    <n v="2500000"/>
    <n v="2812500"/>
    <s v="2014-2017"/>
    <s v="2014-2017"/>
    <n v="1"/>
    <x v="7"/>
    <s v="Active Transportation"/>
    <n v="2014"/>
    <n v="2017"/>
    <n v="625000"/>
    <n v="4"/>
    <n v="625000"/>
    <n v="625000"/>
    <n v="625000"/>
    <n v="625000"/>
    <n v="0"/>
    <n v="0"/>
    <n v="0"/>
    <n v="0"/>
    <n v="0"/>
    <n v="0"/>
    <n v="0"/>
    <n v="0"/>
    <n v="0"/>
    <n v="0"/>
    <n v="0"/>
    <n v="0"/>
    <n v="0"/>
    <n v="0"/>
    <n v="0"/>
    <n v="0"/>
    <n v="0"/>
    <n v="0"/>
    <n v="0"/>
    <n v="0"/>
    <n v="0"/>
    <n v="0"/>
    <n v="0"/>
  </r>
  <r>
    <n v="10113"/>
    <m/>
    <m/>
    <s v="Milwaukie"/>
    <s v="City"/>
    <x v="4"/>
    <s v="Milwaukie and ODOT"/>
    <x v="0"/>
    <s v="Group 2--Pedestrian and Bicycle Improvements in Island Station"/>
    <s v="McLoughlin Blvd at 22nd Ave"/>
    <s v="River Rd at City limits"/>
    <s v="Arterial, Local, and Other"/>
    <s v="River Rd Sidewalks = Fill in sidewalk gaps on both sides of street. ($690,000)_x000d__x000d_Intersection Improvements at McLoughlin Blvd and 22nd Ave = Improve safety of Trolley Trail crossing at 22nd Ave. ($200,000)_x000d__x000d_Kronberg Park Trail = Construct multiuse path to connect Kellogg Creek Bridge to safe crossing of Hwy 99E. ($300,000)_x000d__x000d_Traffic-Calming Improvements on River Rd at Lark St = Install traffic-calming measures such as a permanent speed-warning sign and/or roundabout. ($310,000)"/>
    <n v="1500000"/>
    <n v="1687500"/>
    <s v="2014-2017"/>
    <s v="2014-2017"/>
    <n v="1"/>
    <x v="9"/>
    <s v="Active Transportation"/>
    <n v="2014"/>
    <n v="2017"/>
    <n v="375000"/>
    <n v="4"/>
    <n v="375000"/>
    <n v="375000"/>
    <n v="375000"/>
    <n v="375000"/>
    <n v="0"/>
    <n v="0"/>
    <n v="0"/>
    <n v="0"/>
    <n v="0"/>
    <n v="0"/>
    <n v="0"/>
    <n v="0"/>
    <n v="0"/>
    <n v="0"/>
    <n v="0"/>
    <n v="0"/>
    <n v="0"/>
    <n v="0"/>
    <n v="0"/>
    <n v="0"/>
    <n v="0"/>
    <n v="0"/>
    <n v="0"/>
    <n v="0"/>
    <n v="0"/>
    <n v="0"/>
    <n v="0"/>
  </r>
  <r>
    <n v="10125"/>
    <m/>
    <m/>
    <s v="Oregon City"/>
    <s v="City"/>
    <x v="4"/>
    <s v="Oregon City"/>
    <x v="0"/>
    <s v="Molalla Ave. Streetscape Improvements (Beavercreek Road to Hwy 213)"/>
    <s v="Beavercreek"/>
    <s v="Hwy. 213"/>
    <s v="Major Arterial"/>
    <s v="Streetscape improvements including widening sidewalks, sidewalk infill, ADA accessibility, bike lanes, reconfigure travel lanes, add bus stop amenities.  (TSP W74, B37, W34) "/>
    <n v="8000000"/>
    <n v="9000000"/>
    <s v="2014-2017"/>
    <s v="2014-2017"/>
    <n v="1"/>
    <x v="0"/>
    <s v="Active Transportation"/>
    <n v="2014"/>
    <n v="2017"/>
    <n v="2000000"/>
    <n v="4"/>
    <n v="2000000"/>
    <n v="2000000"/>
    <n v="2000000"/>
    <n v="2000000"/>
    <n v="0"/>
    <n v="0"/>
    <n v="0"/>
    <n v="0"/>
    <n v="0"/>
    <n v="0"/>
    <n v="0"/>
    <n v="0"/>
    <n v="0"/>
    <n v="0"/>
    <n v="0"/>
    <n v="0"/>
    <n v="0"/>
    <n v="0"/>
    <n v="0"/>
    <n v="0"/>
    <n v="0"/>
    <n v="0"/>
    <n v="0"/>
    <n v="0"/>
    <n v="0"/>
    <n v="0"/>
    <n v="0"/>
  </r>
  <r>
    <n v="10130"/>
    <m/>
    <m/>
    <s v="Wilsonville"/>
    <s v="City"/>
    <x v="5"/>
    <s v="Wilsonville"/>
    <x v="0"/>
    <s v="Kinsman Rd. Extension from Barber St. to Boeckman Rd."/>
    <s v="Barber St."/>
    <s v="Boeckman Rd."/>
    <s v="Minor Arterial"/>
    <s v="Extend 3 lanes with sidewalks and bike lanes."/>
    <n v="6069000"/>
    <n v="6827625"/>
    <s v="2014-2017"/>
    <s v="2014-2017"/>
    <n v="1"/>
    <x v="5"/>
    <s v="Freight"/>
    <n v="2014"/>
    <n v="2017"/>
    <n v="1517250"/>
    <n v="4"/>
    <n v="1517250"/>
    <n v="1517250"/>
    <n v="1517250"/>
    <n v="1517250"/>
    <n v="0"/>
    <n v="0"/>
    <n v="0"/>
    <n v="0"/>
    <n v="0"/>
    <n v="0"/>
    <n v="0"/>
    <n v="0"/>
    <n v="0"/>
    <n v="0"/>
    <n v="0"/>
    <n v="0"/>
    <n v="0"/>
    <n v="0"/>
    <n v="0"/>
    <n v="0"/>
    <n v="0"/>
    <n v="0"/>
    <n v="0"/>
    <n v="0"/>
    <n v="0"/>
    <n v="0"/>
    <n v="0"/>
  </r>
  <r>
    <n v="10131"/>
    <m/>
    <m/>
    <s v="Wilsonville"/>
    <s v="City"/>
    <x v="2"/>
    <s v="Wilsonville"/>
    <x v="0"/>
    <s v="Tooze Rd. Improvements"/>
    <s v="110th Ave."/>
    <s v="Grahams Ferry Rd."/>
    <s v="Minor Arterial"/>
    <s v="Widen Tooze Rd to 3 lanes, add bike/pedestrian connections to regional trail system."/>
    <n v="3800000"/>
    <n v="4275000"/>
    <s v="2014-2017"/>
    <s v="2014-2017"/>
    <n v="1"/>
    <x v="5"/>
    <s v="Roads and Bridges"/>
    <n v="2014"/>
    <n v="2017"/>
    <n v="950000"/>
    <n v="4"/>
    <n v="950000"/>
    <n v="950000"/>
    <n v="950000"/>
    <n v="950000"/>
    <n v="0"/>
    <n v="0"/>
    <n v="0"/>
    <n v="0"/>
    <n v="0"/>
    <n v="0"/>
    <n v="0"/>
    <n v="0"/>
    <n v="0"/>
    <n v="0"/>
    <n v="0"/>
    <n v="0"/>
    <n v="0"/>
    <n v="0"/>
    <n v="0"/>
    <n v="0"/>
    <n v="0"/>
    <n v="0"/>
    <n v="0"/>
    <n v="0"/>
    <n v="0"/>
    <n v="0"/>
    <n v="0"/>
  </r>
  <r>
    <n v="10148"/>
    <m/>
    <m/>
    <s v="Oregon City"/>
    <s v="City"/>
    <x v="4"/>
    <s v="Oregon City"/>
    <x v="0"/>
    <s v="Oregon City Loop Trail"/>
    <s v="Beavercreek Rd."/>
    <s v="Hwy 99E"/>
    <s v="Other"/>
    <s v="Regional trail would generally follow the Oregon City UGB on a collection of local roads, through new development, along Power line right-of-way, and down the bluff to link up with the Promenade in downtown Oregon City. (TSP projects: S23, S26, C17, S30, C21, S33, C22, C23, S34, C27, FF10, FF15, FF16). The project or a portion of the project is outside the designated urban growth boundary as of March 2014."/>
    <n v="7023000"/>
    <n v="7900875"/>
    <s v="2014-2017"/>
    <s v="2014-2017"/>
    <n v="1"/>
    <x v="10"/>
    <s v="Active Transportation"/>
    <n v="2014"/>
    <n v="2017"/>
    <n v="1755750"/>
    <n v="4"/>
    <n v="1755750"/>
    <n v="1755750"/>
    <n v="1755750"/>
    <n v="1755750"/>
    <n v="0"/>
    <n v="0"/>
    <n v="0"/>
    <n v="0"/>
    <n v="0"/>
    <n v="0"/>
    <n v="0"/>
    <n v="0"/>
    <n v="0"/>
    <n v="0"/>
    <n v="0"/>
    <n v="0"/>
    <n v="0"/>
    <n v="0"/>
    <n v="0"/>
    <n v="0"/>
    <n v="0"/>
    <n v="0"/>
    <n v="0"/>
    <n v="0"/>
    <n v="0"/>
    <n v="0"/>
    <n v="0"/>
  </r>
  <r>
    <n v="10153"/>
    <m/>
    <m/>
    <s v="Wilsonville"/>
    <s v="City"/>
    <x v="2"/>
    <s v="Wilsonville"/>
    <x v="0"/>
    <s v="Barber St. Extension from Kinsman Rd. to Villebois Village"/>
    <s v="Kinsman Rd."/>
    <s v="Villebois Village"/>
    <s v="Other"/>
    <s v="Extend 3 lanes with sidewalks and bike lanes."/>
    <n v="8900000"/>
    <n v="10012500"/>
    <s v="2014-2017"/>
    <s v="2014-2017"/>
    <n v="1"/>
    <x v="5"/>
    <s v="Roads and Bridges"/>
    <n v="2014"/>
    <n v="2017"/>
    <n v="2225000"/>
    <n v="4"/>
    <n v="2225000"/>
    <n v="2225000"/>
    <n v="2225000"/>
    <n v="2225000"/>
    <n v="0"/>
    <n v="0"/>
    <n v="0"/>
    <n v="0"/>
    <n v="0"/>
    <n v="0"/>
    <n v="0"/>
    <n v="0"/>
    <n v="0"/>
    <n v="0"/>
    <n v="0"/>
    <n v="0"/>
    <n v="0"/>
    <n v="0"/>
    <n v="0"/>
    <n v="0"/>
    <n v="0"/>
    <n v="0"/>
    <n v="0"/>
    <n v="0"/>
    <n v="0"/>
    <n v="0"/>
    <n v="0"/>
  </r>
  <r>
    <n v="10157"/>
    <m/>
    <m/>
    <s v="Clackamas County"/>
    <s v="County"/>
    <x v="0"/>
    <s v="Clackamas County"/>
    <x v="0"/>
    <s v="Carver (Springwater Rd.) Bridge"/>
    <s v="Hattan Rd."/>
    <s v="Hwy 224"/>
    <s v="Rural Arterial"/>
    <s v="Reconstruct Carver bridge at 2 lanes with bikelanes and sidewalks. The project or a portion of the project is outside the designated urban growth boundary as of March 2014."/>
    <n v="23600000"/>
    <n v="26550000"/>
    <s v="2014-2017"/>
    <s v="2014-2017"/>
    <n v="1"/>
    <x v="11"/>
    <s v="Roads and Bridges"/>
    <n v="2014"/>
    <n v="2017"/>
    <n v="5900000"/>
    <n v="4"/>
    <n v="5900000"/>
    <n v="5900000"/>
    <n v="5900000"/>
    <n v="5900000"/>
    <n v="0"/>
    <n v="0"/>
    <n v="0"/>
    <n v="0"/>
    <n v="0"/>
    <n v="0"/>
    <n v="0"/>
    <n v="0"/>
    <n v="0"/>
    <n v="0"/>
    <n v="0"/>
    <n v="0"/>
    <n v="0"/>
    <n v="0"/>
    <n v="0"/>
    <n v="0"/>
    <n v="0"/>
    <n v="0"/>
    <n v="0"/>
    <n v="0"/>
    <n v="0"/>
    <n v="0"/>
    <n v="0"/>
  </r>
  <r>
    <n v="10159"/>
    <m/>
    <m/>
    <s v="Portland"/>
    <s v="City"/>
    <x v="4"/>
    <m/>
    <x v="0"/>
    <s v="Springwater [Trail Connection] - Sellwood Gap"/>
    <s v="SE Umatilla "/>
    <s v="SE 19th Ave."/>
    <s v="Other"/>
    <s v="Construct trail-with-rail shared use path between Springwater on the Willamette and Springwater Three Bridges."/>
    <n v="3032411"/>
    <n v="3411462.375"/>
    <s v="2014-2017"/>
    <s v="2014-2017"/>
    <n v="1"/>
    <x v="12"/>
    <s v="Active Transportation"/>
    <n v="2014"/>
    <n v="2017"/>
    <n v="758102.75"/>
    <n v="4"/>
    <n v="758102.75"/>
    <n v="758102.75"/>
    <n v="758102.75"/>
    <n v="758102.75"/>
    <n v="0"/>
    <n v="0"/>
    <n v="0"/>
    <n v="0"/>
    <n v="0"/>
    <n v="0"/>
    <n v="0"/>
    <n v="0"/>
    <n v="0"/>
    <n v="0"/>
    <n v="0"/>
    <n v="0"/>
    <n v="0"/>
    <n v="0"/>
    <n v="0"/>
    <n v="0"/>
    <n v="0"/>
    <n v="0"/>
    <n v="0"/>
    <n v="0"/>
    <n v="0"/>
    <n v="0"/>
    <n v="0"/>
  </r>
  <r>
    <n v="10162"/>
    <m/>
    <m/>
    <s v="Portland"/>
    <s v="City"/>
    <x v="4"/>
    <s v="Portland"/>
    <x v="0"/>
    <s v="Willamette Greenway Trail - South Waterfront"/>
    <s v="Marquam Bridge (overhead)"/>
    <s v="SW Lowell"/>
    <s v="Other"/>
    <s v="Provide two paths in order to separate bicyclists from pedestrians in remaining gaps (Marquam Bridge to SW Gibbs, SW Lowell to SW Lane, Benz Springs) of South Waterfront's Willamette Greenway trail."/>
    <n v="2650000"/>
    <n v="2981250"/>
    <s v="2014-2017"/>
    <s v="2014-2017"/>
    <n v="1"/>
    <x v="13"/>
    <s v="Active Transportation"/>
    <n v="2014"/>
    <n v="2017"/>
    <n v="662500"/>
    <n v="4"/>
    <n v="662500"/>
    <n v="662500"/>
    <n v="662500"/>
    <n v="662500"/>
    <n v="0"/>
    <n v="0"/>
    <n v="0"/>
    <n v="0"/>
    <n v="0"/>
    <n v="0"/>
    <n v="0"/>
    <n v="0"/>
    <n v="0"/>
    <n v="0"/>
    <n v="0"/>
    <n v="0"/>
    <n v="0"/>
    <n v="0"/>
    <n v="0"/>
    <n v="0"/>
    <n v="0"/>
    <n v="0"/>
    <n v="0"/>
    <n v="0"/>
    <n v="0"/>
    <n v="0"/>
    <n v="0"/>
  </r>
  <r>
    <n v="10165"/>
    <m/>
    <m/>
    <s v="Portland"/>
    <s v="City"/>
    <x v="2"/>
    <m/>
    <x v="0"/>
    <s v="Moody/Bond Ave, Couplet - SW Bond Extension ( River  Parkway to Gibbs)"/>
    <s v="River Parkway"/>
    <s v="SW Bancroft"/>
    <s v="Local"/>
    <s v="Five lane street improvement from SW Sheridan to SW Gibbs Street. Convert SW Moody to two lanes southbound only. Extend SW Bond Ave. from SW Gibbs St. to River Parkway as two lanes northbound only."/>
    <n v="18834515"/>
    <n v="21188829.375"/>
    <s v="2014-2017"/>
    <s v="2014-2017"/>
    <n v="1"/>
    <x v="13"/>
    <s v="Roads and Bridges"/>
    <n v="2014"/>
    <n v="2017"/>
    <n v="4708628.75"/>
    <n v="4"/>
    <n v="4708628.75"/>
    <n v="4708628.75"/>
    <n v="4708628.75"/>
    <n v="4708628.75"/>
    <n v="0"/>
    <n v="0"/>
    <n v="0"/>
    <n v="0"/>
    <n v="0"/>
    <n v="0"/>
    <n v="0"/>
    <n v="0"/>
    <n v="0"/>
    <n v="0"/>
    <n v="0"/>
    <n v="0"/>
    <n v="0"/>
    <n v="0"/>
    <n v="0"/>
    <n v="0"/>
    <n v="0"/>
    <n v="0"/>
    <n v="0"/>
    <n v="0"/>
    <n v="0"/>
    <n v="0"/>
    <n v="0"/>
  </r>
  <r>
    <n v="10174"/>
    <m/>
    <m/>
    <s v="Portland"/>
    <s v="City"/>
    <x v="6"/>
    <m/>
    <x v="0"/>
    <s v="Going, N (Interstate - Greeley): ITS"/>
    <s v="Interstate"/>
    <s v="Greeley"/>
    <s v="Major Arterial"/>
    <s v="Install needed ITS infrastructure (communication network, new traffic controllers, CCTV cameras, and vehicle /pedestrian detectors). These ITS devices allow us to provide more efficient and safe operation of our traffic signal system."/>
    <n v="550000"/>
    <n v="618750"/>
    <s v="2014-2017"/>
    <s v="2014-2017"/>
    <n v="1"/>
    <x v="2"/>
    <s v="TSMO/TDM"/>
    <n v="2014"/>
    <n v="2017"/>
    <n v="137500"/>
    <n v="4"/>
    <n v="137500"/>
    <n v="137500"/>
    <n v="137500"/>
    <n v="137500"/>
    <n v="0"/>
    <n v="0"/>
    <n v="0"/>
    <n v="0"/>
    <n v="0"/>
    <n v="0"/>
    <n v="0"/>
    <n v="0"/>
    <n v="0"/>
    <n v="0"/>
    <n v="0"/>
    <n v="0"/>
    <n v="0"/>
    <n v="0"/>
    <n v="0"/>
    <n v="0"/>
    <n v="0"/>
    <n v="0"/>
    <n v="0"/>
    <n v="0"/>
    <n v="0"/>
    <n v="0"/>
    <n v="0"/>
  </r>
  <r>
    <n v="10177"/>
    <m/>
    <m/>
    <s v="Portland"/>
    <s v="City"/>
    <x v="7"/>
    <m/>
    <x v="0"/>
    <s v="PSL - OMSI to Riverplace or South Waterfront (close loop)"/>
    <s v="SE Water"/>
    <s v="SW Moody"/>
    <s v="Major Arterial"/>
    <s v="Construct streetcar from SE Water to SW Moody after alternatives analysis has been completed. "/>
    <n v="5000000"/>
    <n v="5625000"/>
    <s v="2014-2017"/>
    <s v="2014-2017"/>
    <n v="1"/>
    <x v="13"/>
    <s v="Transit"/>
    <n v="2014"/>
    <n v="2017"/>
    <n v="1250000"/>
    <n v="4"/>
    <n v="1250000"/>
    <n v="1250000"/>
    <n v="1250000"/>
    <n v="1250000"/>
    <n v="0"/>
    <n v="0"/>
    <n v="0"/>
    <n v="0"/>
    <n v="0"/>
    <n v="0"/>
    <n v="0"/>
    <n v="0"/>
    <n v="0"/>
    <n v="0"/>
    <n v="0"/>
    <n v="0"/>
    <n v="0"/>
    <n v="0"/>
    <n v="0"/>
    <n v="0"/>
    <n v="0"/>
    <n v="0"/>
    <n v="0"/>
    <n v="0"/>
    <n v="0"/>
    <n v="0"/>
    <n v="0"/>
  </r>
  <r>
    <n v="10181"/>
    <m/>
    <m/>
    <s v="Portland"/>
    <s v="City"/>
    <x v="4"/>
    <m/>
    <x v="0"/>
    <s v="Fifties Bikeway, NE/SE (Tillamook to Woodstock)"/>
    <s v="SE Woodstock"/>
    <s v="NE Tillamook"/>
    <s v="Collector"/>
    <s v="Curb extensions, median refuges, signal modifications, and striping changes to create a north-south bicycle boulevard, along various interconnected portions of 52nd-57th streets between NE Thompson and SE Woodstock Blvd."/>
    <n v="1595049"/>
    <n v="1794430.125"/>
    <s v="2014-2017"/>
    <s v="2014-2017"/>
    <n v="1"/>
    <x v="14"/>
    <s v="Active Transportation"/>
    <n v="2014"/>
    <n v="2017"/>
    <n v="398762.25"/>
    <n v="4"/>
    <n v="398762.25"/>
    <n v="398762.25"/>
    <n v="398762.25"/>
    <n v="398762.25"/>
    <n v="0"/>
    <n v="0"/>
    <n v="0"/>
    <n v="0"/>
    <n v="0"/>
    <n v="0"/>
    <n v="0"/>
    <n v="0"/>
    <n v="0"/>
    <n v="0"/>
    <n v="0"/>
    <n v="0"/>
    <n v="0"/>
    <n v="0"/>
    <n v="0"/>
    <n v="0"/>
    <n v="0"/>
    <n v="0"/>
    <n v="0"/>
    <n v="0"/>
    <n v="0"/>
    <n v="0"/>
    <n v="0"/>
  </r>
  <r>
    <n v="10184"/>
    <m/>
    <m/>
    <s v="Portland"/>
    <s v="City"/>
    <x v="4"/>
    <m/>
    <x v="0"/>
    <s v="Foster Rd., SE (Powell - 90th): Pedestrian/Bicycle/Safety Improvements"/>
    <s v="SE Powell"/>
    <s v="SE 90th"/>
    <s v="Major Arterial"/>
    <s v="Improve sidewalks, lighting, crossings, bus shelters &amp; benches on Foster and improve pedestrian crossing at Foster/82nd intersection to benefit pedestrian access to transit.  The project may include new bicycle facilities on Foster Road."/>
    <n v="3750000"/>
    <n v="4218750"/>
    <s v="2014-2017"/>
    <s v="2014-2017"/>
    <n v="1"/>
    <x v="15"/>
    <s v="Active Transportation"/>
    <n v="2014"/>
    <n v="2017"/>
    <n v="937500"/>
    <n v="4"/>
    <n v="937500"/>
    <n v="937500"/>
    <n v="937500"/>
    <n v="937500"/>
    <n v="0"/>
    <n v="0"/>
    <n v="0"/>
    <n v="0"/>
    <n v="0"/>
    <n v="0"/>
    <n v="0"/>
    <n v="0"/>
    <n v="0"/>
    <n v="0"/>
    <n v="0"/>
    <n v="0"/>
    <n v="0"/>
    <n v="0"/>
    <n v="0"/>
    <n v="0"/>
    <n v="0"/>
    <n v="0"/>
    <n v="0"/>
    <n v="0"/>
    <n v="0"/>
    <n v="0"/>
    <n v="0"/>
  </r>
  <r>
    <n v="10187"/>
    <m/>
    <m/>
    <s v="Portland"/>
    <s v="City"/>
    <x v="4"/>
    <m/>
    <x v="0"/>
    <s v="Foster Rd., SE (82nd - 87th): Lents Town Center Street Improvements"/>
    <s v="SE 82nd"/>
    <s v="SE 87th"/>
    <s v="Major Arterial"/>
    <s v="Implement Lents Town Center Business District Plan with pedestrian amenities, wider sidewalks, pedestrian crossings, street lighting, "/>
    <n v="1700000"/>
    <n v="1912500"/>
    <s v="2014-2017"/>
    <s v="2014-2017"/>
    <n v="1"/>
    <x v="15"/>
    <s v="Active Transportation"/>
    <n v="2014"/>
    <n v="2017"/>
    <n v="425000"/>
    <n v="4"/>
    <n v="425000"/>
    <n v="425000"/>
    <n v="425000"/>
    <n v="425000"/>
    <n v="0"/>
    <n v="0"/>
    <n v="0"/>
    <n v="0"/>
    <n v="0"/>
    <n v="0"/>
    <n v="0"/>
    <n v="0"/>
    <n v="0"/>
    <n v="0"/>
    <n v="0"/>
    <n v="0"/>
    <n v="0"/>
    <n v="0"/>
    <n v="0"/>
    <n v="0"/>
    <n v="0"/>
    <n v="0"/>
    <n v="0"/>
    <n v="0"/>
    <n v="0"/>
    <n v="0"/>
    <n v="0"/>
  </r>
  <r>
    <n v="10192"/>
    <m/>
    <m/>
    <s v="Portland"/>
    <s v="City"/>
    <x v="2"/>
    <m/>
    <x v="0"/>
    <s v="Division Streetscape and Reconstruction"/>
    <s v="SE 6th Ave. SE 39th Ave."/>
    <s v="SE 39th Ave."/>
    <s v="Local"/>
    <s v="The project will design and build streetscape and transportation improvements between SE 12th Ave and SE 39th Ave, complete base repair and pavement reconstruction between SE 6th Ave and SE 10th Ave, and grind and overlay asphalt in the area between SE 10th Ave and SE 39th Ave. "/>
    <n v="5848135"/>
    <n v="6579151.875"/>
    <s v="2014-2017"/>
    <s v="2014-2017"/>
    <n v="1"/>
    <x v="1"/>
    <s v="Roads and Bridges"/>
    <n v="2014"/>
    <n v="2017"/>
    <n v="1462033.75"/>
    <n v="4"/>
    <n v="1462033.75"/>
    <n v="1462033.75"/>
    <n v="1462033.75"/>
    <n v="1462033.75"/>
    <n v="0"/>
    <n v="0"/>
    <n v="0"/>
    <n v="0"/>
    <n v="0"/>
    <n v="0"/>
    <n v="0"/>
    <n v="0"/>
    <n v="0"/>
    <n v="0"/>
    <n v="0"/>
    <n v="0"/>
    <n v="0"/>
    <n v="0"/>
    <n v="0"/>
    <n v="0"/>
    <n v="0"/>
    <n v="0"/>
    <n v="0"/>
    <n v="0"/>
    <n v="0"/>
    <n v="0"/>
    <n v="0"/>
  </r>
  <r>
    <n v="10194"/>
    <m/>
    <m/>
    <s v="Portland"/>
    <s v="City"/>
    <x v="4"/>
    <m/>
    <x v="0"/>
    <s v="Killingsworth, N (Interstate - MLK Jr Blvd): Street Improvements"/>
    <s v="N Interstate"/>
    <s v="MLK Jr Blvd"/>
    <s v="Minor Arterial"/>
    <s v="Construct street improvements to improve pedestrian connections to Interstate MAX LRT and to establish a main street character promoting pedestrian-oriented activities._x000d_Commentary: Update project to reflect recommendations in the Killingsworth Street Improvements Planning Project."/>
    <n v="4900000"/>
    <n v="5512500"/>
    <s v="2014-2017"/>
    <s v="2014-2017"/>
    <n v="1"/>
    <x v="15"/>
    <s v="Active Transportation"/>
    <n v="2014"/>
    <n v="2017"/>
    <n v="1225000"/>
    <n v="4"/>
    <n v="1225000"/>
    <n v="1225000"/>
    <n v="1225000"/>
    <n v="1225000"/>
    <n v="0"/>
    <n v="0"/>
    <n v="0"/>
    <n v="0"/>
    <n v="0"/>
    <n v="0"/>
    <n v="0"/>
    <n v="0"/>
    <n v="0"/>
    <n v="0"/>
    <n v="0"/>
    <n v="0"/>
    <n v="0"/>
    <n v="0"/>
    <n v="0"/>
    <n v="0"/>
    <n v="0"/>
    <n v="0"/>
    <n v="0"/>
    <n v="0"/>
    <n v="0"/>
    <n v="0"/>
    <n v="0"/>
  </r>
  <r>
    <n v="10199"/>
    <m/>
    <m/>
    <s v="Portland"/>
    <s v="City"/>
    <x v="4"/>
    <m/>
    <x v="0"/>
    <s v="136th Ave, SE (Division to Foster): Multimodal Improvements"/>
    <s v="SE Division"/>
    <s v="SE Foster"/>
    <s v="Local"/>
    <s v="Improve street to provide curbs, sidewalks, swales, and bike lanes from Division to Foster. "/>
    <n v="5000000"/>
    <n v="5625000"/>
    <s v="2014-2017"/>
    <s v="2014-2017"/>
    <n v="1"/>
    <x v="4"/>
    <s v="Active Transportation"/>
    <n v="2014"/>
    <n v="2017"/>
    <n v="1250000"/>
    <n v="4"/>
    <n v="1250000"/>
    <n v="1250000"/>
    <n v="1250000"/>
    <n v="1250000"/>
    <n v="0"/>
    <n v="0"/>
    <n v="0"/>
    <n v="0"/>
    <n v="0"/>
    <n v="0"/>
    <n v="0"/>
    <n v="0"/>
    <n v="0"/>
    <n v="0"/>
    <n v="0"/>
    <n v="0"/>
    <n v="0"/>
    <n v="0"/>
    <n v="0"/>
    <n v="0"/>
    <n v="0"/>
    <n v="0"/>
    <n v="0"/>
    <n v="0"/>
    <n v="0"/>
    <n v="0"/>
    <n v="0"/>
  </r>
  <r>
    <n v="10200"/>
    <m/>
    <m/>
    <s v="Portland"/>
    <s v="City"/>
    <x v="4"/>
    <m/>
    <x v="0"/>
    <s v="Killingsworth Pedestrian District, NE"/>
    <m/>
    <m/>
    <s v="N/A"/>
    <s v="Plan and develop improvements to the pedestrian environment including sidewalks, lighting, crossings, bus shelters and  benches."/>
    <n v="1403000"/>
    <n v="1578375"/>
    <s v="2014-2017"/>
    <s v="2014-2017"/>
    <n v="1"/>
    <x v="15"/>
    <s v="Active Transportation"/>
    <n v="2014"/>
    <n v="2017"/>
    <n v="350750"/>
    <n v="4"/>
    <n v="350750"/>
    <n v="350750"/>
    <n v="350750"/>
    <n v="350750"/>
    <n v="0"/>
    <n v="0"/>
    <n v="0"/>
    <n v="0"/>
    <n v="0"/>
    <n v="0"/>
    <n v="0"/>
    <n v="0"/>
    <n v="0"/>
    <n v="0"/>
    <n v="0"/>
    <n v="0"/>
    <n v="0"/>
    <n v="0"/>
    <n v="0"/>
    <n v="0"/>
    <n v="0"/>
    <n v="0"/>
    <n v="0"/>
    <n v="0"/>
    <n v="0"/>
    <n v="0"/>
    <n v="0"/>
  </r>
  <r>
    <n v="10202"/>
    <m/>
    <m/>
    <s v="Portland"/>
    <s v="City"/>
    <x v="2"/>
    <m/>
    <x v="0"/>
    <s v="102nd Ave, NE/SE (Glisan - Stark): Gateway Plan District Multi-modal Improvements, Phase II"/>
    <s v="NE Glisan "/>
    <s v="SE Stark"/>
    <s v="Minor Arterial"/>
    <s v="Implement Gateway regional center plan with boulevard design retrofit, new traffic signals, improved pedestrian facilities and crossings, street lighting and new bicycle facilities. "/>
    <n v="2200000"/>
    <n v="2475000"/>
    <s v="2014-2017"/>
    <s v="2014-2017"/>
    <n v="1"/>
    <x v="0"/>
    <s v="Roads and Bridges"/>
    <n v="2014"/>
    <n v="2017"/>
    <n v="550000"/>
    <n v="4"/>
    <n v="550000"/>
    <n v="550000"/>
    <n v="550000"/>
    <n v="550000"/>
    <n v="0"/>
    <n v="0"/>
    <n v="0"/>
    <n v="0"/>
    <n v="0"/>
    <n v="0"/>
    <n v="0"/>
    <n v="0"/>
    <n v="0"/>
    <n v="0"/>
    <n v="0"/>
    <n v="0"/>
    <n v="0"/>
    <n v="0"/>
    <n v="0"/>
    <n v="0"/>
    <n v="0"/>
    <n v="0"/>
    <n v="0"/>
    <n v="0"/>
    <n v="0"/>
    <n v="0"/>
    <n v="0"/>
  </r>
  <r>
    <n v="10204"/>
    <m/>
    <m/>
    <s v="Portland"/>
    <s v="City"/>
    <x v="2"/>
    <m/>
    <x v="0"/>
    <s v="Gateway Regional Center, Local and Collector_x000d_Streets"/>
    <s v="NE Weidler/97th"/>
    <s v="NE Glisan/102nd"/>
    <s v="N/A"/>
    <s v="High priority local and collector street and pedestrian improvements in the Gateway Regional Center."/>
    <n v="32648540"/>
    <n v="36729607.5"/>
    <s v="2014-2017"/>
    <s v="2014-2017"/>
    <n v="1"/>
    <x v="0"/>
    <s v="Roads and Bridges"/>
    <n v="2014"/>
    <n v="2017"/>
    <n v="8162135"/>
    <n v="4"/>
    <n v="8162135"/>
    <n v="8162135"/>
    <n v="8162135"/>
    <n v="8162135"/>
    <n v="0"/>
    <n v="0"/>
    <n v="0"/>
    <n v="0"/>
    <n v="0"/>
    <n v="0"/>
    <n v="0"/>
    <n v="0"/>
    <n v="0"/>
    <n v="0"/>
    <n v="0"/>
    <n v="0"/>
    <n v="0"/>
    <n v="0"/>
    <n v="0"/>
    <n v="0"/>
    <n v="0"/>
    <n v="0"/>
    <n v="0"/>
    <n v="0"/>
    <n v="0"/>
    <n v="0"/>
    <n v="0"/>
  </r>
  <r>
    <n v="10206"/>
    <m/>
    <m/>
    <s v="Portland"/>
    <s v="City"/>
    <x v="4"/>
    <m/>
    <x v="0"/>
    <s v="Marine Drive bike lanes 6th to 28th &amp; off-street trail gaps between I-5 and 185th"/>
    <s v="I-5"/>
    <s v="NE 185th Ave."/>
    <s v="Other"/>
    <s v="Close gaps in Marine Dr bike lanes (NE 6th to 28th);and trail (Bridgeton levee &amp; one connector, 28th to 33rd, 112th to 122nd, gaps near 185th)  "/>
    <n v="2130835"/>
    <n v="2397189.375"/>
    <s v="2014-2017"/>
    <s v="2014-2017"/>
    <n v="1"/>
    <x v="3"/>
    <s v="Active Transportation"/>
    <n v="2014"/>
    <n v="2017"/>
    <n v="532708.75"/>
    <n v="4"/>
    <n v="532708.75"/>
    <n v="532708.75"/>
    <n v="532708.75"/>
    <n v="532708.75"/>
    <n v="0"/>
    <n v="0"/>
    <n v="0"/>
    <n v="0"/>
    <n v="0"/>
    <n v="0"/>
    <n v="0"/>
    <n v="0"/>
    <n v="0"/>
    <n v="0"/>
    <n v="0"/>
    <n v="0"/>
    <n v="0"/>
    <n v="0"/>
    <n v="0"/>
    <n v="0"/>
    <n v="0"/>
    <n v="0"/>
    <n v="0"/>
    <n v="0"/>
    <n v="0"/>
    <n v="0"/>
    <n v="0"/>
  </r>
  <r>
    <n v="10213"/>
    <m/>
    <m/>
    <s v="Portland"/>
    <s v="City"/>
    <x v="6"/>
    <m/>
    <x v="0"/>
    <s v="Airport Way, NE (I-205 to NE 158th Ave.): ITS"/>
    <s v="I-205"/>
    <s v="NE 158th"/>
    <s v="Minor Arterial"/>
    <s v="Install needed ITS infrastructure (communication network, new traffic controllers, CCTV cameras, and vehicle /pedestrian detectors). These ITS devices allow us to provide more efficient and safe operation of our traffic signal system."/>
    <n v="278251"/>
    <n v="313032.375"/>
    <s v="2014-2017"/>
    <s v="2014-2017"/>
    <n v="1"/>
    <x v="2"/>
    <s v="TSMO/TDM"/>
    <n v="2014"/>
    <n v="2017"/>
    <n v="69562.75"/>
    <n v="4"/>
    <n v="69562.75"/>
    <n v="69562.75"/>
    <n v="69562.75"/>
    <n v="69562.75"/>
    <n v="0"/>
    <n v="0"/>
    <n v="0"/>
    <n v="0"/>
    <n v="0"/>
    <n v="0"/>
    <n v="0"/>
    <n v="0"/>
    <n v="0"/>
    <n v="0"/>
    <n v="0"/>
    <n v="0"/>
    <n v="0"/>
    <n v="0"/>
    <n v="0"/>
    <n v="0"/>
    <n v="0"/>
    <n v="0"/>
    <n v="0"/>
    <n v="0"/>
    <n v="0"/>
    <n v="0"/>
    <n v="0"/>
  </r>
  <r>
    <n v="10214"/>
    <m/>
    <m/>
    <s v="Port of Portland"/>
    <s v="Port"/>
    <x v="8"/>
    <s v="City of Portland"/>
    <x v="0"/>
    <s v="Lombard, N (Rivergate - to T-6): Multi-modal Improvements"/>
    <s v="Rivergate"/>
    <s v="T-6"/>
    <s v="Major Arterial"/>
    <s v="Widen N Lombard to include two travel lanes, a non-continuous center turn lane, medians, bike lanes, sidewalks and planting strips."/>
    <n v="30000000"/>
    <n v="33750000"/>
    <s v="2014-2017"/>
    <s v="2014-2017"/>
    <n v="1"/>
    <x v="16"/>
    <s v="Freight"/>
    <n v="2014"/>
    <n v="2017"/>
    <n v="7500000"/>
    <n v="4"/>
    <n v="7500000"/>
    <n v="7500000"/>
    <n v="7500000"/>
    <n v="7500000"/>
    <n v="0"/>
    <n v="0"/>
    <n v="0"/>
    <n v="0"/>
    <n v="0"/>
    <n v="0"/>
    <n v="0"/>
    <n v="0"/>
    <n v="0"/>
    <n v="0"/>
    <n v="0"/>
    <n v="0"/>
    <n v="0"/>
    <n v="0"/>
    <n v="0"/>
    <n v="0"/>
    <n v="0"/>
    <n v="0"/>
    <n v="0"/>
    <n v="0"/>
    <n v="0"/>
    <n v="0"/>
    <n v="0"/>
  </r>
  <r>
    <n v="10218"/>
    <m/>
    <m/>
    <s v="Portland"/>
    <s v="City"/>
    <x v="2"/>
    <m/>
    <x v="0"/>
    <s v="Burgard-Lombard, N: Street Improvements"/>
    <s v=" Intersection of N Burgard/Columbia"/>
    <s v="UPRR Bridge on N. Lombard"/>
    <s v="Local"/>
    <s v="From UPRR Bridge to N Columbia Blvd. Widen street to include 2 12-foot travel lanes, continuous left turn lane, bike lanes and sidewalk."/>
    <n v="17000000"/>
    <n v="19125000"/>
    <s v="2014-2017"/>
    <s v="2014-2017"/>
    <n v="1"/>
    <x v="17"/>
    <s v="Roads and Bridges"/>
    <n v="2014"/>
    <n v="2017"/>
    <n v="4250000"/>
    <n v="4"/>
    <n v="4250000"/>
    <n v="4250000"/>
    <n v="4250000"/>
    <n v="4250000"/>
    <n v="0"/>
    <n v="0"/>
    <n v="0"/>
    <n v="0"/>
    <n v="0"/>
    <n v="0"/>
    <n v="0"/>
    <n v="0"/>
    <n v="0"/>
    <n v="0"/>
    <n v="0"/>
    <n v="0"/>
    <n v="0"/>
    <n v="0"/>
    <n v="0"/>
    <n v="0"/>
    <n v="0"/>
    <n v="0"/>
    <n v="0"/>
    <n v="0"/>
    <n v="0"/>
    <n v="0"/>
    <n v="0"/>
  </r>
  <r>
    <n v="10225"/>
    <m/>
    <m/>
    <s v="Portland"/>
    <s v="City"/>
    <x v="4"/>
    <m/>
    <x v="0"/>
    <s v="SE 122nd Ave Sidewalk Infill (Powellhurst/Gilbert Neighborhood) "/>
    <s v="SE Harold"/>
    <s v="SE Ramona"/>
    <s v="Major Arterial"/>
    <s v="Add sidewalks to SE 122nd Ave. between SE Harold Street and SE Ramona Street/ Springwater Corridor Trail"/>
    <n v="2358000"/>
    <n v="2652750"/>
    <s v="2014-2017"/>
    <s v="2014-2017"/>
    <n v="1"/>
    <x v="1"/>
    <s v="Active Transportation"/>
    <n v="2014"/>
    <n v="2017"/>
    <n v="589500"/>
    <n v="4"/>
    <n v="589500"/>
    <n v="589500"/>
    <n v="589500"/>
    <n v="589500"/>
    <n v="0"/>
    <n v="0"/>
    <n v="0"/>
    <n v="0"/>
    <n v="0"/>
    <n v="0"/>
    <n v="0"/>
    <n v="0"/>
    <n v="0"/>
    <n v="0"/>
    <n v="0"/>
    <n v="0"/>
    <n v="0"/>
    <n v="0"/>
    <n v="0"/>
    <n v="0"/>
    <n v="0"/>
    <n v="0"/>
    <n v="0"/>
    <n v="0"/>
    <n v="0"/>
    <n v="0"/>
    <n v="0"/>
  </r>
  <r>
    <n v="10227"/>
    <m/>
    <m/>
    <s v="Portland"/>
    <s v="City"/>
    <x v="4"/>
    <m/>
    <x v="0"/>
    <s v="SW Stephenson/SW Boones Ferry Intersection"/>
    <s v="SW Boones Ferry"/>
    <s v="SW Stephenson"/>
    <s v="Local"/>
    <s v="Improve and signalize the intersection at SW Stephenson and SW Boones Ferry Road."/>
    <n v="1438592"/>
    <n v="1618416"/>
    <s v="2014-2017"/>
    <s v="2014-2017"/>
    <n v="1"/>
    <x v="4"/>
    <s v="Active Transportation"/>
    <n v="2014"/>
    <n v="2017"/>
    <n v="359648"/>
    <n v="4"/>
    <n v="359648"/>
    <n v="359648"/>
    <n v="359648"/>
    <n v="359648"/>
    <n v="0"/>
    <n v="0"/>
    <n v="0"/>
    <n v="0"/>
    <n v="0"/>
    <n v="0"/>
    <n v="0"/>
    <n v="0"/>
    <n v="0"/>
    <n v="0"/>
    <n v="0"/>
    <n v="0"/>
    <n v="0"/>
    <n v="0"/>
    <n v="0"/>
    <n v="0"/>
    <n v="0"/>
    <n v="0"/>
    <n v="0"/>
    <n v="0"/>
    <n v="0"/>
    <n v="0"/>
    <n v="0"/>
  </r>
  <r>
    <n v="10229"/>
    <m/>
    <m/>
    <s v="Portland"/>
    <s v="City"/>
    <x v="2"/>
    <m/>
    <x v="0"/>
    <s v="Saint Johns Truck Strategy Implementation phase II"/>
    <s v="Intersection of Columbia Blvd/Portland Rd."/>
    <m/>
    <s v="Principal arterial"/>
    <s v="Implement traffic calming pedestrian and bicycle improvements along the Fessenden/St. Louis corridor. Implement freight and other multimdal improvements on N. Lombard street from N. Bruce to St. Louis Ave."/>
    <n v="3345990"/>
    <n v="3764238.75"/>
    <s v="2014-2017"/>
    <s v="2014-2017"/>
    <n v="1"/>
    <x v="3"/>
    <s v="Roads and Bridges"/>
    <n v="2014"/>
    <n v="2017"/>
    <n v="836497.5"/>
    <n v="4"/>
    <n v="836497.5"/>
    <n v="836497.5"/>
    <n v="836497.5"/>
    <n v="836497.5"/>
    <n v="0"/>
    <n v="0"/>
    <n v="0"/>
    <n v="0"/>
    <n v="0"/>
    <n v="0"/>
    <n v="0"/>
    <n v="0"/>
    <n v="0"/>
    <n v="0"/>
    <n v="0"/>
    <n v="0"/>
    <n v="0"/>
    <n v="0"/>
    <n v="0"/>
    <n v="0"/>
    <n v="0"/>
    <n v="0"/>
    <n v="0"/>
    <n v="0"/>
    <n v="0"/>
    <n v="0"/>
    <n v="0"/>
  </r>
  <r>
    <n v="10230"/>
    <m/>
    <m/>
    <s v="Portland"/>
    <s v="City"/>
    <x v="4"/>
    <m/>
    <x v="0"/>
    <s v="Twenties Bikeway, NE/SE (Lombard - Clinton)"/>
    <s v="NE Lombard"/>
    <s v="SE Clinton"/>
    <s v="Local"/>
    <s v="Design &amp; implement bikeway along SE 29th,30th/NE 26th/28th / NE Oregon, Wasco,  from SE Clinton to NE Lombard  using bike blvds. &amp; bike lanes."/>
    <n v="2300000"/>
    <n v="2587500"/>
    <s v="2014-2017"/>
    <s v="2014-2017"/>
    <n v="1"/>
    <x v="1"/>
    <s v="Active Transportation"/>
    <n v="2014"/>
    <n v="2017"/>
    <n v="575000"/>
    <n v="4"/>
    <n v="575000"/>
    <n v="575000"/>
    <n v="575000"/>
    <n v="575000"/>
    <n v="0"/>
    <n v="0"/>
    <n v="0"/>
    <n v="0"/>
    <n v="0"/>
    <n v="0"/>
    <n v="0"/>
    <n v="0"/>
    <n v="0"/>
    <n v="0"/>
    <n v="0"/>
    <n v="0"/>
    <n v="0"/>
    <n v="0"/>
    <n v="0"/>
    <n v="0"/>
    <n v="0"/>
    <n v="0"/>
    <n v="0"/>
    <n v="0"/>
    <n v="0"/>
    <n v="0"/>
    <n v="0"/>
  </r>
  <r>
    <n v="10247"/>
    <m/>
    <m/>
    <s v="Portland"/>
    <s v="City"/>
    <x v="4"/>
    <m/>
    <x v="0"/>
    <s v="Corbett/Hood/Sheridan, SW: Pedestrian and Bike Improvements"/>
    <s v="SW Sheridan"/>
    <s v="SW Sheridan/I-5"/>
    <s v="Local"/>
    <s v="Construct bike and pedestrian improvements under I-5 to the CTLH neighborhood at SW Sheridan St."/>
    <n v="210450"/>
    <n v="236756.25"/>
    <s v="2014-2017"/>
    <s v="2014-2017"/>
    <n v="1"/>
    <x v="13"/>
    <s v="Active Transportation"/>
    <n v="2014"/>
    <n v="2017"/>
    <n v="52612.5"/>
    <n v="4"/>
    <n v="52612.5"/>
    <n v="52612.5"/>
    <n v="52612.5"/>
    <n v="52612.5"/>
    <n v="0"/>
    <n v="0"/>
    <n v="0"/>
    <n v="0"/>
    <n v="0"/>
    <n v="0"/>
    <n v="0"/>
    <n v="0"/>
    <n v="0"/>
    <n v="0"/>
    <n v="0"/>
    <n v="0"/>
    <n v="0"/>
    <n v="0"/>
    <n v="0"/>
    <n v="0"/>
    <n v="0"/>
    <n v="0"/>
    <n v="0"/>
    <n v="0"/>
    <n v="0"/>
    <n v="0"/>
    <n v="0"/>
  </r>
  <r>
    <n v="10248"/>
    <m/>
    <m/>
    <s v="Portland"/>
    <s v="City"/>
    <x v="4"/>
    <m/>
    <x v="0"/>
    <s v="South Waterfront District, SW: Bicycle and Pedestrian Improvements"/>
    <m/>
    <m/>
    <s v="Other"/>
    <s v="Implement pedestrian and bicycle district access improvements identified in the North Macadam Framework Plan."/>
    <n v="3250049.5"/>
    <n v="3656305.6875"/>
    <s v="2014-2017"/>
    <s v="2014-2017"/>
    <n v="1"/>
    <x v="13"/>
    <s v="Active Transportation"/>
    <n v="2014"/>
    <n v="2017"/>
    <n v="812512.375"/>
    <n v="4"/>
    <n v="812512.375"/>
    <n v="812512.375"/>
    <n v="812512.375"/>
    <n v="812512.375"/>
    <n v="0"/>
    <n v="0"/>
    <n v="0"/>
    <n v="0"/>
    <n v="0"/>
    <n v="0"/>
    <n v="0"/>
    <n v="0"/>
    <n v="0"/>
    <n v="0"/>
    <n v="0"/>
    <n v="0"/>
    <n v="0"/>
    <n v="0"/>
    <n v="0"/>
    <n v="0"/>
    <n v="0"/>
    <n v="0"/>
    <n v="0"/>
    <n v="0"/>
    <n v="0"/>
    <n v="0"/>
    <n v="0"/>
  </r>
  <r>
    <n v="10249"/>
    <m/>
    <m/>
    <s v="Portland"/>
    <s v="City"/>
    <x v="7"/>
    <m/>
    <x v="0"/>
    <s v="South Waterfront Transit Improvements, SW"/>
    <m/>
    <m/>
    <s v="N/A"/>
    <s v="Implement transit improvements identified in the North Macadam Framework Plan, including central city transit hub and local bus service improvements."/>
    <n v="2806000"/>
    <n v="3156750"/>
    <s v="2014-2017"/>
    <s v="2014-2017"/>
    <n v="1"/>
    <x v="13"/>
    <s v="Transit"/>
    <n v="2014"/>
    <n v="2017"/>
    <n v="701500"/>
    <n v="4"/>
    <n v="701500"/>
    <n v="701500"/>
    <n v="701500"/>
    <n v="701500"/>
    <n v="0"/>
    <n v="0"/>
    <n v="0"/>
    <n v="0"/>
    <n v="0"/>
    <n v="0"/>
    <n v="0"/>
    <n v="0"/>
    <n v="0"/>
    <n v="0"/>
    <n v="0"/>
    <n v="0"/>
    <n v="0"/>
    <n v="0"/>
    <n v="0"/>
    <n v="0"/>
    <n v="0"/>
    <n v="0"/>
    <n v="0"/>
    <n v="0"/>
    <n v="0"/>
    <n v="0"/>
    <n v="0"/>
  </r>
  <r>
    <n v="10251"/>
    <m/>
    <m/>
    <s v="Portland"/>
    <s v="City"/>
    <x v="2"/>
    <m/>
    <x v="0"/>
    <s v="Bancroft St., SW (River Parkway - Macadam): Street Improvements"/>
    <s v="River Parkway"/>
    <s v="Macadam"/>
    <s v="Local"/>
    <s v="Widen SW Bancroft in conformance with district street standards."/>
    <n v="1403000"/>
    <n v="1578375"/>
    <s v="2014-2017"/>
    <s v="2014-2017"/>
    <n v="1"/>
    <x v="13"/>
    <s v="Roads and Bridges"/>
    <n v="2014"/>
    <n v="2017"/>
    <n v="350750"/>
    <n v="4"/>
    <n v="350750"/>
    <n v="350750"/>
    <n v="350750"/>
    <n v="350750"/>
    <n v="0"/>
    <n v="0"/>
    <n v="0"/>
    <n v="0"/>
    <n v="0"/>
    <n v="0"/>
    <n v="0"/>
    <n v="0"/>
    <n v="0"/>
    <n v="0"/>
    <n v="0"/>
    <n v="0"/>
    <n v="0"/>
    <n v="0"/>
    <n v="0"/>
    <n v="0"/>
    <n v="0"/>
    <n v="0"/>
    <n v="0"/>
    <n v="0"/>
    <n v="0"/>
    <n v="0"/>
    <n v="0"/>
  </r>
  <r>
    <n v="10254"/>
    <m/>
    <m/>
    <s v="Portland"/>
    <s v="City"/>
    <x v="2"/>
    <m/>
    <x v="0"/>
    <s v="River Parkway, SW: New Street"/>
    <s v="SW (new St.)"/>
    <m/>
    <s v="Local"/>
    <s v="New north-south local access street in the emerging North Macadam District. This street will have an enhance pedestrian environment and will be built to accommodate future streetcar. It will constructed in four phases beginning FY00/01."/>
    <n v="4910500"/>
    <n v="5524312.5"/>
    <s v="2014-2017"/>
    <s v="2014-2017"/>
    <m/>
    <x v="13"/>
    <s v="Roads and Bridges"/>
    <n v="2014"/>
    <n v="2017"/>
    <n v="1227625"/>
    <n v="4"/>
    <n v="1227625"/>
    <n v="1227625"/>
    <n v="1227625"/>
    <n v="1227625"/>
    <n v="0"/>
    <n v="0"/>
    <n v="0"/>
    <n v="0"/>
    <n v="0"/>
    <n v="0"/>
    <n v="0"/>
    <n v="0"/>
    <n v="0"/>
    <n v="0"/>
    <n v="0"/>
    <n v="0"/>
    <n v="0"/>
    <n v="0"/>
    <n v="0"/>
    <n v="0"/>
    <n v="0"/>
    <n v="0"/>
    <n v="0"/>
    <n v="0"/>
    <n v="0"/>
    <n v="0"/>
    <n v="0"/>
  </r>
  <r>
    <n v="10268"/>
    <m/>
    <m/>
    <s v="Portland"/>
    <s v="City"/>
    <x v="4"/>
    <m/>
    <x v="0"/>
    <s v="Hollywood Pedestrian District, NE: Multi-modal Improvements"/>
    <m/>
    <m/>
    <s v="N/A"/>
    <s v="Multi-modal street improvements including traffic signals, restriping, improved pedestrian crossings and connections to transit center."/>
    <n v="10776092.25"/>
    <n v="12123103.78125"/>
    <s v="2014-2017"/>
    <s v="2014-2017"/>
    <n v="1"/>
    <x v="18"/>
    <s v="Active Transportation"/>
    <n v="2014"/>
    <n v="2017"/>
    <n v="2694023.0625"/>
    <n v="4"/>
    <n v="2694023.0625"/>
    <n v="2694023.0625"/>
    <n v="2694023.0625"/>
    <n v="2694023.0625"/>
    <n v="0"/>
    <n v="0"/>
    <n v="0"/>
    <n v="0"/>
    <n v="0"/>
    <n v="0"/>
    <n v="0"/>
    <n v="0"/>
    <n v="0"/>
    <n v="0"/>
    <n v="0"/>
    <n v="0"/>
    <n v="0"/>
    <n v="0"/>
    <n v="0"/>
    <n v="0"/>
    <n v="0"/>
    <n v="0"/>
    <n v="0"/>
    <n v="0"/>
    <n v="0"/>
    <n v="0"/>
    <n v="0"/>
  </r>
  <r>
    <n v="10274"/>
    <m/>
    <m/>
    <s v="Portland"/>
    <s v="City"/>
    <x v="2"/>
    <m/>
    <x v="0"/>
    <s v="Beaverton-Hillsdale /Bertha/Capitol Hwy, SW: Intersection Improvements"/>
    <s v="Intersection B-H Hwy/Bertha/Capitol Hwy"/>
    <s v="B-H Hwy/Bertha/Capitol Hwy"/>
    <s v="Minor Arterial"/>
    <s v="Redesign intersection to improve safety."/>
    <n v="1403000"/>
    <n v="1578375"/>
    <s v="2014-2017"/>
    <s v="2014-2017"/>
    <n v="1"/>
    <x v="18"/>
    <s v="Roads and Bridges"/>
    <n v="2014"/>
    <n v="2017"/>
    <n v="350750"/>
    <n v="4"/>
    <n v="350750"/>
    <n v="350750"/>
    <n v="350750"/>
    <n v="350750"/>
    <n v="0"/>
    <n v="0"/>
    <n v="0"/>
    <n v="0"/>
    <n v="0"/>
    <n v="0"/>
    <n v="0"/>
    <n v="0"/>
    <n v="0"/>
    <n v="0"/>
    <n v="0"/>
    <n v="0"/>
    <n v="0"/>
    <n v="0"/>
    <n v="0"/>
    <n v="0"/>
    <n v="0"/>
    <n v="0"/>
    <n v="0"/>
    <n v="0"/>
    <n v="0"/>
    <n v="0"/>
    <n v="0"/>
  </r>
  <r>
    <n v="10278"/>
    <m/>
    <m/>
    <s v="Portland"/>
    <s v="City"/>
    <x v="4"/>
    <m/>
    <x v="0"/>
    <s v="Hillsdale Pedestrian District, SW"/>
    <m/>
    <m/>
    <s v="N/A"/>
    <s v="Pedestrian improvements on town center streets including Capitol, Beaverton-Hillsdale Hwy, Bertha, and neighborhood streets. Provide a Bike Central facility."/>
    <n v="4861395"/>
    <n v="5469069.375"/>
    <s v="2014-2017"/>
    <s v="2014-2017"/>
    <n v="1"/>
    <x v="18"/>
    <s v="Active Transportation"/>
    <n v="2014"/>
    <n v="2017"/>
    <n v="1215348.75"/>
    <n v="4"/>
    <n v="1215348.75"/>
    <n v="1215348.75"/>
    <n v="1215348.75"/>
    <n v="1215348.75"/>
    <n v="0"/>
    <n v="0"/>
    <n v="0"/>
    <n v="0"/>
    <n v="0"/>
    <n v="0"/>
    <n v="0"/>
    <n v="0"/>
    <n v="0"/>
    <n v="0"/>
    <n v="0"/>
    <n v="0"/>
    <n v="0"/>
    <n v="0"/>
    <n v="0"/>
    <n v="0"/>
    <n v="0"/>
    <n v="0"/>
    <n v="0"/>
    <n v="0"/>
    <n v="0"/>
    <n v="0"/>
    <n v="0"/>
  </r>
  <r>
    <n v="10281"/>
    <m/>
    <m/>
    <s v="Portland"/>
    <s v="City"/>
    <x v="6"/>
    <m/>
    <x v="0"/>
    <s v="Beaverton-Hillsdale Hwy, SW: ITS"/>
    <s v="SW Terwilliger"/>
    <s v="Shattuck"/>
    <s v="Major Arterial"/>
    <s v="CCTV at Terwilliger, Berth, Shattuck; changeable signs."/>
    <n v="315675"/>
    <n v="355134.375"/>
    <s v="2014-2017"/>
    <s v="2014-2017"/>
    <m/>
    <x v="18"/>
    <s v="TSMO/TDM"/>
    <n v="2014"/>
    <n v="2017"/>
    <n v="78918.75"/>
    <n v="4"/>
    <n v="78918.75"/>
    <n v="78918.75"/>
    <n v="78918.75"/>
    <n v="78918.75"/>
    <n v="0"/>
    <n v="0"/>
    <n v="0"/>
    <n v="0"/>
    <n v="0"/>
    <n v="0"/>
    <n v="0"/>
    <n v="0"/>
    <n v="0"/>
    <n v="0"/>
    <n v="0"/>
    <n v="0"/>
    <n v="0"/>
    <n v="0"/>
    <n v="0"/>
    <n v="0"/>
    <n v="0"/>
    <n v="0"/>
    <n v="0"/>
    <n v="0"/>
    <n v="0"/>
    <n v="0"/>
    <n v="0"/>
  </r>
  <r>
    <n v="10299"/>
    <m/>
    <m/>
    <s v="Portland"/>
    <s v="City"/>
    <x v="4"/>
    <s v="ODOT"/>
    <x v="0"/>
    <s v="Lombard, N (I-5 - Denver): Street Improvements"/>
    <s v="I-5"/>
    <s v="N Denver"/>
    <s v="Minor Arterial"/>
    <s v="Establish a landscaped boulevard to promote pedestrian-oriented uses and to create a safe, pleasant pedestrian link over I-5, including a signal or other intersection improvement at Montana &amp; Lombard and an improved pedestrian crossing over I-5.The project will be coordinated with ODOT to address potential impacts to Lombard and the I-5 interchange."/>
    <n v="1703242"/>
    <n v="1916147.25"/>
    <s v="2014-2017"/>
    <s v="2014-2017"/>
    <n v="1"/>
    <x v="18"/>
    <s v="Active Transportation"/>
    <n v="2014"/>
    <n v="2017"/>
    <n v="425810.5"/>
    <n v="4"/>
    <n v="425810.5"/>
    <n v="425810.5"/>
    <n v="425810.5"/>
    <n v="425810.5"/>
    <n v="0"/>
    <n v="0"/>
    <n v="0"/>
    <n v="0"/>
    <n v="0"/>
    <n v="0"/>
    <n v="0"/>
    <n v="0"/>
    <n v="0"/>
    <n v="0"/>
    <n v="0"/>
    <n v="0"/>
    <n v="0"/>
    <n v="0"/>
    <n v="0"/>
    <n v="0"/>
    <n v="0"/>
    <n v="0"/>
    <n v="0"/>
    <n v="0"/>
    <n v="0"/>
    <n v="0"/>
    <n v="0"/>
  </r>
  <r>
    <n v="10312"/>
    <m/>
    <m/>
    <s v="Portland"/>
    <s v="City"/>
    <x v="4"/>
    <m/>
    <x v="0"/>
    <s v="Banfield LRT Stations, NE/SE: Pedestrian Improvements"/>
    <m/>
    <m/>
    <s v="Local"/>
    <s v="Retrofit existing streets along eastside MAX and at intersecting streets to include better sidewalks and crossings, curb extensions, bus shelters, and benches at 82nd, 148th, and 162nd stations."/>
    <n v="3156750"/>
    <n v="3551343.75"/>
    <s v="2014-2017"/>
    <s v="2014-2017"/>
    <n v="1"/>
    <x v="18"/>
    <s v="Active Transportation"/>
    <n v="2014"/>
    <n v="2017"/>
    <n v="789187.5"/>
    <n v="4"/>
    <n v="789187.5"/>
    <n v="789187.5"/>
    <n v="789187.5"/>
    <n v="789187.5"/>
    <n v="0"/>
    <n v="0"/>
    <n v="0"/>
    <n v="0"/>
    <n v="0"/>
    <n v="0"/>
    <n v="0"/>
    <n v="0"/>
    <n v="0"/>
    <n v="0"/>
    <n v="0"/>
    <n v="0"/>
    <n v="0"/>
    <n v="0"/>
    <n v="0"/>
    <n v="0"/>
    <n v="0"/>
    <n v="0"/>
    <n v="0"/>
    <n v="0"/>
    <n v="0"/>
    <n v="0"/>
    <n v="0"/>
  </r>
  <r>
    <n v="10313"/>
    <m/>
    <m/>
    <s v="Portland"/>
    <s v="City"/>
    <x v="4"/>
    <m/>
    <x v="0"/>
    <s v="Ventura Park Pedestrian District, NE/SE"/>
    <m/>
    <m/>
    <s v="Local"/>
    <s v="Improve sidewalks, lighting, crossings, bus shelters &amp; benches to improve ease of crossing and install curb extensions at transit stops."/>
    <n v="1403000"/>
    <n v="1578375"/>
    <s v="2014-2017"/>
    <s v="2014-2017"/>
    <n v="1"/>
    <x v="18"/>
    <s v="Active Transportation"/>
    <n v="2014"/>
    <n v="2017"/>
    <n v="350750"/>
    <n v="4"/>
    <n v="350750"/>
    <n v="350750"/>
    <n v="350750"/>
    <n v="350750"/>
    <n v="0"/>
    <n v="0"/>
    <n v="0"/>
    <n v="0"/>
    <n v="0"/>
    <n v="0"/>
    <n v="0"/>
    <n v="0"/>
    <n v="0"/>
    <n v="0"/>
    <n v="0"/>
    <n v="0"/>
    <n v="0"/>
    <n v="0"/>
    <n v="0"/>
    <n v="0"/>
    <n v="0"/>
    <n v="0"/>
    <n v="0"/>
    <n v="0"/>
    <n v="0"/>
    <n v="0"/>
    <n v="0"/>
  </r>
  <r>
    <n v="10320"/>
    <m/>
    <m/>
    <s v="Portland"/>
    <s v="City"/>
    <x v="4"/>
    <m/>
    <x v="0"/>
    <s v="Halsey, NE (39th - I-205): Bikeway"/>
    <s v="NE 39th"/>
    <s v="I-205"/>
    <s v="Major Arterial"/>
    <s v="Retrofit bike lanes to existing street."/>
    <n v="161345"/>
    <n v="181513.125"/>
    <s v="2014-2017"/>
    <s v="2014-2017"/>
    <n v="1"/>
    <x v="0"/>
    <s v="Active Transportation"/>
    <n v="2014"/>
    <n v="2017"/>
    <n v="40336.25"/>
    <n v="4"/>
    <n v="40336.25"/>
    <n v="40336.25"/>
    <n v="40336.25"/>
    <n v="40336.25"/>
    <n v="0"/>
    <n v="0"/>
    <n v="0"/>
    <n v="0"/>
    <n v="0"/>
    <n v="0"/>
    <n v="0"/>
    <n v="0"/>
    <n v="0"/>
    <n v="0"/>
    <n v="0"/>
    <n v="0"/>
    <n v="0"/>
    <n v="0"/>
    <n v="0"/>
    <n v="0"/>
    <n v="0"/>
    <n v="0"/>
    <n v="0"/>
    <n v="0"/>
    <n v="0"/>
    <n v="0"/>
    <n v="0"/>
  </r>
  <r>
    <n v="10325"/>
    <m/>
    <m/>
    <s v="Portland"/>
    <s v="City"/>
    <x v="4"/>
    <m/>
    <x v="0"/>
    <s v="Glisan St., NE (47th - I-205): Bikeway"/>
    <s v="NE 47th"/>
    <s v="I-205"/>
    <s v="Major Arterial"/>
    <s v="Retrofit bike lanes to existing street."/>
    <n v="81023.25"/>
    <n v="91151.15625"/>
    <s v="2014-2017"/>
    <s v="2014-2017"/>
    <n v="1"/>
    <x v="1"/>
    <s v="Active Transportation"/>
    <n v="2014"/>
    <n v="2017"/>
    <n v="20255.8125"/>
    <n v="4"/>
    <n v="20255.8125"/>
    <n v="20255.8125"/>
    <n v="20255.8125"/>
    <n v="20255.8125"/>
    <n v="0"/>
    <n v="0"/>
    <n v="0"/>
    <n v="0"/>
    <n v="0"/>
    <n v="0"/>
    <n v="0"/>
    <n v="0"/>
    <n v="0"/>
    <n v="0"/>
    <n v="0"/>
    <n v="0"/>
    <n v="0"/>
    <n v="0"/>
    <n v="0"/>
    <n v="0"/>
    <n v="0"/>
    <n v="0"/>
    <n v="0"/>
    <n v="0"/>
    <n v="0"/>
    <n v="0"/>
    <n v="0"/>
  </r>
  <r>
    <n v="10327"/>
    <m/>
    <m/>
    <s v="Portland"/>
    <s v="City"/>
    <x v="6"/>
    <m/>
    <x v="0"/>
    <s v="Gateway District Plan, NE/SE: Traffic Management"/>
    <m/>
    <m/>
    <s v="N/A"/>
    <s v="Implement a comprehensive traffic management plan throughout the regional center to reduce cut-through traffic on residential streets and improve traffic flow on regional streets. Project includes utility improvements."/>
    <n v="1944558"/>
    <n v="2187627.75"/>
    <s v="2014-2017"/>
    <s v="2014-2017"/>
    <n v="1"/>
    <x v="0"/>
    <s v="TSMO/TDM"/>
    <n v="2014"/>
    <n v="2017"/>
    <n v="486139.5"/>
    <n v="4"/>
    <n v="486139.5"/>
    <n v="486139.5"/>
    <n v="486139.5"/>
    <n v="486139.5"/>
    <n v="0"/>
    <n v="0"/>
    <n v="0"/>
    <n v="0"/>
    <n v="0"/>
    <n v="0"/>
    <n v="0"/>
    <n v="0"/>
    <n v="0"/>
    <n v="0"/>
    <n v="0"/>
    <n v="0"/>
    <n v="0"/>
    <n v="0"/>
    <n v="0"/>
    <n v="0"/>
    <n v="0"/>
    <n v="0"/>
    <n v="0"/>
    <n v="0"/>
    <n v="0"/>
    <n v="0"/>
    <n v="0"/>
  </r>
  <r>
    <n v="10329"/>
    <m/>
    <m/>
    <s v="Portland"/>
    <s v="City"/>
    <x v="2"/>
    <m/>
    <x v="0"/>
    <s v="Marine Dr./122nd, NE: Intersection Improvements"/>
    <s v="NE Marine Dr/122nd"/>
    <m/>
    <s v="Local"/>
    <s v="Signalize and widen dike to install left turn lane on Marine Drive."/>
    <n v="2361249"/>
    <n v="2656405.125"/>
    <s v="2014-2017"/>
    <s v="2014-2017"/>
    <n v="1"/>
    <x v="19"/>
    <s v="Roads and Bridges"/>
    <n v="2014"/>
    <n v="2017"/>
    <n v="590312.25"/>
    <n v="4"/>
    <n v="590312.25"/>
    <n v="590312.25"/>
    <n v="590312.25"/>
    <n v="590312.25"/>
    <n v="0"/>
    <n v="0"/>
    <n v="0"/>
    <n v="0"/>
    <n v="0"/>
    <n v="0"/>
    <n v="0"/>
    <n v="0"/>
    <n v="0"/>
    <n v="0"/>
    <n v="0"/>
    <n v="0"/>
    <n v="0"/>
    <n v="0"/>
    <n v="0"/>
    <n v="0"/>
    <n v="0"/>
    <n v="0"/>
    <n v="0"/>
    <n v="0"/>
    <n v="0"/>
    <n v="0"/>
    <n v="0"/>
  </r>
  <r>
    <n v="10336"/>
    <m/>
    <m/>
    <s v="Portland"/>
    <s v="City"/>
    <x v="2"/>
    <m/>
    <x v="0"/>
    <s v="Alderwood/Columbia Blvd/Cully, NE: Intersection Improvements"/>
    <s v="Intersection of NE Alderwood/Columbia Blvd/Cully"/>
    <m/>
    <s v="Major Arterial"/>
    <s v="Reconstruct intersection to provide signalization, left turn pockets, enhancing turning radii and improving circulation for trucks serving expanding air cargo facilities south of Portland."/>
    <n v="1460000"/>
    <n v="1642500"/>
    <s v="2014-2017"/>
    <s v="2014-2017"/>
    <n v="1"/>
    <x v="19"/>
    <s v="Roads and Bridges"/>
    <n v="2014"/>
    <n v="2017"/>
    <n v="365000"/>
    <n v="4"/>
    <n v="365000"/>
    <n v="365000"/>
    <n v="365000"/>
    <n v="365000"/>
    <n v="0"/>
    <n v="0"/>
    <n v="0"/>
    <n v="0"/>
    <n v="0"/>
    <n v="0"/>
    <n v="0"/>
    <n v="0"/>
    <n v="0"/>
    <n v="0"/>
    <n v="0"/>
    <n v="0"/>
    <n v="0"/>
    <n v="0"/>
    <n v="0"/>
    <n v="0"/>
    <n v="0"/>
    <n v="0"/>
    <n v="0"/>
    <n v="0"/>
    <n v="0"/>
    <n v="0"/>
    <n v="0"/>
  </r>
  <r>
    <n v="10342"/>
    <m/>
    <m/>
    <s v="Portland"/>
    <s v="City"/>
    <x v="6"/>
    <m/>
    <x v="0"/>
    <s v="Columbia Blvd, N/NE(I-205 - Burgard): ITS"/>
    <s v="I-205"/>
    <s v="N Burgard"/>
    <s v="Principal arterial"/>
    <s v="Communications infrastructure including closed circuit TV cameras, truck priority detection, variable message signs for remote monitoring and control of traffic flow for six signals."/>
    <n v="589260"/>
    <n v="662917.5"/>
    <s v="2014-2017"/>
    <s v="2014-2017"/>
    <n v="1"/>
    <x v="3"/>
    <s v="TSMO/TDM"/>
    <n v="2014"/>
    <n v="2017"/>
    <n v="147315"/>
    <n v="4"/>
    <n v="147315"/>
    <n v="147315"/>
    <n v="147315"/>
    <n v="147315"/>
    <n v="0"/>
    <n v="0"/>
    <n v="0"/>
    <n v="0"/>
    <n v="0"/>
    <n v="0"/>
    <n v="0"/>
    <n v="0"/>
    <n v="0"/>
    <n v="0"/>
    <n v="0"/>
    <n v="0"/>
    <n v="0"/>
    <n v="0"/>
    <n v="0"/>
    <n v="0"/>
    <n v="0"/>
    <n v="0"/>
    <n v="0"/>
    <n v="0"/>
    <n v="0"/>
    <n v="0"/>
    <n v="0"/>
  </r>
  <r>
    <n v="10351"/>
    <m/>
    <m/>
    <s v="Portland"/>
    <s v="City"/>
    <x v="4"/>
    <m/>
    <x v="0"/>
    <s v="Wildwood Bridge at West Burnside"/>
    <s v="Wildwood Trail north of W Burnside"/>
    <s v="Wildwood Trail south of W Burnside"/>
    <s v="Other"/>
    <s v="Provide pedestrian bridge over W Burnside instead on dangerous at-grade crossing."/>
    <n v="2126948"/>
    <n v="2392816.5"/>
    <s v="2014-2017"/>
    <s v="2014-2017"/>
    <n v="1"/>
    <x v="13"/>
    <s v="Active Transportation"/>
    <n v="2014"/>
    <n v="2017"/>
    <n v="531737"/>
    <n v="4"/>
    <n v="531737"/>
    <n v="531737"/>
    <n v="531737"/>
    <n v="531737"/>
    <n v="0"/>
    <n v="0"/>
    <n v="0"/>
    <n v="0"/>
    <n v="0"/>
    <n v="0"/>
    <n v="0"/>
    <n v="0"/>
    <n v="0"/>
    <n v="0"/>
    <n v="0"/>
    <n v="0"/>
    <n v="0"/>
    <n v="0"/>
    <n v="0"/>
    <n v="0"/>
    <n v="0"/>
    <n v="0"/>
    <n v="0"/>
    <n v="0"/>
    <n v="0"/>
    <n v="0"/>
    <n v="0"/>
  </r>
  <r>
    <n v="10360"/>
    <m/>
    <m/>
    <s v="Port of Portland"/>
    <s v="Port"/>
    <x v="8"/>
    <s v="Port"/>
    <x v="0"/>
    <s v="Airport Way Return and Exit Roadways"/>
    <s v="PDX Terminal Area"/>
    <m/>
    <s v="Collector"/>
    <s v="Relocate Airport Way exit roadway and construct new return roadway (Terminal Access Study,  projects R4 and R5; to be scoped by PDX Master Plan)."/>
    <n v="6400900"/>
    <n v="7201012.5"/>
    <s v="2014-2017"/>
    <s v="2014-2017"/>
    <n v="1"/>
    <x v="5"/>
    <s v="Freight"/>
    <n v="2014"/>
    <n v="2017"/>
    <n v="1600225"/>
    <n v="4"/>
    <n v="1600225"/>
    <n v="1600225"/>
    <n v="1600225"/>
    <n v="1600225"/>
    <n v="0"/>
    <n v="0"/>
    <n v="0"/>
    <n v="0"/>
    <n v="0"/>
    <n v="0"/>
    <n v="0"/>
    <n v="0"/>
    <n v="0"/>
    <n v="0"/>
    <n v="0"/>
    <n v="0"/>
    <n v="0"/>
    <n v="0"/>
    <n v="0"/>
    <n v="0"/>
    <n v="0"/>
    <n v="0"/>
    <n v="0"/>
    <n v="0"/>
    <n v="0"/>
    <n v="0"/>
    <n v="0"/>
  </r>
  <r>
    <n v="10362"/>
    <m/>
    <m/>
    <s v="Port of Portland"/>
    <s v="Port"/>
    <x v="8"/>
    <s v="Port"/>
    <x v="0"/>
    <s v="82nd Ave./Airport Way Grade Separation"/>
    <s v="82nd Avenue/Airport Way Intersection"/>
    <m/>
    <s v="Major Arterial"/>
    <s v="Construct grade-separated overcrossing."/>
    <n v="86000000"/>
    <n v="96750000"/>
    <s v="2014-2017"/>
    <s v="2014-2017"/>
    <n v="1"/>
    <x v="5"/>
    <s v="Freight"/>
    <n v="2014"/>
    <n v="2017"/>
    <n v="21500000"/>
    <n v="4"/>
    <n v="21500000"/>
    <n v="21500000"/>
    <n v="21500000"/>
    <n v="21500000"/>
    <n v="0"/>
    <n v="0"/>
    <n v="0"/>
    <n v="0"/>
    <n v="0"/>
    <n v="0"/>
    <n v="0"/>
    <n v="0"/>
    <n v="0"/>
    <n v="0"/>
    <n v="0"/>
    <n v="0"/>
    <n v="0"/>
    <n v="0"/>
    <n v="0"/>
    <n v="0"/>
    <n v="0"/>
    <n v="0"/>
    <n v="0"/>
    <n v="0"/>
    <n v="0"/>
    <n v="0"/>
    <n v="0"/>
  </r>
  <r>
    <n v="10363"/>
    <m/>
    <m/>
    <s v="Port of Portland"/>
    <s v="Port"/>
    <x v="8"/>
    <s v="Port"/>
    <x v="0"/>
    <s v="SW Quad Access"/>
    <s v="NE 33rd Ave."/>
    <s v="SW Quad"/>
    <s v="Local"/>
    <s v="Provide street access from 33rd Ave. into SW Quad."/>
    <n v="5917500"/>
    <n v="6657187.5"/>
    <s v="2014-2017"/>
    <s v="2014-2017"/>
    <n v="1"/>
    <x v="5"/>
    <s v="Freight"/>
    <n v="2014"/>
    <n v="2017"/>
    <n v="1479375"/>
    <n v="4"/>
    <n v="1479375"/>
    <n v="1479375"/>
    <n v="1479375"/>
    <n v="1479375"/>
    <n v="0"/>
    <n v="0"/>
    <n v="0"/>
    <n v="0"/>
    <n v="0"/>
    <n v="0"/>
    <n v="0"/>
    <n v="0"/>
    <n v="0"/>
    <n v="0"/>
    <n v="0"/>
    <n v="0"/>
    <n v="0"/>
    <n v="0"/>
    <n v="0"/>
    <n v="0"/>
    <n v="0"/>
    <n v="0"/>
    <n v="0"/>
    <n v="0"/>
    <n v="0"/>
    <n v="0"/>
    <n v="0"/>
  </r>
  <r>
    <n v="10368"/>
    <m/>
    <m/>
    <s v="Port of Portland"/>
    <s v="Port"/>
    <x v="9"/>
    <s v="Port"/>
    <x v="0"/>
    <s v="PIC Ped/Bike Network"/>
    <m/>
    <m/>
    <s v="N/A"/>
    <s v="Construct bike and pedestrian facilities as shown in the CS/PIC Plan District."/>
    <n v="1163835"/>
    <n v="1309314.375"/>
    <s v="2014-2017"/>
    <s v="2014-2017"/>
    <n v="1"/>
    <x v="20"/>
    <s v="Active Transportation"/>
    <n v="2014"/>
    <n v="2017"/>
    <n v="290958.75"/>
    <n v="4"/>
    <n v="290958.75"/>
    <n v="290958.75"/>
    <n v="290958.75"/>
    <n v="290958.75"/>
    <n v="0"/>
    <n v="0"/>
    <n v="0"/>
    <n v="0"/>
    <n v="0"/>
    <n v="0"/>
    <n v="0"/>
    <n v="0"/>
    <n v="0"/>
    <n v="0"/>
    <n v="0"/>
    <n v="0"/>
    <n v="0"/>
    <n v="0"/>
    <n v="0"/>
    <n v="0"/>
    <n v="0"/>
    <n v="0"/>
    <n v="0"/>
    <n v="0"/>
    <n v="0"/>
    <n v="0"/>
    <n v="0"/>
  </r>
  <r>
    <n v="10373"/>
    <m/>
    <m/>
    <s v="Port of Portland"/>
    <s v="Port"/>
    <x v="10"/>
    <s v="City of Portland"/>
    <x v="0"/>
    <s v="Rivergate ITS"/>
    <m/>
    <m/>
    <s v="N/A"/>
    <s v="Intelligent Transportation System in Rivergate."/>
    <n v="480000"/>
    <n v="540000"/>
    <s v="2014-2017"/>
    <s v="2014-2017"/>
    <n v="1"/>
    <x v="16"/>
    <s v="TSMO/TDM"/>
    <n v="2014"/>
    <n v="2017"/>
    <n v="120000"/>
    <n v="4"/>
    <n v="120000"/>
    <n v="120000"/>
    <n v="120000"/>
    <n v="120000"/>
    <n v="0"/>
    <n v="0"/>
    <n v="0"/>
    <n v="0"/>
    <n v="0"/>
    <n v="0"/>
    <n v="0"/>
    <n v="0"/>
    <n v="0"/>
    <n v="0"/>
    <n v="0"/>
    <n v="0"/>
    <n v="0"/>
    <n v="0"/>
    <n v="0"/>
    <n v="0"/>
    <n v="0"/>
    <n v="0"/>
    <n v="0"/>
    <n v="0"/>
    <n v="0"/>
    <n v="0"/>
    <n v="0"/>
  </r>
  <r>
    <n v="10375"/>
    <m/>
    <m/>
    <s v="Port of Portland"/>
    <s v="Port"/>
    <x v="8"/>
    <s v="City of Portland"/>
    <x v="0"/>
    <s v="Cathedral Park Quiet Zone"/>
    <s v="UPRR St. Johns Lead"/>
    <m/>
    <s v="N/A"/>
    <s v="Address rail switching noise related to the Toyota operations at T-4 by improving multiple public rail crossings in the St. Johns Cathedral Park area._x000d_"/>
    <n v="8200000"/>
    <n v="9225000"/>
    <s v="2014-2017"/>
    <s v="2014-2017"/>
    <n v="1"/>
    <x v="3"/>
    <s v="Freight"/>
    <n v="2014"/>
    <n v="2017"/>
    <n v="2050000"/>
    <n v="4"/>
    <n v="2050000"/>
    <n v="2050000"/>
    <n v="2050000"/>
    <n v="2050000"/>
    <n v="0"/>
    <n v="0"/>
    <n v="0"/>
    <n v="0"/>
    <n v="0"/>
    <n v="0"/>
    <n v="0"/>
    <n v="0"/>
    <n v="0"/>
    <n v="0"/>
    <n v="0"/>
    <n v="0"/>
    <n v="0"/>
    <n v="0"/>
    <n v="0"/>
    <n v="0"/>
    <n v="0"/>
    <n v="0"/>
    <n v="0"/>
    <n v="0"/>
    <n v="0"/>
    <n v="0"/>
    <n v="0"/>
  </r>
  <r>
    <n v="10380"/>
    <m/>
    <m/>
    <s v="Port of Portland"/>
    <s v="Port"/>
    <x v="10"/>
    <s v="Port"/>
    <x v="0"/>
    <s v="PDX Transportation Demand Management (TDM)"/>
    <m/>
    <m/>
    <s v="N/A"/>
    <s v="Implement strategies at PDX and PIC properties that reduce auto trips in the airport area.  Programs to be undertaken with other area businesses/developers to maximize effectiveness; possible administration through a transportation management association. "/>
    <n v="500000"/>
    <n v="562500"/>
    <s v="2014-2017"/>
    <s v="2014-2017"/>
    <n v="1"/>
    <x v="20"/>
    <s v="TSMO/TDM"/>
    <n v="2014"/>
    <n v="2017"/>
    <n v="125000"/>
    <n v="4"/>
    <n v="125000"/>
    <n v="125000"/>
    <n v="125000"/>
    <n v="125000"/>
    <n v="0"/>
    <n v="0"/>
    <n v="0"/>
    <n v="0"/>
    <n v="0"/>
    <n v="0"/>
    <n v="0"/>
    <n v="0"/>
    <n v="0"/>
    <n v="0"/>
    <n v="0"/>
    <n v="0"/>
    <n v="0"/>
    <n v="0"/>
    <n v="0"/>
    <n v="0"/>
    <n v="0"/>
    <n v="0"/>
    <n v="0"/>
    <n v="0"/>
    <n v="0"/>
    <n v="0"/>
    <n v="0"/>
  </r>
  <r>
    <n v="10382"/>
    <m/>
    <m/>
    <s v="Multnomah Co."/>
    <s v="County"/>
    <x v="0"/>
    <s v="Multnomah Co."/>
    <x v="0"/>
    <s v="Reconstruct Stark St. to arterial standards"/>
    <s v="257th Ave."/>
    <s v="Troutdale Rd."/>
    <s v="Minor Arterial"/>
    <s v="Reconstruct Stark St. to minor arterial standards by widening the existing 2 lanes to provide for 4 traffic lanes, a continuous left-turn lane, bike lanes, sidewalks, and intersection improvements."/>
    <n v="3150000"/>
    <n v="3543750"/>
    <s v="2014-2017"/>
    <s v="2014-2017"/>
    <n v="1"/>
    <x v="4"/>
    <s v="Roads and Bridges"/>
    <n v="2014"/>
    <n v="2017"/>
    <n v="787500"/>
    <n v="4"/>
    <n v="787500"/>
    <n v="787500"/>
    <n v="787500"/>
    <n v="787500"/>
    <n v="0"/>
    <n v="0"/>
    <n v="0"/>
    <n v="0"/>
    <n v="0"/>
    <n v="0"/>
    <n v="0"/>
    <n v="0"/>
    <n v="0"/>
    <n v="0"/>
    <n v="0"/>
    <n v="0"/>
    <n v="0"/>
    <n v="0"/>
    <n v="0"/>
    <n v="0"/>
    <n v="0"/>
    <n v="0"/>
    <n v="0"/>
    <n v="0"/>
    <n v="0"/>
    <n v="0"/>
    <n v="0"/>
  </r>
  <r>
    <n v="10385"/>
    <m/>
    <m/>
    <s v="Multnomah Co."/>
    <s v="County"/>
    <x v="0"/>
    <s v="Multnomah Co."/>
    <x v="0"/>
    <s v="Reconstruct Halsey St. with Improvements"/>
    <s v="238th Ave."/>
    <s v="Historic Columbia River Hwy"/>
    <s v="Minor Arterial"/>
    <s v="Widen Halsey St to 3 lane minor arterial with center turn lane/median, sidewalk and bicycle lanes, consistent with Halsey Street Conceptual Design Plan"/>
    <n v="1080900"/>
    <n v="1216012.5"/>
    <s v="2014-2017"/>
    <s v="2014-2017"/>
    <n v="1"/>
    <x v="7"/>
    <s v="Roads and Bridges"/>
    <n v="2014"/>
    <n v="2017"/>
    <n v="270225"/>
    <n v="4"/>
    <n v="270225"/>
    <n v="270225"/>
    <n v="270225"/>
    <n v="270225"/>
    <n v="0"/>
    <n v="0"/>
    <n v="0"/>
    <n v="0"/>
    <n v="0"/>
    <n v="0"/>
    <n v="0"/>
    <n v="0"/>
    <n v="0"/>
    <n v="0"/>
    <n v="0"/>
    <n v="0"/>
    <n v="0"/>
    <n v="0"/>
    <n v="0"/>
    <n v="0"/>
    <n v="0"/>
    <n v="0"/>
    <n v="0"/>
    <n v="0"/>
    <n v="0"/>
    <n v="0"/>
    <n v="0"/>
  </r>
  <r>
    <n v="10387"/>
    <m/>
    <m/>
    <s v="Multnomah Co."/>
    <s v="County"/>
    <x v="0"/>
    <s v="Multnomah Co."/>
    <x v="0"/>
    <s v="Reconstruct Arata Rd."/>
    <s v="223rd Ave."/>
    <s v="238th Ave."/>
    <s v="Local"/>
    <s v="Construct to 3 lane collector standards with center turn lane/median, sidewalks, bicycle lanes."/>
    <n v="4500000"/>
    <n v="5062500"/>
    <s v="2014-2017"/>
    <s v="2014-2017"/>
    <n v="1"/>
    <x v="7"/>
    <s v="Roads and Bridges"/>
    <n v="2014"/>
    <n v="2017"/>
    <n v="1125000"/>
    <n v="4"/>
    <n v="1125000"/>
    <n v="1125000"/>
    <n v="1125000"/>
    <n v="1125000"/>
    <n v="0"/>
    <n v="0"/>
    <n v="0"/>
    <n v="0"/>
    <n v="0"/>
    <n v="0"/>
    <n v="0"/>
    <n v="0"/>
    <n v="0"/>
    <n v="0"/>
    <n v="0"/>
    <n v="0"/>
    <n v="0"/>
    <n v="0"/>
    <n v="0"/>
    <n v="0"/>
    <n v="0"/>
    <n v="0"/>
    <n v="0"/>
    <n v="0"/>
    <n v="0"/>
    <n v="0"/>
    <n v="0"/>
  </r>
  <r>
    <n v="10388"/>
    <m/>
    <m/>
    <s v="Multnomah Co."/>
    <s v="County"/>
    <x v="0"/>
    <s v="Multnomah Co."/>
    <x v="0"/>
    <s v="Reconstruct 223rd Ave."/>
    <s v="Halsey St."/>
    <s v="Fairview Creek"/>
    <s v="Collector"/>
    <s v="Reconstruct 223rd Ave to major collector standards with 2 travel lanes, center turn lane/median, sidewalks and bicycle lanes.  Context sensitive design through area known as Old Town Fairview."/>
    <n v="2098768"/>
    <n v="2361114"/>
    <s v="2014-2017"/>
    <s v="2014-2017"/>
    <n v="1"/>
    <x v="14"/>
    <s v="Roads and Bridges"/>
    <n v="2014"/>
    <n v="2017"/>
    <n v="524692"/>
    <n v="4"/>
    <n v="524692"/>
    <n v="524692"/>
    <n v="524692"/>
    <n v="524692"/>
    <n v="0"/>
    <n v="0"/>
    <n v="0"/>
    <n v="0"/>
    <n v="0"/>
    <n v="0"/>
    <n v="0"/>
    <n v="0"/>
    <n v="0"/>
    <n v="0"/>
    <n v="0"/>
    <n v="0"/>
    <n v="0"/>
    <n v="0"/>
    <n v="0"/>
    <n v="0"/>
    <n v="0"/>
    <n v="0"/>
    <n v="0"/>
    <n v="0"/>
    <n v="0"/>
    <n v="0"/>
    <n v="0"/>
  </r>
  <r>
    <n v="10389"/>
    <m/>
    <m/>
    <s v="Multnomah Co."/>
    <s v="County"/>
    <x v="0"/>
    <s v="Multnomah Co."/>
    <x v="0"/>
    <s v="Reconstruct 223rd Ave."/>
    <s v="Fairview Creek"/>
    <s v="40-mile loop"/>
    <s v="Collector"/>
    <s v="Improve 223rd Ave to major collector standards including 2 travel lanes, center turn lane/median, sidewalks, bicycle lanes.  Replacement of RR bridge not included in this proposal (10394)"/>
    <n v="2076029"/>
    <n v="2335532.625"/>
    <s v="2014-2017"/>
    <s v="2014-2017"/>
    <n v="1"/>
    <x v="3"/>
    <s v="Roads and Bridges"/>
    <n v="2014"/>
    <n v="2017"/>
    <n v="519007.25"/>
    <n v="4"/>
    <n v="519007.25"/>
    <n v="519007.25"/>
    <n v="519007.25"/>
    <n v="519007.25"/>
    <n v="0"/>
    <n v="0"/>
    <n v="0"/>
    <n v="0"/>
    <n v="0"/>
    <n v="0"/>
    <n v="0"/>
    <n v="0"/>
    <n v="0"/>
    <n v="0"/>
    <n v="0"/>
    <n v="0"/>
    <n v="0"/>
    <n v="0"/>
    <n v="0"/>
    <n v="0"/>
    <n v="0"/>
    <n v="0"/>
    <n v="0"/>
    <n v="0"/>
    <n v="0"/>
    <n v="0"/>
    <n v="0"/>
  </r>
  <r>
    <n v="10398"/>
    <m/>
    <m/>
    <s v="Multnomah Co."/>
    <s v="County"/>
    <x v="0"/>
    <s v="Multnomah Co."/>
    <x v="0"/>
    <s v="Wood Village Blvd Extension"/>
    <s v="Arata Rd."/>
    <s v="Halsey St."/>
    <s v="Local"/>
    <s v="Construct new extension of Wood Village Blvd as a major collector with 2 travel lanes, center turn lane/median, sidewalks and bicycle lanes.  "/>
    <n v="1573000"/>
    <n v="1769625"/>
    <s v="2014-2017"/>
    <s v="2014-2017"/>
    <n v="1"/>
    <x v="7"/>
    <s v="Roads and Bridges"/>
    <n v="2014"/>
    <n v="2017"/>
    <n v="393250"/>
    <n v="4"/>
    <n v="393250"/>
    <n v="393250"/>
    <n v="393250"/>
    <n v="393250"/>
    <n v="0"/>
    <n v="0"/>
    <n v="0"/>
    <n v="0"/>
    <n v="0"/>
    <n v="0"/>
    <n v="0"/>
    <n v="0"/>
    <n v="0"/>
    <n v="0"/>
    <n v="0"/>
    <n v="0"/>
    <n v="0"/>
    <n v="0"/>
    <n v="0"/>
    <n v="0"/>
    <n v="0"/>
    <n v="0"/>
    <n v="0"/>
    <n v="0"/>
    <n v="0"/>
    <n v="0"/>
    <n v="0"/>
  </r>
  <r>
    <n v="10399"/>
    <m/>
    <m/>
    <s v="Multnomah Co."/>
    <s v="County"/>
    <x v="0"/>
    <s v="Multnomah Co."/>
    <x v="0"/>
    <s v="Reconstruct Sandy Blvd."/>
    <s v="201st Ave."/>
    <s v="230th"/>
    <s v="Collector"/>
    <s v="Reconstruct Sandy Blvd to minor arterial standards with bike lanes, sidewalks and drainage improvements, utilizing recommendations from TGM grant."/>
    <n v="7438000"/>
    <n v="8367750"/>
    <s v="2014-2017"/>
    <s v="2014-2017"/>
    <n v="1"/>
    <x v="3"/>
    <s v="Roads and Bridges"/>
    <n v="2014"/>
    <n v="2017"/>
    <n v="1859500"/>
    <n v="4"/>
    <n v="1859500"/>
    <n v="1859500"/>
    <n v="1859500"/>
    <n v="1859500"/>
    <n v="0"/>
    <n v="0"/>
    <n v="0"/>
    <n v="0"/>
    <n v="0"/>
    <n v="0"/>
    <n v="0"/>
    <n v="0"/>
    <n v="0"/>
    <n v="0"/>
    <n v="0"/>
    <n v="0"/>
    <n v="0"/>
    <n v="0"/>
    <n v="0"/>
    <n v="0"/>
    <n v="0"/>
    <n v="0"/>
    <n v="0"/>
    <n v="0"/>
    <n v="0"/>
    <n v="0"/>
    <n v="0"/>
  </r>
  <r>
    <n v="10403"/>
    <m/>
    <m/>
    <s v="Multnomah Co."/>
    <s v="County"/>
    <x v="1"/>
    <s v="Multnomah Co."/>
    <x v="0"/>
    <s v="257th Ave. Pedestrian improvements at intersections and mid-block crossings"/>
    <s v="Stark St."/>
    <s v="Cherry Park Rd. north"/>
    <s v="Major Arterial"/>
    <s v="Improve sidewalks, crossings, lighting and bus stops."/>
    <n v="1600000"/>
    <n v="1800000"/>
    <s v="2014-2017"/>
    <s v="2014-2017"/>
    <n v="1"/>
    <x v="1"/>
    <s v="Active Transportation"/>
    <n v="2014"/>
    <n v="2017"/>
    <n v="400000"/>
    <n v="4"/>
    <n v="400000"/>
    <n v="400000"/>
    <n v="400000"/>
    <n v="400000"/>
    <n v="0"/>
    <n v="0"/>
    <n v="0"/>
    <n v="0"/>
    <n v="0"/>
    <n v="0"/>
    <n v="0"/>
    <n v="0"/>
    <n v="0"/>
    <n v="0"/>
    <n v="0"/>
    <n v="0"/>
    <n v="0"/>
    <n v="0"/>
    <n v="0"/>
    <n v="0"/>
    <n v="0"/>
    <n v="0"/>
    <n v="0"/>
    <n v="0"/>
    <n v="0"/>
    <n v="0"/>
    <n v="0"/>
  </r>
  <r>
    <n v="10404"/>
    <m/>
    <m/>
    <s v="Multnomah Co."/>
    <s v="County"/>
    <x v="0"/>
    <s v="Multnomah Co."/>
    <x v="0"/>
    <s v="Beaver Creek Culvert Replacement"/>
    <s v="Troutdale Rd."/>
    <s v="Cochran Rd."/>
    <s v="N/A"/>
    <s v="Replace culverts with fish friendly structures allowing for passage to federally endangered species."/>
    <n v="2500000"/>
    <n v="2812500"/>
    <s v="2014-2017"/>
    <s v="2014-2017"/>
    <n v="1"/>
    <x v="11"/>
    <s v="Roads and Bridges"/>
    <n v="2014"/>
    <n v="2017"/>
    <n v="625000"/>
    <n v="4"/>
    <n v="625000"/>
    <n v="625000"/>
    <n v="625000"/>
    <n v="625000"/>
    <n v="0"/>
    <n v="0"/>
    <n v="0"/>
    <n v="0"/>
    <n v="0"/>
    <n v="0"/>
    <n v="0"/>
    <n v="0"/>
    <n v="0"/>
    <n v="0"/>
    <n v="0"/>
    <n v="0"/>
    <n v="0"/>
    <n v="0"/>
    <n v="0"/>
    <n v="0"/>
    <n v="0"/>
    <n v="0"/>
    <n v="0"/>
    <n v="0"/>
    <n v="0"/>
    <n v="0"/>
    <n v="0"/>
  </r>
  <r>
    <n v="10409"/>
    <m/>
    <m/>
    <s v="Multnomah County"/>
    <s v="County"/>
    <x v="1"/>
    <s v="Multnomah Co."/>
    <x v="0"/>
    <s v="Beaver Creek Trail"/>
    <s v="Mt. Hood Community College"/>
    <s v="Historic Columbia River Hwy"/>
    <s v="Other"/>
    <s v="Construct new trail adjacent to Beaver Creek."/>
    <n v="1400000"/>
    <n v="1575000"/>
    <s v="2014-2017"/>
    <s v="2014-2017"/>
    <n v="1"/>
    <x v="11"/>
    <s v="Active Transportation"/>
    <n v="2014"/>
    <n v="2017"/>
    <n v="350000"/>
    <n v="4"/>
    <n v="350000"/>
    <n v="350000"/>
    <n v="350000"/>
    <n v="350000"/>
    <n v="0"/>
    <n v="0"/>
    <n v="0"/>
    <n v="0"/>
    <n v="0"/>
    <n v="0"/>
    <n v="0"/>
    <n v="0"/>
    <n v="0"/>
    <n v="0"/>
    <n v="0"/>
    <n v="0"/>
    <n v="0"/>
    <n v="0"/>
    <n v="0"/>
    <n v="0"/>
    <n v="0"/>
    <n v="0"/>
    <n v="0"/>
    <n v="0"/>
    <n v="0"/>
    <n v="0"/>
    <n v="0"/>
  </r>
  <r>
    <n v="10410"/>
    <m/>
    <m/>
    <s v="Multnomah Co."/>
    <s v="County"/>
    <x v="0"/>
    <s v="Multnomah Co."/>
    <x v="0"/>
    <s v="Broadway Bridge Rehabilitation"/>
    <m/>
    <m/>
    <s v="Major Arterial"/>
    <s v="Rehabilitate mechanical system, approach structure, corrosion control, phase 1 seismic."/>
    <n v="22700000"/>
    <n v="25537500"/>
    <s v="2014-2017"/>
    <s v="2014-2017"/>
    <n v="1"/>
    <x v="13"/>
    <s v="Roads and Bridges"/>
    <n v="2014"/>
    <n v="2017"/>
    <n v="5675000"/>
    <n v="4"/>
    <n v="5675000"/>
    <n v="5675000"/>
    <n v="5675000"/>
    <n v="5675000"/>
    <n v="0"/>
    <n v="0"/>
    <n v="0"/>
    <n v="0"/>
    <n v="0"/>
    <n v="0"/>
    <n v="0"/>
    <n v="0"/>
    <n v="0"/>
    <n v="0"/>
    <n v="0"/>
    <n v="0"/>
    <n v="0"/>
    <n v="0"/>
    <n v="0"/>
    <n v="0"/>
    <n v="0"/>
    <n v="0"/>
    <n v="0"/>
    <n v="0"/>
    <n v="0"/>
    <n v="0"/>
    <n v="0"/>
  </r>
  <r>
    <n v="10411"/>
    <m/>
    <m/>
    <s v="Multnomah Co."/>
    <s v="County"/>
    <x v="0"/>
    <s v="Multnomah Co."/>
    <x v="0"/>
    <s v="Burnside Bridge Rehabilitation - Phase 1"/>
    <m/>
    <m/>
    <s v="Major Arterial"/>
    <s v="Rehabilitate mechanical system, approach structure, corrosion control, phase 1seismic. Phase 1."/>
    <n v="25000000"/>
    <n v="28125000"/>
    <s v="2014-2017"/>
    <s v="2014-2017"/>
    <n v="1"/>
    <x v="13"/>
    <s v="Roads and Bridges"/>
    <n v="2014"/>
    <n v="2017"/>
    <n v="6250000"/>
    <n v="4"/>
    <n v="6250000"/>
    <n v="6250000"/>
    <n v="6250000"/>
    <n v="6250000"/>
    <n v="0"/>
    <n v="0"/>
    <n v="0"/>
    <n v="0"/>
    <n v="0"/>
    <n v="0"/>
    <n v="0"/>
    <n v="0"/>
    <n v="0"/>
    <n v="0"/>
    <n v="0"/>
    <n v="0"/>
    <n v="0"/>
    <n v="0"/>
    <n v="0"/>
    <n v="0"/>
    <n v="0"/>
    <n v="0"/>
    <n v="0"/>
    <n v="0"/>
    <n v="0"/>
    <n v="0"/>
    <n v="0"/>
  </r>
  <r>
    <n v="10412"/>
    <m/>
    <m/>
    <s v="Multnomah Co."/>
    <s v="County"/>
    <x v="0"/>
    <s v="Multnomah Co."/>
    <x v="0"/>
    <s v="Morrison Bridge Rehabilitation - Phase 1"/>
    <m/>
    <m/>
    <s v="Major Arterial"/>
    <s v="Rehabilitate mechanical system, approach structure, corrosion control, phase 1 seismic. (Phase 1)"/>
    <n v="25700000"/>
    <n v="28912500"/>
    <s v="2014-2017"/>
    <s v="2014-2017"/>
    <n v="1"/>
    <x v="13"/>
    <s v="Roads and Bridges"/>
    <n v="2014"/>
    <n v="2017"/>
    <n v="6425000"/>
    <n v="4"/>
    <n v="6425000"/>
    <n v="6425000"/>
    <n v="6425000"/>
    <n v="6425000"/>
    <n v="0"/>
    <n v="0"/>
    <n v="0"/>
    <n v="0"/>
    <n v="0"/>
    <n v="0"/>
    <n v="0"/>
    <n v="0"/>
    <n v="0"/>
    <n v="0"/>
    <n v="0"/>
    <n v="0"/>
    <n v="0"/>
    <n v="0"/>
    <n v="0"/>
    <n v="0"/>
    <n v="0"/>
    <n v="0"/>
    <n v="0"/>
    <n v="0"/>
    <n v="0"/>
    <n v="0"/>
    <n v="0"/>
  </r>
  <r>
    <n v="10414"/>
    <m/>
    <m/>
    <s v="Multnomah Co."/>
    <s v="County"/>
    <x v="0"/>
    <s v="Multnomah Co."/>
    <x v="0"/>
    <s v="Sellwood Bridge Replacement"/>
    <s v="S.E. Tacoma St."/>
    <s v="Hwy. 43"/>
    <s v="Minor Arterial"/>
    <s v="Final Engineering and ROW acquisition phase of bridge replacement."/>
    <n v="58000000"/>
    <n v="65250000"/>
    <s v="2014-2017"/>
    <s v="2014-2017"/>
    <n v="1"/>
    <x v="12"/>
    <s v="Roads and Bridges"/>
    <n v="2014"/>
    <n v="2017"/>
    <n v="14500000"/>
    <n v="4"/>
    <n v="14500000"/>
    <n v="14500000"/>
    <n v="14500000"/>
    <n v="14500000"/>
    <n v="0"/>
    <n v="0"/>
    <n v="0"/>
    <n v="0"/>
    <n v="0"/>
    <n v="0"/>
    <n v="0"/>
    <n v="0"/>
    <n v="0"/>
    <n v="0"/>
    <n v="0"/>
    <n v="0"/>
    <n v="0"/>
    <n v="0"/>
    <n v="0"/>
    <n v="0"/>
    <n v="0"/>
    <n v="0"/>
    <n v="0"/>
    <n v="0"/>
    <n v="0"/>
    <n v="0"/>
    <n v="0"/>
  </r>
  <r>
    <n v="10423"/>
    <m/>
    <m/>
    <s v="Gresham"/>
    <s v="City"/>
    <x v="2"/>
    <s v="Gresham"/>
    <x v="0"/>
    <s v="Cleveland St. Reconstruction."/>
    <s v="Powell"/>
    <s v="Burnside"/>
    <s v="Local"/>
    <s v="Reconstructs street from Burnside to Powell."/>
    <n v="1100000"/>
    <n v="1237500"/>
    <s v="2014-2017"/>
    <s v="2014-2017"/>
    <n v="1"/>
    <x v="0"/>
    <s v="Roads and Bridges"/>
    <n v="2014"/>
    <n v="2017"/>
    <n v="275000"/>
    <n v="4"/>
    <n v="275000"/>
    <n v="275000"/>
    <n v="275000"/>
    <n v="275000"/>
    <n v="0"/>
    <n v="0"/>
    <n v="0"/>
    <n v="0"/>
    <n v="0"/>
    <n v="0"/>
    <n v="0"/>
    <n v="0"/>
    <n v="0"/>
    <n v="0"/>
    <n v="0"/>
    <n v="0"/>
    <n v="0"/>
    <n v="0"/>
    <n v="0"/>
    <n v="0"/>
    <n v="0"/>
    <n v="0"/>
    <n v="0"/>
    <n v="0"/>
    <n v="0"/>
    <n v="0"/>
    <n v="0"/>
  </r>
  <r>
    <n v="10432"/>
    <m/>
    <m/>
    <s v="Gresham"/>
    <s v="City"/>
    <x v="4"/>
    <s v="Gresham"/>
    <x v="0"/>
    <s v="Division St. Improvements"/>
    <s v="Birdsdale"/>
    <s v="Wallula"/>
    <s v="Major Arterial"/>
    <s v="Complete boulevard design improvements."/>
    <n v="12162471"/>
    <n v="13682779.875"/>
    <s v="2014-2017"/>
    <s v="2014-2017"/>
    <m/>
    <x v="0"/>
    <s v="Active Transportation"/>
    <n v="2014"/>
    <n v="2017"/>
    <n v="3040617.75"/>
    <n v="4"/>
    <n v="3040617.75"/>
    <n v="3040617.75"/>
    <n v="3040617.75"/>
    <n v="3040617.75"/>
    <n v="0"/>
    <n v="0"/>
    <n v="0"/>
    <n v="0"/>
    <n v="0"/>
    <n v="0"/>
    <n v="0"/>
    <n v="0"/>
    <n v="0"/>
    <n v="0"/>
    <n v="0"/>
    <n v="0"/>
    <n v="0"/>
    <n v="0"/>
    <n v="0"/>
    <n v="0"/>
    <n v="0"/>
    <n v="0"/>
    <n v="0"/>
    <n v="0"/>
    <n v="0"/>
    <n v="0"/>
    <n v="0"/>
  </r>
  <r>
    <n v="10436"/>
    <m/>
    <m/>
    <s v="Gresham"/>
    <s v="City"/>
    <x v="4"/>
    <s v="Gresham"/>
    <x v="0"/>
    <s v="Max Trail"/>
    <s v="Cleveland"/>
    <s v="Hogan"/>
    <s v="Other"/>
    <s v="Construct new shared use path."/>
    <n v="2500000"/>
    <n v="2812500"/>
    <s v="2014-2017"/>
    <s v="2014-2017"/>
    <n v="1"/>
    <x v="0"/>
    <s v="Active Transportation"/>
    <n v="2014"/>
    <n v="2017"/>
    <n v="625000"/>
    <n v="4"/>
    <n v="625000"/>
    <n v="625000"/>
    <n v="625000"/>
    <n v="625000"/>
    <n v="0"/>
    <n v="0"/>
    <n v="0"/>
    <n v="0"/>
    <n v="0"/>
    <n v="0"/>
    <n v="0"/>
    <n v="0"/>
    <n v="0"/>
    <n v="0"/>
    <n v="0"/>
    <n v="0"/>
    <n v="0"/>
    <n v="0"/>
    <n v="0"/>
    <n v="0"/>
    <n v="0"/>
    <n v="0"/>
    <n v="0"/>
    <n v="0"/>
    <n v="0"/>
    <n v="0"/>
    <n v="0"/>
  </r>
  <r>
    <n v="10443"/>
    <m/>
    <m/>
    <s v="Gresham"/>
    <s v="City"/>
    <x v="2"/>
    <s v="Gresham"/>
    <x v="0"/>
    <s v="Sandy Blvd. Widening"/>
    <s v="181st Ave."/>
    <s v="202nd"/>
    <s v="Major Arterial"/>
    <s v="Widens Sandy Blvd. to 5 lanes with sidewalks, bikelanes from 181st to  202nd Ave."/>
    <n v="10000000"/>
    <n v="11250000"/>
    <s v="2014-2017"/>
    <s v="2014-2017"/>
    <n v="1"/>
    <x v="3"/>
    <s v="Roads and Bridges"/>
    <n v="2014"/>
    <n v="2017"/>
    <n v="2500000"/>
    <n v="4"/>
    <n v="2500000"/>
    <n v="2500000"/>
    <n v="2500000"/>
    <n v="2500000"/>
    <n v="0"/>
    <n v="0"/>
    <n v="0"/>
    <n v="0"/>
    <n v="0"/>
    <n v="0"/>
    <n v="0"/>
    <n v="0"/>
    <n v="0"/>
    <n v="0"/>
    <n v="0"/>
    <n v="0"/>
    <n v="0"/>
    <n v="0"/>
    <n v="0"/>
    <n v="0"/>
    <n v="0"/>
    <n v="0"/>
    <n v="0"/>
    <n v="0"/>
    <n v="0"/>
    <n v="0"/>
    <n v="0"/>
  </r>
  <r>
    <n v="10502"/>
    <m/>
    <m/>
    <s v="Gresham"/>
    <s v="City"/>
    <x v="4"/>
    <s v="Gresham"/>
    <x v="0"/>
    <s v="Bike signs"/>
    <s v="various locations"/>
    <m/>
    <s v="N/A"/>
    <s v="Add directional signs to bike network."/>
    <n v="1400000"/>
    <n v="1575000"/>
    <s v="2014-2017"/>
    <s v="2014-2017"/>
    <n v="1"/>
    <x v="11"/>
    <s v="Active Transportation"/>
    <n v="2014"/>
    <n v="2017"/>
    <n v="350000"/>
    <n v="4"/>
    <n v="350000"/>
    <n v="350000"/>
    <n v="350000"/>
    <n v="350000"/>
    <n v="0"/>
    <n v="0"/>
    <n v="0"/>
    <n v="0"/>
    <n v="0"/>
    <n v="0"/>
    <n v="0"/>
    <n v="0"/>
    <n v="0"/>
    <n v="0"/>
    <n v="0"/>
    <n v="0"/>
    <n v="0"/>
    <n v="0"/>
    <n v="0"/>
    <n v="0"/>
    <n v="0"/>
    <n v="0"/>
    <n v="0"/>
    <n v="0"/>
    <n v="0"/>
    <n v="0"/>
    <n v="0"/>
  </r>
  <r>
    <n v="10542"/>
    <m/>
    <m/>
    <s v="Portland"/>
    <s v="City"/>
    <x v="2"/>
    <s v="Portland"/>
    <x v="0"/>
    <s v="Foster Rd. Improvements"/>
    <s v="162nd"/>
    <s v="Jenne Rd."/>
    <s v="Local"/>
    <s v="Improve Foster Rd. to Minor Arterial (Parkway) standards, 2 lanes, with turn pockets where appropriate."/>
    <n v="3014698"/>
    <n v="3391535.25"/>
    <s v="2014-2017"/>
    <s v="2014-2017"/>
    <n v="1"/>
    <x v="7"/>
    <s v="Roads and Bridges"/>
    <n v="2014"/>
    <n v="2017"/>
    <n v="753674.5"/>
    <n v="4"/>
    <n v="753674.5"/>
    <n v="753674.5"/>
    <n v="753674.5"/>
    <n v="753674.5"/>
    <n v="0"/>
    <n v="0"/>
    <n v="0"/>
    <n v="0"/>
    <n v="0"/>
    <n v="0"/>
    <n v="0"/>
    <n v="0"/>
    <n v="0"/>
    <n v="0"/>
    <n v="0"/>
    <n v="0"/>
    <n v="0"/>
    <n v="0"/>
    <n v="0"/>
    <n v="0"/>
    <n v="0"/>
    <n v="0"/>
    <n v="0"/>
    <n v="0"/>
    <n v="0"/>
    <n v="0"/>
    <n v="0"/>
  </r>
  <r>
    <n v="10572"/>
    <m/>
    <m/>
    <s v="Washington Co."/>
    <s v="County"/>
    <x v="0"/>
    <s v="Washington Co."/>
    <x v="0"/>
    <s v="Barnes Rd. Improvements"/>
    <s v="St. Vincent's Hosp. entrance"/>
    <s v="Leahy Rd."/>
    <s v="Arterial"/>
    <s v="Widen from two to five lanes with bike lanes and sidewalks."/>
    <n v="8933000"/>
    <n v="10049625"/>
    <s v="2014-2017"/>
    <s v="2014-2017"/>
    <n v="1"/>
    <x v="21"/>
    <s v="Roads and Bridges"/>
    <n v="2014"/>
    <n v="2017"/>
    <n v="2233250"/>
    <n v="4"/>
    <n v="2233250"/>
    <n v="2233250"/>
    <n v="2233250"/>
    <n v="2233250"/>
    <n v="0"/>
    <n v="0"/>
    <n v="0"/>
    <n v="0"/>
    <n v="0"/>
    <n v="0"/>
    <n v="0"/>
    <n v="0"/>
    <n v="0"/>
    <n v="0"/>
    <n v="0"/>
    <n v="0"/>
    <n v="0"/>
    <n v="0"/>
    <n v="0"/>
    <n v="0"/>
    <n v="0"/>
    <n v="0"/>
    <n v="0"/>
    <n v="0"/>
    <n v="0"/>
    <n v="0"/>
    <n v="0"/>
  </r>
  <r>
    <n v="10616"/>
    <m/>
    <m/>
    <s v="Beaverton"/>
    <s v="City"/>
    <x v="2"/>
    <s v="Beaverton"/>
    <x v="0"/>
    <s v="Rose Biggi Ave.: Crescent Street to Hall Blvd.  Complete right-of-way and construction of multimodal street extension with Boulevard Design"/>
    <s v="Crescent St."/>
    <s v="Hall Blvd."/>
    <s v="Collector"/>
    <s v="Extend 2-lane Rose Biggi Ave. to Hall Blvd. (via Westgate Drive) to fill a gap; boulevard design; add sidewalks, bikeway (PE funded STIP Key #14400)."/>
    <n v="3500000"/>
    <n v="3937500"/>
    <s v="2014-2017"/>
    <s v="2014-2017"/>
    <n v="1"/>
    <x v="0"/>
    <s v="Roads and Bridges"/>
    <n v="2014"/>
    <n v="2017"/>
    <n v="875000"/>
    <n v="4"/>
    <n v="875000"/>
    <n v="875000"/>
    <n v="875000"/>
    <n v="875000"/>
    <n v="0"/>
    <n v="0"/>
    <n v="0"/>
    <n v="0"/>
    <n v="0"/>
    <n v="0"/>
    <n v="0"/>
    <n v="0"/>
    <n v="0"/>
    <n v="0"/>
    <n v="0"/>
    <n v="0"/>
    <n v="0"/>
    <n v="0"/>
    <n v="0"/>
    <n v="0"/>
    <n v="0"/>
    <n v="0"/>
    <n v="0"/>
    <n v="0"/>
    <n v="0"/>
    <n v="0"/>
    <n v="0"/>
  </r>
  <r>
    <n v="10617"/>
    <m/>
    <m/>
    <s v="Beaverton"/>
    <s v="City"/>
    <x v="4"/>
    <s v="Beaverton/ Washington Co."/>
    <x v="0"/>
    <s v="Farmington Rd."/>
    <s v="Murray Blvd."/>
    <s v="Hocken Ave."/>
    <s v="Arterial"/>
    <s v="Construct turn lanes and intersection improvements; signalize where warranted; add bike lanes and sidewalks in gaps. Includes multi-modal improvements to Murray: TV HWY to Farmington."/>
    <n v="10700000"/>
    <n v="12037500"/>
    <s v="2014-2017"/>
    <s v="2014-2017"/>
    <n v="1"/>
    <x v="0"/>
    <s v="Active Transportation"/>
    <n v="2014"/>
    <n v="2017"/>
    <n v="2675000"/>
    <n v="4"/>
    <n v="2675000"/>
    <n v="2675000"/>
    <n v="2675000"/>
    <n v="2675000"/>
    <n v="0"/>
    <n v="0"/>
    <n v="0"/>
    <n v="0"/>
    <n v="0"/>
    <n v="0"/>
    <n v="0"/>
    <n v="0"/>
    <n v="0"/>
    <n v="0"/>
    <n v="0"/>
    <n v="0"/>
    <n v="0"/>
    <n v="0"/>
    <n v="0"/>
    <n v="0"/>
    <n v="0"/>
    <n v="0"/>
    <n v="0"/>
    <n v="0"/>
    <n v="0"/>
    <n v="0"/>
    <n v="0"/>
  </r>
  <r>
    <n v="10618"/>
    <m/>
    <m/>
    <s v="Beaverton"/>
    <s v="City"/>
    <x v="2"/>
    <s v="Beaverton"/>
    <x v="0"/>
    <s v="Dawson/Westgate multimodal extension from Rose Biggi Ave. to Hocken Ave."/>
    <s v="Rose Biggi Avenue"/>
    <s v="Hocken Ave. via Dawson to Westgate at Rose Biggi"/>
    <s v="Collector"/>
    <s v="Extend 2 lane street from  Hocken via Dawson and Westgate at Rose Biggi to fill a gap; realign Dawson/Westgate at Cedar Hills; add turn lanes at intersections, sidewalks, bikeway."/>
    <n v="8900000"/>
    <n v="10012500"/>
    <s v="2014-2017"/>
    <s v="2014-2017"/>
    <n v="1"/>
    <x v="0"/>
    <s v="Roads and Bridges"/>
    <n v="2014"/>
    <n v="2017"/>
    <n v="2225000"/>
    <n v="4"/>
    <n v="2225000"/>
    <n v="2225000"/>
    <n v="2225000"/>
    <n v="2225000"/>
    <n v="0"/>
    <n v="0"/>
    <n v="0"/>
    <n v="0"/>
    <n v="0"/>
    <n v="0"/>
    <n v="0"/>
    <n v="0"/>
    <n v="0"/>
    <n v="0"/>
    <n v="0"/>
    <n v="0"/>
    <n v="0"/>
    <n v="0"/>
    <n v="0"/>
    <n v="0"/>
    <n v="0"/>
    <n v="0"/>
    <n v="0"/>
    <n v="0"/>
    <n v="0"/>
    <n v="0"/>
    <n v="0"/>
  </r>
  <r>
    <n v="10619"/>
    <m/>
    <m/>
    <s v="Beaverton"/>
    <s v="City"/>
    <x v="2"/>
    <s v="Beaverton"/>
    <x v="0"/>
    <s v="Crescent St. multimodal extension to Cedar Hills Blvd."/>
    <s v="Rose Biggi Ave."/>
    <s v="Westgate Dr."/>
    <s v="Collector"/>
    <s v="Extend 2 lane Crescent from Cedar Hills to Rose Biggi Ave. to fill a gap; add sidewalks, bikeway."/>
    <n v="3500000"/>
    <n v="3937500"/>
    <s v="2014-2017"/>
    <s v="2014-2017"/>
    <n v="1"/>
    <x v="0"/>
    <s v="Roads and Bridges"/>
    <n v="2014"/>
    <n v="2017"/>
    <n v="875000"/>
    <n v="4"/>
    <n v="875000"/>
    <n v="875000"/>
    <n v="875000"/>
    <n v="875000"/>
    <n v="0"/>
    <n v="0"/>
    <n v="0"/>
    <n v="0"/>
    <n v="0"/>
    <n v="0"/>
    <n v="0"/>
    <n v="0"/>
    <n v="0"/>
    <n v="0"/>
    <n v="0"/>
    <n v="0"/>
    <n v="0"/>
    <n v="0"/>
    <n v="0"/>
    <n v="0"/>
    <n v="0"/>
    <n v="0"/>
    <n v="0"/>
    <n v="0"/>
    <n v="0"/>
    <n v="0"/>
    <n v="0"/>
  </r>
  <r>
    <n v="10625"/>
    <m/>
    <m/>
    <s v="Beaverton"/>
    <s v="City"/>
    <x v="2"/>
    <s v="Beaverton"/>
    <x v="0"/>
    <s v="Rose Biggi Ave.: 2 lane multimodal street extension"/>
    <s v="Tualatin Valley Hwy"/>
    <s v="Broadway"/>
    <s v="Collector"/>
    <s v="Construct 2 lane boulevard extension with bikeways and sidewalks."/>
    <n v="3000000"/>
    <n v="3375000"/>
    <s v="2014-2017"/>
    <s v="2014-2017"/>
    <n v="1"/>
    <x v="0"/>
    <s v="Roads and Bridges"/>
    <n v="2014"/>
    <n v="2017"/>
    <n v="750000"/>
    <n v="4"/>
    <n v="750000"/>
    <n v="750000"/>
    <n v="750000"/>
    <n v="750000"/>
    <n v="0"/>
    <n v="0"/>
    <n v="0"/>
    <n v="0"/>
    <n v="0"/>
    <n v="0"/>
    <n v="0"/>
    <n v="0"/>
    <n v="0"/>
    <n v="0"/>
    <n v="0"/>
    <n v="0"/>
    <n v="0"/>
    <n v="0"/>
    <n v="0"/>
    <n v="0"/>
    <n v="0"/>
    <n v="0"/>
    <n v="0"/>
    <n v="0"/>
    <n v="0"/>
    <n v="0"/>
    <n v="0"/>
  </r>
  <r>
    <n v="10626"/>
    <m/>
    <m/>
    <s v="Beaverton"/>
    <s v="City"/>
    <x v="2"/>
    <s v="Beaverton"/>
    <x v="0"/>
    <s v="114th Ave./115th Ave. 2 lane multimodal street"/>
    <s v="LRT"/>
    <s v="Beaverton Hillsdale Hwy/Griffith Drive"/>
    <s v="Collector"/>
    <s v="Construct 2 lane street with bike and pedestrian improvements."/>
    <n v="10000000"/>
    <n v="11250000"/>
    <s v="2014-2017"/>
    <s v="2014-2017"/>
    <n v="1"/>
    <x v="0"/>
    <s v="Roads and Bridges"/>
    <n v="2014"/>
    <n v="2017"/>
    <n v="2500000"/>
    <n v="4"/>
    <n v="2500000"/>
    <n v="2500000"/>
    <n v="2500000"/>
    <n v="2500000"/>
    <n v="0"/>
    <n v="0"/>
    <n v="0"/>
    <n v="0"/>
    <n v="0"/>
    <n v="0"/>
    <n v="0"/>
    <n v="0"/>
    <n v="0"/>
    <n v="0"/>
    <n v="0"/>
    <n v="0"/>
    <n v="0"/>
    <n v="0"/>
    <n v="0"/>
    <n v="0"/>
    <n v="0"/>
    <n v="0"/>
    <n v="0"/>
    <n v="0"/>
    <n v="0"/>
    <n v="0"/>
    <n v="0"/>
  </r>
  <r>
    <n v="10628"/>
    <m/>
    <m/>
    <s v="Beaverton"/>
    <s v="City"/>
    <x v="4"/>
    <s v="Beaverton"/>
    <x v="0"/>
    <s v="Center Street and 113th Ave. safety, bike, and pedestrian improvements"/>
    <s v="Hall Blvd."/>
    <s v="Cabot Street"/>
    <s v="Collector"/>
    <s v="Add sidewalks and bikelanes; add turn lanes where needed. "/>
    <n v="5800000"/>
    <n v="6525000"/>
    <s v="2014-2017"/>
    <s v="2014-2017"/>
    <n v="1"/>
    <x v="0"/>
    <s v="Active Transportation"/>
    <n v="2014"/>
    <n v="2017"/>
    <n v="1450000"/>
    <n v="4"/>
    <n v="1450000"/>
    <n v="1450000"/>
    <n v="1450000"/>
    <n v="1450000"/>
    <n v="0"/>
    <n v="0"/>
    <n v="0"/>
    <n v="0"/>
    <n v="0"/>
    <n v="0"/>
    <n v="0"/>
    <n v="0"/>
    <n v="0"/>
    <n v="0"/>
    <n v="0"/>
    <n v="0"/>
    <n v="0"/>
    <n v="0"/>
    <n v="0"/>
    <n v="0"/>
    <n v="0"/>
    <n v="0"/>
    <n v="0"/>
    <n v="0"/>
    <n v="0"/>
    <n v="0"/>
    <n v="0"/>
  </r>
  <r>
    <n v="10630"/>
    <m/>
    <m/>
    <s v="Beaverton"/>
    <s v="City"/>
    <x v="2"/>
    <s v="Beaverton"/>
    <x v="0"/>
    <s v="Hall Blvd. multimodal extension from Cedar Hills Blvd. to Hocken Ave."/>
    <s v="Hocken Ave."/>
    <s v="Cedar Hills Blvd."/>
    <s v="Collector"/>
    <s v="Extend Hall Blvd. from Cedar Hills to Hocken to fill a gap; add turn lanes at intersections, sidewalks and bikeway."/>
    <n v="5500000"/>
    <n v="6187500"/>
    <s v="2014-2017"/>
    <s v="2014-2017"/>
    <n v="1"/>
    <x v="1"/>
    <s v="Roads and Bridges"/>
    <n v="2014"/>
    <n v="2017"/>
    <n v="1375000"/>
    <n v="4"/>
    <n v="1375000"/>
    <n v="1375000"/>
    <n v="1375000"/>
    <n v="1375000"/>
    <n v="0"/>
    <n v="0"/>
    <n v="0"/>
    <n v="0"/>
    <n v="0"/>
    <n v="0"/>
    <n v="0"/>
    <n v="0"/>
    <n v="0"/>
    <n v="0"/>
    <n v="0"/>
    <n v="0"/>
    <n v="0"/>
    <n v="0"/>
    <n v="0"/>
    <n v="0"/>
    <n v="0"/>
    <n v="0"/>
    <n v="0"/>
    <n v="0"/>
    <n v="0"/>
    <n v="0"/>
    <n v="0"/>
  </r>
  <r>
    <n v="10631"/>
    <m/>
    <m/>
    <s v="Beaverton"/>
    <s v="City"/>
    <x v="4"/>
    <s v="Beaverton"/>
    <x v="0"/>
    <s v="141st/142nd/144th multimodal street extension connections"/>
    <s v="141st Ave."/>
    <s v="144th Ave."/>
    <s v="Local"/>
    <s v="Connect streets, add bikeways, sidewalks, turns lanes and signalize as warranted."/>
    <n v="6700000"/>
    <n v="7537500"/>
    <s v="2014-2017"/>
    <s v="2014-2017"/>
    <n v="1"/>
    <x v="21"/>
    <s v="Active Transportation"/>
    <n v="2014"/>
    <n v="2017"/>
    <n v="1675000"/>
    <n v="4"/>
    <n v="1675000"/>
    <n v="1675000"/>
    <n v="1675000"/>
    <n v="1675000"/>
    <n v="0"/>
    <n v="0"/>
    <n v="0"/>
    <n v="0"/>
    <n v="0"/>
    <n v="0"/>
    <n v="0"/>
    <n v="0"/>
    <n v="0"/>
    <n v="0"/>
    <n v="0"/>
    <n v="0"/>
    <n v="0"/>
    <n v="0"/>
    <n v="0"/>
    <n v="0"/>
    <n v="0"/>
    <n v="0"/>
    <n v="0"/>
    <n v="0"/>
    <n v="0"/>
    <n v="0"/>
    <n v="0"/>
  </r>
  <r>
    <n v="10635"/>
    <m/>
    <m/>
    <s v="Beaverton"/>
    <s v="City"/>
    <x v="2"/>
    <s v="Beaverton"/>
    <x v="0"/>
    <s v="125th Ave. multimodal extension Brockman to Hall Blvd."/>
    <s v="Brockman St."/>
    <s v="Hall Blvd."/>
    <s v="Arterial"/>
    <s v="Construct new multimodal street with bike lanes and sidewalks."/>
    <n v="13900000"/>
    <n v="15637500"/>
    <s v="2014-2017"/>
    <s v="2014-2017"/>
    <n v="1"/>
    <x v="8"/>
    <s v="Roads and Bridges"/>
    <n v="2014"/>
    <n v="2017"/>
    <n v="3475000"/>
    <n v="4"/>
    <n v="3475000"/>
    <n v="3475000"/>
    <n v="3475000"/>
    <n v="3475000"/>
    <n v="0"/>
    <n v="0"/>
    <n v="0"/>
    <n v="0"/>
    <n v="0"/>
    <n v="0"/>
    <n v="0"/>
    <n v="0"/>
    <n v="0"/>
    <n v="0"/>
    <n v="0"/>
    <n v="0"/>
    <n v="0"/>
    <n v="0"/>
    <n v="0"/>
    <n v="0"/>
    <n v="0"/>
    <n v="0"/>
    <n v="0"/>
    <n v="0"/>
    <n v="0"/>
    <n v="0"/>
    <n v="0"/>
  </r>
  <r>
    <n v="10638"/>
    <m/>
    <m/>
    <s v="Beaverton"/>
    <s v="City"/>
    <x v="2"/>
    <s v="Beaverton"/>
    <x v="0"/>
    <s v="Davies Rd. multimodal street extension"/>
    <s v="Scholls Ferry Rd."/>
    <s v="Barrows Rd."/>
    <s v="Collector"/>
    <s v="Extend 2 lane street with turn lanes, bike lanes and sidewalks."/>
    <n v="4900000"/>
    <n v="5512500"/>
    <s v="2014-2017"/>
    <s v="2014-2017"/>
    <n v="1"/>
    <x v="7"/>
    <s v="Roads and Bridges"/>
    <n v="2014"/>
    <n v="2017"/>
    <n v="1225000"/>
    <n v="4"/>
    <n v="1225000"/>
    <n v="1225000"/>
    <n v="1225000"/>
    <n v="1225000"/>
    <n v="0"/>
    <n v="0"/>
    <n v="0"/>
    <n v="0"/>
    <n v="0"/>
    <n v="0"/>
    <n v="0"/>
    <n v="0"/>
    <n v="0"/>
    <n v="0"/>
    <n v="0"/>
    <n v="0"/>
    <n v="0"/>
    <n v="0"/>
    <n v="0"/>
    <n v="0"/>
    <n v="0"/>
    <n v="0"/>
    <n v="0"/>
    <n v="0"/>
    <n v="0"/>
    <n v="0"/>
    <n v="0"/>
  </r>
  <r>
    <n v="10639"/>
    <m/>
    <m/>
    <s v="Beaverton"/>
    <s v="City"/>
    <x v="4"/>
    <s v="Beaverton"/>
    <x v="0"/>
    <s v="Weir Rd. safety, bicycle and pedestrian improvements"/>
    <s v="155th Ave."/>
    <s v="175th Ave."/>
    <s v="Collector"/>
    <s v="Add turn lanes, bikelanes and sidewalks in gaps, turn lanes. The project or a portion of the project is outside the designated urban growth boundary as of March 2014."/>
    <n v="4100000"/>
    <n v="4612500"/>
    <s v="2014-2017"/>
    <s v="2014-2017"/>
    <n v="1"/>
    <x v="8"/>
    <s v="Active Transportation"/>
    <n v="2014"/>
    <n v="2017"/>
    <n v="1025000"/>
    <n v="4"/>
    <n v="1025000"/>
    <n v="1025000"/>
    <n v="1025000"/>
    <n v="1025000"/>
    <n v="0"/>
    <n v="0"/>
    <n v="0"/>
    <n v="0"/>
    <n v="0"/>
    <n v="0"/>
    <n v="0"/>
    <n v="0"/>
    <n v="0"/>
    <n v="0"/>
    <n v="0"/>
    <n v="0"/>
    <n v="0"/>
    <n v="0"/>
    <n v="0"/>
    <n v="0"/>
    <n v="0"/>
    <n v="0"/>
    <n v="0"/>
    <n v="0"/>
    <n v="0"/>
    <n v="0"/>
    <n v="0"/>
  </r>
  <r>
    <n v="10646"/>
    <m/>
    <m/>
    <s v="Beaverton"/>
    <s v="City"/>
    <x v="4"/>
    <s v="Beaverton"/>
    <x v="0"/>
    <s v="Hall Blvd. / Watson Ave. pedestrian improvements"/>
    <s v="Cedar Hills Blvd.."/>
    <s v="Allen Blvd."/>
    <s v="Arterial"/>
    <s v="Add pedestrian improvements at intersections and amenities (lighting, plazas). "/>
    <n v="2400000"/>
    <n v="2700000"/>
    <s v="2014-2017"/>
    <s v="2014-2017"/>
    <n v="1"/>
    <x v="0"/>
    <s v="Active Transportation"/>
    <n v="2014"/>
    <n v="2017"/>
    <n v="600000"/>
    <n v="4"/>
    <n v="600000"/>
    <n v="600000"/>
    <n v="600000"/>
    <n v="600000"/>
    <n v="0"/>
    <n v="0"/>
    <n v="0"/>
    <n v="0"/>
    <n v="0"/>
    <n v="0"/>
    <n v="0"/>
    <n v="0"/>
    <n v="0"/>
    <n v="0"/>
    <n v="0"/>
    <n v="0"/>
    <n v="0"/>
    <n v="0"/>
    <n v="0"/>
    <n v="0"/>
    <n v="0"/>
    <n v="0"/>
    <n v="0"/>
    <n v="0"/>
    <n v="0"/>
    <n v="0"/>
    <n v="0"/>
  </r>
  <r>
    <n v="10661"/>
    <m/>
    <m/>
    <s v="Beaverton"/>
    <s v="City"/>
    <x v="4"/>
    <s v="Beaverton"/>
    <x v="0"/>
    <s v="155th Ave. sidewalks"/>
    <s v="Beard Rd."/>
    <s v="Weir Rd."/>
    <s v="Collector"/>
    <s v="Construct sidewalks."/>
    <n v="2700000"/>
    <n v="3037500"/>
    <s v="2014-2017"/>
    <s v="2014-2017"/>
    <n v="1"/>
    <x v="8"/>
    <s v="Active Transportation"/>
    <n v="2014"/>
    <n v="2017"/>
    <n v="675000"/>
    <n v="4"/>
    <n v="675000"/>
    <n v="675000"/>
    <n v="675000"/>
    <n v="675000"/>
    <n v="0"/>
    <n v="0"/>
    <n v="0"/>
    <n v="0"/>
    <n v="0"/>
    <n v="0"/>
    <n v="0"/>
    <n v="0"/>
    <n v="0"/>
    <n v="0"/>
    <n v="0"/>
    <n v="0"/>
    <n v="0"/>
    <n v="0"/>
    <n v="0"/>
    <n v="0"/>
    <n v="0"/>
    <n v="0"/>
    <n v="0"/>
    <n v="0"/>
    <n v="0"/>
    <n v="0"/>
    <n v="0"/>
  </r>
  <r>
    <n v="10662"/>
    <m/>
    <m/>
    <s v="Beaverton"/>
    <s v="City"/>
    <x v="4"/>
    <s v="Beaverton"/>
    <x v="0"/>
    <s v="155th Ave. sidewalks"/>
    <s v="Davis Rd."/>
    <s v="Beverly Beach Ct"/>
    <s v="Collector"/>
    <s v="Construct sidewalks."/>
    <n v="1800000"/>
    <n v="2025000"/>
    <s v="2014-2017"/>
    <s v="2014-2017"/>
    <n v="1"/>
    <x v="8"/>
    <s v="Active Transportation"/>
    <n v="2014"/>
    <n v="2017"/>
    <n v="450000"/>
    <n v="4"/>
    <n v="450000"/>
    <n v="450000"/>
    <n v="450000"/>
    <n v="450000"/>
    <n v="0"/>
    <n v="0"/>
    <n v="0"/>
    <n v="0"/>
    <n v="0"/>
    <n v="0"/>
    <n v="0"/>
    <n v="0"/>
    <n v="0"/>
    <n v="0"/>
    <n v="0"/>
    <n v="0"/>
    <n v="0"/>
    <n v="0"/>
    <n v="0"/>
    <n v="0"/>
    <n v="0"/>
    <n v="0"/>
    <n v="0"/>
    <n v="0"/>
    <n v="0"/>
    <n v="0"/>
    <n v="0"/>
  </r>
  <r>
    <n v="10680"/>
    <m/>
    <m/>
    <s v="Sherwood"/>
    <s v="City"/>
    <x v="2"/>
    <s v="Sherwood, Wash. County, ODOT"/>
    <x v="0"/>
    <s v="Elwert-99W-Sunset Blvd Improvements"/>
    <s v="99W"/>
    <s v="Kruger-Cedar Brook Way"/>
    <s v="Principal Arterial, Arterial "/>
    <s v="Relocate Kruger Rd intersection 600' northeast along Elwert Rd. Construct roundabout at Elwert-Kruger-Cedar Brook. Widen Sunset Blvd approach. Reconstruct 99W intersection and replace signal. PE, construction. The project or a portion of the project is outside the designated urban growth boundary as of March 2014."/>
    <n v="4000000"/>
    <n v="4500000"/>
    <s v="2014-2017"/>
    <s v="2014-2017"/>
    <n v="1"/>
    <x v="5"/>
    <s v="Roads and Bridges"/>
    <n v="2014"/>
    <n v="2017"/>
    <n v="1000000"/>
    <n v="4"/>
    <n v="1000000"/>
    <n v="1000000"/>
    <n v="1000000"/>
    <n v="1000000"/>
    <n v="0"/>
    <n v="0"/>
    <n v="0"/>
    <n v="0"/>
    <n v="0"/>
    <n v="0"/>
    <n v="0"/>
    <n v="0"/>
    <n v="0"/>
    <n v="0"/>
    <n v="0"/>
    <n v="0"/>
    <n v="0"/>
    <n v="0"/>
    <n v="0"/>
    <n v="0"/>
    <n v="0"/>
    <n v="0"/>
    <n v="0"/>
    <n v="0"/>
    <n v="0"/>
    <n v="0"/>
    <n v="0"/>
  </r>
  <r>
    <n v="10684"/>
    <m/>
    <m/>
    <s v="Sherwood"/>
    <s v="City"/>
    <x v="2"/>
    <s v="Sherwood"/>
    <x v="0"/>
    <s v="Cedar Brook Way"/>
    <s v="99W"/>
    <s v="Elwert Rd"/>
    <s v="Collector"/>
    <s v="Construction of 2 lane collector road."/>
    <n v="5600000"/>
    <n v="6300000"/>
    <s v="2014-2017"/>
    <s v="2014-2017"/>
    <n v="1"/>
    <x v="5"/>
    <s v="Roads and Bridges"/>
    <n v="2014"/>
    <n v="2017"/>
    <n v="1400000"/>
    <n v="4"/>
    <n v="1400000"/>
    <n v="1400000"/>
    <n v="1400000"/>
    <n v="1400000"/>
    <n v="0"/>
    <n v="0"/>
    <n v="0"/>
    <n v="0"/>
    <n v="0"/>
    <n v="0"/>
    <n v="0"/>
    <n v="0"/>
    <n v="0"/>
    <n v="0"/>
    <n v="0"/>
    <n v="0"/>
    <n v="0"/>
    <n v="0"/>
    <n v="0"/>
    <n v="0"/>
    <n v="0"/>
    <n v="0"/>
    <n v="0"/>
    <n v="0"/>
    <n v="0"/>
    <n v="0"/>
    <n v="0"/>
  </r>
  <r>
    <n v="10708"/>
    <m/>
    <m/>
    <s v="Washington Co. "/>
    <s v="County"/>
    <x v="0"/>
    <s v="Washington Co."/>
    <x v="0"/>
    <s v="Roy Rogers Rd. / Tualatin-Sherwood Road"/>
    <s v="Langer Farms Parkway"/>
    <s v="Borchers Dr"/>
    <s v="Arterial"/>
    <s v="Construct road to 5 lane collector standard."/>
    <n v="1900000"/>
    <n v="2137500"/>
    <s v="2014-2017"/>
    <s v="2014-2017"/>
    <n v="1"/>
    <x v="7"/>
    <s v="Roads and Bridges"/>
    <n v="2014"/>
    <n v="2017"/>
    <n v="475000"/>
    <n v="4"/>
    <n v="475000"/>
    <n v="475000"/>
    <n v="475000"/>
    <n v="475000"/>
    <n v="0"/>
    <n v="0"/>
    <n v="0"/>
    <n v="0"/>
    <n v="0"/>
    <n v="0"/>
    <n v="0"/>
    <n v="0"/>
    <n v="0"/>
    <n v="0"/>
    <n v="0"/>
    <n v="0"/>
    <n v="0"/>
    <n v="0"/>
    <n v="0"/>
    <n v="0"/>
    <n v="0"/>
    <n v="0"/>
    <n v="0"/>
    <n v="0"/>
    <n v="0"/>
    <n v="0"/>
    <n v="0"/>
  </r>
  <r>
    <n v="10711"/>
    <m/>
    <m/>
    <s v="Tualatin"/>
    <s v="City"/>
    <x v="6"/>
    <s v="Tualatin"/>
    <x v="0"/>
    <s v="Teton"/>
    <s v="Tualatin Rd"/>
    <s v="N/A"/>
    <s v="Minor Arterial"/>
    <s v="Signalize intersection."/>
    <n v="609000"/>
    <n v="685125"/>
    <s v="2014-2017"/>
    <s v="2014-2017"/>
    <n v="1"/>
    <x v="8"/>
    <s v="TSMO/TDM"/>
    <n v="2014"/>
    <n v="2017"/>
    <n v="152250"/>
    <n v="4"/>
    <n v="152250"/>
    <n v="152250"/>
    <n v="152250"/>
    <n v="152250"/>
    <n v="0"/>
    <n v="0"/>
    <n v="0"/>
    <n v="0"/>
    <n v="0"/>
    <n v="0"/>
    <n v="0"/>
    <n v="0"/>
    <n v="0"/>
    <n v="0"/>
    <n v="0"/>
    <n v="0"/>
    <n v="0"/>
    <n v="0"/>
    <n v="0"/>
    <n v="0"/>
    <n v="0"/>
    <n v="0"/>
    <n v="0"/>
    <n v="0"/>
    <n v="0"/>
    <n v="0"/>
    <n v="0"/>
  </r>
  <r>
    <n v="10714"/>
    <m/>
    <m/>
    <s v="Tualatin"/>
    <s v="City"/>
    <x v="2"/>
    <s v="Tualatin"/>
    <x v="0"/>
    <s v="105th Ave/Avery Street"/>
    <s v="Blake"/>
    <s v="105th"/>
    <s v="Local"/>
    <s v="Realign curves and add sidewalks on 105th from Avery to 108th."/>
    <n v="5000000"/>
    <n v="5625000"/>
    <s v="2014-2017"/>
    <s v="2014-2017"/>
    <n v="1"/>
    <x v="3"/>
    <s v="Roads and Bridges"/>
    <n v="2014"/>
    <n v="2017"/>
    <n v="1250000"/>
    <n v="4"/>
    <n v="1250000"/>
    <n v="1250000"/>
    <n v="1250000"/>
    <n v="1250000"/>
    <n v="0"/>
    <n v="0"/>
    <n v="0"/>
    <n v="0"/>
    <n v="0"/>
    <n v="0"/>
    <n v="0"/>
    <n v="0"/>
    <n v="0"/>
    <n v="0"/>
    <n v="0"/>
    <n v="0"/>
    <n v="0"/>
    <n v="0"/>
    <n v="0"/>
    <n v="0"/>
    <n v="0"/>
    <n v="0"/>
    <n v="0"/>
    <n v="0"/>
    <n v="0"/>
    <n v="0"/>
    <n v="0"/>
  </r>
  <r>
    <n v="10715"/>
    <m/>
    <m/>
    <s v="Tualatin"/>
    <s v="City"/>
    <x v="2"/>
    <s v="Tualatin"/>
    <x v="0"/>
    <s v="Herman"/>
    <s v="Teton"/>
    <s v="Tualatin"/>
    <s v="Local"/>
    <s v="Upgrade to standard 2-lane road."/>
    <n v="2390000"/>
    <n v="2688750"/>
    <s v="2014-2017"/>
    <s v="2014-2017"/>
    <n v="1"/>
    <x v="3"/>
    <s v="Roads and Bridges"/>
    <n v="2014"/>
    <n v="2017"/>
    <n v="597500"/>
    <n v="4"/>
    <n v="597500"/>
    <n v="597500"/>
    <n v="597500"/>
    <n v="597500"/>
    <n v="0"/>
    <n v="0"/>
    <n v="0"/>
    <n v="0"/>
    <n v="0"/>
    <n v="0"/>
    <n v="0"/>
    <n v="0"/>
    <n v="0"/>
    <n v="0"/>
    <n v="0"/>
    <n v="0"/>
    <n v="0"/>
    <n v="0"/>
    <n v="0"/>
    <n v="0"/>
    <n v="0"/>
    <n v="0"/>
    <n v="0"/>
    <n v="0"/>
    <n v="0"/>
    <n v="0"/>
    <n v="0"/>
  </r>
  <r>
    <n v="10716"/>
    <m/>
    <m/>
    <s v="Tualatin"/>
    <s v="City"/>
    <x v="2"/>
    <s v="Tualatin"/>
    <x v="0"/>
    <s v="Myslony"/>
    <s v="112th"/>
    <s v="124th Ave"/>
    <s v="Local"/>
    <s v="Reconstruct/widen from 112th to 124th to fill system, includes bridge."/>
    <n v="11437000"/>
    <n v="12866625"/>
    <s v="2014-2017"/>
    <s v="2014-2017"/>
    <n v="1"/>
    <x v="3"/>
    <s v="Roads and Bridges"/>
    <n v="2014"/>
    <n v="2017"/>
    <n v="2859250"/>
    <n v="4"/>
    <n v="2859250"/>
    <n v="2859250"/>
    <n v="2859250"/>
    <n v="2859250"/>
    <n v="0"/>
    <n v="0"/>
    <n v="0"/>
    <n v="0"/>
    <n v="0"/>
    <n v="0"/>
    <n v="0"/>
    <n v="0"/>
    <n v="0"/>
    <n v="0"/>
    <n v="0"/>
    <n v="0"/>
    <n v="0"/>
    <n v="0"/>
    <n v="0"/>
    <n v="0"/>
    <n v="0"/>
    <n v="0"/>
    <n v="0"/>
    <n v="0"/>
    <n v="0"/>
    <n v="0"/>
    <n v="0"/>
  </r>
  <r>
    <n v="10718"/>
    <m/>
    <m/>
    <s v="Tualatin"/>
    <s v="City"/>
    <x v="2"/>
    <s v="Tualatin"/>
    <x v="0"/>
    <s v="Herman"/>
    <s v="Cipole"/>
    <s v="124th Ave"/>
    <s v="Local"/>
    <s v="Reconstruction/ widen to 3-lanes from Cipole to 124th."/>
    <n v="2574000"/>
    <n v="2895750"/>
    <s v="2014-2017"/>
    <s v="2014-2017"/>
    <n v="1"/>
    <x v="3"/>
    <s v="Roads and Bridges"/>
    <n v="2014"/>
    <n v="2017"/>
    <n v="643500"/>
    <n v="4"/>
    <n v="643500"/>
    <n v="643500"/>
    <n v="643500"/>
    <n v="643500"/>
    <n v="0"/>
    <n v="0"/>
    <n v="0"/>
    <n v="0"/>
    <n v="0"/>
    <n v="0"/>
    <n v="0"/>
    <n v="0"/>
    <n v="0"/>
    <n v="0"/>
    <n v="0"/>
    <n v="0"/>
    <n v="0"/>
    <n v="0"/>
    <n v="0"/>
    <n v="0"/>
    <n v="0"/>
    <n v="0"/>
    <n v="0"/>
    <n v="0"/>
    <n v="0"/>
    <n v="0"/>
    <n v="0"/>
  </r>
  <r>
    <n v="10728"/>
    <m/>
    <m/>
    <s v="Tualatin"/>
    <s v="City"/>
    <x v="6"/>
    <s v="Tualatin"/>
    <x v="0"/>
    <s v="Boones Ferry"/>
    <s v="N/A"/>
    <s v="N/A"/>
    <s v="Minor Arterial"/>
    <s v="Interconnect signals on Boones Ferry Road from Tualatin-Sherwood Road to Ibach (6 signals)."/>
    <n v="78000"/>
    <n v="87750"/>
    <s v="2014-2017"/>
    <s v="2014-2017"/>
    <n v="1"/>
    <x v="8"/>
    <s v="TSMO/TDM"/>
    <n v="2014"/>
    <n v="2017"/>
    <n v="19500"/>
    <n v="4"/>
    <n v="19500"/>
    <n v="19500"/>
    <n v="19500"/>
    <n v="19500"/>
    <n v="0"/>
    <n v="0"/>
    <n v="0"/>
    <n v="0"/>
    <n v="0"/>
    <n v="0"/>
    <n v="0"/>
    <n v="0"/>
    <n v="0"/>
    <n v="0"/>
    <n v="0"/>
    <n v="0"/>
    <n v="0"/>
    <n v="0"/>
    <n v="0"/>
    <n v="0"/>
    <n v="0"/>
    <n v="0"/>
    <n v="0"/>
    <n v="0"/>
    <n v="0"/>
    <n v="0"/>
    <n v="0"/>
  </r>
  <r>
    <n v="10729"/>
    <m/>
    <m/>
    <s v="Tualatin"/>
    <s v="City"/>
    <x v="2"/>
    <s v="Tualatin"/>
    <x v="0"/>
    <s v="Loop Rd"/>
    <s v="Martinazzi"/>
    <s v="Boones Ferry"/>
    <s v="Collector"/>
    <s v="Construct street from Tualatin-Sherwood to Boones Ferry Rd to Martinazzi, including improved intersection at Nyberg near Fred Meyer entrance"/>
    <n v="2463000"/>
    <n v="2770875"/>
    <s v="2014-2017"/>
    <s v="2014-2017"/>
    <n v="1"/>
    <x v="7"/>
    <s v="Roads and Bridges"/>
    <n v="2014"/>
    <n v="2017"/>
    <n v="615750"/>
    <n v="4"/>
    <n v="615750"/>
    <n v="615750"/>
    <n v="615750"/>
    <n v="615750"/>
    <n v="0"/>
    <n v="0"/>
    <n v="0"/>
    <n v="0"/>
    <n v="0"/>
    <n v="0"/>
    <n v="0"/>
    <n v="0"/>
    <n v="0"/>
    <n v="0"/>
    <n v="0"/>
    <n v="0"/>
    <n v="0"/>
    <n v="0"/>
    <n v="0"/>
    <n v="0"/>
    <n v="0"/>
    <n v="0"/>
    <n v="0"/>
    <n v="0"/>
    <n v="0"/>
    <n v="0"/>
    <n v="0"/>
  </r>
  <r>
    <n v="10736"/>
    <m/>
    <m/>
    <s v="Washington Co."/>
    <s v="County"/>
    <x v="0"/>
    <s v="Washington Co."/>
    <x v="0"/>
    <s v="124th Ave Extension"/>
    <s v="Tualatin-Sherwood Rd."/>
    <s v="Grahams Ferry Rd"/>
    <s v="Arterial"/>
    <s v="New road to facilitate development of industrial lands, grade seperated rail crossing South of Tonquin. The project or a portion of the project is outside the designated urban growth boundary as of March 2014."/>
    <n v="31000000"/>
    <n v="34875000"/>
    <s v="2014-2017"/>
    <s v="2014-2017"/>
    <n v="1"/>
    <x v="22"/>
    <s v="Roads and Bridges"/>
    <n v="2014"/>
    <n v="2017"/>
    <n v="7750000"/>
    <n v="4"/>
    <n v="7750000"/>
    <n v="7750000"/>
    <n v="7750000"/>
    <n v="7750000"/>
    <n v="0"/>
    <n v="0"/>
    <n v="0"/>
    <n v="0"/>
    <n v="0"/>
    <n v="0"/>
    <n v="0"/>
    <n v="0"/>
    <n v="0"/>
    <n v="0"/>
    <n v="0"/>
    <n v="0"/>
    <n v="0"/>
    <n v="0"/>
    <n v="0"/>
    <n v="0"/>
    <n v="0"/>
    <n v="0"/>
    <n v="0"/>
    <n v="0"/>
    <n v="0"/>
    <n v="0"/>
    <n v="0"/>
  </r>
  <r>
    <n v="10745"/>
    <m/>
    <m/>
    <s v="Tualatin"/>
    <s v="City"/>
    <x v="4"/>
    <s v="Tualatin"/>
    <x v="0"/>
    <s v="Nyberg Creek Greenway Trail"/>
    <s v="65th"/>
    <s v="Martinazzi"/>
    <s v="Other"/>
    <s v="Pedestrian trail from 65th to Martinazzi."/>
    <n v="1947000"/>
    <n v="2190375"/>
    <s v="2014-2017"/>
    <s v="2014-2017"/>
    <n v="1"/>
    <x v="19"/>
    <s v="Active Transportation"/>
    <n v="2014"/>
    <n v="2017"/>
    <n v="486750"/>
    <n v="4"/>
    <n v="486750"/>
    <n v="486750"/>
    <n v="486750"/>
    <n v="486750"/>
    <n v="0"/>
    <n v="0"/>
    <n v="0"/>
    <n v="0"/>
    <n v="0"/>
    <n v="0"/>
    <n v="0"/>
    <n v="0"/>
    <n v="0"/>
    <n v="0"/>
    <n v="0"/>
    <n v="0"/>
    <n v="0"/>
    <n v="0"/>
    <n v="0"/>
    <n v="0"/>
    <n v="0"/>
    <n v="0"/>
    <n v="0"/>
    <n v="0"/>
    <n v="0"/>
    <n v="0"/>
    <n v="0"/>
  </r>
  <r>
    <n v="10749"/>
    <m/>
    <m/>
    <s v="Tigard"/>
    <s v="City"/>
    <x v="4"/>
    <s v="Tigard, ODOT, Washington Co."/>
    <x v="0"/>
    <s v="Washington Square Regional Center Pedestrian Improvements"/>
    <s v="Various"/>
    <s v="Various"/>
    <s v="N/A"/>
    <s v="Improve sidewalks, lighting, crossings, bus shelters, and benches at Washington Square."/>
    <n v="3900000"/>
    <n v="4387500"/>
    <s v="2014-2017"/>
    <s v="2014-2017"/>
    <n v="1"/>
    <x v="0"/>
    <s v="Active Transportation"/>
    <n v="2014"/>
    <n v="2017"/>
    <n v="975000"/>
    <n v="4"/>
    <n v="975000"/>
    <n v="975000"/>
    <n v="975000"/>
    <n v="975000"/>
    <n v="0"/>
    <n v="0"/>
    <n v="0"/>
    <n v="0"/>
    <n v="0"/>
    <n v="0"/>
    <n v="0"/>
    <n v="0"/>
    <n v="0"/>
    <n v="0"/>
    <n v="0"/>
    <n v="0"/>
    <n v="0"/>
    <n v="0"/>
    <n v="0"/>
    <n v="0"/>
    <n v="0"/>
    <n v="0"/>
    <n v="0"/>
    <n v="0"/>
    <n v="0"/>
    <n v="0"/>
    <n v="0"/>
  </r>
  <r>
    <n v="10753"/>
    <m/>
    <m/>
    <s v="Tigard"/>
    <s v="City"/>
    <x v="2"/>
    <s v="Tigard"/>
    <x v="0"/>
    <s v="Durham Road Improvements"/>
    <s v="Upper Boones Ferry Road"/>
    <s v="Hall Blvd."/>
    <s v="Arterial"/>
    <s v="Widen to 5 lanes with bikeways and sidewalks."/>
    <n v="8000000"/>
    <n v="9000000"/>
    <s v="2014-2017"/>
    <s v="2014-2017"/>
    <n v="1"/>
    <x v="5"/>
    <s v="Roads and Bridges"/>
    <n v="2014"/>
    <n v="2017"/>
    <n v="2000000"/>
    <n v="4"/>
    <n v="2000000"/>
    <n v="2000000"/>
    <n v="2000000"/>
    <n v="2000000"/>
    <n v="0"/>
    <n v="0"/>
    <n v="0"/>
    <n v="0"/>
    <n v="0"/>
    <n v="0"/>
    <n v="0"/>
    <n v="0"/>
    <n v="0"/>
    <n v="0"/>
    <n v="0"/>
    <n v="0"/>
    <n v="0"/>
    <n v="0"/>
    <n v="0"/>
    <n v="0"/>
    <n v="0"/>
    <n v="0"/>
    <n v="0"/>
    <n v="0"/>
    <n v="0"/>
    <n v="0"/>
    <n v="0"/>
  </r>
  <r>
    <n v="10760"/>
    <m/>
    <m/>
    <s v="Tigard"/>
    <s v="City"/>
    <x v="4"/>
    <s v="Tigard"/>
    <x v="0"/>
    <s v="Tigard Town Center Pedestrian Improvements"/>
    <s v="Tigard Town Center"/>
    <s v="Throughout TC area "/>
    <s v="Various"/>
    <s v="Improve Sidewalks, lighting, crossings, bus shelters and benches throughout the Town Center including: Highway 99W, Hall Blvd, Main Street, Hunziker, Walnut and neighborhood streets."/>
    <n v="4880000"/>
    <n v="5490000"/>
    <s v="2014-2017"/>
    <s v="2014-2017"/>
    <n v="1"/>
    <x v="7"/>
    <s v="Active Transportation"/>
    <n v="2014"/>
    <n v="2017"/>
    <n v="1220000"/>
    <n v="4"/>
    <n v="1220000"/>
    <n v="1220000"/>
    <n v="1220000"/>
    <n v="1220000"/>
    <n v="0"/>
    <n v="0"/>
    <n v="0"/>
    <n v="0"/>
    <n v="0"/>
    <n v="0"/>
    <n v="0"/>
    <n v="0"/>
    <n v="0"/>
    <n v="0"/>
    <n v="0"/>
    <n v="0"/>
    <n v="0"/>
    <n v="0"/>
    <n v="0"/>
    <n v="0"/>
    <n v="0"/>
    <n v="0"/>
    <n v="0"/>
    <n v="0"/>
    <n v="0"/>
    <n v="0"/>
    <n v="0"/>
  </r>
  <r>
    <n v="10770"/>
    <m/>
    <m/>
    <s v="Tigard"/>
    <s v="City"/>
    <x v="2"/>
    <s v="ODOT"/>
    <x v="0"/>
    <s v="Hwy. 99W Intersection Improvements"/>
    <s v="64th Ave."/>
    <s v="Durham Rd. "/>
    <s v="Principal arterial"/>
    <s v="Project development phase: Provide increased capacity at priority intersections, including bus queue bypass lanes in some locations, improved sidewalks, priority pedestrian crossings, and an access management plan, while retaining existing 4/5-lane facility from I-5 to Durham Road. See 2035 Tigard TSP Project #66 for specific improvements."/>
    <n v="8000000"/>
    <n v="9000000"/>
    <s v="2014-2017"/>
    <s v="2014-2017"/>
    <n v="1"/>
    <x v="23"/>
    <s v="Roads and Bridges"/>
    <n v="2014"/>
    <n v="2017"/>
    <n v="2000000"/>
    <n v="4"/>
    <n v="2000000"/>
    <n v="2000000"/>
    <n v="2000000"/>
    <n v="2000000"/>
    <n v="0"/>
    <n v="0"/>
    <n v="0"/>
    <n v="0"/>
    <n v="0"/>
    <n v="0"/>
    <n v="0"/>
    <n v="0"/>
    <n v="0"/>
    <n v="0"/>
    <n v="0"/>
    <n v="0"/>
    <n v="0"/>
    <n v="0"/>
    <n v="0"/>
    <n v="0"/>
    <n v="0"/>
    <n v="0"/>
    <n v="0"/>
    <n v="0"/>
    <n v="0"/>
    <n v="0"/>
    <n v="0"/>
  </r>
  <r>
    <n v="10772"/>
    <m/>
    <m/>
    <s v="Forest Grove"/>
    <s v="City"/>
    <x v="2"/>
    <s v="Forest Grove"/>
    <x v="0"/>
    <s v="David Hill"/>
    <s v="HWY 47"/>
    <s v="Brook St."/>
    <s v="Minor Arterial"/>
    <s v="Extend easterly from east terminus (just east of Brook) to Sunset Drive (Highway 47) as a arterial facility with left-turn lanes at major intersections, traffic signal and turn lanes at Hwy47. The project or a portion of the project is outside the designated urban growth boundary as of March 2014."/>
    <n v="13610000"/>
    <n v="15311250"/>
    <s v="2014-2017"/>
    <s v="2014-2017"/>
    <n v="1"/>
    <x v="8"/>
    <s v="Roads and Bridges"/>
    <n v="2014"/>
    <n v="2017"/>
    <n v="3402500"/>
    <n v="4"/>
    <n v="3402500"/>
    <n v="3402500"/>
    <n v="3402500"/>
    <n v="3402500"/>
    <n v="0"/>
    <n v="0"/>
    <n v="0"/>
    <n v="0"/>
    <n v="0"/>
    <n v="0"/>
    <n v="0"/>
    <n v="0"/>
    <n v="0"/>
    <n v="0"/>
    <n v="0"/>
    <n v="0"/>
    <n v="0"/>
    <n v="0"/>
    <n v="0"/>
    <n v="0"/>
    <n v="0"/>
    <n v="0"/>
    <n v="0"/>
    <n v="0"/>
    <n v="0"/>
    <n v="0"/>
    <n v="0"/>
  </r>
  <r>
    <n v="10773"/>
    <m/>
    <m/>
    <s v="Forest Grove"/>
    <s v="City"/>
    <x v="2"/>
    <s v="Forest Grove"/>
    <x v="0"/>
    <s v="Thatcher Road Realignment"/>
    <s v="Thatcher"/>
    <s v="Gales Creek"/>
    <s v="Minor Arterial"/>
    <s v="Re-align Thatcher Road at its intersection with Gales Creek Road and add traffic signal. "/>
    <n v="3710000"/>
    <n v="4173750"/>
    <s v="2014-2017"/>
    <s v="2014-2017"/>
    <n v="1"/>
    <x v="5"/>
    <s v="Roads and Bridges"/>
    <n v="2014"/>
    <n v="2017"/>
    <n v="927500"/>
    <n v="4"/>
    <n v="927500"/>
    <n v="927500"/>
    <n v="927500"/>
    <n v="927500"/>
    <n v="0"/>
    <n v="0"/>
    <n v="0"/>
    <n v="0"/>
    <n v="0"/>
    <n v="0"/>
    <n v="0"/>
    <n v="0"/>
    <n v="0"/>
    <n v="0"/>
    <n v="0"/>
    <n v="0"/>
    <n v="0"/>
    <n v="0"/>
    <n v="0"/>
    <n v="0"/>
    <n v="0"/>
    <n v="0"/>
    <n v="0"/>
    <n v="0"/>
    <n v="0"/>
    <n v="0"/>
    <n v="0"/>
  </r>
  <r>
    <n v="10780"/>
    <m/>
    <m/>
    <s v="Forest Grove"/>
    <s v="City"/>
    <x v="2"/>
    <s v="ODOT"/>
    <x v="0"/>
    <s v="Hwy 47/ Pacific Avenue Intersection Improvements"/>
    <s v="HWY 47"/>
    <s v="Hwy 8"/>
    <s v="Major Arterial"/>
    <s v="Intersection Improvement. The project or a portion of the project is outside the designated urban growth boundary as of March 2014."/>
    <n v="4100000"/>
    <n v="4612500"/>
    <s v="2014-2017"/>
    <s v="2014-2017"/>
    <n v="1"/>
    <x v="23"/>
    <s v="Roads and Bridges"/>
    <n v="2014"/>
    <n v="2017"/>
    <n v="1025000"/>
    <n v="4"/>
    <n v="1025000"/>
    <n v="1025000"/>
    <n v="1025000"/>
    <n v="1025000"/>
    <n v="0"/>
    <n v="0"/>
    <n v="0"/>
    <n v="0"/>
    <n v="0"/>
    <n v="0"/>
    <n v="0"/>
    <n v="0"/>
    <n v="0"/>
    <n v="0"/>
    <n v="0"/>
    <n v="0"/>
    <n v="0"/>
    <n v="0"/>
    <n v="0"/>
    <n v="0"/>
    <n v="0"/>
    <n v="0"/>
    <n v="0"/>
    <n v="0"/>
    <n v="0"/>
    <n v="0"/>
    <n v="0"/>
  </r>
  <r>
    <n v="10782"/>
    <m/>
    <m/>
    <s v="Forest Grove"/>
    <s v="City"/>
    <x v="4"/>
    <s v="Forest Grove"/>
    <x v="0"/>
    <s v="Thatcher (Gales Ck-David Hill), Willamina (Gales Ck-Sunset), B Street (26th-Willamina) Ped and Bike Improvements"/>
    <s v="Gales Creek-David Hill /Gales Creek - Sunset / 26th-Willamina"/>
    <s v="Gales Creek-David Hill /Gales Creek - Sunset / 26th-Willamina"/>
    <s v="Local"/>
    <s v="Bike lanes and sidewalks."/>
    <n v="4470000"/>
    <n v="5028750"/>
    <s v="2014-2017"/>
    <s v="2014-2017"/>
    <n v="1"/>
    <x v="8"/>
    <s v="Active Transportation"/>
    <n v="2014"/>
    <n v="2017"/>
    <n v="1117500"/>
    <n v="4"/>
    <n v="1117500"/>
    <n v="1117500"/>
    <n v="1117500"/>
    <n v="1117500"/>
    <n v="0"/>
    <n v="0"/>
    <n v="0"/>
    <n v="0"/>
    <n v="0"/>
    <n v="0"/>
    <n v="0"/>
    <n v="0"/>
    <n v="0"/>
    <n v="0"/>
    <n v="0"/>
    <n v="0"/>
    <n v="0"/>
    <n v="0"/>
    <n v="0"/>
    <n v="0"/>
    <n v="0"/>
    <n v="0"/>
    <n v="0"/>
    <n v="0"/>
    <n v="0"/>
    <n v="0"/>
    <n v="0"/>
  </r>
  <r>
    <n v="10788"/>
    <m/>
    <m/>
    <s v="Cornelius"/>
    <s v="City"/>
    <x v="2"/>
    <s v="Cornelius"/>
    <x v="0"/>
    <s v="10th Ave"/>
    <s v="Holladay St."/>
    <s v="Golf Course Rd"/>
    <s v="Arterial"/>
    <s v="Improve to urban standard w/in City (sidewalks &amp; bike lanes);  widen rural road with shoulder bike lane, increase turning radii at Adair. The project or a portion of the project is outside the designated urban growth boundary as of March 2014."/>
    <n v="5300000"/>
    <n v="5962500"/>
    <s v="2014-2017"/>
    <s v="2014-2017"/>
    <n v="1"/>
    <x v="12"/>
    <s v="Roads and Bridges"/>
    <n v="2014"/>
    <n v="2017"/>
    <n v="1325000"/>
    <n v="4"/>
    <n v="1325000"/>
    <n v="1325000"/>
    <n v="1325000"/>
    <n v="1325000"/>
    <n v="0"/>
    <n v="0"/>
    <n v="0"/>
    <n v="0"/>
    <n v="0"/>
    <n v="0"/>
    <n v="0"/>
    <n v="0"/>
    <n v="0"/>
    <n v="0"/>
    <n v="0"/>
    <n v="0"/>
    <n v="0"/>
    <n v="0"/>
    <n v="0"/>
    <n v="0"/>
    <n v="0"/>
    <n v="0"/>
    <n v="0"/>
    <n v="0"/>
    <n v="0"/>
    <n v="0"/>
    <n v="0"/>
  </r>
  <r>
    <n v="10820"/>
    <m/>
    <m/>
    <s v="Hillsboro"/>
    <s v="City"/>
    <x v="2"/>
    <s v="Hillsboro"/>
    <x v="0"/>
    <s v="Brookwood (247th)"/>
    <s v="Alexander"/>
    <s v="South UGB"/>
    <s v="Arterial"/>
    <s v="Widen to two lanes with onstreet parking and sidewalks Alexander to Davis; widen to 3 lanes with bike lanes and sidewalks Davis to South UGB. The project or a portion of the project is outside the designated urban growth boundary as of March 2014."/>
    <n v="1700000"/>
    <n v="1912500"/>
    <s v="2014-2017"/>
    <s v="2014-2017"/>
    <n v="1"/>
    <x v="8"/>
    <s v="Roads and Bridges"/>
    <n v="2014"/>
    <n v="2017"/>
    <n v="425000"/>
    <n v="4"/>
    <n v="425000"/>
    <n v="425000"/>
    <n v="425000"/>
    <n v="425000"/>
    <n v="0"/>
    <n v="0"/>
    <n v="0"/>
    <n v="0"/>
    <n v="0"/>
    <n v="0"/>
    <n v="0"/>
    <n v="0"/>
    <n v="0"/>
    <n v="0"/>
    <n v="0"/>
    <n v="0"/>
    <n v="0"/>
    <n v="0"/>
    <n v="0"/>
    <n v="0"/>
    <n v="0"/>
    <n v="0"/>
    <n v="0"/>
    <n v="0"/>
    <n v="0"/>
    <n v="0"/>
    <n v="0"/>
  </r>
  <r>
    <n v="10821"/>
    <m/>
    <m/>
    <s v="Hillsboro"/>
    <s v="City"/>
    <x v="2"/>
    <s v="Hillsboro"/>
    <x v="0"/>
    <s v="Huffman"/>
    <s v="Shute"/>
    <s v="West UGB (Sewell)"/>
    <s v="Collector"/>
    <s v="Build 3 lane with bike lanes and sidewalks."/>
    <n v="7890000"/>
    <n v="8876250"/>
    <s v="2014-2017"/>
    <s v="2014-2017"/>
    <n v="1"/>
    <x v="3"/>
    <s v="Roads and Bridges"/>
    <n v="2014"/>
    <n v="2017"/>
    <n v="1972500"/>
    <n v="4"/>
    <n v="1972500"/>
    <n v="1972500"/>
    <n v="1972500"/>
    <n v="1972500"/>
    <n v="0"/>
    <n v="0"/>
    <n v="0"/>
    <n v="0"/>
    <n v="0"/>
    <n v="0"/>
    <n v="0"/>
    <n v="0"/>
    <n v="0"/>
    <n v="0"/>
    <n v="0"/>
    <n v="0"/>
    <n v="0"/>
    <n v="0"/>
    <n v="0"/>
    <n v="0"/>
    <n v="0"/>
    <n v="0"/>
    <n v="0"/>
    <n v="0"/>
    <n v="0"/>
    <n v="0"/>
    <n v="0"/>
  </r>
  <r>
    <n v="10822"/>
    <m/>
    <m/>
    <s v="Hillsboro"/>
    <s v="City"/>
    <x v="2"/>
    <s v="Hillsboro"/>
    <x v="0"/>
    <s v="253rd"/>
    <s v="Evergreen"/>
    <s v="Huffman Extn"/>
    <s v="Collector"/>
    <s v="Build 3 lane with bike lanes and sidewalks."/>
    <n v="5000000"/>
    <n v="5625000"/>
    <s v="2014-2017"/>
    <s v="2014-2017"/>
    <n v="1"/>
    <x v="3"/>
    <s v="Roads and Bridges"/>
    <n v="2014"/>
    <n v="2017"/>
    <n v="1250000"/>
    <n v="4"/>
    <n v="1250000"/>
    <n v="1250000"/>
    <n v="1250000"/>
    <n v="1250000"/>
    <n v="0"/>
    <n v="0"/>
    <n v="0"/>
    <n v="0"/>
    <n v="0"/>
    <n v="0"/>
    <n v="0"/>
    <n v="0"/>
    <n v="0"/>
    <n v="0"/>
    <n v="0"/>
    <n v="0"/>
    <n v="0"/>
    <n v="0"/>
    <n v="0"/>
    <n v="0"/>
    <n v="0"/>
    <n v="0"/>
    <n v="0"/>
    <n v="0"/>
    <n v="0"/>
    <n v="0"/>
    <n v="0"/>
  </r>
  <r>
    <n v="10834"/>
    <m/>
    <m/>
    <s v="Hillsboro"/>
    <s v="City"/>
    <x v="2"/>
    <s v="Hillsboro"/>
    <x v="0"/>
    <s v="28th Ave. "/>
    <s v="Main St"/>
    <s v="Light Rail"/>
    <s v="Minor Arterial"/>
    <s v="Widen to three lanes with bike/sidewalks."/>
    <n v="3750000"/>
    <n v="4218750"/>
    <s v="2014-2017"/>
    <s v="2014-2017"/>
    <n v="1"/>
    <x v="23"/>
    <s v="Roads and Bridges"/>
    <n v="2014"/>
    <n v="2017"/>
    <n v="937500"/>
    <n v="4"/>
    <n v="937500"/>
    <n v="937500"/>
    <n v="937500"/>
    <n v="937500"/>
    <n v="0"/>
    <n v="0"/>
    <n v="0"/>
    <n v="0"/>
    <n v="0"/>
    <n v="0"/>
    <n v="0"/>
    <n v="0"/>
    <n v="0"/>
    <n v="0"/>
    <n v="0"/>
    <n v="0"/>
    <n v="0"/>
    <n v="0"/>
    <n v="0"/>
    <n v="0"/>
    <n v="0"/>
    <n v="0"/>
    <n v="0"/>
    <n v="0"/>
    <n v="0"/>
    <n v="0"/>
    <n v="0"/>
  </r>
  <r>
    <n v="10837"/>
    <m/>
    <m/>
    <s v="Hillsboro"/>
    <s v="City"/>
    <x v="2"/>
    <s v="Hillsboro"/>
    <x v="0"/>
    <s v="Campus Court Extension"/>
    <s v="W. end Campus Ct"/>
    <s v="Ray Circle"/>
    <s v="Collector"/>
    <s v="Extend 3 lane road with bike lanes/sidewalks."/>
    <n v="1500000"/>
    <n v="1687500"/>
    <s v="2014-2017"/>
    <s v="2014-2017"/>
    <n v="1"/>
    <x v="7"/>
    <s v="Roads and Bridges"/>
    <n v="2014"/>
    <n v="2017"/>
    <n v="375000"/>
    <n v="4"/>
    <n v="375000"/>
    <n v="375000"/>
    <n v="375000"/>
    <n v="375000"/>
    <n v="0"/>
    <n v="0"/>
    <n v="0"/>
    <n v="0"/>
    <n v="0"/>
    <n v="0"/>
    <n v="0"/>
    <n v="0"/>
    <n v="0"/>
    <n v="0"/>
    <n v="0"/>
    <n v="0"/>
    <n v="0"/>
    <n v="0"/>
    <n v="0"/>
    <n v="0"/>
    <n v="0"/>
    <n v="0"/>
    <n v="0"/>
    <n v="0"/>
    <n v="0"/>
    <n v="0"/>
    <n v="0"/>
  </r>
  <r>
    <n v="10838"/>
    <m/>
    <m/>
    <s v="Hillsboro"/>
    <s v="City"/>
    <x v="2"/>
    <s v="Hillsboro"/>
    <x v="0"/>
    <s v="Davis Road"/>
    <s v="Brookwood"/>
    <s v="234th (Century)"/>
    <s v="Collector"/>
    <s v="Extend 3 lane road with bike lanes/sidewalks."/>
    <n v="2700000"/>
    <n v="3037500"/>
    <s v="2014-2017"/>
    <s v="2014-2017"/>
    <n v="1"/>
    <x v="8"/>
    <s v="Roads and Bridges"/>
    <n v="2014"/>
    <n v="2017"/>
    <n v="675000"/>
    <n v="4"/>
    <n v="675000"/>
    <n v="675000"/>
    <n v="675000"/>
    <n v="675000"/>
    <n v="0"/>
    <n v="0"/>
    <n v="0"/>
    <n v="0"/>
    <n v="0"/>
    <n v="0"/>
    <n v="0"/>
    <n v="0"/>
    <n v="0"/>
    <n v="0"/>
    <n v="0"/>
    <n v="0"/>
    <n v="0"/>
    <n v="0"/>
    <n v="0"/>
    <n v="0"/>
    <n v="0"/>
    <n v="0"/>
    <n v="0"/>
    <n v="0"/>
    <n v="0"/>
    <n v="0"/>
    <n v="0"/>
  </r>
  <r>
    <n v="10839"/>
    <m/>
    <m/>
    <s v="Hillsboro"/>
    <s v="City"/>
    <x v="2"/>
    <s v="Hillsboro"/>
    <x v="0"/>
    <s v="Century Blvd (234th)"/>
    <s v="Alexander"/>
    <s v="South UGB"/>
    <s v="Collector"/>
    <s v="Extend 3 lane road with bike lanes/sidewalks."/>
    <n v="4000000"/>
    <n v="4500000"/>
    <s v="2014-2017"/>
    <s v="2014-2017"/>
    <n v="1"/>
    <x v="8"/>
    <s v="Roads and Bridges"/>
    <n v="2014"/>
    <n v="2017"/>
    <n v="1000000"/>
    <n v="4"/>
    <n v="1000000"/>
    <n v="1000000"/>
    <n v="1000000"/>
    <n v="1000000"/>
    <n v="0"/>
    <n v="0"/>
    <n v="0"/>
    <n v="0"/>
    <n v="0"/>
    <n v="0"/>
    <n v="0"/>
    <n v="0"/>
    <n v="0"/>
    <n v="0"/>
    <n v="0"/>
    <n v="0"/>
    <n v="0"/>
    <n v="0"/>
    <n v="0"/>
    <n v="0"/>
    <n v="0"/>
    <n v="0"/>
    <n v="0"/>
    <n v="0"/>
    <n v="0"/>
    <n v="0"/>
    <n v="0"/>
  </r>
  <r>
    <n v="10863"/>
    <m/>
    <m/>
    <s v="ODOT"/>
    <s v="ODOT"/>
    <x v="11"/>
    <s v="ODOT"/>
    <x v="0"/>
    <s v="Troutdale Interchange (Exit 17) Improvements"/>
    <s v="Troutdale interchange (Exit 17)"/>
    <s v="N/A"/>
    <s v="Collector"/>
    <s v="Improve eastbound off-ramp, widen South Frontage Road, improve intersection at Graham Road.  Also includes initial reconstruction of west end of interchange (NW Marine Dr.)"/>
    <n v="32200000"/>
    <n v="36225000"/>
    <s v="2014-2017"/>
    <s v="2014-2017"/>
    <n v="1"/>
    <x v="7"/>
    <s v="Freight"/>
    <n v="2014"/>
    <n v="2017"/>
    <n v="8050000"/>
    <n v="4"/>
    <n v="8050000"/>
    <n v="8050000"/>
    <n v="8050000"/>
    <n v="8050000"/>
    <n v="0"/>
    <n v="0"/>
    <n v="0"/>
    <n v="0"/>
    <n v="0"/>
    <n v="0"/>
    <n v="0"/>
    <n v="0"/>
    <n v="0"/>
    <n v="0"/>
    <n v="0"/>
    <n v="0"/>
    <n v="0"/>
    <n v="0"/>
    <n v="0"/>
    <n v="0"/>
    <n v="0"/>
    <n v="0"/>
    <n v="0"/>
    <n v="0"/>
    <n v="0"/>
    <n v="0"/>
    <n v="0"/>
  </r>
  <r>
    <n v="10865"/>
    <m/>
    <m/>
    <s v="ODOT"/>
    <s v="ODOT"/>
    <x v="12"/>
    <s v="ODOT"/>
    <x v="0"/>
    <s v="I-205/Airport Way interchange"/>
    <s v="I-205 and Airport Way"/>
    <m/>
    <s v="Interstate"/>
    <s v="Implement recommendations consistent with I-205/Airport Way Study. "/>
    <n v="10500000"/>
    <n v="11812500"/>
    <s v="2014-2017"/>
    <s v="2014-2017"/>
    <n v="1"/>
    <x v="19"/>
    <s v="Throughways"/>
    <n v="2014"/>
    <n v="2017"/>
    <n v="2625000"/>
    <n v="4"/>
    <n v="2625000"/>
    <n v="2625000"/>
    <n v="2625000"/>
    <n v="2625000"/>
    <n v="0"/>
    <n v="0"/>
    <n v="0"/>
    <n v="0"/>
    <n v="0"/>
    <n v="0"/>
    <n v="0"/>
    <n v="0"/>
    <n v="0"/>
    <n v="0"/>
    <n v="0"/>
    <n v="0"/>
    <n v="0"/>
    <n v="0"/>
    <n v="0"/>
    <n v="0"/>
    <n v="0"/>
    <n v="0"/>
    <n v="0"/>
    <n v="0"/>
    <n v="0"/>
    <n v="0"/>
    <n v="0"/>
  </r>
  <r>
    <n v="10867"/>
    <m/>
    <m/>
    <s v="ODOT"/>
    <s v="ODOT"/>
    <x v="12"/>
    <s v="ODOT"/>
    <x v="0"/>
    <s v="I-5 from I-405 to I-84 (Rose Quarter/Lloyd District) PE and NEPA"/>
    <s v="I-84"/>
    <s v="Greeley St."/>
    <s v="Interstate"/>
    <s v="Conduct preliminary engineering and environmental work to improve safety and operations on I-5, connection between I-84 and I-5, and multimodal access to and connectivity between the Lloyd District and Rose Quarter."/>
    <n v="20000000"/>
    <n v="22500000"/>
    <s v="2014-2017"/>
    <s v="2014-2017"/>
    <n v="1"/>
    <x v="13"/>
    <s v="Throughways"/>
    <n v="2014"/>
    <n v="2017"/>
    <n v="5000000"/>
    <n v="4"/>
    <n v="5000000"/>
    <n v="5000000"/>
    <n v="5000000"/>
    <n v="5000000"/>
    <n v="0"/>
    <n v="0"/>
    <n v="0"/>
    <n v="0"/>
    <n v="0"/>
    <n v="0"/>
    <n v="0"/>
    <n v="0"/>
    <n v="0"/>
    <n v="0"/>
    <n v="0"/>
    <n v="0"/>
    <n v="0"/>
    <n v="0"/>
    <n v="0"/>
    <n v="0"/>
    <n v="0"/>
    <n v="0"/>
    <n v="0"/>
    <n v="0"/>
    <n v="0"/>
    <n v="0"/>
    <n v="0"/>
  </r>
  <r>
    <n v="10869"/>
    <m/>
    <m/>
    <s v="ODOT"/>
    <s v="ODOT"/>
    <x v="12"/>
    <s v="ODOT"/>
    <x v="0"/>
    <s v="Sunrise Project: Construct improvements in the Sunrise Corridor consistent with the supplemental EIS"/>
    <s v="I-205"/>
    <s v="122nd Ave."/>
    <s v="Interstate"/>
    <s v="Construct improvements consistent with the supplemental EIS."/>
    <n v="150000000"/>
    <n v="168750000"/>
    <s v="2014-2017"/>
    <s v="2014-2017"/>
    <n v="1"/>
    <x v="1"/>
    <s v="Throughways"/>
    <n v="2014"/>
    <n v="2017"/>
    <n v="37500000"/>
    <n v="4"/>
    <n v="37500000"/>
    <n v="37500000"/>
    <n v="37500000"/>
    <n v="37500000"/>
    <n v="0"/>
    <n v="0"/>
    <n v="0"/>
    <n v="0"/>
    <n v="0"/>
    <n v="0"/>
    <n v="0"/>
    <n v="0"/>
    <n v="0"/>
    <n v="0"/>
    <n v="0"/>
    <n v="0"/>
    <n v="0"/>
    <n v="0"/>
    <n v="0"/>
    <n v="0"/>
    <n v="0"/>
    <n v="0"/>
    <n v="0"/>
    <n v="0"/>
    <n v="0"/>
    <n v="0"/>
    <n v="0"/>
  </r>
  <r>
    <n v="10872"/>
    <m/>
    <m/>
    <s v="ODOT"/>
    <s v="ODOT"/>
    <x v="12"/>
    <s v="ODOT"/>
    <x v="0"/>
    <s v="Add lane: SB I-205 to SB I-5 interchange ramp and extend acceleration lane and add auxiliary lane on SB I-5 to Elligsen Road."/>
    <s v="I-205"/>
    <s v="Elligsen Road"/>
    <s v="Interstate"/>
    <s v="Add lane to SB I-205 to SB I-5 interchange ramp and extend acceleration lane and add auxiliary lane on SB I-5 to Elligsen Road. The project or a portion of the project is outside the designated urban growth boundary as of March 2014."/>
    <n v="9700000"/>
    <n v="10912500"/>
    <s v="2014-2017"/>
    <s v="2014-2017"/>
    <n v="1"/>
    <x v="1"/>
    <s v="Throughways"/>
    <n v="2014"/>
    <n v="2017"/>
    <n v="2425000"/>
    <n v="4"/>
    <n v="2425000"/>
    <n v="2425000"/>
    <n v="2425000"/>
    <n v="2425000"/>
    <n v="0"/>
    <n v="0"/>
    <n v="0"/>
    <n v="0"/>
    <n v="0"/>
    <n v="0"/>
    <n v="0"/>
    <n v="0"/>
    <n v="0"/>
    <n v="0"/>
    <n v="0"/>
    <n v="0"/>
    <n v="0"/>
    <n v="0"/>
    <n v="0"/>
    <n v="0"/>
    <n v="0"/>
    <n v="0"/>
    <n v="0"/>
    <n v="0"/>
    <n v="0"/>
    <n v="0"/>
    <n v="0"/>
  </r>
  <r>
    <n v="10873"/>
    <m/>
    <m/>
    <s v="ODOT"/>
    <s v="ODOT"/>
    <x v="12"/>
    <s v="ODOT"/>
    <x v="0"/>
    <s v="US 26W:  Widen highway to 6 lanes"/>
    <s v="185th Ave."/>
    <s v="Cornelius Pass Road"/>
    <s v="Principal arterial"/>
    <s v="Widen highway to 6 lanes."/>
    <n v="25000000"/>
    <n v="28125000"/>
    <s v="2014-2017"/>
    <s v="2014-2017"/>
    <n v="1"/>
    <x v="5"/>
    <s v="Throughways"/>
    <n v="2014"/>
    <n v="2017"/>
    <n v="6250000"/>
    <n v="4"/>
    <n v="6250000"/>
    <n v="6250000"/>
    <n v="6250000"/>
    <n v="6250000"/>
    <n v="0"/>
    <n v="0"/>
    <n v="0"/>
    <n v="0"/>
    <n v="0"/>
    <n v="0"/>
    <n v="0"/>
    <n v="0"/>
    <n v="0"/>
    <n v="0"/>
    <n v="0"/>
    <n v="0"/>
    <n v="0"/>
    <n v="0"/>
    <n v="0"/>
    <n v="0"/>
    <n v="0"/>
    <n v="0"/>
    <n v="0"/>
    <n v="0"/>
    <n v="0"/>
    <n v="0"/>
    <n v="0"/>
  </r>
  <r>
    <n v="10874"/>
    <m/>
    <m/>
    <s v="ODOT"/>
    <s v="ODOT"/>
    <x v="13"/>
    <s v="ODOT"/>
    <x v="0"/>
    <s v="I-5 Delta Park Phase 2                   (99W / Denver)"/>
    <s v="Victory"/>
    <s v="Argyle"/>
    <s v="Minor Arterial"/>
    <s v="Construct Shared Use Paths, rehabilitate, resurface and restripe Denver Ave. for buffered bike lanes, connect SUP to Columbia Slough levee trail."/>
    <n v="10000000"/>
    <n v="11250000"/>
    <s v="2014-2017"/>
    <s v="2014-2017"/>
    <n v="1"/>
    <x v="24"/>
    <s v="Active Transportation"/>
    <n v="2014"/>
    <n v="2017"/>
    <n v="2500000"/>
    <n v="4"/>
    <n v="2500000"/>
    <n v="2500000"/>
    <n v="2500000"/>
    <n v="2500000"/>
    <n v="0"/>
    <n v="0"/>
    <n v="0"/>
    <n v="0"/>
    <n v="0"/>
    <n v="0"/>
    <n v="0"/>
    <n v="0"/>
    <n v="0"/>
    <n v="0"/>
    <n v="0"/>
    <n v="0"/>
    <n v="0"/>
    <n v="0"/>
    <n v="0"/>
    <n v="0"/>
    <n v="0"/>
    <n v="0"/>
    <n v="0"/>
    <n v="0"/>
    <n v="0"/>
    <n v="0"/>
    <n v="0"/>
  </r>
  <r>
    <n v="10875"/>
    <m/>
    <m/>
    <s v="ODOT"/>
    <s v="ODOT"/>
    <x v="14"/>
    <s v="ODOT"/>
    <x v="0"/>
    <s v=" OR 217: ITS Project"/>
    <s v="US 26"/>
    <s v="I-5"/>
    <s v="Principal arterial"/>
    <s v="ITS, Variable Speed signs"/>
    <n v="21500000"/>
    <n v="24187500"/>
    <s v="2014-2017"/>
    <s v="2014-2017"/>
    <n v="1"/>
    <x v="0"/>
    <s v="TSMO/TDM"/>
    <n v="2014"/>
    <n v="2017"/>
    <n v="5375000"/>
    <n v="4"/>
    <n v="5375000"/>
    <n v="5375000"/>
    <n v="5375000"/>
    <n v="5375000"/>
    <n v="0"/>
    <n v="0"/>
    <n v="0"/>
    <n v="0"/>
    <n v="0"/>
    <n v="0"/>
    <n v="0"/>
    <n v="0"/>
    <n v="0"/>
    <n v="0"/>
    <n v="0"/>
    <n v="0"/>
    <n v="0"/>
    <n v="0"/>
    <n v="0"/>
    <n v="0"/>
    <n v="0"/>
    <n v="0"/>
    <n v="0"/>
    <n v="0"/>
    <n v="0"/>
    <n v="0"/>
    <n v="0"/>
  </r>
  <r>
    <n v="10893"/>
    <m/>
    <m/>
    <s v="ODOT"/>
    <s v="ODOT"/>
    <x v="12"/>
    <s v="ODOT"/>
    <x v="0"/>
    <s v="Improve I-5/Columbia River bridge"/>
    <s v="Victory Blvd."/>
    <s v="Washington state line"/>
    <s v="Interstate"/>
    <s v="Replace I-5/Columbia River bridges and improve interchanges on I-5. The project or a portion of the project is outside the designated urban growth boundary as of March 2014."/>
    <n v="2982000000"/>
    <n v="3354750000"/>
    <s v="2014-2017"/>
    <s v="2014-2017"/>
    <n v="1"/>
    <x v="3"/>
    <s v="Throughways"/>
    <n v="2014"/>
    <n v="2017"/>
    <n v="745500000"/>
    <n v="4"/>
    <n v="745500000"/>
    <n v="745500000"/>
    <n v="745500000"/>
    <n v="745500000"/>
    <n v="0"/>
    <n v="0"/>
    <n v="0"/>
    <n v="0"/>
    <n v="0"/>
    <n v="0"/>
    <n v="0"/>
    <n v="0"/>
    <n v="0"/>
    <n v="0"/>
    <n v="0"/>
    <n v="0"/>
    <n v="0"/>
    <n v="0"/>
    <n v="0"/>
    <n v="0"/>
    <n v="0"/>
    <n v="0"/>
    <n v="0"/>
    <n v="0"/>
    <n v="0"/>
    <n v="0"/>
    <n v="0"/>
  </r>
  <r>
    <n v="10894"/>
    <m/>
    <m/>
    <s v="ODOT"/>
    <s v="ODOT"/>
    <x v="12"/>
    <s v="ODOT"/>
    <x v="0"/>
    <s v="Sunrise Hwy. PE: I-205 to SE 172nd Ave"/>
    <n v="0"/>
    <s v="SE 172nd Ave"/>
    <s v="Principal arterial"/>
    <s v="Preliminary engineering and EIS from I-205 to 172nd."/>
    <n v="20000000"/>
    <n v="22500000"/>
    <s v="2014-2017"/>
    <s v="2014-2017"/>
    <n v="1"/>
    <x v="1"/>
    <s v="Throughways"/>
    <n v="2014"/>
    <n v="2017"/>
    <n v="5000000"/>
    <n v="4"/>
    <n v="5000000"/>
    <n v="5000000"/>
    <n v="5000000"/>
    <n v="5000000"/>
    <n v="0"/>
    <n v="0"/>
    <n v="0"/>
    <n v="0"/>
    <n v="0"/>
    <n v="0"/>
    <n v="0"/>
    <n v="0"/>
    <n v="0"/>
    <n v="0"/>
    <n v="0"/>
    <n v="0"/>
    <n v="0"/>
    <n v="0"/>
    <n v="0"/>
    <n v="0"/>
    <n v="0"/>
    <n v="0"/>
    <n v="0"/>
    <n v="0"/>
    <n v="0"/>
    <n v="0"/>
    <n v="0"/>
  </r>
  <r>
    <n v="10899"/>
    <m/>
    <m/>
    <s v="TriMet"/>
    <s v="Transit"/>
    <x v="15"/>
    <m/>
    <x v="0"/>
    <s v="Washington County Commuter Rail DMUs"/>
    <s v="N/A"/>
    <s v="N/A"/>
    <s v="N/A"/>
    <s v="2 DMUs for service capacity."/>
    <n v="8000000"/>
    <n v="9000000"/>
    <s v="2014-2017"/>
    <s v="2014-2017"/>
    <n v="1"/>
    <x v="11"/>
    <s v="Transit"/>
    <n v="2014"/>
    <n v="2017"/>
    <n v="2000000"/>
    <n v="4"/>
    <n v="2000000"/>
    <n v="2000000"/>
    <n v="2000000"/>
    <n v="2000000"/>
    <n v="0"/>
    <n v="0"/>
    <n v="0"/>
    <n v="0"/>
    <n v="0"/>
    <n v="0"/>
    <n v="0"/>
    <n v="0"/>
    <n v="0"/>
    <n v="0"/>
    <n v="0"/>
    <n v="0"/>
    <n v="0"/>
    <n v="0"/>
    <n v="0"/>
    <n v="0"/>
    <n v="0"/>
    <n v="0"/>
    <n v="0"/>
    <n v="0"/>
    <n v="0"/>
    <n v="0"/>
    <n v="0"/>
  </r>
  <r>
    <n v="10901"/>
    <m/>
    <m/>
    <s v="TriMet"/>
    <s v="Transit"/>
    <x v="15"/>
    <m/>
    <x v="0"/>
    <s v="MAX light rail: South Corridor Phase 2: Portland to Milwaukie"/>
    <s v="N/A"/>
    <s v="N/A"/>
    <s v="Other"/>
    <s v="Portland, N Macadam, OMSI, Brooklyn, Milwaukie, (Park Ave.)."/>
    <n v="1495000000"/>
    <n v="1681875000"/>
    <s v="2014-2017"/>
    <s v="2014-2017"/>
    <n v="1"/>
    <x v="1"/>
    <s v="Transit"/>
    <n v="2014"/>
    <n v="2017"/>
    <n v="373750000"/>
    <n v="4"/>
    <n v="373750000"/>
    <n v="373750000"/>
    <n v="373750000"/>
    <n v="373750000"/>
    <n v="0"/>
    <n v="0"/>
    <n v="0"/>
    <n v="0"/>
    <n v="0"/>
    <n v="0"/>
    <n v="0"/>
    <n v="0"/>
    <n v="0"/>
    <n v="0"/>
    <n v="0"/>
    <n v="0"/>
    <n v="0"/>
    <n v="0"/>
    <n v="0"/>
    <n v="0"/>
    <n v="0"/>
    <n v="0"/>
    <n v="0"/>
    <n v="0"/>
    <n v="0"/>
    <n v="0"/>
    <n v="0"/>
  </r>
  <r>
    <n v="10905"/>
    <m/>
    <m/>
    <s v="TriMet"/>
    <s v="Transit"/>
    <x v="15"/>
    <m/>
    <x v="0"/>
    <s v="Renew the Blue Station Rehabilitation"/>
    <s v="N/A"/>
    <s v="N/A"/>
    <s v="N/A"/>
    <s v="Security &amp; Safety station improvements from Hollywood to Gresham stations."/>
    <n v="12315000"/>
    <n v="13854375"/>
    <s v="2014-2017"/>
    <s v="2014-2017"/>
    <n v="1"/>
    <x v="11"/>
    <s v="Transit"/>
    <n v="2014"/>
    <n v="2017"/>
    <n v="3078750"/>
    <n v="4"/>
    <n v="3078750"/>
    <n v="3078750"/>
    <n v="3078750"/>
    <n v="3078750"/>
    <n v="0"/>
    <n v="0"/>
    <n v="0"/>
    <n v="0"/>
    <n v="0"/>
    <n v="0"/>
    <n v="0"/>
    <n v="0"/>
    <n v="0"/>
    <n v="0"/>
    <n v="0"/>
    <n v="0"/>
    <n v="0"/>
    <n v="0"/>
    <n v="0"/>
    <n v="0"/>
    <n v="0"/>
    <n v="0"/>
    <n v="0"/>
    <n v="0"/>
    <n v="0"/>
    <n v="0"/>
    <n v="0"/>
  </r>
  <r>
    <n v="10916"/>
    <m/>
    <m/>
    <s v="TriMet"/>
    <s v="Transit"/>
    <x v="15"/>
    <m/>
    <x v="0"/>
    <s v="Bus Improvements: SE McLoughlin to Oregon City and CCC"/>
    <s v="N/A"/>
    <s v="N/A"/>
    <s v="Other"/>
    <s v="Bus improvements along McLoughlin Blvd in Milwaukie, Galdstone, Oregon City, and CCC to improve access in corridor and connect to PMLR"/>
    <n v="6000000"/>
    <n v="6750000"/>
    <s v="2014-2017"/>
    <s v="2014-2017"/>
    <n v="1"/>
    <x v="1"/>
    <s v="Transit"/>
    <n v="2014"/>
    <n v="2017"/>
    <n v="1500000"/>
    <n v="4"/>
    <n v="1500000"/>
    <n v="1500000"/>
    <n v="1500000"/>
    <n v="1500000"/>
    <n v="0"/>
    <n v="0"/>
    <n v="0"/>
    <n v="0"/>
    <n v="0"/>
    <n v="0"/>
    <n v="0"/>
    <n v="0"/>
    <n v="0"/>
    <n v="0"/>
    <n v="0"/>
    <n v="0"/>
    <n v="0"/>
    <n v="0"/>
    <n v="0"/>
    <n v="0"/>
    <n v="0"/>
    <n v="0"/>
    <n v="0"/>
    <n v="0"/>
    <n v="0"/>
    <n v="0"/>
    <n v="0"/>
  </r>
  <r>
    <n v="10926"/>
    <m/>
    <m/>
    <s v="TriMet"/>
    <s v="Transit"/>
    <x v="15"/>
    <m/>
    <x v="0"/>
    <s v="Transit dispatch center upgrade"/>
    <s v="N/A"/>
    <s v="N/A"/>
    <s v="N/A"/>
    <s v="To accommodate increasing operating complexities.  Part of the work is funded by Portland-Milwaukie Light Rail project."/>
    <n v="4000000"/>
    <n v="4500000"/>
    <s v="2014-2017"/>
    <s v="2014-2017"/>
    <n v="1"/>
    <x v="11"/>
    <s v="Transit"/>
    <n v="2014"/>
    <n v="2017"/>
    <n v="1000000"/>
    <n v="4"/>
    <n v="1000000"/>
    <n v="1000000"/>
    <n v="1000000"/>
    <n v="1000000"/>
    <n v="0"/>
    <n v="0"/>
    <n v="0"/>
    <n v="0"/>
    <n v="0"/>
    <n v="0"/>
    <n v="0"/>
    <n v="0"/>
    <n v="0"/>
    <n v="0"/>
    <n v="0"/>
    <n v="0"/>
    <n v="0"/>
    <n v="0"/>
    <n v="0"/>
    <n v="0"/>
    <n v="0"/>
    <n v="0"/>
    <n v="0"/>
    <n v="0"/>
    <n v="0"/>
    <n v="0"/>
    <n v="0"/>
  </r>
  <r>
    <n v="10985"/>
    <m/>
    <m/>
    <s v="TriMet"/>
    <s v="Transit"/>
    <x v="15"/>
    <m/>
    <x v="0"/>
    <s v="Sunset Park &amp; Ride rework to match Peterkort redevelopment"/>
    <s v="N/A"/>
    <s v="N/A"/>
    <s v="N/A"/>
    <s v="Redesign to expand park &amp; ride lot and integrate station with pending site development."/>
    <n v="10000000"/>
    <n v="11250000"/>
    <s v="2014-2017"/>
    <s v="2014-2017"/>
    <n v="1"/>
    <x v="21"/>
    <s v="Transit"/>
    <n v="2014"/>
    <n v="2017"/>
    <n v="2500000"/>
    <n v="4"/>
    <n v="2500000"/>
    <n v="2500000"/>
    <n v="2500000"/>
    <n v="2500000"/>
    <n v="0"/>
    <n v="0"/>
    <n v="0"/>
    <n v="0"/>
    <n v="0"/>
    <n v="0"/>
    <n v="0"/>
    <n v="0"/>
    <n v="0"/>
    <n v="0"/>
    <n v="0"/>
    <n v="0"/>
    <n v="0"/>
    <n v="0"/>
    <n v="0"/>
    <n v="0"/>
    <n v="0"/>
    <n v="0"/>
    <n v="0"/>
    <n v="0"/>
    <n v="0"/>
    <n v="0"/>
    <n v="0"/>
  </r>
  <r>
    <n v="10989"/>
    <m/>
    <m/>
    <s v="TriMet"/>
    <s v="Transit"/>
    <x v="15"/>
    <m/>
    <x v="0"/>
    <s v="181st park &amp; ride lot"/>
    <s v="N/A"/>
    <s v="N/A"/>
    <s v="N/A"/>
    <s v="Redevelop site in conjunction with TOD opportunity."/>
    <n v="2000000"/>
    <n v="2250000"/>
    <s v="2014-2017"/>
    <s v="2014-2017"/>
    <n v="1"/>
    <x v="21"/>
    <s v="Transit"/>
    <n v="2014"/>
    <n v="2017"/>
    <n v="500000"/>
    <n v="4"/>
    <n v="500000"/>
    <n v="500000"/>
    <n v="500000"/>
    <n v="500000"/>
    <n v="0"/>
    <n v="0"/>
    <n v="0"/>
    <n v="0"/>
    <n v="0"/>
    <n v="0"/>
    <n v="0"/>
    <n v="0"/>
    <n v="0"/>
    <n v="0"/>
    <n v="0"/>
    <n v="0"/>
    <n v="0"/>
    <n v="0"/>
    <n v="0"/>
    <n v="0"/>
    <n v="0"/>
    <n v="0"/>
    <n v="0"/>
    <n v="0"/>
    <n v="0"/>
    <n v="0"/>
    <n v="0"/>
  </r>
  <r>
    <n v="10997"/>
    <m/>
    <m/>
    <s v="TriMet"/>
    <s v="Transit"/>
    <x v="15"/>
    <m/>
    <x v="0"/>
    <s v="Willow Creek Transit Center, Phase 2"/>
    <s v="N/A"/>
    <s v="N/A"/>
    <s v="N/A"/>
    <s v="Restructure parking to support additonal TOD opportunity in AmberGlen station community."/>
    <n v="8000000"/>
    <n v="9000000"/>
    <s v="2014-2017"/>
    <s v="2014-2017"/>
    <n v="1"/>
    <x v="21"/>
    <s v="Transit"/>
    <n v="2014"/>
    <n v="2017"/>
    <n v="2000000"/>
    <n v="4"/>
    <n v="2000000"/>
    <n v="2000000"/>
    <n v="2000000"/>
    <n v="2000000"/>
    <n v="0"/>
    <n v="0"/>
    <n v="0"/>
    <n v="0"/>
    <n v="0"/>
    <n v="0"/>
    <n v="0"/>
    <n v="0"/>
    <n v="0"/>
    <n v="0"/>
    <n v="0"/>
    <n v="0"/>
    <n v="0"/>
    <n v="0"/>
    <n v="0"/>
    <n v="0"/>
    <n v="0"/>
    <n v="0"/>
    <n v="0"/>
    <n v="0"/>
    <n v="0"/>
    <n v="0"/>
    <n v="0"/>
  </r>
  <r>
    <n v="11032"/>
    <m/>
    <m/>
    <s v="TriMet"/>
    <s v="Transit"/>
    <x v="15"/>
    <m/>
    <x v="0"/>
    <s v="Ruby Junction light rail operating base expansion"/>
    <s v="N/A"/>
    <s v="N/A"/>
    <s v="N/A"/>
    <s v="LRV maintenance and storage facility, including expansion on west side of Eleven-Mile Ave.  Capital cost is included in PMLR and CRC projects."/>
    <n v="0"/>
    <n v="0"/>
    <s v="2014-2017"/>
    <s v="2014-2017"/>
    <n v="1"/>
    <x v="11"/>
    <s v="Transit"/>
    <n v="2014"/>
    <n v="2017"/>
    <n v="0"/>
    <n v="4"/>
    <n v="0"/>
    <n v="0"/>
    <n v="0"/>
    <n v="0"/>
    <n v="0"/>
    <n v="0"/>
    <n v="0"/>
    <n v="0"/>
    <n v="0"/>
    <n v="0"/>
    <n v="0"/>
    <n v="0"/>
    <n v="0"/>
    <n v="0"/>
    <n v="0"/>
    <n v="0"/>
    <n v="0"/>
    <n v="0"/>
    <n v="0"/>
    <n v="0"/>
    <n v="0"/>
    <n v="0"/>
    <n v="0"/>
    <n v="0"/>
    <n v="0"/>
    <n v="0"/>
    <n v="0"/>
  </r>
  <r>
    <n v="11035"/>
    <m/>
    <m/>
    <s v="TriMet"/>
    <s v="Transit"/>
    <x v="15"/>
    <m/>
    <x v="0"/>
    <s v="Powell bus operating base expansion"/>
    <s v="N/A"/>
    <s v="N/A"/>
    <s v="N/A"/>
    <s v="Expand bus operations, maintenance and storage facility to accommodate larger fleet."/>
    <n v="12571700"/>
    <n v="14143162.5"/>
    <s v="2014-2017"/>
    <s v="2014-2017"/>
    <n v="1"/>
    <x v="11"/>
    <s v="Transit"/>
    <n v="2014"/>
    <n v="2017"/>
    <n v="3142925"/>
    <n v="4"/>
    <n v="3142925"/>
    <n v="3142925"/>
    <n v="3142925"/>
    <n v="3142925"/>
    <n v="0"/>
    <n v="0"/>
    <n v="0"/>
    <n v="0"/>
    <n v="0"/>
    <n v="0"/>
    <n v="0"/>
    <n v="0"/>
    <n v="0"/>
    <n v="0"/>
    <n v="0"/>
    <n v="0"/>
    <n v="0"/>
    <n v="0"/>
    <n v="0"/>
    <n v="0"/>
    <n v="0"/>
    <n v="0"/>
    <n v="0"/>
    <n v="0"/>
    <n v="0"/>
    <n v="0"/>
    <n v="0"/>
  </r>
  <r>
    <n v="11038"/>
    <m/>
    <m/>
    <s v="TriMet"/>
    <s v="Transit"/>
    <x v="15"/>
    <m/>
    <x v="0"/>
    <s v="Center Street bus operating base expansion"/>
    <s v="N/A"/>
    <s v="N/A"/>
    <s v="N/A"/>
    <s v="Includes upgrades to bus facilities and responses to some changes needed to accommodate Portland to Milwaukie Light Rail. Capital cost is included in PMLR project."/>
    <n v="0"/>
    <n v="0"/>
    <s v="2014-2017"/>
    <s v="2014-2017"/>
    <n v="1"/>
    <x v="11"/>
    <s v="Transit"/>
    <n v="2014"/>
    <n v="2017"/>
    <n v="0"/>
    <n v="4"/>
    <n v="0"/>
    <n v="0"/>
    <n v="0"/>
    <n v="0"/>
    <n v="0"/>
    <n v="0"/>
    <n v="0"/>
    <n v="0"/>
    <n v="0"/>
    <n v="0"/>
    <n v="0"/>
    <n v="0"/>
    <n v="0"/>
    <n v="0"/>
    <n v="0"/>
    <n v="0"/>
    <n v="0"/>
    <n v="0"/>
    <n v="0"/>
    <n v="0"/>
    <n v="0"/>
    <n v="0"/>
    <n v="0"/>
    <n v="0"/>
    <n v="0"/>
    <n v="0"/>
    <n v="0"/>
  </r>
  <r>
    <n v="11043"/>
    <m/>
    <m/>
    <s v="TriMet"/>
    <s v="Transit"/>
    <x v="16"/>
    <m/>
    <x v="0"/>
    <s v="Pedestrian access improvements, Phase 1"/>
    <s v="N/A"/>
    <s v="N/A"/>
    <s v="N/A"/>
    <s v="Sidewalks, crosswalks and ADA improvements to transit access."/>
    <n v="5000000"/>
    <n v="5625000"/>
    <s v="2014-2017"/>
    <s v="2014-2017"/>
    <n v="1"/>
    <x v="11"/>
    <s v="Active Transportation"/>
    <n v="2014"/>
    <n v="2017"/>
    <n v="1250000"/>
    <n v="4"/>
    <n v="1250000"/>
    <n v="1250000"/>
    <n v="1250000"/>
    <n v="1250000"/>
    <n v="0"/>
    <n v="0"/>
    <n v="0"/>
    <n v="0"/>
    <n v="0"/>
    <n v="0"/>
    <n v="0"/>
    <n v="0"/>
    <n v="0"/>
    <n v="0"/>
    <n v="0"/>
    <n v="0"/>
    <n v="0"/>
    <n v="0"/>
    <n v="0"/>
    <n v="0"/>
    <n v="0"/>
    <n v="0"/>
    <n v="0"/>
    <n v="0"/>
    <n v="0"/>
    <n v="0"/>
    <n v="0"/>
  </r>
  <r>
    <n v="11091"/>
    <m/>
    <m/>
    <s v="Portland/Port"/>
    <s v="City"/>
    <x v="17"/>
    <s v="Portland/Port"/>
    <x v="0"/>
    <s v="Columbia Blvd./I-205 Interchange: SB On-Ramp Improvement"/>
    <m/>
    <m/>
    <s v="Freeway"/>
    <s v="Expand the on-ramp to three lanes, including for truck/HOV"/>
    <n v="750000"/>
    <n v="843750"/>
    <s v="2014-2017"/>
    <s v="2014-2017"/>
    <n v="1"/>
    <x v="5"/>
    <s v="Throughways"/>
    <n v="2014"/>
    <n v="2017"/>
    <n v="187500"/>
    <n v="4"/>
    <n v="187500"/>
    <n v="187500"/>
    <n v="187500"/>
    <n v="187500"/>
    <n v="0"/>
    <n v="0"/>
    <n v="0"/>
    <n v="0"/>
    <n v="0"/>
    <n v="0"/>
    <n v="0"/>
    <n v="0"/>
    <n v="0"/>
    <n v="0"/>
    <n v="0"/>
    <n v="0"/>
    <n v="0"/>
    <n v="0"/>
    <n v="0"/>
    <n v="0"/>
    <n v="0"/>
    <n v="0"/>
    <n v="0"/>
    <n v="0"/>
    <n v="0"/>
    <n v="0"/>
    <n v="0"/>
  </r>
  <r>
    <n v="11107"/>
    <m/>
    <m/>
    <s v="SMART"/>
    <s v="Transit"/>
    <x v="15"/>
    <m/>
    <x v="0"/>
    <s v="Expand transit service from Wilsonville to downtown Portland"/>
    <m/>
    <m/>
    <s v="Other"/>
    <s v="Additional Service hours for new services and related bus stop and ROW improvements."/>
    <n v="3000000"/>
    <n v="3375000"/>
    <s v="2014-2017"/>
    <s v="2014-2017"/>
    <n v="1"/>
    <x v="13"/>
    <s v="Transit"/>
    <n v="2014"/>
    <n v="2017"/>
    <n v="750000"/>
    <n v="4"/>
    <n v="750000"/>
    <n v="750000"/>
    <n v="750000"/>
    <n v="750000"/>
    <n v="0"/>
    <n v="0"/>
    <n v="0"/>
    <n v="0"/>
    <n v="0"/>
    <n v="0"/>
    <n v="0"/>
    <n v="0"/>
    <n v="0"/>
    <n v="0"/>
    <n v="0"/>
    <n v="0"/>
    <n v="0"/>
    <n v="0"/>
    <n v="0"/>
    <n v="0"/>
    <n v="0"/>
    <n v="0"/>
    <n v="0"/>
    <n v="0"/>
    <n v="0"/>
    <n v="0"/>
    <n v="0"/>
  </r>
  <r>
    <n v="11108"/>
    <m/>
    <m/>
    <s v="SMART"/>
    <s v="Transit"/>
    <x v="15"/>
    <m/>
    <x v="0"/>
    <s v="Expand Service through Villebois and other west side areas"/>
    <m/>
    <m/>
    <s v="Other"/>
    <s v="Additional Service hours for new services and related bus stop and ROW improvements."/>
    <n v="1000000"/>
    <n v="1125000"/>
    <s v="2014-2017"/>
    <s v="2014-2017"/>
    <n v="1"/>
    <x v="8"/>
    <s v="Transit"/>
    <n v="2014"/>
    <n v="2017"/>
    <n v="250000"/>
    <n v="4"/>
    <n v="250000"/>
    <n v="250000"/>
    <n v="250000"/>
    <n v="250000"/>
    <n v="0"/>
    <n v="0"/>
    <n v="0"/>
    <n v="0"/>
    <n v="0"/>
    <n v="0"/>
    <n v="0"/>
    <n v="0"/>
    <n v="0"/>
    <n v="0"/>
    <n v="0"/>
    <n v="0"/>
    <n v="0"/>
    <n v="0"/>
    <n v="0"/>
    <n v="0"/>
    <n v="0"/>
    <n v="0"/>
    <n v="0"/>
    <n v="0"/>
    <n v="0"/>
    <n v="0"/>
    <n v="0"/>
  </r>
  <r>
    <n v="11109"/>
    <m/>
    <m/>
    <s v="SMART"/>
    <s v="Transit"/>
    <x v="15"/>
    <m/>
    <x v="0"/>
    <s v="Bus Replacements - including Alternative Fuel Vehicles"/>
    <m/>
    <m/>
    <s v="N/A"/>
    <s v="Purchase buses to replace those that are out of date, unreliable or inoperable."/>
    <n v="4000000"/>
    <n v="4500000"/>
    <s v="2014-2017"/>
    <s v="2014-2017"/>
    <n v="1"/>
    <x v="11"/>
    <s v="Transit"/>
    <n v="2014"/>
    <n v="2017"/>
    <n v="1000000"/>
    <n v="4"/>
    <n v="1000000"/>
    <n v="1000000"/>
    <n v="1000000"/>
    <n v="1000000"/>
    <n v="0"/>
    <n v="0"/>
    <n v="0"/>
    <n v="0"/>
    <n v="0"/>
    <n v="0"/>
    <n v="0"/>
    <n v="0"/>
    <n v="0"/>
    <n v="0"/>
    <n v="0"/>
    <n v="0"/>
    <n v="0"/>
    <n v="0"/>
    <n v="0"/>
    <n v="0"/>
    <n v="0"/>
    <n v="0"/>
    <n v="0"/>
    <n v="0"/>
    <n v="0"/>
    <n v="0"/>
    <n v="0"/>
  </r>
  <r>
    <n v="11116"/>
    <m/>
    <m/>
    <s v="Portland"/>
    <s v="City"/>
    <x v="4"/>
    <m/>
    <x v="0"/>
    <s v="SW Garden Home Road"/>
    <s v="SW Capitol Hwy"/>
    <s v="SW Multnomah Blvd"/>
    <s v="Collector"/>
    <s v="Pedestrian and bicycle safety improvements, including drainage designed for constrained right-of-way."/>
    <n v="1795000"/>
    <n v="2019375"/>
    <s v="2014-2017"/>
    <s v="2014-2017"/>
    <n v="1"/>
    <x v="14"/>
    <s v="Active Transportation"/>
    <n v="2014"/>
    <n v="2017"/>
    <n v="448750"/>
    <n v="4"/>
    <n v="448750"/>
    <n v="448750"/>
    <n v="448750"/>
    <n v="448750"/>
    <n v="0"/>
    <n v="0"/>
    <n v="0"/>
    <n v="0"/>
    <n v="0"/>
    <n v="0"/>
    <n v="0"/>
    <n v="0"/>
    <n v="0"/>
    <n v="0"/>
    <n v="0"/>
    <n v="0"/>
    <n v="0"/>
    <n v="0"/>
    <n v="0"/>
    <n v="0"/>
    <n v="0"/>
    <n v="0"/>
    <n v="0"/>
    <n v="0"/>
    <n v="0"/>
    <n v="0"/>
    <n v="0"/>
  </r>
  <r>
    <n v="11121"/>
    <m/>
    <m/>
    <s v="ODOT"/>
    <s v="ODOT"/>
    <x v="12"/>
    <s v="ODOT"/>
    <x v="0"/>
    <s v="I-5 Delta Park Phase 1"/>
    <s v="Victory"/>
    <s v="Lombard"/>
    <s v="Interstate"/>
    <s v="Widen I-5 to 3 lanes and realign ramps."/>
    <n v="50000000"/>
    <n v="56250000"/>
    <s v="2014-2017"/>
    <s v="2014-2017"/>
    <n v="1"/>
    <x v="1"/>
    <s v="Throughways"/>
    <n v="2014"/>
    <n v="2017"/>
    <n v="12500000"/>
    <n v="4"/>
    <n v="12500000"/>
    <n v="12500000"/>
    <n v="12500000"/>
    <n v="12500000"/>
    <n v="0"/>
    <n v="0"/>
    <n v="0"/>
    <n v="0"/>
    <n v="0"/>
    <n v="0"/>
    <n v="0"/>
    <n v="0"/>
    <n v="0"/>
    <n v="0"/>
    <n v="0"/>
    <n v="0"/>
    <n v="0"/>
    <n v="0"/>
    <n v="0"/>
    <n v="0"/>
    <n v="0"/>
    <n v="0"/>
    <n v="0"/>
    <n v="0"/>
    <n v="0"/>
    <n v="0"/>
    <n v="0"/>
  </r>
  <r>
    <n v="11123"/>
    <m/>
    <m/>
    <s v="ODOT"/>
    <s v="ODOT"/>
    <x v="12"/>
    <s v="ODOT"/>
    <x v="0"/>
    <s v="I-5 North Macadam"/>
    <s v="I-5/Macadam interchange"/>
    <s v="N/A"/>
    <s v="Interstate"/>
    <s v="Construct improvements in North Macadam/South Waterfront area to enhance safety and access."/>
    <n v="15000000"/>
    <n v="16875000"/>
    <s v="2014-2017"/>
    <s v="2014-2017"/>
    <n v="1"/>
    <x v="13"/>
    <s v="Throughways"/>
    <n v="2014"/>
    <n v="2017"/>
    <n v="3750000"/>
    <n v="4"/>
    <n v="3750000"/>
    <n v="3750000"/>
    <n v="3750000"/>
    <n v="3750000"/>
    <n v="0"/>
    <n v="0"/>
    <n v="0"/>
    <n v="0"/>
    <n v="0"/>
    <n v="0"/>
    <n v="0"/>
    <n v="0"/>
    <n v="0"/>
    <n v="0"/>
    <n v="0"/>
    <n v="0"/>
    <n v="0"/>
    <n v="0"/>
    <n v="0"/>
    <n v="0"/>
    <n v="0"/>
    <n v="0"/>
    <n v="0"/>
    <n v="0"/>
    <n v="0"/>
    <n v="0"/>
    <n v="0"/>
  </r>
  <r>
    <n v="11127"/>
    <m/>
    <m/>
    <s v="Portland"/>
    <s v="City"/>
    <x v="4"/>
    <s v="Portland"/>
    <x v="0"/>
    <s v="School Access Safety Improvements: various locations"/>
    <s v="N/A"/>
    <s v="N/A"/>
    <s v="N/A"/>
    <s v="Pedestrian safety enhancements at 11 elementary schools."/>
    <n v="499600"/>
    <n v="562050"/>
    <s v="2014-2017"/>
    <s v="2014-2017"/>
    <n v="1"/>
    <x v="25"/>
    <s v="Active Transportation"/>
    <n v="2014"/>
    <n v="2017"/>
    <n v="124900"/>
    <n v="4"/>
    <n v="124900"/>
    <n v="124900"/>
    <n v="124900"/>
    <n v="124900"/>
    <n v="0"/>
    <n v="0"/>
    <n v="0"/>
    <n v="0"/>
    <n v="0"/>
    <n v="0"/>
    <n v="0"/>
    <n v="0"/>
    <n v="0"/>
    <n v="0"/>
    <n v="0"/>
    <n v="0"/>
    <n v="0"/>
    <n v="0"/>
    <n v="0"/>
    <n v="0"/>
    <n v="0"/>
    <n v="0"/>
    <n v="0"/>
    <n v="0"/>
    <n v="0"/>
    <n v="0"/>
    <n v="0"/>
  </r>
  <r>
    <n v="11134"/>
    <m/>
    <m/>
    <s v="THPRD"/>
    <s v="PRD"/>
    <x v="18"/>
    <s v="THPRD"/>
    <x v="0"/>
    <s v="Westside Trail (Regional)"/>
    <s v="Bronson Creek Trail (Kaiser Ridge Park)"/>
    <s v="Rock Creek Trail (Kaiser Woods Park)"/>
    <s v="Regional Trail"/>
    <s v="To design and construct a regional trail multi-use segment in a utility corridor, 10'-12' wide paved."/>
    <n v="2675000"/>
    <n v="3009375"/>
    <s v="2014-2017"/>
    <s v="2014-2017"/>
    <n v="1"/>
    <x v="8"/>
    <s v="Active Transportation"/>
    <n v="2014"/>
    <n v="2017"/>
    <n v="668750"/>
    <n v="4"/>
    <n v="668750"/>
    <n v="668750"/>
    <n v="668750"/>
    <n v="668750"/>
    <n v="0"/>
    <n v="0"/>
    <n v="0"/>
    <n v="0"/>
    <n v="0"/>
    <n v="0"/>
    <n v="0"/>
    <n v="0"/>
    <n v="0"/>
    <n v="0"/>
    <n v="0"/>
    <n v="0"/>
    <n v="0"/>
    <n v="0"/>
    <n v="0"/>
    <n v="0"/>
    <n v="0"/>
    <n v="0"/>
    <n v="0"/>
    <n v="0"/>
    <n v="0"/>
    <n v="0"/>
    <n v="0"/>
  </r>
  <r>
    <n v="11137"/>
    <m/>
    <m/>
    <s v="Hillsboro"/>
    <s v="City"/>
    <x v="2"/>
    <s v="ODOT/Hillsboro"/>
    <x v="0"/>
    <s v="TV Hwy/Century Blvd Intersection"/>
    <s v="N/A"/>
    <s v="N/A"/>
    <s v="Regional Arterial"/>
    <s v="Add second southbound lane, Add northbound left turn lane, widen rail crossing, add offroad bike lanes on Century from TV Hwy to Alexander."/>
    <n v="1800000"/>
    <n v="2025000"/>
    <s v="2014-2017"/>
    <s v="2014-2017"/>
    <n v="1"/>
    <x v="1"/>
    <s v="Roads and Bridges"/>
    <n v="2014"/>
    <n v="2017"/>
    <n v="450000"/>
    <n v="4"/>
    <n v="450000"/>
    <n v="450000"/>
    <n v="450000"/>
    <n v="450000"/>
    <n v="0"/>
    <n v="0"/>
    <n v="0"/>
    <n v="0"/>
    <n v="0"/>
    <n v="0"/>
    <n v="0"/>
    <n v="0"/>
    <n v="0"/>
    <n v="0"/>
    <n v="0"/>
    <n v="0"/>
    <n v="0"/>
    <n v="0"/>
    <n v="0"/>
    <n v="0"/>
    <n v="0"/>
    <n v="0"/>
    <n v="0"/>
    <n v="0"/>
    <n v="0"/>
    <n v="0"/>
    <n v="0"/>
  </r>
  <r>
    <n v="11142"/>
    <m/>
    <m/>
    <s v="Hillsboro"/>
    <s v="City"/>
    <x v="4"/>
    <s v="Hillsboro"/>
    <x v="0"/>
    <s v="37th Ave"/>
    <s v="Main St"/>
    <s v="Brogden Ave"/>
    <s v="Neighborhood Route"/>
    <s v="Widen to provide sidewalks and Bikeway Network signage access to LRT and Fairgrounds"/>
    <n v="1000000"/>
    <n v="1125000"/>
    <s v="2014-2017"/>
    <s v="2014-2017"/>
    <n v="1"/>
    <x v="26"/>
    <s v="Active Transportation"/>
    <n v="2014"/>
    <n v="2017"/>
    <n v="250000"/>
    <n v="4"/>
    <n v="250000"/>
    <n v="250000"/>
    <n v="250000"/>
    <n v="250000"/>
    <n v="0"/>
    <n v="0"/>
    <n v="0"/>
    <n v="0"/>
    <n v="0"/>
    <n v="0"/>
    <n v="0"/>
    <n v="0"/>
    <n v="0"/>
    <n v="0"/>
    <n v="0"/>
    <n v="0"/>
    <n v="0"/>
    <n v="0"/>
    <n v="0"/>
    <n v="0"/>
    <n v="0"/>
    <n v="0"/>
    <n v="0"/>
    <n v="0"/>
    <n v="0"/>
    <n v="0"/>
    <n v="0"/>
  </r>
  <r>
    <n v="11152"/>
    <m/>
    <m/>
    <s v="Hillsboro"/>
    <s v="City"/>
    <x v="4"/>
    <s v="Hillsboro"/>
    <x v="0"/>
    <s v="Cedar St."/>
    <s v="32nd Ave."/>
    <s v="Brookwood Ave."/>
    <s v="Neighborhood Route"/>
    <s v="Construct sidewalks"/>
    <n v="1000000"/>
    <n v="1125000"/>
    <s v="2014-2017"/>
    <s v="2014-2017"/>
    <n v="1"/>
    <x v="8"/>
    <s v="Active Transportation"/>
    <n v="2014"/>
    <n v="2017"/>
    <n v="250000"/>
    <n v="4"/>
    <n v="250000"/>
    <n v="250000"/>
    <n v="250000"/>
    <n v="250000"/>
    <n v="0"/>
    <n v="0"/>
    <n v="0"/>
    <n v="0"/>
    <n v="0"/>
    <n v="0"/>
    <n v="0"/>
    <n v="0"/>
    <n v="0"/>
    <n v="0"/>
    <n v="0"/>
    <n v="0"/>
    <n v="0"/>
    <n v="0"/>
    <n v="0"/>
    <n v="0"/>
    <n v="0"/>
    <n v="0"/>
    <n v="0"/>
    <n v="0"/>
    <n v="0"/>
    <n v="0"/>
    <n v="0"/>
  </r>
  <r>
    <n v="11153"/>
    <m/>
    <m/>
    <s v="Hillsboro"/>
    <s v="City"/>
    <x v="4"/>
    <s v="Hillsboro"/>
    <x v="0"/>
    <s v="Golden Rd."/>
    <s v="Brookwood Ave."/>
    <s v="Imlay Ave."/>
    <s v="Collector"/>
    <s v="Widen to provide bike lanes and sidewalks"/>
    <n v="2000000"/>
    <n v="2250000"/>
    <s v="2014-2017"/>
    <s v="2014-2017"/>
    <n v="1"/>
    <x v="8"/>
    <s v="Active Transportation"/>
    <n v="2014"/>
    <n v="2017"/>
    <n v="500000"/>
    <n v="4"/>
    <n v="500000"/>
    <n v="500000"/>
    <n v="500000"/>
    <n v="500000"/>
    <n v="0"/>
    <n v="0"/>
    <n v="0"/>
    <n v="0"/>
    <n v="0"/>
    <n v="0"/>
    <n v="0"/>
    <n v="0"/>
    <n v="0"/>
    <n v="0"/>
    <n v="0"/>
    <n v="0"/>
    <n v="0"/>
    <n v="0"/>
    <n v="0"/>
    <n v="0"/>
    <n v="0"/>
    <n v="0"/>
    <n v="0"/>
    <n v="0"/>
    <n v="0"/>
    <n v="0"/>
    <n v="0"/>
  </r>
  <r>
    <n v="11167"/>
    <m/>
    <m/>
    <s v="Hillsboro"/>
    <s v="City"/>
    <x v="4"/>
    <s v="Hillsboro"/>
    <x v="0"/>
    <s v="Garibaldi"/>
    <s v="Ebberts"/>
    <s v="1st Avenue"/>
    <s v="Collector"/>
    <s v="Widen to provide sidewalks.  Bike network Wayfinding signage "/>
    <n v="500000"/>
    <n v="562500"/>
    <s v="2014-2017"/>
    <s v="2014-2017"/>
    <n v="1"/>
    <x v="8"/>
    <s v="Active Transportation"/>
    <n v="2014"/>
    <n v="2017"/>
    <n v="125000"/>
    <n v="4"/>
    <n v="125000"/>
    <n v="125000"/>
    <n v="125000"/>
    <n v="125000"/>
    <n v="0"/>
    <n v="0"/>
    <n v="0"/>
    <n v="0"/>
    <n v="0"/>
    <n v="0"/>
    <n v="0"/>
    <n v="0"/>
    <n v="0"/>
    <n v="0"/>
    <n v="0"/>
    <n v="0"/>
    <n v="0"/>
    <n v="0"/>
    <n v="0"/>
    <n v="0"/>
    <n v="0"/>
    <n v="0"/>
    <n v="0"/>
    <n v="0"/>
    <n v="0"/>
    <n v="0"/>
    <n v="0"/>
  </r>
  <r>
    <n v="11168"/>
    <m/>
    <m/>
    <s v="Hillsboro"/>
    <s v="City"/>
    <x v="4"/>
    <s v="Hillsboro"/>
    <x v="0"/>
    <s v="Connell"/>
    <s v="Garibaldi"/>
    <s v="Darnielle"/>
    <s v="Collector"/>
    <s v="Widen to provide sidewalks.  Bike boulevard Wayfinding signage "/>
    <n v="500000"/>
    <n v="562500"/>
    <s v="2014-2017"/>
    <s v="2014-2017"/>
    <n v="1"/>
    <x v="8"/>
    <s v="Active Transportation"/>
    <n v="2014"/>
    <n v="2017"/>
    <n v="125000"/>
    <n v="4"/>
    <n v="125000"/>
    <n v="125000"/>
    <n v="125000"/>
    <n v="125000"/>
    <n v="0"/>
    <n v="0"/>
    <n v="0"/>
    <n v="0"/>
    <n v="0"/>
    <n v="0"/>
    <n v="0"/>
    <n v="0"/>
    <n v="0"/>
    <n v="0"/>
    <n v="0"/>
    <n v="0"/>
    <n v="0"/>
    <n v="0"/>
    <n v="0"/>
    <n v="0"/>
    <n v="0"/>
    <n v="0"/>
    <n v="0"/>
    <n v="0"/>
    <n v="0"/>
    <n v="0"/>
    <n v="0"/>
  </r>
  <r>
    <n v="11174"/>
    <m/>
    <m/>
    <s v="Milwaukie"/>
    <s v="City"/>
    <x v="4"/>
    <s v="Milwaukie"/>
    <x v="0"/>
    <s v="Group 3--Improved Bike/Ped Connections to Springwater Trail near Tacoma Station"/>
    <s v="Springwater Trail between 29th Ave and 17th Ave"/>
    <s v="Monroe St"/>
    <s v="Regional Route, Neighborhood Route, Local, and Other"/>
    <s v="29th/Harvey/40th Neighborhood Greenway = Designate as a &quot;neighborhood greenway&quot; and install traffic-calming improvements. ($220,000)_x000d__x000d_Improved Connection from Springwater Trail to Pendleton Site (Ramps) = Construct ramps to improve existing connection of Springwater Trail to Pendleton site at Clatsop St. (TSAP) ($630,000)_x000d__x000d_Improved Connection from Springwater Trail to Pendleton Site (Widened Undercrossing) = Widen existing undercrossing to improve connection of Springwater Trail to Pendleton site at Clatsop St. (TSAP) ($100,000)_x000d__x000d_Improved Connection from Springwater Trail to Tacoma Station = Construct stairs to connect Springwater Trail to Tacoma station. (TSAP) ($80,000)_x000d__x000d_Improved Connection to Springwater Trail at 29th Ave and Sherrett St = Pave the connection to Springwater Trail at 29th Ave and Sherrett St. (TSAP) ($20,000)_x000d__x000d_Improved Connection from Springwater Trail to Pendleton Site (Tunnel) = Construct tunnel under Springwater Trail to improve connection to Pendleton site at Clatsop St. (TSAP) ($1,200,000)_x000d__x000d_Improved Connection from Springwater Trail to McLoughlin Blvd = Construct stairs or other facility to connect Springwater Trail to west side of McLoughlin Blvd. (TSAP) ($500,000)_x000d__x000d_Springwater Trail Completion = Contribute to regional project to complete Springwater Trail (&quot;Sellwood Gap&quot;) along Ochoco St. ($90,000)."/>
    <n v="2620000"/>
    <n v="2947500"/>
    <s v="2014-2017"/>
    <s v="2014-2017"/>
    <m/>
    <x v="27"/>
    <s v="Active Transportation"/>
    <n v="2014"/>
    <n v="2017"/>
    <n v="655000"/>
    <n v="4"/>
    <n v="655000"/>
    <n v="655000"/>
    <n v="655000"/>
    <n v="655000"/>
    <n v="0"/>
    <n v="0"/>
    <n v="0"/>
    <n v="0"/>
    <n v="0"/>
    <n v="0"/>
    <n v="0"/>
    <n v="0"/>
    <n v="0"/>
    <n v="0"/>
    <n v="0"/>
    <n v="0"/>
    <n v="0"/>
    <n v="0"/>
    <n v="0"/>
    <n v="0"/>
    <n v="0"/>
    <n v="0"/>
    <n v="0"/>
    <n v="0"/>
    <n v="0"/>
    <n v="0"/>
    <n v="0"/>
  </r>
  <r>
    <n v="11178"/>
    <m/>
    <m/>
    <s v="ODOT"/>
    <s v="ODOT"/>
    <x v="12"/>
    <s v="ODOT"/>
    <x v="0"/>
    <s v="US Highway 26 at Shute Road interchange improvements"/>
    <s v="US 26 and Shute Road"/>
    <s v="N/A"/>
    <s v="Principal arterial"/>
    <s v="Interchange improvements to improve operations and construct a new westbound-southbound loop ramp to serve Shute Road."/>
    <n v="45000000"/>
    <n v="50625000"/>
    <s v="2014-2017"/>
    <s v="2014-2017"/>
    <n v="1"/>
    <x v="3"/>
    <s v="Throughways"/>
    <n v="2014"/>
    <n v="2017"/>
    <n v="11250000"/>
    <n v="4"/>
    <n v="11250000"/>
    <n v="11250000"/>
    <n v="11250000"/>
    <n v="11250000"/>
    <n v="0"/>
    <n v="0"/>
    <n v="0"/>
    <n v="0"/>
    <n v="0"/>
    <n v="0"/>
    <n v="0"/>
    <n v="0"/>
    <n v="0"/>
    <n v="0"/>
    <n v="0"/>
    <n v="0"/>
    <n v="0"/>
    <n v="0"/>
    <n v="0"/>
    <n v="0"/>
    <n v="0"/>
    <n v="0"/>
    <n v="0"/>
    <n v="0"/>
    <n v="0"/>
    <n v="0"/>
    <n v="0"/>
  </r>
  <r>
    <n v="11179"/>
    <m/>
    <m/>
    <s v="ODOT"/>
    <s v="ODOT"/>
    <x v="19"/>
    <s v="ODOT"/>
    <x v="0"/>
    <s v="I-5 to 99W replacement projects"/>
    <s v="N/A"/>
    <s v="N/A"/>
    <s v="N/A"/>
    <s v="Construct improvements consistent with recommendations from I-5/99W connector process. The project or a portion of the project is outside the designated urban growth boundary as of March 2014."/>
    <n v="10000000"/>
    <n v="11250000"/>
    <s v="2014-2017"/>
    <s v="2014-2017"/>
    <n v="1"/>
    <x v="1"/>
    <s v="Roads and Bridges"/>
    <n v="2014"/>
    <n v="2017"/>
    <n v="2500000"/>
    <n v="4"/>
    <n v="2500000"/>
    <n v="2500000"/>
    <n v="2500000"/>
    <n v="2500000"/>
    <n v="0"/>
    <n v="0"/>
    <n v="0"/>
    <n v="0"/>
    <n v="0"/>
    <n v="0"/>
    <n v="0"/>
    <n v="0"/>
    <n v="0"/>
    <n v="0"/>
    <n v="0"/>
    <n v="0"/>
    <n v="0"/>
    <n v="0"/>
    <n v="0"/>
    <n v="0"/>
    <n v="0"/>
    <n v="0"/>
    <n v="0"/>
    <n v="0"/>
    <n v="0"/>
    <n v="0"/>
    <n v="0"/>
  </r>
  <r>
    <n v="11181"/>
    <m/>
    <m/>
    <s v="ODOT"/>
    <s v="ODOT"/>
    <x v="19"/>
    <s v="ODOT"/>
    <x v="0"/>
    <s v="OR 43 Sellwood Bridge Interchange"/>
    <s v="OR 43 at Sellwood Bridge"/>
    <s v="N/A"/>
    <s v="Minor Arterial"/>
    <s v="Improve connection at the west end (OR 43) of the Sellwood Bridge, including the interchange influence area."/>
    <n v="30000000"/>
    <n v="33750000"/>
    <s v="2014-2017"/>
    <s v="2014-2017"/>
    <n v="1"/>
    <x v="12"/>
    <s v="Roads and Bridges"/>
    <n v="2014"/>
    <n v="2017"/>
    <n v="7500000"/>
    <n v="4"/>
    <n v="7500000"/>
    <n v="7500000"/>
    <n v="7500000"/>
    <n v="7500000"/>
    <n v="0"/>
    <n v="0"/>
    <n v="0"/>
    <n v="0"/>
    <n v="0"/>
    <n v="0"/>
    <n v="0"/>
    <n v="0"/>
    <n v="0"/>
    <n v="0"/>
    <n v="0"/>
    <n v="0"/>
    <n v="0"/>
    <n v="0"/>
    <n v="0"/>
    <n v="0"/>
    <n v="0"/>
    <n v="0"/>
    <n v="0"/>
    <n v="0"/>
    <n v="0"/>
    <n v="0"/>
    <n v="0"/>
  </r>
  <r>
    <n v="11183"/>
    <m/>
    <m/>
    <s v="Oregon City"/>
    <s v="City"/>
    <x v="2"/>
    <s v="Oregon City"/>
    <x v="0"/>
    <s v="Linn/Leland/Meyers Road pedestrian and bike improvement project (active transportation project)"/>
    <s v="Jackson &amp; 5th Street"/>
    <s v="Moccasin Way"/>
    <s v="Minor Arterial"/>
    <s v="Construct Linn Avenue/Leland Road/Meyers Road Corridor Improvements including roundabout intersection, sidewalk infill, complete bike lanes or multi-use path for safety and to connect pedestrian generators.  (TSP project(s) D19, D34, FF24, FF27, W35, W38, W62, W63, B33, B35, C15, C18, C28, C31, C32, C33, S52)."/>
    <n v="4100000"/>
    <n v="4612500"/>
    <s v="2014-2017"/>
    <s v="2014-2017"/>
    <n v="1"/>
    <x v="14"/>
    <s v="Roads and Bridges"/>
    <n v="2014"/>
    <n v="2017"/>
    <n v="1025000"/>
    <n v="4"/>
    <n v="1025000"/>
    <n v="1025000"/>
    <n v="1025000"/>
    <n v="1025000"/>
    <n v="0"/>
    <n v="0"/>
    <n v="0"/>
    <n v="0"/>
    <n v="0"/>
    <n v="0"/>
    <n v="0"/>
    <n v="0"/>
    <n v="0"/>
    <n v="0"/>
    <n v="0"/>
    <n v="0"/>
    <n v="0"/>
    <n v="0"/>
    <n v="0"/>
    <n v="0"/>
    <n v="0"/>
    <n v="0"/>
    <n v="0"/>
    <n v="0"/>
    <n v="0"/>
    <n v="0"/>
    <n v="0"/>
  </r>
  <r>
    <n v="11184"/>
    <m/>
    <m/>
    <s v="Oregon City"/>
    <s v="City"/>
    <x v="4"/>
    <s v="Oregon City"/>
    <x v="0"/>
    <s v="Main Street Ped and Bike Imp."/>
    <s v="10th Street"/>
    <s v="Dunes Drive"/>
    <s v="Minor Arterial"/>
    <s v="Construct separated multi-use path or sidewalks and bike lanes on both sides.  (D90 only extends to Agnes so cost estimate omits funding for Agnes to Dunes Dr.; TSP project D90, W2, W3, B3 B4, S1, C2)."/>
    <n v="7500000"/>
    <n v="8437500"/>
    <s v="2014-2017"/>
    <s v="2014-2017"/>
    <n v="1"/>
    <x v="0"/>
    <s v="Active Transportation"/>
    <n v="2014"/>
    <n v="2017"/>
    <n v="1875000"/>
    <n v="4"/>
    <n v="1875000"/>
    <n v="1875000"/>
    <n v="1875000"/>
    <n v="1875000"/>
    <n v="0"/>
    <n v="0"/>
    <n v="0"/>
    <n v="0"/>
    <n v="0"/>
    <n v="0"/>
    <n v="0"/>
    <n v="0"/>
    <n v="0"/>
    <n v="0"/>
    <n v="0"/>
    <n v="0"/>
    <n v="0"/>
    <n v="0"/>
    <n v="0"/>
    <n v="0"/>
    <n v="0"/>
    <n v="0"/>
    <n v="0"/>
    <n v="0"/>
    <n v="0"/>
    <n v="0"/>
    <n v="0"/>
  </r>
  <r>
    <n v="11190"/>
    <m/>
    <m/>
    <s v="Port of Portland"/>
    <s v="Port"/>
    <x v="20"/>
    <s v="Multnomah Co."/>
    <x v="0"/>
    <s v="Sundial Road Improvements"/>
    <s v="Sundial Road"/>
    <s v="North of Marine Drive"/>
    <s v="TBD"/>
    <s v="Widen north of Swigert Way and construct signal and turn lanes at Graham Road."/>
    <n v="3200000"/>
    <n v="3600000"/>
    <s v="2014-2017"/>
    <s v="2014-2017"/>
    <n v="1"/>
    <x v="3"/>
    <s v="Roads and Bridges"/>
    <n v="2014"/>
    <n v="2017"/>
    <n v="800000"/>
    <n v="4"/>
    <n v="800000"/>
    <n v="800000"/>
    <n v="800000"/>
    <n v="800000"/>
    <n v="0"/>
    <n v="0"/>
    <n v="0"/>
    <n v="0"/>
    <n v="0"/>
    <n v="0"/>
    <n v="0"/>
    <n v="0"/>
    <n v="0"/>
    <n v="0"/>
    <n v="0"/>
    <n v="0"/>
    <n v="0"/>
    <n v="0"/>
    <n v="0"/>
    <n v="0"/>
    <n v="0"/>
    <n v="0"/>
    <n v="0"/>
    <n v="0"/>
    <n v="0"/>
    <n v="0"/>
    <n v="0"/>
  </r>
  <r>
    <n v="11192"/>
    <m/>
    <m/>
    <s v="Portland"/>
    <s v="City"/>
    <x v="7"/>
    <m/>
    <x v="0"/>
    <s v="Streetcar Planning/ Alternatives Analysis"/>
    <s v="N/A"/>
    <s v="N/A"/>
    <s v="N/A"/>
    <s v="This project will perform follow up and alternatives analysis of the Streetcar System Plan (SSP) for up to three of its highest rated corridors."/>
    <n v="6250000"/>
    <n v="7031250"/>
    <s v="2014-2017"/>
    <s v="2014-2017"/>
    <n v="1"/>
    <x v="11"/>
    <s v="Transit"/>
    <n v="2014"/>
    <n v="2017"/>
    <n v="1562500"/>
    <n v="4"/>
    <n v="1562500"/>
    <n v="1562500"/>
    <n v="1562500"/>
    <n v="1562500"/>
    <n v="0"/>
    <n v="0"/>
    <n v="0"/>
    <n v="0"/>
    <n v="0"/>
    <n v="0"/>
    <n v="0"/>
    <n v="0"/>
    <n v="0"/>
    <n v="0"/>
    <n v="0"/>
    <n v="0"/>
    <n v="0"/>
    <n v="0"/>
    <n v="0"/>
    <n v="0"/>
    <n v="0"/>
    <n v="0"/>
    <n v="0"/>
    <n v="0"/>
    <n v="0"/>
    <n v="0"/>
    <n v="0"/>
  </r>
  <r>
    <n v="11193"/>
    <m/>
    <m/>
    <s v="Portland"/>
    <s v="City"/>
    <x v="4"/>
    <m/>
    <x v="0"/>
    <s v="Citywide Sidewalk Infill Program"/>
    <s v="N/A"/>
    <s v="N/A"/>
    <s v="N/A"/>
    <m/>
    <n v="12500000"/>
    <n v="14062500"/>
    <s v="2014-2017"/>
    <s v="2014-2017"/>
    <n v="1"/>
    <x v="11"/>
    <s v="Active Transportation"/>
    <n v="2014"/>
    <n v="2017"/>
    <n v="3125000"/>
    <n v="4"/>
    <n v="3125000"/>
    <n v="3125000"/>
    <n v="3125000"/>
    <n v="3125000"/>
    <n v="0"/>
    <n v="0"/>
    <n v="0"/>
    <n v="0"/>
    <n v="0"/>
    <n v="0"/>
    <n v="0"/>
    <n v="0"/>
    <n v="0"/>
    <n v="0"/>
    <n v="0"/>
    <n v="0"/>
    <n v="0"/>
    <n v="0"/>
    <n v="0"/>
    <n v="0"/>
    <n v="0"/>
    <n v="0"/>
    <n v="0"/>
    <n v="0"/>
    <n v="0"/>
    <n v="0"/>
    <n v="0"/>
  </r>
  <r>
    <n v="11198"/>
    <m/>
    <m/>
    <s v="Portland"/>
    <s v="City"/>
    <x v="4"/>
    <s v="ODOT"/>
    <x v="0"/>
    <s v="Portland-Milwaukie Light Rail Active Transportation Enhancements Project"/>
    <s v="Various roadways following the PMLR alignment"/>
    <s v="Various roadways following the PMLR alignment"/>
    <m/>
    <s v="Construct a shared-use path along SE McLoughlin Blvd from 17th Ave to the Springwater Corridor Trail and build a bicycle parking center at the Tacoma/Springwater light rail station. This project will be coordinated with ODOT to determine the alignment along McLoughlin Blvd."/>
    <n v="8000000"/>
    <n v="9000000"/>
    <s v="2014-2017"/>
    <s v="2014-2017"/>
    <n v="1"/>
    <x v="1"/>
    <s v="Active Transportation"/>
    <n v="2014"/>
    <n v="2017"/>
    <n v="2000000"/>
    <n v="4"/>
    <n v="2000000"/>
    <n v="2000000"/>
    <n v="2000000"/>
    <n v="2000000"/>
    <n v="0"/>
    <n v="0"/>
    <n v="0"/>
    <n v="0"/>
    <n v="0"/>
    <n v="0"/>
    <n v="0"/>
    <n v="0"/>
    <n v="0"/>
    <n v="0"/>
    <n v="0"/>
    <n v="0"/>
    <n v="0"/>
    <n v="0"/>
    <n v="0"/>
    <n v="0"/>
    <n v="0"/>
    <n v="0"/>
    <n v="0"/>
    <n v="0"/>
    <n v="0"/>
    <n v="0"/>
    <n v="0"/>
  </r>
  <r>
    <n v="11207"/>
    <m/>
    <m/>
    <s v="Port of Portland"/>
    <s v="Port"/>
    <x v="8"/>
    <s v="Port"/>
    <x v="0"/>
    <s v="T6 Modernization"/>
    <s v="Terminal 6 "/>
    <m/>
    <s v="N/A"/>
    <s v="Provide improvements to container terminal including crane electronics and stormwater improvements."/>
    <n v="8000000"/>
    <n v="9000000"/>
    <s v="2014-2017"/>
    <s v="2014-2017"/>
    <n v="1"/>
    <x v="16"/>
    <s v="Freight"/>
    <n v="2014"/>
    <n v="2017"/>
    <n v="2000000"/>
    <n v="4"/>
    <n v="2000000"/>
    <n v="2000000"/>
    <n v="2000000"/>
    <n v="2000000"/>
    <n v="0"/>
    <n v="0"/>
    <n v="0"/>
    <n v="0"/>
    <n v="0"/>
    <n v="0"/>
    <n v="0"/>
    <n v="0"/>
    <n v="0"/>
    <n v="0"/>
    <n v="0"/>
    <n v="0"/>
    <n v="0"/>
    <n v="0"/>
    <n v="0"/>
    <n v="0"/>
    <n v="0"/>
    <n v="0"/>
    <n v="0"/>
    <n v="0"/>
    <n v="0"/>
    <n v="0"/>
    <n v="0"/>
  </r>
  <r>
    <n v="11214"/>
    <m/>
    <m/>
    <s v="THPRD"/>
    <s v="PRD"/>
    <x v="18"/>
    <s v="THPRD"/>
    <x v="0"/>
    <s v="Westside /Waterhouse Trail Connection"/>
    <s v="Westside Trail @ Westside MAX tracks "/>
    <s v="southern terminus of Waterhouse Trail @ Merlo Rd."/>
    <s v="Regional Trail"/>
    <s v="To design and construct a multi-use regional trail segment 10'-12' wide paved.  "/>
    <n v="1500000"/>
    <n v="1687500"/>
    <s v="2014-2017"/>
    <s v="2014-2017"/>
    <n v="1"/>
    <x v="21"/>
    <s v="Active Transportation"/>
    <n v="2014"/>
    <n v="2017"/>
    <n v="375000"/>
    <n v="4"/>
    <n v="375000"/>
    <n v="375000"/>
    <n v="375000"/>
    <n v="375000"/>
    <n v="0"/>
    <n v="0"/>
    <n v="0"/>
    <n v="0"/>
    <n v="0"/>
    <n v="0"/>
    <n v="0"/>
    <n v="0"/>
    <n v="0"/>
    <n v="0"/>
    <n v="0"/>
    <n v="0"/>
    <n v="0"/>
    <n v="0"/>
    <n v="0"/>
    <n v="0"/>
    <n v="0"/>
    <n v="0"/>
    <n v="0"/>
    <n v="0"/>
    <n v="0"/>
    <n v="0"/>
    <n v="0"/>
  </r>
  <r>
    <n v="11221"/>
    <m/>
    <m/>
    <s v="Tigard"/>
    <s v="City"/>
    <x v="4"/>
    <s v="Tigard"/>
    <x v="0"/>
    <s v="Regional Bikeway Improvements"/>
    <s v="Multiple locations"/>
    <s v="Various"/>
    <s v="Various"/>
    <s v="Make spot improvements on key low-volume, low speed through-routes to facilitate bike &amp; pedestrian travel; identify them as bike/pedestrian routes"/>
    <n v="4000000"/>
    <n v="4500000"/>
    <s v="2014-2017"/>
    <s v="2014-2017"/>
    <n v="1"/>
    <x v="11"/>
    <s v="Active Transportation"/>
    <n v="2014"/>
    <n v="2017"/>
    <n v="1000000"/>
    <n v="4"/>
    <n v="1000000"/>
    <n v="1000000"/>
    <n v="1000000"/>
    <n v="1000000"/>
    <n v="0"/>
    <n v="0"/>
    <n v="0"/>
    <n v="0"/>
    <n v="0"/>
    <n v="0"/>
    <n v="0"/>
    <n v="0"/>
    <n v="0"/>
    <n v="0"/>
    <n v="0"/>
    <n v="0"/>
    <n v="0"/>
    <n v="0"/>
    <n v="0"/>
    <n v="0"/>
    <n v="0"/>
    <n v="0"/>
    <n v="0"/>
    <n v="0"/>
    <n v="0"/>
    <n v="0"/>
    <n v="0"/>
  </r>
  <r>
    <n v="11223"/>
    <m/>
    <m/>
    <s v="Tigard"/>
    <s v="City"/>
    <x v="2"/>
    <s v="ODOT/Tigard"/>
    <x v="0"/>
    <s v="Hall/Hunziker/Scoffins Intersection Realignment"/>
    <s v="Hall Blvd."/>
    <s v="Intersection with Hunziker &amp; Scoffins"/>
    <s v="Arterial"/>
    <s v="Realign offset intersection to cross intersection to alleviate congestion and safety issues"/>
    <n v="5000000"/>
    <n v="5625000"/>
    <s v="2014-2017"/>
    <s v="2014-2017"/>
    <n v="1"/>
    <x v="7"/>
    <s v="Roads and Bridges"/>
    <n v="2014"/>
    <n v="2017"/>
    <n v="1250000"/>
    <n v="4"/>
    <n v="1250000"/>
    <n v="1250000"/>
    <n v="1250000"/>
    <n v="1250000"/>
    <n v="0"/>
    <n v="0"/>
    <n v="0"/>
    <n v="0"/>
    <n v="0"/>
    <n v="0"/>
    <n v="0"/>
    <n v="0"/>
    <n v="0"/>
    <n v="0"/>
    <n v="0"/>
    <n v="0"/>
    <n v="0"/>
    <n v="0"/>
    <n v="0"/>
    <n v="0"/>
    <n v="0"/>
    <n v="0"/>
    <n v="0"/>
    <n v="0"/>
    <n v="0"/>
    <n v="0"/>
    <n v="0"/>
  </r>
  <r>
    <n v="11224"/>
    <m/>
    <m/>
    <s v="Tigard"/>
    <s v="City"/>
    <x v="2"/>
    <s v="Tigard"/>
    <x v="0"/>
    <s v="Greenburg/Tiedeman/N. Dakota Reconfiguration"/>
    <s v="Tiedeman Ave."/>
    <s v="N. Dakota St."/>
    <s v="Arterial &amp; Collector"/>
    <s v="Realign one or more streets to improve intersection configurations, railroad crossings &amp; creek crossings"/>
    <n v="5500000"/>
    <n v="6187500"/>
    <s v="2014-2017"/>
    <s v="2014-2017"/>
    <n v="1"/>
    <x v="0"/>
    <s v="Roads and Bridges"/>
    <n v="2014"/>
    <n v="2017"/>
    <n v="1375000"/>
    <n v="4"/>
    <n v="1375000"/>
    <n v="1375000"/>
    <n v="1375000"/>
    <n v="1375000"/>
    <n v="0"/>
    <n v="0"/>
    <n v="0"/>
    <n v="0"/>
    <n v="0"/>
    <n v="0"/>
    <n v="0"/>
    <n v="0"/>
    <n v="0"/>
    <n v="0"/>
    <n v="0"/>
    <n v="0"/>
    <n v="0"/>
    <n v="0"/>
    <n v="0"/>
    <n v="0"/>
    <n v="0"/>
    <n v="0"/>
    <n v="0"/>
    <n v="0"/>
    <n v="0"/>
    <n v="0"/>
    <n v="0"/>
  </r>
  <r>
    <n v="11225"/>
    <m/>
    <m/>
    <s v="Tigard"/>
    <s v="City"/>
    <x v="2"/>
    <s v="Tigard"/>
    <x v="0"/>
    <s v="Downtown Circulation Plan Implementation"/>
    <s v="Downtown Tigard"/>
    <s v="Between Hwy. 99W, Hall &amp; Fanno Creek"/>
    <s v="Various"/>
    <s v="Acquire ROW, construct streets and streetscape improvements in downtown Tigard"/>
    <n v="4000000"/>
    <n v="4500000"/>
    <s v="2014-2017"/>
    <s v="2014-2017"/>
    <n v="1"/>
    <x v="7"/>
    <s v="Roads and Bridges"/>
    <n v="2014"/>
    <n v="2017"/>
    <n v="1000000"/>
    <n v="4"/>
    <n v="1000000"/>
    <n v="1000000"/>
    <n v="1000000"/>
    <n v="1000000"/>
    <n v="0"/>
    <n v="0"/>
    <n v="0"/>
    <n v="0"/>
    <n v="0"/>
    <n v="0"/>
    <n v="0"/>
    <n v="0"/>
    <n v="0"/>
    <n v="0"/>
    <n v="0"/>
    <n v="0"/>
    <n v="0"/>
    <n v="0"/>
    <n v="0"/>
    <n v="0"/>
    <n v="0"/>
    <n v="0"/>
    <n v="0"/>
    <n v="0"/>
    <n v="0"/>
    <n v="0"/>
    <n v="0"/>
  </r>
  <r>
    <n v="11226"/>
    <m/>
    <m/>
    <s v="Tigard"/>
    <s v="City"/>
    <x v="4"/>
    <s v="Tigard"/>
    <x v="0"/>
    <s v="Pedestrian Improvements"/>
    <s v="Multiple locations"/>
    <m/>
    <s v="Arterials &amp; Collectors"/>
    <s v="Fill gaps in sidewalk &amp; pedestrian network"/>
    <n v="5000000"/>
    <n v="5625000"/>
    <s v="2014-2017"/>
    <s v="2014-2017"/>
    <n v="1"/>
    <x v="9"/>
    <s v="Active Transportation"/>
    <n v="2014"/>
    <n v="2017"/>
    <n v="1250000"/>
    <n v="4"/>
    <n v="1250000"/>
    <n v="1250000"/>
    <n v="1250000"/>
    <n v="1250000"/>
    <n v="0"/>
    <n v="0"/>
    <n v="0"/>
    <n v="0"/>
    <n v="0"/>
    <n v="0"/>
    <n v="0"/>
    <n v="0"/>
    <n v="0"/>
    <n v="0"/>
    <n v="0"/>
    <n v="0"/>
    <n v="0"/>
    <n v="0"/>
    <n v="0"/>
    <n v="0"/>
    <n v="0"/>
    <n v="0"/>
    <n v="0"/>
    <n v="0"/>
    <n v="0"/>
    <n v="0"/>
    <n v="0"/>
  </r>
  <r>
    <n v="11228"/>
    <m/>
    <m/>
    <s v="Tigard"/>
    <s v="City"/>
    <x v="4"/>
    <s v="P&amp;W RR"/>
    <x v="0"/>
    <s v="Portland &amp; Western Rail Trail"/>
    <s v="Tiedeman Ave."/>
    <s v="Main Street"/>
    <m/>
    <s v="Construct trail along portion of abandoned rail line"/>
    <n v="1250000"/>
    <n v="1406250"/>
    <s v="2014-2017"/>
    <s v="2014-2017"/>
    <n v="1"/>
    <x v="7"/>
    <s v="Active Transportation"/>
    <n v="2014"/>
    <n v="2017"/>
    <n v="312500"/>
    <n v="4"/>
    <n v="312500"/>
    <n v="312500"/>
    <n v="312500"/>
    <n v="312500"/>
    <n v="0"/>
    <n v="0"/>
    <n v="0"/>
    <n v="0"/>
    <n v="0"/>
    <n v="0"/>
    <n v="0"/>
    <n v="0"/>
    <n v="0"/>
    <n v="0"/>
    <n v="0"/>
    <n v="0"/>
    <n v="0"/>
    <n v="0"/>
    <n v="0"/>
    <n v="0"/>
    <n v="0"/>
    <n v="0"/>
    <n v="0"/>
    <n v="0"/>
    <n v="0"/>
    <n v="0"/>
    <n v="0"/>
  </r>
  <r>
    <n v="11230"/>
    <m/>
    <m/>
    <s v="TriMet"/>
    <s v="Transit"/>
    <x v="15"/>
    <m/>
    <x v="0"/>
    <s v="Frequent Service Bus Capital Improvements - Phase 1"/>
    <s v="N/A"/>
    <s v="N/A"/>
    <s v="N/A"/>
    <s v="Bus stop and ROW improvements to support expansion of frequent service bus"/>
    <n v="15000000"/>
    <n v="16875000"/>
    <s v="2014-2017"/>
    <s v="2014-2017"/>
    <n v="1"/>
    <x v="11"/>
    <s v="Transit"/>
    <n v="2014"/>
    <n v="2017"/>
    <n v="3750000"/>
    <n v="4"/>
    <n v="3750000"/>
    <n v="3750000"/>
    <n v="3750000"/>
    <n v="3750000"/>
    <n v="0"/>
    <n v="0"/>
    <n v="0"/>
    <n v="0"/>
    <n v="0"/>
    <n v="0"/>
    <n v="0"/>
    <n v="0"/>
    <n v="0"/>
    <n v="0"/>
    <n v="0"/>
    <n v="0"/>
    <n v="0"/>
    <n v="0"/>
    <n v="0"/>
    <n v="0"/>
    <n v="0"/>
    <n v="0"/>
    <n v="0"/>
    <n v="0"/>
    <n v="0"/>
    <n v="0"/>
    <n v="0"/>
  </r>
  <r>
    <n v="11231"/>
    <m/>
    <m/>
    <s v="Troutdale/Port"/>
    <s v="Port"/>
    <x v="20"/>
    <s v="Troutdale"/>
    <x v="0"/>
    <s v="Swigert Way Extension"/>
    <s v="Existing terminus"/>
    <s v="Graham Road"/>
    <s v="Local"/>
    <s v="Extend Swigert Way from its existing terminus to Graham Road"/>
    <n v="2500000"/>
    <n v="2812500"/>
    <s v="2014-2017"/>
    <s v="2014-2017"/>
    <n v="1"/>
    <x v="3"/>
    <s v="Roads and Bridges"/>
    <n v="2014"/>
    <n v="2017"/>
    <n v="625000"/>
    <n v="4"/>
    <n v="625000"/>
    <n v="625000"/>
    <n v="625000"/>
    <n v="625000"/>
    <n v="0"/>
    <n v="0"/>
    <n v="0"/>
    <n v="0"/>
    <n v="0"/>
    <n v="0"/>
    <n v="0"/>
    <n v="0"/>
    <n v="0"/>
    <n v="0"/>
    <n v="0"/>
    <n v="0"/>
    <n v="0"/>
    <n v="0"/>
    <n v="0"/>
    <n v="0"/>
    <n v="0"/>
    <n v="0"/>
    <n v="0"/>
    <n v="0"/>
    <n v="0"/>
    <n v="0"/>
    <n v="0"/>
  </r>
  <r>
    <n v="11232"/>
    <m/>
    <m/>
    <s v="Troutdale/Port"/>
    <s v="Port"/>
    <x v="20"/>
    <s v="Troutdale"/>
    <x v="0"/>
    <s v="Graham Road Reconstruction"/>
    <s v="I-84 North Frontage Road"/>
    <s v="Sundial Road"/>
    <s v="Local"/>
    <s v="Reconstruct and widen Graham Road"/>
    <n v="13500000"/>
    <n v="15187500"/>
    <s v="2014-2017"/>
    <s v="2014-2017"/>
    <n v="1"/>
    <x v="3"/>
    <s v="Roads and Bridges"/>
    <n v="2014"/>
    <n v="2017"/>
    <n v="3375000"/>
    <n v="4"/>
    <n v="3375000"/>
    <n v="3375000"/>
    <n v="3375000"/>
    <n v="3375000"/>
    <n v="0"/>
    <n v="0"/>
    <n v="0"/>
    <n v="0"/>
    <n v="0"/>
    <n v="0"/>
    <n v="0"/>
    <n v="0"/>
    <n v="0"/>
    <n v="0"/>
    <n v="0"/>
    <n v="0"/>
    <n v="0"/>
    <n v="0"/>
    <n v="0"/>
    <n v="0"/>
    <n v="0"/>
    <n v="0"/>
    <n v="0"/>
    <n v="0"/>
    <n v="0"/>
    <n v="0"/>
    <n v="0"/>
  </r>
  <r>
    <n v="11234"/>
    <m/>
    <m/>
    <s v="Washington Co."/>
    <s v="County"/>
    <x v="0"/>
    <s v="Washington Co."/>
    <x v="0"/>
    <s v="Walker Rd. Improvements"/>
    <s v="173rd"/>
    <s v="Murray Blvd."/>
    <s v=" Arterial"/>
    <s v="Widen from two to five lanes with bike lanes and sidewalks."/>
    <n v="16600000"/>
    <n v="18675000"/>
    <s v="2014-2017"/>
    <s v="2014-2017"/>
    <n v="1"/>
    <x v="21"/>
    <s v="Roads and Bridges"/>
    <n v="2014"/>
    <n v="2017"/>
    <n v="4150000"/>
    <n v="4"/>
    <n v="4150000"/>
    <n v="4150000"/>
    <n v="4150000"/>
    <n v="4150000"/>
    <n v="0"/>
    <n v="0"/>
    <n v="0"/>
    <n v="0"/>
    <n v="0"/>
    <n v="0"/>
    <n v="0"/>
    <n v="0"/>
    <n v="0"/>
    <n v="0"/>
    <n v="0"/>
    <n v="0"/>
    <n v="0"/>
    <n v="0"/>
    <n v="0"/>
    <n v="0"/>
    <n v="0"/>
    <n v="0"/>
    <n v="0"/>
    <n v="0"/>
    <n v="0"/>
    <n v="0"/>
    <n v="0"/>
  </r>
  <r>
    <n v="11240"/>
    <m/>
    <m/>
    <s v="Washington Co. "/>
    <s v="County"/>
    <x v="1"/>
    <s v="Washington Co. "/>
    <x v="0"/>
    <s v="Murray Blvd. Bikelane &amp; sidewalk"/>
    <s v="Farmington Rd. "/>
    <s v="TV Hwy."/>
    <s v="Arterial"/>
    <s v="Construct a six-foot wide bikelane on west side of Murray &amp; replace existing asphalt path with six-foot wide concrete sidewalk &amp; five-foot wide planting strip. Move railroad equipment."/>
    <n v="2900000"/>
    <n v="3262500"/>
    <s v="2014-2017"/>
    <s v="2014-2017"/>
    <n v="1"/>
    <x v="28"/>
    <s v="Active Transportation"/>
    <n v="2014"/>
    <n v="2017"/>
    <n v="725000"/>
    <n v="4"/>
    <n v="725000"/>
    <n v="725000"/>
    <n v="725000"/>
    <n v="725000"/>
    <n v="0"/>
    <n v="0"/>
    <n v="0"/>
    <n v="0"/>
    <n v="0"/>
    <n v="0"/>
    <n v="0"/>
    <n v="0"/>
    <n v="0"/>
    <n v="0"/>
    <n v="0"/>
    <n v="0"/>
    <n v="0"/>
    <n v="0"/>
    <n v="0"/>
    <n v="0"/>
    <n v="0"/>
    <n v="0"/>
    <n v="0"/>
    <n v="0"/>
    <n v="0"/>
    <n v="0"/>
    <n v="0"/>
  </r>
  <r>
    <n v="11241"/>
    <m/>
    <m/>
    <s v="Washington Co. "/>
    <s v="County"/>
    <x v="1"/>
    <s v="Washington Co. "/>
    <x v="0"/>
    <s v="Evergreen Rd. Bike Lanes"/>
    <s v="NW 215th Ave."/>
    <s v="Cornelius Pass Rd."/>
    <s v="Arterial"/>
    <s v="Construct six-foot wide bike lanes east and westbound &amp; correct vertical alignment"/>
    <n v="2000000"/>
    <n v="2250000"/>
    <s v="2014-2017"/>
    <s v="2014-2017"/>
    <n v="1"/>
    <x v="5"/>
    <s v="Active Transportation"/>
    <n v="2014"/>
    <n v="2017"/>
    <n v="500000"/>
    <n v="4"/>
    <n v="500000"/>
    <n v="500000"/>
    <n v="500000"/>
    <n v="500000"/>
    <n v="0"/>
    <n v="0"/>
    <n v="0"/>
    <n v="0"/>
    <n v="0"/>
    <n v="0"/>
    <n v="0"/>
    <n v="0"/>
    <n v="0"/>
    <n v="0"/>
    <n v="0"/>
    <n v="0"/>
    <n v="0"/>
    <n v="0"/>
    <n v="0"/>
    <n v="0"/>
    <n v="0"/>
    <n v="0"/>
    <n v="0"/>
    <n v="0"/>
    <n v="0"/>
    <n v="0"/>
    <n v="0"/>
  </r>
  <r>
    <n v="11273"/>
    <m/>
    <m/>
    <s v="Hillsboro"/>
    <s v="City"/>
    <x v="2"/>
    <s v="Hillsboro"/>
    <x v="0"/>
    <s v="Alexander St. Extension"/>
    <s v="229th"/>
    <s v="209th at Blanton"/>
    <s v="Collector"/>
    <s v="Construct 3 lane with bike lanes and sidewalks"/>
    <n v="7000000"/>
    <n v="7875000"/>
    <s v="2014-2017"/>
    <s v="2014-2017"/>
    <n v="1"/>
    <x v="29"/>
    <s v="Roads and Bridges"/>
    <n v="2014"/>
    <n v="2017"/>
    <n v="1750000"/>
    <n v="4"/>
    <n v="1750000"/>
    <n v="1750000"/>
    <n v="1750000"/>
    <n v="1750000"/>
    <n v="0"/>
    <n v="0"/>
    <n v="0"/>
    <n v="0"/>
    <n v="0"/>
    <n v="0"/>
    <n v="0"/>
    <n v="0"/>
    <n v="0"/>
    <n v="0"/>
    <n v="0"/>
    <n v="0"/>
    <n v="0"/>
    <n v="0"/>
    <n v="0"/>
    <n v="0"/>
    <n v="0"/>
    <n v="0"/>
    <n v="0"/>
    <n v="0"/>
    <n v="0"/>
    <n v="0"/>
    <n v="0"/>
  </r>
  <r>
    <n v="11274"/>
    <m/>
    <m/>
    <s v="Hillsboro"/>
    <s v="City"/>
    <x v="2"/>
    <s v="Hillsboro"/>
    <x v="0"/>
    <s v="Century Blvd Extension"/>
    <s v="Area 71 UGB"/>
    <s v="229th"/>
    <s v="Collector"/>
    <s v="Construct 3 lane with bike lanes and sidewalks"/>
    <n v="3000000"/>
    <n v="3375000"/>
    <s v="2014-2017"/>
    <s v="2014-2017"/>
    <n v="1"/>
    <x v="29"/>
    <s v="Roads and Bridges"/>
    <n v="2014"/>
    <n v="2017"/>
    <n v="750000"/>
    <n v="4"/>
    <n v="750000"/>
    <n v="750000"/>
    <n v="750000"/>
    <n v="750000"/>
    <n v="0"/>
    <n v="0"/>
    <n v="0"/>
    <n v="0"/>
    <n v="0"/>
    <n v="0"/>
    <n v="0"/>
    <n v="0"/>
    <n v="0"/>
    <n v="0"/>
    <n v="0"/>
    <n v="0"/>
    <n v="0"/>
    <n v="0"/>
    <n v="0"/>
    <n v="0"/>
    <n v="0"/>
    <n v="0"/>
    <n v="0"/>
    <n v="0"/>
    <n v="0"/>
    <n v="0"/>
    <n v="0"/>
  </r>
  <r>
    <n v="11298"/>
    <m/>
    <m/>
    <s v="Multnomah Co."/>
    <s v="County"/>
    <x v="0"/>
    <s v="Multnomah Co."/>
    <x v="0"/>
    <s v="Cornelius Pass Road Safety Improvements - TSM"/>
    <s v="US 30 "/>
    <s v="Washington County line (MP 4.9)"/>
    <s v="Rural Arterial"/>
    <s v="Implement system management improvements recommended in FHWA Safety Audit; i.e., targeted shoulder widening, new/additional guard rails. The project or a portion of the project is outside the designated urban growth boundary as of March 2014."/>
    <n v="6000000"/>
    <n v="6750000"/>
    <s v="2014-2017"/>
    <s v="2014-2017"/>
    <m/>
    <x v="11"/>
    <s v="Roads and Bridges"/>
    <n v="2014"/>
    <n v="2017"/>
    <n v="1500000"/>
    <n v="4"/>
    <n v="1500000"/>
    <n v="1500000"/>
    <n v="1500000"/>
    <n v="1500000"/>
    <n v="0"/>
    <n v="0"/>
    <n v="0"/>
    <n v="0"/>
    <n v="0"/>
    <n v="0"/>
    <n v="0"/>
    <n v="0"/>
    <n v="0"/>
    <n v="0"/>
    <n v="0"/>
    <n v="0"/>
    <n v="0"/>
    <n v="0"/>
    <n v="0"/>
    <n v="0"/>
    <n v="0"/>
    <n v="0"/>
    <n v="0"/>
    <n v="0"/>
    <n v="0"/>
    <n v="0"/>
    <n v="0"/>
  </r>
  <r>
    <n v="11307"/>
    <m/>
    <m/>
    <s v="Port of Portland"/>
    <s v="Port"/>
    <x v="8"/>
    <s v="Portland/Port"/>
    <x v="0"/>
    <s v="T6 Suttle Road entrance"/>
    <s v="Terminus of N. Suttle Road"/>
    <s v="Terminal 6"/>
    <s v="N/A"/>
    <s v="Access to T6 off the terminus of Suttle Road, improvements to existing Suttle Road."/>
    <n v="3000000"/>
    <n v="3375000"/>
    <s v="2014-2017"/>
    <s v="2014-2017"/>
    <n v="1"/>
    <x v="16"/>
    <s v="Freight"/>
    <n v="2014"/>
    <n v="2017"/>
    <n v="750000"/>
    <n v="4"/>
    <n v="750000"/>
    <n v="750000"/>
    <n v="750000"/>
    <n v="750000"/>
    <n v="0"/>
    <n v="0"/>
    <n v="0"/>
    <n v="0"/>
    <n v="0"/>
    <n v="0"/>
    <n v="0"/>
    <n v="0"/>
    <n v="0"/>
    <n v="0"/>
    <n v="0"/>
    <n v="0"/>
    <n v="0"/>
    <n v="0"/>
    <n v="0"/>
    <n v="0"/>
    <n v="0"/>
    <n v="0"/>
    <n v="0"/>
    <n v="0"/>
    <n v="0"/>
    <n v="0"/>
    <n v="0"/>
  </r>
  <r>
    <n v="11320"/>
    <m/>
    <m/>
    <s v="Portland"/>
    <s v="City"/>
    <x v="4"/>
    <m/>
    <x v="0"/>
    <s v="NE 60th &amp; Glisan LRT Station Area"/>
    <s v="Various roadway improvements as defined in the Transportation Plan for the 60th &amp; Glisan Station Area"/>
    <s v="Various roadway improvements as defined in the Transportation Plan for the 60th &amp; Glisan Station Area"/>
    <m/>
    <s v="LRT station area as the focu for Active Transportation. Improvements are defined by the Transportation Plan included in the Eastside MAX Station Area Communities Project"/>
    <n v="7570723"/>
    <n v="8517063.375"/>
    <s v="2014-2017"/>
    <s v="2014-2017"/>
    <n v="1"/>
    <x v="21"/>
    <s v="Active Transportation"/>
    <n v="2014"/>
    <n v="2017"/>
    <n v="1892680.75"/>
    <n v="4"/>
    <n v="1892680.75"/>
    <n v="1892680.75"/>
    <n v="1892680.75"/>
    <n v="1892680.75"/>
    <n v="0"/>
    <n v="0"/>
    <n v="0"/>
    <n v="0"/>
    <n v="0"/>
    <n v="0"/>
    <n v="0"/>
    <n v="0"/>
    <n v="0"/>
    <n v="0"/>
    <n v="0"/>
    <n v="0"/>
    <n v="0"/>
    <n v="0"/>
    <n v="0"/>
    <n v="0"/>
    <n v="0"/>
    <n v="0"/>
    <n v="0"/>
    <n v="0"/>
    <n v="0"/>
    <n v="0"/>
    <n v="0"/>
  </r>
  <r>
    <n v="11322"/>
    <m/>
    <m/>
    <s v="Portland"/>
    <s v="City"/>
    <x v="4"/>
    <m/>
    <x v="0"/>
    <s v="North Portland Greenway Active Transportation Project"/>
    <s v="Willamette Cove"/>
    <s v="to Columbia Slough in Smith &amp; Bybee NA"/>
    <m/>
    <s v="The proposed trail alignment takes riders and walkers north along the river from Willamette Cove natural area.The trail parallels the active UPRR railroad line, crosses Lampros Steel property and the BES water lab before entering Cathedral Park. The trail segment then travels the Baltimore Woods corridor and turns east along industrial property before it crosses Lombard St. into Pier Park. A new bridge over the UPRR (Union Pacific Railroad) connects Pier with Chimney Park. Finally, the trail safely crosses Columbia Blvd into the Smith and Bybee Wetland Natural Area. The trail section proposed for this grant will terminate at the Columbia Slough. "/>
    <n v="7900000"/>
    <n v="8887500"/>
    <s v="2014-2017"/>
    <s v="2014-2017"/>
    <n v="1"/>
    <x v="3"/>
    <s v="Active Transportation"/>
    <n v="2014"/>
    <n v="2017"/>
    <n v="1975000"/>
    <n v="4"/>
    <n v="1975000"/>
    <n v="1975000"/>
    <n v="1975000"/>
    <n v="1975000"/>
    <n v="0"/>
    <n v="0"/>
    <n v="0"/>
    <n v="0"/>
    <n v="0"/>
    <n v="0"/>
    <n v="0"/>
    <n v="0"/>
    <n v="0"/>
    <n v="0"/>
    <n v="0"/>
    <n v="0"/>
    <n v="0"/>
    <n v="0"/>
    <n v="0"/>
    <n v="0"/>
    <n v="0"/>
    <n v="0"/>
    <n v="0"/>
    <n v="0"/>
    <n v="0"/>
    <n v="0"/>
    <n v="0"/>
  </r>
  <r>
    <n v="11323"/>
    <m/>
    <m/>
    <s v="Portland"/>
    <s v="City"/>
    <x v="4"/>
    <m/>
    <x v="0"/>
    <s v="Sullivan's Gulch"/>
    <s v="Eastbank Esplande "/>
    <s v="NE 21st"/>
    <m/>
    <s v="Sullivan’s Gulch Trail is envisioned as a five mile commuter and recreational trail that will provide a vital east-west link in the Portland Metropolitan area’s bike network. A critical section of this proposed trail corridor in Northeast Portland is being submitted as a 2009 Metro Active Demonstration Transportation Project. The proposed trail section for this grant begins at Eastbank Esplanade and runs to NE 21st Street. The Sullivan’s Gulch Trail is on the State RTP list. The project has been chosen to fit Metro’s criteria and principles of an urban project that serves a large and significant city population “commute shed”._x000d_"/>
    <n v="7700000"/>
    <n v="8662500"/>
    <s v="2014-2017"/>
    <s v="2014-2017"/>
    <n v="1"/>
    <x v="1"/>
    <s v="Active Transportation"/>
    <n v="2014"/>
    <n v="2017"/>
    <n v="1925000"/>
    <n v="4"/>
    <n v="1925000"/>
    <n v="1925000"/>
    <n v="1925000"/>
    <n v="1925000"/>
    <n v="0"/>
    <n v="0"/>
    <n v="0"/>
    <n v="0"/>
    <n v="0"/>
    <n v="0"/>
    <n v="0"/>
    <n v="0"/>
    <n v="0"/>
    <n v="0"/>
    <n v="0"/>
    <n v="0"/>
    <n v="0"/>
    <n v="0"/>
    <n v="0"/>
    <n v="0"/>
    <n v="0"/>
    <n v="0"/>
    <n v="0"/>
    <n v="0"/>
    <n v="0"/>
    <n v="0"/>
    <n v="0"/>
  </r>
  <r>
    <n v="11324"/>
    <m/>
    <m/>
    <s v="Portland"/>
    <s v="City"/>
    <x v="2"/>
    <s v="ODOT"/>
    <x v="0"/>
    <s v="Barbur Bridges"/>
    <s v="City Limits"/>
    <s v="I-405"/>
    <m/>
    <s v="For seismic upgrades, reconstruction and bike and ped. facilities."/>
    <n v="32000000"/>
    <n v="36000000"/>
    <s v="2014-2017"/>
    <s v="2014-2017"/>
    <n v="1"/>
    <x v="13"/>
    <s v="Roads and Bridges"/>
    <n v="2014"/>
    <n v="2017"/>
    <n v="8000000"/>
    <n v="4"/>
    <n v="8000000"/>
    <n v="8000000"/>
    <n v="8000000"/>
    <n v="8000000"/>
    <n v="0"/>
    <n v="0"/>
    <n v="0"/>
    <n v="0"/>
    <n v="0"/>
    <n v="0"/>
    <n v="0"/>
    <n v="0"/>
    <n v="0"/>
    <n v="0"/>
    <n v="0"/>
    <n v="0"/>
    <n v="0"/>
    <n v="0"/>
    <n v="0"/>
    <n v="0"/>
    <n v="0"/>
    <n v="0"/>
    <n v="0"/>
    <n v="0"/>
    <n v="0"/>
    <n v="0"/>
    <n v="0"/>
  </r>
  <r>
    <n v="11343"/>
    <m/>
    <m/>
    <s v="SMART"/>
    <s v="Transit"/>
    <x v="15"/>
    <m/>
    <x v="0"/>
    <s v="Pedestrian Improvements"/>
    <m/>
    <m/>
    <m/>
    <s v="Design &amp; construct a variety of improvements to enhance access to transit including  bus stops, bus shelters (with solar or conventional lighting), bus pull-outs, ADA improvements at stops, interactive kiosks, etc."/>
    <n v="1200000"/>
    <n v="1350000"/>
    <s v="2014-2017"/>
    <s v="2014-2017"/>
    <n v="1"/>
    <x v="30"/>
    <s v="Transit"/>
    <n v="2014"/>
    <n v="2017"/>
    <n v="300000"/>
    <n v="4"/>
    <n v="300000"/>
    <n v="300000"/>
    <n v="300000"/>
    <n v="300000"/>
    <n v="0"/>
    <n v="0"/>
    <n v="0"/>
    <n v="0"/>
    <n v="0"/>
    <n v="0"/>
    <n v="0"/>
    <n v="0"/>
    <n v="0"/>
    <n v="0"/>
    <n v="0"/>
    <n v="0"/>
    <n v="0"/>
    <n v="0"/>
    <n v="0"/>
    <n v="0"/>
    <n v="0"/>
    <n v="0"/>
    <n v="0"/>
    <n v="0"/>
    <n v="0"/>
    <n v="0"/>
    <n v="0"/>
  </r>
  <r>
    <n v="11347"/>
    <m/>
    <m/>
    <s v="Clackamas County"/>
    <s v="County"/>
    <x v="1"/>
    <s v="ODOT"/>
    <x v="0"/>
    <s v="Sunrise Multi- use path  (Sunrise JTA)"/>
    <s v="I-205 "/>
    <s v="122nd Ave"/>
    <s v="regional bikeway"/>
    <s v="Construct new mullti use path from I-205 paralleling the Sunrise project. "/>
    <n v="6000000"/>
    <n v="6750000"/>
    <s v="2014-2017"/>
    <s v="2014-2017"/>
    <n v="1"/>
    <x v="3"/>
    <s v="Active Transportation"/>
    <n v="2014"/>
    <n v="2017"/>
    <n v="1500000"/>
    <n v="4"/>
    <n v="1500000"/>
    <n v="1500000"/>
    <n v="1500000"/>
    <n v="1500000"/>
    <n v="0"/>
    <n v="0"/>
    <n v="0"/>
    <n v="0"/>
    <n v="0"/>
    <n v="0"/>
    <n v="0"/>
    <n v="0"/>
    <n v="0"/>
    <n v="0"/>
    <n v="0"/>
    <n v="0"/>
    <n v="0"/>
    <n v="0"/>
    <n v="0"/>
    <n v="0"/>
    <n v="0"/>
    <n v="0"/>
    <n v="0"/>
    <n v="0"/>
    <n v="0"/>
    <n v="0"/>
    <n v="0"/>
  </r>
  <r>
    <n v="11349"/>
    <m/>
    <m/>
    <s v="ODOT"/>
    <s v="ODOT"/>
    <x v="19"/>
    <s v="ODOT"/>
    <x v="0"/>
    <s v="Hwy-212/224 improvements"/>
    <s v="82nd"/>
    <s v="98th"/>
    <s v="Principal arterial"/>
    <s v="Construct 3rd WB lane on 212/224 "/>
    <n v="20000000"/>
    <n v="22500000"/>
    <s v="2014-2017"/>
    <s v="2014-2017"/>
    <n v="1"/>
    <x v="3"/>
    <s v="Roads and Bridges"/>
    <n v="2014"/>
    <n v="2017"/>
    <n v="5000000"/>
    <n v="4"/>
    <n v="5000000"/>
    <n v="5000000"/>
    <n v="5000000"/>
    <n v="5000000"/>
    <n v="0"/>
    <n v="0"/>
    <n v="0"/>
    <n v="0"/>
    <n v="0"/>
    <n v="0"/>
    <n v="0"/>
    <n v="0"/>
    <n v="0"/>
    <n v="0"/>
    <n v="0"/>
    <n v="0"/>
    <n v="0"/>
    <n v="0"/>
    <n v="0"/>
    <n v="0"/>
    <n v="0"/>
    <n v="0"/>
    <n v="0"/>
    <n v="0"/>
    <n v="0"/>
    <n v="0"/>
    <n v="0"/>
  </r>
  <r>
    <n v="11351"/>
    <m/>
    <m/>
    <s v="Portland"/>
    <s v="City"/>
    <x v="4"/>
    <m/>
    <x v="0"/>
    <s v="SW Multnomah Blvd. (Barbur Blvd. to 45th Ave.)"/>
    <s v="Barbur Blvd."/>
    <s v="45th Ave."/>
    <s v="Local"/>
    <s v="Reconstruct street to urban standards, including curbs, sidewalks, storm sewers and upgraded street lights."/>
    <n v="4000000"/>
    <n v="4500000"/>
    <s v="2014-2017"/>
    <s v="2014-2017"/>
    <n v="1"/>
    <x v="18"/>
    <s v="Active Transportation"/>
    <n v="2014"/>
    <n v="2017"/>
    <n v="1000000"/>
    <n v="4"/>
    <n v="1000000"/>
    <n v="1000000"/>
    <n v="1000000"/>
    <n v="1000000"/>
    <n v="0"/>
    <n v="0"/>
    <n v="0"/>
    <n v="0"/>
    <n v="0"/>
    <n v="0"/>
    <n v="0"/>
    <n v="0"/>
    <n v="0"/>
    <n v="0"/>
    <n v="0"/>
    <n v="0"/>
    <n v="0"/>
    <n v="0"/>
    <n v="0"/>
    <n v="0"/>
    <n v="0"/>
    <n v="0"/>
    <n v="0"/>
    <n v="0"/>
    <n v="0"/>
    <n v="0"/>
    <n v="0"/>
  </r>
  <r>
    <n v="11359"/>
    <m/>
    <m/>
    <s v="Hillsboro"/>
    <s v="City"/>
    <x v="2"/>
    <s v="ODOT"/>
    <x v="0"/>
    <s v="Northbound Cornelius Pass Road to US 26 Eastbound"/>
    <s v="Cornelius Pass Road at Imbrie"/>
    <s v="Cornelius Pass Road and On-ramp to US 26 Eastbound"/>
    <s v="Major Arterial"/>
    <s v="Widen northbound Cornelius Pass road to provide a second right turn lane to US 26 Eastbound."/>
    <n v="1500000"/>
    <n v="1687500"/>
    <s v="2014-2017"/>
    <s v="2014-2017"/>
    <n v="1"/>
    <x v="23"/>
    <s v="Roads and Bridges"/>
    <n v="2014"/>
    <n v="2017"/>
    <n v="375000"/>
    <n v="4"/>
    <n v="375000"/>
    <n v="375000"/>
    <n v="375000"/>
    <n v="375000"/>
    <n v="0"/>
    <n v="0"/>
    <n v="0"/>
    <n v="0"/>
    <n v="0"/>
    <n v="0"/>
    <n v="0"/>
    <n v="0"/>
    <n v="0"/>
    <n v="0"/>
    <n v="0"/>
    <n v="0"/>
    <n v="0"/>
    <n v="0"/>
    <n v="0"/>
    <n v="0"/>
    <n v="0"/>
    <n v="0"/>
    <n v="0"/>
    <n v="0"/>
    <n v="0"/>
    <n v="0"/>
    <n v="0"/>
  </r>
  <r>
    <n v="11360"/>
    <m/>
    <m/>
    <s v="Multnomah County"/>
    <s v="County"/>
    <x v="0"/>
    <s v="Multnomah County"/>
    <x v="0"/>
    <s v="Sellwood Bridge Replacement"/>
    <s v="SE Tacoma St."/>
    <s v="OR 43"/>
    <s v="Minor Arterial"/>
    <s v="Construction phase of bridge replacement."/>
    <n v="263800000"/>
    <n v="296775000"/>
    <s v="2014-2017"/>
    <s v="2014-2017"/>
    <n v="1"/>
    <x v="13"/>
    <s v="Roads and Bridges"/>
    <n v="2014"/>
    <n v="2017"/>
    <n v="65950000"/>
    <n v="4"/>
    <n v="65950000"/>
    <n v="65950000"/>
    <n v="65950000"/>
    <n v="65950000"/>
    <n v="0"/>
    <n v="0"/>
    <n v="0"/>
    <n v="0"/>
    <n v="0"/>
    <n v="0"/>
    <n v="0"/>
    <n v="0"/>
    <n v="0"/>
    <n v="0"/>
    <n v="0"/>
    <n v="0"/>
    <n v="0"/>
    <n v="0"/>
    <n v="0"/>
    <n v="0"/>
    <n v="0"/>
    <n v="0"/>
    <n v="0"/>
    <n v="0"/>
    <n v="0"/>
    <n v="0"/>
    <n v="0"/>
  </r>
  <r>
    <n v="11361"/>
    <m/>
    <m/>
    <s v="Portland"/>
    <s v="City"/>
    <x v="4"/>
    <s v="Portland"/>
    <x v="0"/>
    <s v="Portland Bike Share"/>
    <s v="Central City"/>
    <s v="Central City"/>
    <m/>
    <s v="Portland Bike Share's primary goals are to attract Portlanders to bicycling, increase the number of bicycle trips, reduce the number of single occupancy vehicle trips."/>
    <n v="4690000"/>
    <n v="5276250"/>
    <s v="2014-2017"/>
    <s v="2014-2017"/>
    <n v="1"/>
    <x v="23"/>
    <s v="Active Transportation"/>
    <n v="2014"/>
    <n v="2017"/>
    <n v="1172500"/>
    <n v="4"/>
    <n v="1172500"/>
    <n v="1172500"/>
    <n v="1172500"/>
    <n v="1172500"/>
    <n v="0"/>
    <n v="0"/>
    <n v="0"/>
    <n v="0"/>
    <n v="0"/>
    <n v="0"/>
    <n v="0"/>
    <n v="0"/>
    <n v="0"/>
    <n v="0"/>
    <n v="0"/>
    <n v="0"/>
    <n v="0"/>
    <n v="0"/>
    <n v="0"/>
    <n v="0"/>
    <n v="0"/>
    <n v="0"/>
    <n v="0"/>
    <n v="0"/>
    <n v="0"/>
    <n v="0"/>
    <n v="0"/>
  </r>
  <r>
    <n v="11364"/>
    <m/>
    <m/>
    <s v="Hillsboro"/>
    <s v="City"/>
    <x v="2"/>
    <s v="Hillsboro"/>
    <x v="0"/>
    <s v="253rd"/>
    <s v="Huffman Rd"/>
    <s v="Meek Rd"/>
    <s v="Collector"/>
    <s v="New three lane street with bike lanes and sidewalks."/>
    <n v="4000000"/>
    <n v="4500000"/>
    <s v="2014-2017"/>
    <s v="2014-2017"/>
    <n v="1"/>
    <x v="23"/>
    <s v="Roads and Bridges"/>
    <n v="2014"/>
    <n v="2017"/>
    <n v="1000000"/>
    <n v="4"/>
    <n v="1000000"/>
    <n v="1000000"/>
    <n v="1000000"/>
    <n v="1000000"/>
    <n v="0"/>
    <n v="0"/>
    <n v="0"/>
    <n v="0"/>
    <n v="0"/>
    <n v="0"/>
    <n v="0"/>
    <n v="0"/>
    <n v="0"/>
    <n v="0"/>
    <n v="0"/>
    <n v="0"/>
    <n v="0"/>
    <n v="0"/>
    <n v="0"/>
    <n v="0"/>
    <n v="0"/>
    <n v="0"/>
    <n v="0"/>
    <n v="0"/>
    <n v="0"/>
    <n v="0"/>
    <n v="0"/>
  </r>
  <r>
    <n v="11365"/>
    <m/>
    <m/>
    <s v="Hillsboro"/>
    <s v="City"/>
    <x v="2"/>
    <s v="Hillsboro"/>
    <x v="0"/>
    <s v="Brookwood Parkway"/>
    <s v="Evergreen Rd. Shute Rd"/>
    <s v="US 26"/>
    <s v="Major Arterial"/>
    <s v="Widen from five lanes to seven lanes with buffered bike lanes and sidewalks. The project or a portion of the project is outside the designated urban growth boundary as of March 2014."/>
    <n v="11000000"/>
    <n v="12375000"/>
    <s v="2014-2017"/>
    <s v="2014-2017"/>
    <n v="1"/>
    <x v="23"/>
    <s v="Roads and Bridges"/>
    <n v="2014"/>
    <n v="2017"/>
    <n v="2750000"/>
    <n v="4"/>
    <n v="2750000"/>
    <n v="2750000"/>
    <n v="2750000"/>
    <n v="2750000"/>
    <n v="0"/>
    <n v="0"/>
    <n v="0"/>
    <n v="0"/>
    <n v="0"/>
    <n v="0"/>
    <n v="0"/>
    <n v="0"/>
    <n v="0"/>
    <n v="0"/>
    <n v="0"/>
    <n v="0"/>
    <n v="0"/>
    <n v="0"/>
    <n v="0"/>
    <n v="0"/>
    <n v="0"/>
    <n v="0"/>
    <n v="0"/>
    <n v="0"/>
    <n v="0"/>
    <n v="0"/>
    <n v="0"/>
  </r>
  <r>
    <n v="11366"/>
    <m/>
    <m/>
    <s v="Hillsboro"/>
    <s v="City"/>
    <x v="2"/>
    <s v="Hillsboro"/>
    <x v="0"/>
    <s v="Butler Drive"/>
    <s v="229th Ave."/>
    <s v="Cornell Rd."/>
    <s v="Minor Arterial"/>
    <s v="Widen from three lanes to five lanes with bike lanes and sidewalks."/>
    <n v="2000000"/>
    <n v="2250000"/>
    <s v="2014-2017"/>
    <s v="2014-2017"/>
    <n v="1"/>
    <x v="23"/>
    <s v="Roads and Bridges"/>
    <n v="2014"/>
    <n v="2017"/>
    <n v="500000"/>
    <n v="4"/>
    <n v="500000"/>
    <n v="500000"/>
    <n v="500000"/>
    <n v="500000"/>
    <n v="0"/>
    <n v="0"/>
    <n v="0"/>
    <n v="0"/>
    <n v="0"/>
    <n v="0"/>
    <n v="0"/>
    <n v="0"/>
    <n v="0"/>
    <n v="0"/>
    <n v="0"/>
    <n v="0"/>
    <n v="0"/>
    <n v="0"/>
    <n v="0"/>
    <n v="0"/>
    <n v="0"/>
    <n v="0"/>
    <n v="0"/>
    <n v="0"/>
    <n v="0"/>
    <n v="0"/>
    <n v="0"/>
  </r>
  <r>
    <n v="11367"/>
    <m/>
    <m/>
    <s v="Hillsboro"/>
    <s v="City"/>
    <x v="2"/>
    <s v="Hillsboro"/>
    <x v="0"/>
    <s v="Cornelius Pass Road"/>
    <s v="Cornell Rd"/>
    <s v="US 26"/>
    <s v="Major Arterial"/>
    <s v="Widen from five lanes to seven lanes with buffered bike lanes and sidewalks.  Dual EB and WB left-turns at Cornell Rd. Dual NB and SB lefts at Evergreen. "/>
    <n v="13000000"/>
    <n v="14625000"/>
    <s v="2014-2017"/>
    <s v="2014-2017"/>
    <n v="1"/>
    <x v="23"/>
    <s v="Roads and Bridges"/>
    <n v="2014"/>
    <n v="2017"/>
    <n v="3250000"/>
    <n v="4"/>
    <n v="3250000"/>
    <n v="3250000"/>
    <n v="3250000"/>
    <n v="3250000"/>
    <n v="0"/>
    <n v="0"/>
    <n v="0"/>
    <n v="0"/>
    <n v="0"/>
    <n v="0"/>
    <n v="0"/>
    <n v="0"/>
    <n v="0"/>
    <n v="0"/>
    <n v="0"/>
    <n v="0"/>
    <n v="0"/>
    <n v="0"/>
    <n v="0"/>
    <n v="0"/>
    <n v="0"/>
    <n v="0"/>
    <n v="0"/>
    <n v="0"/>
    <n v="0"/>
    <n v="0"/>
    <n v="0"/>
  </r>
  <r>
    <n v="11369"/>
    <m/>
    <m/>
    <s v="ODOT"/>
    <s v="ODOT"/>
    <x v="12"/>
    <s v="ODOT"/>
    <x v="0"/>
    <s v="Interstate 205 Southbound Auxiliary Lane"/>
    <s v="Interstate 84 Eastbound Entrance Ramp"/>
    <s v="Stark/Washington Street"/>
    <s v="Interstate"/>
    <s v="Extend existing auxiliary lane."/>
    <n v="8500000"/>
    <n v="9562500"/>
    <s v="2014-2017"/>
    <s v="2014-2017"/>
    <n v="1"/>
    <x v="31"/>
    <s v="Throughways"/>
    <n v="2014"/>
    <n v="2017"/>
    <n v="2125000"/>
    <n v="4"/>
    <n v="2125000"/>
    <n v="2125000"/>
    <n v="2125000"/>
    <n v="2125000"/>
    <n v="0"/>
    <n v="0"/>
    <n v="0"/>
    <n v="0"/>
    <n v="0"/>
    <n v="0"/>
    <n v="0"/>
    <n v="0"/>
    <n v="0"/>
    <n v="0"/>
    <n v="0"/>
    <n v="0"/>
    <n v="0"/>
    <n v="0"/>
    <n v="0"/>
    <n v="0"/>
    <n v="0"/>
    <n v="0"/>
    <n v="0"/>
    <n v="0"/>
    <n v="0"/>
    <n v="0"/>
    <n v="0"/>
  </r>
  <r>
    <n v="11371"/>
    <m/>
    <m/>
    <s v="ODOT"/>
    <s v="ODOT"/>
    <x v="12"/>
    <s v="ODOT"/>
    <x v="0"/>
    <s v="Interstate 5 Southbound: Phase 2 - Lower Boones Ferry Auxiliary Lane"/>
    <s v="Lower Boones Ferry Exit Ramp"/>
    <s v="Lower Boones Ferry Entrance Ramp"/>
    <s v="Interstate"/>
    <s v="Extend existing auxiliary lane."/>
    <n v="8500000"/>
    <n v="9562500"/>
    <s v="2014-2017"/>
    <s v="2014-2017"/>
    <n v="1"/>
    <x v="5"/>
    <s v="Throughways"/>
    <n v="2014"/>
    <n v="2017"/>
    <n v="2125000"/>
    <n v="4"/>
    <n v="2125000"/>
    <n v="2125000"/>
    <n v="2125000"/>
    <n v="2125000"/>
    <n v="0"/>
    <n v="0"/>
    <n v="0"/>
    <n v="0"/>
    <n v="0"/>
    <n v="0"/>
    <n v="0"/>
    <n v="0"/>
    <n v="0"/>
    <n v="0"/>
    <n v="0"/>
    <n v="0"/>
    <n v="0"/>
    <n v="0"/>
    <n v="0"/>
    <n v="0"/>
    <n v="0"/>
    <n v="0"/>
    <n v="0"/>
    <n v="0"/>
    <n v="0"/>
    <n v="0"/>
    <n v="0"/>
  </r>
  <r>
    <n v="11372"/>
    <m/>
    <m/>
    <s v="Portland"/>
    <s v="City"/>
    <x v="4"/>
    <s v="Portland"/>
    <x v="0"/>
    <s v="N. Williams Traffic Safety Operations"/>
    <s v="N. Winning Way"/>
    <s v="N. Killingsworth St."/>
    <s v="Collector"/>
    <s v="Enhance crossings, buffered bike lanes, traffic calming, new traffic signal, and modifications at existing signals."/>
    <n v="1640000"/>
    <n v="1845000"/>
    <s v="2014-2017"/>
    <s v="2014-2017"/>
    <n v="1"/>
    <x v="23"/>
    <s v="Active Transportation"/>
    <n v="2014"/>
    <n v="2017"/>
    <n v="410000"/>
    <n v="4"/>
    <n v="410000"/>
    <n v="410000"/>
    <n v="410000"/>
    <n v="410000"/>
    <n v="0"/>
    <n v="0"/>
    <n v="0"/>
    <n v="0"/>
    <n v="0"/>
    <n v="0"/>
    <n v="0"/>
    <n v="0"/>
    <n v="0"/>
    <n v="0"/>
    <n v="0"/>
    <n v="0"/>
    <n v="0"/>
    <n v="0"/>
    <n v="0"/>
    <n v="0"/>
    <n v="0"/>
    <n v="0"/>
    <n v="0"/>
    <n v="0"/>
    <n v="0"/>
    <n v="0"/>
    <n v="0"/>
  </r>
  <r>
    <n v="11373"/>
    <m/>
    <m/>
    <s v="Multnomah County"/>
    <s v="County"/>
    <x v="0"/>
    <s v="Multnomah County"/>
    <x v="0"/>
    <s v="NE 238th Drive Freight and Multimodal Improvements"/>
    <s v="Halsey St."/>
    <s v="Glisan St"/>
    <s v="Major Arterail"/>
    <s v="Construct southbound travel lanes with passing lane and northbound travel lane. Add bike and pedestrian facilities on both northbound and southbound sides."/>
    <n v="9000000"/>
    <n v="10125000"/>
    <s v="2014-2017"/>
    <s v="2014-2017"/>
    <n v="1"/>
    <x v="23"/>
    <s v="Roads and Bridges"/>
    <n v="2014"/>
    <n v="2017"/>
    <n v="2250000"/>
    <n v="4"/>
    <n v="2250000"/>
    <n v="2250000"/>
    <n v="2250000"/>
    <n v="2250000"/>
    <n v="0"/>
    <n v="0"/>
    <n v="0"/>
    <n v="0"/>
    <n v="0"/>
    <n v="0"/>
    <n v="0"/>
    <n v="0"/>
    <n v="0"/>
    <n v="0"/>
    <n v="0"/>
    <n v="0"/>
    <n v="0"/>
    <n v="0"/>
    <n v="0"/>
    <n v="0"/>
    <n v="0"/>
    <n v="0"/>
    <n v="0"/>
    <n v="0"/>
    <n v="0"/>
    <n v="0"/>
    <n v="0"/>
  </r>
  <r>
    <n v="11374"/>
    <m/>
    <m/>
    <s v="Gresham "/>
    <s v="City"/>
    <x v="4"/>
    <m/>
    <x v="0"/>
    <s v="Powell-Division Transit and Development Project"/>
    <s v="Portland/Gresham City Limits"/>
    <s v="City/County Limits"/>
    <m/>
    <s v=" Implementation of recommendations of Powell-Division Transit and Development Project"/>
    <n v="32481500"/>
    <n v="36541687.5"/>
    <s v="2014-2017"/>
    <s v="2014-2017"/>
    <n v="1"/>
    <x v="23"/>
    <s v="Active Transportation"/>
    <n v="2014"/>
    <n v="2017"/>
    <n v="8120375"/>
    <n v="4"/>
    <n v="8120375"/>
    <n v="8120375"/>
    <n v="8120375"/>
    <n v="8120375"/>
    <n v="0"/>
    <n v="0"/>
    <n v="0"/>
    <n v="0"/>
    <n v="0"/>
    <n v="0"/>
    <n v="0"/>
    <n v="0"/>
    <n v="0"/>
    <n v="0"/>
    <n v="0"/>
    <n v="0"/>
    <n v="0"/>
    <n v="0"/>
    <n v="0"/>
    <n v="0"/>
    <n v="0"/>
    <n v="0"/>
    <n v="0"/>
    <n v="0"/>
    <n v="0"/>
    <n v="0"/>
    <n v="0"/>
  </r>
  <r>
    <n v="11377"/>
    <m/>
    <m/>
    <s v="Multnomah County"/>
    <s v="County"/>
    <x v="0"/>
    <s v="Multnomah County"/>
    <x v="0"/>
    <s v="Seismic Analysis for Broadway, Burnside, Morrison, Hawthorne Briges"/>
    <m/>
    <m/>
    <m/>
    <m/>
    <n v="6500000"/>
    <n v="7312500"/>
    <s v="2014-2017"/>
    <s v="2014-2017"/>
    <m/>
    <x v="13"/>
    <s v="Roads and Bridges"/>
    <n v="2014"/>
    <n v="2017"/>
    <n v="1625000"/>
    <n v="4"/>
    <n v="1625000"/>
    <n v="1625000"/>
    <n v="1625000"/>
    <n v="1625000"/>
    <n v="0"/>
    <n v="0"/>
    <n v="0"/>
    <n v="0"/>
    <n v="0"/>
    <n v="0"/>
    <n v="0"/>
    <n v="0"/>
    <n v="0"/>
    <n v="0"/>
    <n v="0"/>
    <n v="0"/>
    <n v="0"/>
    <n v="0"/>
    <n v="0"/>
    <n v="0"/>
    <n v="0"/>
    <n v="0"/>
    <n v="0"/>
    <n v="0"/>
    <n v="0"/>
    <n v="0"/>
    <n v="0"/>
  </r>
  <r>
    <n v="11378"/>
    <m/>
    <m/>
    <s v="Troutdale"/>
    <s v="City"/>
    <x v="2"/>
    <m/>
    <x v="0"/>
    <s v="Sundial Road Widening"/>
    <m/>
    <m/>
    <m/>
    <s v="Widen to 3 lanes from Marine Drive to the north city limits. Includes sidewalks and bike lanes"/>
    <n v="2287000"/>
    <n v="2572875"/>
    <s v="2014-2017"/>
    <s v="2014-2017"/>
    <n v="1"/>
    <x v="23"/>
    <s v="Roads and Bridges"/>
    <n v="2014"/>
    <n v="2017"/>
    <n v="571750"/>
    <n v="4"/>
    <n v="571750"/>
    <n v="571750"/>
    <n v="571750"/>
    <n v="571750"/>
    <n v="0"/>
    <n v="0"/>
    <n v="0"/>
    <n v="0"/>
    <n v="0"/>
    <n v="0"/>
    <n v="0"/>
    <n v="0"/>
    <n v="0"/>
    <n v="0"/>
    <n v="0"/>
    <n v="0"/>
    <n v="0"/>
    <n v="0"/>
    <n v="0"/>
    <n v="0"/>
    <n v="0"/>
    <n v="0"/>
    <n v="0"/>
    <n v="0"/>
    <n v="0"/>
    <n v="0"/>
    <n v="0"/>
  </r>
  <r>
    <n v="11379"/>
    <m/>
    <m/>
    <s v="Beaverton"/>
    <s v="City"/>
    <x v="2"/>
    <s v="ODOT"/>
    <x v="0"/>
    <s v="Canyon Road Safety and Complete Corridor Project"/>
    <s v="Hocken Ave."/>
    <s v="117th Ave."/>
    <s v="Arterial"/>
    <s v="Raised landscaped median for access control and protected pedestrian crossings; new multimodal connections; intersection improvements; striping and safety improvements; sidewalk enhancements and high visibility crossings at intersections; road resurfacing."/>
    <n v="16087976.617726728"/>
    <n v="18098973.694942571"/>
    <s v="2014-2017"/>
    <s v="2014-2017"/>
    <n v="1"/>
    <x v="0"/>
    <s v="Roads and Bridges"/>
    <n v="2014"/>
    <n v="2017"/>
    <n v="4021994.1544316821"/>
    <n v="4"/>
    <n v="4021994.1544316821"/>
    <n v="4021994.1544316821"/>
    <n v="4021994.1544316821"/>
    <n v="4021994.1544316821"/>
    <n v="0"/>
    <n v="0"/>
    <n v="0"/>
    <n v="0"/>
    <n v="0"/>
    <n v="0"/>
    <n v="0"/>
    <n v="0"/>
    <n v="0"/>
    <n v="0"/>
    <n v="0"/>
    <n v="0"/>
    <n v="0"/>
    <n v="0"/>
    <n v="0"/>
    <n v="0"/>
    <n v="0"/>
    <n v="0"/>
    <n v="0"/>
    <n v="0"/>
    <n v="0"/>
    <n v="0"/>
    <n v="0"/>
  </r>
  <r>
    <n v="11380"/>
    <m/>
    <m/>
    <s v="Forest Grove"/>
    <s v="City"/>
    <x v="2"/>
    <s v="Forest Grove"/>
    <x v="0"/>
    <s v="Yew St / Adair St Intersection Improvements"/>
    <s v="Yew St"/>
    <s v="Adair St"/>
    <s v="Major Arterial"/>
    <s v="Intersection Improvement"/>
    <n v="1390000"/>
    <n v="1563750"/>
    <s v="2014-2017"/>
    <s v="2014-2017"/>
    <n v="1"/>
    <x v="3"/>
    <s v="Roads and Bridges"/>
    <n v="2014"/>
    <n v="2017"/>
    <n v="347500"/>
    <n v="4"/>
    <n v="347500"/>
    <n v="347500"/>
    <n v="347500"/>
    <n v="347500"/>
    <n v="0"/>
    <n v="0"/>
    <n v="0"/>
    <n v="0"/>
    <n v="0"/>
    <n v="0"/>
    <n v="0"/>
    <n v="0"/>
    <n v="0"/>
    <n v="0"/>
    <n v="0"/>
    <n v="0"/>
    <n v="0"/>
    <n v="0"/>
    <n v="0"/>
    <n v="0"/>
    <n v="0"/>
    <n v="0"/>
    <n v="0"/>
    <n v="0"/>
    <n v="0"/>
    <n v="0"/>
    <n v="0"/>
  </r>
  <r>
    <n v="11395"/>
    <m/>
    <m/>
    <s v="Hillsboro"/>
    <s v="City"/>
    <x v="2"/>
    <s v="Washington Co."/>
    <x v="0"/>
    <s v="Baseline Rd Improvements"/>
    <s v="231st Ave"/>
    <s v="Brookwood Ave."/>
    <s v="Arterial"/>
    <s v="Improve to 5 lanes with bike/ped facilities, storm drainage, street lighting"/>
    <n v="9000000"/>
    <n v="10125000"/>
    <s v="2014-2017"/>
    <s v="2014-2017"/>
    <n v="1"/>
    <x v="23"/>
    <s v="Roads and Bridges"/>
    <n v="2014"/>
    <n v="2017"/>
    <n v="2250000"/>
    <n v="4"/>
    <n v="2250000"/>
    <n v="2250000"/>
    <n v="2250000"/>
    <n v="2250000"/>
    <n v="0"/>
    <n v="0"/>
    <n v="0"/>
    <n v="0"/>
    <n v="0"/>
    <n v="0"/>
    <n v="0"/>
    <n v="0"/>
    <n v="0"/>
    <n v="0"/>
    <n v="0"/>
    <n v="0"/>
    <n v="0"/>
    <n v="0"/>
    <n v="0"/>
    <n v="0"/>
    <n v="0"/>
    <n v="0"/>
    <n v="0"/>
    <n v="0"/>
    <n v="0"/>
    <n v="0"/>
    <n v="0"/>
  </r>
  <r>
    <n v="11398"/>
    <m/>
    <m/>
    <s v="ODOT"/>
    <s v="ODOT"/>
    <x v="12"/>
    <s v="ODOT"/>
    <x v="0"/>
    <s v="I-205 Northbound Auxiliary Lane"/>
    <s v="I-84 Entrance Ramp"/>
    <s v="Killingsworth St exit ramp"/>
    <s v="Interstate"/>
    <s v="Construct an auxiliary lane"/>
    <n v="15000000"/>
    <n v="16875000"/>
    <s v="2014-2017"/>
    <s v="2014-2017"/>
    <n v="1"/>
    <x v="31"/>
    <s v="Throughways"/>
    <n v="2014"/>
    <n v="2017"/>
    <n v="3750000"/>
    <n v="4"/>
    <n v="3750000"/>
    <n v="3750000"/>
    <n v="3750000"/>
    <n v="3750000"/>
    <n v="0"/>
    <n v="0"/>
    <n v="0"/>
    <n v="0"/>
    <n v="0"/>
    <n v="0"/>
    <n v="0"/>
    <n v="0"/>
    <n v="0"/>
    <n v="0"/>
    <n v="0"/>
    <n v="0"/>
    <n v="0"/>
    <n v="0"/>
    <n v="0"/>
    <n v="0"/>
    <n v="0"/>
    <n v="0"/>
    <n v="0"/>
    <n v="0"/>
    <n v="0"/>
    <n v="0"/>
    <n v="0"/>
  </r>
  <r>
    <n v="11407"/>
    <m/>
    <m/>
    <s v="Tigard"/>
    <s v="City"/>
    <x v="2"/>
    <s v="Tigard"/>
    <x v="0"/>
    <s v="Ash Avenue RR Crossing"/>
    <s v="Burnham Street"/>
    <s v="Commercial Street"/>
    <s v="Collector"/>
    <s v="Extend Ash Avenue from Burnham, across the RR, to Commercial Street"/>
    <n v="4000000"/>
    <n v="4500000"/>
    <s v="2014-2017"/>
    <s v="2014-2017"/>
    <n v="1"/>
    <x v="32"/>
    <s v="Roads and Bridges"/>
    <n v="2014"/>
    <n v="2017"/>
    <n v="1000000"/>
    <n v="4"/>
    <n v="1000000"/>
    <n v="1000000"/>
    <n v="1000000"/>
    <n v="1000000"/>
    <n v="0"/>
    <n v="0"/>
    <n v="0"/>
    <n v="0"/>
    <n v="0"/>
    <n v="0"/>
    <n v="0"/>
    <n v="0"/>
    <n v="0"/>
    <n v="0"/>
    <n v="0"/>
    <n v="0"/>
    <n v="0"/>
    <n v="0"/>
    <n v="0"/>
    <n v="0"/>
    <n v="0"/>
    <n v="0"/>
    <n v="0"/>
    <n v="0"/>
    <n v="0"/>
    <n v="0"/>
    <n v="0"/>
  </r>
  <r>
    <n v="11408"/>
    <m/>
    <m/>
    <s v="Tigard"/>
    <s v="City"/>
    <x v="2"/>
    <s v="Tigard"/>
    <x v="0"/>
    <s v="Atlanta Street Extension to Dartmouth"/>
    <s v="69th"/>
    <s v="Dartmouth"/>
    <s v="Collector"/>
    <s v="Road extension connecting Haines Road to Dartmouth"/>
    <n v="3300000"/>
    <n v="3712500"/>
    <s v="2014-2017"/>
    <s v="2014-2017"/>
    <n v="1"/>
    <x v="33"/>
    <s v="Roads and Bridges"/>
    <n v="2014"/>
    <n v="2017"/>
    <n v="825000"/>
    <n v="4"/>
    <n v="825000"/>
    <n v="825000"/>
    <n v="825000"/>
    <n v="825000"/>
    <n v="0"/>
    <n v="0"/>
    <n v="0"/>
    <n v="0"/>
    <n v="0"/>
    <n v="0"/>
    <n v="0"/>
    <n v="0"/>
    <n v="0"/>
    <n v="0"/>
    <n v="0"/>
    <n v="0"/>
    <n v="0"/>
    <n v="0"/>
    <n v="0"/>
    <n v="0"/>
    <n v="0"/>
    <n v="0"/>
    <n v="0"/>
    <n v="0"/>
    <n v="0"/>
    <n v="0"/>
    <n v="0"/>
  </r>
  <r>
    <n v="11410"/>
    <m/>
    <m/>
    <s v="TriMet"/>
    <s v="Transit"/>
    <x v="15"/>
    <m/>
    <x v="0"/>
    <s v="Positive Train Control"/>
    <s v="N/A"/>
    <s v="N/A"/>
    <s v="N/A"/>
    <s v="Installation of PTC system."/>
    <n v="8200000"/>
    <n v="9225000"/>
    <s v="2014-2017"/>
    <s v="2014-2017"/>
    <n v="1"/>
    <x v="11"/>
    <s v="Transit"/>
    <n v="2014"/>
    <n v="2017"/>
    <n v="2050000"/>
    <n v="4"/>
    <n v="2050000"/>
    <n v="2050000"/>
    <n v="2050000"/>
    <n v="2050000"/>
    <n v="0"/>
    <n v="0"/>
    <n v="0"/>
    <n v="0"/>
    <n v="0"/>
    <n v="0"/>
    <n v="0"/>
    <n v="0"/>
    <n v="0"/>
    <n v="0"/>
    <n v="0"/>
    <n v="0"/>
    <n v="0"/>
    <n v="0"/>
    <n v="0"/>
    <n v="0"/>
    <n v="0"/>
    <n v="0"/>
    <n v="0"/>
    <n v="0"/>
    <n v="0"/>
    <n v="0"/>
    <n v="0"/>
  </r>
  <r>
    <n v="11411"/>
    <m/>
    <m/>
    <s v="TriMet"/>
    <s v="Transit"/>
    <x v="16"/>
    <m/>
    <x v="0"/>
    <s v="Bike and Ride Facilities"/>
    <s v="N/A"/>
    <s v="N/A"/>
    <s v="N/A"/>
    <s v="Provide secure bike parking at TriMet stations."/>
    <n v="7500000"/>
    <n v="8437500"/>
    <s v="2014-2017"/>
    <s v="2014-2017"/>
    <n v="1"/>
    <x v="11"/>
    <s v="Active Transportation"/>
    <n v="2014"/>
    <n v="2017"/>
    <n v="1875000"/>
    <n v="4"/>
    <n v="1875000"/>
    <n v="1875000"/>
    <n v="1875000"/>
    <n v="1875000"/>
    <n v="0"/>
    <n v="0"/>
    <n v="0"/>
    <n v="0"/>
    <n v="0"/>
    <n v="0"/>
    <n v="0"/>
    <n v="0"/>
    <n v="0"/>
    <n v="0"/>
    <n v="0"/>
    <n v="0"/>
    <n v="0"/>
    <n v="0"/>
    <n v="0"/>
    <n v="0"/>
    <n v="0"/>
    <n v="0"/>
    <n v="0"/>
    <n v="0"/>
    <n v="0"/>
    <n v="0"/>
    <n v="0"/>
  </r>
  <r>
    <n v="11412"/>
    <m/>
    <m/>
    <s v="TriMet"/>
    <s v="Transit"/>
    <x v="16"/>
    <m/>
    <x v="0"/>
    <s v="Corridor Safety and Access to Transit: Barbur-99W"/>
    <s v="N/A"/>
    <s v="N/A"/>
    <s v="N/A"/>
    <s v="Improving bus stops, constructing sidewalks, enhancing crossings, installing signal priority and transit operations improvements on and connecting to Barbur-99W between Portland and Sherwood."/>
    <n v="3605000"/>
    <n v="4055625"/>
    <s v="2014-2017"/>
    <s v="2014-2017"/>
    <n v="1"/>
    <x v="1"/>
    <s v="Active Transportation"/>
    <n v="2014"/>
    <n v="2017"/>
    <n v="901250"/>
    <n v="4"/>
    <n v="901250"/>
    <n v="901250"/>
    <n v="901250"/>
    <n v="901250"/>
    <n v="0"/>
    <n v="0"/>
    <n v="0"/>
    <n v="0"/>
    <n v="0"/>
    <n v="0"/>
    <n v="0"/>
    <n v="0"/>
    <n v="0"/>
    <n v="0"/>
    <n v="0"/>
    <n v="0"/>
    <n v="0"/>
    <n v="0"/>
    <n v="0"/>
    <n v="0"/>
    <n v="0"/>
    <n v="0"/>
    <n v="0"/>
    <n v="0"/>
    <n v="0"/>
    <n v="0"/>
    <n v="0"/>
  </r>
  <r>
    <n v="11413"/>
    <m/>
    <m/>
    <s v="TriMet"/>
    <s v="Transit"/>
    <x v="16"/>
    <m/>
    <x v="0"/>
    <s v="East Portland Access to Employment and Education"/>
    <s v="N/A"/>
    <s v="N/A"/>
    <s v="N/A"/>
    <s v="Sidewalk improvements for access to transit and safety, efficiency and comfort improvements for transit."/>
    <n v="3500000"/>
    <n v="3937500"/>
    <s v="2014-2017"/>
    <s v="2014-2017"/>
    <n v="1"/>
    <x v="1"/>
    <s v="Active Transportation"/>
    <n v="2014"/>
    <n v="2017"/>
    <n v="875000"/>
    <n v="4"/>
    <n v="875000"/>
    <n v="875000"/>
    <n v="875000"/>
    <n v="875000"/>
    <n v="0"/>
    <n v="0"/>
    <n v="0"/>
    <n v="0"/>
    <n v="0"/>
    <n v="0"/>
    <n v="0"/>
    <n v="0"/>
    <n v="0"/>
    <n v="0"/>
    <n v="0"/>
    <n v="0"/>
    <n v="0"/>
    <n v="0"/>
    <n v="0"/>
    <n v="0"/>
    <n v="0"/>
    <n v="0"/>
    <n v="0"/>
    <n v="0"/>
    <n v="0"/>
    <n v="0"/>
    <n v="0"/>
  </r>
  <r>
    <n v="11414"/>
    <m/>
    <m/>
    <s v="TriMet"/>
    <s v="Transit"/>
    <x v="16"/>
    <m/>
    <x v="0"/>
    <s v="Corridor Safety and Access to Transit: Powell-Division"/>
    <s v="N/A"/>
    <s v="N/A"/>
    <s v="N/A"/>
    <s v="Priority improvements for safety, access to transit and transit operations in the Powell and Division corridors, with current TriMet Frequent Service lines and a designated regional High Capacity Transit development corridor."/>
    <n v="2800000"/>
    <n v="3150000"/>
    <s v="2014-2017"/>
    <s v="2014-2017"/>
    <n v="1"/>
    <x v="1"/>
    <s v="Active Transportation"/>
    <n v="2014"/>
    <n v="2017"/>
    <n v="700000"/>
    <n v="4"/>
    <n v="700000"/>
    <n v="700000"/>
    <n v="700000"/>
    <n v="700000"/>
    <n v="0"/>
    <n v="0"/>
    <n v="0"/>
    <n v="0"/>
    <n v="0"/>
    <n v="0"/>
    <n v="0"/>
    <n v="0"/>
    <n v="0"/>
    <n v="0"/>
    <n v="0"/>
    <n v="0"/>
    <n v="0"/>
    <n v="0"/>
    <n v="0"/>
    <n v="0"/>
    <n v="0"/>
    <n v="0"/>
    <n v="0"/>
    <n v="0"/>
    <n v="0"/>
    <n v="0"/>
    <n v="0"/>
  </r>
  <r>
    <n v="11415"/>
    <m/>
    <m/>
    <s v="TriMet"/>
    <s v="Transit"/>
    <x v="16"/>
    <m/>
    <x v="0"/>
    <s v="Corridor Safety and Access to Transit: Highway 8"/>
    <s v="N/A"/>
    <s v="N/A"/>
    <s v="N/A"/>
    <s v="Improving bus stops, constructing sidewalks, enhancing crossings, and installing signal priority on and connecting to Highway 8 between 110th Ave. in Beaverton and SW 209th Ave. in Hillsboro."/>
    <n v="1614000"/>
    <n v="1815750"/>
    <s v="2014-2017"/>
    <s v="2014-2017"/>
    <n v="1"/>
    <x v="1"/>
    <s v="Active Transportation"/>
    <n v="2014"/>
    <n v="2017"/>
    <n v="403500"/>
    <n v="4"/>
    <n v="403500"/>
    <n v="403500"/>
    <n v="403500"/>
    <n v="403500"/>
    <n v="0"/>
    <n v="0"/>
    <n v="0"/>
    <n v="0"/>
    <n v="0"/>
    <n v="0"/>
    <n v="0"/>
    <n v="0"/>
    <n v="0"/>
    <n v="0"/>
    <n v="0"/>
    <n v="0"/>
    <n v="0"/>
    <n v="0"/>
    <n v="0"/>
    <n v="0"/>
    <n v="0"/>
    <n v="0"/>
    <n v="0"/>
    <n v="0"/>
    <n v="0"/>
    <n v="0"/>
    <n v="0"/>
  </r>
  <r>
    <n v="11416"/>
    <m/>
    <m/>
    <s v="Tualatin"/>
    <s v="City"/>
    <x v="6"/>
    <s v="Tualatin"/>
    <x v="0"/>
    <s v="105th Ave/Avery Street"/>
    <s v="105th"/>
    <s v="Avery"/>
    <s v="Local"/>
    <s v="Signalize intersection"/>
    <n v="1000000"/>
    <n v="1125000"/>
    <s v="2014-2017"/>
    <s v="2014-2017"/>
    <n v="1"/>
    <x v="8"/>
    <s v="TSMO/TDM"/>
    <n v="2014"/>
    <n v="2017"/>
    <n v="250000"/>
    <n v="4"/>
    <n v="250000"/>
    <n v="250000"/>
    <n v="250000"/>
    <n v="250000"/>
    <n v="0"/>
    <n v="0"/>
    <n v="0"/>
    <n v="0"/>
    <n v="0"/>
    <n v="0"/>
    <n v="0"/>
    <n v="0"/>
    <n v="0"/>
    <n v="0"/>
    <n v="0"/>
    <n v="0"/>
    <n v="0"/>
    <n v="0"/>
    <n v="0"/>
    <n v="0"/>
    <n v="0"/>
    <n v="0"/>
    <n v="0"/>
    <n v="0"/>
    <n v="0"/>
    <n v="0"/>
    <n v="0"/>
  </r>
  <r>
    <n v="11437"/>
    <m/>
    <m/>
    <s v="Washington Co."/>
    <s v="County"/>
    <x v="0"/>
    <s v="Washington Co."/>
    <x v="0"/>
    <s v="Oleson Rd Bridge"/>
    <s v="North of Fanno Creek"/>
    <s v="South of Fanno Creek"/>
    <s v="Arterial"/>
    <s v="Bridge Replacement"/>
    <n v="5800000"/>
    <n v="6525000"/>
    <s v="2014-2017"/>
    <s v="2014-2017"/>
    <n v="1"/>
    <x v="7"/>
    <s v="Roads and Bridges"/>
    <n v="2014"/>
    <n v="2017"/>
    <n v="1450000"/>
    <n v="4"/>
    <n v="1450000"/>
    <n v="1450000"/>
    <n v="1450000"/>
    <n v="1450000"/>
    <n v="0"/>
    <n v="0"/>
    <n v="0"/>
    <n v="0"/>
    <n v="0"/>
    <n v="0"/>
    <n v="0"/>
    <n v="0"/>
    <n v="0"/>
    <n v="0"/>
    <n v="0"/>
    <n v="0"/>
    <n v="0"/>
    <n v="0"/>
    <n v="0"/>
    <n v="0"/>
    <n v="0"/>
    <n v="0"/>
    <n v="0"/>
    <n v="0"/>
    <n v="0"/>
    <n v="0"/>
    <n v="0"/>
  </r>
  <r>
    <n v="11438"/>
    <m/>
    <m/>
    <s v="Washington Co."/>
    <s v="County"/>
    <x v="0"/>
    <s v="Washington Co."/>
    <x v="0"/>
    <s v="Tonquin / Grahams Ferry Intersection Improvements"/>
    <s v="N/A"/>
    <s v="N/A"/>
    <s v="Arterial/ Collector"/>
    <s v="Raise intersection elevation, widen approaches to three lanes, provide sidewalks and bike lanes, install traffic signal."/>
    <n v="3353000"/>
    <n v="3772125"/>
    <s v="2014-2017"/>
    <s v="2014-2017"/>
    <n v="1"/>
    <x v="5"/>
    <s v="Roads and Bridges"/>
    <n v="2014"/>
    <n v="2017"/>
    <n v="838250"/>
    <n v="4"/>
    <n v="838250"/>
    <n v="838250"/>
    <n v="838250"/>
    <n v="838250"/>
    <n v="0"/>
    <n v="0"/>
    <n v="0"/>
    <n v="0"/>
    <n v="0"/>
    <n v="0"/>
    <n v="0"/>
    <n v="0"/>
    <n v="0"/>
    <n v="0"/>
    <n v="0"/>
    <n v="0"/>
    <n v="0"/>
    <n v="0"/>
    <n v="0"/>
    <n v="0"/>
    <n v="0"/>
    <n v="0"/>
    <n v="0"/>
    <n v="0"/>
    <n v="0"/>
    <n v="0"/>
    <n v="0"/>
  </r>
  <r>
    <n v="11439"/>
    <m/>
    <m/>
    <s v="Washington Co."/>
    <s v="County"/>
    <x v="0"/>
    <s v="ODOT"/>
    <x v="0"/>
    <s v="Southbound Hwy 217 Allen/Denny Split Diamond Interchange"/>
    <s v="Allen Blvd"/>
    <s v="Denny Rd"/>
    <s v="Freeway"/>
    <s v="Consolidate Allen Blvd and Denney Rd SB interchanges with split diamond interchange and collector/distributor roads."/>
    <n v="5941000"/>
    <n v="6683625"/>
    <s v="2014-2017"/>
    <s v="2014-2017"/>
    <n v="1"/>
    <x v="5"/>
    <s v="Roads and Bridges"/>
    <n v="2014"/>
    <n v="2017"/>
    <n v="1485250"/>
    <n v="4"/>
    <n v="1485250"/>
    <n v="1485250"/>
    <n v="1485250"/>
    <n v="1485250"/>
    <n v="0"/>
    <n v="0"/>
    <n v="0"/>
    <n v="0"/>
    <n v="0"/>
    <n v="0"/>
    <n v="0"/>
    <n v="0"/>
    <n v="0"/>
    <n v="0"/>
    <n v="0"/>
    <n v="0"/>
    <n v="0"/>
    <n v="0"/>
    <n v="0"/>
    <n v="0"/>
    <n v="0"/>
    <n v="0"/>
    <n v="0"/>
    <n v="0"/>
    <n v="0"/>
    <n v="0"/>
    <n v="0"/>
  </r>
  <r>
    <n v="11440"/>
    <m/>
    <m/>
    <s v="Washington Co."/>
    <s v="County"/>
    <x v="1"/>
    <s v="ODOT"/>
    <x v="0"/>
    <s v="TV Hwy (and Canyon Rd) Corridor Safety and Access to Transit"/>
    <s v="209th Ave."/>
    <s v="107th Ave."/>
    <s v="Arterial"/>
    <s v="Bus stop improvements, ADA improvements, sidewalk infill, enhanced pedestrian crossings, signal priority, queue jumps. The project or a portion of the project is outside the designated urban growth boundary as of March 2014."/>
    <n v="1614000"/>
    <n v="1815750"/>
    <s v="2014-2017"/>
    <s v="2014-2017"/>
    <n v="1"/>
    <x v="28"/>
    <s v="Active Transportation"/>
    <n v="2014"/>
    <n v="2017"/>
    <n v="403500"/>
    <n v="4"/>
    <n v="403500"/>
    <n v="403500"/>
    <n v="403500"/>
    <n v="403500"/>
    <n v="0"/>
    <n v="0"/>
    <n v="0"/>
    <n v="0"/>
    <n v="0"/>
    <n v="0"/>
    <n v="0"/>
    <n v="0"/>
    <n v="0"/>
    <n v="0"/>
    <n v="0"/>
    <n v="0"/>
    <n v="0"/>
    <n v="0"/>
    <n v="0"/>
    <n v="0"/>
    <n v="0"/>
    <n v="0"/>
    <n v="0"/>
    <n v="0"/>
    <n v="0"/>
    <n v="0"/>
    <n v="0"/>
  </r>
  <r>
    <n v="11441"/>
    <m/>
    <m/>
    <s v="Washington Co."/>
    <s v="County"/>
    <x v="1"/>
    <s v="ODOT"/>
    <x v="0"/>
    <s v="TV Highway in Aloha-Reedville Safety and Operational Improvements"/>
    <s v="19500 block"/>
    <s v="160th Ave."/>
    <s v="Arterial"/>
    <s v="Enhanced pedestrian crossings, sidewalk infill, bike lane infill, street lighting, bus stop enhancements, intersection safety and operational improvements."/>
    <n v="11667500"/>
    <n v="13125937.5"/>
    <s v="2014-2017"/>
    <s v="2014-2017"/>
    <n v="1"/>
    <x v="28"/>
    <s v="Active Transportation"/>
    <n v="2014"/>
    <n v="2017"/>
    <n v="2916875"/>
    <n v="4"/>
    <n v="2916875"/>
    <n v="2916875"/>
    <n v="2916875"/>
    <n v="2916875"/>
    <n v="0"/>
    <n v="0"/>
    <n v="0"/>
    <n v="0"/>
    <n v="0"/>
    <n v="0"/>
    <n v="0"/>
    <n v="0"/>
    <n v="0"/>
    <n v="0"/>
    <n v="0"/>
    <n v="0"/>
    <n v="0"/>
    <n v="0"/>
    <n v="0"/>
    <n v="0"/>
    <n v="0"/>
    <n v="0"/>
    <n v="0"/>
    <n v="0"/>
    <n v="0"/>
    <n v="0"/>
    <n v="0"/>
  </r>
  <r>
    <n v="11442"/>
    <m/>
    <m/>
    <s v="Washington Co."/>
    <s v="County"/>
    <x v="1"/>
    <s v="Washington Co."/>
    <x v="0"/>
    <s v="Cornell/Evergreen/229th Corridor Safety and Access to Transit"/>
    <s v="Hillsboro TC"/>
    <s v="Sunset TC"/>
    <s v="Arterial"/>
    <s v="Bus stop improvements, ADA improvements, sidewalk infill, enhanced pedestrian crossings, signal priority."/>
    <n v="560000"/>
    <n v="630000"/>
    <s v="2014-2017"/>
    <s v="2014-2017"/>
    <n v="1"/>
    <x v="5"/>
    <s v="Active Transportation"/>
    <n v="2014"/>
    <n v="2017"/>
    <n v="140000"/>
    <n v="4"/>
    <n v="140000"/>
    <n v="140000"/>
    <n v="140000"/>
    <n v="140000"/>
    <n v="0"/>
    <n v="0"/>
    <n v="0"/>
    <n v="0"/>
    <n v="0"/>
    <n v="0"/>
    <n v="0"/>
    <n v="0"/>
    <n v="0"/>
    <n v="0"/>
    <n v="0"/>
    <n v="0"/>
    <n v="0"/>
    <n v="0"/>
    <n v="0"/>
    <n v="0"/>
    <n v="0"/>
    <n v="0"/>
    <n v="0"/>
    <n v="0"/>
    <n v="0"/>
    <n v="0"/>
    <n v="0"/>
  </r>
  <r>
    <n v="11443"/>
    <m/>
    <m/>
    <s v="Washington Co."/>
    <s v="County"/>
    <x v="0"/>
    <s v="Washington Co."/>
    <x v="0"/>
    <s v="Walnut St"/>
    <s v="116th"/>
    <s v="Tiedeman"/>
    <s v="Arterial"/>
    <s v="Widen from two to three lanes with bike lanes and sidewalks."/>
    <n v="4000000"/>
    <n v="4500000"/>
    <s v="2014-2017"/>
    <s v="2014-2017"/>
    <n v="1"/>
    <x v="8"/>
    <s v="Roads and Bridges"/>
    <n v="2014"/>
    <n v="2017"/>
    <n v="1000000"/>
    <n v="4"/>
    <n v="1000000"/>
    <n v="1000000"/>
    <n v="1000000"/>
    <n v="1000000"/>
    <n v="0"/>
    <n v="0"/>
    <n v="0"/>
    <n v="0"/>
    <n v="0"/>
    <n v="0"/>
    <n v="0"/>
    <n v="0"/>
    <n v="0"/>
    <n v="0"/>
    <n v="0"/>
    <n v="0"/>
    <n v="0"/>
    <n v="0"/>
    <n v="0"/>
    <n v="0"/>
    <n v="0"/>
    <n v="0"/>
    <n v="0"/>
    <n v="0"/>
    <n v="0"/>
    <n v="0"/>
    <n v="0"/>
  </r>
  <r>
    <n v="11444"/>
    <m/>
    <m/>
    <s v="Washington Co."/>
    <s v="County"/>
    <x v="0"/>
    <s v="Washington Co."/>
    <x v="0"/>
    <s v="Joss St"/>
    <s v="Shackelford Rd"/>
    <s v="existing terminus"/>
    <s v="Collector"/>
    <s v="Extend Joss Rd to Road A to serve development of North Bethany Area"/>
    <n v="4100000"/>
    <n v="4612500"/>
    <s v="2014-2017"/>
    <s v="2014-2017"/>
    <n v="1"/>
    <x v="8"/>
    <s v="Roads and Bridges"/>
    <n v="2014"/>
    <n v="2017"/>
    <n v="1025000"/>
    <n v="4"/>
    <n v="1025000"/>
    <n v="1025000"/>
    <n v="1025000"/>
    <n v="1025000"/>
    <n v="0"/>
    <n v="0"/>
    <n v="0"/>
    <n v="0"/>
    <n v="0"/>
    <n v="0"/>
    <n v="0"/>
    <n v="0"/>
    <n v="0"/>
    <n v="0"/>
    <n v="0"/>
    <n v="0"/>
    <n v="0"/>
    <n v="0"/>
    <n v="0"/>
    <n v="0"/>
    <n v="0"/>
    <n v="0"/>
    <n v="0"/>
    <n v="0"/>
    <n v="0"/>
    <n v="0"/>
    <n v="0"/>
  </r>
  <r>
    <n v="11445"/>
    <m/>
    <m/>
    <s v="Washington Co."/>
    <s v="County"/>
    <x v="0"/>
    <s v="Washington Co."/>
    <x v="0"/>
    <s v="P15 (Oats)"/>
    <s v="Brugger Rd"/>
    <s v="Springville Rd."/>
    <s v="Collector"/>
    <s v="New 2 lane road with sidewalks, bike and street lighting"/>
    <n v="2300000"/>
    <n v="2587500"/>
    <s v="2014-2017"/>
    <s v="2014-2017"/>
    <n v="1"/>
    <x v="8"/>
    <s v="Roads and Bridges"/>
    <n v="2014"/>
    <n v="2017"/>
    <n v="575000"/>
    <n v="4"/>
    <n v="575000"/>
    <n v="575000"/>
    <n v="575000"/>
    <n v="575000"/>
    <n v="0"/>
    <n v="0"/>
    <n v="0"/>
    <n v="0"/>
    <n v="0"/>
    <n v="0"/>
    <n v="0"/>
    <n v="0"/>
    <n v="0"/>
    <n v="0"/>
    <n v="0"/>
    <n v="0"/>
    <n v="0"/>
    <n v="0"/>
    <n v="0"/>
    <n v="0"/>
    <n v="0"/>
    <n v="0"/>
    <n v="0"/>
    <n v="0"/>
    <n v="0"/>
    <n v="0"/>
    <n v="0"/>
  </r>
  <r>
    <n v="11446"/>
    <m/>
    <m/>
    <s v="Washington Co."/>
    <s v="County"/>
    <x v="21"/>
    <s v="Washington Co."/>
    <x v="0"/>
    <s v="Tigard/Tualatin/Sherwood Area ITS "/>
    <s v="N/A"/>
    <s v="N/A"/>
    <s v="Arterials"/>
    <s v="Install advanced traffic management systems including adaptive signals, communications, dynamic messaging signs,  and surveillance and management equipment."/>
    <n v="2853000"/>
    <n v="3209625"/>
    <s v="2014-2017"/>
    <s v="2014-2017"/>
    <n v="1"/>
    <x v="28"/>
    <s v="TSMO/TDM"/>
    <n v="2014"/>
    <n v="2017"/>
    <n v="713250"/>
    <n v="4"/>
    <n v="713250"/>
    <n v="713250"/>
    <n v="713250"/>
    <n v="713250"/>
    <n v="0"/>
    <n v="0"/>
    <n v="0"/>
    <n v="0"/>
    <n v="0"/>
    <n v="0"/>
    <n v="0"/>
    <n v="0"/>
    <n v="0"/>
    <n v="0"/>
    <n v="0"/>
    <n v="0"/>
    <n v="0"/>
    <n v="0"/>
    <n v="0"/>
    <n v="0"/>
    <n v="0"/>
    <n v="0"/>
    <n v="0"/>
    <n v="0"/>
    <n v="0"/>
    <n v="0"/>
    <n v="0"/>
  </r>
  <r>
    <n v="11447"/>
    <m/>
    <m/>
    <s v="Washington Co."/>
    <s v="County"/>
    <x v="0"/>
    <s v="Washington Co."/>
    <x v="0"/>
    <s v="Baseline Rd Improvements"/>
    <s v="197th"/>
    <s v="Lisa Dr"/>
    <s v="Arterial"/>
    <s v="Eastbound: Widen to five lanes with bike lanes and sidewalks"/>
    <n v="4600000"/>
    <n v="5175000"/>
    <s v="2014-2017"/>
    <s v="2014-2017"/>
    <n v="1"/>
    <x v="8"/>
    <s v="Roads and Bridges"/>
    <n v="2014"/>
    <n v="2017"/>
    <n v="1150000"/>
    <n v="4"/>
    <n v="1150000"/>
    <n v="1150000"/>
    <n v="1150000"/>
    <n v="1150000"/>
    <n v="0"/>
    <n v="0"/>
    <n v="0"/>
    <n v="0"/>
    <n v="0"/>
    <n v="0"/>
    <n v="0"/>
    <n v="0"/>
    <n v="0"/>
    <n v="0"/>
    <n v="0"/>
    <n v="0"/>
    <n v="0"/>
    <n v="0"/>
    <n v="0"/>
    <n v="0"/>
    <n v="0"/>
    <n v="0"/>
    <n v="0"/>
    <n v="0"/>
    <n v="0"/>
    <n v="0"/>
    <n v="0"/>
  </r>
  <r>
    <n v="11491"/>
    <m/>
    <m/>
    <s v="Clackamas County"/>
    <s v="County"/>
    <x v="1"/>
    <s v="Clackamas County"/>
    <x v="0"/>
    <s v="Flavel Dr"/>
    <s v="Alberta Ave"/>
    <s v="County boundary"/>
    <s v="Minor Arterial"/>
    <s v="Add bikeways"/>
    <n v="2410000"/>
    <n v="2711250"/>
    <s v="2014-2017"/>
    <s v="2014-2017"/>
    <n v="1"/>
    <x v="28"/>
    <s v="Active Transportation"/>
    <n v="2014"/>
    <n v="2017"/>
    <n v="602500"/>
    <n v="4"/>
    <n v="602500"/>
    <n v="602500"/>
    <n v="602500"/>
    <n v="602500"/>
    <n v="0"/>
    <n v="0"/>
    <n v="0"/>
    <n v="0"/>
    <n v="0"/>
    <n v="0"/>
    <n v="0"/>
    <n v="0"/>
    <n v="0"/>
    <n v="0"/>
    <n v="0"/>
    <n v="0"/>
    <n v="0"/>
    <n v="0"/>
    <n v="0"/>
    <n v="0"/>
    <n v="0"/>
    <n v="0"/>
    <n v="0"/>
    <n v="0"/>
    <n v="0"/>
    <n v="0"/>
    <n v="0"/>
  </r>
  <r>
    <n v="11492"/>
    <m/>
    <m/>
    <s v="Clackamas County"/>
    <s v="County"/>
    <x v="0"/>
    <s v="Clackamas County"/>
    <x v="0"/>
    <s v="Sunnyside Rd"/>
    <s v="Sunnyside Rd / Stevens Rd intersection"/>
    <m/>
    <s v="Major Arterial"/>
    <s v="Intersection improvements, such as additional turn lanes, turn lane extensions, and/or signal timing modifications"/>
    <n v="2000000"/>
    <n v="2250000"/>
    <s v="2014-2017"/>
    <s v="2014-2017"/>
    <n v="1"/>
    <x v="0"/>
    <s v="Roads and Bridges"/>
    <n v="2014"/>
    <n v="2017"/>
    <n v="500000"/>
    <n v="4"/>
    <n v="500000"/>
    <n v="500000"/>
    <n v="500000"/>
    <n v="500000"/>
    <n v="0"/>
    <n v="0"/>
    <n v="0"/>
    <n v="0"/>
    <n v="0"/>
    <n v="0"/>
    <n v="0"/>
    <n v="0"/>
    <n v="0"/>
    <n v="0"/>
    <n v="0"/>
    <n v="0"/>
    <n v="0"/>
    <n v="0"/>
    <n v="0"/>
    <n v="0"/>
    <n v="0"/>
    <n v="0"/>
    <n v="0"/>
    <n v="0"/>
    <n v="0"/>
    <n v="0"/>
    <n v="0"/>
  </r>
  <r>
    <n v="11493"/>
    <m/>
    <m/>
    <s v="Clackamas County"/>
    <s v="County"/>
    <x v="0"/>
    <s v="Clackamas County"/>
    <x v="0"/>
    <s v="Otty St"/>
    <s v="Otty St / OR 213 / Otty Rd Intersection"/>
    <m/>
    <s v="Minor Arterial"/>
    <s v="Realign Otty St with Otty Rd at OR 213; install dual westbound left-turn lanes; install flashing yellow arrow for left-turns on northbound and southbound approaches."/>
    <n v="1600000"/>
    <n v="1800000"/>
    <s v="2014-2017"/>
    <s v="2014-2017"/>
    <n v="1"/>
    <x v="28"/>
    <s v="Roads and Bridges"/>
    <n v="2014"/>
    <n v="2017"/>
    <n v="400000"/>
    <n v="4"/>
    <n v="400000"/>
    <n v="400000"/>
    <n v="400000"/>
    <n v="400000"/>
    <n v="0"/>
    <n v="0"/>
    <n v="0"/>
    <n v="0"/>
    <n v="0"/>
    <n v="0"/>
    <n v="0"/>
    <n v="0"/>
    <n v="0"/>
    <n v="0"/>
    <n v="0"/>
    <n v="0"/>
    <n v="0"/>
    <n v="0"/>
    <n v="0"/>
    <n v="0"/>
    <n v="0"/>
    <n v="0"/>
    <n v="0"/>
    <n v="0"/>
    <n v="0"/>
    <n v="0"/>
    <n v="0"/>
  </r>
  <r>
    <n v="11494"/>
    <m/>
    <m/>
    <s v="Clackamas County"/>
    <s v="County"/>
    <x v="1"/>
    <s v="Clackamas County"/>
    <x v="0"/>
    <s v="Monroe St"/>
    <s v="72nd Ave to Fuller Rd"/>
    <s v="Fuller "/>
    <s v="Collector / Connector"/>
    <s v="Add bikeways, pedways and traffic calming"/>
    <n v="7470000"/>
    <n v="8403750"/>
    <s v="2014-2017"/>
    <s v="2014-2017"/>
    <n v="1"/>
    <x v="8"/>
    <s v="Active Transportation"/>
    <n v="2014"/>
    <n v="2017"/>
    <n v="1867500"/>
    <n v="4"/>
    <n v="1867500"/>
    <n v="1867500"/>
    <n v="1867500"/>
    <n v="1867500"/>
    <n v="0"/>
    <n v="0"/>
    <n v="0"/>
    <n v="0"/>
    <n v="0"/>
    <n v="0"/>
    <n v="0"/>
    <n v="0"/>
    <n v="0"/>
    <n v="0"/>
    <n v="0"/>
    <n v="0"/>
    <n v="0"/>
    <n v="0"/>
    <n v="0"/>
    <n v="0"/>
    <n v="0"/>
    <n v="0"/>
    <n v="0"/>
    <n v="0"/>
    <n v="0"/>
    <n v="0"/>
    <n v="0"/>
  </r>
  <r>
    <n v="11495"/>
    <m/>
    <m/>
    <s v="Clackamas County"/>
    <s v="County"/>
    <x v="1"/>
    <s v="Clackamas County"/>
    <x v="0"/>
    <s v="I-205 Ped / Bike Overpass"/>
    <s v="Between Causey Ave and Sunnyside Rd"/>
    <m/>
    <s v="Interstate"/>
    <s v="Construct a bike / ped crossing over I-205 to connect transit services, businesses and residents"/>
    <n v="4780000"/>
    <n v="5377500"/>
    <s v="2014-2017"/>
    <s v="2014-2017"/>
    <n v="1"/>
    <x v="0"/>
    <s v="Active Transportation"/>
    <n v="2014"/>
    <n v="2017"/>
    <n v="1195000"/>
    <n v="4"/>
    <n v="1195000"/>
    <n v="1195000"/>
    <n v="1195000"/>
    <n v="1195000"/>
    <n v="0"/>
    <n v="0"/>
    <n v="0"/>
    <n v="0"/>
    <n v="0"/>
    <n v="0"/>
    <n v="0"/>
    <n v="0"/>
    <n v="0"/>
    <n v="0"/>
    <n v="0"/>
    <n v="0"/>
    <n v="0"/>
    <n v="0"/>
    <n v="0"/>
    <n v="0"/>
    <n v="0"/>
    <n v="0"/>
    <n v="0"/>
    <n v="0"/>
    <n v="0"/>
    <n v="0"/>
    <n v="0"/>
  </r>
  <r>
    <n v="11496"/>
    <m/>
    <m/>
    <s v="Clackamas County"/>
    <s v="County"/>
    <x v="1"/>
    <s v="Clackamas County"/>
    <x v="0"/>
    <s v="Park Ave"/>
    <s v="River Rd"/>
    <s v="McLoughlin Blvd"/>
    <s v="Collector"/>
    <s v="Add pedways"/>
    <n v="1750000"/>
    <n v="1968750"/>
    <s v="2014-2017"/>
    <s v="2014-2017"/>
    <n v="1"/>
    <x v="21"/>
    <s v="Active Transportation"/>
    <n v="2014"/>
    <n v="2017"/>
    <n v="437500"/>
    <n v="4"/>
    <n v="437500"/>
    <n v="437500"/>
    <n v="437500"/>
    <n v="437500"/>
    <n v="0"/>
    <n v="0"/>
    <n v="0"/>
    <n v="0"/>
    <n v="0"/>
    <n v="0"/>
    <n v="0"/>
    <n v="0"/>
    <n v="0"/>
    <n v="0"/>
    <n v="0"/>
    <n v="0"/>
    <n v="0"/>
    <n v="0"/>
    <n v="0"/>
    <n v="0"/>
    <n v="0"/>
    <n v="0"/>
    <n v="0"/>
    <n v="0"/>
    <n v="0"/>
    <n v="0"/>
    <n v="0"/>
  </r>
  <r>
    <n v="11531"/>
    <m/>
    <m/>
    <s v="SMART"/>
    <s v="Transit"/>
    <x v="15"/>
    <m/>
    <x v="0"/>
    <s v="Vanpool Services "/>
    <m/>
    <m/>
    <m/>
    <s v="Development of Vanpool Program to augment transportation options for commuters in Wilsonville"/>
    <n v="1000000"/>
    <n v="1125000"/>
    <s v="2014-2017"/>
    <s v="2014-2017"/>
    <n v="1"/>
    <x v="5"/>
    <s v="Transit"/>
    <n v="2014"/>
    <n v="2017"/>
    <n v="250000"/>
    <n v="4"/>
    <n v="250000"/>
    <n v="250000"/>
    <n v="250000"/>
    <n v="250000"/>
    <n v="0"/>
    <n v="0"/>
    <n v="0"/>
    <n v="0"/>
    <n v="0"/>
    <n v="0"/>
    <n v="0"/>
    <n v="0"/>
    <n v="0"/>
    <n v="0"/>
    <n v="0"/>
    <n v="0"/>
    <n v="0"/>
    <n v="0"/>
    <n v="0"/>
    <n v="0"/>
    <n v="0"/>
    <n v="0"/>
    <n v="0"/>
    <n v="0"/>
    <n v="0"/>
    <n v="0"/>
    <n v="0"/>
  </r>
  <r>
    <n v="11558"/>
    <m/>
    <m/>
    <s v="Portland"/>
    <s v="City"/>
    <x v="2"/>
    <m/>
    <x v="0"/>
    <s v="Inner Burnside Safety Improvements"/>
    <s v="E 16th Ave"/>
    <s v="E 32nd Ave"/>
    <m/>
    <s v="Safety improvements including improved crossings, left turn pockets and improved signal timing."/>
    <n v="125000"/>
    <n v="140625"/>
    <s v="2014-2017"/>
    <s v="2014-2017"/>
    <n v="1"/>
    <x v="23"/>
    <s v="Roads and Bridges"/>
    <n v="2014"/>
    <n v="2017"/>
    <n v="31250"/>
    <n v="4"/>
    <n v="31250"/>
    <n v="31250"/>
    <n v="31250"/>
    <n v="31250"/>
    <n v="0"/>
    <n v="0"/>
    <n v="0"/>
    <n v="0"/>
    <n v="0"/>
    <n v="0"/>
    <n v="0"/>
    <n v="0"/>
    <n v="0"/>
    <n v="0"/>
    <n v="0"/>
    <n v="0"/>
    <n v="0"/>
    <n v="0"/>
    <n v="0"/>
    <n v="0"/>
    <n v="0"/>
    <n v="0"/>
    <n v="0"/>
    <n v="0"/>
    <n v="0"/>
    <n v="0"/>
    <n v="0"/>
  </r>
  <r>
    <n v="11559"/>
    <m/>
    <m/>
    <s v="Portland"/>
    <s v="City"/>
    <x v="2"/>
    <m/>
    <x v="0"/>
    <s v="NE Halsey Safety Improvements"/>
    <s v="NE 40th Ave."/>
    <s v="NE 92nd Ave"/>
    <m/>
    <s v="Safety improvements including improved crossings, left turn pockets and improved signal timing."/>
    <n v="150000"/>
    <n v="168750"/>
    <s v="2014-2017"/>
    <s v="2014-2017"/>
    <n v="1"/>
    <x v="23"/>
    <s v="Roads and Bridges"/>
    <n v="2014"/>
    <n v="2017"/>
    <n v="37500"/>
    <n v="4"/>
    <n v="37500"/>
    <n v="37500"/>
    <n v="37500"/>
    <n v="37500"/>
    <n v="0"/>
    <n v="0"/>
    <n v="0"/>
    <n v="0"/>
    <n v="0"/>
    <n v="0"/>
    <n v="0"/>
    <n v="0"/>
    <n v="0"/>
    <n v="0"/>
    <n v="0"/>
    <n v="0"/>
    <n v="0"/>
    <n v="0"/>
    <n v="0"/>
    <n v="0"/>
    <n v="0"/>
    <n v="0"/>
    <n v="0"/>
    <n v="0"/>
    <n v="0"/>
    <n v="0"/>
    <n v="0"/>
  </r>
  <r>
    <n v="11560"/>
    <m/>
    <m/>
    <s v="Portland"/>
    <s v="City"/>
    <x v="4"/>
    <m/>
    <x v="0"/>
    <s v="Central City Multimodal Safety Improvements"/>
    <s v="Portland Cental City"/>
    <m/>
    <m/>
    <s v="Strategy that identifies multi-modal safety improvements and prioritizes investments in the Portland Central City. Preliminary development of a new greenway trail south of the Marquam Bridge, providing access to the new transit bridge serving South Waterfront."/>
    <n v="6616200"/>
    <n v="7443225"/>
    <s v="2014-2017"/>
    <s v="2014-2017"/>
    <n v="1"/>
    <x v="0"/>
    <s v="Active Transportation"/>
    <n v="2014"/>
    <n v="2017"/>
    <n v="1654050"/>
    <n v="4"/>
    <n v="1654050"/>
    <n v="1654050"/>
    <n v="1654050"/>
    <n v="1654050"/>
    <n v="0"/>
    <n v="0"/>
    <n v="0"/>
    <n v="0"/>
    <n v="0"/>
    <n v="0"/>
    <n v="0"/>
    <n v="0"/>
    <n v="0"/>
    <n v="0"/>
    <n v="0"/>
    <n v="0"/>
    <n v="0"/>
    <n v="0"/>
    <n v="0"/>
    <n v="0"/>
    <n v="0"/>
    <n v="0"/>
    <n v="0"/>
    <n v="0"/>
    <n v="0"/>
    <n v="0"/>
    <n v="0"/>
  </r>
  <r>
    <n v="11592"/>
    <m/>
    <m/>
    <s v="TriMet"/>
    <s v="Transit"/>
    <x v="15"/>
    <m/>
    <x v="0"/>
    <s v="Portland-Milwaukie LRT Corridor TOD development"/>
    <s v="N/A"/>
    <s v="N/A"/>
    <s v="N/A"/>
    <s v="Reconfigure / structure P&amp;R and other TriMet-owned and -controlled land for TOD opportunity when market conditions or development partnerships allow."/>
    <n v="15000000"/>
    <n v="16875000"/>
    <s v="2014-2017"/>
    <s v="2014-2017"/>
    <n v="1"/>
    <x v="11"/>
    <s v="Transit"/>
    <n v="2014"/>
    <n v="2017"/>
    <n v="3750000"/>
    <n v="4"/>
    <n v="3750000"/>
    <n v="3750000"/>
    <n v="3750000"/>
    <n v="3750000"/>
    <n v="0"/>
    <n v="0"/>
    <n v="0"/>
    <n v="0"/>
    <n v="0"/>
    <n v="0"/>
    <n v="0"/>
    <n v="0"/>
    <n v="0"/>
    <n v="0"/>
    <n v="0"/>
    <n v="0"/>
    <n v="0"/>
    <n v="0"/>
    <n v="0"/>
    <n v="0"/>
    <n v="0"/>
    <n v="0"/>
    <n v="0"/>
    <n v="0"/>
    <n v="0"/>
    <n v="0"/>
    <n v="0"/>
  </r>
  <r>
    <n v="11593"/>
    <m/>
    <m/>
    <s v="TriMet"/>
    <s v="Transit"/>
    <x v="15"/>
    <m/>
    <x v="0"/>
    <s v="CNG Conversion at Merlo Operating Base"/>
    <s v="N/A"/>
    <s v="N/A"/>
    <s v="N/A"/>
    <s v="Capital costs for incremental bus purchase cost, facilities changes for CNG operation and fueling infrastructure"/>
    <n v="13900000"/>
    <n v="15637500"/>
    <s v="2014-2017"/>
    <s v="2014-2017"/>
    <n v="1"/>
    <x v="11"/>
    <s v="Transit"/>
    <n v="2014"/>
    <n v="2017"/>
    <n v="3475000"/>
    <n v="4"/>
    <n v="3475000"/>
    <n v="3475000"/>
    <n v="3475000"/>
    <n v="3475000"/>
    <n v="0"/>
    <n v="0"/>
    <n v="0"/>
    <n v="0"/>
    <n v="0"/>
    <n v="0"/>
    <n v="0"/>
    <n v="0"/>
    <n v="0"/>
    <n v="0"/>
    <n v="0"/>
    <n v="0"/>
    <n v="0"/>
    <n v="0"/>
    <n v="0"/>
    <n v="0"/>
    <n v="0"/>
    <n v="0"/>
    <n v="0"/>
    <n v="0"/>
    <n v="0"/>
    <n v="0"/>
    <n v="0"/>
  </r>
  <r>
    <n v="11595"/>
    <m/>
    <m/>
    <s v="TriMet"/>
    <s v="Transit"/>
    <x v="16"/>
    <m/>
    <x v="0"/>
    <s v="Argyle Equitable TOD development"/>
    <s v="N/A"/>
    <s v="N/A"/>
    <s v="N/A"/>
    <s v="Reconfigure streetscape to support equitable TOD development at priority site. "/>
    <n v="4000000"/>
    <n v="4500000"/>
    <s v="2014-2017"/>
    <s v="2014-2017"/>
    <n v="1"/>
    <x v="21"/>
    <s v="Active Transportation"/>
    <n v="2014"/>
    <n v="2017"/>
    <n v="1000000"/>
    <n v="4"/>
    <n v="1000000"/>
    <n v="1000000"/>
    <n v="1000000"/>
    <n v="1000000"/>
    <n v="0"/>
    <n v="0"/>
    <n v="0"/>
    <n v="0"/>
    <n v="0"/>
    <n v="0"/>
    <n v="0"/>
    <n v="0"/>
    <n v="0"/>
    <n v="0"/>
    <n v="0"/>
    <n v="0"/>
    <n v="0"/>
    <n v="0"/>
    <n v="0"/>
    <n v="0"/>
    <n v="0"/>
    <n v="0"/>
    <n v="0"/>
    <n v="0"/>
    <n v="0"/>
    <n v="0"/>
    <n v="0"/>
  </r>
  <r>
    <n v="11620"/>
    <m/>
    <m/>
    <s v="Milwaukie"/>
    <s v="City"/>
    <x v="22"/>
    <s v="ODOT"/>
    <x v="0"/>
    <s v="Hwy 224 &amp; Hwy 99E Refinement Plan"/>
    <s v="Hwy 99E Project Limits: Tacoma St to River Rd"/>
    <s v="Hwy 224 Project Limits: Hwy 99E to Lake Rd Interchange"/>
    <s v="Regional Route and Arterial"/>
    <s v="Conduct refinement study to establish alternative mobility targets for Hwy 224 and McLoughlin Blvd for locations not meeting applicable state targets, and explore ways to minimize barrier effect and improve auto and freight mobility."/>
    <n v="270000"/>
    <n v="303750"/>
    <s v="2014-2017"/>
    <s v="2014-2017"/>
    <m/>
    <x v="28"/>
    <s v="Other"/>
    <n v="2014"/>
    <n v="2017"/>
    <n v="67500"/>
    <n v="4"/>
    <n v="67500"/>
    <n v="67500"/>
    <n v="67500"/>
    <n v="67500"/>
    <n v="0"/>
    <n v="0"/>
    <n v="0"/>
    <n v="0"/>
    <n v="0"/>
    <n v="0"/>
    <n v="0"/>
    <n v="0"/>
    <n v="0"/>
    <n v="0"/>
    <n v="0"/>
    <n v="0"/>
    <n v="0"/>
    <n v="0"/>
    <n v="0"/>
    <n v="0"/>
    <n v="0"/>
    <n v="0"/>
    <n v="0"/>
    <n v="0"/>
    <n v="0"/>
    <n v="0"/>
    <n v="0"/>
  </r>
  <r>
    <n v="11621"/>
    <m/>
    <m/>
    <s v="Milwaukie"/>
    <s v="City"/>
    <x v="4"/>
    <s v="Milwaukie"/>
    <x v="0"/>
    <s v="Intersection Curb Ramp Improvements"/>
    <s v="Citywide"/>
    <s v="Citywide"/>
    <s v="Varied"/>
    <s v="Install curb ramps at all intersections with sidewalks (approximately 700 intersections)."/>
    <n v="3500000"/>
    <n v="3937500"/>
    <s v="2014-2017"/>
    <s v="2014-2017"/>
    <m/>
    <x v="34"/>
    <s v="Active Transportation"/>
    <n v="2014"/>
    <n v="2017"/>
    <n v="875000"/>
    <n v="4"/>
    <n v="875000"/>
    <n v="875000"/>
    <n v="875000"/>
    <n v="875000"/>
    <n v="0"/>
    <n v="0"/>
    <n v="0"/>
    <n v="0"/>
    <n v="0"/>
    <n v="0"/>
    <n v="0"/>
    <n v="0"/>
    <n v="0"/>
    <n v="0"/>
    <n v="0"/>
    <n v="0"/>
    <n v="0"/>
    <n v="0"/>
    <n v="0"/>
    <n v="0"/>
    <n v="0"/>
    <n v="0"/>
    <n v="0"/>
    <n v="0"/>
    <n v="0"/>
    <n v="0"/>
    <n v="0"/>
  </r>
  <r>
    <n v="11626"/>
    <m/>
    <m/>
    <s v="Oregon City"/>
    <s v="City"/>
    <x v="4"/>
    <s v="Oregon City"/>
    <x v="0"/>
    <s v="Maple Lane Upgrade"/>
    <s v="Beavercreek Road"/>
    <s v="UGB"/>
    <s v="Minor Arterial"/>
    <s v="Boulevard improvements including widening sidewalks, sidewalk infill, ADA accessibility, bike lanes, reconfigure travel lanes, add bus stop amenities.  (TSP D84)"/>
    <n v="3600000"/>
    <n v="4050000"/>
    <s v="2014-2017"/>
    <s v="2014-2017"/>
    <m/>
    <x v="5"/>
    <s v="Active Transportation"/>
    <n v="2014"/>
    <n v="2017"/>
    <n v="900000"/>
    <n v="4"/>
    <n v="900000"/>
    <n v="900000"/>
    <n v="900000"/>
    <n v="900000"/>
    <n v="0"/>
    <n v="0"/>
    <n v="0"/>
    <n v="0"/>
    <n v="0"/>
    <n v="0"/>
    <n v="0"/>
    <n v="0"/>
    <n v="0"/>
    <n v="0"/>
    <n v="0"/>
    <n v="0"/>
    <n v="0"/>
    <n v="0"/>
    <n v="0"/>
    <n v="0"/>
    <n v="0"/>
    <n v="0"/>
    <n v="0"/>
    <n v="0"/>
    <n v="0"/>
    <n v="0"/>
    <n v="0"/>
  </r>
  <r>
    <n v="11633"/>
    <m/>
    <m/>
    <s v="Portland/ Gresham"/>
    <s v="City"/>
    <x v="4"/>
    <m/>
    <x v="0"/>
    <s v="Gresham Fairview Trail Phase V"/>
    <s v="Sandy Blvd. "/>
    <s v="Marine Dr. "/>
    <m/>
    <s v="Multi-use path on 185th from Sandy to Marine drive. "/>
    <n v="1000000"/>
    <n v="1125000"/>
    <s v="2014-2017"/>
    <s v="2014-2017"/>
    <n v="1"/>
    <x v="23"/>
    <s v="Active Transportation"/>
    <n v="2014"/>
    <n v="2017"/>
    <n v="250000"/>
    <n v="4"/>
    <n v="250000"/>
    <n v="250000"/>
    <n v="250000"/>
    <n v="250000"/>
    <n v="0"/>
    <n v="0"/>
    <n v="0"/>
    <n v="0"/>
    <n v="0"/>
    <n v="0"/>
    <n v="0"/>
    <n v="0"/>
    <n v="0"/>
    <n v="0"/>
    <n v="0"/>
    <n v="0"/>
    <n v="0"/>
    <n v="0"/>
    <n v="0"/>
    <n v="0"/>
    <n v="0"/>
    <n v="0"/>
    <n v="0"/>
    <n v="0"/>
    <n v="0"/>
    <n v="0"/>
    <n v="0"/>
  </r>
  <r>
    <n v="11634"/>
    <m/>
    <m/>
    <s v="Portland"/>
    <s v="City"/>
    <x v="4"/>
    <m/>
    <x v="0"/>
    <s v="9th Ave Neighborhood Greenway NE"/>
    <s v="NE Holman "/>
    <s v="I-84 @ NE 7th"/>
    <m/>
    <s v="Greenway on NE 9th Ave to Lloyd district.  Moves to 7th Ave through Lloyd"/>
    <n v="700000"/>
    <n v="787500"/>
    <s v="2014-2017"/>
    <s v="2014-2017"/>
    <n v="1"/>
    <x v="23"/>
    <s v="Active Transportation"/>
    <n v="2014"/>
    <n v="2017"/>
    <n v="175000"/>
    <n v="4"/>
    <n v="175000"/>
    <n v="175000"/>
    <n v="175000"/>
    <n v="175000"/>
    <n v="0"/>
    <n v="0"/>
    <n v="0"/>
    <n v="0"/>
    <n v="0"/>
    <n v="0"/>
    <n v="0"/>
    <n v="0"/>
    <n v="0"/>
    <n v="0"/>
    <n v="0"/>
    <n v="0"/>
    <n v="0"/>
    <n v="0"/>
    <n v="0"/>
    <n v="0"/>
    <n v="0"/>
    <n v="0"/>
    <n v="0"/>
    <n v="0"/>
    <n v="0"/>
    <n v="0"/>
    <n v="0"/>
  </r>
  <r>
    <n v="11635"/>
    <m/>
    <m/>
    <s v="Portland"/>
    <s v="City"/>
    <x v="4"/>
    <m/>
    <x v="0"/>
    <s v="9th Ave Neighborhood Greenway SE"/>
    <s v="I-84"/>
    <s v="SE Center St."/>
    <m/>
    <s v="Greenway on SE 9th Ave"/>
    <n v="700000"/>
    <n v="787500"/>
    <s v="2014-2017"/>
    <s v="2014-2017"/>
    <n v="1"/>
    <x v="23"/>
    <s v="Active Transportation"/>
    <n v="2014"/>
    <n v="2017"/>
    <n v="175000"/>
    <n v="4"/>
    <n v="175000"/>
    <n v="175000"/>
    <n v="175000"/>
    <n v="175000"/>
    <n v="0"/>
    <n v="0"/>
    <n v="0"/>
    <n v="0"/>
    <n v="0"/>
    <n v="0"/>
    <n v="0"/>
    <n v="0"/>
    <n v="0"/>
    <n v="0"/>
    <n v="0"/>
    <n v="0"/>
    <n v="0"/>
    <n v="0"/>
    <n v="0"/>
    <n v="0"/>
    <n v="0"/>
    <n v="0"/>
    <n v="0"/>
    <n v="0"/>
    <n v="0"/>
    <n v="0"/>
    <n v="0"/>
  </r>
  <r>
    <n v="11636"/>
    <m/>
    <m/>
    <s v="Portland"/>
    <s v="City"/>
    <x v="4"/>
    <m/>
    <x v="0"/>
    <s v="NE Multnomah multi-modal improvements"/>
    <s v="NE 1st"/>
    <s v="NE 16th ave"/>
    <m/>
    <s v="Permanent improvements to NE Multnomah protected bikeway"/>
    <n v="1000000"/>
    <n v="1125000"/>
    <s v="2014-2017"/>
    <s v="2014-2017"/>
    <n v="1"/>
    <x v="23"/>
    <s v="Active Transportation"/>
    <n v="2014"/>
    <n v="2017"/>
    <n v="250000"/>
    <n v="4"/>
    <n v="250000"/>
    <n v="250000"/>
    <n v="250000"/>
    <n v="250000"/>
    <n v="0"/>
    <n v="0"/>
    <n v="0"/>
    <n v="0"/>
    <n v="0"/>
    <n v="0"/>
    <n v="0"/>
    <n v="0"/>
    <n v="0"/>
    <n v="0"/>
    <n v="0"/>
    <n v="0"/>
    <n v="0"/>
    <n v="0"/>
    <n v="0"/>
    <n v="0"/>
    <n v="0"/>
    <n v="0"/>
    <n v="0"/>
    <n v="0"/>
    <n v="0"/>
    <n v="0"/>
    <n v="0"/>
  </r>
  <r>
    <n v="11637"/>
    <m/>
    <m/>
    <s v="Portland"/>
    <s v="City"/>
    <x v="4"/>
    <m/>
    <x v="0"/>
    <s v="Mill/Market/Main Greenway"/>
    <s v=" I-205"/>
    <s v="City Limits"/>
    <m/>
    <s v="Neighborhood greenway from I-205 to 162nd using the streets MillMain, Mill, Market and Main. "/>
    <n v="600000"/>
    <n v="675000"/>
    <s v="2014-2017"/>
    <s v="2014-2017"/>
    <n v="1"/>
    <x v="23"/>
    <s v="Active Transportation"/>
    <n v="2014"/>
    <n v="2017"/>
    <n v="150000"/>
    <n v="4"/>
    <n v="150000"/>
    <n v="150000"/>
    <n v="150000"/>
    <n v="150000"/>
    <n v="0"/>
    <n v="0"/>
    <n v="0"/>
    <n v="0"/>
    <n v="0"/>
    <n v="0"/>
    <n v="0"/>
    <n v="0"/>
    <n v="0"/>
    <n v="0"/>
    <n v="0"/>
    <n v="0"/>
    <n v="0"/>
    <n v="0"/>
    <n v="0"/>
    <n v="0"/>
    <n v="0"/>
    <n v="0"/>
    <n v="0"/>
    <n v="0"/>
    <n v="0"/>
    <n v="0"/>
    <n v="0"/>
  </r>
  <r>
    <n v="11638"/>
    <m/>
    <m/>
    <s v="Portland"/>
    <s v="City"/>
    <x v="2"/>
    <m/>
    <x v="0"/>
    <s v="SW Capitol Highway Safety Improvements"/>
    <s v="SW Huber St."/>
    <s v="SW49th/ Hildago"/>
    <m/>
    <s v="Safety improvements including improved crossings, left turn pockets and improved signal timing."/>
    <n v="150000"/>
    <n v="168750"/>
    <s v="2014-2017"/>
    <s v="2014-2017"/>
    <n v="1"/>
    <x v="23"/>
    <s v="Roads and Bridges"/>
    <n v="2014"/>
    <n v="2017"/>
    <n v="37500"/>
    <n v="4"/>
    <n v="37500"/>
    <n v="37500"/>
    <n v="37500"/>
    <n v="37500"/>
    <n v="0"/>
    <n v="0"/>
    <n v="0"/>
    <n v="0"/>
    <n v="0"/>
    <n v="0"/>
    <n v="0"/>
    <n v="0"/>
    <n v="0"/>
    <n v="0"/>
    <n v="0"/>
    <n v="0"/>
    <n v="0"/>
    <n v="0"/>
    <n v="0"/>
    <n v="0"/>
    <n v="0"/>
    <n v="0"/>
    <n v="0"/>
    <n v="0"/>
    <n v="0"/>
    <n v="0"/>
    <n v="0"/>
  </r>
  <r>
    <n v="11649"/>
    <m/>
    <m/>
    <s v="Port of Portland"/>
    <s v="Port"/>
    <x v="8"/>
    <s v="Port"/>
    <x v="0"/>
    <s v="T2 Redevelopment"/>
    <s v="Terminal 2"/>
    <m/>
    <s v="N/A"/>
    <s v="Construct  rail, rail scale, and crane modernization."/>
    <n v="4500000"/>
    <n v="5062500"/>
    <s v="2014-2017"/>
    <s v="2014-2017"/>
    <n v="1"/>
    <x v="16"/>
    <s v="Freight"/>
    <n v="2014"/>
    <n v="2017"/>
    <n v="1125000"/>
    <n v="4"/>
    <n v="1125000"/>
    <n v="1125000"/>
    <n v="1125000"/>
    <n v="1125000"/>
    <n v="0"/>
    <n v="0"/>
    <n v="0"/>
    <n v="0"/>
    <n v="0"/>
    <n v="0"/>
    <n v="0"/>
    <n v="0"/>
    <n v="0"/>
    <n v="0"/>
    <n v="0"/>
    <n v="0"/>
    <n v="0"/>
    <n v="0"/>
    <n v="0"/>
    <n v="0"/>
    <n v="0"/>
    <n v="0"/>
    <n v="0"/>
    <n v="0"/>
    <n v="0"/>
    <n v="0"/>
    <n v="0"/>
  </r>
  <r>
    <n v="11650"/>
    <m/>
    <m/>
    <s v="Port of Portland"/>
    <s v="Port"/>
    <x v="8"/>
    <s v="Port"/>
    <x v="0"/>
    <s v="Northside Redevelopment"/>
    <s v="PDX Terminal Area"/>
    <m/>
    <s v="N/A"/>
    <s v="Construct a new apron for business aviation."/>
    <n v="5800000"/>
    <n v="6525000"/>
    <s v="2014-2017"/>
    <s v="2014-2017"/>
    <n v="1"/>
    <x v="5"/>
    <s v="Freight"/>
    <n v="2014"/>
    <n v="2017"/>
    <n v="1450000"/>
    <n v="4"/>
    <n v="1450000"/>
    <n v="1450000"/>
    <n v="1450000"/>
    <n v="1450000"/>
    <n v="0"/>
    <n v="0"/>
    <n v="0"/>
    <n v="0"/>
    <n v="0"/>
    <n v="0"/>
    <n v="0"/>
    <n v="0"/>
    <n v="0"/>
    <n v="0"/>
    <n v="0"/>
    <n v="0"/>
    <n v="0"/>
    <n v="0"/>
    <n v="0"/>
    <n v="0"/>
    <n v="0"/>
    <n v="0"/>
    <n v="0"/>
    <n v="0"/>
    <n v="0"/>
    <n v="0"/>
    <n v="0"/>
  </r>
  <r>
    <n v="11659"/>
    <m/>
    <m/>
    <s v="Port/Portland"/>
    <s v="Port"/>
    <x v="8"/>
    <s v="Portland/UPRR"/>
    <x v="0"/>
    <s v="Rivergate Blvd. Overcrossing"/>
    <s v="N. Lombard"/>
    <s v="Time Oil Road"/>
    <s v="Local"/>
    <s v="Relieve a congestion point in Rivergate Industrial Area, improve rail access to Terminal 5."/>
    <n v="14200000"/>
    <n v="15975000"/>
    <s v="2014-2017"/>
    <s v="2014-2017"/>
    <n v="1"/>
    <x v="35"/>
    <s v="Freight"/>
    <n v="2014"/>
    <n v="2017"/>
    <n v="3550000"/>
    <n v="4"/>
    <n v="3550000"/>
    <n v="3550000"/>
    <n v="3550000"/>
    <n v="3550000"/>
    <n v="0"/>
    <n v="0"/>
    <n v="0"/>
    <n v="0"/>
    <n v="0"/>
    <n v="0"/>
    <n v="0"/>
    <n v="0"/>
    <n v="0"/>
    <n v="0"/>
    <n v="0"/>
    <n v="0"/>
    <n v="0"/>
    <n v="0"/>
    <n v="0"/>
    <n v="0"/>
    <n v="0"/>
    <n v="0"/>
    <n v="0"/>
    <n v="0"/>
    <n v="0"/>
    <n v="0"/>
    <n v="0"/>
  </r>
  <r>
    <n v="11662"/>
    <m/>
    <m/>
    <s v="Forest Grove"/>
    <s v="City"/>
    <x v="2"/>
    <s v="ODOT"/>
    <x v="0"/>
    <s v="Hwy 47/ B St. Intersection Improvements"/>
    <s v="HWY 47"/>
    <s v="B Street"/>
    <s v="Major Arterial"/>
    <s v="Intersection Improvement"/>
    <n v="1790000"/>
    <n v="2013750"/>
    <s v="2014-2017"/>
    <s v="2014-2017"/>
    <n v="1"/>
    <x v="23"/>
    <s v="Roads and Bridges"/>
    <n v="2014"/>
    <n v="2017"/>
    <n v="447500"/>
    <n v="4"/>
    <n v="447500"/>
    <n v="447500"/>
    <n v="447500"/>
    <n v="447500"/>
    <n v="0"/>
    <n v="0"/>
    <n v="0"/>
    <n v="0"/>
    <n v="0"/>
    <n v="0"/>
    <n v="0"/>
    <n v="0"/>
    <n v="0"/>
    <n v="0"/>
    <n v="0"/>
    <n v="0"/>
    <n v="0"/>
    <n v="0"/>
    <n v="0"/>
    <n v="0"/>
    <n v="0"/>
    <n v="0"/>
    <n v="0"/>
    <n v="0"/>
    <n v="0"/>
    <n v="0"/>
    <n v="0"/>
  </r>
  <r>
    <n v="11664"/>
    <m/>
    <m/>
    <s v="Metro"/>
    <s v="Metro"/>
    <x v="23"/>
    <m/>
    <x v="0"/>
    <s v="Next Corridor Program"/>
    <s v="N/A"/>
    <s v="N/A"/>
    <s v="N/A"/>
    <s v="As part of the RTP, the High Capacity Transit (HCT) Plan identifies corridors where new HCT investments are desired over the next 30 years. It priorities corridors for implementation and sets a framework to advance future corridors, consistent with the goals of the RTP and the Region’s 2040 Growth Concept.  In addition, the HCT Plan creates a System Expansion Policy that serves as the framework to advance future regional HCT corridors by setting targets and defining regional and local actions. The Next Corridor programs works with public and private partners to identify places where community aspirations and parternships create readiness for HCT corridor planning."/>
    <n v="5000000"/>
    <n v="5625000"/>
    <s v="2014-2017"/>
    <s v="2014-2017"/>
    <n v="1"/>
    <x v="9"/>
    <s v="Regional Program"/>
    <n v="2014"/>
    <n v="2017"/>
    <n v="1250000"/>
    <n v="4"/>
    <n v="1250000"/>
    <n v="1250000"/>
    <n v="1250000"/>
    <n v="1250000"/>
    <n v="0"/>
    <n v="0"/>
    <n v="0"/>
    <n v="0"/>
    <n v="0"/>
    <n v="0"/>
    <n v="0"/>
    <n v="0"/>
    <n v="0"/>
    <n v="0"/>
    <n v="0"/>
    <n v="0"/>
    <n v="0"/>
    <n v="0"/>
    <n v="0"/>
    <n v="0"/>
    <n v="0"/>
    <n v="0"/>
    <n v="0"/>
    <n v="0"/>
    <n v="0"/>
    <n v="0"/>
    <n v="0"/>
  </r>
  <r>
    <n v="11665"/>
    <m/>
    <m/>
    <s v="Hillsboro"/>
    <s v="City"/>
    <x v="2"/>
    <s v="Hillsboro"/>
    <x v="0"/>
    <s v="28th Ave. "/>
    <s v="Light Rail"/>
    <s v="25th"/>
    <s v="Minor Arterial"/>
    <s v="Widen to five lanes with bike/sidewalks."/>
    <n v="3000000"/>
    <n v="3375000"/>
    <s v="2014-2017"/>
    <s v="2014-2017"/>
    <n v="1"/>
    <x v="23"/>
    <s v="Roads and Bridges"/>
    <n v="2014"/>
    <n v="2017"/>
    <n v="750000"/>
    <n v="4"/>
    <n v="750000"/>
    <n v="750000"/>
    <n v="750000"/>
    <n v="750000"/>
    <n v="0"/>
    <n v="0"/>
    <n v="0"/>
    <n v="0"/>
    <n v="0"/>
    <n v="0"/>
    <n v="0"/>
    <n v="0"/>
    <n v="0"/>
    <n v="0"/>
    <n v="0"/>
    <n v="0"/>
    <n v="0"/>
    <n v="0"/>
    <n v="0"/>
    <n v="0"/>
    <n v="0"/>
    <n v="0"/>
    <n v="0"/>
    <n v="0"/>
    <n v="0"/>
    <n v="0"/>
    <n v="0"/>
  </r>
  <r>
    <n v="11667"/>
    <m/>
    <m/>
    <s v="Forest Grove"/>
    <s v="City"/>
    <x v="2"/>
    <s v="ODOT"/>
    <x v="0"/>
    <s v="Hwy 47/ Fernhill-Maple St. Intersection Improvements"/>
    <s v="HWY 47"/>
    <s v="Fernhill-Maple"/>
    <s v="Major Arterial"/>
    <s v="Intersection Improvement"/>
    <n v="1300000"/>
    <n v="1462500"/>
    <s v="2014-2017"/>
    <s v="2014-2017"/>
    <n v="1"/>
    <x v="5"/>
    <s v="Roads and Bridges"/>
    <n v="2014"/>
    <n v="2017"/>
    <n v="325000"/>
    <n v="4"/>
    <n v="325000"/>
    <n v="325000"/>
    <n v="325000"/>
    <n v="325000"/>
    <n v="0"/>
    <n v="0"/>
    <n v="0"/>
    <n v="0"/>
    <n v="0"/>
    <n v="0"/>
    <n v="0"/>
    <n v="0"/>
    <n v="0"/>
    <n v="0"/>
    <n v="0"/>
    <n v="0"/>
    <n v="0"/>
    <n v="0"/>
    <n v="0"/>
    <n v="0"/>
    <n v="0"/>
    <n v="0"/>
    <n v="0"/>
    <n v="0"/>
    <n v="0"/>
    <n v="0"/>
    <n v="0"/>
  </r>
  <r>
    <n v="11671"/>
    <m/>
    <m/>
    <s v="Milwaukie"/>
    <s v="City"/>
    <x v="4"/>
    <s v="Milwaukie"/>
    <x v="0"/>
    <s v="Linwood Ave Sidewalks (south)"/>
    <s v="King Rd"/>
    <s v="Railroad Ave"/>
    <s v="Arterial"/>
    <s v="Fill in sidewalk gaps on both sides of street."/>
    <n v="2150000"/>
    <n v="2418750"/>
    <s v="2014-2017"/>
    <s v="2014-2017"/>
    <n v="1"/>
    <x v="28"/>
    <s v="Active Transportation"/>
    <n v="2014"/>
    <n v="2017"/>
    <n v="537500"/>
    <n v="4"/>
    <n v="537500"/>
    <n v="537500"/>
    <n v="537500"/>
    <n v="537500"/>
    <n v="0"/>
    <n v="0"/>
    <n v="0"/>
    <n v="0"/>
    <n v="0"/>
    <n v="0"/>
    <n v="0"/>
    <n v="0"/>
    <n v="0"/>
    <n v="0"/>
    <n v="0"/>
    <n v="0"/>
    <n v="0"/>
    <n v="0"/>
    <n v="0"/>
    <n v="0"/>
    <n v="0"/>
    <n v="0"/>
    <n v="0"/>
    <n v="0"/>
    <n v="0"/>
    <n v="0"/>
    <n v="0"/>
  </r>
  <r>
    <n v="11692"/>
    <m/>
    <m/>
    <s v="King City"/>
    <s v="City"/>
    <x v="4"/>
    <s v="ODOT"/>
    <x v="0"/>
    <s v="King City Sidewalk Infill"/>
    <s v="1000' west of SW Royalty Pkwy"/>
    <s v="SW Beef Bend Rd"/>
    <m/>
    <s v="Add sidewalks, bike lanes, lighting, turn lanes at major intersections."/>
    <n v="1036427"/>
    <n v="1165980.375"/>
    <s v="2014-2017"/>
    <s v="2014-2017"/>
    <n v="1"/>
    <x v="23"/>
    <s v="Active Transportation"/>
    <n v="2014"/>
    <n v="2017"/>
    <n v="259106.75"/>
    <n v="4"/>
    <n v="259106.75"/>
    <n v="259106.75"/>
    <n v="259106.75"/>
    <n v="259106.75"/>
    <n v="0"/>
    <n v="0"/>
    <n v="0"/>
    <n v="0"/>
    <n v="0"/>
    <n v="0"/>
    <n v="0"/>
    <n v="0"/>
    <n v="0"/>
    <n v="0"/>
    <n v="0"/>
    <n v="0"/>
    <n v="0"/>
    <n v="0"/>
    <n v="0"/>
    <n v="0"/>
    <n v="0"/>
    <n v="0"/>
    <n v="0"/>
    <n v="0"/>
    <n v="0"/>
    <n v="0"/>
    <n v="0"/>
  </r>
  <r>
    <n v="11744"/>
    <m/>
    <m/>
    <s v="Portland"/>
    <s v="City"/>
    <x v="24"/>
    <s v="Portland/ODOT"/>
    <x v="0"/>
    <s v="23rd/Vaughn and 20th Ave (Upshur - Thurman), NW: Intersection Improvements and Street Extension"/>
    <m/>
    <m/>
    <m/>
    <s v="Modify the intersection of NW 23rd Ave &amp; NW Vaughn St and extend NW 20th Ave from Upshur to Thurman in accordance with the Northwest Master Plan for Con-way Site. This project will not be adding auto capacity to the 23rd/Vaughn intersection."/>
    <n v="1540000"/>
    <n v="1732500"/>
    <s v="2014-2017"/>
    <s v="2014-2017"/>
    <n v="1"/>
    <x v="36"/>
    <m/>
    <n v="2014"/>
    <n v="2017"/>
    <n v="385000"/>
    <n v="4"/>
    <n v="385000"/>
    <n v="385000"/>
    <n v="385000"/>
    <n v="385000"/>
    <n v="0"/>
    <n v="0"/>
    <n v="0"/>
    <n v="0"/>
    <n v="0"/>
    <n v="0"/>
    <n v="0"/>
    <n v="0"/>
    <n v="0"/>
    <n v="0"/>
    <n v="0"/>
    <n v="0"/>
    <n v="0"/>
    <n v="0"/>
    <n v="0"/>
    <n v="0"/>
    <n v="0"/>
    <n v="0"/>
    <n v="0"/>
    <n v="0"/>
    <n v="0"/>
    <n v="0"/>
    <n v="0"/>
  </r>
  <r>
    <n v="10907"/>
    <m/>
    <m/>
    <s v="TriMet"/>
    <s v="Transit"/>
    <x v="15"/>
    <m/>
    <x v="0"/>
    <s v="High Capacity Transit: Southwest Corridor (Portland to Tualatin via Tigard) - Project Development"/>
    <s v="N/A"/>
    <s v="N/A"/>
    <s v="Other"/>
    <s v="Project Development through ROW acquisition/early construction for High Capacity Transit project between Portland and Tualatin via Tigard. The project or a portion of the project is outside the designated urban growth boundary as of March 2014. "/>
    <n v="75000000"/>
    <n v="111000000"/>
    <s v="2014-2024"/>
    <s v="2014-2024"/>
    <n v="1"/>
    <x v="1"/>
    <s v="Transit"/>
    <n v="2014"/>
    <n v="2024"/>
    <n v="6818181.8181818184"/>
    <n v="11"/>
    <n v="6818181.8181818184"/>
    <n v="6818181.8181818184"/>
    <n v="6818181.8181818184"/>
    <n v="6818181.8181818184"/>
    <n v="6818181.8181818184"/>
    <n v="6818181.8181818184"/>
    <n v="6818181.8181818184"/>
    <n v="6818181.8181818184"/>
    <n v="6818181.8181818184"/>
    <n v="6818181.8181818184"/>
    <n v="6818181.8181818184"/>
    <n v="0"/>
    <n v="0"/>
    <n v="0"/>
    <n v="0"/>
    <n v="0"/>
    <n v="0"/>
    <n v="0"/>
    <n v="0"/>
    <n v="0"/>
    <n v="0"/>
    <n v="0"/>
    <n v="0"/>
    <n v="0"/>
    <n v="0"/>
    <n v="0"/>
    <n v="0"/>
  </r>
  <r>
    <n v="10909"/>
    <m/>
    <m/>
    <s v="TriMet"/>
    <s v="Transit"/>
    <x v="15"/>
    <m/>
    <x v="0"/>
    <s v="Powell / Division Transit Project - Project Development"/>
    <s v="N/A"/>
    <s v="N/A"/>
    <s v="N/A"/>
    <s v="HCT on Powell/Division from Portland CBD to Gresham TC."/>
    <n v="75000000"/>
    <n v="111000000"/>
    <s v="2014-2024"/>
    <s v="2014-2024"/>
    <n v="1"/>
    <x v="1"/>
    <s v="Transit"/>
    <n v="2014"/>
    <n v="2024"/>
    <n v="6818181.8181818184"/>
    <n v="11"/>
    <n v="6818181.8181818184"/>
    <n v="6818181.8181818184"/>
    <n v="6818181.8181818184"/>
    <n v="6818181.8181818184"/>
    <n v="6818181.8181818184"/>
    <n v="6818181.8181818184"/>
    <n v="6818181.8181818184"/>
    <n v="6818181.8181818184"/>
    <n v="6818181.8181818184"/>
    <n v="6818181.8181818184"/>
    <n v="6818181.8181818184"/>
    <n v="0"/>
    <n v="0"/>
    <n v="0"/>
    <n v="0"/>
    <n v="0"/>
    <n v="0"/>
    <n v="0"/>
    <n v="0"/>
    <n v="0"/>
    <n v="0"/>
    <n v="0"/>
    <n v="0"/>
    <n v="0"/>
    <n v="0"/>
    <n v="0"/>
    <n v="0"/>
  </r>
  <r>
    <n v="10844"/>
    <m/>
    <m/>
    <s v="Hillsboro"/>
    <s v="City"/>
    <x v="2"/>
    <s v="Hillsboro/ Wa.Co."/>
    <x v="0"/>
    <s v="Cornelius Pass Road"/>
    <s v="TV Hwy."/>
    <s v="Rosedale Rd"/>
    <s v="Major Arterial"/>
    <s v="Extend as a 5 lane facility with buffered bike lanes/sidewalks "/>
    <n v="26500000"/>
    <n v="53688999.999999993"/>
    <s v="2014-2032"/>
    <s v="2014-2032"/>
    <n v="1"/>
    <x v="23"/>
    <s v="Roads and Bridges"/>
    <n v="2014"/>
    <n v="2032"/>
    <n v="1394736.8421052631"/>
    <n v="19"/>
    <n v="1394736.8421052631"/>
    <n v="1394736.8421052631"/>
    <n v="1394736.8421052631"/>
    <n v="1394736.8421052631"/>
    <n v="1394736.8421052631"/>
    <n v="1394736.8421052631"/>
    <n v="1394736.8421052631"/>
    <n v="1394736.8421052631"/>
    <n v="1394736.8421052631"/>
    <n v="1394736.8421052631"/>
    <n v="1394736.8421052631"/>
    <n v="1394736.8421052631"/>
    <n v="1394736.8421052631"/>
    <n v="1394736.8421052631"/>
    <n v="1394736.8421052631"/>
    <n v="1394736.8421052631"/>
    <n v="1394736.8421052631"/>
    <n v="1394736.8421052631"/>
    <n v="1394736.8421052631"/>
    <n v="0"/>
    <n v="0"/>
    <n v="0"/>
    <n v="0"/>
    <n v="0"/>
    <n v="0"/>
    <n v="0"/>
    <n v="0"/>
  </r>
  <r>
    <n v="10020"/>
    <m/>
    <m/>
    <s v="Clackamas County"/>
    <s v="County"/>
    <x v="21"/>
    <s v="Clackamas County"/>
    <x v="0"/>
    <s v="Clackamas County ITS Plan"/>
    <s v="Countywide"/>
    <s v=""/>
    <s v="Other"/>
    <s v="Deploy traffic responsive signal timing, ramp metering, traffic management equipment for better routing of traffic during incidents along the three key ODOT corridors - I-205, I-5, 99E. Install signal controller upgrades and update county ITS plan."/>
    <n v="21300000"/>
    <n v="59043599.999999993"/>
    <s v="2014-2040"/>
    <s v="2014-2040"/>
    <n v="1"/>
    <x v="9"/>
    <s v="TSMO/TDM"/>
    <n v="2014"/>
    <n v="2040"/>
    <n v="788888.88888888888"/>
    <n v="27"/>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n v="788888.88888888888"/>
  </r>
  <r>
    <n v="10216"/>
    <m/>
    <m/>
    <s v="Portland"/>
    <s v="City"/>
    <x v="6"/>
    <m/>
    <x v="0"/>
    <s v="Smart Trips Portland, a city-wide individualized marketing strategy"/>
    <m/>
    <m/>
    <s v="N/A"/>
    <s v="Smart Trips Portland is a comprehensive approach to reduce drive-alone trips and increase biking, walking and public transit in targeted geographic areas or key transportation corridors of the city. It incorporates the innovative and highly effective “individualized marketing” methodology, which hand delivers packets of information to residents who wish to learn more about transportation options.  Success is tracked by evaluating qualitative and quantitative results from surveys and other performance measures. "/>
    <n v="13200000"/>
    <n v="36590400"/>
    <s v="2014-2040"/>
    <s v="2014-2040"/>
    <n v="1"/>
    <x v="11"/>
    <s v="TSMO/TDM"/>
    <n v="2014"/>
    <n v="2040"/>
    <n v="488888.88888888888"/>
    <n v="27"/>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n v="488888.88888888888"/>
  </r>
  <r>
    <n v="10855"/>
    <m/>
    <m/>
    <s v="Metro"/>
    <s v="Metro"/>
    <x v="23"/>
    <m/>
    <x v="0"/>
    <s v="Regional TOD Implementation Program"/>
    <s v="2040 Centers, Stations Areas and Corridors"/>
    <s v="2041 Centers, Stations Areas and Corridors"/>
    <s v="N/A"/>
    <s v="The mission of the TOD Program is to stimulate private investment to implement the region's 2040 growth concept of vibrant urban centers and station areas linked by transit.  Program activities help to optimize the existing transit system through bringing more people to live, work and shop in areas with a functional pedestrian connection to transit.  The core program activity is to provide financial incentives for TOD projects to increase transit ridership and stimulate private development of compact and mixed-use buildings that would otherwise not proceed.   "/>
    <n v="67500000"/>
    <n v="187110000"/>
    <s v="2014-2040"/>
    <s v="2014-2040"/>
    <n v="1"/>
    <x v="11"/>
    <s v="Regional Program"/>
    <n v="2014"/>
    <n v="2040"/>
    <n v="2500000"/>
    <n v="27"/>
    <n v="2500000"/>
    <n v="2500000"/>
    <n v="2500000"/>
    <n v="2500000"/>
    <n v="2500000"/>
    <n v="2500000"/>
    <n v="2500000"/>
    <n v="2500000"/>
    <n v="2500000"/>
    <n v="2500000"/>
    <n v="2500000"/>
    <n v="2500000"/>
    <n v="2500000"/>
    <n v="2500000"/>
    <n v="2500000"/>
    <n v="2500000"/>
    <n v="2500000"/>
    <n v="2500000"/>
    <n v="2500000"/>
    <n v="2500000"/>
    <n v="2500000"/>
    <n v="2500000"/>
    <n v="2500000"/>
    <n v="2500000"/>
    <n v="2500000"/>
    <n v="2500000"/>
    <n v="2500000"/>
  </r>
  <r>
    <n v="10998"/>
    <m/>
    <m/>
    <s v="TriMet"/>
    <s v="Transit"/>
    <x v="15"/>
    <m/>
    <x v="0"/>
    <s v="Bus replacements"/>
    <s v="N/A"/>
    <s v="N/A"/>
    <s v="N/A"/>
    <s v="40 buses annually  to keep fleet to fleet age standards."/>
    <n v="385128000"/>
    <n v="1067574815.9999999"/>
    <s v="2014-2040"/>
    <s v="2014-2040"/>
    <n v="1"/>
    <x v="11"/>
    <s v="Transit"/>
    <n v="2014"/>
    <n v="2040"/>
    <n v="14264000"/>
    <n v="27"/>
    <n v="14264000"/>
    <n v="14264000"/>
    <n v="14264000"/>
    <n v="14264000"/>
    <n v="14264000"/>
    <n v="14264000"/>
    <n v="14264000"/>
    <n v="14264000"/>
    <n v="14264000"/>
    <n v="14264000"/>
    <n v="14264000"/>
    <n v="14264000"/>
    <n v="14264000"/>
    <n v="14264000"/>
    <n v="14264000"/>
    <n v="14264000"/>
    <n v="14264000"/>
    <n v="14264000"/>
    <n v="14264000"/>
    <n v="14264000"/>
    <n v="14264000"/>
    <n v="14264000"/>
    <n v="14264000"/>
    <n v="14264000"/>
    <n v="14264000"/>
    <n v="14264000"/>
    <n v="14264000"/>
  </r>
  <r>
    <n v="11016"/>
    <m/>
    <m/>
    <s v="TriMet"/>
    <s v="Transit"/>
    <x v="15"/>
    <m/>
    <x v="0"/>
    <s v="LIFT vehicle replacement and expansion of fleet"/>
    <s v="N/A"/>
    <s v="N/A"/>
    <s v="N/A"/>
    <s v="Replace and expand fleet.  Starting at approximately 40 LIFT vehicles annually in early years and expanding."/>
    <n v="106250000"/>
    <n v="294525000"/>
    <s v="2014-2040"/>
    <s v="2014-2040"/>
    <n v="1"/>
    <x v="11"/>
    <s v="Transit"/>
    <n v="2014"/>
    <n v="2040"/>
    <n v="3935185.1851851852"/>
    <n v="27"/>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n v="3935185.1851851852"/>
  </r>
  <r>
    <n v="11054"/>
    <m/>
    <m/>
    <s v="Metro"/>
    <s v="Metro"/>
    <x v="23"/>
    <m/>
    <x v="0"/>
    <s v="Regional Travel Options Program"/>
    <s v="Employment Areas, 2040 Centers, new corridor projects and congested corridors"/>
    <s v="Employment Areas, 2040 Centers, new corridor projects and congested corridors"/>
    <s v="N/A"/>
    <s v="RTO is the region's transportation demand management program to manage congestion and reduce air pollution through the reduction of single-occupant vehicle travel. RTO supports the work of regional public and private partners who help people become more aware of the various travel options available to them and encourage the use of those options. A variety of strategies are implemented to address trips for all purposes, including commuting, shopping, activities, and more. As the region's population and economy grows, the RTO program will gain efficiencies moving people and goods on built-out transportation infrastructure.   "/>
    <n v="74250000"/>
    <n v="205820999.99999997"/>
    <s v="2014-2040"/>
    <s v="2014-2040"/>
    <n v="1"/>
    <x v="5"/>
    <s v="Regional Program"/>
    <n v="2014"/>
    <n v="2040"/>
    <n v="2750000"/>
    <n v="27"/>
    <n v="2750000"/>
    <n v="2750000"/>
    <n v="2750000"/>
    <n v="2750000"/>
    <n v="2750000"/>
    <n v="2750000"/>
    <n v="2750000"/>
    <n v="2750000"/>
    <n v="2750000"/>
    <n v="2750000"/>
    <n v="2750000"/>
    <n v="2750000"/>
    <n v="2750000"/>
    <n v="2750000"/>
    <n v="2750000"/>
    <n v="2750000"/>
    <n v="2750000"/>
    <n v="2750000"/>
    <n v="2750000"/>
    <n v="2750000"/>
    <n v="2750000"/>
    <n v="2750000"/>
    <n v="2750000"/>
    <n v="2750000"/>
    <n v="2750000"/>
    <n v="2750000"/>
    <n v="2750000"/>
  </r>
  <r>
    <n v="11103"/>
    <m/>
    <m/>
    <s v="Metro"/>
    <s v="Metro"/>
    <x v="23"/>
    <m/>
    <x v="0"/>
    <s v="Regional Planning"/>
    <m/>
    <m/>
    <s v="N/A"/>
    <m/>
    <n v="67500000"/>
    <n v="187110000"/>
    <s v="2014-2040"/>
    <s v="2014-2040"/>
    <n v="1"/>
    <x v="9"/>
    <s v="Regional Program"/>
    <n v="2014"/>
    <n v="2040"/>
    <n v="2500000"/>
    <n v="27"/>
    <n v="2500000"/>
    <n v="2500000"/>
    <n v="2500000"/>
    <n v="2500000"/>
    <n v="2500000"/>
    <n v="2500000"/>
    <n v="2500000"/>
    <n v="2500000"/>
    <n v="2500000"/>
    <n v="2500000"/>
    <n v="2500000"/>
    <n v="2500000"/>
    <n v="2500000"/>
    <n v="2500000"/>
    <n v="2500000"/>
    <n v="2500000"/>
    <n v="2500000"/>
    <n v="2500000"/>
    <n v="2500000"/>
    <n v="2500000"/>
    <n v="2500000"/>
    <n v="2500000"/>
    <n v="2500000"/>
    <n v="2500000"/>
    <n v="2500000"/>
    <n v="2500000"/>
    <n v="2500000"/>
  </r>
  <r>
    <n v="11104"/>
    <m/>
    <m/>
    <s v="Metro"/>
    <s v="Metro"/>
    <x v="23"/>
    <m/>
    <x v="0"/>
    <s v="Regional TSMO"/>
    <s v="N/A"/>
    <s v="N/A"/>
    <s v="N/A"/>
    <s v="Provide strategic and collaborative program management including coordination of activities for TransPort TSMO committee; allocation and implementation of MTIP programming for TSMO; manage regional policy and project development; and oversee performance data development and tracking."/>
    <n v="40500000"/>
    <n v="112265999.99999999"/>
    <s v="2014-2040"/>
    <s v="2014-2040"/>
    <n v="1"/>
    <x v="9"/>
    <s v="Regional Program"/>
    <n v="2014"/>
    <n v="2040"/>
    <n v="1500000"/>
    <n v="27"/>
    <n v="1500000"/>
    <n v="1500000"/>
    <n v="1500000"/>
    <n v="1500000"/>
    <n v="1500000"/>
    <n v="1500000"/>
    <n v="1500000"/>
    <n v="1500000"/>
    <n v="1500000"/>
    <n v="1500000"/>
    <n v="1500000"/>
    <n v="1500000"/>
    <n v="1500000"/>
    <n v="1500000"/>
    <n v="1500000"/>
    <n v="1500000"/>
    <n v="1500000"/>
    <n v="1500000"/>
    <n v="1500000"/>
    <n v="1500000"/>
    <n v="1500000"/>
    <n v="1500000"/>
    <n v="1500000"/>
    <n v="1500000"/>
    <n v="1500000"/>
    <n v="1500000"/>
    <n v="1500000"/>
  </r>
  <r>
    <n v="11528"/>
    <m/>
    <m/>
    <s v="Clackamas County"/>
    <s v="County"/>
    <x v="0"/>
    <s v="Clackamas County"/>
    <x v="0"/>
    <s v="Transportation Safety Action Plan Program"/>
    <s v="Countywide"/>
    <m/>
    <s v="Other"/>
    <s v="Develop a program to support the implementation of the County’s TSAP and support the County’s efforts to make improvements based on the outcomes of the road safety audits and other safety studies."/>
    <n v="17700000"/>
    <n v="49064400"/>
    <s v="2014-2040"/>
    <s v="2014-2040"/>
    <n v="1"/>
    <x v="37"/>
    <s v="Roads and Bridges"/>
    <n v="2014"/>
    <n v="2040"/>
    <n v="655555.5555555555"/>
    <n v="27"/>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n v="655555.5555555555"/>
  </r>
  <r>
    <n v="10134"/>
    <m/>
    <m/>
    <s v="Wilsonville"/>
    <s v="City"/>
    <x v="5"/>
    <s v="Clackamas County"/>
    <x v="0"/>
    <s v="65th/Elligsen/Stafford Intersection Improvements"/>
    <s v="65th, Elligsen, Stafford Rd. intersections"/>
    <s v="65th, Elligsen, Stafford Rd. intersections"/>
    <s v="Rural Arterial"/>
    <s v="Construct roundabout  "/>
    <n v="5500000"/>
    <n v="8140000"/>
    <s v="2017-2024"/>
    <s v="2017-2024"/>
    <n v="1"/>
    <x v="38"/>
    <s v="Freight"/>
    <n v="2017"/>
    <n v="2024"/>
    <n v="687500"/>
    <n v="8"/>
    <n v="0"/>
    <n v="0"/>
    <n v="0"/>
    <n v="687500"/>
    <n v="687500"/>
    <n v="687500"/>
    <n v="687500"/>
    <n v="687500"/>
    <n v="687500"/>
    <n v="687500"/>
    <n v="687500"/>
    <n v="0"/>
    <n v="0"/>
    <n v="0"/>
    <n v="0"/>
    <n v="0"/>
    <n v="0"/>
    <n v="0"/>
    <n v="0"/>
    <n v="0"/>
    <n v="0"/>
    <n v="0"/>
    <n v="0"/>
    <n v="0"/>
    <n v="0"/>
    <n v="0"/>
    <n v="0"/>
  </r>
  <r>
    <n v="11110"/>
    <m/>
    <m/>
    <s v="SMART"/>
    <s v="Transit"/>
    <x v="15"/>
    <m/>
    <x v="0"/>
    <s v="Wilsonville Park &amp; Ride Expansion"/>
    <m/>
    <m/>
    <s v="N/A"/>
    <s v="Design &amp; construct an additional 250 spaces of parking at the Wilsonville Stations."/>
    <n v="4500000"/>
    <n v="6660000"/>
    <s v="2017-2024"/>
    <s v="2017-2024"/>
    <m/>
    <x v="21"/>
    <s v="Transit"/>
    <n v="2017"/>
    <n v="2024"/>
    <n v="562500"/>
    <n v="8"/>
    <n v="0"/>
    <n v="0"/>
    <n v="0"/>
    <n v="562500"/>
    <n v="562500"/>
    <n v="562500"/>
    <n v="562500"/>
    <n v="562500"/>
    <n v="562500"/>
    <n v="562500"/>
    <n v="562500"/>
    <n v="0"/>
    <n v="0"/>
    <n v="0"/>
    <n v="0"/>
    <n v="0"/>
    <n v="0"/>
    <n v="0"/>
    <n v="0"/>
    <n v="0"/>
    <n v="0"/>
    <n v="0"/>
    <n v="0"/>
    <n v="0"/>
    <n v="0"/>
    <n v="0"/>
    <n v="0"/>
  </r>
  <r>
    <n v="11112"/>
    <m/>
    <m/>
    <s v="SMART"/>
    <s v="Transit"/>
    <x v="15"/>
    <m/>
    <x v="0"/>
    <s v=" Wilsonville SMART Fleet Services Facility Phase II "/>
    <m/>
    <m/>
    <s v="N/A"/>
    <s v="Completion of fleet maintenance facility consisting of previously designed and planned Phase II ."/>
    <n v="3000000"/>
    <n v="4440000"/>
    <s v="2017-2024"/>
    <s v="2017-2024"/>
    <m/>
    <x v="21"/>
    <s v="Transit"/>
    <n v="2017"/>
    <n v="2024"/>
    <n v="375000"/>
    <n v="8"/>
    <n v="0"/>
    <n v="0"/>
    <n v="0"/>
    <n v="375000"/>
    <n v="375000"/>
    <n v="375000"/>
    <n v="375000"/>
    <n v="375000"/>
    <n v="375000"/>
    <n v="375000"/>
    <n v="375000"/>
    <n v="0"/>
    <n v="0"/>
    <n v="0"/>
    <n v="0"/>
    <n v="0"/>
    <n v="0"/>
    <n v="0"/>
    <n v="0"/>
    <n v="0"/>
    <n v="0"/>
    <n v="0"/>
    <n v="0"/>
    <n v="0"/>
    <n v="0"/>
    <n v="0"/>
    <n v="0"/>
  </r>
  <r>
    <n v="11113"/>
    <m/>
    <m/>
    <s v="SMART"/>
    <s v="Transit"/>
    <x v="25"/>
    <m/>
    <x v="0"/>
    <s v="Transportation Management Association (TMA)"/>
    <m/>
    <m/>
    <s v="N/A"/>
    <s v="Form a transportation management association (TMA) to provide transportation services and information on alternatives to local employers and employees."/>
    <n v="1190000"/>
    <n v="1761200"/>
    <s v="2017-2024"/>
    <s v="2017-2024"/>
    <m/>
    <x v="5"/>
    <s v="TSMO/TDM"/>
    <n v="2017"/>
    <n v="2024"/>
    <n v="148750"/>
    <n v="8"/>
    <n v="0"/>
    <n v="0"/>
    <n v="0"/>
    <n v="148750"/>
    <n v="148750"/>
    <n v="148750"/>
    <n v="148750"/>
    <n v="148750"/>
    <n v="148750"/>
    <n v="148750"/>
    <n v="148750"/>
    <n v="0"/>
    <n v="0"/>
    <n v="0"/>
    <n v="0"/>
    <n v="0"/>
    <n v="0"/>
    <n v="0"/>
    <n v="0"/>
    <n v="0"/>
    <n v="0"/>
    <n v="0"/>
    <n v="0"/>
    <n v="0"/>
    <n v="0"/>
    <n v="0"/>
    <n v="0"/>
  </r>
  <r>
    <n v="11132"/>
    <m/>
    <m/>
    <s v="Clackamas County"/>
    <s v="County"/>
    <x v="1"/>
    <s v="Clackamas County"/>
    <x v="0"/>
    <s v="Clackamas Industrial  area muli-modal improvements"/>
    <s v="area wide improvements"/>
    <m/>
    <s v="Arterials and Collectors"/>
    <s v="Complete bike and pedestrian connections within the Clackamas Industrial area."/>
    <n v="5000000"/>
    <n v="7400000"/>
    <s v="2017-2024"/>
    <s v="2017-2024"/>
    <n v="1"/>
    <x v="3"/>
    <s v="Active Transportation"/>
    <n v="2017"/>
    <n v="2024"/>
    <n v="625000"/>
    <n v="8"/>
    <n v="0"/>
    <n v="0"/>
    <n v="0"/>
    <n v="625000"/>
    <n v="625000"/>
    <n v="625000"/>
    <n v="625000"/>
    <n v="625000"/>
    <n v="625000"/>
    <n v="625000"/>
    <n v="625000"/>
    <n v="0"/>
    <n v="0"/>
    <n v="0"/>
    <n v="0"/>
    <n v="0"/>
    <n v="0"/>
    <n v="0"/>
    <n v="0"/>
    <n v="0"/>
    <n v="0"/>
    <n v="0"/>
    <n v="0"/>
    <n v="0"/>
    <n v="0"/>
    <n v="0"/>
    <n v="0"/>
  </r>
  <r>
    <n v="11327"/>
    <m/>
    <m/>
    <s v="SMART"/>
    <s v="Transit"/>
    <x v="15"/>
    <m/>
    <x v="0"/>
    <s v="Expansion of commuter bus service to neighboring communities "/>
    <m/>
    <m/>
    <m/>
    <s v="Additional Service hours for new services and related bus stop and ROW improvements"/>
    <n v="4000000"/>
    <n v="5920000"/>
    <s v="2017-2024"/>
    <s v="2017-2024"/>
    <m/>
    <x v="39"/>
    <s v="Transit"/>
    <n v="2017"/>
    <n v="2024"/>
    <n v="500000"/>
    <n v="8"/>
    <n v="0"/>
    <n v="0"/>
    <n v="0"/>
    <n v="500000"/>
    <n v="500000"/>
    <n v="500000"/>
    <n v="500000"/>
    <n v="500000"/>
    <n v="500000"/>
    <n v="500000"/>
    <n v="500000"/>
    <n v="0"/>
    <n v="0"/>
    <n v="0"/>
    <n v="0"/>
    <n v="0"/>
    <n v="0"/>
    <n v="0"/>
    <n v="0"/>
    <n v="0"/>
    <n v="0"/>
    <n v="0"/>
    <n v="0"/>
    <n v="0"/>
    <n v="0"/>
    <n v="0"/>
    <n v="0"/>
  </r>
  <r>
    <n v="11328"/>
    <m/>
    <m/>
    <s v="SMART"/>
    <s v="Transit"/>
    <x v="15"/>
    <m/>
    <x v="0"/>
    <s v="New Service to Clackamas Town Center and Oregon City"/>
    <m/>
    <m/>
    <m/>
    <s v="Additional Service hours for new services and related bus stop and ROW improvements"/>
    <n v="9000000"/>
    <n v="13320000"/>
    <s v="2017-2024"/>
    <s v="2017-2024"/>
    <m/>
    <x v="0"/>
    <s v="Transit"/>
    <n v="2017"/>
    <n v="2024"/>
    <n v="1125000"/>
    <n v="8"/>
    <n v="0"/>
    <n v="0"/>
    <n v="0"/>
    <n v="1125000"/>
    <n v="1125000"/>
    <n v="1125000"/>
    <n v="1125000"/>
    <n v="1125000"/>
    <n v="1125000"/>
    <n v="1125000"/>
    <n v="1125000"/>
    <n v="0"/>
    <n v="0"/>
    <n v="0"/>
    <n v="0"/>
    <n v="0"/>
    <n v="0"/>
    <n v="0"/>
    <n v="0"/>
    <n v="0"/>
    <n v="0"/>
    <n v="0"/>
    <n v="0"/>
    <n v="0"/>
    <n v="0"/>
    <n v="0"/>
    <n v="0"/>
  </r>
  <r>
    <n v="11420"/>
    <m/>
    <m/>
    <s v="Tualatin"/>
    <s v="City"/>
    <x v="17"/>
    <s v="ODOT"/>
    <x v="0"/>
    <s v="Nyberg"/>
    <s v="I-5 on-ramp"/>
    <s v="I-5 on-ramp"/>
    <s v="Major Arterial"/>
    <s v="Add an additional northbound on-ramp to I-5"/>
    <n v="1071000"/>
    <n v="1585080"/>
    <s v="2017-2024"/>
    <s v="2017-2024"/>
    <n v="1"/>
    <x v="7"/>
    <s v="Throughways"/>
    <n v="2017"/>
    <n v="2024"/>
    <n v="133875"/>
    <n v="8"/>
    <n v="0"/>
    <n v="0"/>
    <n v="0"/>
    <n v="133875"/>
    <n v="133875"/>
    <n v="133875"/>
    <n v="133875"/>
    <n v="133875"/>
    <n v="133875"/>
    <n v="133875"/>
    <n v="133875"/>
    <n v="0"/>
    <n v="0"/>
    <n v="0"/>
    <n v="0"/>
    <n v="0"/>
    <n v="0"/>
    <n v="0"/>
    <n v="0"/>
    <n v="0"/>
    <n v="0"/>
    <n v="0"/>
    <n v="0"/>
    <n v="0"/>
    <n v="0"/>
    <n v="0"/>
    <n v="0"/>
  </r>
  <r>
    <n v="11619"/>
    <m/>
    <m/>
    <s v="SMART"/>
    <s v="Transit"/>
    <x v="15"/>
    <m/>
    <x v="0"/>
    <s v="Bus Alternative Fuel Charging Stations"/>
    <m/>
    <m/>
    <m/>
    <s v="Design &amp; construct two alternative fuel (EV/LNG/CNG) charging stations within Wilsonville"/>
    <n v="3000000"/>
    <n v="4440000"/>
    <s v="2017-2024"/>
    <s v="2017-2024"/>
    <m/>
    <x v="11"/>
    <s v="Transit"/>
    <n v="2017"/>
    <n v="2024"/>
    <n v="375000"/>
    <n v="8"/>
    <n v="0"/>
    <n v="0"/>
    <n v="0"/>
    <n v="375000"/>
    <n v="375000"/>
    <n v="375000"/>
    <n v="375000"/>
    <n v="375000"/>
    <n v="375000"/>
    <n v="375000"/>
    <n v="375000"/>
    <n v="0"/>
    <n v="0"/>
    <n v="0"/>
    <n v="0"/>
    <n v="0"/>
    <n v="0"/>
    <n v="0"/>
    <n v="0"/>
    <n v="0"/>
    <n v="0"/>
    <n v="0"/>
    <n v="0"/>
    <n v="0"/>
    <n v="0"/>
    <n v="0"/>
    <n v="0"/>
  </r>
  <r>
    <n v="10002"/>
    <m/>
    <m/>
    <s v="Clackamas County"/>
    <s v="County"/>
    <x v="0"/>
    <s v="Clackamas County"/>
    <x v="0"/>
    <s v="Johnson Creek Blvd. Improvements"/>
    <s v="55th Ave"/>
    <s v="82nd Ave."/>
    <s v="Minor Arterial"/>
    <s v="Widen to 3 lanes with bikeways and pedestrian facilities - 55th Ave to 82nd Ave "/>
    <n v="13770000"/>
    <n v="20379600"/>
    <s v="2018-2024"/>
    <s v="2018-2024"/>
    <n v="1"/>
    <x v="3"/>
    <s v="Roads and Bridges"/>
    <n v="2018"/>
    <n v="2024"/>
    <n v="1967142.857142857"/>
    <n v="7"/>
    <n v="0"/>
    <n v="0"/>
    <n v="0"/>
    <n v="0"/>
    <n v="1967142.857142857"/>
    <n v="1967142.857142857"/>
    <n v="1967142.857142857"/>
    <n v="1967142.857142857"/>
    <n v="1967142.857142857"/>
    <n v="1967142.857142857"/>
    <n v="1967142.857142857"/>
    <n v="0"/>
    <n v="0"/>
    <n v="0"/>
    <n v="0"/>
    <n v="0"/>
    <n v="0"/>
    <n v="0"/>
    <n v="0"/>
    <n v="0"/>
    <n v="0"/>
    <n v="0"/>
    <n v="0"/>
    <n v="0"/>
    <n v="0"/>
    <n v="0"/>
    <n v="0"/>
  </r>
  <r>
    <n v="10003"/>
    <m/>
    <m/>
    <s v="Clackamas County"/>
    <s v="County"/>
    <x v="1"/>
    <s v="Clackamas County "/>
    <x v="0"/>
    <s v="Harmony Road Improvements"/>
    <s v="Hwy 224"/>
    <s v="SE 82nd Ave"/>
    <s v="Major Arterial"/>
    <s v="Add Bikelanes and Sidewalks where needed"/>
    <n v="20000000"/>
    <n v="29600000"/>
    <s v="2018-2024"/>
    <s v="2018-2024"/>
    <n v="1"/>
    <x v="0"/>
    <s v="Active Transportation"/>
    <n v="2018"/>
    <n v="2024"/>
    <n v="2857142.8571428573"/>
    <n v="7"/>
    <n v="0"/>
    <n v="0"/>
    <n v="0"/>
    <n v="0"/>
    <n v="2857142.8571428573"/>
    <n v="2857142.8571428573"/>
    <n v="2857142.8571428573"/>
    <n v="2857142.8571428573"/>
    <n v="2857142.8571428573"/>
    <n v="2857142.8571428573"/>
    <n v="2857142.8571428573"/>
    <n v="0"/>
    <n v="0"/>
    <n v="0"/>
    <n v="0"/>
    <n v="0"/>
    <n v="0"/>
    <n v="0"/>
    <n v="0"/>
    <n v="0"/>
    <n v="0"/>
    <n v="0"/>
    <n v="0"/>
    <n v="0"/>
    <n v="0"/>
    <n v="0"/>
    <n v="0"/>
  </r>
  <r>
    <n v="10004"/>
    <m/>
    <m/>
    <s v="Clackamas County"/>
    <s v="County"/>
    <x v="0"/>
    <s v="Clackamas County"/>
    <x v="0"/>
    <s v="Otty Rd. Improvements"/>
    <s v="82nd Ave."/>
    <s v="92nd Ave. "/>
    <s v="Local"/>
    <s v="Improve to minor arterial standard consistent with Fuller Road Station Plan; improve curb radius; add turn lanes, on-street parking, central median, landscaping, bikeways and pedestrian facilities     "/>
    <n v="7340000"/>
    <n v="10863200"/>
    <s v="2018-2024"/>
    <s v="2018-2024"/>
    <n v="1"/>
    <x v="5"/>
    <s v="Roads and Bridges"/>
    <n v="2018"/>
    <n v="2024"/>
    <n v="1048571.4285714285"/>
    <n v="7"/>
    <n v="0"/>
    <n v="0"/>
    <n v="0"/>
    <n v="0"/>
    <n v="1048571.4285714285"/>
    <n v="1048571.4285714285"/>
    <n v="1048571.4285714285"/>
    <n v="1048571.4285714285"/>
    <n v="1048571.4285714285"/>
    <n v="1048571.4285714285"/>
    <n v="1048571.4285714285"/>
    <n v="0"/>
    <n v="0"/>
    <n v="0"/>
    <n v="0"/>
    <n v="0"/>
    <n v="0"/>
    <n v="0"/>
    <n v="0"/>
    <n v="0"/>
    <n v="0"/>
    <n v="0"/>
    <n v="0"/>
    <n v="0"/>
    <n v="0"/>
    <n v="0"/>
    <n v="0"/>
  </r>
  <r>
    <n v="10011"/>
    <m/>
    <m/>
    <s v="Clackamas County"/>
    <s v="County"/>
    <x v="0"/>
    <s v="Clackamas County"/>
    <x v="0"/>
    <s v="122nd/Hubbard/135th Improvement"/>
    <s v="Sunnyside Rd."/>
    <s v="Hwy. 212"/>
    <s v="Minor Arterial"/>
    <s v="Fill gaps in pedestrian facilities, turn lanes at Mather Rd    "/>
    <n v="1840000"/>
    <n v="2723200"/>
    <s v="2018-2024"/>
    <s v="2018-2024"/>
    <n v="1"/>
    <x v="4"/>
    <s v="Roads and Bridges"/>
    <n v="2018"/>
    <n v="2024"/>
    <n v="262857.14285714284"/>
    <n v="7"/>
    <n v="0"/>
    <n v="0"/>
    <n v="0"/>
    <n v="0"/>
    <n v="262857.14285714284"/>
    <n v="262857.14285714284"/>
    <n v="262857.14285714284"/>
    <n v="262857.14285714284"/>
    <n v="262857.14285714284"/>
    <n v="262857.14285714284"/>
    <n v="262857.14285714284"/>
    <n v="0"/>
    <n v="0"/>
    <n v="0"/>
    <n v="0"/>
    <n v="0"/>
    <n v="0"/>
    <n v="0"/>
    <n v="0"/>
    <n v="0"/>
    <n v="0"/>
    <n v="0"/>
    <n v="0"/>
    <n v="0"/>
    <n v="0"/>
    <n v="0"/>
    <n v="0"/>
  </r>
  <r>
    <n v="10013"/>
    <m/>
    <m/>
    <s v="Clackamas County"/>
    <s v="County"/>
    <x v="0"/>
    <s v="Clackamas County"/>
    <x v="0"/>
    <s v="Boyer Dr. Extension"/>
    <s v="82nd Ave."/>
    <s v="Fuller Rd."/>
    <s v="Local"/>
    <s v="Construct new 2 lane roadway with turn lanes at OR 213 and Fuller Rd, bikeways and pedestrian facilities; install flashing yellow arrow for left turns on northbound and southbound approaches at OR 213 intersection.  "/>
    <n v="3700000"/>
    <n v="5476000"/>
    <s v="2018-2024"/>
    <s v="2018-2024"/>
    <n v="1"/>
    <x v="5"/>
    <s v="Roads and Bridges"/>
    <n v="2018"/>
    <n v="2024"/>
    <n v="528571.42857142852"/>
    <n v="7"/>
    <n v="0"/>
    <n v="0"/>
    <n v="0"/>
    <n v="0"/>
    <n v="528571.42857142852"/>
    <n v="528571.42857142852"/>
    <n v="528571.42857142852"/>
    <n v="528571.42857142852"/>
    <n v="528571.42857142852"/>
    <n v="528571.42857142852"/>
    <n v="528571.42857142852"/>
    <n v="0"/>
    <n v="0"/>
    <n v="0"/>
    <n v="0"/>
    <n v="0"/>
    <n v="0"/>
    <n v="0"/>
    <n v="0"/>
    <n v="0"/>
    <n v="0"/>
    <n v="0"/>
    <n v="0"/>
    <n v="0"/>
    <n v="0"/>
    <n v="0"/>
    <n v="0"/>
  </r>
  <r>
    <n v="10014"/>
    <m/>
    <m/>
    <s v="Clackamas County"/>
    <s v="County"/>
    <x v="1"/>
    <s v="ODOT"/>
    <x v="0"/>
    <s v="82nd Ave. Multi-Modal Improvements"/>
    <s v="Clatsop Ave."/>
    <s v="Monterey Ave."/>
    <s v="Major Arterial"/>
    <s v=" Widen to add sidewalks, lighting, central median, planting strips and landscaping. "/>
    <n v="13600000"/>
    <n v="20128000"/>
    <s v="2018-2024 "/>
    <s v="2018-2024 "/>
    <n v="1"/>
    <x v="0"/>
    <s v="Active Transportation"/>
    <n v="2018"/>
    <n v="2024"/>
    <n v="1942857.142857143"/>
    <n v="7"/>
    <n v="0"/>
    <n v="0"/>
    <n v="0"/>
    <n v="0"/>
    <n v="1942857.142857143"/>
    <n v="1942857.142857143"/>
    <n v="1942857.142857143"/>
    <n v="1942857.142857143"/>
    <n v="1942857.142857143"/>
    <n v="1942857.142857143"/>
    <n v="1942857.142857143"/>
    <n v="0"/>
    <n v="0"/>
    <n v="0"/>
    <n v="0"/>
    <n v="0"/>
    <n v="0"/>
    <n v="0"/>
    <n v="0"/>
    <n v="0"/>
    <n v="0"/>
    <n v="0"/>
    <n v="0"/>
    <n v="0"/>
    <n v="0"/>
    <n v="0"/>
    <n v="0"/>
  </r>
  <r>
    <n v="10017"/>
    <m/>
    <m/>
    <s v="Clackamas County"/>
    <s v="County"/>
    <x v="1"/>
    <s v="Clackamas County"/>
    <x v="0"/>
    <s v="Clackamas Regional Center Bike/Pedestrian Corridors"/>
    <s v="Clackamas Regional Center area"/>
    <s v=""/>
    <s v="N/A"/>
    <s v="Construct pedestrian and bike improvements as described in the Clackamas Regional Center Pedestrian / Bicycle Plan  "/>
    <n v="5775000"/>
    <n v="8547000"/>
    <s v="2018-2024"/>
    <s v="2018-2024"/>
    <n v="1"/>
    <x v="0"/>
    <s v="Active Transportation"/>
    <n v="2018"/>
    <n v="2024"/>
    <n v="825000"/>
    <n v="7"/>
    <n v="0"/>
    <n v="0"/>
    <n v="0"/>
    <n v="0"/>
    <n v="825000"/>
    <n v="825000"/>
    <n v="825000"/>
    <n v="825000"/>
    <n v="825000"/>
    <n v="825000"/>
    <n v="825000"/>
    <n v="0"/>
    <n v="0"/>
    <n v="0"/>
    <n v="0"/>
    <n v="0"/>
    <n v="0"/>
    <n v="0"/>
    <n v="0"/>
    <n v="0"/>
    <n v="0"/>
    <n v="0"/>
    <n v="0"/>
    <n v="0"/>
    <n v="0"/>
    <n v="0"/>
    <n v="0"/>
  </r>
  <r>
    <n v="10022"/>
    <m/>
    <m/>
    <s v="Clackamas County"/>
    <s v="County"/>
    <x v="1"/>
    <s v="Clackamas County"/>
    <x v="0"/>
    <s v="82nd Dr."/>
    <s v="Evelyn "/>
    <s v="Lawnfield Rd."/>
    <s v="Minor Arterial"/>
    <s v="Fill in bikeways and pedestrian facilities gaps.  "/>
    <n v="660000"/>
    <n v="976800"/>
    <s v="2018-2024 "/>
    <s v="2018-2024 "/>
    <n v="1"/>
    <x v="3"/>
    <s v="Active Transportation"/>
    <n v="2018"/>
    <n v="2024"/>
    <n v="94285.71428571429"/>
    <n v="7"/>
    <n v="0"/>
    <n v="0"/>
    <n v="0"/>
    <n v="0"/>
    <n v="94285.71428571429"/>
    <n v="94285.71428571429"/>
    <n v="94285.71428571429"/>
    <n v="94285.71428571429"/>
    <n v="94285.71428571429"/>
    <n v="94285.71428571429"/>
    <n v="94285.71428571429"/>
    <n v="0"/>
    <n v="0"/>
    <n v="0"/>
    <n v="0"/>
    <n v="0"/>
    <n v="0"/>
    <n v="0"/>
    <n v="0"/>
    <n v="0"/>
    <n v="0"/>
    <n v="0"/>
    <n v="0"/>
    <n v="0"/>
    <n v="0"/>
    <n v="0"/>
    <n v="0"/>
  </r>
  <r>
    <n v="10025"/>
    <m/>
    <m/>
    <s v="Oregon City"/>
    <s v="City"/>
    <x v="2"/>
    <s v="Clackamas County"/>
    <x v="0"/>
    <s v="Beavercreek Rd. Improvements Phase 2"/>
    <s v="Hwy 213"/>
    <s v="Clackamas Community College"/>
    <s v="Minor Arterial"/>
    <s v="Widen to 5 lanes with sidewalks and bike lanes."/>
    <n v="5800000"/>
    <n v="8584000"/>
    <s v="2018-2024 "/>
    <s v="2018-2024 "/>
    <n v="1"/>
    <x v="3"/>
    <s v="Roads and Bridges"/>
    <n v="2018"/>
    <n v="2024"/>
    <n v="828571.42857142852"/>
    <n v="7"/>
    <n v="0"/>
    <n v="0"/>
    <n v="0"/>
    <n v="0"/>
    <n v="828571.42857142852"/>
    <n v="828571.42857142852"/>
    <n v="828571.42857142852"/>
    <n v="828571.42857142852"/>
    <n v="828571.42857142852"/>
    <n v="828571.42857142852"/>
    <n v="828571.42857142852"/>
    <n v="0"/>
    <n v="0"/>
    <n v="0"/>
    <n v="0"/>
    <n v="0"/>
    <n v="0"/>
    <n v="0"/>
    <n v="0"/>
    <n v="0"/>
    <n v="0"/>
    <n v="0"/>
    <n v="0"/>
    <n v="0"/>
    <n v="0"/>
    <n v="0"/>
    <n v="0"/>
  </r>
  <r>
    <n v="10029"/>
    <m/>
    <m/>
    <s v="Clackamas County"/>
    <s v="County"/>
    <x v="0"/>
    <s v="Clackamas County"/>
    <x v="0"/>
    <s v="Stafford Rd Improvements"/>
    <s v="I-205"/>
    <s v="Rosemont Rd."/>
    <s v="Minor Arterial"/>
    <s v="Add paved shoulders and turn lanes at major intersections. The project or a portion of the project is outside the designated urban growth boundary as of March 2014."/>
    <n v="8400000"/>
    <n v="12432000"/>
    <s v="2018-2024"/>
    <s v="2018-2024"/>
    <n v="1"/>
    <x v="38"/>
    <s v="Roads and Bridges"/>
    <n v="2018"/>
    <n v="2024"/>
    <n v="1200000"/>
    <n v="7"/>
    <n v="0"/>
    <n v="0"/>
    <n v="0"/>
    <n v="0"/>
    <n v="1200000"/>
    <n v="1200000"/>
    <n v="1200000"/>
    <n v="1200000"/>
    <n v="1200000"/>
    <n v="1200000"/>
    <n v="1200000"/>
    <n v="0"/>
    <n v="0"/>
    <n v="0"/>
    <n v="0"/>
    <n v="0"/>
    <n v="0"/>
    <n v="0"/>
    <n v="0"/>
    <n v="0"/>
    <n v="0"/>
    <n v="0"/>
    <n v="0"/>
    <n v="0"/>
    <n v="0"/>
    <n v="0"/>
    <n v="0"/>
  </r>
  <r>
    <n v="10033"/>
    <m/>
    <m/>
    <s v="Damascus Happy Valley "/>
    <s v="City"/>
    <x v="2"/>
    <s v="Damascus Happy Valley "/>
    <x v="0"/>
    <s v="172nd Ave - 190th Connector - adopted alignment"/>
    <s v="190th"/>
    <s v="172nd Ave."/>
    <s v="Major Arterial"/>
    <s v="Widen to five lanes using the adopted alignment for the connection between 172nd and 190th.  Project Segment Length 8,000 feet"/>
    <n v="37480000"/>
    <n v="55470400"/>
    <s v="2018-2024"/>
    <s v="2018-2024"/>
    <n v="1"/>
    <x v="23"/>
    <s v="Roads and Bridges"/>
    <n v="2018"/>
    <n v="2024"/>
    <n v="5354285.7142857146"/>
    <n v="7"/>
    <n v="0"/>
    <n v="0"/>
    <n v="0"/>
    <n v="0"/>
    <n v="5354285.7142857146"/>
    <n v="5354285.7142857146"/>
    <n v="5354285.7142857146"/>
    <n v="5354285.7142857146"/>
    <n v="5354285.7142857146"/>
    <n v="5354285.7142857146"/>
    <n v="5354285.7142857146"/>
    <n v="0"/>
    <n v="0"/>
    <n v="0"/>
    <n v="0"/>
    <n v="0"/>
    <n v="0"/>
    <n v="0"/>
    <n v="0"/>
    <n v="0"/>
    <n v="0"/>
    <n v="0"/>
    <n v="0"/>
    <n v="0"/>
    <n v="0"/>
    <n v="0"/>
    <n v="0"/>
  </r>
  <r>
    <n v="10036"/>
    <m/>
    <m/>
    <s v="Happy Valley"/>
    <s v="City"/>
    <x v="2"/>
    <s v="Clackamas County"/>
    <x v="0"/>
    <s v="145th Ave."/>
    <s v="Clatsop St."/>
    <s v="Monner Rd."/>
    <s v="Collector"/>
    <s v="Widen to 3 lanes with sidewalks and bike lanes, add traffic signals."/>
    <n v="7700000"/>
    <n v="11396000"/>
    <s v="2018-2024"/>
    <s v="2018-2024"/>
    <m/>
    <x v="4"/>
    <s v="Roads and Bridges"/>
    <n v="2018"/>
    <n v="2024"/>
    <n v="1100000"/>
    <n v="7"/>
    <n v="0"/>
    <n v="0"/>
    <n v="0"/>
    <n v="0"/>
    <n v="1100000"/>
    <n v="1100000"/>
    <n v="1100000"/>
    <n v="1100000"/>
    <n v="1100000"/>
    <n v="1100000"/>
    <n v="1100000"/>
    <n v="0"/>
    <n v="0"/>
    <n v="0"/>
    <n v="0"/>
    <n v="0"/>
    <n v="0"/>
    <n v="0"/>
    <n v="0"/>
    <n v="0"/>
    <n v="0"/>
    <n v="0"/>
    <n v="0"/>
    <n v="0"/>
    <n v="0"/>
    <n v="0"/>
    <n v="0"/>
  </r>
  <r>
    <n v="10037"/>
    <m/>
    <m/>
    <s v="Happy Valley"/>
    <s v="City"/>
    <x v="2"/>
    <s v="Clackamas County"/>
    <x v="0"/>
    <s v="162nd Ave.  "/>
    <s v="Hagen Rd. "/>
    <s v="Palermo Ave."/>
    <s v="Collector"/>
    <s v="Widen to 3 lanes with sidewalks and bike lanes, add traffic signals."/>
    <n v="2600000"/>
    <n v="3848000"/>
    <s v="2018-2024"/>
    <s v="2018-2024"/>
    <n v="1"/>
    <x v="4"/>
    <s v="Roads and Bridges"/>
    <n v="2018"/>
    <n v="2024"/>
    <n v="371428.57142857142"/>
    <n v="7"/>
    <n v="0"/>
    <n v="0"/>
    <n v="0"/>
    <n v="0"/>
    <n v="371428.57142857142"/>
    <n v="371428.57142857142"/>
    <n v="371428.57142857142"/>
    <n v="371428.57142857142"/>
    <n v="371428.57142857142"/>
    <n v="371428.57142857142"/>
    <n v="371428.57142857142"/>
    <n v="0"/>
    <n v="0"/>
    <n v="0"/>
    <n v="0"/>
    <n v="0"/>
    <n v="0"/>
    <n v="0"/>
    <n v="0"/>
    <n v="0"/>
    <n v="0"/>
    <n v="0"/>
    <n v="0"/>
    <n v="0"/>
    <n v="0"/>
    <n v="0"/>
    <n v="0"/>
  </r>
  <r>
    <n v="10045"/>
    <m/>
    <m/>
    <s v="Happy Valley"/>
    <s v="City"/>
    <x v="2"/>
    <s v="Clackamas County"/>
    <x v="0"/>
    <s v="Clatsop St."/>
    <s v="132nd Ave."/>
    <s v="162nd Ave."/>
    <s v="Collector"/>
    <s v="Widen to 3 lanes with sidewalks and bike lanes, add traffic signals."/>
    <n v="7800000"/>
    <n v="11544000"/>
    <s v="2018-2024"/>
    <s v="2018-2024"/>
    <m/>
    <x v="4"/>
    <s v="Roads and Bridges"/>
    <n v="2018"/>
    <n v="2024"/>
    <n v="1114285.7142857143"/>
    <n v="7"/>
    <n v="0"/>
    <n v="0"/>
    <n v="0"/>
    <n v="0"/>
    <n v="1114285.7142857143"/>
    <n v="1114285.7142857143"/>
    <n v="1114285.7142857143"/>
    <n v="1114285.7142857143"/>
    <n v="1114285.7142857143"/>
    <n v="1114285.7142857143"/>
    <n v="1114285.7142857143"/>
    <n v="0"/>
    <n v="0"/>
    <n v="0"/>
    <n v="0"/>
    <n v="0"/>
    <n v="0"/>
    <n v="0"/>
    <n v="0"/>
    <n v="0"/>
    <n v="0"/>
    <n v="0"/>
    <n v="0"/>
    <n v="0"/>
    <n v="0"/>
    <n v="0"/>
    <n v="0"/>
  </r>
  <r>
    <n v="10047"/>
    <m/>
    <m/>
    <s v="Oregon City"/>
    <s v="City"/>
    <x v="4"/>
    <s v="Oregon City"/>
    <x v="0"/>
    <s v="Holcomb Blvd."/>
    <s v="Abernethy Rd."/>
    <s v="UGB"/>
    <s v="Minor Arterial"/>
    <s v="Complete sidewalk and bike lane gaps on both sides, improve street lighting, add four enhanced street crossings, install a speed warning system near Winston Drive and smooth out the curve near Long View Way (TSP Projects W6, W11, W12, W13, B9, B12, D16, C3, C4, C5, C6)_x000d_"/>
    <n v="9500000"/>
    <n v="14060000"/>
    <s v="2018-2024"/>
    <s v="2018-2024"/>
    <m/>
    <x v="4"/>
    <s v="Active Transportation"/>
    <n v="2018"/>
    <n v="2024"/>
    <n v="1357142.857142857"/>
    <n v="7"/>
    <n v="0"/>
    <n v="0"/>
    <n v="0"/>
    <n v="0"/>
    <n v="1357142.857142857"/>
    <n v="1357142.857142857"/>
    <n v="1357142.857142857"/>
    <n v="1357142.857142857"/>
    <n v="1357142.857142857"/>
    <n v="1357142.857142857"/>
    <n v="1357142.857142857"/>
    <n v="0"/>
    <n v="0"/>
    <n v="0"/>
    <n v="0"/>
    <n v="0"/>
    <n v="0"/>
    <n v="0"/>
    <n v="0"/>
    <n v="0"/>
    <n v="0"/>
    <n v="0"/>
    <n v="0"/>
    <n v="0"/>
    <n v="0"/>
    <n v="0"/>
    <n v="0"/>
  </r>
  <r>
    <n v="10064"/>
    <m/>
    <m/>
    <s v="Clackamas County"/>
    <s v="County"/>
    <x v="0"/>
    <s v="Clackamas County"/>
    <x v="0"/>
    <s v="Webster Rd."/>
    <s v="Webster/Jennings and Roots intersection"/>
    <s v=""/>
    <s v="Minor Arterial"/>
    <s v="Construct traffic signals, turn lanes."/>
    <n v="3722090"/>
    <n v="5508693.2000000002"/>
    <s v="2018-2024 "/>
    <s v="2018-2024 "/>
    <n v="1"/>
    <x v="4"/>
    <s v="Roads and Bridges"/>
    <n v="2018"/>
    <n v="2024"/>
    <n v="531727.14285714284"/>
    <n v="7"/>
    <n v="0"/>
    <n v="0"/>
    <n v="0"/>
    <n v="0"/>
    <n v="531727.14285714284"/>
    <n v="531727.14285714284"/>
    <n v="531727.14285714284"/>
    <n v="531727.14285714284"/>
    <n v="531727.14285714284"/>
    <n v="531727.14285714284"/>
    <n v="531727.14285714284"/>
    <n v="0"/>
    <n v="0"/>
    <n v="0"/>
    <n v="0"/>
    <n v="0"/>
    <n v="0"/>
    <n v="0"/>
    <n v="0"/>
    <n v="0"/>
    <n v="0"/>
    <n v="0"/>
    <n v="0"/>
    <n v="0"/>
    <n v="0"/>
    <n v="0"/>
    <n v="0"/>
  </r>
  <r>
    <n v="10069"/>
    <m/>
    <m/>
    <s v="Gresham"/>
    <s v="City"/>
    <x v="4"/>
    <s v="Gresham"/>
    <x v="0"/>
    <s v="East Buttes Powerline Trail"/>
    <s v="Springwater/Gresham-Fairview trail"/>
    <s v="Clackamas Greenway"/>
    <s v="Other"/>
    <s v="Build trail linking Gresham and the Clackamas River."/>
    <n v="1900000"/>
    <n v="2812000"/>
    <s v="2018-2024"/>
    <s v="2018-2024"/>
    <n v="1"/>
    <x v="1"/>
    <s v="Active Transportation"/>
    <n v="2018"/>
    <n v="2024"/>
    <n v="271428.57142857142"/>
    <n v="7"/>
    <n v="0"/>
    <n v="0"/>
    <n v="0"/>
    <n v="0"/>
    <n v="271428.57142857142"/>
    <n v="271428.57142857142"/>
    <n v="271428.57142857142"/>
    <n v="271428.57142857142"/>
    <n v="271428.57142857142"/>
    <n v="271428.57142857142"/>
    <n v="271428.57142857142"/>
    <n v="0"/>
    <n v="0"/>
    <n v="0"/>
    <n v="0"/>
    <n v="0"/>
    <n v="0"/>
    <n v="0"/>
    <n v="0"/>
    <n v="0"/>
    <n v="0"/>
    <n v="0"/>
    <n v="0"/>
    <n v="0"/>
    <n v="0"/>
    <n v="0"/>
    <n v="0"/>
  </r>
  <r>
    <n v="10070"/>
    <m/>
    <m/>
    <s v="North Clackamas PRD"/>
    <s v="PRD"/>
    <x v="18"/>
    <s v="Metro , NCPRD, Happy Valley"/>
    <x v="0"/>
    <s v="Mt. Scott Scouters Mt Trail"/>
    <s v="Mt. Talbert"/>
    <s v="Springwater corridor"/>
    <s v="Other"/>
    <s v="Build loop trail to from SE Clatsop street in the north to Highway 212/Clackamas River to the south.  Connects the Springwater Corridor, Mt. Talbert, Scouters Mountain Nature Park, and the Clackamas River.  Partners include the City of Portland and City of Happy Valley.  "/>
    <n v="14170000"/>
    <n v="20971600"/>
    <s v="2018-2024"/>
    <s v="2018-2024"/>
    <n v="1"/>
    <x v="1"/>
    <s v="Active Transportation"/>
    <n v="2018"/>
    <n v="2024"/>
    <n v="2024285.7142857143"/>
    <n v="7"/>
    <n v="0"/>
    <n v="0"/>
    <n v="0"/>
    <n v="0"/>
    <n v="2024285.7142857143"/>
    <n v="2024285.7142857143"/>
    <n v="2024285.7142857143"/>
    <n v="2024285.7142857143"/>
    <n v="2024285.7142857143"/>
    <n v="2024285.7142857143"/>
    <n v="2024285.7142857143"/>
    <n v="0"/>
    <n v="0"/>
    <n v="0"/>
    <n v="0"/>
    <n v="0"/>
    <n v="0"/>
    <n v="0"/>
    <n v="0"/>
    <n v="0"/>
    <n v="0"/>
    <n v="0"/>
    <n v="0"/>
    <n v="0"/>
    <n v="0"/>
    <n v="0"/>
    <n v="0"/>
  </r>
  <r>
    <n v="10092"/>
    <m/>
    <m/>
    <s v="Wilsonville"/>
    <s v="City"/>
    <x v="4"/>
    <m/>
    <x v="0"/>
    <s v="Tonquin Trail"/>
    <s v="Washington/Clackamas County line"/>
    <s v="Boones Ferry Landing"/>
    <s v="Other"/>
    <s v="Shared use path with some on-street portions. The project or a portion of the project is outside the designated urban growth boundary as of March 2014."/>
    <n v="3000000"/>
    <n v="4440000"/>
    <s v="2018-2024"/>
    <s v="2018-2024"/>
    <n v="1"/>
    <x v="5"/>
    <s v="Active Transportation"/>
    <n v="2018"/>
    <n v="2024"/>
    <n v="428571.42857142858"/>
    <n v="7"/>
    <n v="0"/>
    <n v="0"/>
    <n v="0"/>
    <n v="0"/>
    <n v="428571.42857142858"/>
    <n v="428571.42857142858"/>
    <n v="428571.42857142858"/>
    <n v="428571.42857142858"/>
    <n v="428571.42857142858"/>
    <n v="428571.42857142858"/>
    <n v="428571.42857142858"/>
    <n v="0"/>
    <n v="0"/>
    <n v="0"/>
    <n v="0"/>
    <n v="0"/>
    <n v="0"/>
    <n v="0"/>
    <n v="0"/>
    <n v="0"/>
    <n v="0"/>
    <n v="0"/>
    <n v="0"/>
    <n v="0"/>
    <n v="0"/>
    <n v="0"/>
    <n v="0"/>
  </r>
  <r>
    <n v="10097"/>
    <m/>
    <m/>
    <s v="Milwaukie"/>
    <s v="City"/>
    <x v="4"/>
    <s v="Milwaukie"/>
    <x v="0"/>
    <s v="Group 5--Stanley Avenue Neighborhood Greenway Improvements"/>
    <s v="Springwater Trail"/>
    <s v="Railroad Ave"/>
    <s v="Collector"/>
    <s v="Stanley Ave Neighborhood Greenway = Pedestrian aspect: Fill in sidewalk gaps on both sides of street. Bicycle aspect: Designate as a &quot;neighborhood greenway&quot; and install traffic-calming improvements. ($5,030,000)_x000d__x000d_Stanley Ave Connectivity at King Rd = Enhance connection along Stanley Ave at King Rd. ($60,000)_x000d__x000d_Stanley Ave Connectivity at Monroe St = Enhance connection along Stanley Ave at Monroe St. ($60,000)"/>
    <n v="5150000"/>
    <n v="7622000"/>
    <s v="2018-2024"/>
    <s v="2018-2024"/>
    <n v="1"/>
    <x v="8"/>
    <s v="Active Transportation"/>
    <n v="2018"/>
    <n v="2024"/>
    <n v="735714.28571428568"/>
    <n v="7"/>
    <n v="0"/>
    <n v="0"/>
    <n v="0"/>
    <n v="0"/>
    <n v="735714.28571428568"/>
    <n v="735714.28571428568"/>
    <n v="735714.28571428568"/>
    <n v="735714.28571428568"/>
    <n v="735714.28571428568"/>
    <n v="735714.28571428568"/>
    <n v="735714.28571428568"/>
    <n v="0"/>
    <n v="0"/>
    <n v="0"/>
    <n v="0"/>
    <n v="0"/>
    <n v="0"/>
    <n v="0"/>
    <n v="0"/>
    <n v="0"/>
    <n v="0"/>
    <n v="0"/>
    <n v="0"/>
    <n v="0"/>
    <n v="0"/>
    <n v="0"/>
    <n v="0"/>
  </r>
  <r>
    <n v="10119"/>
    <m/>
    <m/>
    <s v="Oregon City"/>
    <s v="City"/>
    <x v="2"/>
    <s v="ODOT"/>
    <x v="0"/>
    <s v="Hwy. 213 - Phase 2"/>
    <s v="Redland Rd."/>
    <s v="Redland Road Undercrossing"/>
    <s v="Principal arterial"/>
    <s v="Add through lane in both directions.  TSP project D79)"/>
    <n v="12000000"/>
    <n v="17760000"/>
    <s v="2018-2024"/>
    <s v="2018-2024"/>
    <n v="1"/>
    <x v="5"/>
    <s v="Roads and Bridges"/>
    <n v="2018"/>
    <n v="2024"/>
    <n v="1714285.7142857143"/>
    <n v="7"/>
    <n v="0"/>
    <n v="0"/>
    <n v="0"/>
    <n v="0"/>
    <n v="1714285.7142857143"/>
    <n v="1714285.7142857143"/>
    <n v="1714285.7142857143"/>
    <n v="1714285.7142857143"/>
    <n v="1714285.7142857143"/>
    <n v="1714285.7142857143"/>
    <n v="1714285.7142857143"/>
    <n v="0"/>
    <n v="0"/>
    <n v="0"/>
    <n v="0"/>
    <n v="0"/>
    <n v="0"/>
    <n v="0"/>
    <n v="0"/>
    <n v="0"/>
    <n v="0"/>
    <n v="0"/>
    <n v="0"/>
    <n v="0"/>
    <n v="0"/>
    <n v="0"/>
    <n v="0"/>
  </r>
  <r>
    <n v="10120"/>
    <m/>
    <m/>
    <s v="Oregon City"/>
    <s v="City"/>
    <x v="2"/>
    <s v="Oregon City"/>
    <x v="0"/>
    <s v="Washington St. Improvements"/>
    <s v="Abernethy Rd."/>
    <s v="Home Depot Drive "/>
    <s v="Minor Arterial"/>
    <s v="Complete the Boulevard project including stormwater low impact development design improvements, sidewalks, landscaping and street lighting.  (TSP W5)"/>
    <n v="1785000"/>
    <n v="2641800"/>
    <s v="2018-2024"/>
    <s v="2018-2024"/>
    <n v="1"/>
    <x v="0"/>
    <s v="Roads and Bridges"/>
    <n v="2018"/>
    <n v="2024"/>
    <n v="255000"/>
    <n v="7"/>
    <n v="0"/>
    <n v="0"/>
    <n v="0"/>
    <n v="0"/>
    <n v="255000"/>
    <n v="255000"/>
    <n v="255000"/>
    <n v="255000"/>
    <n v="255000"/>
    <n v="255000"/>
    <n v="255000"/>
    <n v="0"/>
    <n v="0"/>
    <n v="0"/>
    <n v="0"/>
    <n v="0"/>
    <n v="0"/>
    <n v="0"/>
    <n v="0"/>
    <n v="0"/>
    <n v="0"/>
    <n v="0"/>
    <n v="0"/>
    <n v="0"/>
    <n v="0"/>
    <n v="0"/>
    <n v="0"/>
  </r>
  <r>
    <n v="10123"/>
    <m/>
    <m/>
    <s v="Oregon City"/>
    <s v="City"/>
    <x v="4"/>
    <s v="Oregon City/ODOT/Metro"/>
    <x v="0"/>
    <s v="Willamette Falls Shared-Use Path"/>
    <s v="10th Street"/>
    <s v="S 2nd Street"/>
    <s v="Major Arterial"/>
    <s v="Add a shared-use path along the Willamette River (TSP Project S3)"/>
    <n v="3065000"/>
    <n v="4536200"/>
    <s v="2018-2024"/>
    <s v="2018-2024"/>
    <n v="1"/>
    <x v="0"/>
    <s v="Active Transportation"/>
    <n v="2018"/>
    <n v="2024"/>
    <n v="437857.14285714284"/>
    <n v="7"/>
    <n v="0"/>
    <n v="0"/>
    <n v="0"/>
    <n v="0"/>
    <n v="437857.14285714284"/>
    <n v="437857.14285714284"/>
    <n v="437857.14285714284"/>
    <n v="437857.14285714284"/>
    <n v="437857.14285714284"/>
    <n v="437857.14285714284"/>
    <n v="437857.14285714284"/>
    <n v="0"/>
    <n v="0"/>
    <n v="0"/>
    <n v="0"/>
    <n v="0"/>
    <n v="0"/>
    <n v="0"/>
    <n v="0"/>
    <n v="0"/>
    <n v="0"/>
    <n v="0"/>
    <n v="0"/>
    <n v="0"/>
    <n v="0"/>
    <n v="0"/>
    <n v="0"/>
  </r>
  <r>
    <n v="10127"/>
    <m/>
    <m/>
    <s v="West Linn"/>
    <s v="City"/>
    <x v="2"/>
    <s v="ODOT"/>
    <x v="0"/>
    <s v="Hwy. 43 Improvements "/>
    <s v="Holly St."/>
    <s v="Arbor Dr."/>
    <s v="Major Arterial"/>
    <s v=" Improve roadway with widening, installation of medians, turn lanes, street trees, signal interconnections, and bike lanes."/>
    <n v="21400000"/>
    <n v="31672000"/>
    <s v="2018-2024"/>
    <s v="2018-2024"/>
    <n v="1"/>
    <x v="7"/>
    <s v="Roads and Bridges"/>
    <n v="2018"/>
    <n v="2024"/>
    <n v="3057142.8571428573"/>
    <n v="7"/>
    <n v="0"/>
    <n v="0"/>
    <n v="0"/>
    <n v="0"/>
    <n v="3057142.8571428573"/>
    <n v="3057142.8571428573"/>
    <n v="3057142.8571428573"/>
    <n v="3057142.8571428573"/>
    <n v="3057142.8571428573"/>
    <n v="3057142.8571428573"/>
    <n v="3057142.8571428573"/>
    <n v="0"/>
    <n v="0"/>
    <n v="0"/>
    <n v="0"/>
    <n v="0"/>
    <n v="0"/>
    <n v="0"/>
    <n v="0"/>
    <n v="0"/>
    <n v="0"/>
    <n v="0"/>
    <n v="0"/>
    <n v="0"/>
    <n v="0"/>
    <n v="0"/>
    <n v="0"/>
  </r>
  <r>
    <n v="10132"/>
    <m/>
    <m/>
    <s v="Wilsonville"/>
    <s v="City"/>
    <x v="2"/>
    <s v="Wilsonville"/>
    <x v="0"/>
    <s v="Boeckman Rd./I-5 Overcrossing Improvements"/>
    <s v="Boberg Rd."/>
    <s v="Parkway Ave."/>
    <s v="Minor Arterial"/>
    <s v="Widen Boeckman Road bridge over I-5 to 3 lanes. Add bike/pedestrian connections to regional trail system."/>
    <n v="13600000"/>
    <n v="20128000"/>
    <s v="2018-2024"/>
    <s v="2018-2024"/>
    <n v="1"/>
    <x v="19"/>
    <s v="Roads and Bridges"/>
    <n v="2018"/>
    <n v="2024"/>
    <n v="1942857.142857143"/>
    <n v="7"/>
    <n v="0"/>
    <n v="0"/>
    <n v="0"/>
    <n v="0"/>
    <n v="1942857.142857143"/>
    <n v="1942857.142857143"/>
    <n v="1942857.142857143"/>
    <n v="1942857.142857143"/>
    <n v="1942857.142857143"/>
    <n v="1942857.142857143"/>
    <n v="1942857.142857143"/>
    <n v="0"/>
    <n v="0"/>
    <n v="0"/>
    <n v="0"/>
    <n v="0"/>
    <n v="0"/>
    <n v="0"/>
    <n v="0"/>
    <n v="0"/>
    <n v="0"/>
    <n v="0"/>
    <n v="0"/>
    <n v="0"/>
    <n v="0"/>
    <n v="0"/>
    <n v="0"/>
  </r>
  <r>
    <n v="10133"/>
    <m/>
    <m/>
    <s v="Wilsonville"/>
    <s v="City"/>
    <x v="4"/>
    <s v="Wilsonville"/>
    <x v="0"/>
    <s v="French Prairie Bicycle/Pedestrian/Emergency Bridge"/>
    <s v="Boones Ferry Rd."/>
    <s v="Butteville Rd.."/>
    <s v="Other"/>
    <s v="New bicycle/pedestrian/emergency vehicle only bridge crossing the Willamette River. "/>
    <n v="15000000"/>
    <n v="22200000"/>
    <s v="2018-2024"/>
    <s v="2018-2024"/>
    <n v="1"/>
    <x v="4"/>
    <s v="Active Transportation"/>
    <n v="2018"/>
    <n v="2024"/>
    <n v="2142857.1428571427"/>
    <n v="7"/>
    <n v="0"/>
    <n v="0"/>
    <n v="0"/>
    <n v="0"/>
    <n v="2142857.1428571427"/>
    <n v="2142857.1428571427"/>
    <n v="2142857.1428571427"/>
    <n v="2142857.1428571427"/>
    <n v="2142857.1428571427"/>
    <n v="2142857.1428571427"/>
    <n v="2142857.1428571427"/>
    <n v="0"/>
    <n v="0"/>
    <n v="0"/>
    <n v="0"/>
    <n v="0"/>
    <n v="0"/>
    <n v="0"/>
    <n v="0"/>
    <n v="0"/>
    <n v="0"/>
    <n v="0"/>
    <n v="0"/>
    <n v="0"/>
    <n v="0"/>
    <n v="0"/>
    <n v="0"/>
  </r>
  <r>
    <n v="10138"/>
    <m/>
    <m/>
    <s v="Damascus Happy Valley "/>
    <s v="City"/>
    <x v="2"/>
    <s v="ODOT"/>
    <x v="0"/>
    <s v="Hwy 212 widening to 5 lane boulevard"/>
    <s v="Rock Creek Junction"/>
    <s v="172nd "/>
    <s v="Principal arterial"/>
    <s v="Widen Highway 212 to a 5 lane boulevard section to 172nd. Implement intersection improvements where needed. Segment Length 5,500 Feet"/>
    <n v="30000000"/>
    <n v="44400000"/>
    <s v="2018-2024"/>
    <s v="2018-2024"/>
    <n v="1"/>
    <x v="23"/>
    <s v="Roads and Bridges"/>
    <n v="2018"/>
    <n v="2024"/>
    <n v="4285714.2857142854"/>
    <n v="7"/>
    <n v="0"/>
    <n v="0"/>
    <n v="0"/>
    <n v="0"/>
    <n v="4285714.2857142854"/>
    <n v="4285714.2857142854"/>
    <n v="4285714.2857142854"/>
    <n v="4285714.2857142854"/>
    <n v="4285714.2857142854"/>
    <n v="4285714.2857142854"/>
    <n v="4285714.2857142854"/>
    <n v="0"/>
    <n v="0"/>
    <n v="0"/>
    <n v="0"/>
    <n v="0"/>
    <n v="0"/>
    <n v="0"/>
    <n v="0"/>
    <n v="0"/>
    <n v="0"/>
    <n v="0"/>
    <n v="0"/>
    <n v="0"/>
    <n v="0"/>
    <n v="0"/>
    <n v="0"/>
  </r>
  <r>
    <n v="10140"/>
    <m/>
    <m/>
    <s v="Oregon City"/>
    <s v="City"/>
    <x v="2"/>
    <s v="ODOT"/>
    <x v="0"/>
    <s v="Hwy. 213 - (SOUTH)"/>
    <s v="Clackamas Community College"/>
    <s v="Conway Dr."/>
    <s v="Principal arterial"/>
    <s v="Add one SB and NB through lane, bike lanes, and sidewalks.  (TSP D77, W31)"/>
    <n v="4970000"/>
    <n v="7355600"/>
    <s v="2018-2024"/>
    <s v="2018-2024"/>
    <n v="1"/>
    <x v="11"/>
    <s v="Roads and Bridges"/>
    <n v="2018"/>
    <n v="2024"/>
    <n v="710000"/>
    <n v="7"/>
    <n v="0"/>
    <n v="0"/>
    <n v="0"/>
    <n v="0"/>
    <n v="710000"/>
    <n v="710000"/>
    <n v="710000"/>
    <n v="710000"/>
    <n v="710000"/>
    <n v="710000"/>
    <n v="710000"/>
    <n v="0"/>
    <n v="0"/>
    <n v="0"/>
    <n v="0"/>
    <n v="0"/>
    <n v="0"/>
    <n v="0"/>
    <n v="0"/>
    <n v="0"/>
    <n v="0"/>
    <n v="0"/>
    <n v="0"/>
    <n v="0"/>
    <n v="0"/>
    <n v="0"/>
    <n v="0"/>
  </r>
  <r>
    <n v="10144"/>
    <m/>
    <m/>
    <s v="Oregon City"/>
    <s v="City"/>
    <x v="2"/>
    <s v="ODOT"/>
    <x v="0"/>
    <s v="SB 99E/I-205 Interchange Access"/>
    <s v="Dunes Dr."/>
    <s v="I-205 SB Ramp Terminus"/>
    <s v="Major Arterial"/>
    <s v="Dual left turn lanes on 99E approach to SB I-205 ramp, ramp widening to accommodate approach.  (Closely related to TSP D75, D76 but not actually these projects)"/>
    <n v="3000000"/>
    <n v="4440000"/>
    <s v="2018-2024"/>
    <s v="2018-2024"/>
    <m/>
    <x v="0"/>
    <s v="Roads and Bridges"/>
    <n v="2018"/>
    <n v="2024"/>
    <n v="428571.42857142858"/>
    <n v="7"/>
    <n v="0"/>
    <n v="0"/>
    <n v="0"/>
    <n v="0"/>
    <n v="428571.42857142858"/>
    <n v="428571.42857142858"/>
    <n v="428571.42857142858"/>
    <n v="428571.42857142858"/>
    <n v="428571.42857142858"/>
    <n v="428571.42857142858"/>
    <n v="428571.42857142858"/>
    <n v="0"/>
    <n v="0"/>
    <n v="0"/>
    <n v="0"/>
    <n v="0"/>
    <n v="0"/>
    <n v="0"/>
    <n v="0"/>
    <n v="0"/>
    <n v="0"/>
    <n v="0"/>
    <n v="0"/>
    <n v="0"/>
    <n v="0"/>
    <n v="0"/>
    <n v="0"/>
  </r>
  <r>
    <n v="10147"/>
    <m/>
    <m/>
    <s v="Oregon City"/>
    <s v="City"/>
    <x v="4"/>
    <s v="Oregon City / Metro"/>
    <x v="0"/>
    <s v="Newell Creek Canyon / Holly Lane Shared Use Path "/>
    <s v="Hwy 213 and Redland Rd."/>
    <s v="Maple Lane Rd."/>
    <s v="Other"/>
    <s v="Add a shared-use path along the west side of the gully between the Redland/Livesay and Holly/Donovan intersection and then along Holly Lane between Donovan and Maple Lane. Will require a bridge over the gully south of Redland Road  (TSP Project S12, S13). The project or a portion of the project is outside the designated urban growth boundary as of March 2014._x000d_"/>
    <n v="4670000"/>
    <n v="6911600"/>
    <s v="2018-2024"/>
    <s v="2018-2024"/>
    <n v="1"/>
    <x v="4"/>
    <s v="Active Transportation"/>
    <n v="2018"/>
    <n v="2024"/>
    <n v="667142.85714285716"/>
    <n v="7"/>
    <n v="0"/>
    <n v="0"/>
    <n v="0"/>
    <n v="0"/>
    <n v="667142.85714285716"/>
    <n v="667142.85714285716"/>
    <n v="667142.85714285716"/>
    <n v="667142.85714285716"/>
    <n v="667142.85714285716"/>
    <n v="667142.85714285716"/>
    <n v="667142.85714285716"/>
    <n v="0"/>
    <n v="0"/>
    <n v="0"/>
    <n v="0"/>
    <n v="0"/>
    <n v="0"/>
    <n v="0"/>
    <n v="0"/>
    <n v="0"/>
    <n v="0"/>
    <n v="0"/>
    <n v="0"/>
    <n v="0"/>
    <n v="0"/>
    <n v="0"/>
    <n v="0"/>
  </r>
  <r>
    <n v="10156"/>
    <m/>
    <m/>
    <s v="Wilsonville"/>
    <s v="City"/>
    <x v="2"/>
    <s v="Wilsonville"/>
    <x v="0"/>
    <s v="Boeckman Rd. at Boeckman Creek"/>
    <s v="Canyon Creek Rd. N"/>
    <s v="Stafford Rd."/>
    <s v="Minor Arterial"/>
    <s v="Widen Boeckman Road to 3 lanes with bike lanes, sidewalks and connections to regional trail system and install bridge."/>
    <n v="5800000"/>
    <n v="8584000"/>
    <s v="2018-2024"/>
    <s v="2018-2024"/>
    <n v="1"/>
    <x v="14"/>
    <s v="Roads and Bridges"/>
    <n v="2018"/>
    <n v="2024"/>
    <n v="828571.42857142852"/>
    <n v="7"/>
    <n v="0"/>
    <n v="0"/>
    <n v="0"/>
    <n v="0"/>
    <n v="828571.42857142852"/>
    <n v="828571.42857142852"/>
    <n v="828571.42857142852"/>
    <n v="828571.42857142852"/>
    <n v="828571.42857142852"/>
    <n v="828571.42857142852"/>
    <n v="828571.42857142852"/>
    <n v="0"/>
    <n v="0"/>
    <n v="0"/>
    <n v="0"/>
    <n v="0"/>
    <n v="0"/>
    <n v="0"/>
    <n v="0"/>
    <n v="0"/>
    <n v="0"/>
    <n v="0"/>
    <n v="0"/>
    <n v="0"/>
    <n v="0"/>
    <n v="0"/>
    <n v="0"/>
  </r>
  <r>
    <n v="10164"/>
    <m/>
    <m/>
    <s v="Portland"/>
    <s v="City"/>
    <x v="2"/>
    <m/>
    <x v="0"/>
    <s v="South Portal Intersection Improvements and Moody Ave Extension"/>
    <s v="Intersection Bancroft/Hood/Macadam"/>
    <s v="Bancroft/Hood/Macadam"/>
    <s v="Local"/>
    <s v="Improve the South Portal to the North Macadam District (intersection of Bancroft, Hood, and Macadam) to address safety and capacity issues. Extend SW Moody Ave from Bancroft to Hamilton St to improve circulation within the South Waterfront neighborhood."/>
    <n v="41478000"/>
    <n v="61387440"/>
    <s v="2018-2024"/>
    <s v="2018-2024"/>
    <n v="1"/>
    <x v="13"/>
    <s v="Roads and Bridges"/>
    <n v="2018"/>
    <n v="2024"/>
    <n v="5925428.5714285718"/>
    <n v="7"/>
    <n v="0"/>
    <n v="0"/>
    <n v="0"/>
    <n v="0"/>
    <n v="5925428.5714285718"/>
    <n v="5925428.5714285718"/>
    <n v="5925428.5714285718"/>
    <n v="5925428.5714285718"/>
    <n v="5925428.5714285718"/>
    <n v="5925428.5714285718"/>
    <n v="5925428.5714285718"/>
    <n v="0"/>
    <n v="0"/>
    <n v="0"/>
    <n v="0"/>
    <n v="0"/>
    <n v="0"/>
    <n v="0"/>
    <n v="0"/>
    <n v="0"/>
    <n v="0"/>
    <n v="0"/>
    <n v="0"/>
    <n v="0"/>
    <n v="0"/>
    <n v="0"/>
    <n v="0"/>
  </r>
  <r>
    <n v="10173"/>
    <m/>
    <m/>
    <s v="Portland"/>
    <s v="City"/>
    <x v="6"/>
    <s v="ODOT"/>
    <x v="0"/>
    <s v="Macadam, SW (Bancroft - Sellwood Br): ITS"/>
    <s v="SW Bancroft"/>
    <s v="Sellwood Bridge"/>
    <s v="Major Arterial"/>
    <s v="Install needed ITS infrastructure (communication network, new traffic controllers, CCTV cameras, and vehicle /pedestrian detectors). These ITS devices allow us to provide more efficient and safe operation of our traffic signal system."/>
    <n v="401794"/>
    <n v="594655.12"/>
    <s v="2018-2024"/>
    <s v="2018-2024"/>
    <n v="1"/>
    <x v="13"/>
    <s v="TSMO/TDM"/>
    <n v="2018"/>
    <n v="2024"/>
    <n v="57399.142857142855"/>
    <n v="7"/>
    <n v="0"/>
    <n v="0"/>
    <n v="0"/>
    <n v="0"/>
    <n v="57399.142857142855"/>
    <n v="57399.142857142855"/>
    <n v="57399.142857142855"/>
    <n v="57399.142857142855"/>
    <n v="57399.142857142855"/>
    <n v="57399.142857142855"/>
    <n v="57399.142857142855"/>
    <n v="0"/>
    <n v="0"/>
    <n v="0"/>
    <n v="0"/>
    <n v="0"/>
    <n v="0"/>
    <n v="0"/>
    <n v="0"/>
    <n v="0"/>
    <n v="0"/>
    <n v="0"/>
    <n v="0"/>
    <n v="0"/>
    <n v="0"/>
    <n v="0"/>
    <n v="0"/>
  </r>
  <r>
    <n v="10175"/>
    <m/>
    <m/>
    <s v="Portland"/>
    <s v="City"/>
    <x v="6"/>
    <s v="ODOT"/>
    <x v="0"/>
    <s v="Yeon/St. Helens, NW (US 30): ITS"/>
    <s v="NW Yeon/St. Helens"/>
    <m/>
    <s v="Minor Arterial"/>
    <s v="Install needed ITS infrastructure (communication network, new traffic controllers, CCTV cameras, and vehicle /pedestrian detectors). These ITS devices allow us to provide more efficient and safe operation of our traffic signal system."/>
    <n v="885499"/>
    <n v="1310538.52"/>
    <s v="2018-2024"/>
    <s v="2018-2024"/>
    <n v="1"/>
    <x v="2"/>
    <s v="TSMO/TDM"/>
    <n v="2018"/>
    <n v="2024"/>
    <n v="126499.85714285714"/>
    <n v="7"/>
    <n v="0"/>
    <n v="0"/>
    <n v="0"/>
    <n v="0"/>
    <n v="126499.85714285714"/>
    <n v="126499.85714285714"/>
    <n v="126499.85714285714"/>
    <n v="126499.85714285714"/>
    <n v="126499.85714285714"/>
    <n v="126499.85714285714"/>
    <n v="126499.85714285714"/>
    <n v="0"/>
    <n v="0"/>
    <n v="0"/>
    <n v="0"/>
    <n v="0"/>
    <n v="0"/>
    <n v="0"/>
    <n v="0"/>
    <n v="0"/>
    <n v="0"/>
    <n v="0"/>
    <n v="0"/>
    <n v="0"/>
    <n v="0"/>
    <n v="0"/>
    <n v="0"/>
  </r>
  <r>
    <n v="10180"/>
    <m/>
    <m/>
    <s v="Portland"/>
    <s v="City"/>
    <x v="4"/>
    <m/>
    <x v="0"/>
    <s v="Sandy Blvd., NE (47th - 101st): Multi-modal Improvements, Phase II"/>
    <s v="NE 47th"/>
    <s v="NE 101st"/>
    <s v="Major Arterial"/>
    <s v="Retrofit existing street with multi-modal street improvements including bike lanes, redesign of selected intersections to improve pedestrian crossings, streetscape, and safety improvements."/>
    <n v="6481860"/>
    <n v="9593152.8000000007"/>
    <s v="2018-2024"/>
    <s v="2018-2024"/>
    <n v="1"/>
    <x v="15"/>
    <s v="Active Transportation"/>
    <n v="2018"/>
    <n v="2024"/>
    <n v="925980"/>
    <n v="7"/>
    <n v="0"/>
    <n v="0"/>
    <n v="0"/>
    <n v="0"/>
    <n v="925980"/>
    <n v="925980"/>
    <n v="925980"/>
    <n v="925980"/>
    <n v="925980"/>
    <n v="925980"/>
    <n v="925980"/>
    <n v="0"/>
    <n v="0"/>
    <n v="0"/>
    <n v="0"/>
    <n v="0"/>
    <n v="0"/>
    <n v="0"/>
    <n v="0"/>
    <n v="0"/>
    <n v="0"/>
    <n v="0"/>
    <n v="0"/>
    <n v="0"/>
    <n v="0"/>
    <n v="0"/>
    <n v="0"/>
  </r>
  <r>
    <n v="10182"/>
    <m/>
    <m/>
    <s v="Portland"/>
    <s v="City"/>
    <x v="4"/>
    <s v="ODOT"/>
    <x v="0"/>
    <s v="St. Johns Pedestrian District, N"/>
    <m/>
    <m/>
    <s v="N/A"/>
    <s v="Enhance pedestrian access to transit, improve safety, and enhance the streetscape such as better lighting and crossings. Improvements including realigning the &quot;ivy&quot; island, curb extensions, a new traffic signal at Richmond/Lombard, and pedestrian connections between St. Johns and the riverfront based on the St. Johns/Lombard Plan."/>
    <n v="5000000"/>
    <n v="7400000"/>
    <s v="2018-2024"/>
    <s v="2018-2024"/>
    <n v="1"/>
    <x v="15"/>
    <s v="Active Transportation"/>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0186"/>
    <m/>
    <m/>
    <s v="Portland"/>
    <s v="City"/>
    <x v="4"/>
    <m/>
    <x v="0"/>
    <s v="Foster &amp; Woodstock, SE (94th - 101st): Street Improvements, Phase II"/>
    <s v="SE 94th"/>
    <s v="SE 101st"/>
    <s v="Major Arterial"/>
    <s v="Implement Lents Town Center Business District Plan with new traffic signals, pedestrian amenities, wider sidewalks, pedestrian crossings, and street lighting."/>
    <n v="5000000"/>
    <n v="7400000"/>
    <s v="2018-2024"/>
    <s v="2018-2024"/>
    <n v="1"/>
    <x v="15"/>
    <s v="Active Transportation"/>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0191"/>
    <m/>
    <m/>
    <s v="Portland"/>
    <s v="City"/>
    <x v="2"/>
    <m/>
    <x v="0"/>
    <s v="Garden Home Rd., SW (Capitol Hwy - Multnomah): Multi-modal Improvements"/>
    <s v="SW Capitol Hwy"/>
    <s v="SW Multnomah Blvd"/>
    <s v="Local"/>
    <s v="Improve and signalize the intersection at SW Garden Home and SW Multnomah Blvd."/>
    <n v="1931033"/>
    <n v="2857928.84"/>
    <s v="2018-2024"/>
    <s v="2018-2024"/>
    <n v="1"/>
    <x v="1"/>
    <s v="Roads and Bridges"/>
    <n v="2018"/>
    <n v="2024"/>
    <n v="275861.85714285716"/>
    <n v="7"/>
    <n v="0"/>
    <n v="0"/>
    <n v="0"/>
    <n v="0"/>
    <n v="275861.85714285716"/>
    <n v="275861.85714285716"/>
    <n v="275861.85714285716"/>
    <n v="275861.85714285716"/>
    <n v="275861.85714285716"/>
    <n v="275861.85714285716"/>
    <n v="275861.85714285716"/>
    <n v="0"/>
    <n v="0"/>
    <n v="0"/>
    <n v="0"/>
    <n v="0"/>
    <n v="0"/>
    <n v="0"/>
    <n v="0"/>
    <n v="0"/>
    <n v="0"/>
    <n v="0"/>
    <n v="0"/>
    <n v="0"/>
    <n v="0"/>
    <n v="0"/>
    <n v="0"/>
  </r>
  <r>
    <n v="10193"/>
    <m/>
    <m/>
    <s v="Portland"/>
    <s v="City"/>
    <x v="4"/>
    <m/>
    <x v="0"/>
    <s v="Division St., SE Cesar Chavez -60th): Multi-modal Improvements, Phase I"/>
    <s v="Cesar Chavez"/>
    <s v="SE 60th"/>
    <s v="Local"/>
    <s v="Construct improvements that enhance access to transit, improve safety and enhance streetscape such as traffic signals, alt lane and on-street parking configuration, stormwater mgmt, lighting, bus shelters, benches, and crossings. Add bike lanes (52nd - 60th)."/>
    <n v="3908758"/>
    <n v="5784961.8399999999"/>
    <s v="2018-2024"/>
    <s v="2018-2024"/>
    <m/>
    <x v="1"/>
    <s v="Active Transportation"/>
    <n v="2018"/>
    <n v="2024"/>
    <n v="558394"/>
    <n v="7"/>
    <n v="0"/>
    <n v="0"/>
    <n v="0"/>
    <n v="0"/>
    <n v="558394"/>
    <n v="558394"/>
    <n v="558394"/>
    <n v="558394"/>
    <n v="558394"/>
    <n v="558394"/>
    <n v="558394"/>
    <n v="0"/>
    <n v="0"/>
    <n v="0"/>
    <n v="0"/>
    <n v="0"/>
    <n v="0"/>
    <n v="0"/>
    <n v="0"/>
    <n v="0"/>
    <n v="0"/>
    <n v="0"/>
    <n v="0"/>
    <n v="0"/>
    <n v="0"/>
    <n v="0"/>
    <n v="0"/>
  </r>
  <r>
    <n v="10198"/>
    <m/>
    <m/>
    <s v="Portland"/>
    <s v="City"/>
    <x v="6"/>
    <m/>
    <x v="0"/>
    <s v="122nd, NE/SE (NE Airport Way to SE Powell Blvd): ITS"/>
    <s v="Airport Way"/>
    <s v="SE Powell Blvd"/>
    <s v="Major Arterial"/>
    <s v="Install needed ITS infrastructure (communication network, new traffic controllers, CCTV cameras, and vehicle /pedestrian detectors). These ITS devices allow us to provide more efficient and safe operation of our traffic signal system."/>
    <n v="515703"/>
    <n v="763240.44"/>
    <s v="2018-2024"/>
    <s v="2018-2024"/>
    <n v="1"/>
    <x v="1"/>
    <s v="TSMO/TDM"/>
    <n v="2018"/>
    <n v="2024"/>
    <n v="73671.857142857145"/>
    <n v="7"/>
    <n v="0"/>
    <n v="0"/>
    <n v="0"/>
    <n v="0"/>
    <n v="73671.857142857145"/>
    <n v="73671.857142857145"/>
    <n v="73671.857142857145"/>
    <n v="73671.857142857145"/>
    <n v="73671.857142857145"/>
    <n v="73671.857142857145"/>
    <n v="73671.857142857145"/>
    <n v="0"/>
    <n v="0"/>
    <n v="0"/>
    <n v="0"/>
    <n v="0"/>
    <n v="0"/>
    <n v="0"/>
    <n v="0"/>
    <n v="0"/>
    <n v="0"/>
    <n v="0"/>
    <n v="0"/>
    <n v="0"/>
    <n v="0"/>
    <n v="0"/>
    <n v="0"/>
  </r>
  <r>
    <n v="10203"/>
    <m/>
    <m/>
    <s v="Portland"/>
    <s v="City"/>
    <x v="4"/>
    <m/>
    <x v="0"/>
    <s v="Glisan St, NE (122nd - City Limits): Multi-modal Improvements"/>
    <s v="NE 122nd"/>
    <s v="City Limits"/>
    <s v="Minor Arterial"/>
    <s v="Infill missing sidewalk, add curb ramps at corner, add 3 median island crossings, and add a signal."/>
    <n v="3100241"/>
    <n v="4588356.68"/>
    <s v="2018-2024"/>
    <s v="2018-2024"/>
    <n v="1"/>
    <x v="1"/>
    <s v="Active Transportation"/>
    <n v="2018"/>
    <n v="2024"/>
    <n v="442891.57142857142"/>
    <n v="7"/>
    <n v="0"/>
    <n v="0"/>
    <n v="0"/>
    <n v="0"/>
    <n v="442891.57142857142"/>
    <n v="442891.57142857142"/>
    <n v="442891.57142857142"/>
    <n v="442891.57142857142"/>
    <n v="442891.57142857142"/>
    <n v="442891.57142857142"/>
    <n v="442891.57142857142"/>
    <n v="0"/>
    <n v="0"/>
    <n v="0"/>
    <n v="0"/>
    <n v="0"/>
    <n v="0"/>
    <n v="0"/>
    <n v="0"/>
    <n v="0"/>
    <n v="0"/>
    <n v="0"/>
    <n v="0"/>
    <n v="0"/>
    <n v="0"/>
    <n v="0"/>
    <n v="0"/>
  </r>
  <r>
    <n v="10205"/>
    <m/>
    <m/>
    <s v="Portland"/>
    <s v="City"/>
    <x v="2"/>
    <m/>
    <x v="0"/>
    <s v="Gateway Regional Center, Local and Collector_x000d_Streets"/>
    <m/>
    <m/>
    <s v="N/A"/>
    <s v="High priority local and collector street and pedestrian improvements in the Gateway Regional Center."/>
    <n v="4209000"/>
    <n v="6229320"/>
    <s v="2018-2024"/>
    <s v="2018-2024"/>
    <m/>
    <x v="0"/>
    <s v="Roads and Bridges"/>
    <n v="2018"/>
    <n v="2024"/>
    <n v="601285.71428571432"/>
    <n v="7"/>
    <n v="0"/>
    <n v="0"/>
    <n v="0"/>
    <n v="0"/>
    <n v="601285.71428571432"/>
    <n v="601285.71428571432"/>
    <n v="601285.71428571432"/>
    <n v="601285.71428571432"/>
    <n v="601285.71428571432"/>
    <n v="601285.71428571432"/>
    <n v="601285.71428571432"/>
    <n v="0"/>
    <n v="0"/>
    <n v="0"/>
    <n v="0"/>
    <n v="0"/>
    <n v="0"/>
    <n v="0"/>
    <n v="0"/>
    <n v="0"/>
    <n v="0"/>
    <n v="0"/>
    <n v="0"/>
    <n v="0"/>
    <n v="0"/>
    <n v="0"/>
    <n v="0"/>
  </r>
  <r>
    <n v="10208"/>
    <m/>
    <m/>
    <s v="Portland"/>
    <s v="City"/>
    <x v="2"/>
    <m/>
    <x v="0"/>
    <s v="MLK O-Xing/Turn Lanes (Columbia-Lombard)"/>
    <s v="Intersections of MLK and NE Columbia Blvd/Lombard"/>
    <m/>
    <s v="Principal arterial"/>
    <s v="Intersection and signalization improvements with right turn lane."/>
    <n v="2228909"/>
    <n v="3298785.32"/>
    <s v="2018-2024"/>
    <s v="2018-2024"/>
    <n v="1"/>
    <x v="2"/>
    <s v="Roads and Bridges"/>
    <n v="2018"/>
    <n v="2024"/>
    <n v="318415.57142857142"/>
    <n v="7"/>
    <n v="0"/>
    <n v="0"/>
    <n v="0"/>
    <n v="0"/>
    <n v="318415.57142857142"/>
    <n v="318415.57142857142"/>
    <n v="318415.57142857142"/>
    <n v="318415.57142857142"/>
    <n v="318415.57142857142"/>
    <n v="318415.57142857142"/>
    <n v="318415.57142857142"/>
    <n v="0"/>
    <n v="0"/>
    <n v="0"/>
    <n v="0"/>
    <n v="0"/>
    <n v="0"/>
    <n v="0"/>
    <n v="0"/>
    <n v="0"/>
    <n v="0"/>
    <n v="0"/>
    <n v="0"/>
    <n v="0"/>
    <n v="0"/>
    <n v="0"/>
    <n v="0"/>
  </r>
  <r>
    <n v="10210"/>
    <m/>
    <m/>
    <s v="Portland"/>
    <s v="City"/>
    <x v="5"/>
    <m/>
    <x v="0"/>
    <s v="47th, NE (Columbia - Cornfoot): Roadway &amp; Intersection Improvements"/>
    <s v="NE 47th "/>
    <s v="NE Columbia Blvd"/>
    <s v="Collector"/>
    <s v="Widen and reconfigure intersections to better facilitate truck turning movements to the cargo area located within the airport area. Project includes sidewalk and bikeway improvements."/>
    <n v="5541678"/>
    <n v="8201683.4399999995"/>
    <s v="2018-2024"/>
    <s v="2018-2024"/>
    <n v="1"/>
    <x v="2"/>
    <s v="Freight"/>
    <n v="2018"/>
    <n v="2024"/>
    <n v="791668.28571428568"/>
    <n v="7"/>
    <n v="0"/>
    <n v="0"/>
    <n v="0"/>
    <n v="0"/>
    <n v="791668.28571428568"/>
    <n v="791668.28571428568"/>
    <n v="791668.28571428568"/>
    <n v="791668.28571428568"/>
    <n v="791668.28571428568"/>
    <n v="791668.28571428568"/>
    <n v="791668.28571428568"/>
    <n v="0"/>
    <n v="0"/>
    <n v="0"/>
    <n v="0"/>
    <n v="0"/>
    <n v="0"/>
    <n v="0"/>
    <n v="0"/>
    <n v="0"/>
    <n v="0"/>
    <n v="0"/>
    <n v="0"/>
    <n v="0"/>
    <n v="0"/>
    <n v="0"/>
    <n v="0"/>
  </r>
  <r>
    <n v="10219"/>
    <m/>
    <m/>
    <s v="Portland"/>
    <s v="City"/>
    <x v="2"/>
    <s v="ODOT"/>
    <x v="0"/>
    <s v="Argyle on the Hill, N Columbia to N Denver Ave."/>
    <s v="Columbia Blvd"/>
    <s v="N Denver"/>
    <s v="Local"/>
    <s v="New N Argyle street connection, west of I-5."/>
    <n v="11773032"/>
    <n v="17424087.359999999"/>
    <s v="2018-2024"/>
    <s v="2018-2024"/>
    <n v="1"/>
    <x v="1"/>
    <s v="Roads and Bridges"/>
    <n v="2018"/>
    <n v="2024"/>
    <n v="1681861.7142857143"/>
    <n v="7"/>
    <n v="0"/>
    <n v="0"/>
    <n v="0"/>
    <n v="0"/>
    <n v="1681861.7142857143"/>
    <n v="1681861.7142857143"/>
    <n v="1681861.7142857143"/>
    <n v="1681861.7142857143"/>
    <n v="1681861.7142857143"/>
    <n v="1681861.7142857143"/>
    <n v="1681861.7142857143"/>
    <n v="0"/>
    <n v="0"/>
    <n v="0"/>
    <n v="0"/>
    <n v="0"/>
    <n v="0"/>
    <n v="0"/>
    <n v="0"/>
    <n v="0"/>
    <n v="0"/>
    <n v="0"/>
    <n v="0"/>
    <n v="0"/>
    <n v="0"/>
    <n v="0"/>
    <n v="0"/>
  </r>
  <r>
    <n v="10220"/>
    <m/>
    <m/>
    <s v="Portland"/>
    <s v="City"/>
    <x v="4"/>
    <m/>
    <x v="0"/>
    <s v="Seventies Greenstreet and Bikeway, NE "/>
    <s v="NE Killingsworth Ave."/>
    <s v="Clatsop St."/>
    <s v="Other"/>
    <s v="Develop a combined pedestrian greenway and bike boulevard including crossing improvements at arterials, street lighting, and public art from Killingsworth to Clatsop. Develop a combined pedestrian greenway and bike boulevard including crossing improvements at arterials."/>
    <n v="4120727"/>
    <n v="6098675.96"/>
    <s v="2018-2024"/>
    <s v="2018-2024"/>
    <n v="1"/>
    <x v="14"/>
    <s v="Active Transportation"/>
    <n v="2018"/>
    <n v="2024"/>
    <n v="588675.28571428568"/>
    <n v="7"/>
    <n v="0"/>
    <n v="0"/>
    <n v="0"/>
    <n v="0"/>
    <n v="588675.28571428568"/>
    <n v="588675.28571428568"/>
    <n v="588675.28571428568"/>
    <n v="588675.28571428568"/>
    <n v="588675.28571428568"/>
    <n v="588675.28571428568"/>
    <n v="588675.28571428568"/>
    <n v="0"/>
    <n v="0"/>
    <n v="0"/>
    <n v="0"/>
    <n v="0"/>
    <n v="0"/>
    <n v="0"/>
    <n v="0"/>
    <n v="0"/>
    <n v="0"/>
    <n v="0"/>
    <n v="0"/>
    <n v="0"/>
    <n v="0"/>
    <n v="0"/>
    <n v="0"/>
  </r>
  <r>
    <n v="10232"/>
    <m/>
    <m/>
    <s v="Portland"/>
    <s v="City"/>
    <x v="4"/>
    <m/>
    <x v="0"/>
    <s v="Flanders, NW (Steel Bridge to Westover): Bicycle Facility"/>
    <s v="Steel Bridge "/>
    <s v="NW Westover"/>
    <s v="Local"/>
    <s v="Add bike boulevard from NW 24th Ave to the Steel Bridge, new bike/pedestrian bridge over I-405 on Flanders, connections to bikeways on Vista, 18th, 14th, 13th, Broadway, 3rd, 2nd, Glisan and Everett. This project will be coordinated with ODOT to address potential impacts to the I-405 interchanges, overcrossings and ramps."/>
    <n v="5392337"/>
    <n v="7980658.7599999998"/>
    <s v="2018-2024"/>
    <s v="2018-2024"/>
    <n v="1"/>
    <x v="13"/>
    <s v="Active Transportation"/>
    <n v="2018"/>
    <n v="2024"/>
    <n v="770333.85714285716"/>
    <n v="7"/>
    <n v="0"/>
    <n v="0"/>
    <n v="0"/>
    <n v="0"/>
    <n v="770333.85714285716"/>
    <n v="770333.85714285716"/>
    <n v="770333.85714285716"/>
    <n v="770333.85714285716"/>
    <n v="770333.85714285716"/>
    <n v="770333.85714285716"/>
    <n v="770333.85714285716"/>
    <n v="0"/>
    <n v="0"/>
    <n v="0"/>
    <n v="0"/>
    <n v="0"/>
    <n v="0"/>
    <n v="0"/>
    <n v="0"/>
    <n v="0"/>
    <n v="0"/>
    <n v="0"/>
    <n v="0"/>
    <n v="0"/>
    <n v="0"/>
    <n v="0"/>
    <n v="0"/>
  </r>
  <r>
    <n v="10235"/>
    <m/>
    <m/>
    <s v="Portland"/>
    <s v="City"/>
    <x v="2"/>
    <s v="ODOT"/>
    <x v="0"/>
    <s v="South Portland Improvements, SW"/>
    <s v="SW Naito Parkway"/>
    <s v="SW Barbur"/>
    <s v="Minor Arterial"/>
    <s v="Reconstruct Naito Pkwy as two-lane road w/bike lanes, sidewalks, left turn pockets, &amp; on-street parking. Includes realignment/regrading at intersecting streets; removal of Barbur tunnel, Ross Is Br ramps, Arthur/Kelly viaduct &amp; Grover ped bridge. This project will be coordinated with ODOT and with the Southwest Corridor Plan, and will consider impacts to ODOT facilities including Naito Parkway and the Ross Island Bridge."/>
    <n v="39695079"/>
    <n v="58748716.920000002"/>
    <s v="2018-2024"/>
    <s v="2018-2024"/>
    <m/>
    <x v="13"/>
    <s v="Roads and Bridges"/>
    <n v="2018"/>
    <n v="2024"/>
    <n v="5670725.5714285718"/>
    <n v="7"/>
    <n v="0"/>
    <n v="0"/>
    <n v="0"/>
    <n v="0"/>
    <n v="5670725.5714285718"/>
    <n v="5670725.5714285718"/>
    <n v="5670725.5714285718"/>
    <n v="5670725.5714285718"/>
    <n v="5670725.5714285718"/>
    <n v="5670725.5714285718"/>
    <n v="5670725.5714285718"/>
    <n v="0"/>
    <n v="0"/>
    <n v="0"/>
    <n v="0"/>
    <n v="0"/>
    <n v="0"/>
    <n v="0"/>
    <n v="0"/>
    <n v="0"/>
    <n v="0"/>
    <n v="0"/>
    <n v="0"/>
    <n v="0"/>
    <n v="0"/>
    <n v="0"/>
    <n v="0"/>
  </r>
  <r>
    <n v="10239"/>
    <m/>
    <m/>
    <s v="Portland"/>
    <s v="City"/>
    <x v="2"/>
    <m/>
    <x v="0"/>
    <s v="11th/12th/Railroad Crossing, SE (West of Division): Intersection Improvements"/>
    <s v="Railroad Crossing"/>
    <s v="12th"/>
    <s v="Minor Arterial"/>
    <s v="Reconstruct intersection to upgrade traffic signalization and establish bike and ped routes."/>
    <n v="561200"/>
    <n v="830576"/>
    <s v="2018-2024"/>
    <s v="2018-2024"/>
    <m/>
    <x v="13"/>
    <s v="Roads and Bridges"/>
    <n v="2018"/>
    <n v="2024"/>
    <n v="80171.428571428565"/>
    <n v="7"/>
    <n v="0"/>
    <n v="0"/>
    <n v="0"/>
    <n v="0"/>
    <n v="80171.428571428565"/>
    <n v="80171.428571428565"/>
    <n v="80171.428571428565"/>
    <n v="80171.428571428565"/>
    <n v="80171.428571428565"/>
    <n v="80171.428571428565"/>
    <n v="80171.428571428565"/>
    <n v="0"/>
    <n v="0"/>
    <n v="0"/>
    <n v="0"/>
    <n v="0"/>
    <n v="0"/>
    <n v="0"/>
    <n v="0"/>
    <n v="0"/>
    <n v="0"/>
    <n v="0"/>
    <n v="0"/>
    <n v="0"/>
    <n v="0"/>
    <n v="0"/>
    <n v="0"/>
  </r>
  <r>
    <n v="10240"/>
    <m/>
    <m/>
    <s v="Portland"/>
    <s v="City"/>
    <x v="2"/>
    <m/>
    <x v="0"/>
    <s v="Belmont Ramp, SE (Eastside of Morrison Bridge): Ramp Reconstruction"/>
    <s v="SE Belmont Ramp at Morrison bridge"/>
    <m/>
    <s v="Local"/>
    <s v="Reconstruct ramp to provide better access to the Central Eastside."/>
    <n v="2104500"/>
    <n v="3114660"/>
    <s v="2018-2024"/>
    <s v="2018-2024"/>
    <n v="1"/>
    <x v="13"/>
    <s v="Roads and Bridges"/>
    <n v="2018"/>
    <n v="2024"/>
    <n v="300642.85714285716"/>
    <n v="7"/>
    <n v="0"/>
    <n v="0"/>
    <n v="0"/>
    <n v="0"/>
    <n v="300642.85714285716"/>
    <n v="300642.85714285716"/>
    <n v="300642.85714285716"/>
    <n v="300642.85714285716"/>
    <n v="300642.85714285716"/>
    <n v="300642.85714285716"/>
    <n v="300642.85714285716"/>
    <n v="0"/>
    <n v="0"/>
    <n v="0"/>
    <n v="0"/>
    <n v="0"/>
    <n v="0"/>
    <n v="0"/>
    <n v="0"/>
    <n v="0"/>
    <n v="0"/>
    <n v="0"/>
    <n v="0"/>
    <n v="0"/>
    <n v="0"/>
    <n v="0"/>
    <n v="0"/>
  </r>
  <r>
    <n v="10250"/>
    <m/>
    <m/>
    <s v="Portland"/>
    <s v="City"/>
    <x v="2"/>
    <m/>
    <x v="0"/>
    <s v="Burnside, W (NW 15th to NW 23rd): Blvd. Improvements"/>
    <s v="NW 15th"/>
    <s v="NW 23rd"/>
    <s v="Major Arterial"/>
    <s v="Boulevard design improvements including pavement reconstruction, wider sidewalks, curb extensions, safer crossings, traffic signals at 20th Plan and 22nd, and traffic management to limit motorist delays."/>
    <n v="18000000"/>
    <n v="26640000"/>
    <s v="2018-2024"/>
    <s v="2018-2024"/>
    <n v="1"/>
    <x v="13"/>
    <s v="Roads and Bridges"/>
    <n v="2018"/>
    <n v="2024"/>
    <n v="2571428.5714285714"/>
    <n v="7"/>
    <n v="0"/>
    <n v="0"/>
    <n v="0"/>
    <n v="0"/>
    <n v="2571428.5714285714"/>
    <n v="2571428.5714285714"/>
    <n v="2571428.5714285714"/>
    <n v="2571428.5714285714"/>
    <n v="2571428.5714285714"/>
    <n v="2571428.5714285714"/>
    <n v="2571428.5714285714"/>
    <n v="0"/>
    <n v="0"/>
    <n v="0"/>
    <n v="0"/>
    <n v="0"/>
    <n v="0"/>
    <n v="0"/>
    <n v="0"/>
    <n v="0"/>
    <n v="0"/>
    <n v="0"/>
    <n v="0"/>
    <n v="0"/>
    <n v="0"/>
    <n v="0"/>
    <n v="0"/>
  </r>
  <r>
    <n v="10253"/>
    <m/>
    <m/>
    <s v="Portland"/>
    <s v="City"/>
    <x v="2"/>
    <m/>
    <x v="0"/>
    <s v="Arthur, Gibbs &amp; Lowell, SW (River Parkway - Moody): Street Improvements"/>
    <s v="River Parkway"/>
    <s v="SW Moody"/>
    <s v="Local"/>
    <s v="Arthur, Gibbs, and Lowell are the primary connectors between Moody-Bond and River Parkway and will be constructed in phases as development occurs in North Macadam District."/>
    <n v="5261250"/>
    <n v="7786650"/>
    <s v="2018-2024"/>
    <s v="2018-2024"/>
    <n v="1"/>
    <x v="13"/>
    <s v="Roads and Bridges"/>
    <n v="2018"/>
    <n v="2024"/>
    <n v="751607.14285714284"/>
    <n v="7"/>
    <n v="0"/>
    <n v="0"/>
    <n v="0"/>
    <n v="0"/>
    <n v="751607.14285714284"/>
    <n v="751607.14285714284"/>
    <n v="751607.14285714284"/>
    <n v="751607.14285714284"/>
    <n v="751607.14285714284"/>
    <n v="751607.14285714284"/>
    <n v="751607.14285714284"/>
    <n v="0"/>
    <n v="0"/>
    <n v="0"/>
    <n v="0"/>
    <n v="0"/>
    <n v="0"/>
    <n v="0"/>
    <n v="0"/>
    <n v="0"/>
    <n v="0"/>
    <n v="0"/>
    <n v="0"/>
    <n v="0"/>
    <n v="0"/>
    <n v="0"/>
    <n v="0"/>
  </r>
  <r>
    <n v="10256"/>
    <m/>
    <m/>
    <s v="Portland"/>
    <s v="City"/>
    <x v="4"/>
    <m/>
    <x v="0"/>
    <s v="Broadway/Weidler, NE (15th - 28th): Multi-modal Improvements, Phases II &amp; III"/>
    <s v="NE 24th"/>
    <s v="NE 28th"/>
    <s v="Major Arterial"/>
    <s v="Boulevard retrofit of street including street trees, traffic signals, curb extensions, and wider sidewalks (15th - 24th) and stripe bike lanes (24th-28th)."/>
    <n v="9058399.3499999996"/>
    <n v="13406431.037999999"/>
    <s v="2018-2024"/>
    <s v="2018-2024"/>
    <n v="1"/>
    <x v="13"/>
    <s v="Active Transportation"/>
    <n v="2018"/>
    <n v="2024"/>
    <n v="1294057.05"/>
    <n v="7"/>
    <n v="0"/>
    <n v="0"/>
    <n v="0"/>
    <n v="0"/>
    <n v="1294057.05"/>
    <n v="1294057.05"/>
    <n v="1294057.05"/>
    <n v="1294057.05"/>
    <n v="1294057.05"/>
    <n v="1294057.05"/>
    <n v="1294057.05"/>
    <n v="0"/>
    <n v="0"/>
    <n v="0"/>
    <n v="0"/>
    <n v="0"/>
    <n v="0"/>
    <n v="0"/>
    <n v="0"/>
    <n v="0"/>
    <n v="0"/>
    <n v="0"/>
    <n v="0"/>
    <n v="0"/>
    <n v="0"/>
    <n v="0"/>
    <n v="0"/>
  </r>
  <r>
    <n v="10257"/>
    <m/>
    <m/>
    <s v="Portland"/>
    <s v="City"/>
    <x v="4"/>
    <m/>
    <x v="0"/>
    <s v="Grand/MLK Jr, SE/NE: CEID/Lloyd District Streetscape Improvements"/>
    <m/>
    <m/>
    <s v="Major Arterial"/>
    <s v="Complete boulevard design improvements including street trees, tree grates, ornamental lighting, and curb extensions."/>
    <n v="4861395"/>
    <n v="7194864.5999999996"/>
    <s v="2018-2024"/>
    <s v="2018-2024"/>
    <n v="1"/>
    <x v="13"/>
    <s v="Active Transportation"/>
    <n v="2018"/>
    <n v="2024"/>
    <n v="694485"/>
    <n v="7"/>
    <n v="0"/>
    <n v="0"/>
    <n v="0"/>
    <n v="0"/>
    <n v="694485"/>
    <n v="694485"/>
    <n v="694485"/>
    <n v="694485"/>
    <n v="694485"/>
    <n v="694485"/>
    <n v="694485"/>
    <n v="0"/>
    <n v="0"/>
    <n v="0"/>
    <n v="0"/>
    <n v="0"/>
    <n v="0"/>
    <n v="0"/>
    <n v="0"/>
    <n v="0"/>
    <n v="0"/>
    <n v="0"/>
    <n v="0"/>
    <n v="0"/>
    <n v="0"/>
    <n v="0"/>
    <n v="0"/>
  </r>
  <r>
    <n v="10259"/>
    <m/>
    <m/>
    <s v="Portland"/>
    <s v="City"/>
    <x v="4"/>
    <s v="ODOT"/>
    <x v="0"/>
    <s v="Powell, SE (Ross Island Bridge - 92nd): Multi-modal Improvements"/>
    <s v="Ross Island Bridge "/>
    <s v="SE 50th"/>
    <s v="Major Arterial"/>
    <s v="Retrofit existing street with multimodal and safety improvements including enhanced pedestrian and bicycle crossings, pedestrian and bike activated signals, median islands with trees, redesign of selected intersections and stormwater management facilities."/>
    <n v="7997100"/>
    <n v="11835708"/>
    <s v="2018-2024"/>
    <s v="2018-2024"/>
    <n v="1"/>
    <x v="15"/>
    <s v="Active Transportation"/>
    <n v="2018"/>
    <n v="2024"/>
    <n v="1142442.857142857"/>
    <n v="7"/>
    <n v="0"/>
    <n v="0"/>
    <n v="0"/>
    <n v="0"/>
    <n v="1142442.857142857"/>
    <n v="1142442.857142857"/>
    <n v="1142442.857142857"/>
    <n v="1142442.857142857"/>
    <n v="1142442.857142857"/>
    <n v="1142442.857142857"/>
    <n v="1142442.857142857"/>
    <n v="0"/>
    <n v="0"/>
    <n v="0"/>
    <n v="0"/>
    <n v="0"/>
    <n v="0"/>
    <n v="0"/>
    <n v="0"/>
    <n v="0"/>
    <n v="0"/>
    <n v="0"/>
    <n v="0"/>
    <n v="0"/>
    <n v="0"/>
    <n v="0"/>
    <n v="0"/>
  </r>
  <r>
    <n v="10263"/>
    <m/>
    <m/>
    <s v="Portland"/>
    <s v="City"/>
    <x v="4"/>
    <m/>
    <x v="0"/>
    <s v="Naito Parkway (Broadway Br - north of Terminal One): Street and Pedestrian Improvements"/>
    <s v="Broadway Bridge"/>
    <s v="North of Terminal One"/>
    <s v="Minor Arterial"/>
    <s v="Construct streetscape improvements include pedestrian amenities."/>
    <n v="4559750"/>
    <n v="6748430"/>
    <s v="2018-2024"/>
    <s v="2018-2024"/>
    <n v="1"/>
    <x v="13"/>
    <s v="Active Transportation"/>
    <n v="2018"/>
    <n v="2024"/>
    <n v="651392.85714285716"/>
    <n v="7"/>
    <n v="0"/>
    <n v="0"/>
    <n v="0"/>
    <n v="0"/>
    <n v="651392.85714285716"/>
    <n v="651392.85714285716"/>
    <n v="651392.85714285716"/>
    <n v="651392.85714285716"/>
    <n v="651392.85714285716"/>
    <n v="651392.85714285716"/>
    <n v="651392.85714285716"/>
    <n v="0"/>
    <n v="0"/>
    <n v="0"/>
    <n v="0"/>
    <n v="0"/>
    <n v="0"/>
    <n v="0"/>
    <n v="0"/>
    <n v="0"/>
    <n v="0"/>
    <n v="0"/>
    <n v="0"/>
    <n v="0"/>
    <n v="0"/>
    <n v="0"/>
    <n v="0"/>
  </r>
  <r>
    <n v="10272"/>
    <m/>
    <m/>
    <s v="Portland"/>
    <s v="City"/>
    <x v="4"/>
    <m/>
    <x v="0"/>
    <s v="Capitol Hwy, SW (Vermont - Florida): Intersection Improvements"/>
    <s v="SW Vermont"/>
    <s v="SW Florida"/>
    <s v="Minor Arterial"/>
    <s v="Realign the Capitol/Vermont/30th intersection and provide sidewalks, bike lanes, and drainage improvements."/>
    <n v="1898314"/>
    <n v="2809504.7199999997"/>
    <s v="2018-2024"/>
    <s v="2018-2024"/>
    <n v="1"/>
    <x v="18"/>
    <s v="Active Transportation"/>
    <n v="2018"/>
    <n v="2024"/>
    <n v="271187.71428571426"/>
    <n v="7"/>
    <n v="0"/>
    <n v="0"/>
    <n v="0"/>
    <n v="0"/>
    <n v="271187.71428571426"/>
    <n v="271187.71428571426"/>
    <n v="271187.71428571426"/>
    <n v="271187.71428571426"/>
    <n v="271187.71428571426"/>
    <n v="271187.71428571426"/>
    <n v="271187.71428571426"/>
    <n v="0"/>
    <n v="0"/>
    <n v="0"/>
    <n v="0"/>
    <n v="0"/>
    <n v="0"/>
    <n v="0"/>
    <n v="0"/>
    <n v="0"/>
    <n v="0"/>
    <n v="0"/>
    <n v="0"/>
    <n v="0"/>
    <n v="0"/>
    <n v="0"/>
    <n v="0"/>
  </r>
  <r>
    <n v="10273"/>
    <m/>
    <m/>
    <s v="Portland"/>
    <s v="City"/>
    <x v="4"/>
    <m/>
    <x v="0"/>
    <s v="Capitol Hwy, SW (Terwilliger - Sunset): Multi-modal Improvements"/>
    <s v="SW Terwilliger"/>
    <s v="SW Sunset"/>
    <s v="Major Arterial"/>
    <s v="Construct sidewalks, crossing improvements for access to transit and bike improvements, and install left turn lane at the Capitol/Burlingame intersection."/>
    <n v="2806000"/>
    <n v="4152880"/>
    <s v="2018-2024"/>
    <s v="2018-2024"/>
    <n v="1"/>
    <x v="18"/>
    <s v="Active Transportation"/>
    <n v="2018"/>
    <n v="2024"/>
    <n v="400857.14285714284"/>
    <n v="7"/>
    <n v="0"/>
    <n v="0"/>
    <n v="0"/>
    <n v="0"/>
    <n v="400857.14285714284"/>
    <n v="400857.14285714284"/>
    <n v="400857.14285714284"/>
    <n v="400857.14285714284"/>
    <n v="400857.14285714284"/>
    <n v="400857.14285714284"/>
    <n v="400857.14285714284"/>
    <n v="0"/>
    <n v="0"/>
    <n v="0"/>
    <n v="0"/>
    <n v="0"/>
    <n v="0"/>
    <n v="0"/>
    <n v="0"/>
    <n v="0"/>
    <n v="0"/>
    <n v="0"/>
    <n v="0"/>
    <n v="0"/>
    <n v="0"/>
    <n v="0"/>
    <n v="0"/>
  </r>
  <r>
    <n v="10276"/>
    <m/>
    <m/>
    <s v="Portland"/>
    <s v="City"/>
    <x v="4"/>
    <m/>
    <x v="0"/>
    <s v="30th Ave., SW (Vermont to B-H Hwy): Bicycle &amp; Pedestrian Improvements"/>
    <s v="SW Vermont"/>
    <s v="B-H Hwy"/>
    <s v="Local"/>
    <s v="Retrofit bike lanes to existing street, construct sidewalks, and  improve pedestrian crossing at Beaverton-Hillsdale Hwy/30th."/>
    <n v="1839333"/>
    <n v="2722212.84"/>
    <s v="2018-2024"/>
    <s v="2018-2024"/>
    <n v="1"/>
    <x v="7"/>
    <s v="Active Transportation"/>
    <n v="2018"/>
    <n v="2024"/>
    <n v="262761.85714285716"/>
    <n v="7"/>
    <n v="0"/>
    <n v="0"/>
    <n v="0"/>
    <n v="0"/>
    <n v="262761.85714285716"/>
    <n v="262761.85714285716"/>
    <n v="262761.85714285716"/>
    <n v="262761.85714285716"/>
    <n v="262761.85714285716"/>
    <n v="262761.85714285716"/>
    <n v="262761.85714285716"/>
    <n v="0"/>
    <n v="0"/>
    <n v="0"/>
    <n v="0"/>
    <n v="0"/>
    <n v="0"/>
    <n v="0"/>
    <n v="0"/>
    <n v="0"/>
    <n v="0"/>
    <n v="0"/>
    <n v="0"/>
    <n v="0"/>
    <n v="0"/>
    <n v="0"/>
    <n v="0"/>
  </r>
  <r>
    <n v="10277"/>
    <m/>
    <m/>
    <s v="Portland"/>
    <s v="City"/>
    <x v="4"/>
    <m/>
    <x v="0"/>
    <s v="Bertha, SW (B-H Hwy - Barbur): Multi-modal Improvements"/>
    <s v="B-H Hwy"/>
    <s v="Barbur Blvd"/>
    <s v="Collector"/>
    <s v="Design and implement bike lanes on missing piece of Bertha Blvd (Vermont-B-H Hwy), construct walkway for pedestrian travel and access to schools (Barbur-B-H Hwy); and improve street to City standards (Vermont-Capitol)."/>
    <n v="2104500"/>
    <n v="3114660"/>
    <s v="2018-2024"/>
    <s v="2018-2024"/>
    <n v="1"/>
    <x v="18"/>
    <s v="Active Transportation"/>
    <n v="2018"/>
    <n v="2024"/>
    <n v="300642.85714285716"/>
    <n v="7"/>
    <n v="0"/>
    <n v="0"/>
    <n v="0"/>
    <n v="0"/>
    <n v="300642.85714285716"/>
    <n v="300642.85714285716"/>
    <n v="300642.85714285716"/>
    <n v="300642.85714285716"/>
    <n v="300642.85714285716"/>
    <n v="300642.85714285716"/>
    <n v="300642.85714285716"/>
    <n v="0"/>
    <n v="0"/>
    <n v="0"/>
    <n v="0"/>
    <n v="0"/>
    <n v="0"/>
    <n v="0"/>
    <n v="0"/>
    <n v="0"/>
    <n v="0"/>
    <n v="0"/>
    <n v="0"/>
    <n v="0"/>
    <n v="0"/>
    <n v="0"/>
    <n v="0"/>
  </r>
  <r>
    <n v="10282"/>
    <m/>
    <m/>
    <s v="Portland"/>
    <s v="City"/>
    <x v="4"/>
    <s v="ODOT"/>
    <x v="0"/>
    <s v="Barbur/Capitol/Huber/Taylors Ferry, SW: Intersection Improvements"/>
    <s v="Intersection of Barbur/Capitol/Huber/Taylors Ferry"/>
    <m/>
    <s v="Major Arterial"/>
    <s v="Construct safety improvements, including traffic signals, at the intersection of Capitol Hwy, Taylors Ferry, Huber, and Barbur. Provide better sidewalks and crossings."/>
    <n v="1403000"/>
    <n v="2076440"/>
    <s v="2018-2024"/>
    <s v="2018-2024"/>
    <n v="1"/>
    <x v="18"/>
    <s v="Active Transportation"/>
    <n v="2018"/>
    <n v="2024"/>
    <n v="200428.57142857142"/>
    <n v="7"/>
    <n v="0"/>
    <n v="0"/>
    <n v="0"/>
    <n v="0"/>
    <n v="200428.57142857142"/>
    <n v="200428.57142857142"/>
    <n v="200428.57142857142"/>
    <n v="200428.57142857142"/>
    <n v="200428.57142857142"/>
    <n v="200428.57142857142"/>
    <n v="200428.57142857142"/>
    <n v="0"/>
    <n v="0"/>
    <n v="0"/>
    <n v="0"/>
    <n v="0"/>
    <n v="0"/>
    <n v="0"/>
    <n v="0"/>
    <n v="0"/>
    <n v="0"/>
    <n v="0"/>
    <n v="0"/>
    <n v="0"/>
    <n v="0"/>
    <n v="0"/>
    <n v="0"/>
  </r>
  <r>
    <n v="10283"/>
    <m/>
    <m/>
    <s v="Portland"/>
    <s v="City"/>
    <x v="4"/>
    <s v="ODOT"/>
    <x v="0"/>
    <s v="Barbur Blvd, SW (3rd - Terwilliger): Multi-modal Improvements"/>
    <s v="SW 3rd "/>
    <s v="SW Terwilliger"/>
    <s v="Major Arterial"/>
    <s v="Construct Improvements for transit, bikes and pedestrians. Transit improvements include preferential signals, pullouts, shelters, left turn lanes and sidewalks."/>
    <n v="4000000"/>
    <n v="5920000"/>
    <s v="2018-2024"/>
    <s v="2018-2024"/>
    <n v="1"/>
    <x v="18"/>
    <s v="Active Transportation"/>
    <n v="2018"/>
    <n v="2024"/>
    <n v="571428.57142857148"/>
    <n v="7"/>
    <n v="0"/>
    <n v="0"/>
    <n v="0"/>
    <n v="0"/>
    <n v="571428.57142857148"/>
    <n v="571428.57142857148"/>
    <n v="571428.57142857148"/>
    <n v="571428.57142857148"/>
    <n v="571428.57142857148"/>
    <n v="571428.57142857148"/>
    <n v="571428.57142857148"/>
    <n v="0"/>
    <n v="0"/>
    <n v="0"/>
    <n v="0"/>
    <n v="0"/>
    <n v="0"/>
    <n v="0"/>
    <n v="0"/>
    <n v="0"/>
    <n v="0"/>
    <n v="0"/>
    <n v="0"/>
    <n v="0"/>
    <n v="0"/>
    <n v="0"/>
    <n v="0"/>
  </r>
  <r>
    <n v="10290"/>
    <m/>
    <m/>
    <s v="Portland"/>
    <s v="City"/>
    <x v="4"/>
    <m/>
    <x v="0"/>
    <s v="Division St., SE (I-205 - 174th): Multimodal Improvements, Phase II"/>
    <s v="I-205"/>
    <s v="SE 174th"/>
    <s v="Minor Arterial"/>
    <s v="Improve sidewalks, lighting, crossings, bus shelters &amp; benches. Add bike lanes (148th - 162nd)."/>
    <n v="5710911.5"/>
    <n v="8452149.0199999996"/>
    <s v="2018-2024"/>
    <s v="2018-2024"/>
    <n v="1"/>
    <x v="1"/>
    <s v="Active Transportation"/>
    <n v="2018"/>
    <n v="2024"/>
    <n v="815844.5"/>
    <n v="7"/>
    <n v="0"/>
    <n v="0"/>
    <n v="0"/>
    <n v="0"/>
    <n v="815844.5"/>
    <n v="815844.5"/>
    <n v="815844.5"/>
    <n v="815844.5"/>
    <n v="815844.5"/>
    <n v="815844.5"/>
    <n v="815844.5"/>
    <n v="0"/>
    <n v="0"/>
    <n v="0"/>
    <n v="0"/>
    <n v="0"/>
    <n v="0"/>
    <n v="0"/>
    <n v="0"/>
    <n v="0"/>
    <n v="0"/>
    <n v="0"/>
    <n v="0"/>
    <n v="0"/>
    <n v="0"/>
    <n v="0"/>
    <n v="0"/>
  </r>
  <r>
    <n v="10293"/>
    <m/>
    <m/>
    <s v="Portland"/>
    <s v="City"/>
    <x v="4"/>
    <m/>
    <x v="0"/>
    <s v="Fremont St., NE (42nd-52nd): Pedestrian and Safety Improvements"/>
    <s v="NE 42nd"/>
    <s v="NE 52nd"/>
    <s v="Local"/>
    <s v="Construct streetscape and transportation improvements (42nd to 52nd)."/>
    <n v="405116.25"/>
    <n v="599572.05000000005"/>
    <s v="2018-2024"/>
    <s v="2018-2024"/>
    <n v="1"/>
    <x v="18"/>
    <s v="Active Transportation"/>
    <n v="2018"/>
    <n v="2024"/>
    <n v="57873.75"/>
    <n v="7"/>
    <n v="0"/>
    <n v="0"/>
    <n v="0"/>
    <n v="0"/>
    <n v="57873.75"/>
    <n v="57873.75"/>
    <n v="57873.75"/>
    <n v="57873.75"/>
    <n v="57873.75"/>
    <n v="57873.75"/>
    <n v="57873.75"/>
    <n v="0"/>
    <n v="0"/>
    <n v="0"/>
    <n v="0"/>
    <n v="0"/>
    <n v="0"/>
    <n v="0"/>
    <n v="0"/>
    <n v="0"/>
    <n v="0"/>
    <n v="0"/>
    <n v="0"/>
    <n v="0"/>
    <n v="0"/>
    <n v="0"/>
    <n v="0"/>
  </r>
  <r>
    <n v="10295"/>
    <m/>
    <m/>
    <s v="Portland"/>
    <s v="City"/>
    <x v="4"/>
    <m/>
    <x v="0"/>
    <s v="Milwaukie, SE (Yukon - Tacoma): Bicycle &amp; Pedestrian Improvements"/>
    <s v="SE Yukon"/>
    <s v="SE Tacoma "/>
    <s v="Local"/>
    <s v="Plan and develop streetscape and pedestrian/bike improvements."/>
    <n v="1403000"/>
    <n v="2076440"/>
    <s v="2018-2024"/>
    <s v="2018-2024"/>
    <n v="1"/>
    <x v="18"/>
    <s v="Active Transportation"/>
    <n v="2018"/>
    <n v="2024"/>
    <n v="200428.57142857142"/>
    <n v="7"/>
    <n v="0"/>
    <n v="0"/>
    <n v="0"/>
    <n v="0"/>
    <n v="200428.57142857142"/>
    <n v="200428.57142857142"/>
    <n v="200428.57142857142"/>
    <n v="200428.57142857142"/>
    <n v="200428.57142857142"/>
    <n v="200428.57142857142"/>
    <n v="200428.57142857142"/>
    <n v="0"/>
    <n v="0"/>
    <n v="0"/>
    <n v="0"/>
    <n v="0"/>
    <n v="0"/>
    <n v="0"/>
    <n v="0"/>
    <n v="0"/>
    <n v="0"/>
    <n v="0"/>
    <n v="0"/>
    <n v="0"/>
    <n v="0"/>
    <n v="0"/>
    <n v="0"/>
  </r>
  <r>
    <n v="10298"/>
    <m/>
    <m/>
    <s v="Portland"/>
    <s v="City"/>
    <x v="6"/>
    <m/>
    <x v="0"/>
    <s v="Tacoma, SE (Sellwood Bridge - 45th/Johnson Creek): ITS"/>
    <s v="Sellwood Bridge"/>
    <s v="SE 45th"/>
    <s v="Minor Arterial"/>
    <s v="Communications infrastructure; closed circuit TV cameras, variable message signs for remote monitoring and control of traffic flow for four signals.Will include rebuilt signal. "/>
    <n v="231495"/>
    <n v="342612.6"/>
    <s v="2018-2024"/>
    <s v="2018-2024"/>
    <n v="1"/>
    <x v="14"/>
    <s v="TSMO/TDM"/>
    <n v="2018"/>
    <n v="2024"/>
    <n v="33070.714285714283"/>
    <n v="7"/>
    <n v="0"/>
    <n v="0"/>
    <n v="0"/>
    <n v="0"/>
    <n v="33070.714285714283"/>
    <n v="33070.714285714283"/>
    <n v="33070.714285714283"/>
    <n v="33070.714285714283"/>
    <n v="33070.714285714283"/>
    <n v="33070.714285714283"/>
    <n v="33070.714285714283"/>
    <n v="0"/>
    <n v="0"/>
    <n v="0"/>
    <n v="0"/>
    <n v="0"/>
    <n v="0"/>
    <n v="0"/>
    <n v="0"/>
    <n v="0"/>
    <n v="0"/>
    <n v="0"/>
    <n v="0"/>
    <n v="0"/>
    <n v="0"/>
    <n v="0"/>
    <n v="0"/>
  </r>
  <r>
    <n v="10300"/>
    <m/>
    <m/>
    <s v="Portland"/>
    <s v="City"/>
    <x v="4"/>
    <m/>
    <x v="0"/>
    <s v="Prescott Station Area Street Improvements, N"/>
    <m/>
    <m/>
    <s v="N/A"/>
    <s v="Construct improvements to Prescott &amp; Skidmore (Interstate-Maryland) &amp; Maryland (Interstate-Prescott) to provide neighborhood focal point at LRT."/>
    <n v="4770200"/>
    <n v="7059896"/>
    <s v="2018-2024"/>
    <s v="2018-2024"/>
    <n v="1"/>
    <x v="18"/>
    <s v="Active Transportation"/>
    <n v="2018"/>
    <n v="2024"/>
    <n v="681457.14285714284"/>
    <n v="7"/>
    <n v="0"/>
    <n v="0"/>
    <n v="0"/>
    <n v="0"/>
    <n v="681457.14285714284"/>
    <n v="681457.14285714284"/>
    <n v="681457.14285714284"/>
    <n v="681457.14285714284"/>
    <n v="681457.14285714284"/>
    <n v="681457.14285714284"/>
    <n v="681457.14285714284"/>
    <n v="0"/>
    <n v="0"/>
    <n v="0"/>
    <n v="0"/>
    <n v="0"/>
    <n v="0"/>
    <n v="0"/>
    <n v="0"/>
    <n v="0"/>
    <n v="0"/>
    <n v="0"/>
    <n v="0"/>
    <n v="0"/>
    <n v="0"/>
    <n v="0"/>
    <n v="0"/>
  </r>
  <r>
    <n v="10302"/>
    <m/>
    <m/>
    <s v="Portland"/>
    <s v="City"/>
    <x v="6"/>
    <m/>
    <x v="0"/>
    <s v="MLK Jr, N (Columbia Blvd. - CEID): ITS"/>
    <s v="Columbia Blvd"/>
    <s v="CEID"/>
    <s v="Major Arterial"/>
    <s v="CCTV at various locations &amp; traffic monitoring stations at Clay and Burnside."/>
    <n v="989115"/>
    <n v="1463890.2"/>
    <s v="2018-2024"/>
    <s v="2018-2024"/>
    <n v="1"/>
    <x v="13"/>
    <s v="TSMO/TDM"/>
    <n v="2018"/>
    <n v="2024"/>
    <n v="141302.14285714287"/>
    <n v="7"/>
    <n v="0"/>
    <n v="0"/>
    <n v="0"/>
    <n v="0"/>
    <n v="141302.14285714287"/>
    <n v="141302.14285714287"/>
    <n v="141302.14285714287"/>
    <n v="141302.14285714287"/>
    <n v="141302.14285714287"/>
    <n v="141302.14285714287"/>
    <n v="141302.14285714287"/>
    <n v="0"/>
    <n v="0"/>
    <n v="0"/>
    <n v="0"/>
    <n v="0"/>
    <n v="0"/>
    <n v="0"/>
    <n v="0"/>
    <n v="0"/>
    <n v="0"/>
    <n v="0"/>
    <n v="0"/>
    <n v="0"/>
    <n v="0"/>
    <n v="0"/>
    <n v="0"/>
  </r>
  <r>
    <n v="10303"/>
    <m/>
    <m/>
    <s v="Portland"/>
    <s v="City"/>
    <x v="4"/>
    <m/>
    <x v="0"/>
    <s v="Capitol Hwy, SW (West Portland Town Center - 49th): Pedestrian Improvements"/>
    <s v="West Portland Town Center"/>
    <s v="SW 49th"/>
    <s v="Minor Arterial"/>
    <s v="Complete curb extensions and medians recommended in the Capitol Hwy Plan."/>
    <n v="1403000"/>
    <n v="2076440"/>
    <s v="2018-2024"/>
    <s v="2018-2024"/>
    <n v="1"/>
    <x v="18"/>
    <s v="Active Transportation"/>
    <n v="2018"/>
    <n v="2024"/>
    <n v="200428.57142857142"/>
    <n v="7"/>
    <n v="0"/>
    <n v="0"/>
    <n v="0"/>
    <n v="0"/>
    <n v="200428.57142857142"/>
    <n v="200428.57142857142"/>
    <n v="200428.57142857142"/>
    <n v="200428.57142857142"/>
    <n v="200428.57142857142"/>
    <n v="200428.57142857142"/>
    <n v="200428.57142857142"/>
    <n v="0"/>
    <n v="0"/>
    <n v="0"/>
    <n v="0"/>
    <n v="0"/>
    <n v="0"/>
    <n v="0"/>
    <n v="0"/>
    <n v="0"/>
    <n v="0"/>
    <n v="0"/>
    <n v="0"/>
    <n v="0"/>
    <n v="0"/>
    <n v="0"/>
    <n v="0"/>
  </r>
  <r>
    <n v="10306"/>
    <m/>
    <m/>
    <s v="Portland"/>
    <s v="City"/>
    <x v="2"/>
    <m/>
    <x v="0"/>
    <s v="Holgate Blvd., SE (39th - 52nd): Street Improvements"/>
    <s v="SE 39th "/>
    <s v="SE 52nd"/>
    <s v="Local"/>
    <s v="Reconstruct SE Holgate pavement structure, stormwater drainage facilities, corner curb ramps to ADA standards, improve pedestrian crossings, and add bike lanes."/>
    <n v="10000000"/>
    <n v="14800000"/>
    <s v="2018-2024"/>
    <s v="2018-2024"/>
    <n v="1"/>
    <x v="1"/>
    <s v="Roads and Bridges"/>
    <n v="2018"/>
    <n v="2024"/>
    <n v="1428571.4285714286"/>
    <n v="7"/>
    <n v="0"/>
    <n v="0"/>
    <n v="0"/>
    <n v="0"/>
    <n v="1428571.4285714286"/>
    <n v="1428571.4285714286"/>
    <n v="1428571.4285714286"/>
    <n v="1428571.4285714286"/>
    <n v="1428571.4285714286"/>
    <n v="1428571.4285714286"/>
    <n v="1428571.4285714286"/>
    <n v="0"/>
    <n v="0"/>
    <n v="0"/>
    <n v="0"/>
    <n v="0"/>
    <n v="0"/>
    <n v="0"/>
    <n v="0"/>
    <n v="0"/>
    <n v="0"/>
    <n v="0"/>
    <n v="0"/>
    <n v="0"/>
    <n v="0"/>
    <n v="0"/>
    <n v="0"/>
  </r>
  <r>
    <n v="10307"/>
    <m/>
    <m/>
    <s v="Portland"/>
    <s v="City"/>
    <x v="4"/>
    <m/>
    <x v="0"/>
    <s v="Holgate Blvd., SE (McLoughlin - 39th): Bikeway, Phase II"/>
    <s v="McLoughlin "/>
    <s v="SE 39th"/>
    <s v="Collector"/>
    <s v="Retrofit bike lanes to existing street."/>
    <n v="2000000"/>
    <n v="2960000"/>
    <s v="2018-2024"/>
    <s v="2018-2024"/>
    <n v="1"/>
    <x v="1"/>
    <s v="Active Transportation"/>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0309"/>
    <m/>
    <m/>
    <s v="Portland"/>
    <s v="City"/>
    <x v="4"/>
    <s v="ODOT"/>
    <x v="0"/>
    <s v="Macadam, SW (Bancroft - County line): Multi-modal Improvements"/>
    <s v="SW Bancroft"/>
    <s v="County Line"/>
    <s v="Major Arterial"/>
    <s v="Complete bikeway connection in the N. Macadam corridor and improve pedestrian crossings (Bancroft, Boundary, Hamilton, Nebraska, and Nevada), and address circulation at west approach to Sellwood Bridge."/>
    <n v="3549590"/>
    <n v="5253393.2"/>
    <s v="2018-2024"/>
    <s v="2018-2024"/>
    <n v="1"/>
    <x v="13"/>
    <s v="Active Transportation"/>
    <n v="2018"/>
    <n v="2024"/>
    <n v="507084.28571428574"/>
    <n v="7"/>
    <n v="0"/>
    <n v="0"/>
    <n v="0"/>
    <n v="0"/>
    <n v="507084.28571428574"/>
    <n v="507084.28571428574"/>
    <n v="507084.28571428574"/>
    <n v="507084.28571428574"/>
    <n v="507084.28571428574"/>
    <n v="507084.28571428574"/>
    <n v="507084.28571428574"/>
    <n v="0"/>
    <n v="0"/>
    <n v="0"/>
    <n v="0"/>
    <n v="0"/>
    <n v="0"/>
    <n v="0"/>
    <n v="0"/>
    <n v="0"/>
    <n v="0"/>
    <n v="0"/>
    <n v="0"/>
    <n v="0"/>
    <n v="0"/>
    <n v="0"/>
    <n v="0"/>
  </r>
  <r>
    <n v="10310"/>
    <m/>
    <m/>
    <s v="Portland"/>
    <s v="City"/>
    <x v="4"/>
    <m/>
    <x v="0"/>
    <s v="Prescott, NE (47th - I-205): Pedestrian and Bicycle Improvements"/>
    <s v="NE 47th"/>
    <s v="I-205"/>
    <s v="Local"/>
    <s v="Construct bike lanes, sidewalks, and crossing improvements for pedestrian and bike safety and to improve access to transit."/>
    <n v="1403000"/>
    <n v="2076440"/>
    <s v="2018-2024"/>
    <s v="2018-2024"/>
    <n v="1"/>
    <x v="0"/>
    <s v="Active Transportation"/>
    <n v="2018"/>
    <n v="2024"/>
    <n v="200428.57142857142"/>
    <n v="7"/>
    <n v="0"/>
    <n v="0"/>
    <n v="0"/>
    <n v="0"/>
    <n v="200428.57142857142"/>
    <n v="200428.57142857142"/>
    <n v="200428.57142857142"/>
    <n v="200428.57142857142"/>
    <n v="200428.57142857142"/>
    <n v="200428.57142857142"/>
    <n v="200428.57142857142"/>
    <n v="0"/>
    <n v="0"/>
    <n v="0"/>
    <n v="0"/>
    <n v="0"/>
    <n v="0"/>
    <n v="0"/>
    <n v="0"/>
    <n v="0"/>
    <n v="0"/>
    <n v="0"/>
    <n v="0"/>
    <n v="0"/>
    <n v="0"/>
    <n v="0"/>
    <n v="0"/>
  </r>
  <r>
    <n v="10311"/>
    <m/>
    <m/>
    <s v="Portland"/>
    <s v="City"/>
    <x v="4"/>
    <m/>
    <x v="0"/>
    <s v="Skidmore, N/NE, (Interstate - Cully): Bikeway"/>
    <s v="N Interstate"/>
    <s v="NE Cully"/>
    <s v="Local"/>
    <s v="Design &amp; implement bike boulevard including traffic calming techniques and intersection improvements."/>
    <n v="105330.22500000001"/>
    <n v="155888.73300000001"/>
    <s v="2018-2024"/>
    <s v="2018-2024"/>
    <n v="1"/>
    <x v="18"/>
    <s v="Active Transportation"/>
    <n v="2018"/>
    <n v="2024"/>
    <n v="15047.175000000001"/>
    <n v="7"/>
    <n v="0"/>
    <n v="0"/>
    <n v="0"/>
    <n v="0"/>
    <n v="15047.175000000001"/>
    <n v="15047.175000000001"/>
    <n v="15047.175000000001"/>
    <n v="15047.175000000001"/>
    <n v="15047.175000000001"/>
    <n v="15047.175000000001"/>
    <n v="15047.175000000001"/>
    <n v="0"/>
    <n v="0"/>
    <n v="0"/>
    <n v="0"/>
    <n v="0"/>
    <n v="0"/>
    <n v="0"/>
    <n v="0"/>
    <n v="0"/>
    <n v="0"/>
    <n v="0"/>
    <n v="0"/>
    <n v="0"/>
    <n v="0"/>
    <n v="0"/>
    <n v="0"/>
  </r>
  <r>
    <n v="10314"/>
    <m/>
    <m/>
    <s v="Portland"/>
    <s v="City"/>
    <x v="2"/>
    <m/>
    <x v="0"/>
    <s v="99th &amp; 96th, NE/SE (Glisan-Market: Gateway Plan District Street Improvements, Phase II &amp; III"/>
    <s v="NE Glisan "/>
    <s v="SE Market"/>
    <s v="Local"/>
    <s v="Reconstruct primary local main street in Gateway Regional Center. Phase II - 99th (Glisan -  Washington). Phase III - 96th (Washington to Market)."/>
    <n v="4910500"/>
    <n v="7267540"/>
    <s v="2018-2024"/>
    <s v="2018-2024"/>
    <n v="1"/>
    <x v="0"/>
    <s v="Roads and Bridges"/>
    <n v="2018"/>
    <n v="2024"/>
    <n v="701500"/>
    <n v="7"/>
    <n v="0"/>
    <n v="0"/>
    <n v="0"/>
    <n v="0"/>
    <n v="701500"/>
    <n v="701500"/>
    <n v="701500"/>
    <n v="701500"/>
    <n v="701500"/>
    <n v="701500"/>
    <n v="701500"/>
    <n v="0"/>
    <n v="0"/>
    <n v="0"/>
    <n v="0"/>
    <n v="0"/>
    <n v="0"/>
    <n v="0"/>
    <n v="0"/>
    <n v="0"/>
    <n v="0"/>
    <n v="0"/>
    <n v="0"/>
    <n v="0"/>
    <n v="0"/>
    <n v="0"/>
    <n v="0"/>
  </r>
  <r>
    <n v="10315"/>
    <m/>
    <m/>
    <s v="Portland"/>
    <s v="City"/>
    <x v="4"/>
    <m/>
    <x v="0"/>
    <s v="Ceasar E, Chavez., NE/SE (Sandy - Woodstock): Safety &amp; Pedestrian  Improvements"/>
    <s v="NE Sandy Blvd"/>
    <s v="SE  Woodstock"/>
    <s v="Major Arterial"/>
    <s v="Reconstruct street (Burnside-Holgate). Construct sidewalks and crossing improvements (Stark - Schiller). Upgrade three pedestrian signals to full signals, remodel two full signals, and provide channelization improvements to three other signals to improve safety at high accident locations."/>
    <n v="3086600"/>
    <n v="4568168"/>
    <s v="2018-2024"/>
    <s v="2018-2024"/>
    <n v="1"/>
    <x v="1"/>
    <s v="Active Transportation"/>
    <n v="2018"/>
    <n v="2024"/>
    <n v="440942.85714285716"/>
    <n v="7"/>
    <n v="0"/>
    <n v="0"/>
    <n v="0"/>
    <n v="0"/>
    <n v="440942.85714285716"/>
    <n v="440942.85714285716"/>
    <n v="440942.85714285716"/>
    <n v="440942.85714285716"/>
    <n v="440942.85714285716"/>
    <n v="440942.85714285716"/>
    <n v="440942.85714285716"/>
    <n v="0"/>
    <n v="0"/>
    <n v="0"/>
    <n v="0"/>
    <n v="0"/>
    <n v="0"/>
    <n v="0"/>
    <n v="0"/>
    <n v="0"/>
    <n v="0"/>
    <n v="0"/>
    <n v="0"/>
    <n v="0"/>
    <n v="0"/>
    <n v="0"/>
    <n v="0"/>
  </r>
  <r>
    <n v="10321"/>
    <m/>
    <m/>
    <s v="Portland"/>
    <s v="City"/>
    <x v="4"/>
    <m/>
    <x v="0"/>
    <s v="Stark, SE (111th - City Limits): Bikeway"/>
    <s v="SE 111th"/>
    <s v="City Limits"/>
    <s v="Major Arterial"/>
    <s v="Retrofit bike lanes to existing street (excluding 92nd - 111th)."/>
    <n v="243069.75"/>
    <n v="359743.23"/>
    <s v="2018-2024"/>
    <s v="2018-2024"/>
    <n v="1"/>
    <x v="0"/>
    <s v="Active Transportation"/>
    <n v="2018"/>
    <n v="2024"/>
    <n v="34724.25"/>
    <n v="7"/>
    <n v="0"/>
    <n v="0"/>
    <n v="0"/>
    <n v="0"/>
    <n v="34724.25"/>
    <n v="34724.25"/>
    <n v="34724.25"/>
    <n v="34724.25"/>
    <n v="34724.25"/>
    <n v="34724.25"/>
    <n v="34724.25"/>
    <n v="0"/>
    <n v="0"/>
    <n v="0"/>
    <n v="0"/>
    <n v="0"/>
    <n v="0"/>
    <n v="0"/>
    <n v="0"/>
    <n v="0"/>
    <n v="0"/>
    <n v="0"/>
    <n v="0"/>
    <n v="0"/>
    <n v="0"/>
    <n v="0"/>
    <n v="0"/>
  </r>
  <r>
    <n v="10324"/>
    <m/>
    <m/>
    <s v="Portland"/>
    <s v="City"/>
    <x v="4"/>
    <m/>
    <x v="0"/>
    <s v="Glisan St., NE (106th - 122nd): Bikeway"/>
    <s v="NE 106th "/>
    <s v="NE 122nd"/>
    <s v="Major Arterial"/>
    <s v="Retrofit bike lanes to existing street."/>
    <n v="81023.25"/>
    <n v="119914.41"/>
    <s v="2018-2024"/>
    <s v="2018-2024"/>
    <n v="1"/>
    <x v="0"/>
    <s v="Active Transportation"/>
    <n v="2018"/>
    <n v="2024"/>
    <n v="11574.75"/>
    <n v="7"/>
    <n v="0"/>
    <n v="0"/>
    <n v="0"/>
    <n v="0"/>
    <n v="11574.75"/>
    <n v="11574.75"/>
    <n v="11574.75"/>
    <n v="11574.75"/>
    <n v="11574.75"/>
    <n v="11574.75"/>
    <n v="11574.75"/>
    <n v="0"/>
    <n v="0"/>
    <n v="0"/>
    <n v="0"/>
    <n v="0"/>
    <n v="0"/>
    <n v="0"/>
    <n v="0"/>
    <n v="0"/>
    <n v="0"/>
    <n v="0"/>
    <n v="0"/>
    <n v="0"/>
    <n v="0"/>
    <n v="0"/>
    <n v="0"/>
  </r>
  <r>
    <n v="10326"/>
    <m/>
    <m/>
    <s v="Portland"/>
    <s v="City"/>
    <x v="4"/>
    <m/>
    <x v="0"/>
    <s v="Gateway Regional Center, NE/SE: Local Street Improvements, Phase II"/>
    <m/>
    <m/>
    <s v="Local"/>
    <s v="High priority local street and pedestrian improvements in regional center."/>
    <n v="8418000"/>
    <n v="12458640"/>
    <s v="2018-2024"/>
    <s v="2018-2024"/>
    <n v="1"/>
    <x v="0"/>
    <s v="Active Transportation"/>
    <n v="2018"/>
    <n v="2024"/>
    <n v="1202571.4285714286"/>
    <n v="7"/>
    <n v="0"/>
    <n v="0"/>
    <n v="0"/>
    <n v="0"/>
    <n v="1202571.4285714286"/>
    <n v="1202571.4285714286"/>
    <n v="1202571.4285714286"/>
    <n v="1202571.4285714286"/>
    <n v="1202571.4285714286"/>
    <n v="1202571.4285714286"/>
    <n v="1202571.4285714286"/>
    <n v="0"/>
    <n v="0"/>
    <n v="0"/>
    <n v="0"/>
    <n v="0"/>
    <n v="0"/>
    <n v="0"/>
    <n v="0"/>
    <n v="0"/>
    <n v="0"/>
    <n v="0"/>
    <n v="0"/>
    <n v="0"/>
    <n v="0"/>
    <n v="0"/>
    <n v="0"/>
  </r>
  <r>
    <n v="10330"/>
    <m/>
    <m/>
    <s v="Portland"/>
    <s v="City"/>
    <x v="4"/>
    <m/>
    <x v="0"/>
    <s v="148th, NE (Marine Dr - Glisan): Bicycle &amp; Pedestrian Improvements"/>
    <s v="NE Marine Dr"/>
    <s v="NE Glisan"/>
    <s v="Minor Arterial"/>
    <s v="Retrofit bike lanes to existing street (Marine Dr - I-84) and construct sidewalk and safety improvements including signal/ intersection improvements at 148th/Sandy (Airport Way-Glisan)."/>
    <n v="2568893"/>
    <n v="3801961.64"/>
    <s v="2018-2024"/>
    <s v="2018-2024"/>
    <n v="1"/>
    <x v="19"/>
    <s v="Active Transportation"/>
    <n v="2018"/>
    <n v="2024"/>
    <n v="366984.71428571426"/>
    <n v="7"/>
    <n v="0"/>
    <n v="0"/>
    <n v="0"/>
    <n v="0"/>
    <n v="366984.71428571426"/>
    <n v="366984.71428571426"/>
    <n v="366984.71428571426"/>
    <n v="366984.71428571426"/>
    <n v="366984.71428571426"/>
    <n v="366984.71428571426"/>
    <n v="366984.71428571426"/>
    <n v="0"/>
    <n v="0"/>
    <n v="0"/>
    <n v="0"/>
    <n v="0"/>
    <n v="0"/>
    <n v="0"/>
    <n v="0"/>
    <n v="0"/>
    <n v="0"/>
    <n v="0"/>
    <n v="0"/>
    <n v="0"/>
    <n v="0"/>
    <n v="0"/>
    <n v="0"/>
  </r>
  <r>
    <n v="10332"/>
    <m/>
    <m/>
    <s v="Portland"/>
    <s v="City"/>
    <x v="6"/>
    <s v="ODOT"/>
    <x v="0"/>
    <s v="Lombard, N/NE (MLK Jr - Philadelphia) (US 30): ITS"/>
    <s v="MLK Jr. Blvd"/>
    <s v="Philadelphia"/>
    <s v="Minor Arterial"/>
    <s v="Communications infrastructure including closed circuit TV camera, Bluetooth detection, improved bus priority variable message signs for remote monitoring and control of traffic flow at the intersections with MLK Jr, Interstate, Greeley, Portsmouth, Philadelphia/Ivanhoe."/>
    <n v="673440"/>
    <n v="996691.2"/>
    <s v="2018-2024"/>
    <s v="2018-2024"/>
    <n v="1"/>
    <x v="19"/>
    <s v="TSMO/TDM"/>
    <n v="2018"/>
    <n v="2024"/>
    <n v="96205.71428571429"/>
    <n v="7"/>
    <n v="0"/>
    <n v="0"/>
    <n v="0"/>
    <n v="0"/>
    <n v="96205.71428571429"/>
    <n v="96205.71428571429"/>
    <n v="96205.71428571429"/>
    <n v="96205.71428571429"/>
    <n v="96205.71428571429"/>
    <n v="96205.71428571429"/>
    <n v="96205.71428571429"/>
    <n v="0"/>
    <n v="0"/>
    <n v="0"/>
    <n v="0"/>
    <n v="0"/>
    <n v="0"/>
    <n v="0"/>
    <n v="0"/>
    <n v="0"/>
    <n v="0"/>
    <n v="0"/>
    <n v="0"/>
    <n v="0"/>
    <n v="0"/>
    <n v="0"/>
    <n v="0"/>
  </r>
  <r>
    <n v="10337"/>
    <m/>
    <m/>
    <s v="Portland"/>
    <s v="City"/>
    <x v="6"/>
    <m/>
    <x v="0"/>
    <s v="33rd/Marine Dr., NE: Intersection Improvements"/>
    <s v="33rd/Marine Dr."/>
    <m/>
    <s v="Local"/>
    <s v="Signalize intersection for freight movement."/>
    <n v="-5760642.6666666698"/>
    <n v="-8525751.1466666721"/>
    <s v="2018-2024"/>
    <s v="2018-2024"/>
    <n v="1"/>
    <x v="19"/>
    <s v="TSMO/TDM"/>
    <n v="2018"/>
    <n v="2024"/>
    <n v="-822948.95238095277"/>
    <n v="7"/>
    <n v="0"/>
    <n v="0"/>
    <n v="0"/>
    <n v="0"/>
    <n v="-822948.95238095277"/>
    <n v="-822948.95238095277"/>
    <n v="-822948.95238095277"/>
    <n v="-822948.95238095277"/>
    <n v="-822948.95238095277"/>
    <n v="-822948.95238095277"/>
    <n v="-822948.95238095277"/>
    <n v="0"/>
    <n v="0"/>
    <n v="0"/>
    <n v="0"/>
    <n v="0"/>
    <n v="0"/>
    <n v="0"/>
    <n v="0"/>
    <n v="0"/>
    <n v="0"/>
    <n v="0"/>
    <n v="0"/>
    <n v="0"/>
    <n v="0"/>
    <n v="0"/>
    <n v="0"/>
  </r>
  <r>
    <n v="10338"/>
    <m/>
    <m/>
    <s v="Portland/Port"/>
    <s v="City"/>
    <x v="4"/>
    <m/>
    <x v="0"/>
    <s v="Alderwood St., NE, (Alderwood Trail - Columbia Blvd.): Bikeway"/>
    <s v="Alderwood Trail"/>
    <s v="Columbia Blvd"/>
    <s v="Collector"/>
    <s v="Provide bike lanes. Project includes some shoulder widening."/>
    <n v="561200"/>
    <n v="830576"/>
    <s v="2018-2024"/>
    <s v="2018-2024"/>
    <n v="1"/>
    <x v="19"/>
    <s v="Active Transportation"/>
    <n v="2018"/>
    <n v="2024"/>
    <n v="80171.428571428565"/>
    <n v="7"/>
    <n v="0"/>
    <n v="0"/>
    <n v="0"/>
    <n v="0"/>
    <n v="80171.428571428565"/>
    <n v="80171.428571428565"/>
    <n v="80171.428571428565"/>
    <n v="80171.428571428565"/>
    <n v="80171.428571428565"/>
    <n v="80171.428571428565"/>
    <n v="80171.428571428565"/>
    <n v="0"/>
    <n v="0"/>
    <n v="0"/>
    <n v="0"/>
    <n v="0"/>
    <n v="0"/>
    <n v="0"/>
    <n v="0"/>
    <n v="0"/>
    <n v="0"/>
    <n v="0"/>
    <n v="0"/>
    <n v="0"/>
    <n v="0"/>
    <n v="0"/>
    <n v="0"/>
  </r>
  <r>
    <n v="10339"/>
    <m/>
    <m/>
    <s v="Portland"/>
    <s v="City"/>
    <x v="4"/>
    <m/>
    <x v="0"/>
    <s v="Columbia Blvd., N/NE (MLK Jr BL - Lombard): Bikeway"/>
    <s v="MLK Jr. Blvd"/>
    <s v="N Lombard"/>
    <s v="Principal arterial"/>
    <s v="Retrofit bike lanes to existing street."/>
    <n v="153944.17499999999"/>
    <n v="227837.37899999999"/>
    <s v="2018-2024"/>
    <s v="2018-2024"/>
    <n v="1"/>
    <x v="19"/>
    <s v="Active Transportation"/>
    <n v="2018"/>
    <n v="2024"/>
    <n v="21992.024999999998"/>
    <n v="7"/>
    <n v="0"/>
    <n v="0"/>
    <n v="0"/>
    <n v="0"/>
    <n v="21992.024999999998"/>
    <n v="21992.024999999998"/>
    <n v="21992.024999999998"/>
    <n v="21992.024999999998"/>
    <n v="21992.024999999998"/>
    <n v="21992.024999999998"/>
    <n v="21992.024999999998"/>
    <n v="0"/>
    <n v="0"/>
    <n v="0"/>
    <n v="0"/>
    <n v="0"/>
    <n v="0"/>
    <n v="0"/>
    <n v="0"/>
    <n v="0"/>
    <n v="0"/>
    <n v="0"/>
    <n v="0"/>
    <n v="0"/>
    <n v="0"/>
    <n v="0"/>
    <n v="0"/>
  </r>
  <r>
    <n v="10340"/>
    <m/>
    <m/>
    <s v="Portland"/>
    <s v="City"/>
    <x v="2"/>
    <m/>
    <x v="0"/>
    <s v="Cornfoot, NE (47th - Alderwood): Road Widening &amp; Intersection Improvements"/>
    <s v="NE 47th"/>
    <s v="NE Alderwood"/>
    <s v="Collector"/>
    <s v="Road widening project including lighting and landscaping, left turn lanes, and bike lanes (47th - AirTrans Way). Signalize Cornfoot/AirTrans intersection and reconfigure traffic flow. Stripe bike lanes (AirTrans - Alderwood)."/>
    <n v="2806000"/>
    <n v="4152880"/>
    <s v="2018-2024"/>
    <s v="2018-2024"/>
    <n v="1"/>
    <x v="19"/>
    <s v="Roads and Bridges"/>
    <n v="2018"/>
    <n v="2024"/>
    <n v="400857.14285714284"/>
    <n v="7"/>
    <n v="0"/>
    <n v="0"/>
    <n v="0"/>
    <n v="0"/>
    <n v="400857.14285714284"/>
    <n v="400857.14285714284"/>
    <n v="400857.14285714284"/>
    <n v="400857.14285714284"/>
    <n v="400857.14285714284"/>
    <n v="400857.14285714284"/>
    <n v="400857.14285714284"/>
    <n v="0"/>
    <n v="0"/>
    <n v="0"/>
    <n v="0"/>
    <n v="0"/>
    <n v="0"/>
    <n v="0"/>
    <n v="0"/>
    <n v="0"/>
    <n v="0"/>
    <n v="0"/>
    <n v="0"/>
    <n v="0"/>
    <n v="0"/>
    <n v="0"/>
    <n v="0"/>
  </r>
  <r>
    <n v="10343"/>
    <m/>
    <m/>
    <s v="Portland/Port"/>
    <s v="City"/>
    <x v="5"/>
    <s v="Portland/Port"/>
    <x v="0"/>
    <s v="West Hayden Crossing, N"/>
    <s v="N Marine Dr. "/>
    <s v="Hayden Island"/>
    <s v="Minor Arterial"/>
    <s v="Provide primary access to Port's Marine Development and secondary access to existing development of Hayden Island, if it is determined through the West Hayden planning process that development of this portion  of the island is an appropriate location for a bridge."/>
    <n v="99258000"/>
    <n v="146901840"/>
    <s v="2018-2024"/>
    <s v="2018-2024"/>
    <n v="1"/>
    <x v="3"/>
    <s v="Freight"/>
    <n v="2018"/>
    <n v="2024"/>
    <n v="14179714.285714285"/>
    <n v="7"/>
    <n v="0"/>
    <n v="0"/>
    <n v="0"/>
    <n v="0"/>
    <n v="14179714.285714285"/>
    <n v="14179714.285714285"/>
    <n v="14179714.285714285"/>
    <n v="14179714.285714285"/>
    <n v="14179714.285714285"/>
    <n v="14179714.285714285"/>
    <n v="14179714.285714285"/>
    <n v="0"/>
    <n v="0"/>
    <n v="0"/>
    <n v="0"/>
    <n v="0"/>
    <n v="0"/>
    <n v="0"/>
    <n v="0"/>
    <n v="0"/>
    <n v="0"/>
    <n v="0"/>
    <n v="0"/>
    <n v="0"/>
    <n v="0"/>
    <n v="0"/>
    <n v="0"/>
  </r>
  <r>
    <n v="10346"/>
    <m/>
    <m/>
    <s v="Portland"/>
    <s v="City"/>
    <x v="6"/>
    <m/>
    <x v="0"/>
    <s v="Marine Dr, N/NE (Portland Rd. to 185th): ITS"/>
    <s v="N Portland Rd."/>
    <s v="NE 185th"/>
    <s v="Collector"/>
    <s v="CCTV at N Portland Rd. Changeable message signs at Portland Rd, Vancouver and 185th."/>
    <n v="238510"/>
    <n v="352994.8"/>
    <s v="2018-2024"/>
    <s v="2018-2024"/>
    <n v="1"/>
    <x v="3"/>
    <s v="TSMO/TDM"/>
    <n v="2018"/>
    <n v="2024"/>
    <n v="34072.857142857145"/>
    <n v="7"/>
    <n v="0"/>
    <n v="0"/>
    <n v="0"/>
    <n v="0"/>
    <n v="34072.857142857145"/>
    <n v="34072.857142857145"/>
    <n v="34072.857142857145"/>
    <n v="34072.857142857145"/>
    <n v="34072.857142857145"/>
    <n v="34072.857142857145"/>
    <n v="34072.857142857145"/>
    <n v="0"/>
    <n v="0"/>
    <n v="0"/>
    <n v="0"/>
    <n v="0"/>
    <n v="0"/>
    <n v="0"/>
    <n v="0"/>
    <n v="0"/>
    <n v="0"/>
    <n v="0"/>
    <n v="0"/>
    <n v="0"/>
    <n v="0"/>
    <n v="0"/>
    <n v="0"/>
  </r>
  <r>
    <n v="10348"/>
    <m/>
    <m/>
    <s v="Portland"/>
    <s v="City"/>
    <x v="4"/>
    <m/>
    <x v="0"/>
    <s v="Foster Rd., SE (102nd - Foster Pl): Pedestrian Improvements"/>
    <s v="SE102nd"/>
    <s v="SE Foster Pl"/>
    <s v="Major Arterial"/>
    <s v="Construct walkway and crossing improvements to facilitate pedestrian travel and access to transit."/>
    <n v="1403000"/>
    <n v="2076440"/>
    <s v="2018-2024"/>
    <s v="2018-2024"/>
    <n v="1"/>
    <x v="18"/>
    <s v="Active Transportation"/>
    <n v="2018"/>
    <n v="2024"/>
    <n v="200428.57142857142"/>
    <n v="7"/>
    <n v="0"/>
    <n v="0"/>
    <n v="0"/>
    <n v="0"/>
    <n v="200428.57142857142"/>
    <n v="200428.57142857142"/>
    <n v="200428.57142857142"/>
    <n v="200428.57142857142"/>
    <n v="200428.57142857142"/>
    <n v="200428.57142857142"/>
    <n v="200428.57142857142"/>
    <n v="0"/>
    <n v="0"/>
    <n v="0"/>
    <n v="0"/>
    <n v="0"/>
    <n v="0"/>
    <n v="0"/>
    <n v="0"/>
    <n v="0"/>
    <n v="0"/>
    <n v="0"/>
    <n v="0"/>
    <n v="0"/>
    <n v="0"/>
    <n v="0"/>
    <n v="0"/>
  </r>
  <r>
    <n v="10354"/>
    <m/>
    <m/>
    <s v="Portland"/>
    <s v="City"/>
    <x v="4"/>
    <m/>
    <x v="0"/>
    <s v="Fanno Creek Greenway (Red Electric) Trail"/>
    <s v="SW Dover near Multnomah County line"/>
    <s v="Willamette Park"/>
    <s v="Other"/>
    <s v="Provide east-west route for pedestrians in cyclists in SW Portland that connects and extends the existing Fanno Creek Greenway Trail to Willamette Park."/>
    <n v="17653000"/>
    <n v="26126440"/>
    <s v="2018-2024"/>
    <s v="2018-2024"/>
    <n v="1"/>
    <x v="7"/>
    <s v="Active Transportation"/>
    <n v="2018"/>
    <n v="2024"/>
    <n v="2521857.1428571427"/>
    <n v="7"/>
    <n v="0"/>
    <n v="0"/>
    <n v="0"/>
    <n v="0"/>
    <n v="2521857.1428571427"/>
    <n v="2521857.1428571427"/>
    <n v="2521857.1428571427"/>
    <n v="2521857.1428571427"/>
    <n v="2521857.1428571427"/>
    <n v="2521857.1428571427"/>
    <n v="2521857.1428571427"/>
    <n v="0"/>
    <n v="0"/>
    <n v="0"/>
    <n v="0"/>
    <n v="0"/>
    <n v="0"/>
    <n v="0"/>
    <n v="0"/>
    <n v="0"/>
    <n v="0"/>
    <n v="0"/>
    <n v="0"/>
    <n v="0"/>
    <n v="0"/>
    <n v="0"/>
    <n v="0"/>
  </r>
  <r>
    <n v="10356"/>
    <m/>
    <m/>
    <s v="Portland"/>
    <s v="City"/>
    <x v="4"/>
    <m/>
    <x v="0"/>
    <s v="Willamette Greenway - St Johns segment [previous called Willamette Greenway Trail Extension']"/>
    <s v="Cathedral Park"/>
    <s v="Pier Park"/>
    <s v="Other"/>
    <s v="Provide trail route from Willamette Greenway at Cathedral Park to future Columbia Slough Trail at St. Johns Landfill."/>
    <n v="1600000"/>
    <n v="2368000"/>
    <s v="2018-2024"/>
    <s v="2018-2024"/>
    <n v="1"/>
    <x v="7"/>
    <s v="Active Transportation"/>
    <n v="2018"/>
    <n v="2024"/>
    <n v="228571.42857142858"/>
    <n v="7"/>
    <n v="0"/>
    <n v="0"/>
    <n v="0"/>
    <n v="0"/>
    <n v="228571.42857142858"/>
    <n v="228571.42857142858"/>
    <n v="228571.42857142858"/>
    <n v="228571.42857142858"/>
    <n v="228571.42857142858"/>
    <n v="228571.42857142858"/>
    <n v="228571.42857142858"/>
    <n v="0"/>
    <n v="0"/>
    <n v="0"/>
    <n v="0"/>
    <n v="0"/>
    <n v="0"/>
    <n v="0"/>
    <n v="0"/>
    <n v="0"/>
    <n v="0"/>
    <n v="0"/>
    <n v="0"/>
    <n v="0"/>
    <n v="0"/>
    <n v="0"/>
    <n v="0"/>
  </r>
  <r>
    <n v="10366"/>
    <m/>
    <m/>
    <s v="Port of Portland"/>
    <s v="Port"/>
    <x v="8"/>
    <s v="Portland/Port"/>
    <x v="0"/>
    <s v="Airtrans Way and Cornfoot Road Intersection Improvements"/>
    <s v="Airtrans Way/ Cornfoot Road Intersection"/>
    <m/>
    <s v="collector"/>
    <s v="Add signals and improve turn lanes at AirTrans Way/Cornfoot Rd."/>
    <n v="650000"/>
    <n v="962000"/>
    <s v="2018-2024"/>
    <s v="2018-2024"/>
    <n v="1"/>
    <x v="16"/>
    <s v="Freight"/>
    <n v="2018"/>
    <n v="2024"/>
    <n v="92857.142857142855"/>
    <n v="7"/>
    <n v="0"/>
    <n v="0"/>
    <n v="0"/>
    <n v="0"/>
    <n v="92857.142857142855"/>
    <n v="92857.142857142855"/>
    <n v="92857.142857142855"/>
    <n v="92857.142857142855"/>
    <n v="92857.142857142855"/>
    <n v="92857.142857142855"/>
    <n v="92857.142857142855"/>
    <n v="0"/>
    <n v="0"/>
    <n v="0"/>
    <n v="0"/>
    <n v="0"/>
    <n v="0"/>
    <n v="0"/>
    <n v="0"/>
    <n v="0"/>
    <n v="0"/>
    <n v="0"/>
    <n v="0"/>
    <n v="0"/>
    <n v="0"/>
    <n v="0"/>
    <n v="0"/>
  </r>
  <r>
    <n v="10379"/>
    <m/>
    <m/>
    <s v="Port of Portland"/>
    <s v="Port"/>
    <x v="8"/>
    <s v="City of Portland"/>
    <x v="0"/>
    <s v="Marine Dr. Improvement Phase 2"/>
    <s v="BNSF grade crossing"/>
    <m/>
    <s v="Major Arterial"/>
    <s v="Construct rail overcrossing on Marine Dr."/>
    <n v="13644200"/>
    <n v="20193416"/>
    <s v="2018-2024"/>
    <s v="2018-2024"/>
    <n v="1"/>
    <x v="16"/>
    <s v="Freight"/>
    <n v="2018"/>
    <n v="2024"/>
    <n v="1949171.4285714286"/>
    <n v="7"/>
    <n v="0"/>
    <n v="0"/>
    <n v="0"/>
    <n v="0"/>
    <n v="1949171.4285714286"/>
    <n v="1949171.4285714286"/>
    <n v="1949171.4285714286"/>
    <n v="1949171.4285714286"/>
    <n v="1949171.4285714286"/>
    <n v="1949171.4285714286"/>
    <n v="1949171.4285714286"/>
    <n v="0"/>
    <n v="0"/>
    <n v="0"/>
    <n v="0"/>
    <n v="0"/>
    <n v="0"/>
    <n v="0"/>
    <n v="0"/>
    <n v="0"/>
    <n v="0"/>
    <n v="0"/>
    <n v="0"/>
    <n v="0"/>
    <n v="0"/>
    <n v="0"/>
    <n v="0"/>
  </r>
  <r>
    <n v="10384"/>
    <m/>
    <m/>
    <s v="Multnomah Co."/>
    <s v="County"/>
    <x v="0"/>
    <s v="Multnomah Co."/>
    <x v="0"/>
    <s v="Reconstruct Scholls Ferry Rd. "/>
    <s v="US 26"/>
    <s v="Washington County"/>
    <s v="Minor Arterial"/>
    <s v="Reconstruct Scholls Ferry Rd. to provide for bicycle and pedestrian travel; includes SW Patton intersection improvements."/>
    <n v="5800000"/>
    <n v="8584000"/>
    <s v="2018-2024"/>
    <s v="2018-2024"/>
    <n v="1"/>
    <x v="4"/>
    <s v="Roads and Bridges"/>
    <n v="2018"/>
    <n v="2024"/>
    <n v="828571.42857142852"/>
    <n v="7"/>
    <n v="0"/>
    <n v="0"/>
    <n v="0"/>
    <n v="0"/>
    <n v="828571.42857142852"/>
    <n v="828571.42857142852"/>
    <n v="828571.42857142852"/>
    <n v="828571.42857142852"/>
    <n v="828571.42857142852"/>
    <n v="828571.42857142852"/>
    <n v="828571.42857142852"/>
    <n v="0"/>
    <n v="0"/>
    <n v="0"/>
    <n v="0"/>
    <n v="0"/>
    <n v="0"/>
    <n v="0"/>
    <n v="0"/>
    <n v="0"/>
    <n v="0"/>
    <n v="0"/>
    <n v="0"/>
    <n v="0"/>
    <n v="0"/>
    <n v="0"/>
    <n v="0"/>
  </r>
  <r>
    <n v="10386"/>
    <m/>
    <m/>
    <s v="Multnomah Co./Gresham"/>
    <s v="County"/>
    <x v="0"/>
    <s v="Multnomah Co./Gresham"/>
    <x v="0"/>
    <s v="Glisan St. Multi-modal Improvements"/>
    <s v="202nd Ave./Gresham-Fairview Trail"/>
    <s v="207th Ave./Salish Ponds Natural Area"/>
    <s v="Minor Arterial"/>
    <s v="Reconstruct Glisan Street to provide multimodal connection between Gresham-Fairview Trail and Salish Ponds Natural Area.  Include bike lanes, sidewalks, two travel lanes in each direction, and on-street parking.  4 lanes. Design green-street treatment for drainage improvements, including Fairview Creek culvert replacement.  South side of Glisan St is in Gresham, north is City of Fairview."/>
    <n v="11500000"/>
    <n v="17020000"/>
    <s v="2018-2024"/>
    <s v="2018-2024"/>
    <n v="1"/>
    <x v="5"/>
    <s v="Roads and Bridges"/>
    <n v="2018"/>
    <n v="2024"/>
    <n v="1642857.142857143"/>
    <n v="7"/>
    <n v="0"/>
    <n v="0"/>
    <n v="0"/>
    <n v="0"/>
    <n v="1642857.142857143"/>
    <n v="1642857.142857143"/>
    <n v="1642857.142857143"/>
    <n v="1642857.142857143"/>
    <n v="1642857.142857143"/>
    <n v="1642857.142857143"/>
    <n v="1642857.142857143"/>
    <n v="0"/>
    <n v="0"/>
    <n v="0"/>
    <n v="0"/>
    <n v="0"/>
    <n v="0"/>
    <n v="0"/>
    <n v="0"/>
    <n v="0"/>
    <n v="0"/>
    <n v="0"/>
    <n v="0"/>
    <n v="0"/>
    <n v="0"/>
    <n v="0"/>
    <n v="0"/>
  </r>
  <r>
    <n v="10394"/>
    <m/>
    <m/>
    <s v="Multnomah Co."/>
    <s v="County"/>
    <x v="3"/>
    <s v="Multnomah Co."/>
    <x v="0"/>
    <s v="Replace RR Over-crossing on 223rd Ave."/>
    <s v="2000' north of I-84"/>
    <m/>
    <s v="Collector"/>
    <s v="Reconstruct railroad bridge on 223rd Ave, 2000' north of I-84 to accommodate wider travel lanes, sidewalks and bike lanes."/>
    <n v="7000000"/>
    <n v="10360000"/>
    <s v="2018-2024"/>
    <s v="2018-2024"/>
    <n v="1"/>
    <x v="3"/>
    <s v="Freight"/>
    <n v="2018"/>
    <n v="2024"/>
    <n v="1000000"/>
    <n v="7"/>
    <n v="0"/>
    <n v="0"/>
    <n v="0"/>
    <n v="0"/>
    <n v="1000000"/>
    <n v="1000000"/>
    <n v="1000000"/>
    <n v="1000000"/>
    <n v="1000000"/>
    <n v="1000000"/>
    <n v="1000000"/>
    <n v="0"/>
    <n v="0"/>
    <n v="0"/>
    <n v="0"/>
    <n v="0"/>
    <n v="0"/>
    <n v="0"/>
    <n v="0"/>
    <n v="0"/>
    <n v="0"/>
    <n v="0"/>
    <n v="0"/>
    <n v="0"/>
    <n v="0"/>
    <n v="0"/>
    <n v="0"/>
  </r>
  <r>
    <n v="10396"/>
    <m/>
    <m/>
    <s v="Multnomah Co."/>
    <s v="County"/>
    <x v="3"/>
    <s v="Multnomah Co."/>
    <x v="0"/>
    <s v="Reconstruct Cornelius Pass Rd."/>
    <s v="Mile Post 2.8"/>
    <s v="Mile Post 3.5"/>
    <s v="Rural Arterial"/>
    <s v="Reconstruct Cornelius Pass Road including passing lane, safety, shoulder and drainage improvements. The project or a portion of the project is outside the designated urban growth boundary as of March 2014."/>
    <n v="45000000"/>
    <n v="66600000"/>
    <s v="2018-2024"/>
    <s v="2018-2024"/>
    <n v="1"/>
    <x v="11"/>
    <s v="Freight"/>
    <n v="2018"/>
    <n v="2024"/>
    <n v="6428571.4285714282"/>
    <n v="7"/>
    <n v="0"/>
    <n v="0"/>
    <n v="0"/>
    <n v="0"/>
    <n v="6428571.4285714282"/>
    <n v="6428571.4285714282"/>
    <n v="6428571.4285714282"/>
    <n v="6428571.4285714282"/>
    <n v="6428571.4285714282"/>
    <n v="6428571.4285714282"/>
    <n v="6428571.4285714282"/>
    <n v="0"/>
    <n v="0"/>
    <n v="0"/>
    <n v="0"/>
    <n v="0"/>
    <n v="0"/>
    <n v="0"/>
    <n v="0"/>
    <n v="0"/>
    <n v="0"/>
    <n v="0"/>
    <n v="0"/>
    <n v="0"/>
    <n v="0"/>
    <n v="0"/>
    <n v="0"/>
  </r>
  <r>
    <n v="10405"/>
    <m/>
    <m/>
    <s v="Multnomah Co."/>
    <s v="County"/>
    <x v="1"/>
    <s v="Multnomah Co."/>
    <x v="0"/>
    <s v="Pedestrian Improvements"/>
    <s v="Various streets"/>
    <m/>
    <s v="Local"/>
    <s v="Install pedestrian improvements--crossings, lighting, sidewalks."/>
    <n v="1940000"/>
    <n v="2871200"/>
    <s v="2018-2024"/>
    <s v="2018-2024"/>
    <n v="1"/>
    <x v="9"/>
    <s v="Active Transportation"/>
    <n v="2018"/>
    <n v="2024"/>
    <n v="277142.85714285716"/>
    <n v="7"/>
    <n v="0"/>
    <n v="0"/>
    <n v="0"/>
    <n v="0"/>
    <n v="277142.85714285716"/>
    <n v="277142.85714285716"/>
    <n v="277142.85714285716"/>
    <n v="277142.85714285716"/>
    <n v="277142.85714285716"/>
    <n v="277142.85714285716"/>
    <n v="277142.85714285716"/>
    <n v="0"/>
    <n v="0"/>
    <n v="0"/>
    <n v="0"/>
    <n v="0"/>
    <n v="0"/>
    <n v="0"/>
    <n v="0"/>
    <n v="0"/>
    <n v="0"/>
    <n v="0"/>
    <n v="0"/>
    <n v="0"/>
    <n v="0"/>
    <n v="0"/>
    <n v="0"/>
  </r>
  <r>
    <n v="10406"/>
    <m/>
    <m/>
    <s v="Multnomah Co."/>
    <s v="County"/>
    <x v="0"/>
    <s v="Multnomah Co."/>
    <x v="0"/>
    <s v="Reconstruct Stark St. to arterial standards"/>
    <s v="Troutdale Rd."/>
    <s v="Hampton Rd."/>
    <s v="Minor Arterial"/>
    <s v="Reconstruct road to arterial standards with 1 travel lanes in each direction, center turn lane/median, sidewalks and bicycle lanes."/>
    <n v="1810000"/>
    <n v="2678800"/>
    <s v="2018-2024"/>
    <s v="2018-2024"/>
    <n v="1"/>
    <x v="4"/>
    <s v="Roads and Bridges"/>
    <n v="2018"/>
    <n v="2024"/>
    <n v="258571.42857142858"/>
    <n v="7"/>
    <n v="0"/>
    <n v="0"/>
    <n v="0"/>
    <n v="0"/>
    <n v="258571.42857142858"/>
    <n v="258571.42857142858"/>
    <n v="258571.42857142858"/>
    <n v="258571.42857142858"/>
    <n v="258571.42857142858"/>
    <n v="258571.42857142858"/>
    <n v="258571.42857142858"/>
    <n v="0"/>
    <n v="0"/>
    <n v="0"/>
    <n v="0"/>
    <n v="0"/>
    <n v="0"/>
    <n v="0"/>
    <n v="0"/>
    <n v="0"/>
    <n v="0"/>
    <n v="0"/>
    <n v="0"/>
    <n v="0"/>
    <n v="0"/>
    <n v="0"/>
    <n v="0"/>
  </r>
  <r>
    <n v="10413"/>
    <m/>
    <m/>
    <s v="Multnomah Co."/>
    <s v="County"/>
    <x v="0"/>
    <s v="Multnomah Co."/>
    <x v="0"/>
    <s v="Hawthorne Bridge Rehabilitation"/>
    <m/>
    <m/>
    <s v="Major Arterial"/>
    <s v="Rehabilitate mechanical system, approach structure, corrosion control, phase 1 seismic."/>
    <n v="13300000"/>
    <n v="19684000"/>
    <s v="2018-2024"/>
    <s v="2018-2024"/>
    <n v="1"/>
    <x v="13"/>
    <s v="Roads and Bridges"/>
    <n v="2018"/>
    <n v="2024"/>
    <n v="1900000"/>
    <n v="7"/>
    <n v="0"/>
    <n v="0"/>
    <n v="0"/>
    <n v="0"/>
    <n v="1900000"/>
    <n v="1900000"/>
    <n v="1900000"/>
    <n v="1900000"/>
    <n v="1900000"/>
    <n v="1900000"/>
    <n v="1900000"/>
    <n v="0"/>
    <n v="0"/>
    <n v="0"/>
    <n v="0"/>
    <n v="0"/>
    <n v="0"/>
    <n v="0"/>
    <n v="0"/>
    <n v="0"/>
    <n v="0"/>
    <n v="0"/>
    <n v="0"/>
    <n v="0"/>
    <n v="0"/>
    <n v="0"/>
    <n v="0"/>
  </r>
  <r>
    <n v="10416"/>
    <m/>
    <m/>
    <s v="Gresham"/>
    <s v="City"/>
    <x v="2"/>
    <s v="Gresham"/>
    <x v="0"/>
    <s v="Hogan Corridor Improvements"/>
    <s v="Stark"/>
    <s v="Burnside"/>
    <s v="Principal arterial"/>
    <s v="Interim capacity improvements and access controls."/>
    <n v="19140461"/>
    <n v="28327882.280000001"/>
    <s v="2018-2024"/>
    <s v="2018-2024"/>
    <m/>
    <x v="1"/>
    <s v="Roads and Bridges"/>
    <n v="2018"/>
    <n v="2024"/>
    <n v="2734351.5714285714"/>
    <n v="7"/>
    <n v="0"/>
    <n v="0"/>
    <n v="0"/>
    <n v="0"/>
    <n v="2734351.5714285714"/>
    <n v="2734351.5714285714"/>
    <n v="2734351.5714285714"/>
    <n v="2734351.5714285714"/>
    <n v="2734351.5714285714"/>
    <n v="2734351.5714285714"/>
    <n v="2734351.5714285714"/>
    <n v="0"/>
    <n v="0"/>
    <n v="0"/>
    <n v="0"/>
    <n v="0"/>
    <n v="0"/>
    <n v="0"/>
    <n v="0"/>
    <n v="0"/>
    <n v="0"/>
    <n v="0"/>
    <n v="0"/>
    <n v="0"/>
    <n v="0"/>
    <n v="0"/>
    <n v="0"/>
  </r>
  <r>
    <n v="10421"/>
    <m/>
    <m/>
    <s v="Gresham"/>
    <s v="City"/>
    <x v="2"/>
    <s v="Gresham"/>
    <x v="0"/>
    <s v="Burnside Rd. Blvd Improvements"/>
    <s v="181st"/>
    <s v="197th"/>
    <s v="Major Arterial"/>
    <s v="Complete boulevard improvements."/>
    <n v="7873990"/>
    <n v="11653505.199999999"/>
    <s v="2018-2024"/>
    <s v="2018-2024"/>
    <n v="1"/>
    <x v="7"/>
    <s v="Roads and Bridges"/>
    <n v="2018"/>
    <n v="2024"/>
    <n v="1124855.7142857143"/>
    <n v="7"/>
    <n v="0"/>
    <n v="0"/>
    <n v="0"/>
    <n v="0"/>
    <n v="1124855.7142857143"/>
    <n v="1124855.7142857143"/>
    <n v="1124855.7142857143"/>
    <n v="1124855.7142857143"/>
    <n v="1124855.7142857143"/>
    <n v="1124855.7142857143"/>
    <n v="1124855.7142857143"/>
    <n v="0"/>
    <n v="0"/>
    <n v="0"/>
    <n v="0"/>
    <n v="0"/>
    <n v="0"/>
    <n v="0"/>
    <n v="0"/>
    <n v="0"/>
    <n v="0"/>
    <n v="0"/>
    <n v="0"/>
    <n v="0"/>
    <n v="0"/>
    <n v="0"/>
    <n v="0"/>
  </r>
  <r>
    <n v="10425"/>
    <m/>
    <m/>
    <s v="Gresham"/>
    <s v="City"/>
    <x v="2"/>
    <s v="Gresham"/>
    <x v="0"/>
    <s v="1st Street/Bull Run. Reconstruction"/>
    <s v="242nd Ave."/>
    <s v="257th Ave."/>
    <s v="Local"/>
    <s v="Brings to standards, adds pedestrian, bicycle facilities."/>
    <n v="4466312"/>
    <n v="6610141.7599999998"/>
    <s v="2018-2024"/>
    <s v="2018-2024"/>
    <n v="1"/>
    <x v="5"/>
    <s v="Roads and Bridges"/>
    <n v="2018"/>
    <n v="2024"/>
    <n v="638044.57142857148"/>
    <n v="7"/>
    <n v="0"/>
    <n v="0"/>
    <n v="0"/>
    <n v="0"/>
    <n v="638044.57142857148"/>
    <n v="638044.57142857148"/>
    <n v="638044.57142857148"/>
    <n v="638044.57142857148"/>
    <n v="638044.57142857148"/>
    <n v="638044.57142857148"/>
    <n v="638044.57142857148"/>
    <n v="0"/>
    <n v="0"/>
    <n v="0"/>
    <n v="0"/>
    <n v="0"/>
    <n v="0"/>
    <n v="0"/>
    <n v="0"/>
    <n v="0"/>
    <n v="0"/>
    <n v="0"/>
    <n v="0"/>
    <n v="0"/>
    <n v="0"/>
    <n v="0"/>
    <n v="0"/>
  </r>
  <r>
    <n v="10427"/>
    <m/>
    <m/>
    <s v="Gresham"/>
    <s v="City"/>
    <x v="2"/>
    <s v="Gresham"/>
    <x v="0"/>
    <s v="Regner Rd. Reconstruction"/>
    <s v="Roberts"/>
    <s v="Southern City Limits"/>
    <s v="Minor Arterial"/>
    <s v="Brings to standards, adds pedestrian, bicycle facilities, improves Regner/Butler intersection by adding NB left-turn pocket and signalizing intersection."/>
    <n v="29265570"/>
    <n v="43313043.600000001"/>
    <s v="2018-2024"/>
    <s v="2018-2024"/>
    <n v="1"/>
    <x v="4"/>
    <s v="Roads and Bridges"/>
    <n v="2018"/>
    <n v="2024"/>
    <n v="4180795.7142857141"/>
    <n v="7"/>
    <n v="0"/>
    <n v="0"/>
    <n v="0"/>
    <n v="0"/>
    <n v="4180795.7142857141"/>
    <n v="4180795.7142857141"/>
    <n v="4180795.7142857141"/>
    <n v="4180795.7142857141"/>
    <n v="4180795.7142857141"/>
    <n v="4180795.7142857141"/>
    <n v="4180795.7142857141"/>
    <n v="0"/>
    <n v="0"/>
    <n v="0"/>
    <n v="0"/>
    <n v="0"/>
    <n v="0"/>
    <n v="0"/>
    <n v="0"/>
    <n v="0"/>
    <n v="0"/>
    <n v="0"/>
    <n v="0"/>
    <n v="0"/>
    <n v="0"/>
    <n v="0"/>
    <n v="0"/>
  </r>
  <r>
    <n v="10429"/>
    <m/>
    <m/>
    <s v="Gresham"/>
    <s v="City"/>
    <x v="4"/>
    <s v="Gresham"/>
    <x v="0"/>
    <s v="Powell Valley Imps."/>
    <s v="Burnside"/>
    <s v="282nd. Ave."/>
    <s v="Minor Arterial"/>
    <s v="Improve Powell Valley w. ped and bike facilities."/>
    <n v="14645408"/>
    <n v="21675203.84"/>
    <s v="2018-2024"/>
    <s v="2018-2024"/>
    <n v="1"/>
    <x v="0"/>
    <s v="Active Transportation"/>
    <n v="2018"/>
    <n v="2024"/>
    <n v="2092201.142857143"/>
    <n v="7"/>
    <n v="0"/>
    <n v="0"/>
    <n v="0"/>
    <n v="0"/>
    <n v="2092201.142857143"/>
    <n v="2092201.142857143"/>
    <n v="2092201.142857143"/>
    <n v="2092201.142857143"/>
    <n v="2092201.142857143"/>
    <n v="2092201.142857143"/>
    <n v="2092201.142857143"/>
    <n v="0"/>
    <n v="0"/>
    <n v="0"/>
    <n v="0"/>
    <n v="0"/>
    <n v="0"/>
    <n v="0"/>
    <n v="0"/>
    <n v="0"/>
    <n v="0"/>
    <n v="0"/>
    <n v="0"/>
    <n v="0"/>
    <n v="0"/>
    <n v="0"/>
    <n v="0"/>
  </r>
  <r>
    <n v="10430"/>
    <m/>
    <m/>
    <s v="Gresham"/>
    <s v="City"/>
    <x v="2"/>
    <s v="Gresham"/>
    <x v="0"/>
    <s v="Orient Dr. Imps."/>
    <s v="South City Limits"/>
    <s v="257th Ave."/>
    <s v="Minor Arterial"/>
    <s v="Upgrades to arterial 4 lane standards."/>
    <n v="9000000"/>
    <n v="13320000"/>
    <s v="2018-2024"/>
    <s v="2018-2024"/>
    <n v="1"/>
    <x v="3"/>
    <s v="Roads and Bridges"/>
    <n v="2018"/>
    <n v="2024"/>
    <n v="1285714.2857142857"/>
    <n v="7"/>
    <n v="0"/>
    <n v="0"/>
    <n v="0"/>
    <n v="0"/>
    <n v="1285714.2857142857"/>
    <n v="1285714.2857142857"/>
    <n v="1285714.2857142857"/>
    <n v="1285714.2857142857"/>
    <n v="1285714.2857142857"/>
    <n v="1285714.2857142857"/>
    <n v="1285714.2857142857"/>
    <n v="0"/>
    <n v="0"/>
    <n v="0"/>
    <n v="0"/>
    <n v="0"/>
    <n v="0"/>
    <n v="0"/>
    <n v="0"/>
    <n v="0"/>
    <n v="0"/>
    <n v="0"/>
    <n v="0"/>
    <n v="0"/>
    <n v="0"/>
    <n v="0"/>
    <n v="0"/>
  </r>
  <r>
    <n v="10431"/>
    <m/>
    <m/>
    <s v="Gresham"/>
    <s v="City"/>
    <x v="2"/>
    <s v="Gresham"/>
    <x v="0"/>
    <s v="Highland/190th Rd. Widening"/>
    <s v="200' south of SW 11th"/>
    <s v="Ending at the intersection of Pleasant View Dr./SE 190th and Butler"/>
    <s v="Major Arterial"/>
    <s v="Reconstruct and widen street to five lanes with sidewalks and bike lanes.  Widen and determine the appropriate cross-section for Highland Drive and Pleasant View Drive from Powell Boulevard to 190th Ave."/>
    <n v="19646521"/>
    <n v="29076851.079999998"/>
    <s v="2018-2024"/>
    <s v="2018-2024"/>
    <n v="1"/>
    <x v="5"/>
    <s v="Roads and Bridges"/>
    <n v="2018"/>
    <n v="2024"/>
    <n v="2806645.8571428573"/>
    <n v="7"/>
    <n v="0"/>
    <n v="0"/>
    <n v="0"/>
    <n v="0"/>
    <n v="2806645.8571428573"/>
    <n v="2806645.8571428573"/>
    <n v="2806645.8571428573"/>
    <n v="2806645.8571428573"/>
    <n v="2806645.8571428573"/>
    <n v="2806645.8571428573"/>
    <n v="2806645.8571428573"/>
    <n v="0"/>
    <n v="0"/>
    <n v="0"/>
    <n v="0"/>
    <n v="0"/>
    <n v="0"/>
    <n v="0"/>
    <n v="0"/>
    <n v="0"/>
    <n v="0"/>
    <n v="0"/>
    <n v="0"/>
    <n v="0"/>
    <n v="0"/>
    <n v="0"/>
    <n v="0"/>
  </r>
  <r>
    <n v="10433"/>
    <m/>
    <m/>
    <s v="Gresham"/>
    <s v="City"/>
    <x v="2"/>
    <s v="Gresham"/>
    <x v="0"/>
    <s v="Division St. Improvements"/>
    <s v="Kelly "/>
    <s v="Burnside"/>
    <s v="Major Arterial"/>
    <s v="Complete boulevard design improvements."/>
    <n v="10331749"/>
    <n v="15290988.52"/>
    <s v="2018-2024"/>
    <s v="2018-2024"/>
    <m/>
    <x v="0"/>
    <s v="Roads and Bridges"/>
    <n v="2018"/>
    <n v="2024"/>
    <n v="1475964.142857143"/>
    <n v="7"/>
    <n v="0"/>
    <n v="0"/>
    <n v="0"/>
    <n v="0"/>
    <n v="1475964.142857143"/>
    <n v="1475964.142857143"/>
    <n v="1475964.142857143"/>
    <n v="1475964.142857143"/>
    <n v="1475964.142857143"/>
    <n v="1475964.142857143"/>
    <n v="1475964.142857143"/>
    <n v="0"/>
    <n v="0"/>
    <n v="0"/>
    <n v="0"/>
    <n v="0"/>
    <n v="0"/>
    <n v="0"/>
    <n v="0"/>
    <n v="0"/>
    <n v="0"/>
    <n v="0"/>
    <n v="0"/>
    <n v="0"/>
    <n v="0"/>
    <n v="0"/>
    <n v="0"/>
  </r>
  <r>
    <n v="10434"/>
    <m/>
    <m/>
    <s v="Gresham"/>
    <s v="City"/>
    <x v="2"/>
    <s v="Gresham"/>
    <x v="0"/>
    <s v="Burnside St. Improvements"/>
    <s v="NE Wallula St."/>
    <s v="Hogan"/>
    <s v="Major Aterial"/>
    <s v="Complete boulevard design improvements Wallula to Hogan (2004 RTP 2048), also improve intersection of Burnside at Division (2002 TSP #15) by adding eastbound RT and signal, and also improve the intersection of Burnside and Hogan (2004 RTP #2032)."/>
    <n v="32545601"/>
    <n v="48167489.479999997"/>
    <s v="2018-2024"/>
    <s v="2018-2024"/>
    <n v="1"/>
    <x v="0"/>
    <s v="Roads and Bridges"/>
    <n v="2018"/>
    <n v="2024"/>
    <n v="4649371.5714285718"/>
    <n v="7"/>
    <n v="0"/>
    <n v="0"/>
    <n v="0"/>
    <n v="0"/>
    <n v="4649371.5714285718"/>
    <n v="4649371.5714285718"/>
    <n v="4649371.5714285718"/>
    <n v="4649371.5714285718"/>
    <n v="4649371.5714285718"/>
    <n v="4649371.5714285718"/>
    <n v="4649371.5714285718"/>
    <n v="0"/>
    <n v="0"/>
    <n v="0"/>
    <n v="0"/>
    <n v="0"/>
    <n v="0"/>
    <n v="0"/>
    <n v="0"/>
    <n v="0"/>
    <n v="0"/>
    <n v="0"/>
    <n v="0"/>
    <n v="0"/>
    <n v="0"/>
    <n v="0"/>
    <n v="0"/>
  </r>
  <r>
    <n v="10437"/>
    <m/>
    <m/>
    <s v="Gresham"/>
    <s v="City"/>
    <x v="4"/>
    <s v="Gresham"/>
    <x v="0"/>
    <s v="Gresham/Fairview Trail"/>
    <s v="Halsey"/>
    <s v="Marine Dr."/>
    <s v="Other"/>
    <s v="Springwater trail connect. incl. Trailhead @ Marine Dr."/>
    <n v="4608799"/>
    <n v="6821022.5199999996"/>
    <s v="2018-2024"/>
    <s v="2018-2024"/>
    <n v="1"/>
    <x v="7"/>
    <s v="Active Transportation"/>
    <n v="2018"/>
    <n v="2024"/>
    <n v="658399.85714285716"/>
    <n v="7"/>
    <n v="0"/>
    <n v="0"/>
    <n v="0"/>
    <n v="0"/>
    <n v="658399.85714285716"/>
    <n v="658399.85714285716"/>
    <n v="658399.85714285716"/>
    <n v="658399.85714285716"/>
    <n v="658399.85714285716"/>
    <n v="658399.85714285716"/>
    <n v="658399.85714285716"/>
    <n v="0"/>
    <n v="0"/>
    <n v="0"/>
    <n v="0"/>
    <n v="0"/>
    <n v="0"/>
    <n v="0"/>
    <n v="0"/>
    <n v="0"/>
    <n v="0"/>
    <n v="0"/>
    <n v="0"/>
    <n v="0"/>
    <n v="0"/>
    <n v="0"/>
    <n v="0"/>
  </r>
  <r>
    <n v="10438"/>
    <m/>
    <m/>
    <s v="Gresham"/>
    <s v="City"/>
    <x v="4"/>
    <s v="Gresham"/>
    <x v="0"/>
    <s v="Springwater Trail Connections"/>
    <s v="Pl. View/190th"/>
    <s v="N/A"/>
    <s v="Other"/>
    <s v="Provide ped, bike and equestrian access to regional trail."/>
    <n v="271562"/>
    <n v="401911.76"/>
    <s v="2018-2024"/>
    <s v="2018-2024"/>
    <n v="1"/>
    <x v="7"/>
    <s v="Active Transportation"/>
    <n v="2018"/>
    <n v="2024"/>
    <n v="38794.571428571428"/>
    <n v="7"/>
    <n v="0"/>
    <n v="0"/>
    <n v="0"/>
    <n v="0"/>
    <n v="38794.571428571428"/>
    <n v="38794.571428571428"/>
    <n v="38794.571428571428"/>
    <n v="38794.571428571428"/>
    <n v="38794.571428571428"/>
    <n v="38794.571428571428"/>
    <n v="38794.571428571428"/>
    <n v="0"/>
    <n v="0"/>
    <n v="0"/>
    <n v="0"/>
    <n v="0"/>
    <n v="0"/>
    <n v="0"/>
    <n v="0"/>
    <n v="0"/>
    <n v="0"/>
    <n v="0"/>
    <n v="0"/>
    <n v="0"/>
    <n v="0"/>
    <n v="0"/>
    <n v="0"/>
  </r>
  <r>
    <n v="10440"/>
    <m/>
    <m/>
    <s v="Gresham"/>
    <s v="City"/>
    <x v="4"/>
    <s v="Gresham"/>
    <x v="0"/>
    <s v="Division St. Multimodal Improvements"/>
    <s v="Wallula"/>
    <s v="west city limits "/>
    <s v="Minor Arterial"/>
    <s v="Retrofit street to add bicylce facilities, sidewalks, and explore other multimodal facilities and connections."/>
    <n v="4939693"/>
    <n v="7310745.6399999997"/>
    <s v="2018-2024"/>
    <s v="2018-2024"/>
    <n v="1"/>
    <x v="1"/>
    <s v="Active Transportation"/>
    <n v="2018"/>
    <n v="2024"/>
    <n v="705670.42857142852"/>
    <n v="7"/>
    <n v="0"/>
    <n v="0"/>
    <n v="0"/>
    <n v="0"/>
    <n v="705670.42857142852"/>
    <n v="705670.42857142852"/>
    <n v="705670.42857142852"/>
    <n v="705670.42857142852"/>
    <n v="705670.42857142852"/>
    <n v="705670.42857142852"/>
    <n v="705670.42857142852"/>
    <n v="0"/>
    <n v="0"/>
    <n v="0"/>
    <n v="0"/>
    <n v="0"/>
    <n v="0"/>
    <n v="0"/>
    <n v="0"/>
    <n v="0"/>
    <n v="0"/>
    <n v="0"/>
    <n v="0"/>
    <n v="0"/>
    <n v="0"/>
    <n v="0"/>
    <n v="0"/>
  </r>
  <r>
    <n v="10441"/>
    <m/>
    <m/>
    <s v="Gresham"/>
    <s v="City"/>
    <x v="4"/>
    <s v="Gresham"/>
    <x v="0"/>
    <s v="Gresham RC Ped and Ped to Max"/>
    <s v="all stations"/>
    <m/>
    <s v="N/A"/>
    <s v="Improve sidewalks, lighting, crossings, bus shelters, benches."/>
    <n v="584820"/>
    <n v="865533.6"/>
    <s v="2018-2024"/>
    <s v="2018-2024"/>
    <n v="1"/>
    <x v="0"/>
    <s v="Active Transportation"/>
    <n v="2018"/>
    <n v="2024"/>
    <n v="83545.71428571429"/>
    <n v="7"/>
    <n v="0"/>
    <n v="0"/>
    <n v="0"/>
    <n v="0"/>
    <n v="83545.71428571429"/>
    <n v="83545.71428571429"/>
    <n v="83545.71428571429"/>
    <n v="83545.71428571429"/>
    <n v="83545.71428571429"/>
    <n v="83545.71428571429"/>
    <n v="83545.71428571429"/>
    <n v="0"/>
    <n v="0"/>
    <n v="0"/>
    <n v="0"/>
    <n v="0"/>
    <n v="0"/>
    <n v="0"/>
    <n v="0"/>
    <n v="0"/>
    <n v="0"/>
    <n v="0"/>
    <n v="0"/>
    <n v="0"/>
    <n v="0"/>
    <n v="0"/>
    <n v="0"/>
  </r>
  <r>
    <n v="10442"/>
    <m/>
    <m/>
    <s v="Gresham"/>
    <s v="City"/>
    <x v="6"/>
    <s v="Gresham"/>
    <x v="0"/>
    <s v="Phase 3 Signal Optimization"/>
    <s v="System Wide"/>
    <m/>
    <s v="N/A"/>
    <s v="Optimize signals, provide message boards."/>
    <n v="6227280"/>
    <n v="9216374.4000000004"/>
    <s v="2018-2024"/>
    <s v="2018-2024"/>
    <n v="1"/>
    <x v="0"/>
    <s v="TSMO/TDM"/>
    <n v="2018"/>
    <n v="2024"/>
    <n v="889611.42857142852"/>
    <n v="7"/>
    <n v="0"/>
    <n v="0"/>
    <n v="0"/>
    <n v="0"/>
    <n v="889611.42857142852"/>
    <n v="889611.42857142852"/>
    <n v="889611.42857142852"/>
    <n v="889611.42857142852"/>
    <n v="889611.42857142852"/>
    <n v="889611.42857142852"/>
    <n v="889611.42857142852"/>
    <n v="0"/>
    <n v="0"/>
    <n v="0"/>
    <n v="0"/>
    <n v="0"/>
    <n v="0"/>
    <n v="0"/>
    <n v="0"/>
    <n v="0"/>
    <n v="0"/>
    <n v="0"/>
    <n v="0"/>
    <n v="0"/>
    <n v="0"/>
    <n v="0"/>
    <n v="0"/>
  </r>
  <r>
    <n v="10445"/>
    <m/>
    <m/>
    <s v="Gresham"/>
    <s v="City"/>
    <x v="5"/>
    <s v="Gresham"/>
    <x v="0"/>
    <s v="181st Ave. Intersection Improvement (181st/Glisan)"/>
    <s v="181st/Glisan"/>
    <m/>
    <s v="Major Arterial"/>
    <s v="Improve Intersection."/>
    <n v="1041867"/>
    <n v="1541963.16"/>
    <s v="2018-2024"/>
    <s v="2018-2024"/>
    <n v="1"/>
    <x v="1"/>
    <s v="Freight"/>
    <n v="2018"/>
    <n v="2024"/>
    <n v="148838.14285714287"/>
    <n v="7"/>
    <n v="0"/>
    <n v="0"/>
    <n v="0"/>
    <n v="0"/>
    <n v="148838.14285714287"/>
    <n v="148838.14285714287"/>
    <n v="148838.14285714287"/>
    <n v="148838.14285714287"/>
    <n v="148838.14285714287"/>
    <n v="148838.14285714287"/>
    <n v="148838.14285714287"/>
    <n v="0"/>
    <n v="0"/>
    <n v="0"/>
    <n v="0"/>
    <n v="0"/>
    <n v="0"/>
    <n v="0"/>
    <n v="0"/>
    <n v="0"/>
    <n v="0"/>
    <n v="0"/>
    <n v="0"/>
    <n v="0"/>
    <n v="0"/>
    <n v="0"/>
    <n v="0"/>
  </r>
  <r>
    <n v="10446"/>
    <m/>
    <m/>
    <s v="Gresham"/>
    <s v="City"/>
    <x v="5"/>
    <s v="Gresham"/>
    <x v="0"/>
    <s v="181st Ave. Intersection Improvement (181st/Burnside)"/>
    <s v="181st/Burnside"/>
    <m/>
    <s v="Major Arterial"/>
    <s v="Improve Intersection."/>
    <n v="831210"/>
    <n v="1230190.8"/>
    <s v="2018-2024"/>
    <s v="2018-2024"/>
    <n v="1"/>
    <x v="1"/>
    <s v="Freight"/>
    <n v="2018"/>
    <n v="2024"/>
    <n v="118744.28571428571"/>
    <n v="7"/>
    <n v="0"/>
    <n v="0"/>
    <n v="0"/>
    <n v="0"/>
    <n v="118744.28571428571"/>
    <n v="118744.28571428571"/>
    <n v="118744.28571428571"/>
    <n v="118744.28571428571"/>
    <n v="118744.28571428571"/>
    <n v="118744.28571428571"/>
    <n v="118744.28571428571"/>
    <n v="0"/>
    <n v="0"/>
    <n v="0"/>
    <n v="0"/>
    <n v="0"/>
    <n v="0"/>
    <n v="0"/>
    <n v="0"/>
    <n v="0"/>
    <n v="0"/>
    <n v="0"/>
    <n v="0"/>
    <n v="0"/>
    <n v="0"/>
    <n v="0"/>
    <n v="0"/>
  </r>
  <r>
    <n v="10447"/>
    <m/>
    <m/>
    <s v="Gresham"/>
    <s v="City"/>
    <x v="2"/>
    <s v="Gresham"/>
    <x v="0"/>
    <s v="162nd Ave. Imps. Plus TIF project"/>
    <s v="Glisan"/>
    <s v="Halsey"/>
    <s v="Minor Arterial"/>
    <s v="Reconstruct, widen to 5 lanes, plus EB RT at Glisan."/>
    <n v="7915303"/>
    <n v="11714648.439999999"/>
    <s v="2018-2024"/>
    <s v="2018-2024"/>
    <n v="1"/>
    <x v="4"/>
    <s v="Roads and Bridges"/>
    <n v="2018"/>
    <n v="2024"/>
    <n v="1130757.5714285714"/>
    <n v="7"/>
    <n v="0"/>
    <n v="0"/>
    <n v="0"/>
    <n v="0"/>
    <n v="1130757.5714285714"/>
    <n v="1130757.5714285714"/>
    <n v="1130757.5714285714"/>
    <n v="1130757.5714285714"/>
    <n v="1130757.5714285714"/>
    <n v="1130757.5714285714"/>
    <n v="1130757.5714285714"/>
    <n v="0"/>
    <n v="0"/>
    <n v="0"/>
    <n v="0"/>
    <n v="0"/>
    <n v="0"/>
    <n v="0"/>
    <n v="0"/>
    <n v="0"/>
    <n v="0"/>
    <n v="0"/>
    <n v="0"/>
    <n v="0"/>
    <n v="0"/>
    <n v="0"/>
    <n v="0"/>
  </r>
  <r>
    <n v="10450"/>
    <m/>
    <m/>
    <s v="Gresham"/>
    <s v="City"/>
    <x v="2"/>
    <s v="Gresham"/>
    <x v="0"/>
    <s v="2 Birdsdale Projects, at Division"/>
    <s v="at Division"/>
    <s v="at Stark"/>
    <s v="Collector"/>
    <s v="Division: SB, EB turn lanes.  At Stark: add 2nd NB LT lane and exclusive RT lane."/>
    <n v="1375500"/>
    <n v="2035740"/>
    <s v="2018-2024"/>
    <s v="2018-2024"/>
    <n v="1"/>
    <x v="3"/>
    <s v="Roads and Bridges"/>
    <n v="2018"/>
    <n v="2024"/>
    <n v="196500"/>
    <n v="7"/>
    <n v="0"/>
    <n v="0"/>
    <n v="0"/>
    <n v="0"/>
    <n v="196500"/>
    <n v="196500"/>
    <n v="196500"/>
    <n v="196500"/>
    <n v="196500"/>
    <n v="196500"/>
    <n v="196500"/>
    <n v="0"/>
    <n v="0"/>
    <n v="0"/>
    <n v="0"/>
    <n v="0"/>
    <n v="0"/>
    <n v="0"/>
    <n v="0"/>
    <n v="0"/>
    <n v="0"/>
    <n v="0"/>
    <n v="0"/>
    <n v="0"/>
    <n v="0"/>
    <n v="0"/>
    <n v="0"/>
  </r>
  <r>
    <n v="10454"/>
    <m/>
    <m/>
    <s v="Gresham"/>
    <s v="City"/>
    <x v="2"/>
    <s v="Gresham"/>
    <x v="0"/>
    <s v="181st Ave. Improvements"/>
    <s v="Glisan"/>
    <s v="Yamhill"/>
    <s v="Major Arterial"/>
    <s v="Complete boulevard design improvements."/>
    <n v="11440061"/>
    <n v="16931290.280000001"/>
    <s v="2018-2024"/>
    <s v="2018-2024"/>
    <n v="1"/>
    <x v="7"/>
    <s v="Roads and Bridges"/>
    <n v="2018"/>
    <n v="2024"/>
    <n v="1634294.4285714286"/>
    <n v="7"/>
    <n v="0"/>
    <n v="0"/>
    <n v="0"/>
    <n v="0"/>
    <n v="1634294.4285714286"/>
    <n v="1634294.4285714286"/>
    <n v="1634294.4285714286"/>
    <n v="1634294.4285714286"/>
    <n v="1634294.4285714286"/>
    <n v="1634294.4285714286"/>
    <n v="1634294.4285714286"/>
    <n v="0"/>
    <n v="0"/>
    <n v="0"/>
    <n v="0"/>
    <n v="0"/>
    <n v="0"/>
    <n v="0"/>
    <n v="0"/>
    <n v="0"/>
    <n v="0"/>
    <n v="0"/>
    <n v="0"/>
    <n v="0"/>
    <n v="0"/>
    <n v="0"/>
    <n v="0"/>
  </r>
  <r>
    <n v="10455"/>
    <m/>
    <m/>
    <s v="Gresham"/>
    <s v="City"/>
    <x v="4"/>
    <s v="Gresham"/>
    <x v="0"/>
    <s v="Rockwood TC Ped and Ped to Max:188th LRT Stations and Ped to Max"/>
    <m/>
    <m/>
    <s v="N/A"/>
    <s v="Improve sidewalks, lighting, crossings, bus shelters, benches."/>
    <n v="8919615"/>
    <n v="13201030.199999999"/>
    <s v="2018-2024"/>
    <s v="2018-2024"/>
    <n v="1"/>
    <x v="7"/>
    <s v="Active Transportation"/>
    <n v="2018"/>
    <n v="2024"/>
    <n v="1274230.7142857143"/>
    <n v="7"/>
    <n v="0"/>
    <n v="0"/>
    <n v="0"/>
    <n v="0"/>
    <n v="1274230.7142857143"/>
    <n v="1274230.7142857143"/>
    <n v="1274230.7142857143"/>
    <n v="1274230.7142857143"/>
    <n v="1274230.7142857143"/>
    <n v="1274230.7142857143"/>
    <n v="1274230.7142857143"/>
    <n v="0"/>
    <n v="0"/>
    <n v="0"/>
    <n v="0"/>
    <n v="0"/>
    <n v="0"/>
    <n v="0"/>
    <n v="0"/>
    <n v="0"/>
    <n v="0"/>
    <n v="0"/>
    <n v="0"/>
    <n v="0"/>
    <n v="0"/>
    <n v="0"/>
    <n v="0"/>
  </r>
  <r>
    <n v="10457"/>
    <m/>
    <m/>
    <s v="Gresham"/>
    <s v="City"/>
    <x v="4"/>
    <s v="Gresham"/>
    <x v="0"/>
    <s v="223rd Ave. Improvements"/>
    <s v="Glisan"/>
    <s v="Stark"/>
    <s v="Major Arterial"/>
    <s v="Improve sidewalks, lighting, crossings, bus shelters, benches."/>
    <n v="102229"/>
    <n v="151298.91999999998"/>
    <s v="2018-2024"/>
    <s v="2018-2024"/>
    <m/>
    <x v="3"/>
    <s v="Active Transportation"/>
    <n v="2018"/>
    <n v="2024"/>
    <n v="14604.142857142857"/>
    <n v="7"/>
    <n v="0"/>
    <n v="0"/>
    <n v="0"/>
    <n v="0"/>
    <n v="14604.142857142857"/>
    <n v="14604.142857142857"/>
    <n v="14604.142857142857"/>
    <n v="14604.142857142857"/>
    <n v="14604.142857142857"/>
    <n v="14604.142857142857"/>
    <n v="14604.142857142857"/>
    <n v="0"/>
    <n v="0"/>
    <n v="0"/>
    <n v="0"/>
    <n v="0"/>
    <n v="0"/>
    <n v="0"/>
    <n v="0"/>
    <n v="0"/>
    <n v="0"/>
    <n v="0"/>
    <n v="0"/>
    <n v="0"/>
    <n v="0"/>
    <n v="0"/>
    <n v="0"/>
  </r>
  <r>
    <n v="10459"/>
    <m/>
    <m/>
    <s v="Gresham"/>
    <s v="City"/>
    <x v="4"/>
    <s v="Gresham"/>
    <x v="0"/>
    <s v="Burnside SC Pedestrian Imps."/>
    <s v="172nd, 197th, Glisan, Stark &amp; intersecting streets"/>
    <m/>
    <s v="Major Arterial"/>
    <s v="Improve sidewalks, lighting, crossings, bus shelters, benches."/>
    <n v="1192669"/>
    <n v="1765150.1199999999"/>
    <s v="2018-2024"/>
    <s v="2018-2024"/>
    <n v="1"/>
    <x v="0"/>
    <s v="Active Transportation"/>
    <n v="2018"/>
    <n v="2024"/>
    <n v="170381.28571428571"/>
    <n v="7"/>
    <n v="0"/>
    <n v="0"/>
    <n v="0"/>
    <n v="0"/>
    <n v="170381.28571428571"/>
    <n v="170381.28571428571"/>
    <n v="170381.28571428571"/>
    <n v="170381.28571428571"/>
    <n v="170381.28571428571"/>
    <n v="170381.28571428571"/>
    <n v="170381.28571428571"/>
    <n v="0"/>
    <n v="0"/>
    <n v="0"/>
    <n v="0"/>
    <n v="0"/>
    <n v="0"/>
    <n v="0"/>
    <n v="0"/>
    <n v="0"/>
    <n v="0"/>
    <n v="0"/>
    <n v="0"/>
    <n v="0"/>
    <n v="0"/>
    <n v="0"/>
    <n v="0"/>
  </r>
  <r>
    <n v="10473"/>
    <m/>
    <m/>
    <s v="Gresham"/>
    <s v="City"/>
    <x v="2"/>
    <s v="Gresham"/>
    <x v="0"/>
    <s v="Eastman at Stark"/>
    <m/>
    <m/>
    <s v="Major Arterial"/>
    <s v="Add EB and NB RT lanes and 2nd NB and SB LT lanes."/>
    <n v="1196756"/>
    <n v="1771198.88"/>
    <s v="2018-2024"/>
    <s v="2018-2024"/>
    <n v="1"/>
    <x v="0"/>
    <s v="Roads and Bridges"/>
    <n v="2018"/>
    <n v="2024"/>
    <n v="170965.14285714287"/>
    <n v="7"/>
    <n v="0"/>
    <n v="0"/>
    <n v="0"/>
    <n v="0"/>
    <n v="170965.14285714287"/>
    <n v="170965.14285714287"/>
    <n v="170965.14285714287"/>
    <n v="170965.14285714287"/>
    <n v="170965.14285714287"/>
    <n v="170965.14285714287"/>
    <n v="170965.14285714287"/>
    <n v="0"/>
    <n v="0"/>
    <n v="0"/>
    <n v="0"/>
    <n v="0"/>
    <n v="0"/>
    <n v="0"/>
    <n v="0"/>
    <n v="0"/>
    <n v="0"/>
    <n v="0"/>
    <n v="0"/>
    <n v="0"/>
    <n v="0"/>
    <n v="0"/>
    <n v="0"/>
  </r>
  <r>
    <n v="10477"/>
    <m/>
    <m/>
    <s v="Gresham"/>
    <s v="City"/>
    <x v="2"/>
    <s v="Gresham"/>
    <x v="0"/>
    <s v="Springwater Road Section 4"/>
    <s v="19h Ave/Springwater Rd Section 4"/>
    <s v="Palmblad/252nd"/>
    <s v="Local"/>
    <s v="Construction of new street for implementation of Springwater Plan."/>
    <n v="13148679"/>
    <n v="19460044.919999998"/>
    <s v="2018-2024"/>
    <s v="2018-2024"/>
    <n v="1"/>
    <x v="3"/>
    <s v="Roads and Bridges"/>
    <n v="2018"/>
    <n v="2024"/>
    <n v="1878382.7142857143"/>
    <n v="7"/>
    <n v="0"/>
    <n v="0"/>
    <n v="0"/>
    <n v="0"/>
    <n v="1878382.7142857143"/>
    <n v="1878382.7142857143"/>
    <n v="1878382.7142857143"/>
    <n v="1878382.7142857143"/>
    <n v="1878382.7142857143"/>
    <n v="1878382.7142857143"/>
    <n v="1878382.7142857143"/>
    <n v="0"/>
    <n v="0"/>
    <n v="0"/>
    <n v="0"/>
    <n v="0"/>
    <n v="0"/>
    <n v="0"/>
    <n v="0"/>
    <n v="0"/>
    <n v="0"/>
    <n v="0"/>
    <n v="0"/>
    <n v="0"/>
    <n v="0"/>
    <n v="0"/>
    <n v="0"/>
  </r>
  <r>
    <n v="10478"/>
    <m/>
    <m/>
    <s v="Gresham"/>
    <s v="City"/>
    <x v="2"/>
    <s v="Gresham"/>
    <x v="0"/>
    <s v="Palmblad/252nd/Palmquist Rd"/>
    <s v="Hillyard Rd/10"/>
    <n v="10"/>
    <s v="Local"/>
    <s v="Construction of new street for implementation of Springwater Plan."/>
    <n v="26162462"/>
    <n v="38720443.759999998"/>
    <s v="2018-2024"/>
    <s v="2018-2024"/>
    <n v="1"/>
    <x v="3"/>
    <s v="Roads and Bridges"/>
    <n v="2018"/>
    <n v="2024"/>
    <n v="3737494.5714285714"/>
    <n v="7"/>
    <n v="0"/>
    <n v="0"/>
    <n v="0"/>
    <n v="0"/>
    <n v="3737494.5714285714"/>
    <n v="3737494.5714285714"/>
    <n v="3737494.5714285714"/>
    <n v="3737494.5714285714"/>
    <n v="3737494.5714285714"/>
    <n v="3737494.5714285714"/>
    <n v="3737494.5714285714"/>
    <n v="0"/>
    <n v="0"/>
    <n v="0"/>
    <n v="0"/>
    <n v="0"/>
    <n v="0"/>
    <n v="0"/>
    <n v="0"/>
    <n v="0"/>
    <n v="0"/>
    <n v="0"/>
    <n v="0"/>
    <n v="0"/>
    <n v="0"/>
    <n v="0"/>
    <n v="0"/>
  </r>
  <r>
    <n v="10479"/>
    <m/>
    <m/>
    <s v="Gresham"/>
    <s v="City"/>
    <x v="2"/>
    <s v="Gresham"/>
    <x v="0"/>
    <s v="252nd/Palmblad"/>
    <s v="Hillyard Rd/10"/>
    <s v="Rugg Rd."/>
    <s v="Local"/>
    <s v="Construction of new street for implementation of Springwater Plan."/>
    <n v="9808690"/>
    <n v="14516861.199999999"/>
    <s v="2018-2024"/>
    <s v="2018-2024"/>
    <n v="1"/>
    <x v="3"/>
    <s v="Roads and Bridges"/>
    <n v="2018"/>
    <n v="2024"/>
    <n v="1401241.4285714286"/>
    <n v="7"/>
    <n v="0"/>
    <n v="0"/>
    <n v="0"/>
    <n v="0"/>
    <n v="1401241.4285714286"/>
    <n v="1401241.4285714286"/>
    <n v="1401241.4285714286"/>
    <n v="1401241.4285714286"/>
    <n v="1401241.4285714286"/>
    <n v="1401241.4285714286"/>
    <n v="1401241.4285714286"/>
    <n v="0"/>
    <n v="0"/>
    <n v="0"/>
    <n v="0"/>
    <n v="0"/>
    <n v="0"/>
    <n v="0"/>
    <n v="0"/>
    <n v="0"/>
    <n v="0"/>
    <n v="0"/>
    <n v="0"/>
    <n v="0"/>
    <n v="0"/>
    <n v="0"/>
    <n v="0"/>
  </r>
  <r>
    <n v="10480"/>
    <m/>
    <m/>
    <s v="Gresham"/>
    <s v="City"/>
    <x v="2"/>
    <s v="Gresham"/>
    <x v="0"/>
    <s v="Springwater Plan Road/Springwater Road Section 7"/>
    <s v="Hogan Road 2900 feet north of Rugg Road"/>
    <s v="McNutt Road/9"/>
    <s v="Local"/>
    <s v="Construction of new street for implementation of Springwater Plan."/>
    <n v="8008421"/>
    <n v="11852463.08"/>
    <s v="2018-2024"/>
    <s v="2018-2024"/>
    <n v="1"/>
    <x v="3"/>
    <s v="Roads and Bridges"/>
    <n v="2018"/>
    <n v="2024"/>
    <n v="1144060.142857143"/>
    <n v="7"/>
    <n v="0"/>
    <n v="0"/>
    <n v="0"/>
    <n v="0"/>
    <n v="1144060.142857143"/>
    <n v="1144060.142857143"/>
    <n v="1144060.142857143"/>
    <n v="1144060.142857143"/>
    <n v="1144060.142857143"/>
    <n v="1144060.142857143"/>
    <n v="1144060.142857143"/>
    <n v="0"/>
    <n v="0"/>
    <n v="0"/>
    <n v="0"/>
    <n v="0"/>
    <n v="0"/>
    <n v="0"/>
    <n v="0"/>
    <n v="0"/>
    <n v="0"/>
    <n v="0"/>
    <n v="0"/>
    <n v="0"/>
    <n v="0"/>
    <n v="0"/>
    <n v="0"/>
  </r>
  <r>
    <n v="10481"/>
    <m/>
    <m/>
    <s v="Gresham"/>
    <s v="City"/>
    <x v="2"/>
    <s v="Gresham"/>
    <x v="0"/>
    <s v="Springwater Planned Road/Springwater Road 8"/>
    <s v="Hogan Road 1300 feet north of Rugg Road"/>
    <s v="McNutt Road"/>
    <s v="Local"/>
    <s v="Construction of new street for implementation of Springwater Plan."/>
    <n v="5519551"/>
    <n v="8168935.4799999995"/>
    <s v="2018-2024"/>
    <s v="2018-2024"/>
    <n v="1"/>
    <x v="3"/>
    <s v="Roads and Bridges"/>
    <n v="2018"/>
    <n v="2024"/>
    <n v="788507.28571428568"/>
    <n v="7"/>
    <n v="0"/>
    <n v="0"/>
    <n v="0"/>
    <n v="0"/>
    <n v="788507.28571428568"/>
    <n v="788507.28571428568"/>
    <n v="788507.28571428568"/>
    <n v="788507.28571428568"/>
    <n v="788507.28571428568"/>
    <n v="788507.28571428568"/>
    <n v="788507.28571428568"/>
    <n v="0"/>
    <n v="0"/>
    <n v="0"/>
    <n v="0"/>
    <n v="0"/>
    <n v="0"/>
    <n v="0"/>
    <n v="0"/>
    <n v="0"/>
    <n v="0"/>
    <n v="0"/>
    <n v="0"/>
    <n v="0"/>
    <n v="0"/>
    <n v="0"/>
    <n v="0"/>
  </r>
  <r>
    <n v="10482"/>
    <m/>
    <m/>
    <s v="Gresham"/>
    <s v="City"/>
    <x v="2"/>
    <s v="Gresham"/>
    <x v="0"/>
    <s v="McNutt Road/Springwater Road 9,10,11"/>
    <s v="Intersection of project 10480/10481"/>
    <s v="Planned Rugg Road ext"/>
    <s v="Local"/>
    <s v="Construction of new street for implementation of Springwater Plan."/>
    <n v="41242122"/>
    <n v="61038340.560000002"/>
    <s v="2018-2024"/>
    <s v="2018-2024"/>
    <n v="1"/>
    <x v="3"/>
    <s v="Roads and Bridges"/>
    <n v="2018"/>
    <n v="2024"/>
    <n v="5891731.7142857146"/>
    <n v="7"/>
    <n v="0"/>
    <n v="0"/>
    <n v="0"/>
    <n v="0"/>
    <n v="5891731.7142857146"/>
    <n v="5891731.7142857146"/>
    <n v="5891731.7142857146"/>
    <n v="5891731.7142857146"/>
    <n v="5891731.7142857146"/>
    <n v="5891731.7142857146"/>
    <n v="5891731.7142857146"/>
    <n v="0"/>
    <n v="0"/>
    <n v="0"/>
    <n v="0"/>
    <n v="0"/>
    <n v="0"/>
    <n v="0"/>
    <n v="0"/>
    <n v="0"/>
    <n v="0"/>
    <n v="0"/>
    <n v="0"/>
    <n v="0"/>
    <n v="0"/>
    <n v="0"/>
    <n v="0"/>
  </r>
  <r>
    <n v="10485"/>
    <m/>
    <m/>
    <s v="Gresham"/>
    <s v="City"/>
    <x v="2"/>
    <s v="Gresham"/>
    <x v="0"/>
    <s v="Hogan"/>
    <s v="Palmquist Rd."/>
    <s v="Rugg Rd."/>
    <s v="Minor Arterial"/>
    <s v="Improvement of existing roadway to arterial 4 lane standards."/>
    <n v="47291190"/>
    <n v="69990961.200000003"/>
    <s v="2018-2024"/>
    <s v="2018-2024"/>
    <n v="1"/>
    <x v="3"/>
    <s v="Roads and Bridges"/>
    <n v="2018"/>
    <n v="2024"/>
    <n v="6755884.2857142854"/>
    <n v="7"/>
    <n v="0"/>
    <n v="0"/>
    <n v="0"/>
    <n v="0"/>
    <n v="6755884.2857142854"/>
    <n v="6755884.2857142854"/>
    <n v="6755884.2857142854"/>
    <n v="6755884.2857142854"/>
    <n v="6755884.2857142854"/>
    <n v="6755884.2857142854"/>
    <n v="6755884.2857142854"/>
    <n v="0"/>
    <n v="0"/>
    <n v="0"/>
    <n v="0"/>
    <n v="0"/>
    <n v="0"/>
    <n v="0"/>
    <n v="0"/>
    <n v="0"/>
    <n v="0"/>
    <n v="0"/>
    <n v="0"/>
    <n v="0"/>
    <n v="0"/>
    <n v="0"/>
    <n v="0"/>
  </r>
  <r>
    <n v="10488"/>
    <m/>
    <m/>
    <s v="Gresham"/>
    <s v="City"/>
    <x v="2"/>
    <s v="Gresham"/>
    <x v="0"/>
    <s v="282nd Ave."/>
    <s v="Springwater Boundary"/>
    <s v="Powell Valley Road"/>
    <s v="Minor Arterial"/>
    <s v="Improvement of existing roadway to Minor Arterial standards, add bike and ped facilities, intersection improvements."/>
    <n v="7146436"/>
    <n v="10576725.279999999"/>
    <s v="2018-2024"/>
    <s v="2018-2024"/>
    <n v="1"/>
    <x v="3"/>
    <s v="Roads and Bridges"/>
    <n v="2018"/>
    <n v="2024"/>
    <n v="1020919.4285714285"/>
    <n v="7"/>
    <n v="0"/>
    <n v="0"/>
    <n v="0"/>
    <n v="0"/>
    <n v="1020919.4285714285"/>
    <n v="1020919.4285714285"/>
    <n v="1020919.4285714285"/>
    <n v="1020919.4285714285"/>
    <n v="1020919.4285714285"/>
    <n v="1020919.4285714285"/>
    <n v="1020919.4285714285"/>
    <n v="0"/>
    <n v="0"/>
    <n v="0"/>
    <n v="0"/>
    <n v="0"/>
    <n v="0"/>
    <n v="0"/>
    <n v="0"/>
    <n v="0"/>
    <n v="0"/>
    <n v="0"/>
    <n v="0"/>
    <n v="0"/>
    <n v="0"/>
    <n v="0"/>
    <n v="0"/>
  </r>
  <r>
    <n v="10490"/>
    <m/>
    <m/>
    <s v="Gresham"/>
    <s v="City"/>
    <x v="5"/>
    <s v="Gresham"/>
    <x v="0"/>
    <s v="201st RR Bridge at I-84"/>
    <s v="201st/I-84"/>
    <s v="&quot;"/>
    <s v="Collector"/>
    <s v="Construct new RR bridge to accommodate alternative modes."/>
    <n v="2359125"/>
    <n v="3491505"/>
    <s v="2018-2024"/>
    <s v="2018-2024"/>
    <n v="1"/>
    <x v="3"/>
    <s v="Freight"/>
    <n v="2018"/>
    <n v="2024"/>
    <n v="337017.85714285716"/>
    <n v="7"/>
    <n v="0"/>
    <n v="0"/>
    <n v="0"/>
    <n v="0"/>
    <n v="337017.85714285716"/>
    <n v="337017.85714285716"/>
    <n v="337017.85714285716"/>
    <n v="337017.85714285716"/>
    <n v="337017.85714285716"/>
    <n v="337017.85714285716"/>
    <n v="337017.85714285716"/>
    <n v="0"/>
    <n v="0"/>
    <n v="0"/>
    <n v="0"/>
    <n v="0"/>
    <n v="0"/>
    <n v="0"/>
    <n v="0"/>
    <n v="0"/>
    <n v="0"/>
    <n v="0"/>
    <n v="0"/>
    <n v="0"/>
    <n v="0"/>
    <n v="0"/>
    <n v="0"/>
  </r>
  <r>
    <n v="10494"/>
    <m/>
    <m/>
    <s v="Gresham"/>
    <s v="City"/>
    <x v="2"/>
    <s v="Gresham"/>
    <x v="0"/>
    <s v="162nd"/>
    <s v="Stark Street"/>
    <s v=" "/>
    <s v="Major Arterial"/>
    <s v="Exclusive southbound and eastbound right turns at Stark."/>
    <n v="888209"/>
    <n v="1314549.32"/>
    <s v="2018-2024"/>
    <s v="2018-2024"/>
    <n v="1"/>
    <x v="5"/>
    <s v="Roads and Bridges"/>
    <n v="2018"/>
    <n v="2024"/>
    <n v="126887"/>
    <n v="7"/>
    <n v="0"/>
    <n v="0"/>
    <n v="0"/>
    <n v="0"/>
    <n v="126887"/>
    <n v="126887"/>
    <n v="126887"/>
    <n v="126887"/>
    <n v="126887"/>
    <n v="126887"/>
    <n v="126887"/>
    <n v="0"/>
    <n v="0"/>
    <n v="0"/>
    <n v="0"/>
    <n v="0"/>
    <n v="0"/>
    <n v="0"/>
    <n v="0"/>
    <n v="0"/>
    <n v="0"/>
    <n v="0"/>
    <n v="0"/>
    <n v="0"/>
    <n v="0"/>
    <n v="0"/>
    <n v="0"/>
  </r>
  <r>
    <n v="10495"/>
    <m/>
    <m/>
    <s v="Gresham"/>
    <s v="City"/>
    <x v="5"/>
    <s v="Gresham"/>
    <x v="0"/>
    <s v="181st Ave"/>
    <s v="Halsey St."/>
    <m/>
    <s v="Major Arterial"/>
    <s v="add 2nd LT lane to N &amp; S legs, add RT lane to EB WB SB."/>
    <n v="1025038"/>
    <n v="1517056.24"/>
    <s v="2018-2024"/>
    <s v="2018-2024"/>
    <n v="1"/>
    <x v="3"/>
    <s v="Freight"/>
    <n v="2018"/>
    <n v="2024"/>
    <n v="146434"/>
    <n v="7"/>
    <n v="0"/>
    <n v="0"/>
    <n v="0"/>
    <n v="0"/>
    <n v="146434"/>
    <n v="146434"/>
    <n v="146434"/>
    <n v="146434"/>
    <n v="146434"/>
    <n v="146434"/>
    <n v="146434"/>
    <n v="0"/>
    <n v="0"/>
    <n v="0"/>
    <n v="0"/>
    <n v="0"/>
    <n v="0"/>
    <n v="0"/>
    <n v="0"/>
    <n v="0"/>
    <n v="0"/>
    <n v="0"/>
    <n v="0"/>
    <n v="0"/>
    <n v="0"/>
    <n v="0"/>
    <n v="0"/>
  </r>
  <r>
    <n v="10497"/>
    <m/>
    <m/>
    <s v="Gresham"/>
    <s v="City"/>
    <x v="2"/>
    <s v="Gresham"/>
    <x v="0"/>
    <s v="181st"/>
    <s v="At Sandy"/>
    <s v="At Stark"/>
    <s v="Major Arterial"/>
    <s v="At Sandy: Northbound right turn, 2nd westbound left turn. Overlap eastbound right turn.  At Stark, add 2nd left turn lane on east and west legs."/>
    <n v="1884390"/>
    <n v="2788897.2"/>
    <s v="2018-2024"/>
    <s v="2018-2024"/>
    <n v="1"/>
    <x v="1"/>
    <s v="Roads and Bridges"/>
    <n v="2018"/>
    <n v="2024"/>
    <n v="269198.57142857142"/>
    <n v="7"/>
    <n v="0"/>
    <n v="0"/>
    <n v="0"/>
    <n v="0"/>
    <n v="269198.57142857142"/>
    <n v="269198.57142857142"/>
    <n v="269198.57142857142"/>
    <n v="269198.57142857142"/>
    <n v="269198.57142857142"/>
    <n v="269198.57142857142"/>
    <n v="269198.57142857142"/>
    <n v="0"/>
    <n v="0"/>
    <n v="0"/>
    <n v="0"/>
    <n v="0"/>
    <n v="0"/>
    <n v="0"/>
    <n v="0"/>
    <n v="0"/>
    <n v="0"/>
    <n v="0"/>
    <n v="0"/>
    <n v="0"/>
    <n v="0"/>
    <n v="0"/>
    <n v="0"/>
  </r>
  <r>
    <n v="10498"/>
    <m/>
    <m/>
    <s v="Gresham"/>
    <s v="City"/>
    <x v="2"/>
    <s v="Gresham"/>
    <x v="0"/>
    <s v="181st (182nd) at Division/Powell Intersections"/>
    <s v="181st at Division, Powell"/>
    <m/>
    <s v="Major Arterial"/>
    <s v="At Division: add second westbound left turn lane (TIF P1). At Powell, add northbound and southbound double left turn lanes (TIF P2 and TSP8).At Powell add SB and NB lanes."/>
    <n v="1682670"/>
    <n v="2490351.6"/>
    <s v="2018-2024"/>
    <s v="2018-2024"/>
    <n v="1"/>
    <x v="1"/>
    <s v="Roads and Bridges"/>
    <n v="2018"/>
    <n v="2024"/>
    <n v="240381.42857142858"/>
    <n v="7"/>
    <n v="0"/>
    <n v="0"/>
    <n v="0"/>
    <n v="0"/>
    <n v="240381.42857142858"/>
    <n v="240381.42857142858"/>
    <n v="240381.42857142858"/>
    <n v="240381.42857142858"/>
    <n v="240381.42857142858"/>
    <n v="240381.42857142858"/>
    <n v="240381.42857142858"/>
    <n v="0"/>
    <n v="0"/>
    <n v="0"/>
    <n v="0"/>
    <n v="0"/>
    <n v="0"/>
    <n v="0"/>
    <n v="0"/>
    <n v="0"/>
    <n v="0"/>
    <n v="0"/>
    <n v="0"/>
    <n v="0"/>
    <n v="0"/>
    <n v="0"/>
    <n v="0"/>
  </r>
  <r>
    <n v="10499"/>
    <m/>
    <m/>
    <s v="Gresham"/>
    <s v="City"/>
    <x v="2"/>
    <s v="Gresham"/>
    <x v="0"/>
    <s v="192nd Ave"/>
    <s v="Wilkes Road"/>
    <s v="Halsey Street"/>
    <s v="Minor Arterial"/>
    <s v="Improve to Minor Arterial street standards."/>
    <n v="3833031"/>
    <n v="5672885.8799999999"/>
    <s v="2018-2024"/>
    <s v="2018-2024"/>
    <n v="1"/>
    <x v="3"/>
    <s v="Roads and Bridges"/>
    <n v="2018"/>
    <n v="2024"/>
    <n v="547575.85714285716"/>
    <n v="7"/>
    <n v="0"/>
    <n v="0"/>
    <n v="0"/>
    <n v="0"/>
    <n v="547575.85714285716"/>
    <n v="547575.85714285716"/>
    <n v="547575.85714285716"/>
    <n v="547575.85714285716"/>
    <n v="547575.85714285716"/>
    <n v="547575.85714285716"/>
    <n v="547575.85714285716"/>
    <n v="0"/>
    <n v="0"/>
    <n v="0"/>
    <n v="0"/>
    <n v="0"/>
    <n v="0"/>
    <n v="0"/>
    <n v="0"/>
    <n v="0"/>
    <n v="0"/>
    <n v="0"/>
    <n v="0"/>
    <n v="0"/>
    <n v="0"/>
    <n v="0"/>
    <n v="0"/>
  </r>
  <r>
    <n v="10503"/>
    <m/>
    <m/>
    <s v="Gresham"/>
    <s v="City"/>
    <x v="2"/>
    <s v="Gresham"/>
    <x v="0"/>
    <s v="Burnside"/>
    <s v="Powell"/>
    <s v=" "/>
    <s v="Arterial"/>
    <s v="At Powell: eliminate EB and WB left turn lanes."/>
    <n v="683517"/>
    <n v="1011605.16"/>
    <s v="2018-2024"/>
    <s v="2018-2024"/>
    <n v="1"/>
    <x v="1"/>
    <s v="Roads and Bridges"/>
    <n v="2018"/>
    <n v="2024"/>
    <n v="97645.28571428571"/>
    <n v="7"/>
    <n v="0"/>
    <n v="0"/>
    <n v="0"/>
    <n v="0"/>
    <n v="97645.28571428571"/>
    <n v="97645.28571428571"/>
    <n v="97645.28571428571"/>
    <n v="97645.28571428571"/>
    <n v="97645.28571428571"/>
    <n v="97645.28571428571"/>
    <n v="97645.28571428571"/>
    <n v="0"/>
    <n v="0"/>
    <n v="0"/>
    <n v="0"/>
    <n v="0"/>
    <n v="0"/>
    <n v="0"/>
    <n v="0"/>
    <n v="0"/>
    <n v="0"/>
    <n v="0"/>
    <n v="0"/>
    <n v="0"/>
    <n v="0"/>
    <n v="0"/>
    <n v="0"/>
  </r>
  <r>
    <n v="10504"/>
    <m/>
    <m/>
    <s v="Gresham"/>
    <s v="City"/>
    <x v="4"/>
    <s v="Gresham"/>
    <x v="0"/>
    <s v="Ped to Max: Hood St."/>
    <s v="Powell"/>
    <s v="Division"/>
    <s v="Local"/>
    <s v="Improve ped access/multi-modal on Hood St."/>
    <n v="1000000"/>
    <n v="1480000"/>
    <s v="2018-2024"/>
    <s v="2018-2024"/>
    <n v="1"/>
    <x v="0"/>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0505"/>
    <m/>
    <m/>
    <s v="Gresham"/>
    <s v="City"/>
    <x v="2"/>
    <s v="Gresham"/>
    <x v="0"/>
    <s v="Civic Neighborhood TOD"/>
    <s v=" 16th and NW Norman"/>
    <s v=" "/>
    <s v="Local"/>
    <s v="Support construction of street infrastructure improvements."/>
    <n v="4765219"/>
    <n v="7052524.1200000001"/>
    <s v="2018-2024"/>
    <s v="2018-2024"/>
    <n v="1"/>
    <x v="0"/>
    <s v="Roads and Bridges"/>
    <n v="2018"/>
    <n v="2024"/>
    <n v="680745.57142857148"/>
    <n v="7"/>
    <n v="0"/>
    <n v="0"/>
    <n v="0"/>
    <n v="0"/>
    <n v="680745.57142857148"/>
    <n v="680745.57142857148"/>
    <n v="680745.57142857148"/>
    <n v="680745.57142857148"/>
    <n v="680745.57142857148"/>
    <n v="680745.57142857148"/>
    <n v="680745.57142857148"/>
    <n v="0"/>
    <n v="0"/>
    <n v="0"/>
    <n v="0"/>
    <n v="0"/>
    <n v="0"/>
    <n v="0"/>
    <n v="0"/>
    <n v="0"/>
    <n v="0"/>
    <n v="0"/>
    <n v="0"/>
    <n v="0"/>
    <n v="0"/>
    <n v="0"/>
    <n v="0"/>
  </r>
  <r>
    <n v="10506"/>
    <m/>
    <m/>
    <s v="Gresham"/>
    <s v="City"/>
    <x v="6"/>
    <s v="Gresham"/>
    <x v="0"/>
    <s v="Transit: Columbia Corridor TMA"/>
    <s v=" "/>
    <m/>
    <s v="N/A"/>
    <s v="Transit/bus service improvements, 2 locations."/>
    <n v="185258"/>
    <n v="274181.84000000003"/>
    <s v="2018-2024"/>
    <s v="2018-2024"/>
    <n v="1"/>
    <x v="3"/>
    <s v="TSMO/TDM"/>
    <n v="2018"/>
    <n v="2024"/>
    <n v="26465.428571428572"/>
    <n v="7"/>
    <n v="0"/>
    <n v="0"/>
    <n v="0"/>
    <n v="0"/>
    <n v="26465.428571428572"/>
    <n v="26465.428571428572"/>
    <n v="26465.428571428572"/>
    <n v="26465.428571428572"/>
    <n v="26465.428571428572"/>
    <n v="26465.428571428572"/>
    <n v="26465.428571428572"/>
    <n v="0"/>
    <n v="0"/>
    <n v="0"/>
    <n v="0"/>
    <n v="0"/>
    <n v="0"/>
    <n v="0"/>
    <n v="0"/>
    <n v="0"/>
    <n v="0"/>
    <n v="0"/>
    <n v="0"/>
    <n v="0"/>
    <n v="0"/>
    <n v="0"/>
    <n v="0"/>
  </r>
  <r>
    <n v="10509"/>
    <m/>
    <m/>
    <s v="Gresham"/>
    <s v="City"/>
    <x v="4"/>
    <s v="Gresham"/>
    <x v="0"/>
    <s v="Safe walking routes, missing links"/>
    <s v="various locations"/>
    <m/>
    <s v="N/A"/>
    <s v="Construct missing links and safe routes to school."/>
    <n v="4089150"/>
    <n v="6051942"/>
    <s v="2018-2024"/>
    <s v="2018-2024"/>
    <n v="1"/>
    <x v="11"/>
    <s v="Active Transportation"/>
    <n v="2018"/>
    <n v="2024"/>
    <n v="584164.28571428568"/>
    <n v="7"/>
    <n v="0"/>
    <n v="0"/>
    <n v="0"/>
    <n v="0"/>
    <n v="584164.28571428568"/>
    <n v="584164.28571428568"/>
    <n v="584164.28571428568"/>
    <n v="584164.28571428568"/>
    <n v="584164.28571428568"/>
    <n v="584164.28571428568"/>
    <n v="584164.28571428568"/>
    <n v="0"/>
    <n v="0"/>
    <n v="0"/>
    <n v="0"/>
    <n v="0"/>
    <n v="0"/>
    <n v="0"/>
    <n v="0"/>
    <n v="0"/>
    <n v="0"/>
    <n v="0"/>
    <n v="0"/>
    <n v="0"/>
    <n v="0"/>
    <n v="0"/>
    <n v="0"/>
  </r>
  <r>
    <n v="10510"/>
    <m/>
    <m/>
    <s v="Gresham"/>
    <s v="City"/>
    <x v="4"/>
    <s v="Gresham"/>
    <x v="0"/>
    <s v="Hillyard"/>
    <s v="Palmblad"/>
    <s v="Anderson"/>
    <s v="Collector"/>
    <s v="Widen roadway and construct curb and gutter, sidewalks, bike lanes, streetlights, storm drainage and intersection improvements."/>
    <n v="9628553"/>
    <n v="14250258.439999999"/>
    <s v="2018-2024"/>
    <s v="2018-2024"/>
    <m/>
    <x v="4"/>
    <s v="Active Transportation"/>
    <n v="2018"/>
    <n v="2024"/>
    <n v="1375507.5714285714"/>
    <n v="7"/>
    <n v="0"/>
    <n v="0"/>
    <n v="0"/>
    <n v="0"/>
    <n v="1375507.5714285714"/>
    <n v="1375507.5714285714"/>
    <n v="1375507.5714285714"/>
    <n v="1375507.5714285714"/>
    <n v="1375507.5714285714"/>
    <n v="1375507.5714285714"/>
    <n v="1375507.5714285714"/>
    <n v="0"/>
    <n v="0"/>
    <n v="0"/>
    <n v="0"/>
    <n v="0"/>
    <n v="0"/>
    <n v="0"/>
    <n v="0"/>
    <n v="0"/>
    <n v="0"/>
    <n v="0"/>
    <n v="0"/>
    <n v="0"/>
    <n v="0"/>
    <n v="0"/>
    <n v="0"/>
  </r>
  <r>
    <n v="10511"/>
    <m/>
    <m/>
    <s v="Gresham"/>
    <s v="City"/>
    <x v="2"/>
    <s v="Gresham"/>
    <x v="0"/>
    <s v="Hogan Road"/>
    <s v="Stark"/>
    <m/>
    <s v="Major Arterial"/>
    <s v="Add right turn lanes on all approaches and second northbound and southbound left turns."/>
    <n v="1908431"/>
    <n v="2824477.88"/>
    <s v="2018-2024"/>
    <s v="2018-2024"/>
    <n v="1"/>
    <x v="1"/>
    <s v="Roads and Bridges"/>
    <n v="2018"/>
    <n v="2024"/>
    <n v="272633"/>
    <n v="7"/>
    <n v="0"/>
    <n v="0"/>
    <n v="0"/>
    <n v="0"/>
    <n v="272633"/>
    <n v="272633"/>
    <n v="272633"/>
    <n v="272633"/>
    <n v="272633"/>
    <n v="272633"/>
    <n v="272633"/>
    <n v="0"/>
    <n v="0"/>
    <n v="0"/>
    <n v="0"/>
    <n v="0"/>
    <n v="0"/>
    <n v="0"/>
    <n v="0"/>
    <n v="0"/>
    <n v="0"/>
    <n v="0"/>
    <n v="0"/>
    <n v="0"/>
    <n v="0"/>
    <n v="0"/>
    <n v="0"/>
  </r>
  <r>
    <n v="10512"/>
    <m/>
    <m/>
    <s v="Gresham"/>
    <s v="City"/>
    <x v="2"/>
    <s v="Gresham"/>
    <x v="0"/>
    <s v="Hogan: Powell to Burnside boulevard improvements plus three intersection improvements"/>
    <s v="Powell"/>
    <s v="Burnside"/>
    <s v="Principal arterial"/>
    <s v="Improve to boulevard standards, and intersection improvements at Burnside, Division and Powell."/>
    <n v="8739328"/>
    <n v="12934205.439999999"/>
    <s v="2018-2024"/>
    <s v="2018-2024"/>
    <n v="1"/>
    <x v="0"/>
    <s v="Roads and Bridges"/>
    <n v="2018"/>
    <n v="2024"/>
    <n v="1248475.4285714286"/>
    <n v="7"/>
    <n v="0"/>
    <n v="0"/>
    <n v="0"/>
    <n v="0"/>
    <n v="1248475.4285714286"/>
    <n v="1248475.4285714286"/>
    <n v="1248475.4285714286"/>
    <n v="1248475.4285714286"/>
    <n v="1248475.4285714286"/>
    <n v="1248475.4285714286"/>
    <n v="1248475.4285714286"/>
    <n v="0"/>
    <n v="0"/>
    <n v="0"/>
    <n v="0"/>
    <n v="0"/>
    <n v="0"/>
    <n v="0"/>
    <n v="0"/>
    <n v="0"/>
    <n v="0"/>
    <n v="0"/>
    <n v="0"/>
    <n v="0"/>
    <n v="0"/>
    <n v="0"/>
    <n v="0"/>
  </r>
  <r>
    <n v="10514"/>
    <m/>
    <m/>
    <s v="Gresham"/>
    <s v="City"/>
    <x v="2"/>
    <s v="Gresham"/>
    <x v="0"/>
    <s v="Powell"/>
    <s v="Burnside"/>
    <s v="Kane"/>
    <s v="Minor Arterial"/>
    <s v="Construct to arterial standards, 4 travel lanes, center turn lane, bike lanes and pedestrian facilities."/>
    <n v="5294917"/>
    <n v="7836477.1600000001"/>
    <s v="2018-2024"/>
    <s v="2018-2024"/>
    <m/>
    <x v="1"/>
    <s v="Roads and Bridges"/>
    <n v="2018"/>
    <n v="2024"/>
    <n v="756416.71428571432"/>
    <n v="7"/>
    <n v="0"/>
    <n v="0"/>
    <n v="0"/>
    <n v="0"/>
    <n v="756416.71428571432"/>
    <n v="756416.71428571432"/>
    <n v="756416.71428571432"/>
    <n v="756416.71428571432"/>
    <n v="756416.71428571432"/>
    <n v="756416.71428571432"/>
    <n v="756416.71428571432"/>
    <n v="0"/>
    <n v="0"/>
    <n v="0"/>
    <n v="0"/>
    <n v="0"/>
    <n v="0"/>
    <n v="0"/>
    <n v="0"/>
    <n v="0"/>
    <n v="0"/>
    <n v="0"/>
    <n v="0"/>
    <n v="0"/>
    <n v="0"/>
    <n v="0"/>
    <n v="0"/>
  </r>
  <r>
    <n v="10515"/>
    <m/>
    <m/>
    <s v="Gresham"/>
    <s v="City"/>
    <x v="2"/>
    <s v="Gresham"/>
    <x v="0"/>
    <s v="Riverside Dr."/>
    <s v="Riverside Parkway"/>
    <s v="Portal Way"/>
    <s v="Minor Arterial"/>
    <s v="Extend the arterial from Riverside Parkway to Portland Way to improve industrial access"/>
    <n v="5000000"/>
    <n v="7400000"/>
    <s v="2018-2024"/>
    <s v="2018-2024"/>
    <m/>
    <x v="3"/>
    <s v="Roads and Bridges"/>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0519"/>
    <m/>
    <m/>
    <s v="Gresham"/>
    <s v="City"/>
    <x v="4"/>
    <s v="Gresham"/>
    <x v="0"/>
    <s v="Pedestrian enhancements"/>
    <s v="162nd/Bside, and"/>
    <s v="181st Burnside"/>
    <s v="Local"/>
    <s v="Pedestrian enhancements."/>
    <n v="75492"/>
    <n v="111728.16"/>
    <s v="2018-2024"/>
    <s v="2018-2024"/>
    <n v="1"/>
    <x v="0"/>
    <s v="Active Transportation"/>
    <n v="2018"/>
    <n v="2024"/>
    <n v="10784.571428571429"/>
    <n v="7"/>
    <n v="0"/>
    <n v="0"/>
    <n v="0"/>
    <n v="0"/>
    <n v="10784.571428571429"/>
    <n v="10784.571428571429"/>
    <n v="10784.571428571429"/>
    <n v="10784.571428571429"/>
    <n v="10784.571428571429"/>
    <n v="10784.571428571429"/>
    <n v="10784.571428571429"/>
    <n v="0"/>
    <n v="0"/>
    <n v="0"/>
    <n v="0"/>
    <n v="0"/>
    <n v="0"/>
    <n v="0"/>
    <n v="0"/>
    <n v="0"/>
    <n v="0"/>
    <n v="0"/>
    <n v="0"/>
    <n v="0"/>
    <n v="0"/>
    <n v="0"/>
    <n v="0"/>
  </r>
  <r>
    <n v="10521"/>
    <m/>
    <m/>
    <s v="Gresham"/>
    <s v="City"/>
    <x v="6"/>
    <s v="Gresham"/>
    <x v="0"/>
    <s v="Signalize intersections"/>
    <m/>
    <m/>
    <s v="N/A"/>
    <s v="Signalize intersections."/>
    <n v="768590"/>
    <n v="1137513.2"/>
    <s v="2018-2024"/>
    <s v="2018-2024"/>
    <n v="1"/>
    <x v="11"/>
    <s v="TSMO/TDM"/>
    <n v="2018"/>
    <n v="2024"/>
    <n v="109798.57142857143"/>
    <n v="7"/>
    <n v="0"/>
    <n v="0"/>
    <n v="0"/>
    <n v="0"/>
    <n v="109798.57142857143"/>
    <n v="109798.57142857143"/>
    <n v="109798.57142857143"/>
    <n v="109798.57142857143"/>
    <n v="109798.57142857143"/>
    <n v="109798.57142857143"/>
    <n v="109798.57142857143"/>
    <n v="0"/>
    <n v="0"/>
    <n v="0"/>
    <n v="0"/>
    <n v="0"/>
    <n v="0"/>
    <n v="0"/>
    <n v="0"/>
    <n v="0"/>
    <n v="0"/>
    <n v="0"/>
    <n v="0"/>
    <n v="0"/>
    <n v="0"/>
    <n v="0"/>
    <n v="0"/>
  </r>
  <r>
    <n v="10522"/>
    <m/>
    <m/>
    <s v="Gresham"/>
    <s v="City"/>
    <x v="2"/>
    <s v="Gresham"/>
    <x v="0"/>
    <s v="Burnside"/>
    <s v="Hogan "/>
    <s v="Powell"/>
    <s v="Major Arterial"/>
    <s v="Safety improvements and reconstruction."/>
    <n v="8807400"/>
    <n v="13034952"/>
    <s v="2018-2024"/>
    <s v="2018-2024"/>
    <m/>
    <x v="0"/>
    <s v="Roads and Bridges"/>
    <n v="2018"/>
    <n v="2024"/>
    <n v="1258200"/>
    <n v="7"/>
    <n v="0"/>
    <n v="0"/>
    <n v="0"/>
    <n v="0"/>
    <n v="1258200"/>
    <n v="1258200"/>
    <n v="1258200"/>
    <n v="1258200"/>
    <n v="1258200"/>
    <n v="1258200"/>
    <n v="1258200"/>
    <n v="0"/>
    <n v="0"/>
    <n v="0"/>
    <n v="0"/>
    <n v="0"/>
    <n v="0"/>
    <n v="0"/>
    <n v="0"/>
    <n v="0"/>
    <n v="0"/>
    <n v="0"/>
    <n v="0"/>
    <n v="0"/>
    <n v="0"/>
    <n v="0"/>
    <n v="0"/>
  </r>
  <r>
    <n v="10523"/>
    <m/>
    <m/>
    <s v="Gresham"/>
    <s v="City"/>
    <x v="2"/>
    <s v="Gresham"/>
    <x v="0"/>
    <s v="Chase Road"/>
    <s v="Orient"/>
    <s v="282nd"/>
    <s v="collector"/>
    <s v="Widen road and construct improvements."/>
    <n v="2494006"/>
    <n v="3691128.88"/>
    <s v="2018-2024"/>
    <s v="2018-2024"/>
    <m/>
    <x v="3"/>
    <s v="Roads and Bridges"/>
    <n v="2018"/>
    <n v="2024"/>
    <n v="356286.57142857142"/>
    <n v="7"/>
    <n v="0"/>
    <n v="0"/>
    <n v="0"/>
    <n v="0"/>
    <n v="356286.57142857142"/>
    <n v="356286.57142857142"/>
    <n v="356286.57142857142"/>
    <n v="356286.57142857142"/>
    <n v="356286.57142857142"/>
    <n v="356286.57142857142"/>
    <n v="356286.57142857142"/>
    <n v="0"/>
    <n v="0"/>
    <n v="0"/>
    <n v="0"/>
    <n v="0"/>
    <n v="0"/>
    <n v="0"/>
    <n v="0"/>
    <n v="0"/>
    <n v="0"/>
    <n v="0"/>
    <n v="0"/>
    <n v="0"/>
    <n v="0"/>
    <n v="0"/>
    <n v="0"/>
  </r>
  <r>
    <n v="10527"/>
    <m/>
    <m/>
    <s v="Gresham"/>
    <s v="City"/>
    <x v="2"/>
    <s v="Gresham"/>
    <x v="0"/>
    <s v="Hogan"/>
    <s v="Powell"/>
    <s v="Palmquist"/>
    <s v="Principal arterial"/>
    <s v="Improve to arterial standards."/>
    <n v="12444619"/>
    <n v="18418036.120000001"/>
    <s v="2018-2024"/>
    <s v="2018-2024"/>
    <n v="1"/>
    <x v="3"/>
    <s v="Roads and Bridges"/>
    <n v="2018"/>
    <n v="2024"/>
    <n v="1777802.7142857143"/>
    <n v="7"/>
    <n v="0"/>
    <n v="0"/>
    <n v="0"/>
    <n v="0"/>
    <n v="1777802.7142857143"/>
    <n v="1777802.7142857143"/>
    <n v="1777802.7142857143"/>
    <n v="1777802.7142857143"/>
    <n v="1777802.7142857143"/>
    <n v="1777802.7142857143"/>
    <n v="1777802.7142857143"/>
    <n v="0"/>
    <n v="0"/>
    <n v="0"/>
    <n v="0"/>
    <n v="0"/>
    <n v="0"/>
    <n v="0"/>
    <n v="0"/>
    <n v="0"/>
    <n v="0"/>
    <n v="0"/>
    <n v="0"/>
    <n v="0"/>
    <n v="0"/>
    <n v="0"/>
    <n v="0"/>
  </r>
  <r>
    <n v="10536"/>
    <m/>
    <m/>
    <s v="Portland"/>
    <s v="City"/>
    <x v="2"/>
    <s v="Portland"/>
    <x v="0"/>
    <s v="Clatsop: Improvements"/>
    <s v="162nd"/>
    <s v="Portland Boundary"/>
    <s v="Collector"/>
    <s v="Improve Clatsop to minor arterial standards, and signalize Clatsop at 162nd."/>
    <n v="4202582"/>
    <n v="6219821.3600000003"/>
    <s v="2018-2024"/>
    <s v="2018-2024"/>
    <m/>
    <x v="7"/>
    <s v="Roads and Bridges"/>
    <n v="2018"/>
    <n v="2024"/>
    <n v="600368.85714285716"/>
    <n v="7"/>
    <n v="0"/>
    <n v="0"/>
    <n v="0"/>
    <n v="0"/>
    <n v="600368.85714285716"/>
    <n v="600368.85714285716"/>
    <n v="600368.85714285716"/>
    <n v="600368.85714285716"/>
    <n v="600368.85714285716"/>
    <n v="600368.85714285716"/>
    <n v="600368.85714285716"/>
    <n v="0"/>
    <n v="0"/>
    <n v="0"/>
    <n v="0"/>
    <n v="0"/>
    <n v="0"/>
    <n v="0"/>
    <n v="0"/>
    <n v="0"/>
    <n v="0"/>
    <n v="0"/>
    <n v="0"/>
    <n v="0"/>
    <n v="0"/>
    <n v="0"/>
    <n v="0"/>
  </r>
  <r>
    <n v="10545"/>
    <m/>
    <m/>
    <s v="Washington Co."/>
    <s v="County"/>
    <x v="0"/>
    <s v="ODOT"/>
    <x v="0"/>
    <s v="OR 10: Oleson Rd. Improvement"/>
    <s v="Oleson Rd. south of OR10"/>
    <s v="Oleson Rd. at Scholls Ferry"/>
    <s v="Arterial"/>
    <s v="Realign Oleson Rd. 500 feet to east  and reconfigure Oleson intersections with OR10 and Scholls Ferry Rd."/>
    <n v="34200000"/>
    <n v="50616000"/>
    <s v="2018-2024"/>
    <s v="2018-2024"/>
    <n v="1"/>
    <x v="7"/>
    <s v="Roads and Bridges"/>
    <n v="2018"/>
    <n v="2024"/>
    <n v="4885714.2857142854"/>
    <n v="7"/>
    <n v="0"/>
    <n v="0"/>
    <n v="0"/>
    <n v="0"/>
    <n v="4885714.2857142854"/>
    <n v="4885714.2857142854"/>
    <n v="4885714.2857142854"/>
    <n v="4885714.2857142854"/>
    <n v="4885714.2857142854"/>
    <n v="4885714.2857142854"/>
    <n v="4885714.2857142854"/>
    <n v="0"/>
    <n v="0"/>
    <n v="0"/>
    <n v="0"/>
    <n v="0"/>
    <n v="0"/>
    <n v="0"/>
    <n v="0"/>
    <n v="0"/>
    <n v="0"/>
    <n v="0"/>
    <n v="0"/>
    <n v="0"/>
    <n v="0"/>
    <n v="0"/>
    <n v="0"/>
  </r>
  <r>
    <n v="10550"/>
    <m/>
    <m/>
    <s v="Washington Co."/>
    <s v="County"/>
    <x v="0"/>
    <s v="Washington Co."/>
    <x v="0"/>
    <s v="185th Avenue Improvement"/>
    <s v="West Union Rd."/>
    <s v="Springville Rd."/>
    <s v="Arterial"/>
    <s v="Widen 185th Ave from two to five lanes with bike lanes and sidewalks. The project or a portion of the project is outside the designated urban growth boundary as of March 2014."/>
    <n v="5400000"/>
    <n v="7992000"/>
    <s v="2018-2024"/>
    <s v="2018-2024"/>
    <n v="1"/>
    <x v="8"/>
    <s v="Roads and Bridges"/>
    <n v="2018"/>
    <n v="2024"/>
    <n v="771428.57142857148"/>
    <n v="7"/>
    <n v="0"/>
    <n v="0"/>
    <n v="0"/>
    <n v="0"/>
    <n v="771428.57142857148"/>
    <n v="771428.57142857148"/>
    <n v="771428.57142857148"/>
    <n v="771428.57142857148"/>
    <n v="771428.57142857148"/>
    <n v="771428.57142857148"/>
    <n v="771428.57142857148"/>
    <n v="0"/>
    <n v="0"/>
    <n v="0"/>
    <n v="0"/>
    <n v="0"/>
    <n v="0"/>
    <n v="0"/>
    <n v="0"/>
    <n v="0"/>
    <n v="0"/>
    <n v="0"/>
    <n v="0"/>
    <n v="0"/>
    <n v="0"/>
    <n v="0"/>
    <n v="0"/>
  </r>
  <r>
    <n v="10558"/>
    <m/>
    <m/>
    <s v="Washington Co."/>
    <s v="County"/>
    <x v="0"/>
    <s v="Washington Co."/>
    <x v="0"/>
    <s v="Cornell Rd. Improvements"/>
    <s v="113th Ave."/>
    <s v="107th Ave."/>
    <s v="Arterial"/>
    <s v="Widen from two to three lanes with bike lanes and sidewalks."/>
    <n v="9941000"/>
    <n v="14712680"/>
    <s v="2018-2024"/>
    <s v="2018-2024"/>
    <n v="1"/>
    <x v="8"/>
    <s v="Roads and Bridges"/>
    <n v="2018"/>
    <n v="2024"/>
    <n v="1420142.857142857"/>
    <n v="7"/>
    <n v="0"/>
    <n v="0"/>
    <n v="0"/>
    <n v="0"/>
    <n v="1420142.857142857"/>
    <n v="1420142.857142857"/>
    <n v="1420142.857142857"/>
    <n v="1420142.857142857"/>
    <n v="1420142.857142857"/>
    <n v="1420142.857142857"/>
    <n v="1420142.857142857"/>
    <n v="0"/>
    <n v="0"/>
    <n v="0"/>
    <n v="0"/>
    <n v="0"/>
    <n v="0"/>
    <n v="0"/>
    <n v="0"/>
    <n v="0"/>
    <n v="0"/>
    <n v="0"/>
    <n v="0"/>
    <n v="0"/>
    <n v="0"/>
    <n v="0"/>
    <n v="0"/>
  </r>
  <r>
    <n v="10561"/>
    <m/>
    <m/>
    <s v="Washington Co."/>
    <s v="County"/>
    <x v="0"/>
    <s v="Washington Co."/>
    <x v="0"/>
    <s v="Jenkins Rd. Improvements"/>
    <s v="158th Ave. "/>
    <s v="Murray"/>
    <s v="Arterial"/>
    <s v="Widen roadway from three to five lanes with bike lanes and sidewalks."/>
    <n v="15530000"/>
    <n v="22984400"/>
    <s v="2018-2024"/>
    <s v="2018-2024"/>
    <n v="1"/>
    <x v="21"/>
    <s v="Roads and Bridges"/>
    <n v="2018"/>
    <n v="2024"/>
    <n v="2218571.4285714286"/>
    <n v="7"/>
    <n v="0"/>
    <n v="0"/>
    <n v="0"/>
    <n v="0"/>
    <n v="2218571.4285714286"/>
    <n v="2218571.4285714286"/>
    <n v="2218571.4285714286"/>
    <n v="2218571.4285714286"/>
    <n v="2218571.4285714286"/>
    <n v="2218571.4285714286"/>
    <n v="2218571.4285714286"/>
    <n v="0"/>
    <n v="0"/>
    <n v="0"/>
    <n v="0"/>
    <n v="0"/>
    <n v="0"/>
    <n v="0"/>
    <n v="0"/>
    <n v="0"/>
    <n v="0"/>
    <n v="0"/>
    <n v="0"/>
    <n v="0"/>
    <n v="0"/>
    <n v="0"/>
    <n v="0"/>
  </r>
  <r>
    <n v="10565"/>
    <m/>
    <m/>
    <s v="Washington Co."/>
    <s v="County"/>
    <x v="0"/>
    <s v="Washington Co."/>
    <x v="0"/>
    <s v="Springville Rd. Improvements"/>
    <s v="185th Ave."/>
    <s v="Joss St."/>
    <s v="Arterial"/>
    <s v="Widen from 2 to five lanes with bike lanes and sidewalks."/>
    <n v="11100000"/>
    <n v="16428000"/>
    <s v="2018-2024"/>
    <s v="2018-2024"/>
    <n v="1"/>
    <x v="28"/>
    <s v="Roads and Bridges"/>
    <n v="2018"/>
    <n v="2024"/>
    <n v="1585714.2857142857"/>
    <n v="7"/>
    <n v="0"/>
    <n v="0"/>
    <n v="0"/>
    <n v="0"/>
    <n v="1585714.2857142857"/>
    <n v="1585714.2857142857"/>
    <n v="1585714.2857142857"/>
    <n v="1585714.2857142857"/>
    <n v="1585714.2857142857"/>
    <n v="1585714.2857142857"/>
    <n v="1585714.2857142857"/>
    <n v="0"/>
    <n v="0"/>
    <n v="0"/>
    <n v="0"/>
    <n v="0"/>
    <n v="0"/>
    <n v="0"/>
    <n v="0"/>
    <n v="0"/>
    <n v="0"/>
    <n v="0"/>
    <n v="0"/>
    <n v="0"/>
    <n v="0"/>
    <n v="0"/>
    <n v="0"/>
  </r>
  <r>
    <n v="10566"/>
    <m/>
    <m/>
    <s v="Washington Co."/>
    <s v="County"/>
    <x v="0"/>
    <s v="Washington Co."/>
    <x v="0"/>
    <s v="Springville Rd. Improvements"/>
    <s v="Joss St. "/>
    <s v="Kaiser Rd."/>
    <s v="Arterial"/>
    <s v="Widen from two to three lanes with bike lanes and sidewalks."/>
    <n v="3600000"/>
    <n v="5328000"/>
    <s v="2018-2024"/>
    <s v="2018-2024"/>
    <n v="1"/>
    <x v="28"/>
    <s v="Roads and Bridges"/>
    <n v="2018"/>
    <n v="2024"/>
    <n v="514285.71428571426"/>
    <n v="7"/>
    <n v="0"/>
    <n v="0"/>
    <n v="0"/>
    <n v="0"/>
    <n v="514285.71428571426"/>
    <n v="514285.71428571426"/>
    <n v="514285.71428571426"/>
    <n v="514285.71428571426"/>
    <n v="514285.71428571426"/>
    <n v="514285.71428571426"/>
    <n v="514285.71428571426"/>
    <n v="0"/>
    <n v="0"/>
    <n v="0"/>
    <n v="0"/>
    <n v="0"/>
    <n v="0"/>
    <n v="0"/>
    <n v="0"/>
    <n v="0"/>
    <n v="0"/>
    <n v="0"/>
    <n v="0"/>
    <n v="0"/>
    <n v="0"/>
    <n v="0"/>
    <n v="0"/>
  </r>
  <r>
    <n v="10568"/>
    <m/>
    <m/>
    <s v="Washington Co."/>
    <s v="County"/>
    <x v="0"/>
    <s v="Washington Co."/>
    <x v="0"/>
    <s v="Tualatin-Sherwood Rd. Improvements"/>
    <s v="Langer Farms Parkway"/>
    <s v="Teton Ave."/>
    <s v="Arterial"/>
    <s v="Widen from three to five lanes with bike lanes and sidewalks."/>
    <n v="49150000"/>
    <n v="72742000"/>
    <s v="2018-2024"/>
    <s v="2018-2024"/>
    <n v="1"/>
    <x v="3"/>
    <s v="Roads and Bridges"/>
    <n v="2018"/>
    <n v="2024"/>
    <n v="7021428.5714285718"/>
    <n v="7"/>
    <n v="0"/>
    <n v="0"/>
    <n v="0"/>
    <n v="0"/>
    <n v="7021428.5714285718"/>
    <n v="7021428.5714285718"/>
    <n v="7021428.5714285718"/>
    <n v="7021428.5714285718"/>
    <n v="7021428.5714285718"/>
    <n v="7021428.5714285718"/>
    <n v="7021428.5714285718"/>
    <n v="0"/>
    <n v="0"/>
    <n v="0"/>
    <n v="0"/>
    <n v="0"/>
    <n v="0"/>
    <n v="0"/>
    <n v="0"/>
    <n v="0"/>
    <n v="0"/>
    <n v="0"/>
    <n v="0"/>
    <n v="0"/>
    <n v="0"/>
    <n v="0"/>
    <n v="0"/>
  </r>
  <r>
    <n v="10575"/>
    <m/>
    <m/>
    <s v="Washington Co."/>
    <s v="County"/>
    <x v="0"/>
    <s v="Washington Co."/>
    <x v="0"/>
    <s v="West Union Rd."/>
    <s v="Cornelius Pass Rd."/>
    <s v="185th Ave."/>
    <s v="Arterial"/>
    <s v="Widen from two to five lanes with bike lanes and sidewalks. The project or a portion of the project is outside the designated urban growth boundary as of March 2014."/>
    <n v="26192000"/>
    <n v="38764160"/>
    <s v="2018-2024"/>
    <s v="2018-2024"/>
    <n v="1"/>
    <x v="8"/>
    <s v="Roads and Bridges"/>
    <n v="2018"/>
    <n v="2024"/>
    <n v="3741714.2857142859"/>
    <n v="7"/>
    <n v="0"/>
    <n v="0"/>
    <n v="0"/>
    <n v="0"/>
    <n v="3741714.2857142859"/>
    <n v="3741714.2857142859"/>
    <n v="3741714.2857142859"/>
    <n v="3741714.2857142859"/>
    <n v="3741714.2857142859"/>
    <n v="3741714.2857142859"/>
    <n v="3741714.2857142859"/>
    <n v="0"/>
    <n v="0"/>
    <n v="0"/>
    <n v="0"/>
    <n v="0"/>
    <n v="0"/>
    <n v="0"/>
    <n v="0"/>
    <n v="0"/>
    <n v="0"/>
    <n v="0"/>
    <n v="0"/>
    <n v="0"/>
    <n v="0"/>
    <n v="0"/>
    <n v="0"/>
  </r>
  <r>
    <n v="10587"/>
    <m/>
    <m/>
    <s v="Washington Co."/>
    <s v="County"/>
    <x v="0"/>
    <s v="Washington Co."/>
    <x v="0"/>
    <s v="Cornelius Pass Rd. Improvements"/>
    <s v="Frances St."/>
    <s v="T.V. Hwy."/>
    <s v="Arterial"/>
    <s v="Widen to five lanes with bike lanes and sidewalks"/>
    <n v="11307000"/>
    <n v="16734360"/>
    <s v="2018-2024"/>
    <s v="2018-2024"/>
    <n v="1"/>
    <x v="8"/>
    <s v="Roads and Bridges"/>
    <n v="2018"/>
    <n v="2024"/>
    <n v="1615285.7142857143"/>
    <n v="7"/>
    <n v="0"/>
    <n v="0"/>
    <n v="0"/>
    <n v="0"/>
    <n v="1615285.7142857143"/>
    <n v="1615285.7142857143"/>
    <n v="1615285.7142857143"/>
    <n v="1615285.7142857143"/>
    <n v="1615285.7142857143"/>
    <n v="1615285.7142857143"/>
    <n v="1615285.7142857143"/>
    <n v="0"/>
    <n v="0"/>
    <n v="0"/>
    <n v="0"/>
    <n v="0"/>
    <n v="0"/>
    <n v="0"/>
    <n v="0"/>
    <n v="0"/>
    <n v="0"/>
    <n v="0"/>
    <n v="0"/>
    <n v="0"/>
    <n v="0"/>
    <n v="0"/>
    <n v="0"/>
  </r>
  <r>
    <n v="10599"/>
    <m/>
    <m/>
    <s v="Washington Co. / Tigard"/>
    <s v="County"/>
    <x v="26"/>
    <s v="ODOT"/>
    <x v="0"/>
    <s v="Hwy. 217/72nd Ave. Interchange Improvements"/>
    <s v="N/A"/>
    <s v="N/A I-5"/>
    <s v="Freeway/ Arterial"/>
    <s v="Complete interchange reconstruction with additional ramps and bridge structure replacement."/>
    <n v="20000000"/>
    <n v="29600000"/>
    <s v="2018-2024"/>
    <s v="2018-2024"/>
    <n v="1"/>
    <x v="3"/>
    <s v="Throughways"/>
    <n v="2018"/>
    <n v="2024"/>
    <n v="2857142.8571428573"/>
    <n v="7"/>
    <n v="0"/>
    <n v="0"/>
    <n v="0"/>
    <n v="0"/>
    <n v="2857142.8571428573"/>
    <n v="2857142.8571428573"/>
    <n v="2857142.8571428573"/>
    <n v="2857142.8571428573"/>
    <n v="2857142.8571428573"/>
    <n v="2857142.8571428573"/>
    <n v="2857142.8571428573"/>
    <n v="0"/>
    <n v="0"/>
    <n v="0"/>
    <n v="0"/>
    <n v="0"/>
    <n v="0"/>
    <n v="0"/>
    <n v="0"/>
    <n v="0"/>
    <n v="0"/>
    <n v="0"/>
    <n v="0"/>
    <n v="0"/>
    <n v="0"/>
    <n v="0"/>
    <n v="0"/>
  </r>
  <r>
    <n v="10605"/>
    <m/>
    <m/>
    <s v="Washington Co."/>
    <s v="County"/>
    <x v="21"/>
    <s v="Washington Co."/>
    <x v="0"/>
    <s v="Hillsboro Area ITS "/>
    <s v="N/A"/>
    <s v="N/A"/>
    <s v="Arterials"/>
    <s v="Install advanced traffic management systems including adaptive signals, communications, dynamic messaging signs,  and surveillance and management equipment."/>
    <n v="10888000"/>
    <n v="16114240"/>
    <s v="2018-2024"/>
    <s v="2018-2024"/>
    <n v="1"/>
    <x v="23"/>
    <s v="TSMO/TDM"/>
    <n v="2018"/>
    <n v="2024"/>
    <n v="1555428.5714285714"/>
    <n v="7"/>
    <n v="0"/>
    <n v="0"/>
    <n v="0"/>
    <n v="0"/>
    <n v="1555428.5714285714"/>
    <n v="1555428.5714285714"/>
    <n v="1555428.5714285714"/>
    <n v="1555428.5714285714"/>
    <n v="1555428.5714285714"/>
    <n v="1555428.5714285714"/>
    <n v="1555428.5714285714"/>
    <n v="0"/>
    <n v="0"/>
    <n v="0"/>
    <n v="0"/>
    <n v="0"/>
    <n v="0"/>
    <n v="0"/>
    <n v="0"/>
    <n v="0"/>
    <n v="0"/>
    <n v="0"/>
    <n v="0"/>
    <n v="0"/>
    <n v="0"/>
    <n v="0"/>
    <n v="0"/>
  </r>
  <r>
    <n v="10610"/>
    <m/>
    <m/>
    <s v="Washington Co."/>
    <s v="County"/>
    <x v="1"/>
    <s v="Washington Co."/>
    <x v="0"/>
    <s v="Saltzman Rd. Bike"/>
    <s v="Cornell Rd."/>
    <s v="Barnes Rd."/>
    <s v="Arterial"/>
    <s v="Complete 950 feet of bike lanes in town center."/>
    <n v="1000000"/>
    <n v="1480000"/>
    <s v="2018-2024"/>
    <s v="2018-2024"/>
    <n v="1"/>
    <x v="7"/>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0620"/>
    <m/>
    <m/>
    <s v="Beaverton"/>
    <s v="City"/>
    <x v="2"/>
    <s v="Beaverton"/>
    <x v="0"/>
    <s v="Millikan Way multimodal extension from Watson Ave. to 114th Ave."/>
    <s v="Watson Ave."/>
    <s v="114th Ave."/>
    <s v="Collector"/>
    <s v="Extend 2 lane Millikan Way to 114th to fill a gap; add turn lanes at intersections, sidewalks, bikeway."/>
    <n v="13800000"/>
    <n v="20424000"/>
    <s v="2018-2024"/>
    <s v="2018-2024"/>
    <n v="1"/>
    <x v="0"/>
    <s v="Roads and Bridges"/>
    <n v="2018"/>
    <n v="2024"/>
    <n v="1971428.5714285714"/>
    <n v="7"/>
    <n v="0"/>
    <n v="0"/>
    <n v="0"/>
    <n v="0"/>
    <n v="1971428.5714285714"/>
    <n v="1971428.5714285714"/>
    <n v="1971428.5714285714"/>
    <n v="1971428.5714285714"/>
    <n v="1971428.5714285714"/>
    <n v="1971428.5714285714"/>
    <n v="1971428.5714285714"/>
    <n v="0"/>
    <n v="0"/>
    <n v="0"/>
    <n v="0"/>
    <n v="0"/>
    <n v="0"/>
    <n v="0"/>
    <n v="0"/>
    <n v="0"/>
    <n v="0"/>
    <n v="0"/>
    <n v="0"/>
    <n v="0"/>
    <n v="0"/>
    <n v="0"/>
    <n v="0"/>
  </r>
  <r>
    <n v="10621"/>
    <m/>
    <m/>
    <s v="Beaverton"/>
    <s v="City"/>
    <x v="2"/>
    <s v="Beaverton"/>
    <x v="0"/>
    <s v="New street connection from Broadway to 115th Ave."/>
    <s v="Broadway"/>
    <s v="115th Ave."/>
    <s v="Collector"/>
    <s v="Construct new 2 lane street with bikeway and sidewalks."/>
    <n v="4500000"/>
    <n v="6660000"/>
    <s v="2018-2024"/>
    <s v="2018-2024"/>
    <n v="1"/>
    <x v="0"/>
    <s v="Roads and Bridges"/>
    <n v="2018"/>
    <n v="2024"/>
    <n v="642857.14285714284"/>
    <n v="7"/>
    <n v="0"/>
    <n v="0"/>
    <n v="0"/>
    <n v="0"/>
    <n v="642857.14285714284"/>
    <n v="642857.14285714284"/>
    <n v="642857.14285714284"/>
    <n v="642857.14285714284"/>
    <n v="642857.14285714284"/>
    <n v="642857.14285714284"/>
    <n v="642857.14285714284"/>
    <n v="0"/>
    <n v="0"/>
    <n v="0"/>
    <n v="0"/>
    <n v="0"/>
    <n v="0"/>
    <n v="0"/>
    <n v="0"/>
    <n v="0"/>
    <n v="0"/>
    <n v="0"/>
    <n v="0"/>
    <n v="0"/>
    <n v="0"/>
    <n v="0"/>
    <n v="0"/>
  </r>
  <r>
    <n v="10622"/>
    <m/>
    <m/>
    <s v="Beaverton"/>
    <s v="City"/>
    <x v="2"/>
    <s v="Beaverton"/>
    <x v="0"/>
    <s v="Electric to Whitney to Carousel to 144th multimodal street connections"/>
    <s v="Electric "/>
    <s v="144th Ave."/>
    <s v="Local"/>
    <s v="Connect existing streets and improve to standard with bikeways and sidewalks."/>
    <n v="7200000"/>
    <n v="10656000"/>
    <s v="2018-2024"/>
    <s v="2018-2024"/>
    <n v="1"/>
    <x v="21"/>
    <s v="Roads and Bridges"/>
    <n v="2018"/>
    <n v="2024"/>
    <n v="1028571.4285714285"/>
    <n v="7"/>
    <n v="0"/>
    <n v="0"/>
    <n v="0"/>
    <n v="0"/>
    <n v="1028571.4285714285"/>
    <n v="1028571.4285714285"/>
    <n v="1028571.4285714285"/>
    <n v="1028571.4285714285"/>
    <n v="1028571.4285714285"/>
    <n v="1028571.4285714285"/>
    <n v="1028571.4285714285"/>
    <n v="0"/>
    <n v="0"/>
    <n v="0"/>
    <n v="0"/>
    <n v="0"/>
    <n v="0"/>
    <n v="0"/>
    <n v="0"/>
    <n v="0"/>
    <n v="0"/>
    <n v="0"/>
    <n v="0"/>
    <n v="0"/>
    <n v="0"/>
    <n v="0"/>
    <n v="0"/>
  </r>
  <r>
    <n v="10624"/>
    <m/>
    <m/>
    <s v="Beaverton"/>
    <s v="City"/>
    <x v="2"/>
    <s v="Beaverton"/>
    <x v="0"/>
    <s v="120th Ave.: new 2 lane multimodal street"/>
    <s v="Center St."/>
    <s v="Canyon Rd."/>
    <s v="Collector"/>
    <s v="Construct new multimodal street with bikeways and sidewalks; turn lanes and signals as needed."/>
    <n v="8900000"/>
    <n v="13172000"/>
    <s v="2018-2024"/>
    <s v="2018-2024"/>
    <n v="1"/>
    <x v="0"/>
    <s v="Roads and Bridges"/>
    <n v="2018"/>
    <n v="2024"/>
    <n v="1271428.5714285714"/>
    <n v="7"/>
    <n v="0"/>
    <n v="0"/>
    <n v="0"/>
    <n v="0"/>
    <n v="1271428.5714285714"/>
    <n v="1271428.5714285714"/>
    <n v="1271428.5714285714"/>
    <n v="1271428.5714285714"/>
    <n v="1271428.5714285714"/>
    <n v="1271428.5714285714"/>
    <n v="1271428.5714285714"/>
    <n v="0"/>
    <n v="0"/>
    <n v="0"/>
    <n v="0"/>
    <n v="0"/>
    <n v="0"/>
    <n v="0"/>
    <n v="0"/>
    <n v="0"/>
    <n v="0"/>
    <n v="0"/>
    <n v="0"/>
    <n v="0"/>
    <n v="0"/>
    <n v="0"/>
    <n v="0"/>
  </r>
  <r>
    <n v="10627"/>
    <m/>
    <m/>
    <s v="Beaverton"/>
    <s v="City"/>
    <x v="2"/>
    <s v="Beaverton"/>
    <x v="0"/>
    <s v="Tualaway 2 lane multimodal street extension"/>
    <s v="Electric "/>
    <s v="Millikan"/>
    <s v="Local"/>
    <s v="Extend existing street to Millikan with bikeways and sidewalks."/>
    <n v="3900000"/>
    <n v="5772000"/>
    <s v="2018-2024"/>
    <s v="2018-2024"/>
    <n v="1"/>
    <x v="21"/>
    <s v="Roads and Bridges"/>
    <n v="2018"/>
    <n v="2024"/>
    <n v="557142.85714285716"/>
    <n v="7"/>
    <n v="0"/>
    <n v="0"/>
    <n v="0"/>
    <n v="0"/>
    <n v="557142.85714285716"/>
    <n v="557142.85714285716"/>
    <n v="557142.85714285716"/>
    <n v="557142.85714285716"/>
    <n v="557142.85714285716"/>
    <n v="557142.85714285716"/>
    <n v="557142.85714285716"/>
    <n v="0"/>
    <n v="0"/>
    <n v="0"/>
    <n v="0"/>
    <n v="0"/>
    <n v="0"/>
    <n v="0"/>
    <n v="0"/>
    <n v="0"/>
    <n v="0"/>
    <n v="0"/>
    <n v="0"/>
    <n v="0"/>
    <n v="0"/>
    <n v="0"/>
    <n v="0"/>
  </r>
  <r>
    <n v="10629"/>
    <m/>
    <m/>
    <s v="Beaverton"/>
    <s v="City"/>
    <x v="2"/>
    <s v="Beaverton"/>
    <x v="0"/>
    <s v="Hocken Ave. multimodal improvements"/>
    <s v="Tualatin Valley Hwy"/>
    <s v="Farmington Rd."/>
    <s v="Collector"/>
    <s v="Widen existing street from 3 to 5 lanes, add bike lanes and sidewalks."/>
    <n v="1600000"/>
    <n v="2368000"/>
    <s v="2018-2024"/>
    <s v="2018-2024"/>
    <n v="1"/>
    <x v="0"/>
    <s v="Roads and Bridges"/>
    <n v="2018"/>
    <n v="2024"/>
    <n v="228571.42857142858"/>
    <n v="7"/>
    <n v="0"/>
    <n v="0"/>
    <n v="0"/>
    <n v="0"/>
    <n v="228571.42857142858"/>
    <n v="228571.42857142858"/>
    <n v="228571.42857142858"/>
    <n v="228571.42857142858"/>
    <n v="228571.42857142858"/>
    <n v="228571.42857142858"/>
    <n v="228571.42857142858"/>
    <n v="0"/>
    <n v="0"/>
    <n v="0"/>
    <n v="0"/>
    <n v="0"/>
    <n v="0"/>
    <n v="0"/>
    <n v="0"/>
    <n v="0"/>
    <n v="0"/>
    <n v="0"/>
    <n v="0"/>
    <n v="0"/>
    <n v="0"/>
    <n v="0"/>
    <n v="0"/>
  </r>
  <r>
    <n v="10633"/>
    <m/>
    <m/>
    <s v="Beaverton"/>
    <s v="City"/>
    <x v="2"/>
    <s v="Beaverton"/>
    <x v="0"/>
    <s v="Allen Blvd. safety, bicycle and pedestrian improvements"/>
    <s v="Highway 217"/>
    <s v="Western Ave."/>
    <s v="Arterial"/>
    <s v="Widen street to 4/5 lanes adding turn lanes and signals where needed, construct bike lanes and sidewalks."/>
    <n v="6300000"/>
    <n v="9324000"/>
    <s v="2018-2024"/>
    <s v="2018-2024"/>
    <n v="1"/>
    <x v="3"/>
    <s v="Roads and Bridges"/>
    <n v="2018"/>
    <n v="2024"/>
    <n v="900000"/>
    <n v="7"/>
    <n v="0"/>
    <n v="0"/>
    <n v="0"/>
    <n v="0"/>
    <n v="900000"/>
    <n v="900000"/>
    <n v="900000"/>
    <n v="900000"/>
    <n v="900000"/>
    <n v="900000"/>
    <n v="900000"/>
    <n v="0"/>
    <n v="0"/>
    <n v="0"/>
    <n v="0"/>
    <n v="0"/>
    <n v="0"/>
    <n v="0"/>
    <n v="0"/>
    <n v="0"/>
    <n v="0"/>
    <n v="0"/>
    <n v="0"/>
    <n v="0"/>
    <n v="0"/>
    <n v="0"/>
    <n v="0"/>
  </r>
  <r>
    <n v="10634"/>
    <m/>
    <m/>
    <s v="Beaverton"/>
    <s v="City"/>
    <x v="4"/>
    <s v="Beaverton"/>
    <x v="0"/>
    <s v="Cedar Hills Blvd. safety, bicycle and pedestrian improvements"/>
    <s v="Farmington Rd."/>
    <s v="Walker Rd."/>
    <s v="Arterial"/>
    <s v="Add turn lanes, bike lanes and sidewalks."/>
    <n v="19000000"/>
    <n v="28120000"/>
    <s v="2018-2024"/>
    <s v="2018-2024"/>
    <n v="1"/>
    <x v="1"/>
    <s v="Active Transportation"/>
    <n v="2018"/>
    <n v="2024"/>
    <n v="2714285.7142857141"/>
    <n v="7"/>
    <n v="0"/>
    <n v="0"/>
    <n v="0"/>
    <n v="0"/>
    <n v="2714285.7142857141"/>
    <n v="2714285.7142857141"/>
    <n v="2714285.7142857141"/>
    <n v="2714285.7142857141"/>
    <n v="2714285.7142857141"/>
    <n v="2714285.7142857141"/>
    <n v="2714285.7142857141"/>
    <n v="0"/>
    <n v="0"/>
    <n v="0"/>
    <n v="0"/>
    <n v="0"/>
    <n v="0"/>
    <n v="0"/>
    <n v="0"/>
    <n v="0"/>
    <n v="0"/>
    <n v="0"/>
    <n v="0"/>
    <n v="0"/>
    <n v="0"/>
    <n v="0"/>
    <n v="0"/>
  </r>
  <r>
    <n v="10636"/>
    <m/>
    <m/>
    <s v="Beaverton"/>
    <s v="City"/>
    <x v="4"/>
    <s v="Beaverton"/>
    <x v="0"/>
    <s v="Millikan Way  safety, bike and pedestrian improvements"/>
    <s v="141st Ave."/>
    <s v="Hocken Ave."/>
    <s v="Collector"/>
    <s v="Add turn lanes as needed, bike lanes and sidewalks, signalize as warranted."/>
    <n v="2600000"/>
    <n v="3848000"/>
    <s v="2018-2024"/>
    <s v="2018-2024"/>
    <n v="1"/>
    <x v="21"/>
    <s v="Active Transportation"/>
    <n v="2018"/>
    <n v="2024"/>
    <n v="371428.57142857142"/>
    <n v="7"/>
    <n v="0"/>
    <n v="0"/>
    <n v="0"/>
    <n v="0"/>
    <n v="371428.57142857142"/>
    <n v="371428.57142857142"/>
    <n v="371428.57142857142"/>
    <n v="371428.57142857142"/>
    <n v="371428.57142857142"/>
    <n v="371428.57142857142"/>
    <n v="371428.57142857142"/>
    <n v="0"/>
    <n v="0"/>
    <n v="0"/>
    <n v="0"/>
    <n v="0"/>
    <n v="0"/>
    <n v="0"/>
    <n v="0"/>
    <n v="0"/>
    <n v="0"/>
    <n v="0"/>
    <n v="0"/>
    <n v="0"/>
    <n v="0"/>
    <n v="0"/>
    <n v="0"/>
  </r>
  <r>
    <n v="10637"/>
    <m/>
    <m/>
    <s v="Beaverton"/>
    <s v="City"/>
    <x v="4"/>
    <s v="Beaverton"/>
    <x v="0"/>
    <s v="Millikan Way safety, bicycle and pedestrian improvements and 4/5 lanes from Murray to 141st "/>
    <s v="Tualatin Valley Hwy "/>
    <s v="141st Ave."/>
    <s v="Collector"/>
    <s v="Add bikelanes in gaps,  vehicle and turn lanes as needed, and signals as warranted. "/>
    <n v="17100000"/>
    <n v="25308000"/>
    <s v="2018-2024"/>
    <s v="2018-2024"/>
    <n v="1"/>
    <x v="21"/>
    <s v="Active Transportation"/>
    <n v="2018"/>
    <n v="2024"/>
    <n v="2442857.1428571427"/>
    <n v="7"/>
    <n v="0"/>
    <n v="0"/>
    <n v="0"/>
    <n v="0"/>
    <n v="2442857.1428571427"/>
    <n v="2442857.1428571427"/>
    <n v="2442857.1428571427"/>
    <n v="2442857.1428571427"/>
    <n v="2442857.1428571427"/>
    <n v="2442857.1428571427"/>
    <n v="2442857.1428571427"/>
    <n v="0"/>
    <n v="0"/>
    <n v="0"/>
    <n v="0"/>
    <n v="0"/>
    <n v="0"/>
    <n v="0"/>
    <n v="0"/>
    <n v="0"/>
    <n v="0"/>
    <n v="0"/>
    <n v="0"/>
    <n v="0"/>
    <n v="0"/>
    <n v="0"/>
    <n v="0"/>
  </r>
  <r>
    <n v="10642"/>
    <m/>
    <m/>
    <s v="Beaverton"/>
    <s v="City"/>
    <x v="6"/>
    <s v="Beaverton"/>
    <x v="0"/>
    <s v="Adaptive Traffic Signal Systems"/>
    <m/>
    <m/>
    <s v="Arterial"/>
    <s v="New signals and signal upgrades. Locations include, Allen Blvd., Cedar Hills Blvd., Hall Blvd., and Farmington Road/Beaverton-Hillsdale Hwy."/>
    <n v="10000000"/>
    <n v="14800000"/>
    <s v="2018-2024"/>
    <s v="2018-2024"/>
    <n v="1"/>
    <x v="0"/>
    <s v="TSMO/TDM"/>
    <n v="2018"/>
    <n v="2024"/>
    <n v="1428571.4285714286"/>
    <n v="7"/>
    <n v="0"/>
    <n v="0"/>
    <n v="0"/>
    <n v="0"/>
    <n v="1428571.4285714286"/>
    <n v="1428571.4285714286"/>
    <n v="1428571.4285714286"/>
    <n v="1428571.4285714286"/>
    <n v="1428571.4285714286"/>
    <n v="1428571.4285714286"/>
    <n v="1428571.4285714286"/>
    <n v="0"/>
    <n v="0"/>
    <n v="0"/>
    <n v="0"/>
    <n v="0"/>
    <n v="0"/>
    <n v="0"/>
    <n v="0"/>
    <n v="0"/>
    <n v="0"/>
    <n v="0"/>
    <n v="0"/>
    <n v="0"/>
    <n v="0"/>
    <n v="0"/>
    <n v="0"/>
  </r>
  <r>
    <n v="10644"/>
    <m/>
    <m/>
    <s v="Beaverton"/>
    <s v="City"/>
    <x v="4"/>
    <s v="Washington Co."/>
    <x v="0"/>
    <s v="110th Ave. sidewalk gaps"/>
    <s v="Beaverton Hillsdale Hwy "/>
    <s v="Canyon Rd."/>
    <s v="Collector"/>
    <s v="Construct sidewalks."/>
    <n v="1400000"/>
    <n v="2072000"/>
    <s v="2018-2024"/>
    <s v="2018-2024"/>
    <n v="1"/>
    <x v="0"/>
    <s v="Active Transportation"/>
    <n v="2018"/>
    <n v="2024"/>
    <n v="200000"/>
    <n v="7"/>
    <n v="0"/>
    <n v="0"/>
    <n v="0"/>
    <n v="0"/>
    <n v="200000"/>
    <n v="200000"/>
    <n v="200000"/>
    <n v="200000"/>
    <n v="200000"/>
    <n v="200000"/>
    <n v="200000"/>
    <n v="0"/>
    <n v="0"/>
    <n v="0"/>
    <n v="0"/>
    <n v="0"/>
    <n v="0"/>
    <n v="0"/>
    <n v="0"/>
    <n v="0"/>
    <n v="0"/>
    <n v="0"/>
    <n v="0"/>
    <n v="0"/>
    <n v="0"/>
    <n v="0"/>
    <n v="0"/>
  </r>
  <r>
    <n v="10649"/>
    <m/>
    <m/>
    <s v="Beaverton"/>
    <s v="City"/>
    <x v="4"/>
    <s v="Beaverton"/>
    <x v="0"/>
    <s v="Allen Blvd sidewalks"/>
    <s v="Western Ave."/>
    <s v="Arctic Dr."/>
    <s v="Arterial"/>
    <s v="Construct sidewalks."/>
    <n v="200000"/>
    <n v="296000"/>
    <s v="2018-2024"/>
    <s v="2018-2024"/>
    <n v="1"/>
    <x v="3"/>
    <s v="Active Transportation"/>
    <n v="2018"/>
    <n v="2024"/>
    <n v="28571.428571428572"/>
    <n v="7"/>
    <n v="0"/>
    <n v="0"/>
    <n v="0"/>
    <n v="0"/>
    <n v="28571.428571428572"/>
    <n v="28571.428571428572"/>
    <n v="28571.428571428572"/>
    <n v="28571.428571428572"/>
    <n v="28571.428571428572"/>
    <n v="28571.428571428572"/>
    <n v="28571.428571428572"/>
    <n v="0"/>
    <n v="0"/>
    <n v="0"/>
    <n v="0"/>
    <n v="0"/>
    <n v="0"/>
    <n v="0"/>
    <n v="0"/>
    <n v="0"/>
    <n v="0"/>
    <n v="0"/>
    <n v="0"/>
    <n v="0"/>
    <n v="0"/>
    <n v="0"/>
    <n v="0"/>
  </r>
  <r>
    <n v="10653"/>
    <m/>
    <m/>
    <s v="Beaverton"/>
    <s v="City"/>
    <x v="2"/>
    <s v="Beaverton"/>
    <x v="0"/>
    <s v="Sexton Mountain Drive multimodal street extension from 155th Ave. to Sexton Mtn. across the Powerline"/>
    <s v="155th Ave."/>
    <s v="Sexton Mountain Drive"/>
    <s v="Collector"/>
    <s v="Extend 2 lane street with bikelanes and sidewalks"/>
    <n v="2500000"/>
    <n v="3700000"/>
    <s v="2018-2024"/>
    <s v="2018-2024"/>
    <n v="1"/>
    <x v="8"/>
    <s v="Roads and Bridges"/>
    <n v="2018"/>
    <n v="2024"/>
    <n v="357142.85714285716"/>
    <n v="7"/>
    <n v="0"/>
    <n v="0"/>
    <n v="0"/>
    <n v="0"/>
    <n v="357142.85714285716"/>
    <n v="357142.85714285716"/>
    <n v="357142.85714285716"/>
    <n v="357142.85714285716"/>
    <n v="357142.85714285716"/>
    <n v="357142.85714285716"/>
    <n v="357142.85714285716"/>
    <n v="0"/>
    <n v="0"/>
    <n v="0"/>
    <n v="0"/>
    <n v="0"/>
    <n v="0"/>
    <n v="0"/>
    <n v="0"/>
    <n v="0"/>
    <n v="0"/>
    <n v="0"/>
    <n v="0"/>
    <n v="0"/>
    <n v="0"/>
    <n v="0"/>
    <n v="0"/>
  </r>
  <r>
    <n v="10654"/>
    <m/>
    <m/>
    <s v="Beaverton"/>
    <s v="City"/>
    <x v="4"/>
    <s v="Beaverton"/>
    <x v="0"/>
    <s v="Nora Road sidewalks and bike lanes"/>
    <s v="175th Ave."/>
    <s v="155th Ave."/>
    <s v="Arterial"/>
    <s v="Construct sidewalks and bike lanes. The project or a portion of the project is outside the designated urban growth boundary as of March 2014."/>
    <n v="2000000"/>
    <n v="2960000"/>
    <s v="2018-2024"/>
    <s v="2018-2024"/>
    <n v="1"/>
    <x v="8"/>
    <s v="Active Transportation"/>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0656"/>
    <m/>
    <m/>
    <s v="Beaverton"/>
    <s v="City"/>
    <x v="4"/>
    <s v="Beaverton"/>
    <x v="0"/>
    <s v="Jamieson Rd. sidewalks"/>
    <s v="Pinehurst/Cypress"/>
    <s v="Woodlands Dr."/>
    <s v="Collector"/>
    <s v="Construct sidewalks."/>
    <n v="1100000"/>
    <n v="1628000"/>
    <s v="2018-2024"/>
    <s v="2018-2024"/>
    <n v="1"/>
    <x v="8"/>
    <s v="Active Transportation"/>
    <n v="2018"/>
    <n v="2024"/>
    <n v="157142.85714285713"/>
    <n v="7"/>
    <n v="0"/>
    <n v="0"/>
    <n v="0"/>
    <n v="0"/>
    <n v="157142.85714285713"/>
    <n v="157142.85714285713"/>
    <n v="157142.85714285713"/>
    <n v="157142.85714285713"/>
    <n v="157142.85714285713"/>
    <n v="157142.85714285713"/>
    <n v="157142.85714285713"/>
    <n v="0"/>
    <n v="0"/>
    <n v="0"/>
    <n v="0"/>
    <n v="0"/>
    <n v="0"/>
    <n v="0"/>
    <n v="0"/>
    <n v="0"/>
    <n v="0"/>
    <n v="0"/>
    <n v="0"/>
    <n v="0"/>
    <n v="0"/>
    <n v="0"/>
    <n v="0"/>
  </r>
  <r>
    <n v="10663"/>
    <m/>
    <m/>
    <s v="Beaverton"/>
    <s v="City"/>
    <x v="4"/>
    <s v="Beaverton"/>
    <x v="0"/>
    <s v="Hall Blvd. bike lanes &amp; turn lanes to Cedar Hills"/>
    <s v="Farmington Road"/>
    <s v="Cedar Hills Blvd."/>
    <s v="Arterial"/>
    <s v="Construct bike lanes and turn lanes."/>
    <n v="5200000"/>
    <n v="7696000"/>
    <s v="2018-2024"/>
    <s v="2018-2024"/>
    <n v="1"/>
    <x v="0"/>
    <s v="Active Transportation"/>
    <n v="2018"/>
    <n v="2024"/>
    <n v="742857.14285714284"/>
    <n v="7"/>
    <n v="0"/>
    <n v="0"/>
    <n v="0"/>
    <n v="0"/>
    <n v="742857.14285714284"/>
    <n v="742857.14285714284"/>
    <n v="742857.14285714284"/>
    <n v="742857.14285714284"/>
    <n v="742857.14285714284"/>
    <n v="742857.14285714284"/>
    <n v="742857.14285714284"/>
    <n v="0"/>
    <n v="0"/>
    <n v="0"/>
    <n v="0"/>
    <n v="0"/>
    <n v="0"/>
    <n v="0"/>
    <n v="0"/>
    <n v="0"/>
    <n v="0"/>
    <n v="0"/>
    <n v="0"/>
    <n v="0"/>
    <n v="0"/>
    <n v="0"/>
    <n v="0"/>
  </r>
  <r>
    <n v="10664"/>
    <m/>
    <m/>
    <s v="Beaverton"/>
    <s v="City"/>
    <x v="4"/>
    <s v="Beaverton"/>
    <x v="0"/>
    <s v="Watson Ave. bike lanes"/>
    <s v="Hall Blvd."/>
    <s v="Farmington Rd."/>
    <s v="Arterial"/>
    <s v="Construct bike lanes."/>
    <n v="4500000"/>
    <n v="6660000"/>
    <s v="2018-2024"/>
    <s v="2018-2024"/>
    <n v="1"/>
    <x v="0"/>
    <s v="Active Transportation"/>
    <n v="2018"/>
    <n v="2024"/>
    <n v="642857.14285714284"/>
    <n v="7"/>
    <n v="0"/>
    <n v="0"/>
    <n v="0"/>
    <n v="0"/>
    <n v="642857.14285714284"/>
    <n v="642857.14285714284"/>
    <n v="642857.14285714284"/>
    <n v="642857.14285714284"/>
    <n v="642857.14285714284"/>
    <n v="642857.14285714284"/>
    <n v="642857.14285714284"/>
    <n v="0"/>
    <n v="0"/>
    <n v="0"/>
    <n v="0"/>
    <n v="0"/>
    <n v="0"/>
    <n v="0"/>
    <n v="0"/>
    <n v="0"/>
    <n v="0"/>
    <n v="0"/>
    <n v="0"/>
    <n v="0"/>
    <n v="0"/>
    <n v="0"/>
    <n v="0"/>
  </r>
  <r>
    <n v="10665"/>
    <m/>
    <m/>
    <s v="Beaverton"/>
    <s v="City"/>
    <x v="4"/>
    <s v="Beaverton"/>
    <x v="0"/>
    <s v="6th Ave. bikelanes"/>
    <s v="Murray Blvd."/>
    <s v="Erickson Ave."/>
    <s v="Collector"/>
    <s v="Construct bike lanes."/>
    <n v="3600000"/>
    <n v="5328000"/>
    <s v="2018-2024"/>
    <s v="2018-2024"/>
    <n v="1"/>
    <x v="0"/>
    <s v="Active Transportation"/>
    <n v="2018"/>
    <n v="2024"/>
    <n v="514285.71428571426"/>
    <n v="7"/>
    <n v="0"/>
    <n v="0"/>
    <n v="0"/>
    <n v="0"/>
    <n v="514285.71428571426"/>
    <n v="514285.71428571426"/>
    <n v="514285.71428571426"/>
    <n v="514285.71428571426"/>
    <n v="514285.71428571426"/>
    <n v="514285.71428571426"/>
    <n v="514285.71428571426"/>
    <n v="0"/>
    <n v="0"/>
    <n v="0"/>
    <n v="0"/>
    <n v="0"/>
    <n v="0"/>
    <n v="0"/>
    <n v="0"/>
    <n v="0"/>
    <n v="0"/>
    <n v="0"/>
    <n v="0"/>
    <n v="0"/>
    <n v="0"/>
    <n v="0"/>
    <n v="0"/>
  </r>
  <r>
    <n v="10666"/>
    <m/>
    <m/>
    <s v="Beaverton"/>
    <s v="City"/>
    <x v="4"/>
    <s v="Beaverton"/>
    <x v="0"/>
    <s v="Greenway Dr. bike lanes"/>
    <s v="Hall Blvd."/>
    <s v="125th Ave."/>
    <s v="Arterial"/>
    <s v="Construct bike lanes."/>
    <n v="3700000"/>
    <n v="5476000"/>
    <s v="2018-2024"/>
    <s v="2018-2024"/>
    <n v="1"/>
    <x v="0"/>
    <s v="Active Transportation"/>
    <n v="2018"/>
    <n v="2024"/>
    <n v="528571.42857142852"/>
    <n v="7"/>
    <n v="0"/>
    <n v="0"/>
    <n v="0"/>
    <n v="0"/>
    <n v="528571.42857142852"/>
    <n v="528571.42857142852"/>
    <n v="528571.42857142852"/>
    <n v="528571.42857142852"/>
    <n v="528571.42857142852"/>
    <n v="528571.42857142852"/>
    <n v="528571.42857142852"/>
    <n v="0"/>
    <n v="0"/>
    <n v="0"/>
    <n v="0"/>
    <n v="0"/>
    <n v="0"/>
    <n v="0"/>
    <n v="0"/>
    <n v="0"/>
    <n v="0"/>
    <n v="0"/>
    <n v="0"/>
    <n v="0"/>
    <n v="0"/>
    <n v="0"/>
    <n v="0"/>
  </r>
  <r>
    <n v="10667"/>
    <m/>
    <m/>
    <s v="Beaverton"/>
    <s v="City"/>
    <x v="4"/>
    <s v="Beaverton"/>
    <x v="0"/>
    <s v="155th Ave. bike lanes"/>
    <s v="Davis Rd."/>
    <s v="Weir Rd."/>
    <s v="Collector"/>
    <s v="Construct bike lanes in gaps."/>
    <n v="5400000"/>
    <n v="7992000"/>
    <s v="2018-2024"/>
    <s v="2018-2024"/>
    <n v="1"/>
    <x v="8"/>
    <s v="Active Transportation"/>
    <n v="2018"/>
    <n v="2024"/>
    <n v="771428.57142857148"/>
    <n v="7"/>
    <n v="0"/>
    <n v="0"/>
    <n v="0"/>
    <n v="0"/>
    <n v="771428.57142857148"/>
    <n v="771428.57142857148"/>
    <n v="771428.57142857148"/>
    <n v="771428.57142857148"/>
    <n v="771428.57142857148"/>
    <n v="771428.57142857148"/>
    <n v="771428.57142857148"/>
    <n v="0"/>
    <n v="0"/>
    <n v="0"/>
    <n v="0"/>
    <n v="0"/>
    <n v="0"/>
    <n v="0"/>
    <n v="0"/>
    <n v="0"/>
    <n v="0"/>
    <n v="0"/>
    <n v="0"/>
    <n v="0"/>
    <n v="0"/>
    <n v="0"/>
    <n v="0"/>
  </r>
  <r>
    <n v="10668"/>
    <m/>
    <m/>
    <s v="Beaverton"/>
    <s v="City"/>
    <x v="4"/>
    <s v="Beaverton"/>
    <x v="0"/>
    <s v="Farmington Rd Bike lane retrofit"/>
    <s v="Hwy 217"/>
    <s v="Hocken Ave."/>
    <s v="Arterial"/>
    <s v="Construct bike lanes."/>
    <n v="12600000"/>
    <n v="18648000"/>
    <s v="2018-2024"/>
    <s v="2018-2024"/>
    <n v="1"/>
    <x v="0"/>
    <s v="Active Transportation"/>
    <n v="2018"/>
    <n v="2024"/>
    <n v="1800000"/>
    <n v="7"/>
    <n v="0"/>
    <n v="0"/>
    <n v="0"/>
    <n v="0"/>
    <n v="1800000"/>
    <n v="1800000"/>
    <n v="1800000"/>
    <n v="1800000"/>
    <n v="1800000"/>
    <n v="1800000"/>
    <n v="1800000"/>
    <n v="0"/>
    <n v="0"/>
    <n v="0"/>
    <n v="0"/>
    <n v="0"/>
    <n v="0"/>
    <n v="0"/>
    <n v="0"/>
    <n v="0"/>
    <n v="0"/>
    <n v="0"/>
    <n v="0"/>
    <n v="0"/>
    <n v="0"/>
    <n v="0"/>
    <n v="0"/>
  </r>
  <r>
    <n v="10669"/>
    <m/>
    <m/>
    <s v="Beaverton"/>
    <s v="City"/>
    <x v="4"/>
    <s v="Beaverton"/>
    <x v="0"/>
    <s v="Hall Blvd. bike lanes &amp; turn lanes"/>
    <s v="12th St."/>
    <s v="s/o Allen Blvd."/>
    <s v="Arterial"/>
    <s v="Construct bike lanes and turn lanes."/>
    <n v="5200000"/>
    <n v="7696000"/>
    <s v="2018-2024"/>
    <s v="2018-2024"/>
    <n v="1"/>
    <x v="0"/>
    <s v="Active Transportation"/>
    <n v="2018"/>
    <n v="2024"/>
    <n v="742857.14285714284"/>
    <n v="7"/>
    <n v="0"/>
    <n v="0"/>
    <n v="0"/>
    <n v="0"/>
    <n v="742857.14285714284"/>
    <n v="742857.14285714284"/>
    <n v="742857.14285714284"/>
    <n v="742857.14285714284"/>
    <n v="742857.14285714284"/>
    <n v="742857.14285714284"/>
    <n v="742857.14285714284"/>
    <n v="0"/>
    <n v="0"/>
    <n v="0"/>
    <n v="0"/>
    <n v="0"/>
    <n v="0"/>
    <n v="0"/>
    <n v="0"/>
    <n v="0"/>
    <n v="0"/>
    <n v="0"/>
    <n v="0"/>
    <n v="0"/>
    <n v="0"/>
    <n v="0"/>
    <n v="0"/>
  </r>
  <r>
    <n v="10670"/>
    <m/>
    <m/>
    <s v="Beaverton"/>
    <s v="City"/>
    <x v="4"/>
    <s v="Beaverton"/>
    <x v="0"/>
    <s v="Denney Rd. bike lanes"/>
    <s v="Hall Blvd."/>
    <s v="Scholls Ferry Rd."/>
    <s v="Collector"/>
    <s v="Construct bike lanes."/>
    <n v="6100000"/>
    <n v="9028000"/>
    <s v="2018-2024"/>
    <s v="2018-2024"/>
    <n v="1"/>
    <x v="8"/>
    <s v="Active Transportation"/>
    <n v="2018"/>
    <n v="2024"/>
    <n v="871428.57142857148"/>
    <n v="7"/>
    <n v="0"/>
    <n v="0"/>
    <n v="0"/>
    <n v="0"/>
    <n v="871428.57142857148"/>
    <n v="871428.57142857148"/>
    <n v="871428.57142857148"/>
    <n v="871428.57142857148"/>
    <n v="871428.57142857148"/>
    <n v="871428.57142857148"/>
    <n v="871428.57142857148"/>
    <n v="0"/>
    <n v="0"/>
    <n v="0"/>
    <n v="0"/>
    <n v="0"/>
    <n v="0"/>
    <n v="0"/>
    <n v="0"/>
    <n v="0"/>
    <n v="0"/>
    <n v="0"/>
    <n v="0"/>
    <n v="0"/>
    <n v="0"/>
    <n v="0"/>
    <n v="0"/>
  </r>
  <r>
    <n v="10671"/>
    <m/>
    <m/>
    <s v="Beaverton"/>
    <s v="City"/>
    <x v="4"/>
    <s v="Beaverton"/>
    <x v="0"/>
    <s v="Allen Blvd. bike lanes"/>
    <s v="200' e/o Western"/>
    <s v="Scholls Ferry Rd."/>
    <s v="Arterial"/>
    <s v="Construct bike lanes."/>
    <n v="4300000"/>
    <n v="6364000"/>
    <s v="2018-2024"/>
    <s v="2018-2024"/>
    <n v="1"/>
    <x v="3"/>
    <s v="Active Transportation"/>
    <n v="2018"/>
    <n v="2024"/>
    <n v="614285.71428571432"/>
    <n v="7"/>
    <n v="0"/>
    <n v="0"/>
    <n v="0"/>
    <n v="0"/>
    <n v="614285.71428571432"/>
    <n v="614285.71428571432"/>
    <n v="614285.71428571432"/>
    <n v="614285.71428571432"/>
    <n v="614285.71428571432"/>
    <n v="614285.71428571432"/>
    <n v="614285.71428571432"/>
    <n v="0"/>
    <n v="0"/>
    <n v="0"/>
    <n v="0"/>
    <n v="0"/>
    <n v="0"/>
    <n v="0"/>
    <n v="0"/>
    <n v="0"/>
    <n v="0"/>
    <n v="0"/>
    <n v="0"/>
    <n v="0"/>
    <n v="0"/>
    <n v="0"/>
    <n v="0"/>
  </r>
  <r>
    <n v="10672"/>
    <m/>
    <m/>
    <s v="Beaverton"/>
    <s v="City"/>
    <x v="4"/>
    <s v="Beaverton"/>
    <x v="0"/>
    <s v="Western Ave. bike lanes"/>
    <s v="Beaverton Hillsdale Hwy"/>
    <s v="Allen Blvd."/>
    <s v="Arterial"/>
    <s v="Construct bike lanes."/>
    <n v="5600000"/>
    <n v="8288000"/>
    <s v="2018-2024"/>
    <s v="2018-2024"/>
    <n v="1"/>
    <x v="3"/>
    <s v="Active Transportation"/>
    <n v="2018"/>
    <n v="2024"/>
    <n v="800000"/>
    <n v="7"/>
    <n v="0"/>
    <n v="0"/>
    <n v="0"/>
    <n v="0"/>
    <n v="800000"/>
    <n v="800000"/>
    <n v="800000"/>
    <n v="800000"/>
    <n v="800000"/>
    <n v="800000"/>
    <n v="800000"/>
    <n v="0"/>
    <n v="0"/>
    <n v="0"/>
    <n v="0"/>
    <n v="0"/>
    <n v="0"/>
    <n v="0"/>
    <n v="0"/>
    <n v="0"/>
    <n v="0"/>
    <n v="0"/>
    <n v="0"/>
    <n v="0"/>
    <n v="0"/>
    <n v="0"/>
    <n v="0"/>
  </r>
  <r>
    <n v="10674"/>
    <m/>
    <m/>
    <s v="Sherwood"/>
    <s v="City"/>
    <x v="2"/>
    <s v="Sherwood, Wash. County"/>
    <x v="0"/>
    <s v="Oregon-Tonquin Roundabout"/>
    <s v="Oregon Street"/>
    <s v="at Tonquin"/>
    <s v="Arterial"/>
    <s v="Reconstruct and realign three leg intersection with a roundabout (partial two-lane) approx 400 feet northeast of existing roundabout at SW Oregon St &amp; Murdock Rd. ROW, PE, construction."/>
    <n v="2300000"/>
    <n v="3404000"/>
    <s v="2018-2024"/>
    <s v="2018-2024"/>
    <n v="1"/>
    <x v="3"/>
    <s v="Roads and Bridges"/>
    <n v="2018"/>
    <n v="2024"/>
    <n v="328571.42857142858"/>
    <n v="7"/>
    <n v="0"/>
    <n v="0"/>
    <n v="0"/>
    <n v="0"/>
    <n v="328571.42857142858"/>
    <n v="328571.42857142858"/>
    <n v="328571.42857142858"/>
    <n v="328571.42857142858"/>
    <n v="328571.42857142858"/>
    <n v="328571.42857142858"/>
    <n v="328571.42857142858"/>
    <n v="0"/>
    <n v="0"/>
    <n v="0"/>
    <n v="0"/>
    <n v="0"/>
    <n v="0"/>
    <n v="0"/>
    <n v="0"/>
    <n v="0"/>
    <n v="0"/>
    <n v="0"/>
    <n v="0"/>
    <n v="0"/>
    <n v="0"/>
    <n v="0"/>
    <n v="0"/>
  </r>
  <r>
    <n v="10681"/>
    <m/>
    <m/>
    <s v="Sherwood"/>
    <s v="City"/>
    <x v="2"/>
    <s v="Sherwood"/>
    <x v="0"/>
    <s v="Elwert Rd"/>
    <s v="Kruger-Cedar Brook"/>
    <s v="Edy Rd"/>
    <s v="Arterial "/>
    <s v="Construct collector status road with median between new roundabout and SW Edy Rd. PE, construction. The project or a portion of the project is outside the designated urban growth boundary as of March 2014."/>
    <n v="8000000"/>
    <n v="11840000"/>
    <s v="2018-2024"/>
    <s v="2018-2024"/>
    <n v="1"/>
    <x v="5"/>
    <s v="Roads and Bridges"/>
    <n v="2018"/>
    <n v="2024"/>
    <n v="1142857.142857143"/>
    <n v="7"/>
    <n v="0"/>
    <n v="0"/>
    <n v="0"/>
    <n v="0"/>
    <n v="1142857.142857143"/>
    <n v="1142857.142857143"/>
    <n v="1142857.142857143"/>
    <n v="1142857.142857143"/>
    <n v="1142857.142857143"/>
    <n v="1142857.142857143"/>
    <n v="1142857.142857143"/>
    <n v="0"/>
    <n v="0"/>
    <n v="0"/>
    <n v="0"/>
    <n v="0"/>
    <n v="0"/>
    <n v="0"/>
    <n v="0"/>
    <n v="0"/>
    <n v="0"/>
    <n v="0"/>
    <n v="0"/>
    <n v="0"/>
    <n v="0"/>
    <n v="0"/>
    <n v="0"/>
  </r>
  <r>
    <n v="10692"/>
    <m/>
    <m/>
    <s v="Sherwood"/>
    <s v="City"/>
    <x v="2"/>
    <s v="Sherwood"/>
    <x v="0"/>
    <s v="Edy Rd Improvments"/>
    <s v="Cherry Orchards"/>
    <s v="City limits"/>
    <s v="Collector"/>
    <s v="Reconstruct road to collector standards w/ sidewalks and bike lanes."/>
    <n v="7000000"/>
    <n v="10360000"/>
    <s v="2018-2024"/>
    <s v="2018-2024"/>
    <n v="1"/>
    <x v="1"/>
    <s v="Roads and Bridges"/>
    <n v="2018"/>
    <n v="2024"/>
    <n v="1000000"/>
    <n v="7"/>
    <n v="0"/>
    <n v="0"/>
    <n v="0"/>
    <n v="0"/>
    <n v="1000000"/>
    <n v="1000000"/>
    <n v="1000000"/>
    <n v="1000000"/>
    <n v="1000000"/>
    <n v="1000000"/>
    <n v="1000000"/>
    <n v="0"/>
    <n v="0"/>
    <n v="0"/>
    <n v="0"/>
    <n v="0"/>
    <n v="0"/>
    <n v="0"/>
    <n v="0"/>
    <n v="0"/>
    <n v="0"/>
    <n v="0"/>
    <n v="0"/>
    <n v="0"/>
    <n v="0"/>
    <n v="0"/>
    <n v="0"/>
  </r>
  <r>
    <n v="10694"/>
    <m/>
    <m/>
    <s v="Sherwood"/>
    <s v="City"/>
    <x v="4"/>
    <s v="Sherwood"/>
    <x v="0"/>
    <s v="Murdock "/>
    <s v="UGB"/>
    <s v="Oregon St"/>
    <s v="Arterial"/>
    <s v="Add bike lanes. Add landscape strip and sidewalks on west side. The project or a portion of the project is outside the designated urban growth boundary as of March 2014."/>
    <n v="1800000"/>
    <n v="2664000"/>
    <s v="2018-2024"/>
    <s v="2018-2024"/>
    <n v="1"/>
    <x v="8"/>
    <s v="Active Transportation"/>
    <n v="2018"/>
    <n v="2024"/>
    <n v="257142.85714285713"/>
    <n v="7"/>
    <n v="0"/>
    <n v="0"/>
    <n v="0"/>
    <n v="0"/>
    <n v="257142.85714285713"/>
    <n v="257142.85714285713"/>
    <n v="257142.85714285713"/>
    <n v="257142.85714285713"/>
    <n v="257142.85714285713"/>
    <n v="257142.85714285713"/>
    <n v="257142.85714285713"/>
    <n v="0"/>
    <n v="0"/>
    <n v="0"/>
    <n v="0"/>
    <n v="0"/>
    <n v="0"/>
    <n v="0"/>
    <n v="0"/>
    <n v="0"/>
    <n v="0"/>
    <n v="0"/>
    <n v="0"/>
    <n v="0"/>
    <n v="0"/>
    <n v="0"/>
    <n v="0"/>
  </r>
  <r>
    <n v="10699"/>
    <m/>
    <m/>
    <s v="Sherwood"/>
    <s v="City"/>
    <x v="2"/>
    <s v="Sherwood"/>
    <x v="0"/>
    <s v="Oregon Street"/>
    <s v="Murdock"/>
    <s v="Railroad Crossing"/>
    <s v="Collector"/>
    <s v="Construct road to 3 lane collector standards."/>
    <n v="5400000"/>
    <n v="7992000"/>
    <s v="2018-2024"/>
    <s v="2018-2024"/>
    <n v="1"/>
    <x v="1"/>
    <s v="Roads and Bridges"/>
    <n v="2018"/>
    <n v="2024"/>
    <n v="771428.57142857148"/>
    <n v="7"/>
    <n v="0"/>
    <n v="0"/>
    <n v="0"/>
    <n v="0"/>
    <n v="771428.57142857148"/>
    <n v="771428.57142857148"/>
    <n v="771428.57142857148"/>
    <n v="771428.57142857148"/>
    <n v="771428.57142857148"/>
    <n v="771428.57142857148"/>
    <n v="771428.57142857148"/>
    <n v="0"/>
    <n v="0"/>
    <n v="0"/>
    <n v="0"/>
    <n v="0"/>
    <n v="0"/>
    <n v="0"/>
    <n v="0"/>
    <n v="0"/>
    <n v="0"/>
    <n v="0"/>
    <n v="0"/>
    <n v="0"/>
    <n v="0"/>
    <n v="0"/>
    <n v="0"/>
  </r>
  <r>
    <n v="10701"/>
    <m/>
    <m/>
    <s v="Sherwood"/>
    <s v="City"/>
    <x v="4"/>
    <s v="Sherwood"/>
    <x v="0"/>
    <s v="Regional Trail System / West fork of Tonquin Trail"/>
    <s v="Oregon Street"/>
    <s v="Roy Rogers Road"/>
    <s v="Regional Trail"/>
    <s v="Construct regional trail to Roy Rogers Rd, north along Roy Rogers to city limits to meet Metro trail."/>
    <n v="5500000"/>
    <n v="8140000"/>
    <s v="2018-2024"/>
    <s v="2018-2024"/>
    <n v="1"/>
    <x v="23"/>
    <s v="Active Transportation"/>
    <n v="2018"/>
    <n v="2024"/>
    <n v="785714.28571428568"/>
    <n v="7"/>
    <n v="0"/>
    <n v="0"/>
    <n v="0"/>
    <n v="0"/>
    <n v="785714.28571428568"/>
    <n v="785714.28571428568"/>
    <n v="785714.28571428568"/>
    <n v="785714.28571428568"/>
    <n v="785714.28571428568"/>
    <n v="785714.28571428568"/>
    <n v="785714.28571428568"/>
    <n v="0"/>
    <n v="0"/>
    <n v="0"/>
    <n v="0"/>
    <n v="0"/>
    <n v="0"/>
    <n v="0"/>
    <n v="0"/>
    <n v="0"/>
    <n v="0"/>
    <n v="0"/>
    <n v="0"/>
    <n v="0"/>
    <n v="0"/>
    <n v="0"/>
    <n v="0"/>
  </r>
  <r>
    <n v="10702"/>
    <m/>
    <m/>
    <s v="Sherwood"/>
    <s v="City"/>
    <x v="2"/>
    <s v="Sherwood"/>
    <x v="0"/>
    <s v="Edy-Borchers Intersection Improvements"/>
    <s v="Borchers Dr"/>
    <s v="Cherry Orchards"/>
    <s v="Collector"/>
    <s v="Improve intersection capacity and safety. Possible roundabout 400' west of Borchers. Restrict Borchers movements to right-in/right-out. Can be combined with RTP 10692."/>
    <n v="1500000"/>
    <n v="2220000"/>
    <s v="2018-2024"/>
    <s v="2018-2024"/>
    <n v="1"/>
    <x v="23"/>
    <s v="Roads and Bridges"/>
    <n v="2018"/>
    <n v="2024"/>
    <n v="214285.71428571429"/>
    <n v="7"/>
    <n v="0"/>
    <n v="0"/>
    <n v="0"/>
    <n v="0"/>
    <n v="214285.71428571429"/>
    <n v="214285.71428571429"/>
    <n v="214285.71428571429"/>
    <n v="214285.71428571429"/>
    <n v="214285.71428571429"/>
    <n v="214285.71428571429"/>
    <n v="214285.71428571429"/>
    <n v="0"/>
    <n v="0"/>
    <n v="0"/>
    <n v="0"/>
    <n v="0"/>
    <n v="0"/>
    <n v="0"/>
    <n v="0"/>
    <n v="0"/>
    <n v="0"/>
    <n v="0"/>
    <n v="0"/>
    <n v="0"/>
    <n v="0"/>
    <n v="0"/>
    <n v="0"/>
  </r>
  <r>
    <n v="10706"/>
    <m/>
    <m/>
    <s v="Sherwood"/>
    <s v="City"/>
    <x v="4"/>
    <s v="ODOT"/>
    <x v="0"/>
    <s v="99W Pedestrian Improvements"/>
    <s v="UGB South"/>
    <s v="UGB North"/>
    <s v="Principal arterial"/>
    <s v="Pedestrian upgrades. Completes pedestrian links along 99W. The project or a portion of the project is outside the designated urban growth boundary as of March 2014."/>
    <n v="2000000"/>
    <n v="2960000"/>
    <s v="2018-2024"/>
    <s v="2018-2024"/>
    <n v="1"/>
    <x v="1"/>
    <s v="Active Transportation"/>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0709"/>
    <m/>
    <m/>
    <s v="Tualatin"/>
    <s v="City"/>
    <x v="2"/>
    <s v="Tualatin"/>
    <x v="0"/>
    <s v="Sagert"/>
    <s v="Martinazzi"/>
    <s v="65th"/>
    <s v="Major Arterial"/>
    <s v="Signalize intersection and improve grades on Sagert at Martinazzi and 65th"/>
    <n v="2750000"/>
    <n v="4070000"/>
    <s v="2018-2024"/>
    <s v="2018-2024"/>
    <n v="1"/>
    <x v="5"/>
    <s v="Roads and Bridges"/>
    <n v="2018"/>
    <n v="2024"/>
    <n v="392857.14285714284"/>
    <n v="7"/>
    <n v="0"/>
    <n v="0"/>
    <n v="0"/>
    <n v="0"/>
    <n v="392857.14285714284"/>
    <n v="392857.14285714284"/>
    <n v="392857.14285714284"/>
    <n v="392857.14285714284"/>
    <n v="392857.14285714284"/>
    <n v="392857.14285714284"/>
    <n v="392857.14285714284"/>
    <n v="0"/>
    <n v="0"/>
    <n v="0"/>
    <n v="0"/>
    <n v="0"/>
    <n v="0"/>
    <n v="0"/>
    <n v="0"/>
    <n v="0"/>
    <n v="0"/>
    <n v="0"/>
    <n v="0"/>
    <n v="0"/>
    <n v="0"/>
    <n v="0"/>
    <n v="0"/>
  </r>
  <r>
    <n v="10737"/>
    <m/>
    <m/>
    <s v="Tualatin"/>
    <s v="City"/>
    <x v="4"/>
    <s v="Tualatin"/>
    <x v="0"/>
    <s v="Central Design District Pedestrian Improvements"/>
    <m/>
    <m/>
    <s v="Major Arterial"/>
    <s v="Pedestrian improvements &amp; bike lanes."/>
    <n v="10600000"/>
    <n v="15688000"/>
    <s v="2018-2024"/>
    <s v="2018-2024"/>
    <n v="1"/>
    <x v="11"/>
    <s v="Active Transportation"/>
    <n v="2018"/>
    <n v="2024"/>
    <n v="1514285.7142857143"/>
    <n v="7"/>
    <n v="0"/>
    <n v="0"/>
    <n v="0"/>
    <n v="0"/>
    <n v="1514285.7142857143"/>
    <n v="1514285.7142857143"/>
    <n v="1514285.7142857143"/>
    <n v="1514285.7142857143"/>
    <n v="1514285.7142857143"/>
    <n v="1514285.7142857143"/>
    <n v="1514285.7142857143"/>
    <n v="0"/>
    <n v="0"/>
    <n v="0"/>
    <n v="0"/>
    <n v="0"/>
    <n v="0"/>
    <n v="0"/>
    <n v="0"/>
    <n v="0"/>
    <n v="0"/>
    <n v="0"/>
    <n v="0"/>
    <n v="0"/>
    <n v="0"/>
    <n v="0"/>
    <n v="0"/>
  </r>
  <r>
    <n v="10739"/>
    <m/>
    <m/>
    <s v="Tualatin"/>
    <s v="City"/>
    <x v="4"/>
    <s v="Tualatin"/>
    <x v="0"/>
    <s v="Nyberg"/>
    <s v="Tualatin-Sherwood"/>
    <s v="65th"/>
    <s v="Major Arterial"/>
    <s v="Add bikelanes on Nyberg from I-5 to 65th."/>
    <n v="7000000"/>
    <n v="10360000"/>
    <s v="2018-2024"/>
    <s v="2018-2024"/>
    <n v="1"/>
    <x v="5"/>
    <s v="Active Transportation"/>
    <n v="2018"/>
    <n v="2024"/>
    <n v="1000000"/>
    <n v="7"/>
    <n v="0"/>
    <n v="0"/>
    <n v="0"/>
    <n v="0"/>
    <n v="1000000"/>
    <n v="1000000"/>
    <n v="1000000"/>
    <n v="1000000"/>
    <n v="1000000"/>
    <n v="1000000"/>
    <n v="1000000"/>
    <n v="0"/>
    <n v="0"/>
    <n v="0"/>
    <n v="0"/>
    <n v="0"/>
    <n v="0"/>
    <n v="0"/>
    <n v="0"/>
    <n v="0"/>
    <n v="0"/>
    <n v="0"/>
    <n v="0"/>
    <n v="0"/>
    <n v="0"/>
    <n v="0"/>
    <n v="0"/>
  </r>
  <r>
    <n v="10750"/>
    <m/>
    <m/>
    <s v="Tigard"/>
    <s v="City"/>
    <x v="2"/>
    <m/>
    <x v="0"/>
    <s v="Greenburg Road Improvements"/>
    <s v="Tiedeman Ave."/>
    <s v="Hwy. 99W"/>
    <s v="Arterial"/>
    <s v="Widen to 5 lanes with bikeways and sidewalks."/>
    <n v="6000000"/>
    <n v="8880000"/>
    <s v="2018-2024"/>
    <s v="2018-2024"/>
    <n v="1"/>
    <x v="7"/>
    <s v="Roads and Bridges"/>
    <n v="2018"/>
    <n v="2024"/>
    <n v="857142.85714285716"/>
    <n v="7"/>
    <n v="0"/>
    <n v="0"/>
    <n v="0"/>
    <n v="0"/>
    <n v="857142.85714285716"/>
    <n v="857142.85714285716"/>
    <n v="857142.85714285716"/>
    <n v="857142.85714285716"/>
    <n v="857142.85714285716"/>
    <n v="857142.85714285716"/>
    <n v="857142.85714285716"/>
    <n v="0"/>
    <n v="0"/>
    <n v="0"/>
    <n v="0"/>
    <n v="0"/>
    <n v="0"/>
    <n v="0"/>
    <n v="0"/>
    <n v="0"/>
    <n v="0"/>
    <n v="0"/>
    <n v="0"/>
    <n v="0"/>
    <n v="0"/>
    <n v="0"/>
    <n v="0"/>
  </r>
  <r>
    <n v="10755"/>
    <m/>
    <m/>
    <s v="Tigard"/>
    <s v="City"/>
    <x v="2"/>
    <s v="Tigard"/>
    <x v="0"/>
    <s v="72nd Ave. Improvements"/>
    <s v="99W"/>
    <s v="Hunziker Road"/>
    <s v="Arterial"/>
    <s v="Widen to 5 lanes with bikeways and sidewalks."/>
    <n v="13500000"/>
    <n v="19980000"/>
    <s v="2018-2024"/>
    <s v="2018-2024"/>
    <n v="1"/>
    <x v="5"/>
    <s v="Roads and Bridges"/>
    <n v="2018"/>
    <n v="2024"/>
    <n v="1928571.4285714286"/>
    <n v="7"/>
    <n v="0"/>
    <n v="0"/>
    <n v="0"/>
    <n v="0"/>
    <n v="1928571.4285714286"/>
    <n v="1928571.4285714286"/>
    <n v="1928571.4285714286"/>
    <n v="1928571.4285714286"/>
    <n v="1928571.4285714286"/>
    <n v="1928571.4285714286"/>
    <n v="1928571.4285714286"/>
    <n v="0"/>
    <n v="0"/>
    <n v="0"/>
    <n v="0"/>
    <n v="0"/>
    <n v="0"/>
    <n v="0"/>
    <n v="0"/>
    <n v="0"/>
    <n v="0"/>
    <n v="0"/>
    <n v="0"/>
    <n v="0"/>
    <n v="0"/>
    <n v="0"/>
    <n v="0"/>
  </r>
  <r>
    <n v="10756"/>
    <m/>
    <m/>
    <s v="Tigard"/>
    <s v="City"/>
    <x v="2"/>
    <s v="Tigard"/>
    <x v="0"/>
    <s v="72nd Ave. Improvements"/>
    <s v="Hunziker Road"/>
    <s v="Bonita Road"/>
    <s v="Arterial"/>
    <s v="Widen to 3 lanes with bikeways and sidewalks"/>
    <n v="12000000"/>
    <n v="17760000"/>
    <s v="2018-2024"/>
    <s v="2018-2024"/>
    <n v="1"/>
    <x v="5"/>
    <s v="Roads and Bridges"/>
    <n v="2018"/>
    <n v="2024"/>
    <n v="1714285.7142857143"/>
    <n v="7"/>
    <n v="0"/>
    <n v="0"/>
    <n v="0"/>
    <n v="0"/>
    <n v="1714285.7142857143"/>
    <n v="1714285.7142857143"/>
    <n v="1714285.7142857143"/>
    <n v="1714285.7142857143"/>
    <n v="1714285.7142857143"/>
    <n v="1714285.7142857143"/>
    <n v="1714285.7142857143"/>
    <n v="0"/>
    <n v="0"/>
    <n v="0"/>
    <n v="0"/>
    <n v="0"/>
    <n v="0"/>
    <n v="0"/>
    <n v="0"/>
    <n v="0"/>
    <n v="0"/>
    <n v="0"/>
    <n v="0"/>
    <n v="0"/>
    <n v="0"/>
    <n v="0"/>
    <n v="0"/>
  </r>
  <r>
    <n v="10757"/>
    <m/>
    <m/>
    <s v="Tigard"/>
    <s v="City"/>
    <x v="2"/>
    <s v="Tigard"/>
    <x v="0"/>
    <s v="72nd Ave. Improvements"/>
    <s v="Bonita Road"/>
    <s v="Durham Road"/>
    <s v="Arterial"/>
    <s v="Widen to 3 lanes with bikeways and sidewalks"/>
    <n v="6000000"/>
    <n v="8880000"/>
    <s v="2018-2024"/>
    <s v="2018-2024"/>
    <n v="1"/>
    <x v="5"/>
    <s v="Roads and Bridges"/>
    <n v="2018"/>
    <n v="2024"/>
    <n v="857142.85714285716"/>
    <n v="7"/>
    <n v="0"/>
    <n v="0"/>
    <n v="0"/>
    <n v="0"/>
    <n v="857142.85714285716"/>
    <n v="857142.85714285716"/>
    <n v="857142.85714285716"/>
    <n v="857142.85714285716"/>
    <n v="857142.85714285716"/>
    <n v="857142.85714285716"/>
    <n v="857142.85714285716"/>
    <n v="0"/>
    <n v="0"/>
    <n v="0"/>
    <n v="0"/>
    <n v="0"/>
    <n v="0"/>
    <n v="0"/>
    <n v="0"/>
    <n v="0"/>
    <n v="0"/>
    <n v="0"/>
    <n v="0"/>
    <n v="0"/>
    <n v="0"/>
    <n v="0"/>
    <n v="0"/>
  </r>
  <r>
    <n v="10759"/>
    <m/>
    <m/>
    <s v="Tigard"/>
    <s v="City"/>
    <x v="2"/>
    <s v="Tigard"/>
    <x v="0"/>
    <s v="Dartmouth Street Improvements "/>
    <s v="72nd Ave."/>
    <s v="68th Ave."/>
    <s v="Collector"/>
    <s v="Widen to 4 lanes with turn lanes and sidewalks."/>
    <n v="2500000"/>
    <n v="3700000"/>
    <s v="2018-2024"/>
    <s v="2018-2024"/>
    <n v="1"/>
    <x v="5"/>
    <s v="Roads and Bridges"/>
    <n v="2018"/>
    <n v="2024"/>
    <n v="357142.85714285716"/>
    <n v="7"/>
    <n v="0"/>
    <n v="0"/>
    <n v="0"/>
    <n v="0"/>
    <n v="357142.85714285716"/>
    <n v="357142.85714285716"/>
    <n v="357142.85714285716"/>
    <n v="357142.85714285716"/>
    <n v="357142.85714285716"/>
    <n v="357142.85714285716"/>
    <n v="357142.85714285716"/>
    <n v="0"/>
    <n v="0"/>
    <n v="0"/>
    <n v="0"/>
    <n v="0"/>
    <n v="0"/>
    <n v="0"/>
    <n v="0"/>
    <n v="0"/>
    <n v="0"/>
    <n v="0"/>
    <n v="0"/>
    <n v="0"/>
    <n v="0"/>
    <n v="0"/>
    <n v="0"/>
  </r>
  <r>
    <n v="10766"/>
    <m/>
    <m/>
    <s v="Tigard"/>
    <s v="City"/>
    <x v="4"/>
    <m/>
    <x v="0"/>
    <s v="Regional Trail Gap Closure"/>
    <s v="multiple sections on Fanno, Wash Sq Loop, and Westside Trails"/>
    <s v="Multiple sections on Fanno, Wash Sq Loop, and Westside Trails"/>
    <s v="Regional Pedestrian and Bike systems"/>
    <s v="Infill gaps in regional trail network.  Affected trails include Fanno Creek, Washington Square Loop and Westside Trails."/>
    <n v="5000000"/>
    <n v="7400000"/>
    <s v="2018-2024"/>
    <s v="2018-2024"/>
    <n v="1"/>
    <x v="40"/>
    <s v="Active Transportation"/>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0775"/>
    <m/>
    <m/>
    <s v="Forest Grove"/>
    <s v="City"/>
    <x v="2"/>
    <s v="Forest Grove"/>
    <x v="0"/>
    <s v="E Street/Pacific Avenue-19th Avenue Intersection"/>
    <s v="E "/>
    <s v="19th"/>
    <s v="Minor Arterial"/>
    <s v="Extend 19th west and connect up to E Street and Pacific Avenue with a round-about. "/>
    <n v="4940000"/>
    <n v="7311200"/>
    <s v="2018-2024"/>
    <s v="2018-2024"/>
    <n v="1"/>
    <x v="8"/>
    <s v="Roads and Bridges"/>
    <n v="2018"/>
    <n v="2024"/>
    <n v="705714.28571428568"/>
    <n v="7"/>
    <n v="0"/>
    <n v="0"/>
    <n v="0"/>
    <n v="0"/>
    <n v="705714.28571428568"/>
    <n v="705714.28571428568"/>
    <n v="705714.28571428568"/>
    <n v="705714.28571428568"/>
    <n v="705714.28571428568"/>
    <n v="705714.28571428568"/>
    <n v="705714.28571428568"/>
    <n v="0"/>
    <n v="0"/>
    <n v="0"/>
    <n v="0"/>
    <n v="0"/>
    <n v="0"/>
    <n v="0"/>
    <n v="0"/>
    <n v="0"/>
    <n v="0"/>
    <n v="0"/>
    <n v="0"/>
    <n v="0"/>
    <n v="0"/>
    <n v="0"/>
    <n v="0"/>
  </r>
  <r>
    <n v="10778"/>
    <m/>
    <m/>
    <s v="Forest Grove"/>
    <s v="City"/>
    <x v="2"/>
    <s v="Forest Grove"/>
    <x v="0"/>
    <s v="Heather Industrial Connector"/>
    <s v="Mountain View"/>
    <s v="HWY 47"/>
    <s v="Local"/>
    <s v="Construct new 2-lane industrial collector from west terminus of Heather to Poplar Street"/>
    <n v="4930000"/>
    <n v="7296400"/>
    <s v="2018-2024"/>
    <s v="2018-2024"/>
    <n v="1"/>
    <x v="3"/>
    <s v="Roads and Bridges"/>
    <n v="2018"/>
    <n v="2024"/>
    <n v="704285.71428571432"/>
    <n v="7"/>
    <n v="0"/>
    <n v="0"/>
    <n v="0"/>
    <n v="0"/>
    <n v="704285.71428571432"/>
    <n v="704285.71428571432"/>
    <n v="704285.71428571432"/>
    <n v="704285.71428571432"/>
    <n v="704285.71428571432"/>
    <n v="704285.71428571432"/>
    <n v="704285.71428571432"/>
    <n v="0"/>
    <n v="0"/>
    <n v="0"/>
    <n v="0"/>
    <n v="0"/>
    <n v="0"/>
    <n v="0"/>
    <n v="0"/>
    <n v="0"/>
    <n v="0"/>
    <n v="0"/>
    <n v="0"/>
    <n v="0"/>
    <n v="0"/>
    <n v="0"/>
    <n v="0"/>
  </r>
  <r>
    <n v="10779"/>
    <m/>
    <m/>
    <s v="Forest Grove"/>
    <s v="City"/>
    <x v="4"/>
    <s v="Forest Grove/ODOT"/>
    <x v="0"/>
    <s v="Hwy 8/Pacific/19th"/>
    <s v="Cornelius City Limits"/>
    <s v="B "/>
    <s v="Minor Arterial"/>
    <s v="Retrofit the street with a boulevard design from B Street to Cornelius City Limits including wider sidewalks, curb extensions, safer street crossings, bus shelters and benches."/>
    <n v="9630000"/>
    <n v="14252400"/>
    <s v="2018-2024"/>
    <s v="2018-2024"/>
    <n v="1"/>
    <x v="1"/>
    <s v="Active Transportation"/>
    <n v="2018"/>
    <n v="2024"/>
    <n v="1375714.2857142857"/>
    <n v="7"/>
    <n v="0"/>
    <n v="0"/>
    <n v="0"/>
    <n v="0"/>
    <n v="1375714.2857142857"/>
    <n v="1375714.2857142857"/>
    <n v="1375714.2857142857"/>
    <n v="1375714.2857142857"/>
    <n v="1375714.2857142857"/>
    <n v="1375714.2857142857"/>
    <n v="1375714.2857142857"/>
    <n v="0"/>
    <n v="0"/>
    <n v="0"/>
    <n v="0"/>
    <n v="0"/>
    <n v="0"/>
    <n v="0"/>
    <n v="0"/>
    <n v="0"/>
    <n v="0"/>
    <n v="0"/>
    <n v="0"/>
    <n v="0"/>
    <n v="0"/>
    <n v="0"/>
    <n v="0"/>
  </r>
  <r>
    <n v="10781"/>
    <m/>
    <m/>
    <s v="Forest Grove"/>
    <s v="City"/>
    <x v="4"/>
    <s v="Forest Grove"/>
    <x v="0"/>
    <s v="West UGB Trail"/>
    <s v="B Street "/>
    <s v="Gales Creek Rd"/>
    <s v="Other"/>
    <s v="Multi-use trail. The project or a portion of the project is outside the designated urban growth boundary as of March 2014."/>
    <n v="4270000"/>
    <n v="6319600"/>
    <s v="2018-2024"/>
    <s v="2018-2024"/>
    <n v="1"/>
    <x v="8"/>
    <s v="Active Transportation"/>
    <n v="2018"/>
    <n v="2024"/>
    <n v="610000"/>
    <n v="7"/>
    <n v="0"/>
    <n v="0"/>
    <n v="0"/>
    <n v="0"/>
    <n v="610000"/>
    <n v="610000"/>
    <n v="610000"/>
    <n v="610000"/>
    <n v="610000"/>
    <n v="610000"/>
    <n v="610000"/>
    <n v="0"/>
    <n v="0"/>
    <n v="0"/>
    <n v="0"/>
    <n v="0"/>
    <n v="0"/>
    <n v="0"/>
    <n v="0"/>
    <n v="0"/>
    <n v="0"/>
    <n v="0"/>
    <n v="0"/>
    <n v="0"/>
    <n v="0"/>
    <n v="0"/>
    <n v="0"/>
  </r>
  <r>
    <n v="10784"/>
    <m/>
    <m/>
    <s v="Forest Grove"/>
    <s v="City"/>
    <x v="4"/>
    <s v="Forest Grove"/>
    <x v="0"/>
    <s v="David Hill Trail"/>
    <s v="HWY 47"/>
    <s v="Forest Gale Dr."/>
    <s v="Other"/>
    <s v="Multi-use trail. The project or a portion of the project is outside the designated urban growth boundary as of March 2014."/>
    <n v="5910000"/>
    <n v="8746800"/>
    <s v="2018-2024"/>
    <s v="2018-2024"/>
    <n v="1"/>
    <x v="8"/>
    <s v="Active Transportation"/>
    <n v="2018"/>
    <n v="2024"/>
    <n v="844285.71428571432"/>
    <n v="7"/>
    <n v="0"/>
    <n v="0"/>
    <n v="0"/>
    <n v="0"/>
    <n v="844285.71428571432"/>
    <n v="844285.71428571432"/>
    <n v="844285.71428571432"/>
    <n v="844285.71428571432"/>
    <n v="844285.71428571432"/>
    <n v="844285.71428571432"/>
    <n v="844285.71428571432"/>
    <n v="0"/>
    <n v="0"/>
    <n v="0"/>
    <n v="0"/>
    <n v="0"/>
    <n v="0"/>
    <n v="0"/>
    <n v="0"/>
    <n v="0"/>
    <n v="0"/>
    <n v="0"/>
    <n v="0"/>
    <n v="0"/>
    <n v="0"/>
    <n v="0"/>
    <n v="0"/>
  </r>
  <r>
    <n v="10795"/>
    <m/>
    <m/>
    <s v="Cornelius"/>
    <s v="City"/>
    <x v="2"/>
    <s v="Cornelius / Forest Grove"/>
    <x v="0"/>
    <s v="Holladay St Extension"/>
    <s v="4th"/>
    <s v="Yew"/>
    <s v="Collector"/>
    <s v="Construct new collector."/>
    <n v="2500000"/>
    <n v="3700000"/>
    <s v="2018-2024"/>
    <s v="2018-2024"/>
    <n v="1"/>
    <x v="3"/>
    <s v="Roads and Bridges"/>
    <n v="2018"/>
    <n v="2024"/>
    <n v="357142.85714285716"/>
    <n v="7"/>
    <n v="0"/>
    <n v="0"/>
    <n v="0"/>
    <n v="0"/>
    <n v="357142.85714285716"/>
    <n v="357142.85714285716"/>
    <n v="357142.85714285716"/>
    <n v="357142.85714285716"/>
    <n v="357142.85714285716"/>
    <n v="357142.85714285716"/>
    <n v="357142.85714285716"/>
    <n v="0"/>
    <n v="0"/>
    <n v="0"/>
    <n v="0"/>
    <n v="0"/>
    <n v="0"/>
    <n v="0"/>
    <n v="0"/>
    <n v="0"/>
    <n v="0"/>
    <n v="0"/>
    <n v="0"/>
    <n v="0"/>
    <n v="0"/>
    <n v="0"/>
    <n v="0"/>
  </r>
  <r>
    <n v="10804"/>
    <m/>
    <m/>
    <s v="Cornelius"/>
    <s v="City"/>
    <x v="4"/>
    <s v="Cornelius"/>
    <x v="0"/>
    <s v="Collector Bike Lanes"/>
    <m/>
    <m/>
    <s v="Collector"/>
    <s v="Sign &amp; stripe about 50 blocks of collectors."/>
    <n v="305568"/>
    <n v="452240.64000000001"/>
    <s v="2018-2024"/>
    <s v="2018-2024"/>
    <n v="1"/>
    <x v="8"/>
    <s v="Active Transportation"/>
    <n v="2018"/>
    <n v="2024"/>
    <n v="43652.571428571428"/>
    <n v="7"/>
    <n v="0"/>
    <n v="0"/>
    <n v="0"/>
    <n v="0"/>
    <n v="43652.571428571428"/>
    <n v="43652.571428571428"/>
    <n v="43652.571428571428"/>
    <n v="43652.571428571428"/>
    <n v="43652.571428571428"/>
    <n v="43652.571428571428"/>
    <n v="43652.571428571428"/>
    <n v="0"/>
    <n v="0"/>
    <n v="0"/>
    <n v="0"/>
    <n v="0"/>
    <n v="0"/>
    <n v="0"/>
    <n v="0"/>
    <n v="0"/>
    <n v="0"/>
    <n v="0"/>
    <n v="0"/>
    <n v="0"/>
    <n v="0"/>
    <n v="0"/>
    <n v="0"/>
  </r>
  <r>
    <n v="10806"/>
    <m/>
    <m/>
    <s v="Forest Grove"/>
    <s v="City"/>
    <x v="4"/>
    <s v="Forest Grove"/>
    <x v="0"/>
    <s v="Council Creek Regional Trail"/>
    <s v="Banks"/>
    <s v="Hillsboro"/>
    <s v="Other"/>
    <s v="PE: multi-use trail from the end of the Westside MAX light-rail line in Hillsboro, through Washington County, the City of Cornelius, the City of Forest Grove, the City of Banks, connecting to the Banks-Vernonia State Trail, with an additional short trail. The project or a portion of the project is outside the designated urban growth boundary as of March 2014. "/>
    <n v="5200000"/>
    <n v="7696000"/>
    <s v="2018-2024"/>
    <s v="2018-2024"/>
    <n v="1"/>
    <x v="1"/>
    <s v="Active Transportation"/>
    <n v="2018"/>
    <n v="2024"/>
    <n v="742857.14285714284"/>
    <n v="7"/>
    <n v="0"/>
    <n v="0"/>
    <n v="0"/>
    <n v="0"/>
    <n v="742857.14285714284"/>
    <n v="742857.14285714284"/>
    <n v="742857.14285714284"/>
    <n v="742857.14285714284"/>
    <n v="742857.14285714284"/>
    <n v="742857.14285714284"/>
    <n v="742857.14285714284"/>
    <n v="0"/>
    <n v="0"/>
    <n v="0"/>
    <n v="0"/>
    <n v="0"/>
    <n v="0"/>
    <n v="0"/>
    <n v="0"/>
    <n v="0"/>
    <n v="0"/>
    <n v="0"/>
    <n v="0"/>
    <n v="0"/>
    <n v="0"/>
    <n v="0"/>
    <n v="0"/>
  </r>
  <r>
    <n v="10809"/>
    <m/>
    <m/>
    <s v="THPRD"/>
    <s v="PRD"/>
    <x v="18"/>
    <s v="THPRD"/>
    <x v="0"/>
    <s v="Bronson Creek  Trail (Community)"/>
    <s v="Bronson Creek Park Cornell Rd. (THPRD) "/>
    <s v="Laidlaw Rd."/>
    <s v="Other"/>
    <s v="To design and construct a community trail segment in a greenway corridor, 8'-10' wide paved.  "/>
    <n v="3500000"/>
    <n v="5180000"/>
    <s v="2018-2024"/>
    <s v="2018-2024"/>
    <n v="1"/>
    <x v="8"/>
    <s v="Active Transportation"/>
    <n v="2018"/>
    <n v="2024"/>
    <n v="500000"/>
    <n v="7"/>
    <n v="0"/>
    <n v="0"/>
    <n v="0"/>
    <n v="0"/>
    <n v="500000"/>
    <n v="500000"/>
    <n v="500000"/>
    <n v="500000"/>
    <n v="500000"/>
    <n v="500000"/>
    <n v="500000"/>
    <n v="0"/>
    <n v="0"/>
    <n v="0"/>
    <n v="0"/>
    <n v="0"/>
    <n v="0"/>
    <n v="0"/>
    <n v="0"/>
    <n v="0"/>
    <n v="0"/>
    <n v="0"/>
    <n v="0"/>
    <n v="0"/>
    <n v="0"/>
    <n v="0"/>
    <n v="0"/>
  </r>
  <r>
    <n v="10810"/>
    <m/>
    <m/>
    <s v="THPRD"/>
    <s v="PRD"/>
    <x v="18"/>
    <s v="THPRD"/>
    <x v="0"/>
    <s v="Westside Trail (Regional)"/>
    <s v="Hwy 26"/>
    <s v="THPRD Nature Park"/>
    <s v="Other"/>
    <s v="To design and construct a regional trail multi-use segment in a utility corridor, 10'-12' wide paved.  "/>
    <n v="4000000"/>
    <n v="5920000"/>
    <s v="2018-2024"/>
    <s v="2018-2024"/>
    <n v="1"/>
    <x v="41"/>
    <s v="Active Transportation"/>
    <n v="2018"/>
    <n v="2024"/>
    <n v="571428.57142857148"/>
    <n v="7"/>
    <n v="0"/>
    <n v="0"/>
    <n v="0"/>
    <n v="0"/>
    <n v="571428.57142857148"/>
    <n v="571428.57142857148"/>
    <n v="571428.57142857148"/>
    <n v="571428.57142857148"/>
    <n v="571428.57142857148"/>
    <n v="571428.57142857148"/>
    <n v="571428.57142857148"/>
    <n v="0"/>
    <n v="0"/>
    <n v="0"/>
    <n v="0"/>
    <n v="0"/>
    <n v="0"/>
    <n v="0"/>
    <n v="0"/>
    <n v="0"/>
    <n v="0"/>
    <n v="0"/>
    <n v="0"/>
    <n v="0"/>
    <n v="0"/>
    <n v="0"/>
    <n v="0"/>
  </r>
  <r>
    <n v="10811"/>
    <m/>
    <m/>
    <s v="THPRD"/>
    <s v="PRD"/>
    <x v="18"/>
    <s v="THPRD"/>
    <x v="0"/>
    <s v="Beaverton Creek Trail (Regional)"/>
    <s v="SW 194th Ave."/>
    <s v="Fanno Creek Trail"/>
    <s v="Other"/>
    <s v="To design and construct a regional trail multi-use segment in a utility corridor, 10'-12' wide paved. "/>
    <n v="7000000"/>
    <n v="10360000"/>
    <s v="2018-2024"/>
    <s v="2018-2024"/>
    <n v="1"/>
    <x v="42"/>
    <s v="Active Transportation"/>
    <n v="2018"/>
    <n v="2024"/>
    <n v="1000000"/>
    <n v="7"/>
    <n v="0"/>
    <n v="0"/>
    <n v="0"/>
    <n v="0"/>
    <n v="1000000"/>
    <n v="1000000"/>
    <n v="1000000"/>
    <n v="1000000"/>
    <n v="1000000"/>
    <n v="1000000"/>
    <n v="1000000"/>
    <n v="0"/>
    <n v="0"/>
    <n v="0"/>
    <n v="0"/>
    <n v="0"/>
    <n v="0"/>
    <n v="0"/>
    <n v="0"/>
    <n v="0"/>
    <n v="0"/>
    <n v="0"/>
    <n v="0"/>
    <n v="0"/>
    <n v="0"/>
    <n v="0"/>
    <n v="0"/>
  </r>
  <r>
    <n v="10818"/>
    <m/>
    <m/>
    <s v="Hillsboro"/>
    <s v="City"/>
    <x v="2"/>
    <s v="Hillsboro"/>
    <x v="0"/>
    <s v="231st Ave./Century Blvd"/>
    <s v="Baseline"/>
    <s v="Lois "/>
    <s v="Minor Arterial"/>
    <s v="Bridge and 3 lanes with bike lanes and sidewalks."/>
    <n v="16500000"/>
    <n v="24420000"/>
    <s v="2018-2024"/>
    <s v="2018-2024"/>
    <n v="1"/>
    <x v="1"/>
    <s v="Roads and Bridges"/>
    <n v="2018"/>
    <n v="2024"/>
    <n v="2357142.8571428573"/>
    <n v="7"/>
    <n v="0"/>
    <n v="0"/>
    <n v="0"/>
    <n v="0"/>
    <n v="2357142.8571428573"/>
    <n v="2357142.8571428573"/>
    <n v="2357142.8571428573"/>
    <n v="2357142.8571428573"/>
    <n v="2357142.8571428573"/>
    <n v="2357142.8571428573"/>
    <n v="2357142.8571428573"/>
    <n v="0"/>
    <n v="0"/>
    <n v="0"/>
    <n v="0"/>
    <n v="0"/>
    <n v="0"/>
    <n v="0"/>
    <n v="0"/>
    <n v="0"/>
    <n v="0"/>
    <n v="0"/>
    <n v="0"/>
    <n v="0"/>
    <n v="0"/>
    <n v="0"/>
    <n v="0"/>
  </r>
  <r>
    <n v="10825"/>
    <m/>
    <m/>
    <s v="Hillsboro"/>
    <s v="City"/>
    <x v="2"/>
    <s v="Hillsboro"/>
    <x v="0"/>
    <s v="Amberglen Parkway"/>
    <s v="Wilkins"/>
    <s v="Stucki Extn"/>
    <s v="Minor Arterial"/>
    <s v="Extend 3 lane road with bike lanes/sidewalks."/>
    <n v="1800000"/>
    <n v="2664000"/>
    <s v="2018-2024"/>
    <s v="2018-2024"/>
    <n v="1"/>
    <x v="43"/>
    <s v="Roads and Bridges"/>
    <n v="2018"/>
    <n v="2024"/>
    <n v="257142.85714285713"/>
    <n v="7"/>
    <n v="0"/>
    <n v="0"/>
    <n v="0"/>
    <n v="0"/>
    <n v="257142.85714285713"/>
    <n v="257142.85714285713"/>
    <n v="257142.85714285713"/>
    <n v="257142.85714285713"/>
    <n v="257142.85714285713"/>
    <n v="257142.85714285713"/>
    <n v="257142.85714285713"/>
    <n v="0"/>
    <n v="0"/>
    <n v="0"/>
    <n v="0"/>
    <n v="0"/>
    <n v="0"/>
    <n v="0"/>
    <n v="0"/>
    <n v="0"/>
    <n v="0"/>
    <n v="0"/>
    <n v="0"/>
    <n v="0"/>
    <n v="0"/>
    <n v="0"/>
    <n v="0"/>
  </r>
  <r>
    <n v="10826"/>
    <m/>
    <m/>
    <s v="Hillsboro"/>
    <s v="City"/>
    <x v="2"/>
    <s v="Hillsboro"/>
    <x v="0"/>
    <s v="Jackson School Road"/>
    <s v="Evergreen Rd."/>
    <s v="Grant"/>
    <s v="Collector"/>
    <s v="Improve to 3 lanes with bike/ped facilities, storm drainage, street lighting"/>
    <n v="7000000"/>
    <n v="10360000"/>
    <s v="2018-2024"/>
    <s v="2018-2024"/>
    <n v="1"/>
    <x v="8"/>
    <s v="Roads and Bridges"/>
    <n v="2018"/>
    <n v="2024"/>
    <n v="1000000"/>
    <n v="7"/>
    <n v="0"/>
    <n v="0"/>
    <n v="0"/>
    <n v="0"/>
    <n v="1000000"/>
    <n v="1000000"/>
    <n v="1000000"/>
    <n v="1000000"/>
    <n v="1000000"/>
    <n v="1000000"/>
    <n v="1000000"/>
    <n v="0"/>
    <n v="0"/>
    <n v="0"/>
    <n v="0"/>
    <n v="0"/>
    <n v="0"/>
    <n v="0"/>
    <n v="0"/>
    <n v="0"/>
    <n v="0"/>
    <n v="0"/>
    <n v="0"/>
    <n v="0"/>
    <n v="0"/>
    <n v="0"/>
    <n v="0"/>
  </r>
  <r>
    <n v="10849"/>
    <m/>
    <m/>
    <s v="Hillsboro"/>
    <s v="City"/>
    <x v="4"/>
    <s v="Hillsboro"/>
    <x v="0"/>
    <s v="Regional Center- Bike and Ped Improvement"/>
    <s v="N/A"/>
    <s v="N/A"/>
    <s v="N/A"/>
    <s v="Infill missing bike lane connections."/>
    <n v="5000000"/>
    <n v="7400000"/>
    <s v="2018-2024"/>
    <s v="2018-2024"/>
    <n v="1"/>
    <x v="0"/>
    <s v="Active Transportation"/>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0853"/>
    <m/>
    <m/>
    <s v="Wilsonville"/>
    <s v="City"/>
    <x v="2"/>
    <s v="Wilsonville"/>
    <x v="0"/>
    <s v="Kinsman Rd. Extension"/>
    <s v="Ridder Rd. "/>
    <s v="Day St."/>
    <s v="Arterial"/>
    <s v="Construct three lane road extension with sidewalks &amp; bike lanes"/>
    <n v="10400000"/>
    <n v="15392000"/>
    <s v="2018-2024"/>
    <s v="2018-2024"/>
    <n v="1"/>
    <x v="3"/>
    <s v="Roads and Bridges"/>
    <n v="2018"/>
    <n v="2024"/>
    <n v="1485714.2857142857"/>
    <n v="7"/>
    <n v="0"/>
    <n v="0"/>
    <n v="0"/>
    <n v="0"/>
    <n v="1485714.2857142857"/>
    <n v="1485714.2857142857"/>
    <n v="1485714.2857142857"/>
    <n v="1485714.2857142857"/>
    <n v="1485714.2857142857"/>
    <n v="1485714.2857142857"/>
    <n v="1485714.2857142857"/>
    <n v="0"/>
    <n v="0"/>
    <n v="0"/>
    <n v="0"/>
    <n v="0"/>
    <n v="0"/>
    <n v="0"/>
    <n v="0"/>
    <n v="0"/>
    <n v="0"/>
    <n v="0"/>
    <n v="0"/>
    <n v="0"/>
    <n v="0"/>
    <n v="0"/>
    <n v="0"/>
  </r>
  <r>
    <n v="10857"/>
    <m/>
    <m/>
    <s v="Portland"/>
    <s v="City"/>
    <x v="2"/>
    <s v="Portland"/>
    <x v="0"/>
    <s v="Jenne/Foster"/>
    <s v="Intersection Jenne/Foster"/>
    <m/>
    <s v="Minor Arterial"/>
    <s v="Add second EB left turn lane.  Requires widening of Jenne North."/>
    <n v="540780"/>
    <n v="800354.4"/>
    <s v="2018-2024"/>
    <s v="2018-2024"/>
    <n v="1"/>
    <x v="5"/>
    <s v="Roads and Bridges"/>
    <n v="2018"/>
    <n v="2024"/>
    <n v="77254.28571428571"/>
    <n v="7"/>
    <n v="0"/>
    <n v="0"/>
    <n v="0"/>
    <n v="0"/>
    <n v="77254.28571428571"/>
    <n v="77254.28571428571"/>
    <n v="77254.28571428571"/>
    <n v="77254.28571428571"/>
    <n v="77254.28571428571"/>
    <n v="77254.28571428571"/>
    <n v="77254.28571428571"/>
    <n v="0"/>
    <n v="0"/>
    <n v="0"/>
    <n v="0"/>
    <n v="0"/>
    <n v="0"/>
    <n v="0"/>
    <n v="0"/>
    <n v="0"/>
    <n v="0"/>
    <n v="0"/>
    <n v="0"/>
    <n v="0"/>
    <n v="0"/>
    <n v="0"/>
    <n v="0"/>
  </r>
  <r>
    <n v="10858"/>
    <m/>
    <m/>
    <s v="Portland"/>
    <s v="City"/>
    <x v="2"/>
    <s v="Portland"/>
    <x v="0"/>
    <s v="174th/Powell"/>
    <s v="Intersection of 174th/Powell"/>
    <m/>
    <s v="Major Arterial"/>
    <s v="Improve intersection to 5 lane section."/>
    <n v="1860824"/>
    <n v="2754019.52"/>
    <s v="2018-2024"/>
    <s v="2018-2024"/>
    <n v="1"/>
    <x v="5"/>
    <s v="Roads and Bridges"/>
    <n v="2018"/>
    <n v="2024"/>
    <n v="265832"/>
    <n v="7"/>
    <n v="0"/>
    <n v="0"/>
    <n v="0"/>
    <n v="0"/>
    <n v="265832"/>
    <n v="265832"/>
    <n v="265832"/>
    <n v="265832"/>
    <n v="265832"/>
    <n v="265832"/>
    <n v="265832"/>
    <n v="0"/>
    <n v="0"/>
    <n v="0"/>
    <n v="0"/>
    <n v="0"/>
    <n v="0"/>
    <n v="0"/>
    <n v="0"/>
    <n v="0"/>
    <n v="0"/>
    <n v="0"/>
    <n v="0"/>
    <n v="0"/>
    <n v="0"/>
    <n v="0"/>
    <n v="0"/>
  </r>
  <r>
    <n v="10862"/>
    <m/>
    <m/>
    <s v="Gresham"/>
    <s v="City"/>
    <x v="2"/>
    <s v="Gresham"/>
    <x v="0"/>
    <s v="Knapp Street/Community Street 72"/>
    <s v="190th"/>
    <s v="Binford Parkway"/>
    <s v="Local"/>
    <s v="Build new road to green street community standards."/>
    <n v="9991393"/>
    <n v="14787261.640000001"/>
    <s v="2018-2024"/>
    <s v="2018-2024"/>
    <n v="1"/>
    <x v="5"/>
    <s v="Roads and Bridges"/>
    <n v="2018"/>
    <n v="2024"/>
    <n v="1427341.857142857"/>
    <n v="7"/>
    <n v="0"/>
    <n v="0"/>
    <n v="0"/>
    <n v="0"/>
    <n v="1427341.857142857"/>
    <n v="1427341.857142857"/>
    <n v="1427341.857142857"/>
    <n v="1427341.857142857"/>
    <n v="1427341.857142857"/>
    <n v="1427341.857142857"/>
    <n v="1427341.857142857"/>
    <n v="0"/>
    <n v="0"/>
    <n v="0"/>
    <n v="0"/>
    <n v="0"/>
    <n v="0"/>
    <n v="0"/>
    <n v="0"/>
    <n v="0"/>
    <n v="0"/>
    <n v="0"/>
    <n v="0"/>
    <n v="0"/>
    <n v="0"/>
    <n v="0"/>
    <n v="0"/>
  </r>
  <r>
    <n v="10884"/>
    <m/>
    <m/>
    <s v="ODOT"/>
    <s v="ODOT"/>
    <x v="12"/>
    <s v="ODOT"/>
    <x v="0"/>
    <s v="I-5 from I-405 to I-84 (Rose Quarter/Lloyd District) Right-of-way"/>
    <s v="I-84"/>
    <s v="Greeley St."/>
    <s v="Interstate"/>
    <s v="Acquire right-of-way to improve safety and operations on I-5, connection between I-84 and I-5, and multimodal access to and connectivity between the Lloyd District and Rose Quarter."/>
    <n v="5000000"/>
    <n v="7400000"/>
    <s v="2018-2024"/>
    <s v="2018-2024"/>
    <n v="1"/>
    <x v="13"/>
    <s v="Throughways"/>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0890"/>
    <m/>
    <m/>
    <s v="ODOT"/>
    <s v="ODOT"/>
    <x v="12"/>
    <s v="ODOT"/>
    <x v="0"/>
    <s v="Sunrise Project Phase 2: PE, Acquire right-of-way and Construction:  I-205 to SE 172nd Ave"/>
    <s v="I-205"/>
    <s v="172nd Ave."/>
    <s v="Principal arterial"/>
    <s v="PE and Acquire right-of-way:  I-205 to SE 172nd Ave.  Construct improvements in the Sunrise corridor consistent with the FEIS/ROD"/>
    <n v="100000000"/>
    <n v="148000000"/>
    <s v="2018-2024"/>
    <s v="2018-2024"/>
    <n v="1"/>
    <x v="1"/>
    <s v="Throughways"/>
    <n v="2018"/>
    <n v="2024"/>
    <n v="14285714.285714285"/>
    <n v="7"/>
    <n v="0"/>
    <n v="0"/>
    <n v="0"/>
    <n v="0"/>
    <n v="14285714.285714285"/>
    <n v="14285714.285714285"/>
    <n v="14285714.285714285"/>
    <n v="14285714.285714285"/>
    <n v="14285714.285714285"/>
    <n v="14285714.285714285"/>
    <n v="14285714.285714285"/>
    <n v="0"/>
    <n v="0"/>
    <n v="0"/>
    <n v="0"/>
    <n v="0"/>
    <n v="0"/>
    <n v="0"/>
    <n v="0"/>
    <n v="0"/>
    <n v="0"/>
    <n v="0"/>
    <n v="0"/>
    <n v="0"/>
    <n v="0"/>
    <n v="0"/>
    <n v="0"/>
  </r>
  <r>
    <n v="10927"/>
    <m/>
    <m/>
    <s v="TriMet"/>
    <s v="Transit"/>
    <x v="15"/>
    <m/>
    <x v="0"/>
    <s v="MAX LRT: Operational upgrades"/>
    <s v="N/A"/>
    <s v="N/A"/>
    <s v="N/A"/>
    <s v="Sidings, powered turnouts, block and signal control infill."/>
    <n v="19000000"/>
    <n v="28120000"/>
    <s v="2018-2024"/>
    <s v="2018-2024"/>
    <n v="1"/>
    <x v="11"/>
    <s v="Transit"/>
    <n v="2018"/>
    <n v="2024"/>
    <n v="2714285.7142857141"/>
    <n v="7"/>
    <n v="0"/>
    <n v="0"/>
    <n v="0"/>
    <n v="0"/>
    <n v="2714285.7142857141"/>
    <n v="2714285.7142857141"/>
    <n v="2714285.7142857141"/>
    <n v="2714285.7142857141"/>
    <n v="2714285.7142857141"/>
    <n v="2714285.7142857141"/>
    <n v="2714285.7142857141"/>
    <n v="0"/>
    <n v="0"/>
    <n v="0"/>
    <n v="0"/>
    <n v="0"/>
    <n v="0"/>
    <n v="0"/>
    <n v="0"/>
    <n v="0"/>
    <n v="0"/>
    <n v="0"/>
    <n v="0"/>
    <n v="0"/>
    <n v="0"/>
    <n v="0"/>
    <n v="0"/>
  </r>
  <r>
    <n v="10990"/>
    <m/>
    <m/>
    <s v="TriMet"/>
    <s v="Transit"/>
    <x v="15"/>
    <m/>
    <x v="0"/>
    <s v="Park &amp; Ride management strategy implementation"/>
    <s v="N/A"/>
    <s v="N/A"/>
    <s v="N/A"/>
    <s v="Convert major park &amp; ride lots for shared use and/or pay lots."/>
    <n v="1000000"/>
    <n v="1480000"/>
    <s v="2018-2024"/>
    <s v="2018-2024"/>
    <n v="1"/>
    <x v="11"/>
    <s v="Transit"/>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044"/>
    <m/>
    <m/>
    <s v="Metro"/>
    <s v="Metro"/>
    <x v="27"/>
    <m/>
    <x v="0"/>
    <s v="Regional Trail Master Plans"/>
    <s v="N/A"/>
    <s v="N/A"/>
    <s v="Regional Trail"/>
    <s v="Develop trail master plans, working with local jurisdictions, trail advocate organizations, local residents, property owners, railroad companies, and businesses."/>
    <n v="1100000"/>
    <n v="1628000"/>
    <s v="2018-2024"/>
    <s v="2018-2024"/>
    <n v="1"/>
    <x v="9"/>
    <s v="Active Transportation"/>
    <n v="2018"/>
    <n v="2024"/>
    <n v="157142.85714285713"/>
    <n v="7"/>
    <n v="0"/>
    <n v="0"/>
    <n v="0"/>
    <n v="0"/>
    <n v="157142.85714285713"/>
    <n v="157142.85714285713"/>
    <n v="157142.85714285713"/>
    <n v="157142.85714285713"/>
    <n v="157142.85714285713"/>
    <n v="157142.85714285713"/>
    <n v="157142.85714285713"/>
    <n v="0"/>
    <n v="0"/>
    <n v="0"/>
    <n v="0"/>
    <n v="0"/>
    <n v="0"/>
    <n v="0"/>
    <n v="0"/>
    <n v="0"/>
    <n v="0"/>
    <n v="0"/>
    <n v="0"/>
    <n v="0"/>
    <n v="0"/>
    <n v="0"/>
    <n v="0"/>
  </r>
  <r>
    <n v="11075"/>
    <m/>
    <m/>
    <s v="Gresham"/>
    <s v="City"/>
    <x v="4"/>
    <s v="Gresham"/>
    <x v="0"/>
    <s v="East Buttes Loop Trail (S) (Informally known as &quot;Kelly Creek Trail&quot;"/>
    <s v="East Buttes Loop Trail approx. 0.7 mile south of the"/>
    <s v="South of Kelley Creek approx. 2.2 miles then back to the"/>
    <s v="Other"/>
    <s v="Construct 8' wide &quot;soft surface&quot; trail"/>
    <n v="10215000"/>
    <n v="15118200"/>
    <s v="2018-2024"/>
    <s v="2018-2024"/>
    <m/>
    <x v="4"/>
    <s v="Active Transportation"/>
    <n v="2018"/>
    <n v="2024"/>
    <n v="1459285.7142857143"/>
    <n v="7"/>
    <n v="0"/>
    <n v="0"/>
    <n v="0"/>
    <n v="0"/>
    <n v="1459285.7142857143"/>
    <n v="1459285.7142857143"/>
    <n v="1459285.7142857143"/>
    <n v="1459285.7142857143"/>
    <n v="1459285.7142857143"/>
    <n v="1459285.7142857143"/>
    <n v="1459285.7142857143"/>
    <n v="0"/>
    <n v="0"/>
    <n v="0"/>
    <n v="0"/>
    <n v="0"/>
    <n v="0"/>
    <n v="0"/>
    <n v="0"/>
    <n v="0"/>
    <n v="0"/>
    <n v="0"/>
    <n v="0"/>
    <n v="0"/>
    <n v="0"/>
    <n v="0"/>
    <n v="0"/>
  </r>
  <r>
    <n v="11087"/>
    <m/>
    <m/>
    <s v="Lake Oswego"/>
    <s v="City"/>
    <x v="4"/>
    <s v="Lake Oswego"/>
    <x v="0"/>
    <s v="Bryant Rd bike lanes/pathway"/>
    <s v="Boones Ferry Rd"/>
    <s v=" Childs Rd"/>
    <s v="Minor Arterial"/>
    <s v="7,500' long widening for 6' bike lanes, 6' sidewalk/pathway, both sides. RR crossing reconstruction; retaining wall needed at X-ing."/>
    <n v="12700000"/>
    <n v="18796000"/>
    <s v="2018-2024"/>
    <s v="2018-2024"/>
    <m/>
    <x v="28"/>
    <s v="Active Transportation"/>
    <n v="2018"/>
    <n v="2024"/>
    <n v="1814285.7142857143"/>
    <n v="7"/>
    <n v="0"/>
    <n v="0"/>
    <n v="0"/>
    <n v="0"/>
    <n v="1814285.7142857143"/>
    <n v="1814285.7142857143"/>
    <n v="1814285.7142857143"/>
    <n v="1814285.7142857143"/>
    <n v="1814285.7142857143"/>
    <n v="1814285.7142857143"/>
    <n v="1814285.7142857143"/>
    <n v="0"/>
    <n v="0"/>
    <n v="0"/>
    <n v="0"/>
    <n v="0"/>
    <n v="0"/>
    <n v="0"/>
    <n v="0"/>
    <n v="0"/>
    <n v="0"/>
    <n v="0"/>
    <n v="0"/>
    <n v="0"/>
    <n v="0"/>
    <n v="0"/>
    <n v="0"/>
  </r>
  <r>
    <n v="11095"/>
    <m/>
    <m/>
    <s v="Cornelius"/>
    <s v="City"/>
    <x v="4"/>
    <s v="Cornelius"/>
    <x v="0"/>
    <s v="17th Avenue"/>
    <s v="Baseline"/>
    <s v="Adair"/>
    <s v="Local"/>
    <s v="Ped improvement of Main Street Dist local streets"/>
    <n v="349564"/>
    <n v="517354.72"/>
    <s v="2018-2024"/>
    <s v="2018-2024"/>
    <n v="1"/>
    <x v="12"/>
    <s v="Active Transportation"/>
    <n v="2018"/>
    <n v="2024"/>
    <n v="49937.714285714283"/>
    <n v="7"/>
    <n v="0"/>
    <n v="0"/>
    <n v="0"/>
    <n v="0"/>
    <n v="49937.714285714283"/>
    <n v="49937.714285714283"/>
    <n v="49937.714285714283"/>
    <n v="49937.714285714283"/>
    <n v="49937.714285714283"/>
    <n v="49937.714285714283"/>
    <n v="49937.714285714283"/>
    <n v="0"/>
    <n v="0"/>
    <n v="0"/>
    <n v="0"/>
    <n v="0"/>
    <n v="0"/>
    <n v="0"/>
    <n v="0"/>
    <n v="0"/>
    <n v="0"/>
    <n v="0"/>
    <n v="0"/>
    <n v="0"/>
    <n v="0"/>
    <n v="0"/>
    <n v="0"/>
  </r>
  <r>
    <n v="11096"/>
    <m/>
    <m/>
    <s v="Gresham"/>
    <s v="City"/>
    <x v="2"/>
    <s v="Gresham"/>
    <x v="0"/>
    <s v="Cleveland St. Reconstruction."/>
    <s v="Burnside"/>
    <s v="Stark"/>
    <s v="Collector"/>
    <s v="Reconstructs street from Stark to Burnside."/>
    <n v="13838103"/>
    <n v="20480392.440000001"/>
    <s v="2018-2024"/>
    <s v="2018-2024"/>
    <m/>
    <x v="0"/>
    <s v="Roads and Bridges"/>
    <n v="2018"/>
    <n v="2024"/>
    <n v="1976871.857142857"/>
    <n v="7"/>
    <n v="0"/>
    <n v="0"/>
    <n v="0"/>
    <n v="0"/>
    <n v="1976871.857142857"/>
    <n v="1976871.857142857"/>
    <n v="1976871.857142857"/>
    <n v="1976871.857142857"/>
    <n v="1976871.857142857"/>
    <n v="1976871.857142857"/>
    <n v="1976871.857142857"/>
    <n v="0"/>
    <n v="0"/>
    <n v="0"/>
    <n v="0"/>
    <n v="0"/>
    <n v="0"/>
    <n v="0"/>
    <n v="0"/>
    <n v="0"/>
    <n v="0"/>
    <n v="0"/>
    <n v="0"/>
    <n v="0"/>
    <n v="0"/>
    <n v="0"/>
    <n v="0"/>
  </r>
  <r>
    <n v="11098"/>
    <m/>
    <m/>
    <s v="Gresham"/>
    <s v="City"/>
    <x v="4"/>
    <s v="Gresham"/>
    <x v="0"/>
    <s v="Rockwood TC 181st LRT station and Ped Enhancements "/>
    <m/>
    <m/>
    <s v="Other"/>
    <s v="Improve sidewalks, lighting, crossings, bus shelters, benches at 181st LRT station, on Stark St. and other intersecting streets."/>
    <n v="8919615"/>
    <n v="13201030.199999999"/>
    <s v="2018-2024"/>
    <s v="2018-2024"/>
    <m/>
    <x v="7"/>
    <s v="Active Transportation"/>
    <n v="2018"/>
    <n v="2024"/>
    <n v="1274230.7142857143"/>
    <n v="7"/>
    <n v="0"/>
    <n v="0"/>
    <n v="0"/>
    <n v="0"/>
    <n v="1274230.7142857143"/>
    <n v="1274230.7142857143"/>
    <n v="1274230.7142857143"/>
    <n v="1274230.7142857143"/>
    <n v="1274230.7142857143"/>
    <n v="1274230.7142857143"/>
    <n v="1274230.7142857143"/>
    <n v="0"/>
    <n v="0"/>
    <n v="0"/>
    <n v="0"/>
    <n v="0"/>
    <n v="0"/>
    <n v="0"/>
    <n v="0"/>
    <n v="0"/>
    <n v="0"/>
    <n v="0"/>
    <n v="0"/>
    <n v="0"/>
    <n v="0"/>
    <n v="0"/>
    <n v="0"/>
  </r>
  <r>
    <n v="11128"/>
    <m/>
    <m/>
    <s v="Multnomah Co."/>
    <s v="County"/>
    <x v="0"/>
    <s v="Multnomah Co."/>
    <x v="0"/>
    <s v="Morrison Bridge Rehabilitation - Phase 2"/>
    <m/>
    <m/>
    <s v="Major Arterial"/>
    <s v="Rehabilitate mechanical system, approach structure, corrosion control, phase 1 seismic. (Phase 2)."/>
    <n v="19300000"/>
    <n v="28564000"/>
    <s v="2018-2024"/>
    <s v="2018-2024"/>
    <n v="1"/>
    <x v="13"/>
    <s v="Roads and Bridges"/>
    <n v="2018"/>
    <n v="2024"/>
    <n v="2757142.8571428573"/>
    <n v="7"/>
    <n v="0"/>
    <n v="0"/>
    <n v="0"/>
    <n v="0"/>
    <n v="2757142.8571428573"/>
    <n v="2757142.8571428573"/>
    <n v="2757142.8571428573"/>
    <n v="2757142.8571428573"/>
    <n v="2757142.8571428573"/>
    <n v="2757142.8571428573"/>
    <n v="2757142.8571428573"/>
    <n v="0"/>
    <n v="0"/>
    <n v="0"/>
    <n v="0"/>
    <n v="0"/>
    <n v="0"/>
    <n v="0"/>
    <n v="0"/>
    <n v="0"/>
    <n v="0"/>
    <n v="0"/>
    <n v="0"/>
    <n v="0"/>
    <n v="0"/>
    <n v="0"/>
    <n v="0"/>
  </r>
  <r>
    <n v="11129"/>
    <m/>
    <m/>
    <s v="Multnomah Co."/>
    <s v="County"/>
    <x v="0"/>
    <s v="Multnomah Co."/>
    <x v="0"/>
    <s v="Burnside Bridge Rehabilitation - Phase 2"/>
    <m/>
    <m/>
    <s v="Major Arterial"/>
    <s v="Rehabilitate mechanical system, approach structure, corrosion control, phase 1seismic. (Phase 2)"/>
    <n v="16600000"/>
    <n v="24568000"/>
    <s v="2018-2024"/>
    <s v="2018-2024"/>
    <m/>
    <x v="13"/>
    <s v="Roads and Bridges"/>
    <n v="2018"/>
    <n v="2024"/>
    <n v="2371428.5714285714"/>
    <n v="7"/>
    <n v="0"/>
    <n v="0"/>
    <n v="0"/>
    <n v="0"/>
    <n v="2371428.5714285714"/>
    <n v="2371428.5714285714"/>
    <n v="2371428.5714285714"/>
    <n v="2371428.5714285714"/>
    <n v="2371428.5714285714"/>
    <n v="2371428.5714285714"/>
    <n v="2371428.5714285714"/>
    <n v="0"/>
    <n v="0"/>
    <n v="0"/>
    <n v="0"/>
    <n v="0"/>
    <n v="0"/>
    <n v="0"/>
    <n v="0"/>
    <n v="0"/>
    <n v="0"/>
    <n v="0"/>
    <n v="0"/>
    <n v="0"/>
    <n v="0"/>
    <n v="0"/>
    <n v="0"/>
  </r>
  <r>
    <n v="11131"/>
    <m/>
    <m/>
    <s v="Portland"/>
    <s v="City"/>
    <x v="4"/>
    <m/>
    <x v="0"/>
    <s v="Vermont St., SW, (30th - 45th):  Bicycle and Pedestrian Improvements"/>
    <s v="SW 30th"/>
    <s v="SW 45th"/>
    <s v="Local"/>
    <s v="Multi-modal street improvements including bicycle and pedestrian facilities."/>
    <n v="1350000"/>
    <n v="1998000"/>
    <s v="2018-2024"/>
    <s v="2018-2024"/>
    <n v="1"/>
    <x v="18"/>
    <s v="Active Transportation"/>
    <n v="2018"/>
    <n v="2024"/>
    <n v="192857.14285714287"/>
    <n v="7"/>
    <n v="0"/>
    <n v="0"/>
    <n v="0"/>
    <n v="0"/>
    <n v="192857.14285714287"/>
    <n v="192857.14285714287"/>
    <n v="192857.14285714287"/>
    <n v="192857.14285714287"/>
    <n v="192857.14285714287"/>
    <n v="192857.14285714287"/>
    <n v="192857.14285714287"/>
    <n v="0"/>
    <n v="0"/>
    <n v="0"/>
    <n v="0"/>
    <n v="0"/>
    <n v="0"/>
    <n v="0"/>
    <n v="0"/>
    <n v="0"/>
    <n v="0"/>
    <n v="0"/>
    <n v="0"/>
    <n v="0"/>
    <n v="0"/>
    <n v="0"/>
    <n v="0"/>
  </r>
  <r>
    <n v="11133"/>
    <m/>
    <m/>
    <s v="Portland"/>
    <s v="City"/>
    <x v="4"/>
    <m/>
    <x v="0"/>
    <s v="St. Johns Truck Strategy Implementation Phase III"/>
    <m/>
    <m/>
    <m/>
    <s v="Addresses pedestrian safety, bicycle safely and neighborhood livability impacts associated with cut-through truck traffic on N. Fessenden St. The project will construct pedestrian crossing safety and traffic calming improvements, such as curb extensions and median islands."/>
    <n v="1000000"/>
    <n v="1480000"/>
    <s v="2018-2024"/>
    <s v="2018-2024"/>
    <n v="1"/>
    <x v="14"/>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135"/>
    <m/>
    <m/>
    <s v="Happy Valley"/>
    <s v="City"/>
    <x v="2"/>
    <s v="Happy Valley"/>
    <x v="0"/>
    <s v="Rock Creek Blvd. improvements"/>
    <s v="Hwy. 212/224 (planned Sunrise Corridor Rock Creek Interchange)"/>
    <s v="177th Ave."/>
    <s v="Major Arterial"/>
    <s v="Complete final construction of a new 5-lane roadway with sidewalks, bike lanes and traffic signals"/>
    <n v="22270000"/>
    <n v="32959600"/>
    <s v="2018-2024"/>
    <s v="2018-2024"/>
    <n v="1"/>
    <x v="44"/>
    <s v="Roads and Bridges"/>
    <n v="2018"/>
    <n v="2024"/>
    <n v="3181428.5714285714"/>
    <n v="7"/>
    <n v="0"/>
    <n v="0"/>
    <n v="0"/>
    <n v="0"/>
    <n v="3181428.5714285714"/>
    <n v="3181428.5714285714"/>
    <n v="3181428.5714285714"/>
    <n v="3181428.5714285714"/>
    <n v="3181428.5714285714"/>
    <n v="3181428.5714285714"/>
    <n v="3181428.5714285714"/>
    <n v="0"/>
    <n v="0"/>
    <n v="0"/>
    <n v="0"/>
    <n v="0"/>
    <n v="0"/>
    <n v="0"/>
    <n v="0"/>
    <n v="0"/>
    <n v="0"/>
    <n v="0"/>
    <n v="0"/>
    <n v="0"/>
    <n v="0"/>
    <n v="0"/>
    <n v="0"/>
  </r>
  <r>
    <n v="11136"/>
    <m/>
    <m/>
    <s v="Hillsboro"/>
    <s v="City"/>
    <x v="2"/>
    <s v="ODOT"/>
    <x v="0"/>
    <s v="TV Hwy/209th Intersection"/>
    <s v="N/A"/>
    <s v="N/A"/>
    <s v="Regional Arterial"/>
    <s v="Add eastbound right turn lane, widen crossing for second northbound to westbound left turn lane, add second southbound lane, protected N-S turn phasing"/>
    <n v="3800000"/>
    <n v="5624000"/>
    <s v="2018-2024"/>
    <s v="2018-2024"/>
    <n v="1"/>
    <x v="1"/>
    <s v="Roads and Bridges"/>
    <n v="2018"/>
    <n v="2024"/>
    <n v="542857.14285714284"/>
    <n v="7"/>
    <n v="0"/>
    <n v="0"/>
    <n v="0"/>
    <n v="0"/>
    <n v="542857.14285714284"/>
    <n v="542857.14285714284"/>
    <n v="542857.14285714284"/>
    <n v="542857.14285714284"/>
    <n v="542857.14285714284"/>
    <n v="542857.14285714284"/>
    <n v="542857.14285714284"/>
    <n v="0"/>
    <n v="0"/>
    <n v="0"/>
    <n v="0"/>
    <n v="0"/>
    <n v="0"/>
    <n v="0"/>
    <n v="0"/>
    <n v="0"/>
    <n v="0"/>
    <n v="0"/>
    <n v="0"/>
    <n v="0"/>
    <n v="0"/>
    <n v="0"/>
    <n v="0"/>
  </r>
  <r>
    <n v="11138"/>
    <m/>
    <m/>
    <s v="Hillsboro"/>
    <s v="City"/>
    <x v="4"/>
    <s v="Hillsboro"/>
    <x v="0"/>
    <s v="206th Ave"/>
    <s v="LRT"/>
    <s v="Von Neumann Rd."/>
    <s v="Collector"/>
    <s v="Widen roadway to add sidewalks and bike lanes"/>
    <n v="1200000"/>
    <n v="1776000"/>
    <s v="2018-2024"/>
    <s v="2018-2024"/>
    <n v="1"/>
    <x v="43"/>
    <s v="Active Transportation"/>
    <n v="2018"/>
    <n v="2024"/>
    <n v="171428.57142857142"/>
    <n v="7"/>
    <n v="0"/>
    <n v="0"/>
    <n v="0"/>
    <n v="0"/>
    <n v="171428.57142857142"/>
    <n v="171428.57142857142"/>
    <n v="171428.57142857142"/>
    <n v="171428.57142857142"/>
    <n v="171428.57142857142"/>
    <n v="171428.57142857142"/>
    <n v="171428.57142857142"/>
    <n v="0"/>
    <n v="0"/>
    <n v="0"/>
    <n v="0"/>
    <n v="0"/>
    <n v="0"/>
    <n v="0"/>
    <n v="0"/>
    <n v="0"/>
    <n v="0"/>
    <n v="0"/>
    <n v="0"/>
    <n v="0"/>
    <n v="0"/>
    <n v="0"/>
    <n v="0"/>
  </r>
  <r>
    <n v="11159"/>
    <m/>
    <m/>
    <s v="Hillsboro"/>
    <s v="City"/>
    <x v="4"/>
    <s v="Hillsboro"/>
    <x v="0"/>
    <s v="Alexander St."/>
    <s v="Brookwood (247th)"/>
    <s v="56th Ct."/>
    <s v="Collector"/>
    <s v="Widen to provide bike lanes and sidewalks"/>
    <n v="1000000"/>
    <n v="1480000"/>
    <s v="2018-2024"/>
    <s v="2018-2024"/>
    <n v="1"/>
    <x v="1"/>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169"/>
    <m/>
    <m/>
    <s v="Hillsboro"/>
    <s v="City"/>
    <x v="2"/>
    <s v="Hillsboro"/>
    <x v="0"/>
    <s v="Cornell/25th Ave Intersection Improvements"/>
    <s v="N/A"/>
    <s v="N/A"/>
    <s v="Minor Arterial"/>
    <s v="Widen 25th Ave for double southbound to eastbound left turn lanes, second northbound lane within 500 feet of intersection"/>
    <n v="6000000"/>
    <n v="8880000"/>
    <s v="2018-2024"/>
    <s v="2018-2024"/>
    <n v="1"/>
    <x v="1"/>
    <s v="Roads and Bridges"/>
    <n v="2018"/>
    <n v="2024"/>
    <n v="857142.85714285716"/>
    <n v="7"/>
    <n v="0"/>
    <n v="0"/>
    <n v="0"/>
    <n v="0"/>
    <n v="857142.85714285716"/>
    <n v="857142.85714285716"/>
    <n v="857142.85714285716"/>
    <n v="857142.85714285716"/>
    <n v="857142.85714285716"/>
    <n v="857142.85714285716"/>
    <n v="857142.85714285716"/>
    <n v="0"/>
    <n v="0"/>
    <n v="0"/>
    <n v="0"/>
    <n v="0"/>
    <n v="0"/>
    <n v="0"/>
    <n v="0"/>
    <n v="0"/>
    <n v="0"/>
    <n v="0"/>
    <n v="0"/>
    <n v="0"/>
    <n v="0"/>
    <n v="0"/>
    <n v="0"/>
  </r>
  <r>
    <n v="11170"/>
    <m/>
    <m/>
    <s v="Hillsboro"/>
    <s v="City"/>
    <x v="2"/>
    <s v="Hillsboro"/>
    <x v="0"/>
    <s v="Cornell/Brookwood Prkwy Intersection Improvements"/>
    <s v="N/A"/>
    <s v="N/A"/>
    <s v="Major Arterial"/>
    <s v="Widen Cornell Rd to provide double left turn lanes eastbound and westbound"/>
    <n v="3300000"/>
    <n v="4884000"/>
    <s v="2018-2024"/>
    <s v="2018-2024"/>
    <n v="1"/>
    <x v="1"/>
    <s v="Roads and Bridges"/>
    <n v="2018"/>
    <n v="2024"/>
    <n v="471428.57142857142"/>
    <n v="7"/>
    <n v="0"/>
    <n v="0"/>
    <n v="0"/>
    <n v="0"/>
    <n v="471428.57142857142"/>
    <n v="471428.57142857142"/>
    <n v="471428.57142857142"/>
    <n v="471428.57142857142"/>
    <n v="471428.57142857142"/>
    <n v="471428.57142857142"/>
    <n v="471428.57142857142"/>
    <n v="0"/>
    <n v="0"/>
    <n v="0"/>
    <n v="0"/>
    <n v="0"/>
    <n v="0"/>
    <n v="0"/>
    <n v="0"/>
    <n v="0"/>
    <n v="0"/>
    <n v="0"/>
    <n v="0"/>
    <n v="0"/>
    <n v="0"/>
    <n v="0"/>
    <n v="0"/>
  </r>
  <r>
    <n v="11175"/>
    <m/>
    <m/>
    <s v="Milwaukie"/>
    <s v="City"/>
    <x v="22"/>
    <s v="Milwaukie"/>
    <x v="0"/>
    <s v="Public Parking Structure"/>
    <s v="Location-specific"/>
    <s v="Location-specific"/>
    <s v="N/A"/>
    <s v="Construct 3- to 4-story public parking structure with retail at ground floor for visitor/employee parking."/>
    <n v="11000000"/>
    <n v="16280000"/>
    <s v="2018-2024"/>
    <s v="2018-2024"/>
    <m/>
    <x v="7"/>
    <s v="Other"/>
    <n v="2018"/>
    <n v="2024"/>
    <n v="1571428.5714285714"/>
    <n v="7"/>
    <n v="0"/>
    <n v="0"/>
    <n v="0"/>
    <n v="0"/>
    <n v="1571428.5714285714"/>
    <n v="1571428.5714285714"/>
    <n v="1571428.5714285714"/>
    <n v="1571428.5714285714"/>
    <n v="1571428.5714285714"/>
    <n v="1571428.5714285714"/>
    <n v="1571428.5714285714"/>
    <n v="0"/>
    <n v="0"/>
    <n v="0"/>
    <n v="0"/>
    <n v="0"/>
    <n v="0"/>
    <n v="0"/>
    <n v="0"/>
    <n v="0"/>
    <n v="0"/>
    <n v="0"/>
    <n v="0"/>
    <n v="0"/>
    <n v="0"/>
    <n v="0"/>
    <n v="0"/>
  </r>
  <r>
    <n v="11182"/>
    <m/>
    <m/>
    <s v="Oregon City"/>
    <s v="City"/>
    <x v="2"/>
    <s v="Oregon City"/>
    <x v="0"/>
    <s v="Molalla Ave. Roundabout"/>
    <s v="Taylor"/>
    <s v="Division"/>
    <s v="Major Arterial"/>
    <s v="Reconfigure intersection for safety and LOS into roundabout.  (TSP project D30)"/>
    <n v="1500000"/>
    <n v="2220000"/>
    <s v="2018-2024"/>
    <s v="2018-2024"/>
    <n v="1"/>
    <x v="1"/>
    <s v="Roads and Bridges"/>
    <n v="2018"/>
    <n v="2024"/>
    <n v="214285.71428571429"/>
    <n v="7"/>
    <n v="0"/>
    <n v="0"/>
    <n v="0"/>
    <n v="0"/>
    <n v="214285.71428571429"/>
    <n v="214285.71428571429"/>
    <n v="214285.71428571429"/>
    <n v="214285.71428571429"/>
    <n v="214285.71428571429"/>
    <n v="214285.71428571429"/>
    <n v="214285.71428571429"/>
    <n v="0"/>
    <n v="0"/>
    <n v="0"/>
    <n v="0"/>
    <n v="0"/>
    <n v="0"/>
    <n v="0"/>
    <n v="0"/>
    <n v="0"/>
    <n v="0"/>
    <n v="0"/>
    <n v="0"/>
    <n v="0"/>
    <n v="0"/>
    <n v="0"/>
    <n v="0"/>
  </r>
  <r>
    <n v="11187"/>
    <m/>
    <m/>
    <s v="Oregon City"/>
    <s v="City"/>
    <x v="4"/>
    <s v="Oregon City"/>
    <x v="0"/>
    <s v="Abernethy Road Improvements"/>
    <s v="Redland Rd."/>
    <s v="Washington Street"/>
    <s v="Minor Arterial"/>
    <s v="Add a bike lane to the south side of the street. A shared-use path will be added on the north side per project S2 (TSP Project B8, S2)_x000d_"/>
    <n v="1315000"/>
    <n v="1946200"/>
    <s v="2018-2024"/>
    <s v="2018-2024"/>
    <n v="1"/>
    <x v="0"/>
    <s v="Active Transportation"/>
    <n v="2018"/>
    <n v="2024"/>
    <n v="187857.14285714287"/>
    <n v="7"/>
    <n v="0"/>
    <n v="0"/>
    <n v="0"/>
    <n v="0"/>
    <n v="187857.14285714287"/>
    <n v="187857.14285714287"/>
    <n v="187857.14285714287"/>
    <n v="187857.14285714287"/>
    <n v="187857.14285714287"/>
    <n v="187857.14285714287"/>
    <n v="187857.14285714287"/>
    <n v="0"/>
    <n v="0"/>
    <n v="0"/>
    <n v="0"/>
    <n v="0"/>
    <n v="0"/>
    <n v="0"/>
    <n v="0"/>
    <n v="0"/>
    <n v="0"/>
    <n v="0"/>
    <n v="0"/>
    <n v="0"/>
    <n v="0"/>
    <n v="0"/>
    <n v="0"/>
  </r>
  <r>
    <n v="11197"/>
    <m/>
    <m/>
    <s v="Portland"/>
    <s v="City"/>
    <x v="4"/>
    <m/>
    <x v="0"/>
    <s v="Swan Island Active Transportation Access and Mobility Improvements"/>
    <s v="Various roadways on Swan Island"/>
    <s v="Various roadways on Swan Island"/>
    <m/>
    <s v="Improve access and mobility on Swan Island by constructing recommended bikeway network. This includes separated bikeways on: N Basin Ave (N Going to Greenway Trail), and N Lagoon (N Dolphin to N Going), N Anchor St (N Basin to N Channel); Shared Roadway Bikeway on:and N Commerce (N Channel to N Lagoon); and pathway connections from Willamette to Basin and Lagoon to Channel."/>
    <n v="9000000"/>
    <n v="13320000"/>
    <s v="2018-2024"/>
    <s v="2018-2024"/>
    <n v="1"/>
    <x v="3"/>
    <s v="Active Transportation"/>
    <n v="2018"/>
    <n v="2024"/>
    <n v="1285714.2857142857"/>
    <n v="7"/>
    <n v="0"/>
    <n v="0"/>
    <n v="0"/>
    <n v="0"/>
    <n v="1285714.2857142857"/>
    <n v="1285714.2857142857"/>
    <n v="1285714.2857142857"/>
    <n v="1285714.2857142857"/>
    <n v="1285714.2857142857"/>
    <n v="1285714.2857142857"/>
    <n v="1285714.2857142857"/>
    <n v="0"/>
    <n v="0"/>
    <n v="0"/>
    <n v="0"/>
    <n v="0"/>
    <n v="0"/>
    <n v="0"/>
    <n v="0"/>
    <n v="0"/>
    <n v="0"/>
    <n v="0"/>
    <n v="0"/>
    <n v="0"/>
    <n v="0"/>
    <n v="0"/>
    <n v="0"/>
  </r>
  <r>
    <n v="11208"/>
    <m/>
    <m/>
    <s v="Port of Portland"/>
    <s v="Port"/>
    <x v="8"/>
    <s v="Port"/>
    <x v="0"/>
    <s v="T4 Modernization"/>
    <s v="Terminal 4"/>
    <m/>
    <s v="N/A"/>
    <s v="Renovate operation areas at T4 to create intermodal processing areas. Rail spur relocation and expansion, grain elevator demolition, wharf removal."/>
    <n v="14906000"/>
    <n v="22060880"/>
    <s v="2018-2024"/>
    <s v="2018-2024"/>
    <n v="1"/>
    <x v="16"/>
    <s v="Freight"/>
    <n v="2018"/>
    <n v="2024"/>
    <n v="2129428.5714285714"/>
    <n v="7"/>
    <n v="0"/>
    <n v="0"/>
    <n v="0"/>
    <n v="0"/>
    <n v="2129428.5714285714"/>
    <n v="2129428.5714285714"/>
    <n v="2129428.5714285714"/>
    <n v="2129428.5714285714"/>
    <n v="2129428.5714285714"/>
    <n v="2129428.5714285714"/>
    <n v="2129428.5714285714"/>
    <n v="0"/>
    <n v="0"/>
    <n v="0"/>
    <n v="0"/>
    <n v="0"/>
    <n v="0"/>
    <n v="0"/>
    <n v="0"/>
    <n v="0"/>
    <n v="0"/>
    <n v="0"/>
    <n v="0"/>
    <n v="0"/>
    <n v="0"/>
    <n v="0"/>
    <n v="0"/>
  </r>
  <r>
    <n v="11211"/>
    <m/>
    <m/>
    <s v="THPRD"/>
    <s v="PRD"/>
    <x v="18"/>
    <s v="THPRD"/>
    <x v="0"/>
    <s v="Bridge crossing of Hwy. 26 by the Westside Trail"/>
    <m/>
    <m/>
    <s v="Regional Trail"/>
    <s v="Would avoid out-of-direction bike/ped trips on a major regional trail"/>
    <n v="9000000"/>
    <n v="13320000"/>
    <s v="2018-2024"/>
    <s v="2018-2024"/>
    <n v="1"/>
    <x v="5"/>
    <s v="Active Transportation"/>
    <n v="2018"/>
    <n v="2024"/>
    <n v="1285714.2857142857"/>
    <n v="7"/>
    <n v="0"/>
    <n v="0"/>
    <n v="0"/>
    <n v="0"/>
    <n v="1285714.2857142857"/>
    <n v="1285714.2857142857"/>
    <n v="1285714.2857142857"/>
    <n v="1285714.2857142857"/>
    <n v="1285714.2857142857"/>
    <n v="1285714.2857142857"/>
    <n v="1285714.2857142857"/>
    <n v="0"/>
    <n v="0"/>
    <n v="0"/>
    <n v="0"/>
    <n v="0"/>
    <n v="0"/>
    <n v="0"/>
    <n v="0"/>
    <n v="0"/>
    <n v="0"/>
    <n v="0"/>
    <n v="0"/>
    <n v="0"/>
    <n v="0"/>
    <n v="0"/>
    <n v="0"/>
  </r>
  <r>
    <n v="11217"/>
    <m/>
    <m/>
    <s v="Tigard"/>
    <s v="City"/>
    <x v="2"/>
    <s v="Tigard"/>
    <x v="0"/>
    <s v="McDonald Street Improvements"/>
    <s v="Hall"/>
    <s v="99W"/>
    <s v="Arterial"/>
    <s v="Construct turn lanes &amp; intersection improvements; add bike lanes &amp; sidewalks in gaps"/>
    <n v="8000000"/>
    <n v="11840000"/>
    <s v="2018-2024"/>
    <s v="2018-2024"/>
    <n v="1"/>
    <x v="8"/>
    <s v="Roads and Bridges"/>
    <n v="2018"/>
    <n v="2024"/>
    <n v="1142857.142857143"/>
    <n v="7"/>
    <n v="0"/>
    <n v="0"/>
    <n v="0"/>
    <n v="0"/>
    <n v="1142857.142857143"/>
    <n v="1142857.142857143"/>
    <n v="1142857.142857143"/>
    <n v="1142857.142857143"/>
    <n v="1142857.142857143"/>
    <n v="1142857.142857143"/>
    <n v="1142857.142857143"/>
    <n v="0"/>
    <n v="0"/>
    <n v="0"/>
    <n v="0"/>
    <n v="0"/>
    <n v="0"/>
    <n v="0"/>
    <n v="0"/>
    <n v="0"/>
    <n v="0"/>
    <n v="0"/>
    <n v="0"/>
    <n v="0"/>
    <n v="0"/>
    <n v="0"/>
    <n v="0"/>
  </r>
  <r>
    <n v="11227"/>
    <m/>
    <m/>
    <s v="Tigard"/>
    <s v="City"/>
    <x v="4"/>
    <s v="Tigard"/>
    <x v="0"/>
    <s v="Neighborhood Trails &amp; Regional Trail Connections"/>
    <s v="Multiple locations"/>
    <m/>
    <s v="Regional Pedestrian and Bike systems"/>
    <s v="Construct high priority neighborhood trails to regional trails, sidewalks &amp; transit"/>
    <n v="1100000"/>
    <n v="1628000"/>
    <s v="2018-2024"/>
    <s v="2018-2024"/>
    <n v="1"/>
    <x v="9"/>
    <s v="Active Transportation"/>
    <n v="2018"/>
    <n v="2024"/>
    <n v="157142.85714285713"/>
    <n v="7"/>
    <n v="0"/>
    <n v="0"/>
    <n v="0"/>
    <n v="0"/>
    <n v="157142.85714285713"/>
    <n v="157142.85714285713"/>
    <n v="157142.85714285713"/>
    <n v="157142.85714285713"/>
    <n v="157142.85714285713"/>
    <n v="157142.85714285713"/>
    <n v="157142.85714285713"/>
    <n v="0"/>
    <n v="0"/>
    <n v="0"/>
    <n v="0"/>
    <n v="0"/>
    <n v="0"/>
    <n v="0"/>
    <n v="0"/>
    <n v="0"/>
    <n v="0"/>
    <n v="0"/>
    <n v="0"/>
    <n v="0"/>
    <n v="0"/>
    <n v="0"/>
    <n v="0"/>
  </r>
  <r>
    <n v="11229"/>
    <m/>
    <m/>
    <s v="Tigard "/>
    <s v="City"/>
    <x v="2"/>
    <s v="Tigard"/>
    <x v="0"/>
    <s v="Walnut Street Improvements"/>
    <s v="99W"/>
    <s v="116th Ave."/>
    <s v="Arterial"/>
    <s v="Widen to 3 lanes; build sidewalks &amp; bike lanes; safety improvements"/>
    <n v="7000000"/>
    <n v="10360000"/>
    <s v="2018-2024"/>
    <s v="2018-2024"/>
    <n v="1"/>
    <x v="4"/>
    <s v="Roads and Bridges"/>
    <n v="2018"/>
    <n v="2024"/>
    <n v="1000000"/>
    <n v="7"/>
    <n v="0"/>
    <n v="0"/>
    <n v="0"/>
    <n v="0"/>
    <n v="1000000"/>
    <n v="1000000"/>
    <n v="1000000"/>
    <n v="1000000"/>
    <n v="1000000"/>
    <n v="1000000"/>
    <n v="1000000"/>
    <n v="0"/>
    <n v="0"/>
    <n v="0"/>
    <n v="0"/>
    <n v="0"/>
    <n v="0"/>
    <n v="0"/>
    <n v="0"/>
    <n v="0"/>
    <n v="0"/>
    <n v="0"/>
    <n v="0"/>
    <n v="0"/>
    <n v="0"/>
    <n v="0"/>
    <n v="0"/>
  </r>
  <r>
    <n v="11235"/>
    <m/>
    <m/>
    <s v="Washington Co."/>
    <s v="County"/>
    <x v="0"/>
    <s v="Washington Co."/>
    <x v="0"/>
    <s v="Walker Rd. Improvements"/>
    <s v="Murray Blvd."/>
    <s v="Hwy. 217"/>
    <s v="Arterial"/>
    <s v="Widen from two to four lanes with turn lanes, intersection treatments, bike lanes, sidewalks and street lighting."/>
    <n v="33000000"/>
    <n v="48840000"/>
    <s v="2018-2024"/>
    <s v="2018-2024"/>
    <n v="1"/>
    <x v="28"/>
    <s v="Roads and Bridges"/>
    <n v="2018"/>
    <n v="2024"/>
    <n v="4714285.7142857146"/>
    <n v="7"/>
    <n v="0"/>
    <n v="0"/>
    <n v="0"/>
    <n v="0"/>
    <n v="4714285.7142857146"/>
    <n v="4714285.7142857146"/>
    <n v="4714285.7142857146"/>
    <n v="4714285.7142857146"/>
    <n v="4714285.7142857146"/>
    <n v="4714285.7142857146"/>
    <n v="4714285.7142857146"/>
    <n v="0"/>
    <n v="0"/>
    <n v="0"/>
    <n v="0"/>
    <n v="0"/>
    <n v="0"/>
    <n v="0"/>
    <n v="0"/>
    <n v="0"/>
    <n v="0"/>
    <n v="0"/>
    <n v="0"/>
    <n v="0"/>
    <n v="0"/>
    <n v="0"/>
    <n v="0"/>
  </r>
  <r>
    <n v="11242"/>
    <m/>
    <m/>
    <s v="West Linn"/>
    <s v="City"/>
    <x v="17"/>
    <s v="ODOT"/>
    <x v="0"/>
    <s v="I-205 / 10th Street Improvements "/>
    <s v="Willamette Falls Drive"/>
    <s v="Blankenship Rd / Salamo Road"/>
    <s v="Other"/>
    <s v="Construct a long-term interchange improvement"/>
    <n v="20000000"/>
    <n v="29600000"/>
    <s v="2018-2024"/>
    <s v="2018-2024"/>
    <m/>
    <x v="7"/>
    <s v="Throughways"/>
    <n v="2018"/>
    <n v="2024"/>
    <n v="2857142.8571428573"/>
    <n v="7"/>
    <n v="0"/>
    <n v="0"/>
    <n v="0"/>
    <n v="0"/>
    <n v="2857142.8571428573"/>
    <n v="2857142.8571428573"/>
    <n v="2857142.8571428573"/>
    <n v="2857142.8571428573"/>
    <n v="2857142.8571428573"/>
    <n v="2857142.8571428573"/>
    <n v="2857142.8571428573"/>
    <n v="0"/>
    <n v="0"/>
    <n v="0"/>
    <n v="0"/>
    <n v="0"/>
    <n v="0"/>
    <n v="0"/>
    <n v="0"/>
    <n v="0"/>
    <n v="0"/>
    <n v="0"/>
    <n v="0"/>
    <n v="0"/>
    <n v="0"/>
    <n v="0"/>
    <n v="0"/>
  </r>
  <r>
    <n v="11243"/>
    <m/>
    <m/>
    <s v="Wilsonville"/>
    <s v="City"/>
    <x v="2"/>
    <s v="Washington Co."/>
    <x v="0"/>
    <s v="Day Rd. Improvements "/>
    <s v="Grahams Ferry Rd."/>
    <s v="Boones Ferry Rd."/>
    <s v="Arterial"/>
    <s v="Widen from 3 lanes to 5 lanes with bike lanes, sidewalks and street lighting. Improve structural integrity for increased freight traffic and provide congestion relief."/>
    <n v="14000000"/>
    <n v="20720000"/>
    <s v="2018-2024"/>
    <s v="2018-2024"/>
    <n v="1"/>
    <x v="3"/>
    <s v="Roads and Bridges"/>
    <n v="2018"/>
    <n v="2024"/>
    <n v="2000000"/>
    <n v="7"/>
    <n v="0"/>
    <n v="0"/>
    <n v="0"/>
    <n v="0"/>
    <n v="2000000"/>
    <n v="2000000"/>
    <n v="2000000"/>
    <n v="2000000"/>
    <n v="2000000"/>
    <n v="2000000"/>
    <n v="2000000"/>
    <n v="0"/>
    <n v="0"/>
    <n v="0"/>
    <n v="0"/>
    <n v="0"/>
    <n v="0"/>
    <n v="0"/>
    <n v="0"/>
    <n v="0"/>
    <n v="0"/>
    <n v="0"/>
    <n v="0"/>
    <n v="0"/>
    <n v="0"/>
    <n v="0"/>
    <n v="0"/>
  </r>
  <r>
    <n v="11252"/>
    <m/>
    <m/>
    <s v="Gresham"/>
    <s v="City"/>
    <x v="6"/>
    <s v="Gresham"/>
    <x v="0"/>
    <s v="Halsey St.: Arterial Corridor Management (ACM)"/>
    <s v="162nd"/>
    <s v="181st Ave"/>
    <s v="Major Arterial"/>
    <s v="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
    <n v="4900000"/>
    <n v="7252000"/>
    <s v="2018-2024"/>
    <s v="2018-2024"/>
    <m/>
    <x v="1"/>
    <s v="TSMO/TDM"/>
    <n v="2018"/>
    <n v="2024"/>
    <n v="700000"/>
    <n v="7"/>
    <n v="0"/>
    <n v="0"/>
    <n v="0"/>
    <n v="0"/>
    <n v="700000"/>
    <n v="700000"/>
    <n v="700000"/>
    <n v="700000"/>
    <n v="700000"/>
    <n v="700000"/>
    <n v="700000"/>
    <n v="0"/>
    <n v="0"/>
    <n v="0"/>
    <n v="0"/>
    <n v="0"/>
    <n v="0"/>
    <n v="0"/>
    <n v="0"/>
    <n v="0"/>
    <n v="0"/>
    <n v="0"/>
    <n v="0"/>
    <n v="0"/>
    <n v="0"/>
    <n v="0"/>
    <n v="0"/>
  </r>
  <r>
    <n v="11253"/>
    <m/>
    <m/>
    <s v="Gresham"/>
    <s v="City"/>
    <x v="6"/>
    <s v="Gresham"/>
    <x v="0"/>
    <s v="Stark St.: Arterial Corridor Management (ACM)"/>
    <s v="162nd"/>
    <s v="190th"/>
    <s v="Major Arterial"/>
    <s v=" 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
    <n v="3600000"/>
    <n v="5328000"/>
    <s v="2018-2024"/>
    <s v="2018-2024"/>
    <m/>
    <x v="1"/>
    <s v="TSMO/TDM"/>
    <n v="2018"/>
    <n v="2024"/>
    <n v="514285.71428571426"/>
    <n v="7"/>
    <n v="0"/>
    <n v="0"/>
    <n v="0"/>
    <n v="0"/>
    <n v="514285.71428571426"/>
    <n v="514285.71428571426"/>
    <n v="514285.71428571426"/>
    <n v="514285.71428571426"/>
    <n v="514285.71428571426"/>
    <n v="514285.71428571426"/>
    <n v="514285.71428571426"/>
    <n v="0"/>
    <n v="0"/>
    <n v="0"/>
    <n v="0"/>
    <n v="0"/>
    <n v="0"/>
    <n v="0"/>
    <n v="0"/>
    <n v="0"/>
    <n v="0"/>
    <n v="0"/>
    <n v="0"/>
    <n v="0"/>
    <n v="0"/>
    <n v="0"/>
    <n v="0"/>
  </r>
  <r>
    <n v="11254"/>
    <m/>
    <m/>
    <s v="Gresham"/>
    <s v="City"/>
    <x v="6"/>
    <s v="Gresham"/>
    <x v="0"/>
    <s v="Glisan St.: Arterial Corridor Management (ACM)"/>
    <s v="162nd"/>
    <s v="242nd. Ave."/>
    <s v="Major Arterial"/>
    <s v="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
    <n v="5400000"/>
    <n v="7992000"/>
    <s v="2018-2024"/>
    <s v="2018-2024"/>
    <m/>
    <x v="1"/>
    <s v="TSMO/TDM"/>
    <n v="2018"/>
    <n v="2024"/>
    <n v="771428.57142857148"/>
    <n v="7"/>
    <n v="0"/>
    <n v="0"/>
    <n v="0"/>
    <n v="0"/>
    <n v="771428.57142857148"/>
    <n v="771428.57142857148"/>
    <n v="771428.57142857148"/>
    <n v="771428.57142857148"/>
    <n v="771428.57142857148"/>
    <n v="771428.57142857148"/>
    <n v="771428.57142857148"/>
    <n v="0"/>
    <n v="0"/>
    <n v="0"/>
    <n v="0"/>
    <n v="0"/>
    <n v="0"/>
    <n v="0"/>
    <n v="0"/>
    <n v="0"/>
    <n v="0"/>
    <n v="0"/>
    <n v="0"/>
    <n v="0"/>
    <n v="0"/>
    <n v="0"/>
    <n v="0"/>
  </r>
  <r>
    <n v="11255"/>
    <m/>
    <m/>
    <s v="Gresham"/>
    <s v="City"/>
    <x v="6"/>
    <s v="Gresham"/>
    <x v="0"/>
    <s v="Division St.: Arterial Corridor Management (ACM)  - Signal equipment upgrade"/>
    <s v="160th"/>
    <s v="190th"/>
    <s v="Minor Arterial"/>
    <s v="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
    <n v="700000"/>
    <n v="1036000"/>
    <s v="2018-2024"/>
    <s v="2018-2024"/>
    <m/>
    <x v="1"/>
    <s v="TSMO/TDM"/>
    <n v="2018"/>
    <n v="2024"/>
    <n v="100000"/>
    <n v="7"/>
    <n v="0"/>
    <n v="0"/>
    <n v="0"/>
    <n v="0"/>
    <n v="100000"/>
    <n v="100000"/>
    <n v="100000"/>
    <n v="100000"/>
    <n v="100000"/>
    <n v="100000"/>
    <n v="100000"/>
    <n v="0"/>
    <n v="0"/>
    <n v="0"/>
    <n v="0"/>
    <n v="0"/>
    <n v="0"/>
    <n v="0"/>
    <n v="0"/>
    <n v="0"/>
    <n v="0"/>
    <n v="0"/>
    <n v="0"/>
    <n v="0"/>
    <n v="0"/>
    <n v="0"/>
    <n v="0"/>
  </r>
  <r>
    <n v="11256"/>
    <m/>
    <m/>
    <s v="Gresham"/>
    <s v="City"/>
    <x v="6"/>
    <s v="Gresham"/>
    <x v="0"/>
    <s v="Division St.: ACM - Auto-Adaptive Signal Timing and Transit Priority Treatment"/>
    <s v="Birdsdale"/>
    <s v="US 26"/>
    <s v="Minor Arterial"/>
    <s v="Includes the ACM with both adaptive signal timing and transit priority treatment."/>
    <n v="2100000"/>
    <n v="3108000"/>
    <s v="2018-2024"/>
    <s v="2018-2024"/>
    <m/>
    <x v="1"/>
    <s v="TSMO/TDM"/>
    <n v="2018"/>
    <n v="2024"/>
    <n v="300000"/>
    <n v="7"/>
    <n v="0"/>
    <n v="0"/>
    <n v="0"/>
    <n v="0"/>
    <n v="300000"/>
    <n v="300000"/>
    <n v="300000"/>
    <n v="300000"/>
    <n v="300000"/>
    <n v="300000"/>
    <n v="300000"/>
    <n v="0"/>
    <n v="0"/>
    <n v="0"/>
    <n v="0"/>
    <n v="0"/>
    <n v="0"/>
    <n v="0"/>
    <n v="0"/>
    <n v="0"/>
    <n v="0"/>
    <n v="0"/>
    <n v="0"/>
    <n v="0"/>
    <n v="0"/>
    <n v="0"/>
    <n v="0"/>
  </r>
  <r>
    <n v="11257"/>
    <m/>
    <m/>
    <s v="Gresham"/>
    <s v="City"/>
    <x v="6"/>
    <s v="Gresham"/>
    <x v="0"/>
    <s v="SE Division: ACM - Traveler Information "/>
    <s v="182nd"/>
    <s v="Birdsdale"/>
    <s v="Minor Arterial"/>
    <s v="Provide real time and forecasted traveler information on arterial roadways including current roadway conditions, congestion information, travel times, incident information, construction work zones, current weather conditions and other events that may affect traffic conditions."/>
    <n v="950000"/>
    <n v="1406000"/>
    <s v="2018-2024"/>
    <s v="2018-2024"/>
    <m/>
    <x v="1"/>
    <s v="TSMO/TDM"/>
    <n v="2018"/>
    <n v="2024"/>
    <n v="135714.28571428571"/>
    <n v="7"/>
    <n v="0"/>
    <n v="0"/>
    <n v="0"/>
    <n v="0"/>
    <n v="135714.28571428571"/>
    <n v="135714.28571428571"/>
    <n v="135714.28571428571"/>
    <n v="135714.28571428571"/>
    <n v="135714.28571428571"/>
    <n v="135714.28571428571"/>
    <n v="135714.28571428571"/>
    <n v="0"/>
    <n v="0"/>
    <n v="0"/>
    <n v="0"/>
    <n v="0"/>
    <n v="0"/>
    <n v="0"/>
    <n v="0"/>
    <n v="0"/>
    <n v="0"/>
    <n v="0"/>
    <n v="0"/>
    <n v="0"/>
    <n v="0"/>
    <n v="0"/>
    <n v="0"/>
  </r>
  <r>
    <n v="11258"/>
    <m/>
    <m/>
    <s v="Gresham"/>
    <s v="City"/>
    <x v="6"/>
    <s v="Gresham"/>
    <x v="0"/>
    <s v="Powell Blvd.: Arterial Corridor Management (ACM) - Signal equipment upgrade"/>
    <s v="Birdsdale"/>
    <s v="US 26"/>
    <s v="Major Arterial"/>
    <s v="Install upgraded traffic signal controllers, establish communications to the central traffic signal system, provide arterial detection (including bicycle detection where appropriate) and routinely update signal timings.  "/>
    <n v="1900000"/>
    <n v="2812000"/>
    <s v="2018-2024"/>
    <s v="2018-2024"/>
    <m/>
    <x v="1"/>
    <s v="TSMO/TDM"/>
    <n v="2018"/>
    <n v="2024"/>
    <n v="271428.57142857142"/>
    <n v="7"/>
    <n v="0"/>
    <n v="0"/>
    <n v="0"/>
    <n v="0"/>
    <n v="271428.57142857142"/>
    <n v="271428.57142857142"/>
    <n v="271428.57142857142"/>
    <n v="271428.57142857142"/>
    <n v="271428.57142857142"/>
    <n v="271428.57142857142"/>
    <n v="271428.57142857142"/>
    <n v="0"/>
    <n v="0"/>
    <n v="0"/>
    <n v="0"/>
    <n v="0"/>
    <n v="0"/>
    <n v="0"/>
    <n v="0"/>
    <n v="0"/>
    <n v="0"/>
    <n v="0"/>
    <n v="0"/>
    <n v="0"/>
    <n v="0"/>
    <n v="0"/>
    <n v="0"/>
  </r>
  <r>
    <n v="11259"/>
    <m/>
    <m/>
    <s v="Gresham"/>
    <s v="City"/>
    <x v="6"/>
    <s v="Gresham"/>
    <x v="0"/>
    <s v="SE Powell Blvd.: ACM - Traveler Information "/>
    <s v="190th"/>
    <s v="Birdsdale"/>
    <s v="Major Arterial"/>
    <s v="Provide real time and forecasted traveler information on arterial roadways including current roadway conditions, congestion information, travel times, incident information, construction work zones, current weather conditions and other events that may affect traffic conditions."/>
    <n v="200000"/>
    <n v="296000"/>
    <s v="2018-2024"/>
    <s v="2018-2024"/>
    <m/>
    <x v="1"/>
    <s v="TSMO/TDM"/>
    <n v="2018"/>
    <n v="2024"/>
    <n v="28571.428571428572"/>
    <n v="7"/>
    <n v="0"/>
    <n v="0"/>
    <n v="0"/>
    <n v="0"/>
    <n v="28571.428571428572"/>
    <n v="28571.428571428572"/>
    <n v="28571.428571428572"/>
    <n v="28571.428571428572"/>
    <n v="28571.428571428572"/>
    <n v="28571.428571428572"/>
    <n v="28571.428571428572"/>
    <n v="0"/>
    <n v="0"/>
    <n v="0"/>
    <n v="0"/>
    <n v="0"/>
    <n v="0"/>
    <n v="0"/>
    <n v="0"/>
    <n v="0"/>
    <n v="0"/>
    <n v="0"/>
    <n v="0"/>
    <n v="0"/>
    <n v="0"/>
    <n v="0"/>
    <n v="0"/>
  </r>
  <r>
    <n v="11260"/>
    <m/>
    <m/>
    <s v="Gresham"/>
    <s v="City"/>
    <x v="6"/>
    <s v="Gresham"/>
    <x v="0"/>
    <s v="223rd Ave.: Arterial Corridor Management (ACM)"/>
    <s v="Glisan"/>
    <s v="Burnside"/>
    <s v="Major Arterial"/>
    <s v="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
    <n v="2100000"/>
    <n v="3108000"/>
    <s v="2018-2024"/>
    <s v="2018-2024"/>
    <m/>
    <x v="1"/>
    <s v="TSMO/TDM"/>
    <n v="2018"/>
    <n v="2024"/>
    <n v="300000"/>
    <n v="7"/>
    <n v="0"/>
    <n v="0"/>
    <n v="0"/>
    <n v="0"/>
    <n v="300000"/>
    <n v="300000"/>
    <n v="300000"/>
    <n v="300000"/>
    <n v="300000"/>
    <n v="300000"/>
    <n v="300000"/>
    <n v="0"/>
    <n v="0"/>
    <n v="0"/>
    <n v="0"/>
    <n v="0"/>
    <n v="0"/>
    <n v="0"/>
    <n v="0"/>
    <n v="0"/>
    <n v="0"/>
    <n v="0"/>
    <n v="0"/>
    <n v="0"/>
    <n v="0"/>
    <n v="0"/>
    <n v="0"/>
  </r>
  <r>
    <n v="11261"/>
    <m/>
    <m/>
    <s v="Gresham"/>
    <s v="City"/>
    <x v="6"/>
    <s v="Gresham"/>
    <x v="0"/>
    <s v="NE 181st/182nd Ave.: ACM with Transit Priority Treatment"/>
    <s v="Glisan"/>
    <s v="Powell"/>
    <s v="Major Arterial"/>
    <s v="Includes the ACM project with transit signal priority added to traffic signals along a facility."/>
    <n v="4000000"/>
    <n v="5920000"/>
    <s v="2018-2024"/>
    <s v="2018-2024"/>
    <m/>
    <x v="1"/>
    <s v="TSMO/TDM"/>
    <n v="2018"/>
    <n v="2024"/>
    <n v="571428.57142857148"/>
    <n v="7"/>
    <n v="0"/>
    <n v="0"/>
    <n v="0"/>
    <n v="0"/>
    <n v="571428.57142857148"/>
    <n v="571428.57142857148"/>
    <n v="571428.57142857148"/>
    <n v="571428.57142857148"/>
    <n v="571428.57142857148"/>
    <n v="571428.57142857148"/>
    <n v="571428.57142857148"/>
    <n v="0"/>
    <n v="0"/>
    <n v="0"/>
    <n v="0"/>
    <n v="0"/>
    <n v="0"/>
    <n v="0"/>
    <n v="0"/>
    <n v="0"/>
    <n v="0"/>
    <n v="0"/>
    <n v="0"/>
    <n v="0"/>
    <n v="0"/>
    <n v="0"/>
    <n v="0"/>
  </r>
  <r>
    <n v="11262"/>
    <m/>
    <m/>
    <s v="Gresham"/>
    <s v="City"/>
    <x v="6"/>
    <s v="Gresham"/>
    <x v="0"/>
    <s v="NE 181st Ave: ACM with Adaptive Signal Timing and Transit Priority Treatment"/>
    <s v="I-84 "/>
    <s v="Glisan"/>
    <s v="Major Arterial"/>
    <s v="Provide real time and forecasted traveler information on arterial roadways including current roadway conditions, congestion information, travel times, incident information, construction work zones, current weather conditions and other events that may affect traffic conditions."/>
    <n v="3700000"/>
    <n v="5476000"/>
    <s v="2018-2024"/>
    <s v="2018-2024"/>
    <m/>
    <x v="1"/>
    <s v="TSMO/TDM"/>
    <n v="2018"/>
    <n v="2024"/>
    <n v="528571.42857142852"/>
    <n v="7"/>
    <n v="0"/>
    <n v="0"/>
    <n v="0"/>
    <n v="0"/>
    <n v="528571.42857142852"/>
    <n v="528571.42857142852"/>
    <n v="528571.42857142852"/>
    <n v="528571.42857142852"/>
    <n v="528571.42857142852"/>
    <n v="528571.42857142852"/>
    <n v="528571.42857142852"/>
    <n v="0"/>
    <n v="0"/>
    <n v="0"/>
    <n v="0"/>
    <n v="0"/>
    <n v="0"/>
    <n v="0"/>
    <n v="0"/>
    <n v="0"/>
    <n v="0"/>
    <n v="0"/>
    <n v="0"/>
    <n v="0"/>
    <n v="0"/>
    <n v="0"/>
    <n v="0"/>
  </r>
  <r>
    <n v="11263"/>
    <m/>
    <m/>
    <s v="Gresham"/>
    <s v="City"/>
    <x v="6"/>
    <s v="Gresham"/>
    <x v="0"/>
    <s v="Burnside: Traveler Information Only"/>
    <s v="223rd Ave"/>
    <s v="Powell"/>
    <s v="Major Arterial"/>
    <s v="Adaptive signal timing is in place along this segment, traveler information will be added."/>
    <n v="1950000"/>
    <n v="2886000"/>
    <s v="2018-2024"/>
    <s v="2018-2024"/>
    <m/>
    <x v="1"/>
    <s v="TSMO/TDM"/>
    <n v="2018"/>
    <n v="2024"/>
    <n v="278571.42857142858"/>
    <n v="7"/>
    <n v="0"/>
    <n v="0"/>
    <n v="0"/>
    <n v="0"/>
    <n v="278571.42857142858"/>
    <n v="278571.42857142858"/>
    <n v="278571.42857142858"/>
    <n v="278571.42857142858"/>
    <n v="278571.42857142858"/>
    <n v="278571.42857142858"/>
    <n v="278571.42857142858"/>
    <n v="0"/>
    <n v="0"/>
    <n v="0"/>
    <n v="0"/>
    <n v="0"/>
    <n v="0"/>
    <n v="0"/>
    <n v="0"/>
    <n v="0"/>
    <n v="0"/>
    <n v="0"/>
    <n v="0"/>
    <n v="0"/>
    <n v="0"/>
    <n v="0"/>
    <n v="0"/>
  </r>
  <r>
    <n v="11264"/>
    <m/>
    <m/>
    <s v="Gresham"/>
    <s v="City"/>
    <x v="6"/>
    <s v="Gresham"/>
    <x v="0"/>
    <s v="US 26 Roadside Travel Time Information"/>
    <s v="Portland"/>
    <s v="Gresham"/>
    <s v="Principal arterial"/>
    <s v="Provide real time traveler information on westbound US 26 for different routes (arterial and freeway) between Portland and Gresham. The project or a portion of the project is outside the designated urban growth boundary as of March 2014."/>
    <n v="1100000"/>
    <n v="1628000"/>
    <s v="2018-2024"/>
    <s v="2018-2024"/>
    <m/>
    <x v="1"/>
    <s v="TSMO/TDM"/>
    <n v="2018"/>
    <n v="2024"/>
    <n v="157142.85714285713"/>
    <n v="7"/>
    <n v="0"/>
    <n v="0"/>
    <n v="0"/>
    <n v="0"/>
    <n v="157142.85714285713"/>
    <n v="157142.85714285713"/>
    <n v="157142.85714285713"/>
    <n v="157142.85714285713"/>
    <n v="157142.85714285713"/>
    <n v="157142.85714285713"/>
    <n v="157142.85714285713"/>
    <n v="0"/>
    <n v="0"/>
    <n v="0"/>
    <n v="0"/>
    <n v="0"/>
    <n v="0"/>
    <n v="0"/>
    <n v="0"/>
    <n v="0"/>
    <n v="0"/>
    <n v="0"/>
    <n v="0"/>
    <n v="0"/>
    <n v="0"/>
    <n v="0"/>
    <n v="0"/>
  </r>
  <r>
    <n v="11265"/>
    <m/>
    <m/>
    <s v="Gresham"/>
    <s v="City"/>
    <x v="6"/>
    <s v="Gresham"/>
    <x v="0"/>
    <s v="Transportation Management Associations"/>
    <s v="Gresham Regional Center/Gresham Civic Station Neighborhood"/>
    <m/>
    <m/>
    <s v="Support public private partnerships in regional or town centers that assist employees and/or residents increase use of travel options. Implement and/or support intensive outreach to targeted neighborhoods that encourages use of travel options through delivery of local travel options information and services to interested residents.  Support public/private partnerships in regional or town centers that assist employees and/or residents increase use of travel options."/>
    <n v="2520000"/>
    <n v="3729600"/>
    <s v="2018-2024"/>
    <s v="2018-2024"/>
    <m/>
    <x v="1"/>
    <s v="TSMO/TDM"/>
    <n v="2018"/>
    <n v="2024"/>
    <n v="360000"/>
    <n v="7"/>
    <n v="0"/>
    <n v="0"/>
    <n v="0"/>
    <n v="0"/>
    <n v="360000"/>
    <n v="360000"/>
    <n v="360000"/>
    <n v="360000"/>
    <n v="360000"/>
    <n v="360000"/>
    <n v="360000"/>
    <n v="0"/>
    <n v="0"/>
    <n v="0"/>
    <n v="0"/>
    <n v="0"/>
    <n v="0"/>
    <n v="0"/>
    <n v="0"/>
    <n v="0"/>
    <n v="0"/>
    <n v="0"/>
    <n v="0"/>
    <n v="0"/>
    <n v="0"/>
    <n v="0"/>
    <n v="0"/>
  </r>
  <r>
    <n v="11268"/>
    <m/>
    <m/>
    <s v="Gresham"/>
    <s v="City"/>
    <x v="6"/>
    <s v="Gresham"/>
    <x v="0"/>
    <s v="Parking management"/>
    <s v="Gresham Regional Center "/>
    <m/>
    <m/>
    <s v="Convene stakeholders to plan and implement parking management strategies. Ideally this action raises revenue to expand TDM solutions."/>
    <n v="900000"/>
    <n v="1332000"/>
    <s v="2018-2024"/>
    <s v="2018-2024"/>
    <m/>
    <x v="0"/>
    <s v="TSMO/TDM"/>
    <n v="2018"/>
    <n v="2024"/>
    <n v="128571.42857142857"/>
    <n v="7"/>
    <n v="0"/>
    <n v="0"/>
    <n v="0"/>
    <n v="0"/>
    <n v="128571.42857142857"/>
    <n v="128571.42857142857"/>
    <n v="128571.42857142857"/>
    <n v="128571.42857142857"/>
    <n v="128571.42857142857"/>
    <n v="128571.42857142857"/>
    <n v="128571.42857142857"/>
    <n v="0"/>
    <n v="0"/>
    <n v="0"/>
    <n v="0"/>
    <n v="0"/>
    <n v="0"/>
    <n v="0"/>
    <n v="0"/>
    <n v="0"/>
    <n v="0"/>
    <n v="0"/>
    <n v="0"/>
    <n v="0"/>
    <n v="0"/>
    <n v="0"/>
    <n v="0"/>
  </r>
  <r>
    <n v="11269"/>
    <m/>
    <m/>
    <s v="Gresham"/>
    <s v="City"/>
    <x v="4"/>
    <s v="Gresham"/>
    <x v="0"/>
    <s v="Bike Sharing"/>
    <s v="Transit oriented developments, large employers, colleges, hotels and significant transit stops."/>
    <m/>
    <m/>
    <s v="Provide funding to implement bikes for loan or rent."/>
    <n v="550000"/>
    <n v="814000"/>
    <s v="2018-2024"/>
    <s v="2018-2024"/>
    <m/>
    <x v="0"/>
    <s v="Active Transportation"/>
    <n v="2018"/>
    <n v="2024"/>
    <n v="78571.428571428565"/>
    <n v="7"/>
    <n v="0"/>
    <n v="0"/>
    <n v="0"/>
    <n v="0"/>
    <n v="78571.428571428565"/>
    <n v="78571.428571428565"/>
    <n v="78571.428571428565"/>
    <n v="78571.428571428565"/>
    <n v="78571.428571428565"/>
    <n v="78571.428571428565"/>
    <n v="78571.428571428565"/>
    <n v="0"/>
    <n v="0"/>
    <n v="0"/>
    <n v="0"/>
    <n v="0"/>
    <n v="0"/>
    <n v="0"/>
    <n v="0"/>
    <n v="0"/>
    <n v="0"/>
    <n v="0"/>
    <n v="0"/>
    <n v="0"/>
    <n v="0"/>
    <n v="0"/>
    <n v="0"/>
  </r>
  <r>
    <n v="11270"/>
    <m/>
    <m/>
    <s v="Gresham"/>
    <s v="City"/>
    <x v="6"/>
    <s v="Gresham"/>
    <x v="0"/>
    <s v="Car share operations"/>
    <s v="Gresham Regional Center"/>
    <m/>
    <m/>
    <s v="Support 3 or more carsharing vehicles in developing centers."/>
    <n v="1800000"/>
    <n v="2664000"/>
    <s v="2018-2024"/>
    <s v="2018-2024"/>
    <m/>
    <x v="0"/>
    <s v="TSMO/TDM"/>
    <n v="2018"/>
    <n v="2024"/>
    <n v="257142.85714285713"/>
    <n v="7"/>
    <n v="0"/>
    <n v="0"/>
    <n v="0"/>
    <n v="0"/>
    <n v="257142.85714285713"/>
    <n v="257142.85714285713"/>
    <n v="257142.85714285713"/>
    <n v="257142.85714285713"/>
    <n v="257142.85714285713"/>
    <n v="257142.85714285713"/>
    <n v="257142.85714285713"/>
    <n v="0"/>
    <n v="0"/>
    <n v="0"/>
    <n v="0"/>
    <n v="0"/>
    <n v="0"/>
    <n v="0"/>
    <n v="0"/>
    <n v="0"/>
    <n v="0"/>
    <n v="0"/>
    <n v="0"/>
    <n v="0"/>
    <n v="0"/>
    <n v="0"/>
    <n v="0"/>
  </r>
  <r>
    <n v="11271"/>
    <m/>
    <m/>
    <s v="Happy Valley"/>
    <s v="City"/>
    <x v="2"/>
    <s v="Happy Valley"/>
    <x v="0"/>
    <s v="Misty Drive"/>
    <s v="162nd Ave."/>
    <s v="177th Ave."/>
    <s v="Collector"/>
    <s v="Construct a new 3 lane roadway with sidewalks, bike lanes, traffic signals and a bridge over Rock Creek"/>
    <n v="27850000"/>
    <n v="41218000"/>
    <s v="2018-2024"/>
    <s v="2018-2024"/>
    <n v="1"/>
    <x v="5"/>
    <s v="Roads and Bridges"/>
    <n v="2018"/>
    <n v="2024"/>
    <n v="3978571.4285714286"/>
    <n v="7"/>
    <n v="0"/>
    <n v="0"/>
    <n v="0"/>
    <n v="0"/>
    <n v="3978571.4285714286"/>
    <n v="3978571.4285714286"/>
    <n v="3978571.4285714286"/>
    <n v="3978571.4285714286"/>
    <n v="3978571.4285714286"/>
    <n v="3978571.4285714286"/>
    <n v="3978571.4285714286"/>
    <n v="0"/>
    <n v="0"/>
    <n v="0"/>
    <n v="0"/>
    <n v="0"/>
    <n v="0"/>
    <n v="0"/>
    <n v="0"/>
    <n v="0"/>
    <n v="0"/>
    <n v="0"/>
    <n v="0"/>
    <n v="0"/>
    <n v="0"/>
    <n v="0"/>
    <n v="0"/>
  </r>
  <r>
    <n v="11272"/>
    <m/>
    <m/>
    <s v="Hillsboro"/>
    <s v="City"/>
    <x v="2"/>
    <s v="Hillsboro"/>
    <x v="0"/>
    <s v="Kinnaman Rd. Extension"/>
    <s v="209th"/>
    <s v="Century Blvd. Extension"/>
    <s v="Collector"/>
    <s v="Construct 3 lane with bike lanes and sidewalks"/>
    <n v="7900000"/>
    <n v="11692000"/>
    <s v="2018-2024"/>
    <s v="2018-2024"/>
    <n v="1"/>
    <x v="29"/>
    <s v="Roads and Bridges"/>
    <n v="2018"/>
    <n v="2024"/>
    <n v="1128571.4285714286"/>
    <n v="7"/>
    <n v="0"/>
    <n v="0"/>
    <n v="0"/>
    <n v="0"/>
    <n v="1128571.4285714286"/>
    <n v="1128571.4285714286"/>
    <n v="1128571.4285714286"/>
    <n v="1128571.4285714286"/>
    <n v="1128571.4285714286"/>
    <n v="1128571.4285714286"/>
    <n v="1128571.4285714286"/>
    <n v="0"/>
    <n v="0"/>
    <n v="0"/>
    <n v="0"/>
    <n v="0"/>
    <n v="0"/>
    <n v="0"/>
    <n v="0"/>
    <n v="0"/>
    <n v="0"/>
    <n v="0"/>
    <n v="0"/>
    <n v="0"/>
    <n v="0"/>
    <n v="0"/>
    <n v="0"/>
  </r>
  <r>
    <n v="11275"/>
    <m/>
    <m/>
    <s v="Hillsboro"/>
    <s v="City"/>
    <x v="2"/>
    <s v="Hillsboro"/>
    <x v="0"/>
    <s v="Walker Rd. Extension"/>
    <s v="Stucki"/>
    <s v="Amberwood Dr."/>
    <s v="Collector"/>
    <s v="Construct 3 5 lane with bike lanes and sidewalks"/>
    <n v="2500000"/>
    <n v="3700000"/>
    <s v="2018-2024"/>
    <s v="2018-2024"/>
    <n v="1"/>
    <x v="43"/>
    <s v="Roads and Bridges"/>
    <n v="2018"/>
    <n v="2024"/>
    <n v="357142.85714285716"/>
    <n v="7"/>
    <n v="0"/>
    <n v="0"/>
    <n v="0"/>
    <n v="0"/>
    <n v="357142.85714285716"/>
    <n v="357142.85714285716"/>
    <n v="357142.85714285716"/>
    <n v="357142.85714285716"/>
    <n v="357142.85714285716"/>
    <n v="357142.85714285716"/>
    <n v="357142.85714285716"/>
    <n v="0"/>
    <n v="0"/>
    <n v="0"/>
    <n v="0"/>
    <n v="0"/>
    <n v="0"/>
    <n v="0"/>
    <n v="0"/>
    <n v="0"/>
    <n v="0"/>
    <n v="0"/>
    <n v="0"/>
    <n v="0"/>
    <n v="0"/>
    <n v="0"/>
    <n v="0"/>
  </r>
  <r>
    <n v="11276"/>
    <m/>
    <m/>
    <s v="Hillsboro"/>
    <s v="City"/>
    <x v="2"/>
    <s v="Hillsboro"/>
    <x v="0"/>
    <s v="Stucki Ave. Extension"/>
    <s v="Walker Rd"/>
    <s v="206th/LRT"/>
    <s v="Minor Arterial"/>
    <s v="Construct 3 lane with off-street bike lanes and sidewalks, Realign intersection of Walker and Stucki"/>
    <n v="10000000"/>
    <n v="14800000"/>
    <s v="2018-2024"/>
    <s v="2018-2024"/>
    <n v="1"/>
    <x v="43"/>
    <s v="Roads and Bridges"/>
    <n v="2018"/>
    <n v="2024"/>
    <n v="1428571.4285714286"/>
    <n v="7"/>
    <n v="0"/>
    <n v="0"/>
    <n v="0"/>
    <n v="0"/>
    <n v="1428571.4285714286"/>
    <n v="1428571.4285714286"/>
    <n v="1428571.4285714286"/>
    <n v="1428571.4285714286"/>
    <n v="1428571.4285714286"/>
    <n v="1428571.4285714286"/>
    <n v="1428571.4285714286"/>
    <n v="0"/>
    <n v="0"/>
    <n v="0"/>
    <n v="0"/>
    <n v="0"/>
    <n v="0"/>
    <n v="0"/>
    <n v="0"/>
    <n v="0"/>
    <n v="0"/>
    <n v="0"/>
    <n v="0"/>
    <n v="0"/>
    <n v="0"/>
    <n v="0"/>
    <n v="0"/>
  </r>
  <r>
    <n v="11277"/>
    <m/>
    <m/>
    <s v="Hillsboro"/>
    <s v="City"/>
    <x v="2"/>
    <s v="Hillsboro"/>
    <x v="0"/>
    <s v="194th Ave. Extension"/>
    <s v="Cornell Rd"/>
    <s v="Amberglen Pkwy"/>
    <s v="Collector"/>
    <s v="Construct 2/3 lane with sidewalks and LRT in part or all of new segment"/>
    <n v="3000000"/>
    <n v="4440000"/>
    <s v="2018-2024"/>
    <s v="2018-2024"/>
    <n v="1"/>
    <x v="43"/>
    <s v="Roads and Bridges"/>
    <n v="2018"/>
    <n v="2024"/>
    <n v="428571.42857142858"/>
    <n v="7"/>
    <n v="0"/>
    <n v="0"/>
    <n v="0"/>
    <n v="0"/>
    <n v="428571.42857142858"/>
    <n v="428571.42857142858"/>
    <n v="428571.42857142858"/>
    <n v="428571.42857142858"/>
    <n v="428571.42857142858"/>
    <n v="428571.42857142858"/>
    <n v="428571.42857142858"/>
    <n v="0"/>
    <n v="0"/>
    <n v="0"/>
    <n v="0"/>
    <n v="0"/>
    <n v="0"/>
    <n v="0"/>
    <n v="0"/>
    <n v="0"/>
    <n v="0"/>
    <n v="0"/>
    <n v="0"/>
    <n v="0"/>
    <n v="0"/>
    <n v="0"/>
    <n v="0"/>
  </r>
  <r>
    <n v="11280"/>
    <m/>
    <m/>
    <s v="Hillsboro"/>
    <s v="City"/>
    <x v="2"/>
    <s v="Hillsboro"/>
    <x v="0"/>
    <s v="East-West Connector Ronler Dr"/>
    <s v="229th/Century Cornelius Pass Rd"/>
    <s v="Aloclek"/>
    <s v="Neighborhood Route Collector"/>
    <s v="Construct 2/3 lane roadway with sidewalks"/>
    <n v="2000000"/>
    <n v="2960000"/>
    <s v="2018-2024"/>
    <s v="2018-2024"/>
    <n v="1"/>
    <x v="3"/>
    <s v="Roads and Bridges"/>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1282"/>
    <m/>
    <m/>
    <s v="Hillsboro"/>
    <s v="City"/>
    <x v="4"/>
    <s v="Hillsboro"/>
    <x v="0"/>
    <s v="Minter Bridge Rd"/>
    <s v="River Road"/>
    <s v="South UGB"/>
    <s v="Minor Arterial"/>
    <s v="Widen to provide sidewalks and bike lanes. The project or a portion of the project is outside the designated urban growth boundary as of March 2014."/>
    <n v="2000000"/>
    <n v="2960000"/>
    <s v="2018-2024"/>
    <s v="2018-2024"/>
    <n v="1"/>
    <x v="8"/>
    <s v="Active Transportation"/>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1286"/>
    <m/>
    <m/>
    <s v="Lake Oswego"/>
    <s v="City"/>
    <x v="2"/>
    <s v="ODOT"/>
    <x v="0"/>
    <s v="Tryon Creek Bridge (@ Hwy 43 / Terwilliger )"/>
    <s v="500' north of Hwy 43/Terwilliger"/>
    <s v="Hwy 43/G Ave"/>
    <s v="Major Arterial"/>
    <s v="Replace existing box culvert under Hwy 43 with vehicular bridge over Tryon Creek, add multi-use pathway along creek and complete with bike lanes, sidewalks and turn lane to Terwilliger. "/>
    <n v="18000000"/>
    <n v="26640000"/>
    <s v="2018-2024"/>
    <s v="2018-2024"/>
    <n v="1"/>
    <x v="45"/>
    <s v="Roads and Bridges"/>
    <n v="2018"/>
    <n v="2024"/>
    <n v="2571428.5714285714"/>
    <n v="7"/>
    <n v="0"/>
    <n v="0"/>
    <n v="0"/>
    <n v="0"/>
    <n v="2571428.5714285714"/>
    <n v="2571428.5714285714"/>
    <n v="2571428.5714285714"/>
    <n v="2571428.5714285714"/>
    <n v="2571428.5714285714"/>
    <n v="2571428.5714285714"/>
    <n v="2571428.5714285714"/>
    <n v="0"/>
    <n v="0"/>
    <n v="0"/>
    <n v="0"/>
    <n v="0"/>
    <n v="0"/>
    <n v="0"/>
    <n v="0"/>
    <n v="0"/>
    <n v="0"/>
    <n v="0"/>
    <n v="0"/>
    <n v="0"/>
    <n v="0"/>
    <n v="0"/>
    <n v="0"/>
  </r>
  <r>
    <n v="11295"/>
    <m/>
    <m/>
    <s v="Multnomah Co."/>
    <s v="County"/>
    <x v="0"/>
    <s v="Multnomah Co."/>
    <x v="0"/>
    <s v="Cornelius Pass Road Reconstuction (north)"/>
    <s v="US 30 "/>
    <s v="Mile Post 2.8"/>
    <s v="Rural Arterial"/>
    <s v="Widen road segments to provide shoulder, new box culvert, possible passing lane segments. The project or a portion of the project is outside the designated urban growth boundary as of March 2014."/>
    <n v="22000000"/>
    <n v="32560000"/>
    <s v="2018-2024"/>
    <s v="2018-2024"/>
    <n v="1"/>
    <x v="11"/>
    <s v="Roads and Bridges"/>
    <n v="2018"/>
    <n v="2024"/>
    <n v="3142857.1428571427"/>
    <n v="7"/>
    <n v="0"/>
    <n v="0"/>
    <n v="0"/>
    <n v="0"/>
    <n v="3142857.1428571427"/>
    <n v="3142857.1428571427"/>
    <n v="3142857.1428571427"/>
    <n v="3142857.1428571427"/>
    <n v="3142857.1428571427"/>
    <n v="3142857.1428571427"/>
    <n v="3142857.1428571427"/>
    <n v="0"/>
    <n v="0"/>
    <n v="0"/>
    <n v="0"/>
    <n v="0"/>
    <n v="0"/>
    <n v="0"/>
    <n v="0"/>
    <n v="0"/>
    <n v="0"/>
    <n v="0"/>
    <n v="0"/>
    <n v="0"/>
    <n v="0"/>
    <n v="0"/>
    <n v="0"/>
  </r>
  <r>
    <n v="11296"/>
    <m/>
    <m/>
    <s v="Multnomah Co."/>
    <s v="County"/>
    <x v="0"/>
    <s v="Multnomah Co."/>
    <x v="0"/>
    <s v="Cornelius Pass Road Reconstuction (south)"/>
    <s v="Skyline Rd"/>
    <s v="Washington County line (MP 4.9)"/>
    <s v="Rural Arterial"/>
    <s v="Widen road segments to provide shoulder, possible passing lane, improve intersection of CPR/Skyline. The project or a portion of the project is outside the designated urban growth boundary as of March 2014."/>
    <n v="20000000"/>
    <n v="29600000"/>
    <s v="2018-2024"/>
    <s v="2018-2024"/>
    <n v="1"/>
    <x v="11"/>
    <s v="Roads and Bridges"/>
    <n v="2018"/>
    <n v="2024"/>
    <n v="2857142.8571428573"/>
    <n v="7"/>
    <n v="0"/>
    <n v="0"/>
    <n v="0"/>
    <n v="0"/>
    <n v="2857142.8571428573"/>
    <n v="2857142.8571428573"/>
    <n v="2857142.8571428573"/>
    <n v="2857142.8571428573"/>
    <n v="2857142.8571428573"/>
    <n v="2857142.8571428573"/>
    <n v="2857142.8571428573"/>
    <n v="0"/>
    <n v="0"/>
    <n v="0"/>
    <n v="0"/>
    <n v="0"/>
    <n v="0"/>
    <n v="0"/>
    <n v="0"/>
    <n v="0"/>
    <n v="0"/>
    <n v="0"/>
    <n v="0"/>
    <n v="0"/>
    <n v="0"/>
    <n v="0"/>
    <n v="0"/>
  </r>
  <r>
    <n v="11297"/>
    <m/>
    <m/>
    <s v="Multnomah Co."/>
    <s v="County"/>
    <x v="21"/>
    <s v="Multnomah Co."/>
    <x v="0"/>
    <s v="NE 207th Ave.: Arterial Corridor Management (ACM)"/>
    <s v="Sandy"/>
    <s v="Glisan"/>
    <s v="Major Arterial"/>
    <s v="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
    <n v="1550000"/>
    <n v="2294000"/>
    <s v="2018-2024"/>
    <s v="2018-2024"/>
    <m/>
    <x v="1"/>
    <s v="TSMO/TDM"/>
    <n v="2018"/>
    <n v="2024"/>
    <n v="221428.57142857142"/>
    <n v="7"/>
    <n v="0"/>
    <n v="0"/>
    <n v="0"/>
    <n v="0"/>
    <n v="221428.57142857142"/>
    <n v="221428.57142857142"/>
    <n v="221428.57142857142"/>
    <n v="221428.57142857142"/>
    <n v="221428.57142857142"/>
    <n v="221428.57142857142"/>
    <n v="221428.57142857142"/>
    <n v="0"/>
    <n v="0"/>
    <n v="0"/>
    <n v="0"/>
    <n v="0"/>
    <n v="0"/>
    <n v="0"/>
    <n v="0"/>
    <n v="0"/>
    <n v="0"/>
    <n v="0"/>
    <n v="0"/>
    <n v="0"/>
    <n v="0"/>
    <n v="0"/>
    <n v="0"/>
  </r>
  <r>
    <n v="11299"/>
    <m/>
    <m/>
    <s v="Multnomah Co./Gresham"/>
    <s v="County"/>
    <x v="21"/>
    <s v="Multnomah Co./Gresham"/>
    <x v="0"/>
    <s v="257th/Kane Dr.: Arterial Corridor Management (ACM) w/ Adaptive Signal Timing"/>
    <s v="I-84"/>
    <s v="Orient Dr."/>
    <s v="Major Arterial"/>
    <s v="Install upgraded traffic signal controllers, establish communications to the central traffic signal system, provide arterial detection (including bicycle detection where appropriate) and routinely update signal timings. Provide realtime and forecasted traveler information on arterial roadways including current roadway conditions, congestion information, travel times, incident information, construction work zones, current weather conditions and other events that may affect traffic conditions. "/>
    <n v="2800000"/>
    <n v="4144000"/>
    <s v="2018-2024"/>
    <s v="2018-2024"/>
    <m/>
    <x v="1"/>
    <s v="TSMO/TDM"/>
    <n v="2018"/>
    <n v="2024"/>
    <n v="400000"/>
    <n v="7"/>
    <n v="0"/>
    <n v="0"/>
    <n v="0"/>
    <n v="0"/>
    <n v="400000"/>
    <n v="400000"/>
    <n v="400000"/>
    <n v="400000"/>
    <n v="400000"/>
    <n v="400000"/>
    <n v="400000"/>
    <n v="0"/>
    <n v="0"/>
    <n v="0"/>
    <n v="0"/>
    <n v="0"/>
    <n v="0"/>
    <n v="0"/>
    <n v="0"/>
    <n v="0"/>
    <n v="0"/>
    <n v="0"/>
    <n v="0"/>
    <n v="0"/>
    <n v="0"/>
    <n v="0"/>
    <n v="0"/>
  </r>
  <r>
    <n v="11300"/>
    <m/>
    <m/>
    <s v="Multnomah Co./Gresham"/>
    <s v="County"/>
    <x v="21"/>
    <s v="Multnomah Co./Gresham"/>
    <x v="0"/>
    <s v="238th/242nd Ave/Hogan Dr.: ACM with Adaptive Signal Timing"/>
    <s v="Sandy"/>
    <s v="Palmquist"/>
    <s v="Minor/Principal Arterial"/>
    <s v="Includes the ACM project with signal systems that automatically adapt to current arterial roadway conditions."/>
    <n v="4600000"/>
    <n v="6808000"/>
    <s v="2018-2024"/>
    <s v="2018-2024"/>
    <m/>
    <x v="1"/>
    <s v="TSMO/TDM"/>
    <n v="2018"/>
    <n v="2024"/>
    <n v="657142.85714285716"/>
    <n v="7"/>
    <n v="0"/>
    <n v="0"/>
    <n v="0"/>
    <n v="0"/>
    <n v="657142.85714285716"/>
    <n v="657142.85714285716"/>
    <n v="657142.85714285716"/>
    <n v="657142.85714285716"/>
    <n v="657142.85714285716"/>
    <n v="657142.85714285716"/>
    <n v="657142.85714285716"/>
    <n v="0"/>
    <n v="0"/>
    <n v="0"/>
    <n v="0"/>
    <n v="0"/>
    <n v="0"/>
    <n v="0"/>
    <n v="0"/>
    <n v="0"/>
    <n v="0"/>
    <n v="0"/>
    <n v="0"/>
    <n v="0"/>
    <n v="0"/>
    <n v="0"/>
    <n v="0"/>
  </r>
  <r>
    <n v="11306"/>
    <m/>
    <m/>
    <s v="Port of Portland"/>
    <s v="Port"/>
    <x v="8"/>
    <s v="Port"/>
    <x v="0"/>
    <s v="T6 Second Entrance from Marine Drive"/>
    <s v="N. Bybee Lake Rd."/>
    <s v="N.  Pacific Gateway"/>
    <s v="N/A"/>
    <s v="Construct 2nd entrance from Marine Drive and internal rail overcrossing to Terminal 6."/>
    <n v="12000000"/>
    <n v="17760000"/>
    <s v="2018-2024"/>
    <s v="2018-2024"/>
    <n v="1"/>
    <x v="16"/>
    <s v="Freight"/>
    <n v="2018"/>
    <n v="2024"/>
    <n v="1714285.7142857143"/>
    <n v="7"/>
    <n v="0"/>
    <n v="0"/>
    <n v="0"/>
    <n v="0"/>
    <n v="1714285.7142857143"/>
    <n v="1714285.7142857143"/>
    <n v="1714285.7142857143"/>
    <n v="1714285.7142857143"/>
    <n v="1714285.7142857143"/>
    <n v="1714285.7142857143"/>
    <n v="1714285.7142857143"/>
    <n v="0"/>
    <n v="0"/>
    <n v="0"/>
    <n v="0"/>
    <n v="0"/>
    <n v="0"/>
    <n v="0"/>
    <n v="0"/>
    <n v="0"/>
    <n v="0"/>
    <n v="0"/>
    <n v="0"/>
    <n v="0"/>
    <n v="0"/>
    <n v="0"/>
    <n v="0"/>
  </r>
  <r>
    <n v="11350"/>
    <m/>
    <m/>
    <s v="ODOT"/>
    <s v="ODOT"/>
    <x v="19"/>
    <s v="ODOT"/>
    <x v="0"/>
    <s v="Milwaukie Expressway improvements"/>
    <s v="I-205 "/>
    <s v="Webster"/>
    <s v="Principal arterial"/>
    <s v="3rd WB lane on Milwaukie Expressway (Hwy-224) from I-205 to/past Webster Rd "/>
    <n v="5000000"/>
    <n v="7400000"/>
    <s v="2018-2024"/>
    <s v="2018-2024"/>
    <n v="1"/>
    <x v="3"/>
    <s v="Roads and Bridges"/>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1353"/>
    <m/>
    <m/>
    <s v="Port of Portland"/>
    <s v="Port"/>
    <x v="8"/>
    <s v="BNSF"/>
    <x v="0"/>
    <s v="West Hayden Island Rail Access"/>
    <s v="BNSF Rail Bridge"/>
    <s v="West Hayden Island"/>
    <s v="N/A"/>
    <s v="Advance rail-dependent development."/>
    <n v="3000000"/>
    <n v="4440000"/>
    <s v="2018-2024"/>
    <s v="2018-2024"/>
    <n v="1"/>
    <x v="3"/>
    <s v="Freight"/>
    <n v="2018"/>
    <n v="2024"/>
    <n v="428571.42857142858"/>
    <n v="7"/>
    <n v="0"/>
    <n v="0"/>
    <n v="0"/>
    <n v="0"/>
    <n v="428571.42857142858"/>
    <n v="428571.42857142858"/>
    <n v="428571.42857142858"/>
    <n v="428571.42857142858"/>
    <n v="428571.42857142858"/>
    <n v="428571.42857142858"/>
    <n v="428571.42857142858"/>
    <n v="0"/>
    <n v="0"/>
    <n v="0"/>
    <n v="0"/>
    <n v="0"/>
    <n v="0"/>
    <n v="0"/>
    <n v="0"/>
    <n v="0"/>
    <n v="0"/>
    <n v="0"/>
    <n v="0"/>
    <n v="0"/>
    <n v="0"/>
    <n v="0"/>
    <n v="0"/>
  </r>
  <r>
    <n v="11354"/>
    <m/>
    <m/>
    <s v="Port of Portland"/>
    <s v="Port"/>
    <x v="8"/>
    <s v="Port"/>
    <x v="0"/>
    <s v="West Hayden Island Rail Yard"/>
    <s v="West Hayden Island"/>
    <s v="West Hayden Island"/>
    <s v="N/A"/>
    <s v="Advance rail development on West Hayden Island."/>
    <n v="9500000"/>
    <n v="14060000"/>
    <s v="2018-2024"/>
    <s v="2018-2024"/>
    <n v="1"/>
    <x v="3"/>
    <s v="Freight"/>
    <n v="2018"/>
    <n v="2024"/>
    <n v="1357142.857142857"/>
    <n v="7"/>
    <n v="0"/>
    <n v="0"/>
    <n v="0"/>
    <n v="0"/>
    <n v="1357142.857142857"/>
    <n v="1357142.857142857"/>
    <n v="1357142.857142857"/>
    <n v="1357142.857142857"/>
    <n v="1357142.857142857"/>
    <n v="1357142.857142857"/>
    <n v="1357142.857142857"/>
    <n v="0"/>
    <n v="0"/>
    <n v="0"/>
    <n v="0"/>
    <n v="0"/>
    <n v="0"/>
    <n v="0"/>
    <n v="0"/>
    <n v="0"/>
    <n v="0"/>
    <n v="0"/>
    <n v="0"/>
    <n v="0"/>
    <n v="0"/>
    <n v="0"/>
    <n v="0"/>
  </r>
  <r>
    <n v="11355"/>
    <m/>
    <m/>
    <s v="Port of Portland"/>
    <s v="Port"/>
    <x v="8"/>
    <s v="UPRR"/>
    <x v="0"/>
    <s v="Barnes to Terminal 4 Rail"/>
    <s v="Terminal 4"/>
    <s v="Barnes Yard"/>
    <s v="N/A"/>
    <s v="Improve Rail Access to Terminal 4. "/>
    <n v="3000000"/>
    <n v="4440000"/>
    <s v="2018-2024"/>
    <s v="2018-2024"/>
    <n v="1"/>
    <x v="16"/>
    <s v="Freight"/>
    <n v="2018"/>
    <n v="2024"/>
    <n v="428571.42857142858"/>
    <n v="7"/>
    <n v="0"/>
    <n v="0"/>
    <n v="0"/>
    <n v="0"/>
    <n v="428571.42857142858"/>
    <n v="428571.42857142858"/>
    <n v="428571.42857142858"/>
    <n v="428571.42857142858"/>
    <n v="428571.42857142858"/>
    <n v="428571.42857142858"/>
    <n v="428571.42857142858"/>
    <n v="0"/>
    <n v="0"/>
    <n v="0"/>
    <n v="0"/>
    <n v="0"/>
    <n v="0"/>
    <n v="0"/>
    <n v="0"/>
    <n v="0"/>
    <n v="0"/>
    <n v="0"/>
    <n v="0"/>
    <n v="0"/>
    <n v="0"/>
    <n v="0"/>
    <n v="0"/>
  </r>
  <r>
    <n v="11356"/>
    <m/>
    <m/>
    <s v="Port of Portland"/>
    <s v="Port"/>
    <x v="8"/>
    <s v="UPRR"/>
    <x v="0"/>
    <s v="Kenton Rail Line Upgrade"/>
    <s v="Kenton"/>
    <s v="North Portland Junction"/>
    <s v="N/A"/>
    <s v="Expand rail capacity and reduce delays for greater efficiency."/>
    <n v="25382000"/>
    <n v="37565360"/>
    <s v="2018-2024"/>
    <s v="2018-2024"/>
    <n v="1"/>
    <x v="3"/>
    <s v="Freight"/>
    <n v="2018"/>
    <n v="2024"/>
    <n v="3626000"/>
    <n v="7"/>
    <n v="0"/>
    <n v="0"/>
    <n v="0"/>
    <n v="0"/>
    <n v="3626000"/>
    <n v="3626000"/>
    <n v="3626000"/>
    <n v="3626000"/>
    <n v="3626000"/>
    <n v="3626000"/>
    <n v="3626000"/>
    <n v="0"/>
    <n v="0"/>
    <n v="0"/>
    <n v="0"/>
    <n v="0"/>
    <n v="0"/>
    <n v="0"/>
    <n v="0"/>
    <n v="0"/>
    <n v="0"/>
    <n v="0"/>
    <n v="0"/>
    <n v="0"/>
    <n v="0"/>
    <n v="0"/>
    <n v="0"/>
  </r>
  <r>
    <n v="11357"/>
    <m/>
    <m/>
    <s v="Port of Portland"/>
    <s v="Port"/>
    <x v="8"/>
    <s v="BNSF"/>
    <x v="0"/>
    <s v="Terminal 6 Rail Support Yard Improvements"/>
    <s v="Terminal 6 "/>
    <m/>
    <s v="N/A"/>
    <s v="Increase Terminal 6 rail capacity."/>
    <n v="10000000"/>
    <n v="14800000"/>
    <s v="2018-2024"/>
    <s v="2018-2024"/>
    <n v="1"/>
    <x v="16"/>
    <s v="Freight"/>
    <n v="2018"/>
    <n v="2024"/>
    <n v="1428571.4285714286"/>
    <n v="7"/>
    <n v="0"/>
    <n v="0"/>
    <n v="0"/>
    <n v="0"/>
    <n v="1428571.4285714286"/>
    <n v="1428571.4285714286"/>
    <n v="1428571.4285714286"/>
    <n v="1428571.4285714286"/>
    <n v="1428571.4285714286"/>
    <n v="1428571.4285714286"/>
    <n v="1428571.4285714286"/>
    <n v="0"/>
    <n v="0"/>
    <n v="0"/>
    <n v="0"/>
    <n v="0"/>
    <n v="0"/>
    <n v="0"/>
    <n v="0"/>
    <n v="0"/>
    <n v="0"/>
    <n v="0"/>
    <n v="0"/>
    <n v="0"/>
    <n v="0"/>
    <n v="0"/>
    <n v="0"/>
  </r>
  <r>
    <n v="11368"/>
    <m/>
    <m/>
    <s v="Hillsboro"/>
    <s v="City"/>
    <x v="2"/>
    <s v="Hillsboro"/>
    <x v="0"/>
    <s v="US 26 Westbound Off Ramp"/>
    <s v="Cornelius Pass Rd. US 26"/>
    <s v="US 26 Cornelius Pass Rd"/>
    <s v="Major Arterial"/>
    <s v="Add second lane on westbound loop off ramp and third southbound approach lane."/>
    <n v="5000000"/>
    <n v="7400000"/>
    <s v="2018-2024"/>
    <s v="2018-2024"/>
    <n v="1"/>
    <x v="23"/>
    <s v="Roads and Bridges"/>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1370"/>
    <m/>
    <m/>
    <s v="ODOT"/>
    <s v="ODOT"/>
    <x v="12"/>
    <s v="ODOT"/>
    <x v="0"/>
    <s v="Interstate 205 Northbound Phase 1 Auxiliary Lane"/>
    <s v="Powell Entrance Ramp"/>
    <s v="Stark/Washington Street"/>
    <s v="Interstate"/>
    <s v="Extend existing acceleration lane to Washington and construct 2 lane exit."/>
    <n v="7500000"/>
    <n v="11100000"/>
    <s v="2018-2024"/>
    <s v="2018-2024"/>
    <n v="1"/>
    <x v="8"/>
    <s v="Throughways"/>
    <n v="2018"/>
    <n v="2024"/>
    <n v="1071428.5714285714"/>
    <n v="7"/>
    <n v="0"/>
    <n v="0"/>
    <n v="0"/>
    <n v="0"/>
    <n v="1071428.5714285714"/>
    <n v="1071428.5714285714"/>
    <n v="1071428.5714285714"/>
    <n v="1071428.5714285714"/>
    <n v="1071428.5714285714"/>
    <n v="1071428.5714285714"/>
    <n v="1071428.5714285714"/>
    <n v="0"/>
    <n v="0"/>
    <n v="0"/>
    <n v="0"/>
    <n v="0"/>
    <n v="0"/>
    <n v="0"/>
    <n v="0"/>
    <n v="0"/>
    <n v="0"/>
    <n v="0"/>
    <n v="0"/>
    <n v="0"/>
    <n v="0"/>
    <n v="0"/>
    <n v="0"/>
  </r>
  <r>
    <n v="11375"/>
    <m/>
    <m/>
    <s v="Multnomah County"/>
    <s v="County"/>
    <x v="0"/>
    <s v="Multnomah County"/>
    <x v="0"/>
    <s v="Stark Street Bridge"/>
    <s v="Stark Street Bridge at Sandy River"/>
    <m/>
    <m/>
    <m/>
    <n v="15000000"/>
    <n v="22200000"/>
    <s v="2018-2024"/>
    <s v="2018-2024"/>
    <n v="1"/>
    <x v="23"/>
    <s v="Roads and Bridges"/>
    <n v="2018"/>
    <n v="2024"/>
    <n v="2142857.1428571427"/>
    <n v="7"/>
    <n v="0"/>
    <n v="0"/>
    <n v="0"/>
    <n v="0"/>
    <n v="2142857.1428571427"/>
    <n v="2142857.1428571427"/>
    <n v="2142857.1428571427"/>
    <n v="2142857.1428571427"/>
    <n v="2142857.1428571427"/>
    <n v="2142857.1428571427"/>
    <n v="2142857.1428571427"/>
    <n v="0"/>
    <n v="0"/>
    <n v="0"/>
    <n v="0"/>
    <n v="0"/>
    <n v="0"/>
    <n v="0"/>
    <n v="0"/>
    <n v="0"/>
    <n v="0"/>
    <n v="0"/>
    <n v="0"/>
    <n v="0"/>
    <n v="0"/>
    <n v="0"/>
    <n v="0"/>
  </r>
  <r>
    <n v="11381"/>
    <m/>
    <m/>
    <s v="Hillsboro"/>
    <s v="City"/>
    <x v="7"/>
    <s v="TriMet"/>
    <x v="0"/>
    <s v="Transit Stop Enhancements"/>
    <s v="N/A"/>
    <s v="N/A"/>
    <s v="N/A"/>
    <m/>
    <n v="5000000"/>
    <n v="7400000"/>
    <s v="2018-2024"/>
    <s v="2018-2024"/>
    <n v="1"/>
    <x v="11"/>
    <s v="Transit"/>
    <n v="2018"/>
    <n v="2024"/>
    <n v="714285.71428571432"/>
    <n v="7"/>
    <n v="0"/>
    <n v="0"/>
    <n v="0"/>
    <n v="0"/>
    <n v="714285.71428571432"/>
    <n v="714285.71428571432"/>
    <n v="714285.71428571432"/>
    <n v="714285.71428571432"/>
    <n v="714285.71428571432"/>
    <n v="714285.71428571432"/>
    <n v="714285.71428571432"/>
    <n v="0"/>
    <n v="0"/>
    <n v="0"/>
    <n v="0"/>
    <n v="0"/>
    <n v="0"/>
    <n v="0"/>
    <n v="0"/>
    <n v="0"/>
    <n v="0"/>
    <n v="0"/>
    <n v="0"/>
    <n v="0"/>
    <n v="0"/>
    <n v="0"/>
    <n v="0"/>
  </r>
  <r>
    <n v="11382"/>
    <m/>
    <m/>
    <s v="Hillsboro"/>
    <s v="City"/>
    <x v="4"/>
    <s v="Hillsboro"/>
    <x v="0"/>
    <s v="City-wide"/>
    <s v="N/A"/>
    <s v="N/A"/>
    <s v="N/A"/>
    <s v="Provide bike way-finding signage and sharrow markings"/>
    <n v="2000000"/>
    <n v="2960000"/>
    <s v="2018-2024"/>
    <s v="2018-2024"/>
    <n v="1"/>
    <x v="1"/>
    <s v="Active Transportation"/>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1383"/>
    <m/>
    <m/>
    <s v="Hillsboro"/>
    <s v="City"/>
    <x v="2"/>
    <s v="Hillsboro"/>
    <x v="0"/>
    <s v="N-S Collector Rd"/>
    <s v="Jacobsen Rd"/>
    <s v="Schaaf Rd"/>
    <s v="Collector"/>
    <s v="Construct new three-lane road with bike lanes and sidewalks"/>
    <n v="2500000"/>
    <n v="3700000"/>
    <s v="2018-2024"/>
    <s v="2018-2024"/>
    <n v="1"/>
    <x v="3"/>
    <s v="Roads and Bridges"/>
    <n v="2018"/>
    <n v="2024"/>
    <n v="357142.85714285716"/>
    <n v="7"/>
    <n v="0"/>
    <n v="0"/>
    <n v="0"/>
    <n v="0"/>
    <n v="357142.85714285716"/>
    <n v="357142.85714285716"/>
    <n v="357142.85714285716"/>
    <n v="357142.85714285716"/>
    <n v="357142.85714285716"/>
    <n v="357142.85714285716"/>
    <n v="357142.85714285716"/>
    <n v="0"/>
    <n v="0"/>
    <n v="0"/>
    <n v="0"/>
    <n v="0"/>
    <n v="0"/>
    <n v="0"/>
    <n v="0"/>
    <n v="0"/>
    <n v="0"/>
    <n v="0"/>
    <n v="0"/>
    <n v="0"/>
    <n v="0"/>
    <n v="0"/>
    <n v="0"/>
  </r>
  <r>
    <n v="11384"/>
    <m/>
    <m/>
    <s v="Hillsboro"/>
    <s v="City"/>
    <x v="2"/>
    <s v="Hillsboro"/>
    <x v="0"/>
    <s v="Rosa Rd"/>
    <s v="229th Ave."/>
    <s v="209th Ave"/>
    <s v="Collector"/>
    <s v="Construct new three-lane road with bike lanes and sidewalks. The project or a portion of the project is outside the designated urban growth boundary as of March 2014."/>
    <n v="8300000"/>
    <n v="12284000"/>
    <s v="2018-2024"/>
    <s v="2018-2024"/>
    <n v="1"/>
    <x v="29"/>
    <s v="Roads and Bridges"/>
    <n v="2018"/>
    <n v="2024"/>
    <n v="1185714.2857142857"/>
    <n v="7"/>
    <n v="0"/>
    <n v="0"/>
    <n v="0"/>
    <n v="0"/>
    <n v="1185714.2857142857"/>
    <n v="1185714.2857142857"/>
    <n v="1185714.2857142857"/>
    <n v="1185714.2857142857"/>
    <n v="1185714.2857142857"/>
    <n v="1185714.2857142857"/>
    <n v="1185714.2857142857"/>
    <n v="0"/>
    <n v="0"/>
    <n v="0"/>
    <n v="0"/>
    <n v="0"/>
    <n v="0"/>
    <n v="0"/>
    <n v="0"/>
    <n v="0"/>
    <n v="0"/>
    <n v="0"/>
    <n v="0"/>
    <n v="0"/>
    <n v="0"/>
    <n v="0"/>
    <n v="0"/>
  </r>
  <r>
    <n v="11385"/>
    <m/>
    <m/>
    <s v="Hillsboro"/>
    <s v="City"/>
    <x v="2"/>
    <s v="Hillsboro"/>
    <x v="0"/>
    <s v="229th Ave"/>
    <s v="Alexander St"/>
    <s v="Kinnaman Rd Extn"/>
    <s v="Collector"/>
    <s v="Widen to three lanes with bike lanes and sidewalks"/>
    <n v="6500000"/>
    <n v="9620000"/>
    <s v="2018-2024"/>
    <s v="2018-2024"/>
    <n v="1"/>
    <x v="29"/>
    <s v="Roads and Bridges"/>
    <n v="2018"/>
    <n v="2024"/>
    <n v="928571.42857142852"/>
    <n v="7"/>
    <n v="0"/>
    <n v="0"/>
    <n v="0"/>
    <n v="0"/>
    <n v="928571.42857142852"/>
    <n v="928571.42857142852"/>
    <n v="928571.42857142852"/>
    <n v="928571.42857142852"/>
    <n v="928571.42857142852"/>
    <n v="928571.42857142852"/>
    <n v="928571.42857142852"/>
    <n v="0"/>
    <n v="0"/>
    <n v="0"/>
    <n v="0"/>
    <n v="0"/>
    <n v="0"/>
    <n v="0"/>
    <n v="0"/>
    <n v="0"/>
    <n v="0"/>
    <n v="0"/>
    <n v="0"/>
    <n v="0"/>
    <n v="0"/>
    <n v="0"/>
    <n v="0"/>
  </r>
  <r>
    <n v="11396"/>
    <m/>
    <m/>
    <s v="Lake Oswego"/>
    <s v="City"/>
    <x v="4"/>
    <s v="Lake Oswego"/>
    <x v="0"/>
    <s v="South Shore Pathway"/>
    <s v="Lakeview Blvd"/>
    <s v="McVey Ave"/>
    <s v="Major Collector"/>
    <s v="12,800’ long, 6’ wide separated asphalt pathway on south side of roadway. Retaining walls and storm water improvements required. "/>
    <n v="7300000"/>
    <n v="10804000"/>
    <s v="2018-2024"/>
    <s v="2018-2024"/>
    <n v="1"/>
    <x v="8"/>
    <s v="Active Transportation"/>
    <n v="2018"/>
    <n v="2024"/>
    <n v="1042857.1428571428"/>
    <n v="7"/>
    <n v="0"/>
    <n v="0"/>
    <n v="0"/>
    <n v="0"/>
    <n v="1042857.1428571428"/>
    <n v="1042857.1428571428"/>
    <n v="1042857.1428571428"/>
    <n v="1042857.1428571428"/>
    <n v="1042857.1428571428"/>
    <n v="1042857.1428571428"/>
    <n v="1042857.1428571428"/>
    <n v="0"/>
    <n v="0"/>
    <n v="0"/>
    <n v="0"/>
    <n v="0"/>
    <n v="0"/>
    <n v="0"/>
    <n v="0"/>
    <n v="0"/>
    <n v="0"/>
    <n v="0"/>
    <n v="0"/>
    <n v="0"/>
    <n v="0"/>
    <n v="0"/>
    <n v="0"/>
  </r>
  <r>
    <n v="11400"/>
    <m/>
    <m/>
    <s v="ODOT"/>
    <s v="ODOT"/>
    <x v="12"/>
    <s v="ODOT"/>
    <x v="0"/>
    <s v="OR 217: Southbound Auxiliary Lane"/>
    <s v="Allen Blvd"/>
    <s v="Denney Rd"/>
    <s v="Principal arterial"/>
    <s v="Extend auxiliary lane under overpass at Allen and Denney and reposition ramps for proper merge/diverge.  (Complements Washington County Collector -Distributor Road project.)"/>
    <n v="15000000"/>
    <n v="22200000"/>
    <s v="2018-2024"/>
    <s v="2018-2024"/>
    <n v="1"/>
    <x v="5"/>
    <s v="Throughways"/>
    <n v="2018"/>
    <n v="2024"/>
    <n v="2142857.1428571427"/>
    <n v="7"/>
    <n v="0"/>
    <n v="0"/>
    <n v="0"/>
    <n v="0"/>
    <n v="2142857.1428571427"/>
    <n v="2142857.1428571427"/>
    <n v="2142857.1428571427"/>
    <n v="2142857.1428571427"/>
    <n v="2142857.1428571427"/>
    <n v="2142857.1428571427"/>
    <n v="2142857.1428571427"/>
    <n v="0"/>
    <n v="0"/>
    <n v="0"/>
    <n v="0"/>
    <n v="0"/>
    <n v="0"/>
    <n v="0"/>
    <n v="0"/>
    <n v="0"/>
    <n v="0"/>
    <n v="0"/>
    <n v="0"/>
    <n v="0"/>
    <n v="0"/>
    <n v="0"/>
    <n v="0"/>
  </r>
  <r>
    <n v="11404"/>
    <m/>
    <m/>
    <s v="Sherwood"/>
    <s v="City"/>
    <x v="2"/>
    <s v="Sherwood"/>
    <x v="0"/>
    <s v="Baler Way"/>
    <s v="TS Rd"/>
    <s v="99W "/>
    <s v="Collector"/>
    <s v="Extend Baler Way to Adams Ave (Langer Farms Pkwy) @ 99W. Possible signal at Adams integrated into 99W signal."/>
    <n v="3300000"/>
    <n v="4884000"/>
    <s v="2018-2024"/>
    <s v="2018-2024"/>
    <n v="1"/>
    <x v="1"/>
    <s v="Roads and Bridges"/>
    <n v="2018"/>
    <n v="2024"/>
    <n v="471428.57142857142"/>
    <n v="7"/>
    <n v="0"/>
    <n v="0"/>
    <n v="0"/>
    <n v="0"/>
    <n v="471428.57142857142"/>
    <n v="471428.57142857142"/>
    <n v="471428.57142857142"/>
    <n v="471428.57142857142"/>
    <n v="471428.57142857142"/>
    <n v="471428.57142857142"/>
    <n v="471428.57142857142"/>
    <n v="0"/>
    <n v="0"/>
    <n v="0"/>
    <n v="0"/>
    <n v="0"/>
    <n v="0"/>
    <n v="0"/>
    <n v="0"/>
    <n v="0"/>
    <n v="0"/>
    <n v="0"/>
    <n v="0"/>
    <n v="0"/>
    <n v="0"/>
    <n v="0"/>
    <n v="0"/>
  </r>
  <r>
    <n v="11417"/>
    <m/>
    <m/>
    <s v="Tualatin"/>
    <s v="City"/>
    <x v="2"/>
    <s v="Tualatin"/>
    <x v="0"/>
    <s v="115th"/>
    <s v="Blake"/>
    <s v="124th Ave"/>
    <s v="Major Collector"/>
    <s v="Construct new street from future Blake Street to interim alignment of 124th"/>
    <n v="6000000"/>
    <n v="8880000"/>
    <s v="2018-2024"/>
    <s v="2018-2024"/>
    <n v="1"/>
    <x v="5"/>
    <s v="Roads and Bridges"/>
    <n v="2018"/>
    <n v="2024"/>
    <n v="857142.85714285716"/>
    <n v="7"/>
    <n v="0"/>
    <n v="0"/>
    <n v="0"/>
    <n v="0"/>
    <n v="857142.85714285716"/>
    <n v="857142.85714285716"/>
    <n v="857142.85714285716"/>
    <n v="857142.85714285716"/>
    <n v="857142.85714285716"/>
    <n v="857142.85714285716"/>
    <n v="857142.85714285716"/>
    <n v="0"/>
    <n v="0"/>
    <n v="0"/>
    <n v="0"/>
    <n v="0"/>
    <n v="0"/>
    <n v="0"/>
    <n v="0"/>
    <n v="0"/>
    <n v="0"/>
    <n v="0"/>
    <n v="0"/>
    <n v="0"/>
    <n v="0"/>
    <n v="0"/>
    <n v="0"/>
  </r>
  <r>
    <n v="11418"/>
    <m/>
    <m/>
    <s v="Tualatin"/>
    <s v="City"/>
    <x v="2"/>
    <s v="Tualatin"/>
    <x v="0"/>
    <s v="Blake "/>
    <s v="124th Ave"/>
    <s v="Railroad Tracks"/>
    <s v="Minor Collector"/>
    <s v="Construct new street from future 124th Ave to railroad tracks"/>
    <n v="4500000"/>
    <n v="6660000"/>
    <s v="2018-2024"/>
    <s v="2018-2024"/>
    <n v="1"/>
    <x v="5"/>
    <s v="Roads and Bridges"/>
    <n v="2018"/>
    <n v="2024"/>
    <n v="642857.14285714284"/>
    <n v="7"/>
    <n v="0"/>
    <n v="0"/>
    <n v="0"/>
    <n v="0"/>
    <n v="642857.14285714284"/>
    <n v="642857.14285714284"/>
    <n v="642857.14285714284"/>
    <n v="642857.14285714284"/>
    <n v="642857.14285714284"/>
    <n v="642857.14285714284"/>
    <n v="642857.14285714284"/>
    <n v="0"/>
    <n v="0"/>
    <n v="0"/>
    <n v="0"/>
    <n v="0"/>
    <n v="0"/>
    <n v="0"/>
    <n v="0"/>
    <n v="0"/>
    <n v="0"/>
    <n v="0"/>
    <n v="0"/>
    <n v="0"/>
    <n v="0"/>
    <n v="0"/>
    <n v="0"/>
  </r>
  <r>
    <n v="11419"/>
    <m/>
    <m/>
    <s v="Tualatin"/>
    <s v="City"/>
    <x v="2"/>
    <s v="Tualatin"/>
    <x v="0"/>
    <s v="Boones Ferry Road"/>
    <s v="Ibach"/>
    <s v="Norwood"/>
    <s v="Major Arterial"/>
    <s v="Uprgrade to urban standards and add sidewalks"/>
    <n v="1000000"/>
    <n v="1480000"/>
    <s v="2018-2024"/>
    <s v="2018-2024"/>
    <n v="1"/>
    <x v="8"/>
    <s v="Roads and Bridges"/>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421"/>
    <m/>
    <m/>
    <s v="Tualatin"/>
    <s v="City"/>
    <x v="2"/>
    <s v="Tualatin"/>
    <x v="0"/>
    <s v="Tualatin Rd"/>
    <s v="115th"/>
    <s v="Herman Rd"/>
    <s v="Major Collector"/>
    <s v="Signalize intersection at 115th and eliminate free right-turn on Tualatin Road, consider roundabout"/>
    <n v="2240000"/>
    <n v="3315200"/>
    <s v="2018-2024"/>
    <s v="2018-2024"/>
    <n v="1"/>
    <x v="8"/>
    <s v="Roads and Bridges"/>
    <n v="2018"/>
    <n v="2024"/>
    <n v="320000"/>
    <n v="7"/>
    <n v="0"/>
    <n v="0"/>
    <n v="0"/>
    <n v="0"/>
    <n v="320000"/>
    <n v="320000"/>
    <n v="320000"/>
    <n v="320000"/>
    <n v="320000"/>
    <n v="320000"/>
    <n v="320000"/>
    <n v="0"/>
    <n v="0"/>
    <n v="0"/>
    <n v="0"/>
    <n v="0"/>
    <n v="0"/>
    <n v="0"/>
    <n v="0"/>
    <n v="0"/>
    <n v="0"/>
    <n v="0"/>
    <n v="0"/>
    <n v="0"/>
    <n v="0"/>
    <n v="0"/>
    <n v="0"/>
  </r>
  <r>
    <n v="11422"/>
    <m/>
    <m/>
    <s v="Tualatin"/>
    <s v="City"/>
    <x v="2"/>
    <s v="Washington County"/>
    <x v="0"/>
    <s v="Tualatin-Sherwood Road"/>
    <s v="Boones Ferry Road"/>
    <s v="124th Ave"/>
    <s v="Major Arterial"/>
    <s v="Add eastbound right turn lane on Tualatin-Sherwood at Boones Ferry Rd and add right-turn lane on Tualatin-Sherwood to 124th"/>
    <n v="1112000"/>
    <n v="1645760"/>
    <s v="2018-2024"/>
    <s v="2018-2024"/>
    <n v="1"/>
    <x v="7"/>
    <s v="Roads and Bridges"/>
    <n v="2018"/>
    <n v="2024"/>
    <n v="158857.14285714287"/>
    <n v="7"/>
    <n v="0"/>
    <n v="0"/>
    <n v="0"/>
    <n v="0"/>
    <n v="158857.14285714287"/>
    <n v="158857.14285714287"/>
    <n v="158857.14285714287"/>
    <n v="158857.14285714287"/>
    <n v="158857.14285714287"/>
    <n v="158857.14285714287"/>
    <n v="158857.14285714287"/>
    <n v="0"/>
    <n v="0"/>
    <n v="0"/>
    <n v="0"/>
    <n v="0"/>
    <n v="0"/>
    <n v="0"/>
    <n v="0"/>
    <n v="0"/>
    <n v="0"/>
    <n v="0"/>
    <n v="0"/>
    <n v="0"/>
    <n v="0"/>
    <n v="0"/>
    <n v="0"/>
  </r>
  <r>
    <n v="11448"/>
    <m/>
    <m/>
    <s v="Washington Co."/>
    <s v="County"/>
    <x v="1"/>
    <s v="Washington Co."/>
    <x v="0"/>
    <s v="198th Ave. Improvements - South"/>
    <s v="T.V. Hwy."/>
    <s v="Farmington Rd."/>
    <s v="Collector"/>
    <s v="Add sidewalks, bike lanes, lighting, turn lanes at major intersections."/>
    <n v="27900000"/>
    <n v="41292000"/>
    <s v="2018-2024"/>
    <s v="2018-2024"/>
    <n v="1"/>
    <x v="8"/>
    <s v="Active Transportation"/>
    <n v="2018"/>
    <n v="2024"/>
    <n v="3985714.2857142859"/>
    <n v="7"/>
    <n v="0"/>
    <n v="0"/>
    <n v="0"/>
    <n v="0"/>
    <n v="3985714.2857142859"/>
    <n v="3985714.2857142859"/>
    <n v="3985714.2857142859"/>
    <n v="3985714.2857142859"/>
    <n v="3985714.2857142859"/>
    <n v="3985714.2857142859"/>
    <n v="3985714.2857142859"/>
    <n v="0"/>
    <n v="0"/>
    <n v="0"/>
    <n v="0"/>
    <n v="0"/>
    <n v="0"/>
    <n v="0"/>
    <n v="0"/>
    <n v="0"/>
    <n v="0"/>
    <n v="0"/>
    <n v="0"/>
    <n v="0"/>
    <n v="0"/>
    <n v="0"/>
    <n v="0"/>
  </r>
  <r>
    <n v="11449"/>
    <m/>
    <m/>
    <s v="Washington Co."/>
    <s v="County"/>
    <x v="28"/>
    <s v="ODOT/TriMet"/>
    <x v="0"/>
    <s v="TV Highway HCT Study"/>
    <s v="Forest Grove"/>
    <s v="Beaverton"/>
    <s v="Arterial"/>
    <s v="High capacity transit study, including alternatives analysis, to determine transit mode, alignment, station/stop locations, operational characteristics and phasing options for a high capacity transit service between Forest Grove and Beaverton TC. The project or a portion of the project is outside the designated urban growth boundary as of March 2014."/>
    <n v="1000000"/>
    <n v="1480000"/>
    <s v="2018-2024"/>
    <s v="2018-2024"/>
    <n v="1"/>
    <x v="28"/>
    <s v="Transit"/>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450"/>
    <m/>
    <m/>
    <s v="Washington Co."/>
    <s v="County"/>
    <x v="1"/>
    <s v="Washington Co."/>
    <x v="0"/>
    <s v="Merlo Rd. Interim Bike Improvements"/>
    <s v="170th Ave."/>
    <s v="Jenkins Rd"/>
    <s v="Arterial"/>
    <s v="Completes 6700 feet of bike lanes to transit corridor."/>
    <n v="3015000"/>
    <n v="4462200"/>
    <s v="2018-2024"/>
    <s v="2018-2024"/>
    <n v="1"/>
    <x v="28"/>
    <s v="Active Transportation"/>
    <n v="2018"/>
    <n v="2024"/>
    <n v="430714.28571428574"/>
    <n v="7"/>
    <n v="0"/>
    <n v="0"/>
    <n v="0"/>
    <n v="0"/>
    <n v="430714.28571428574"/>
    <n v="430714.28571428574"/>
    <n v="430714.28571428574"/>
    <n v="430714.28571428574"/>
    <n v="430714.28571428574"/>
    <n v="430714.28571428574"/>
    <n v="430714.28571428574"/>
    <n v="0"/>
    <n v="0"/>
    <n v="0"/>
    <n v="0"/>
    <n v="0"/>
    <n v="0"/>
    <n v="0"/>
    <n v="0"/>
    <n v="0"/>
    <n v="0"/>
    <n v="0"/>
    <n v="0"/>
    <n v="0"/>
    <n v="0"/>
    <n v="0"/>
    <n v="0"/>
  </r>
  <r>
    <n v="11451"/>
    <m/>
    <m/>
    <s v="Washington Co."/>
    <s v="County"/>
    <x v="0"/>
    <s v="Washington Co."/>
    <x v="0"/>
    <s v="Saltzman Rd"/>
    <s v="Laidlaw Rd"/>
    <s v="Thompson Rd"/>
    <s v="Collector"/>
    <s v="Widen to three lanes with bike lanes and sidewalks."/>
    <n v="17000000"/>
    <n v="25160000"/>
    <s v="2018-2024"/>
    <s v="2018-2024"/>
    <n v="1"/>
    <x v="8"/>
    <s v="Roads and Bridges"/>
    <n v="2018"/>
    <n v="2024"/>
    <n v="2428571.4285714286"/>
    <n v="7"/>
    <n v="0"/>
    <n v="0"/>
    <n v="0"/>
    <n v="0"/>
    <n v="2428571.4285714286"/>
    <n v="2428571.4285714286"/>
    <n v="2428571.4285714286"/>
    <n v="2428571.4285714286"/>
    <n v="2428571.4285714286"/>
    <n v="2428571.4285714286"/>
    <n v="2428571.4285714286"/>
    <n v="0"/>
    <n v="0"/>
    <n v="0"/>
    <n v="0"/>
    <n v="0"/>
    <n v="0"/>
    <n v="0"/>
    <n v="0"/>
    <n v="0"/>
    <n v="0"/>
    <n v="0"/>
    <n v="0"/>
    <n v="0"/>
    <n v="0"/>
    <n v="0"/>
    <n v="0"/>
  </r>
  <r>
    <n v="11452"/>
    <m/>
    <m/>
    <s v="Washington Co."/>
    <s v="County"/>
    <x v="0"/>
    <s v="Washington Co."/>
    <x v="0"/>
    <s v="Scholls Ferry Rd. Improvements"/>
    <s v="West of Tile Flat Rd"/>
    <m/>
    <s v="Arterial"/>
    <s v="Realign Curves to Improve Safety. The project or a portion of the project is outside the designated urban growth boundary as of March 2014."/>
    <n v="4300000"/>
    <n v="6364000"/>
    <s v="2018-2024"/>
    <s v="2018-2024"/>
    <n v="1"/>
    <x v="46"/>
    <s v="Roads and Bridges"/>
    <n v="2018"/>
    <n v="2024"/>
    <n v="614285.71428571432"/>
    <n v="7"/>
    <n v="0"/>
    <n v="0"/>
    <n v="0"/>
    <n v="0"/>
    <n v="614285.71428571432"/>
    <n v="614285.71428571432"/>
    <n v="614285.71428571432"/>
    <n v="614285.71428571432"/>
    <n v="614285.71428571432"/>
    <n v="614285.71428571432"/>
    <n v="614285.71428571432"/>
    <n v="0"/>
    <n v="0"/>
    <n v="0"/>
    <n v="0"/>
    <n v="0"/>
    <n v="0"/>
    <n v="0"/>
    <n v="0"/>
    <n v="0"/>
    <n v="0"/>
    <n v="0"/>
    <n v="0"/>
    <n v="0"/>
    <n v="0"/>
    <n v="0"/>
    <n v="0"/>
  </r>
  <r>
    <n v="11453"/>
    <m/>
    <m/>
    <s v="Washington Co."/>
    <s v="County"/>
    <x v="0"/>
    <s v="Washington Co."/>
    <x v="0"/>
    <s v="Jackson School Road"/>
    <s v="Meek"/>
    <s v="Scotch Church"/>
    <s v="Arterial"/>
    <s v="Realign intersection and construct a round-about. The project or a portion of the project is outside the designated urban growth boundary as of March 2014."/>
    <n v="1000000"/>
    <n v="1480000"/>
    <s v="2018-2024"/>
    <s v="2018-2024"/>
    <n v="1"/>
    <x v="46"/>
    <s v="Roads and Bridges"/>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454"/>
    <m/>
    <m/>
    <s v="Washington Co."/>
    <s v="County"/>
    <x v="21"/>
    <s v="ODOT"/>
    <x v="0"/>
    <s v="Jackson School Road"/>
    <s v="US 26 and Jackson School Road"/>
    <m/>
    <s v="Arterial"/>
    <s v="Signalize ramp intersections. The project or a portion of the project is outside the designated urban growth boundary as of March 2014."/>
    <n v="1000000"/>
    <n v="1480000"/>
    <s v="2018-2024"/>
    <s v="2018-2024"/>
    <n v="1"/>
    <x v="46"/>
    <s v="TSMO/TDM"/>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455"/>
    <m/>
    <m/>
    <s v="Washington Co."/>
    <s v="County"/>
    <x v="0"/>
    <s v="Washington Co."/>
    <x v="0"/>
    <s v="Brugger Rd"/>
    <s v="Joss St. "/>
    <s v="Kaiser Rd."/>
    <s v="Collector"/>
    <s v="Widen from 2 to three lanes with sidewalks, bike lanes, street lighting, and community features"/>
    <n v="3200000"/>
    <n v="4736000"/>
    <s v="2018-2024"/>
    <s v="2018-2024"/>
    <n v="1"/>
    <x v="8"/>
    <s v="Roads and Bridges"/>
    <n v="2018"/>
    <n v="2024"/>
    <n v="457142.85714285716"/>
    <n v="7"/>
    <n v="0"/>
    <n v="0"/>
    <n v="0"/>
    <n v="0"/>
    <n v="457142.85714285716"/>
    <n v="457142.85714285716"/>
    <n v="457142.85714285716"/>
    <n v="457142.85714285716"/>
    <n v="457142.85714285716"/>
    <n v="457142.85714285716"/>
    <n v="457142.85714285716"/>
    <n v="0"/>
    <n v="0"/>
    <n v="0"/>
    <n v="0"/>
    <n v="0"/>
    <n v="0"/>
    <n v="0"/>
    <n v="0"/>
    <n v="0"/>
    <n v="0"/>
    <n v="0"/>
    <n v="0"/>
    <n v="0"/>
    <n v="0"/>
    <n v="0"/>
    <n v="0"/>
  </r>
  <r>
    <n v="11456"/>
    <m/>
    <m/>
    <s v="Washington Co."/>
    <s v="County"/>
    <x v="0"/>
    <s v="Washington Co."/>
    <x v="0"/>
    <s v="Shackelford Rd"/>
    <s v="185th"/>
    <s v="Bridge"/>
    <s v="Collector"/>
    <s v="Build new 3 lane road with bike/ped facilities, storm drainage, street lighting to serve North Bethany. The project or a portion of the project is outside the designated urban growth boundary as of March 2014."/>
    <n v="12000000"/>
    <n v="17760000"/>
    <s v="2018-2024"/>
    <s v="2018-2024"/>
    <n v="1"/>
    <x v="8"/>
    <s v="Roads and Bridges"/>
    <n v="2018"/>
    <n v="2024"/>
    <n v="1714285.7142857143"/>
    <n v="7"/>
    <n v="0"/>
    <n v="0"/>
    <n v="0"/>
    <n v="0"/>
    <n v="1714285.7142857143"/>
    <n v="1714285.7142857143"/>
    <n v="1714285.7142857143"/>
    <n v="1714285.7142857143"/>
    <n v="1714285.7142857143"/>
    <n v="1714285.7142857143"/>
    <n v="1714285.7142857143"/>
    <n v="0"/>
    <n v="0"/>
    <n v="0"/>
    <n v="0"/>
    <n v="0"/>
    <n v="0"/>
    <n v="0"/>
    <n v="0"/>
    <n v="0"/>
    <n v="0"/>
    <n v="0"/>
    <n v="0"/>
    <n v="0"/>
    <n v="0"/>
    <n v="0"/>
    <n v="0"/>
  </r>
  <r>
    <n v="11457"/>
    <m/>
    <m/>
    <s v="Washington Co."/>
    <s v="County"/>
    <x v="0"/>
    <s v="Washington Co."/>
    <x v="0"/>
    <s v="Shackelford Rd Bridge"/>
    <m/>
    <m/>
    <s v="Collector"/>
    <s v="Build new 3 lane road with bike/ped facilities, storm drainage, street lighting to serve North Bethany"/>
    <n v="14600000"/>
    <n v="21608000"/>
    <s v="2018-2024"/>
    <s v="2018-2024"/>
    <n v="1"/>
    <x v="8"/>
    <s v="Roads and Bridges"/>
    <n v="2018"/>
    <n v="2024"/>
    <n v="2085714.2857142857"/>
    <n v="7"/>
    <n v="0"/>
    <n v="0"/>
    <n v="0"/>
    <n v="0"/>
    <n v="2085714.2857142857"/>
    <n v="2085714.2857142857"/>
    <n v="2085714.2857142857"/>
    <n v="2085714.2857142857"/>
    <n v="2085714.2857142857"/>
    <n v="2085714.2857142857"/>
    <n v="2085714.2857142857"/>
    <n v="0"/>
    <n v="0"/>
    <n v="0"/>
    <n v="0"/>
    <n v="0"/>
    <n v="0"/>
    <n v="0"/>
    <n v="0"/>
    <n v="0"/>
    <n v="0"/>
    <n v="0"/>
    <n v="0"/>
    <n v="0"/>
    <n v="0"/>
    <n v="0"/>
    <n v="0"/>
  </r>
  <r>
    <n v="11458"/>
    <m/>
    <m/>
    <s v="Washington Co."/>
    <s v="County"/>
    <x v="0"/>
    <s v="Washington Co."/>
    <x v="0"/>
    <s v="Shackelford Rd"/>
    <s v="Bridge"/>
    <s v="Kaiser Rd."/>
    <s v="Collector"/>
    <s v="Build new 3 lane road with bike/ped facilities, storm drainage, street lighting to serve North Bethany. The project or a portion of the project is outside the designated urban growth boundary as of March 2014."/>
    <n v="18100000"/>
    <n v="26788000"/>
    <s v="2018-2024"/>
    <s v="2018-2024"/>
    <n v="1"/>
    <x v="8"/>
    <s v="Roads and Bridges"/>
    <n v="2018"/>
    <n v="2024"/>
    <n v="2585714.2857142859"/>
    <n v="7"/>
    <n v="0"/>
    <n v="0"/>
    <n v="0"/>
    <n v="0"/>
    <n v="2585714.2857142859"/>
    <n v="2585714.2857142859"/>
    <n v="2585714.2857142859"/>
    <n v="2585714.2857142859"/>
    <n v="2585714.2857142859"/>
    <n v="2585714.2857142859"/>
    <n v="2585714.2857142859"/>
    <n v="0"/>
    <n v="0"/>
    <n v="0"/>
    <n v="0"/>
    <n v="0"/>
    <n v="0"/>
    <n v="0"/>
    <n v="0"/>
    <n v="0"/>
    <n v="0"/>
    <n v="0"/>
    <n v="0"/>
    <n v="0"/>
    <n v="0"/>
    <n v="0"/>
    <n v="0"/>
  </r>
  <r>
    <n v="11459"/>
    <m/>
    <m/>
    <s v="Washington Co."/>
    <s v="County"/>
    <x v="0"/>
    <s v="Washington Co."/>
    <x v="0"/>
    <s v="Shackelford Rd"/>
    <s v="Kaiser Rd."/>
    <s v="Springville Rd."/>
    <s v="Collector"/>
    <s v="Build new 3 lane road with bike/ped facilities, storm drainage, street lighting to serve North Bethany"/>
    <n v="9900000"/>
    <n v="14652000"/>
    <s v="2018-2024"/>
    <s v="2018-2024"/>
    <n v="1"/>
    <x v="8"/>
    <s v="Roads and Bridges"/>
    <n v="2018"/>
    <n v="2024"/>
    <n v="1414285.7142857143"/>
    <n v="7"/>
    <n v="0"/>
    <n v="0"/>
    <n v="0"/>
    <n v="0"/>
    <n v="1414285.7142857143"/>
    <n v="1414285.7142857143"/>
    <n v="1414285.7142857143"/>
    <n v="1414285.7142857143"/>
    <n v="1414285.7142857143"/>
    <n v="1414285.7142857143"/>
    <n v="1414285.7142857143"/>
    <n v="0"/>
    <n v="0"/>
    <n v="0"/>
    <n v="0"/>
    <n v="0"/>
    <n v="0"/>
    <n v="0"/>
    <n v="0"/>
    <n v="0"/>
    <n v="0"/>
    <n v="0"/>
    <n v="0"/>
    <n v="0"/>
    <n v="0"/>
    <n v="0"/>
    <n v="0"/>
  </r>
  <r>
    <n v="11497"/>
    <m/>
    <m/>
    <s v="Clackamas County"/>
    <s v="County"/>
    <x v="0"/>
    <s v="ODOT"/>
    <x v="0"/>
    <s v="I-205"/>
    <s v="SW Stafford Rd"/>
    <s v="OR 99E"/>
    <s v="Interstate"/>
    <s v="Work with ODOT, Metro, Oregon City, West Linn and any other affected jurisdiction to analyze and develop a solution to the transportation bottle neck on I-205 between Oregon City and I-205 / Stafford Road Interchange.  This process may include undertaking a Environmental Impact Statement to identify a preferred alternative that addresses the transportation congestion and facility operations issues on this portion of the I-205 corridor. The project or a portion of the project is outside the designated urban growth boundary as of March 2014."/>
    <n v="10000000"/>
    <n v="14800000"/>
    <s v="2018-2024"/>
    <s v="2018-2024"/>
    <n v="1"/>
    <x v="47"/>
    <s v="Roads and Bridges"/>
    <n v="2018"/>
    <n v="2024"/>
    <n v="1428571.4285714286"/>
    <n v="7"/>
    <n v="0"/>
    <n v="0"/>
    <n v="0"/>
    <n v="0"/>
    <n v="1428571.4285714286"/>
    <n v="1428571.4285714286"/>
    <n v="1428571.4285714286"/>
    <n v="1428571.4285714286"/>
    <n v="1428571.4285714286"/>
    <n v="1428571.4285714286"/>
    <n v="1428571.4285714286"/>
    <n v="0"/>
    <n v="0"/>
    <n v="0"/>
    <n v="0"/>
    <n v="0"/>
    <n v="0"/>
    <n v="0"/>
    <n v="0"/>
    <n v="0"/>
    <n v="0"/>
    <n v="0"/>
    <n v="0"/>
    <n v="0"/>
    <n v="0"/>
    <n v="0"/>
    <n v="0"/>
  </r>
  <r>
    <n v="11532"/>
    <m/>
    <m/>
    <s v="Milwaukie"/>
    <s v="City"/>
    <x v="2"/>
    <s v="Milwaukie"/>
    <x v="0"/>
    <s v="Linwood Ave Capacity Improvements (south)"/>
    <s v="King Rd"/>
    <s v="Harmony Rd"/>
    <s v="Arterial"/>
    <s v="Widen to standard three lane cross section."/>
    <n v="12500000"/>
    <n v="18500000"/>
    <s v="2018-2024"/>
    <s v="2018-2024"/>
    <n v="1"/>
    <x v="28"/>
    <s v="Roads and Bridges"/>
    <n v="2018"/>
    <n v="2024"/>
    <n v="1785714.2857142857"/>
    <n v="7"/>
    <n v="0"/>
    <n v="0"/>
    <n v="0"/>
    <n v="0"/>
    <n v="1785714.2857142857"/>
    <n v="1785714.2857142857"/>
    <n v="1785714.2857142857"/>
    <n v="1785714.2857142857"/>
    <n v="1785714.2857142857"/>
    <n v="1785714.2857142857"/>
    <n v="1785714.2857142857"/>
    <n v="0"/>
    <n v="0"/>
    <n v="0"/>
    <n v="0"/>
    <n v="0"/>
    <n v="0"/>
    <n v="0"/>
    <n v="0"/>
    <n v="0"/>
    <n v="0"/>
    <n v="0"/>
    <n v="0"/>
    <n v="0"/>
    <n v="0"/>
    <n v="0"/>
    <n v="0"/>
  </r>
  <r>
    <n v="11533"/>
    <m/>
    <m/>
    <s v="Milwaukie"/>
    <s v="City"/>
    <x v="4"/>
    <s v="Milwaukie"/>
    <x v="0"/>
    <s v="Bicycle and Pedestrian Overpass over Railroad Ave"/>
    <s v="Railroad Ave"/>
    <s v="International Way"/>
    <s v="Collector and Other"/>
    <s v="Establish a dedicated bicycle and pedestrian connection across Railroad Ave and the railroad tracks."/>
    <n v="2200000"/>
    <n v="3256000"/>
    <s v="2018-2024"/>
    <s v="2018-2024"/>
    <n v="1"/>
    <x v="5"/>
    <s v="Active Transportation"/>
    <n v="2018"/>
    <n v="2024"/>
    <n v="314285.71428571426"/>
    <n v="7"/>
    <n v="0"/>
    <n v="0"/>
    <n v="0"/>
    <n v="0"/>
    <n v="314285.71428571426"/>
    <n v="314285.71428571426"/>
    <n v="314285.71428571426"/>
    <n v="314285.71428571426"/>
    <n v="314285.71428571426"/>
    <n v="314285.71428571426"/>
    <n v="314285.71428571426"/>
    <n v="0"/>
    <n v="0"/>
    <n v="0"/>
    <n v="0"/>
    <n v="0"/>
    <n v="0"/>
    <n v="0"/>
    <n v="0"/>
    <n v="0"/>
    <n v="0"/>
    <n v="0"/>
    <n v="0"/>
    <n v="0"/>
    <n v="0"/>
    <n v="0"/>
    <n v="0"/>
  </r>
  <r>
    <n v="11534"/>
    <m/>
    <m/>
    <s v="Milwaukie"/>
    <s v="City"/>
    <x v="4"/>
    <s v="Milwaukie"/>
    <x v="0"/>
    <s v="Lake Rd Bike Lanes"/>
    <s v="Main St"/>
    <s v="Guilford Dr"/>
    <s v="Arterial"/>
    <s v="Fill in gaps in existing bicycle network with bike lanes."/>
    <n v="3400000"/>
    <n v="5032000"/>
    <s v="2018-2024"/>
    <s v="2018-2024"/>
    <n v="1"/>
    <x v="8"/>
    <s v="Active Transportation"/>
    <n v="2018"/>
    <n v="2024"/>
    <n v="485714.28571428574"/>
    <n v="7"/>
    <n v="0"/>
    <n v="0"/>
    <n v="0"/>
    <n v="0"/>
    <n v="485714.28571428574"/>
    <n v="485714.28571428574"/>
    <n v="485714.28571428574"/>
    <n v="485714.28571428574"/>
    <n v="485714.28571428574"/>
    <n v="485714.28571428574"/>
    <n v="485714.28571428574"/>
    <n v="0"/>
    <n v="0"/>
    <n v="0"/>
    <n v="0"/>
    <n v="0"/>
    <n v="0"/>
    <n v="0"/>
    <n v="0"/>
    <n v="0"/>
    <n v="0"/>
    <n v="0"/>
    <n v="0"/>
    <n v="0"/>
    <n v="0"/>
    <n v="0"/>
    <n v="0"/>
  </r>
  <r>
    <n v="11535"/>
    <m/>
    <m/>
    <s v="Milwaukie"/>
    <s v="City"/>
    <x v="4"/>
    <s v="Milwaukie"/>
    <x v="0"/>
    <s v="Group 6--Sidewalk &amp; Pedestrian Safety Projects (part 1)"/>
    <s v="Various locations"/>
    <s v="Various locations"/>
    <s v="Varied"/>
    <s v="43rd Ave Sidewalks = Fill in sidewalk gaps on both sides of street. ($600,000)_x000d__x000d_Harmony Rd Sidewalks = Fill in sidewalk gaps on both sides of street. ($40,000)_x000d__x000d_Logus Rd Sidewalks = Fill in sidewalk gaps on both sides of street. ($850,000)_x000d__x000d_International Way Sidewalks = Fill in sidewalk gaps on both sides of street. ($840,000)_x000d__x000d_Brookside Dr Sidewalks = Fill in sidewalk gaps on both sides of street. ($20,000)_x000d__x000d_Walk Safely Milwaukie Program = Complete a few small traffic-calming and pedestrian safety projects throughout the city each year. ($300,000)_x000d__x000d_Pedestrian Walkway Amenities = Install amenities, such as benches, along key walking routes. ($60,000)"/>
    <n v="2710000"/>
    <n v="4010800"/>
    <s v="2018-2024"/>
    <s v="2018-2024"/>
    <n v="1"/>
    <x v="48"/>
    <s v="Active Transportation"/>
    <n v="2018"/>
    <n v="2024"/>
    <n v="387142.85714285716"/>
    <n v="7"/>
    <n v="0"/>
    <n v="0"/>
    <n v="0"/>
    <n v="0"/>
    <n v="387142.85714285716"/>
    <n v="387142.85714285716"/>
    <n v="387142.85714285716"/>
    <n v="387142.85714285716"/>
    <n v="387142.85714285716"/>
    <n v="387142.85714285716"/>
    <n v="387142.85714285716"/>
    <n v="0"/>
    <n v="0"/>
    <n v="0"/>
    <n v="0"/>
    <n v="0"/>
    <n v="0"/>
    <n v="0"/>
    <n v="0"/>
    <n v="0"/>
    <n v="0"/>
    <n v="0"/>
    <n v="0"/>
    <n v="0"/>
    <n v="0"/>
    <n v="0"/>
    <n v="0"/>
  </r>
  <r>
    <n v="11536"/>
    <m/>
    <m/>
    <s v="Milwaukie"/>
    <s v="City"/>
    <x v="7"/>
    <s v="Milwaukie"/>
    <x v="0"/>
    <s v="Downtown Transit Center Improvements"/>
    <s v="Location-specific"/>
    <s v="Location-specific"/>
    <s v="N/A"/>
    <s v="Construct new bus layover facility outside of the downtown core."/>
    <n v="1250000"/>
    <n v="1850000"/>
    <s v="2018-2024"/>
    <s v="2018-2024"/>
    <n v="1"/>
    <x v="7"/>
    <s v="Transit"/>
    <n v="2018"/>
    <n v="2024"/>
    <n v="178571.42857142858"/>
    <n v="7"/>
    <n v="0"/>
    <n v="0"/>
    <n v="0"/>
    <n v="0"/>
    <n v="178571.42857142858"/>
    <n v="178571.42857142858"/>
    <n v="178571.42857142858"/>
    <n v="178571.42857142858"/>
    <n v="178571.42857142858"/>
    <n v="178571.42857142858"/>
    <n v="178571.42857142858"/>
    <n v="0"/>
    <n v="0"/>
    <n v="0"/>
    <n v="0"/>
    <n v="0"/>
    <n v="0"/>
    <n v="0"/>
    <n v="0"/>
    <n v="0"/>
    <n v="0"/>
    <n v="0"/>
    <n v="0"/>
    <n v="0"/>
    <n v="0"/>
    <n v="0"/>
    <n v="0"/>
  </r>
  <r>
    <n v="11537"/>
    <m/>
    <m/>
    <s v="Milwaukie"/>
    <s v="City"/>
    <x v="4"/>
    <s v="ODOT and Milwaukie"/>
    <x v="0"/>
    <s v="Group 4--Pedestrian Improvements at Hwy 224"/>
    <s v="Harrison St"/>
    <s v="Freeman Way"/>
    <s v="Regional Route and Collector"/>
    <s v="Intersection Improvements at Hwy 224 and 37th Ave = Consolidate the two northern legs of 37th Ave and International Way into one leg at Hwy 224. ($2,100,000)_x000d__x000d_Intersection Improvements at Hwy 224 and Oak St = Add left-turn lanes and protected signal phasing on Oak St approaches. ($20,000)_x000d__x000d_Study of Pedestrian Crossings on Hwy 224 = Examine alternatives for improving pedestrian crossings at five intersections along Hwy 224 (Harrison St, Monroe St, Oak St, 37th Ave, Freeman Way). ($50,000)_x000d__x000d_Intersection Improvements at Hwy 224 and Oak St = Improve pedestrian crossing. ($20,000)_x000d__x000d_Intersection Improvements at Hwy 224 and 37th Ave = Improve pedestrian crossing. ($20,000)_x000d__x000d_Hwy 224 Crossing Improvements at Oak and Washington Sts = Improve intersection crossing safety for bicyclists at Washington St and Oak St. ($10,000)_x000d__x000d_Intersection Improvements at Hwy 224 and Freeman Way = Improve pedestrian crossing. ($20,000)_x000d__x000d_Intersection Improvements at Hwy 224 and Harrison St = Improve pedestrian crossing. ($20,000)_x000d__x000d_Intersection Improvements at Hwy 224 and Monroe St = Improve pedestrian crossing. ($20,000)"/>
    <n v="2330000"/>
    <n v="3448400"/>
    <s v="2018-2024"/>
    <s v="2018-2024"/>
    <n v="1"/>
    <x v="49"/>
    <s v="Active Transportation"/>
    <n v="2018"/>
    <n v="2024"/>
    <n v="332857.14285714284"/>
    <n v="7"/>
    <n v="0"/>
    <n v="0"/>
    <n v="0"/>
    <n v="0"/>
    <n v="332857.14285714284"/>
    <n v="332857.14285714284"/>
    <n v="332857.14285714284"/>
    <n v="332857.14285714284"/>
    <n v="332857.14285714284"/>
    <n v="332857.14285714284"/>
    <n v="332857.14285714284"/>
    <n v="0"/>
    <n v="0"/>
    <n v="0"/>
    <n v="0"/>
    <n v="0"/>
    <n v="0"/>
    <n v="0"/>
    <n v="0"/>
    <n v="0"/>
    <n v="0"/>
    <n v="0"/>
    <n v="0"/>
    <n v="0"/>
    <n v="0"/>
    <n v="0"/>
    <n v="0"/>
  </r>
  <r>
    <n v="11543"/>
    <m/>
    <m/>
    <s v="Oregon City"/>
    <s v="City"/>
    <x v="2"/>
    <s v="Oregon City"/>
    <x v="0"/>
    <s v="Regional Center Road"/>
    <s v="Washington Street/Home Depot Driveway"/>
    <s v="Abernethy Road"/>
    <s v="Minor Arterial"/>
    <s v="Through lanes, sidewalks, bike lanes, turn lanes to serve a Regional Center.  (TSP D63, S5)"/>
    <n v="18800000"/>
    <n v="27824000"/>
    <s v="2018-2024"/>
    <s v="2018-2024"/>
    <n v="1"/>
    <x v="0"/>
    <s v="Roads and Bridges"/>
    <n v="2018"/>
    <n v="2024"/>
    <n v="2685714.2857142859"/>
    <n v="7"/>
    <n v="0"/>
    <n v="0"/>
    <n v="0"/>
    <n v="0"/>
    <n v="2685714.2857142859"/>
    <n v="2685714.2857142859"/>
    <n v="2685714.2857142859"/>
    <n v="2685714.2857142859"/>
    <n v="2685714.2857142859"/>
    <n v="2685714.2857142859"/>
    <n v="2685714.2857142859"/>
    <n v="0"/>
    <n v="0"/>
    <n v="0"/>
    <n v="0"/>
    <n v="0"/>
    <n v="0"/>
    <n v="0"/>
    <n v="0"/>
    <n v="0"/>
    <n v="0"/>
    <n v="0"/>
    <n v="0"/>
    <n v="0"/>
    <n v="0"/>
    <n v="0"/>
    <n v="0"/>
  </r>
  <r>
    <n v="11544"/>
    <m/>
    <m/>
    <s v="Oregon City"/>
    <s v="City"/>
    <x v="2"/>
    <s v="Oregon City"/>
    <x v="0"/>
    <s v="Meyers Road Extension "/>
    <s v="OR 213"/>
    <s v="Meadow Lane Road"/>
    <s v="Principal Arterial"/>
    <s v="Through lanes, sidewalks, bike lanes, turn lanes to serve UGB expansion area.  (TSP D46, D47, )"/>
    <n v="8600000"/>
    <n v="12728000"/>
    <s v="2018-2024"/>
    <s v="2018-2024"/>
    <n v="1"/>
    <x v="5"/>
    <s v="Roads and Bridges"/>
    <n v="2018"/>
    <n v="2024"/>
    <n v="1228571.4285714286"/>
    <n v="7"/>
    <n v="0"/>
    <n v="0"/>
    <n v="0"/>
    <n v="0"/>
    <n v="1228571.4285714286"/>
    <n v="1228571.4285714286"/>
    <n v="1228571.4285714286"/>
    <n v="1228571.4285714286"/>
    <n v="1228571.4285714286"/>
    <n v="1228571.4285714286"/>
    <n v="1228571.4285714286"/>
    <n v="0"/>
    <n v="0"/>
    <n v="0"/>
    <n v="0"/>
    <n v="0"/>
    <n v="0"/>
    <n v="0"/>
    <n v="0"/>
    <n v="0"/>
    <n v="0"/>
    <n v="0"/>
    <n v="0"/>
    <n v="0"/>
    <n v="0"/>
    <n v="0"/>
    <n v="0"/>
  </r>
  <r>
    <n v="11545"/>
    <m/>
    <m/>
    <s v="Oregon City"/>
    <s v="City"/>
    <x v="2"/>
    <s v="Oregon City"/>
    <x v="0"/>
    <s v="Holly Lane "/>
    <s v="Maple Lane Road"/>
    <s v="Thayer Road"/>
    <s v="Collector"/>
    <s v="Through lanes, sidewalks, bike lanes, turn lanes to serve UGB expansion area.  (TSP D57). The project or a portion of the project is outside the designated urban growth boundary as of March 2014. "/>
    <n v="4500000"/>
    <n v="6660000"/>
    <s v="2018-2024"/>
    <s v="2018-2024"/>
    <n v="1"/>
    <x v="28"/>
    <s v="Roads and Bridges"/>
    <n v="2018"/>
    <n v="2024"/>
    <n v="642857.14285714284"/>
    <n v="7"/>
    <n v="0"/>
    <n v="0"/>
    <n v="0"/>
    <n v="0"/>
    <n v="642857.14285714284"/>
    <n v="642857.14285714284"/>
    <n v="642857.14285714284"/>
    <n v="642857.14285714284"/>
    <n v="642857.14285714284"/>
    <n v="642857.14285714284"/>
    <n v="642857.14285714284"/>
    <n v="0"/>
    <n v="0"/>
    <n v="0"/>
    <n v="0"/>
    <n v="0"/>
    <n v="0"/>
    <n v="0"/>
    <n v="0"/>
    <n v="0"/>
    <n v="0"/>
    <n v="0"/>
    <n v="0"/>
    <n v="0"/>
    <n v="0"/>
    <n v="0"/>
    <n v="0"/>
  </r>
  <r>
    <n v="11546"/>
    <m/>
    <m/>
    <s v="Oregon City"/>
    <s v="City"/>
    <x v="4"/>
    <s v="Oregon City"/>
    <x v="0"/>
    <s v="Meyers / Beavercreek Shared Use Path"/>
    <s v="Morrie Drive"/>
    <s v="Beavercreek Road"/>
    <s v="Other"/>
    <s v="Regional trail would generally follow the Power line alignment , beginning at the Oregon City Loop Trail, meander through a collection of residential neighborhoods on and off a collection of local roads,  and into a essential  Oregon City Business core area. ( TSP S22). The project or a portion of the project is outside the designated urban growth boundary as of March 2014."/>
    <n v="2000000"/>
    <n v="2960000"/>
    <s v="2018-2024"/>
    <s v="2018-2024"/>
    <n v="1"/>
    <x v="14"/>
    <s v="Active Transportation"/>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1547"/>
    <m/>
    <m/>
    <s v="Oregon City"/>
    <s v="City"/>
    <x v="2"/>
    <s v="Oregon City"/>
    <x v="0"/>
    <s v="Claimont Drive Extension"/>
    <s v="Beavercreek Road"/>
    <s v="Holly Lane"/>
    <s v="Collector"/>
    <s v="Through lanes, sidewalks, bike lanes, turn lanes to serve UGB expansion area.  (TSP D54) "/>
    <n v="1900000"/>
    <n v="2812000"/>
    <s v="2018-2024"/>
    <s v="2018-2024"/>
    <n v="1"/>
    <x v="5"/>
    <s v="Roads and Bridges"/>
    <n v="2018"/>
    <n v="2024"/>
    <n v="271428.57142857142"/>
    <n v="7"/>
    <n v="0"/>
    <n v="0"/>
    <n v="0"/>
    <n v="0"/>
    <n v="271428.57142857142"/>
    <n v="271428.57142857142"/>
    <n v="271428.57142857142"/>
    <n v="271428.57142857142"/>
    <n v="271428.57142857142"/>
    <n v="271428.57142857142"/>
    <n v="271428.57142857142"/>
    <n v="0"/>
    <n v="0"/>
    <n v="0"/>
    <n v="0"/>
    <n v="0"/>
    <n v="0"/>
    <n v="0"/>
    <n v="0"/>
    <n v="0"/>
    <n v="0"/>
    <n v="0"/>
    <n v="0"/>
    <n v="0"/>
    <n v="0"/>
    <n v="0"/>
    <n v="0"/>
  </r>
  <r>
    <n v="11548"/>
    <m/>
    <m/>
    <s v="Oregon City"/>
    <s v="City"/>
    <x v="4"/>
    <s v="Oregon City"/>
    <x v="0"/>
    <s v="Washington St. Improvements"/>
    <s v="11th Street"/>
    <s v="7th Street"/>
    <s v="Minor Arterial"/>
    <s v="Boulevard improvements including widening sidewalks, sidewalk infill, ADA accessibility, bike lanes, reconfigure travel lanes, add bus stop amenities.  (TSP D28 &amp; D92 plus 50% of D1)"/>
    <n v="1500000"/>
    <n v="2220000"/>
    <s v="2018-2024"/>
    <s v="2018-2024"/>
    <n v="1"/>
    <x v="14"/>
    <s v="Active Transportation"/>
    <n v="2018"/>
    <n v="2024"/>
    <n v="214285.71428571429"/>
    <n v="7"/>
    <n v="0"/>
    <n v="0"/>
    <n v="0"/>
    <n v="0"/>
    <n v="214285.71428571429"/>
    <n v="214285.71428571429"/>
    <n v="214285.71428571429"/>
    <n v="214285.71428571429"/>
    <n v="214285.71428571429"/>
    <n v="214285.71428571429"/>
    <n v="214285.71428571429"/>
    <n v="0"/>
    <n v="0"/>
    <n v="0"/>
    <n v="0"/>
    <n v="0"/>
    <n v="0"/>
    <n v="0"/>
    <n v="0"/>
    <n v="0"/>
    <n v="0"/>
    <n v="0"/>
    <n v="0"/>
    <n v="0"/>
    <n v="0"/>
    <n v="0"/>
    <n v="0"/>
  </r>
  <r>
    <n v="11549"/>
    <m/>
    <m/>
    <s v="Oregon City"/>
    <s v="City"/>
    <x v="4"/>
    <s v="Oregon City/Metro"/>
    <x v="0"/>
    <s v="Newell Creek Canyon/Beavercreek Road Shared-Use Path"/>
    <s v="Maple Lane Road"/>
    <s v="Glen Oak Road"/>
    <s v="Other"/>
    <s v="Add a shared-use path on the east side of the Holly Lane extension between Maple Lane and Loder and on the south/east side of the Loder Road extension between Glen Oak Road and the Holly Lane extension. Install enhanced pedestrian crossings at Maple Lane. The project or a portion of the project is outside the designated urban growth boundary as of March 2014. "/>
    <n v="3360000"/>
    <n v="4972800"/>
    <s v="2018-2024"/>
    <s v="2018-2024"/>
    <n v="1"/>
    <x v="5"/>
    <s v="Active Transportation"/>
    <n v="2018"/>
    <n v="2024"/>
    <n v="480000"/>
    <n v="7"/>
    <n v="0"/>
    <n v="0"/>
    <n v="0"/>
    <n v="0"/>
    <n v="480000"/>
    <n v="480000"/>
    <n v="480000"/>
    <n v="480000"/>
    <n v="480000"/>
    <n v="480000"/>
    <n v="480000"/>
    <n v="0"/>
    <n v="0"/>
    <n v="0"/>
    <n v="0"/>
    <n v="0"/>
    <n v="0"/>
    <n v="0"/>
    <n v="0"/>
    <n v="0"/>
    <n v="0"/>
    <n v="0"/>
    <n v="0"/>
    <n v="0"/>
    <n v="0"/>
    <n v="0"/>
    <n v="0"/>
  </r>
  <r>
    <n v="11553"/>
    <m/>
    <m/>
    <s v="Tualatin"/>
    <s v="City"/>
    <x v="2"/>
    <s v="Clackamas County"/>
    <x v="0"/>
    <s v="Borland Rd"/>
    <s v="SW 65th Ave"/>
    <s v="Tualatin City Limits"/>
    <s v="Major Arterial"/>
    <s v="Upgrade to urban standards and fill sidewalk gaps. The project or a portion of the project is outside the designated urban growth boundary as of March 2014."/>
    <n v="9646000"/>
    <n v="14276080"/>
    <s v="2018-2024"/>
    <s v="2018-2024"/>
    <n v="1"/>
    <x v="8"/>
    <s v="Roads and Bridges"/>
    <n v="2018"/>
    <n v="2024"/>
    <n v="1378000"/>
    <n v="7"/>
    <n v="0"/>
    <n v="0"/>
    <n v="0"/>
    <n v="0"/>
    <n v="1378000"/>
    <n v="1378000"/>
    <n v="1378000"/>
    <n v="1378000"/>
    <n v="1378000"/>
    <n v="1378000"/>
    <n v="1378000"/>
    <n v="0"/>
    <n v="0"/>
    <n v="0"/>
    <n v="0"/>
    <n v="0"/>
    <n v="0"/>
    <n v="0"/>
    <n v="0"/>
    <n v="0"/>
    <n v="0"/>
    <n v="0"/>
    <n v="0"/>
    <n v="0"/>
    <n v="0"/>
    <n v="0"/>
    <n v="0"/>
  </r>
  <r>
    <n v="11554"/>
    <m/>
    <m/>
    <s v="Wilsonville"/>
    <s v="City"/>
    <x v="4"/>
    <s v="Wilsonville"/>
    <x v="0"/>
    <s v="Barber St / Town Center Loop Bike/Pedestrian Bridge over I-5"/>
    <s v="Boones Ferry Rd."/>
    <s v="Town Center Loop Road"/>
    <s v="Other"/>
    <s v="Wilsonville TSP project BW-09"/>
    <n v="7000000"/>
    <n v="10360000"/>
    <s v="2018-2024"/>
    <s v="2018-2024"/>
    <n v="1"/>
    <x v="7"/>
    <s v="Active Transportation"/>
    <n v="2018"/>
    <n v="2024"/>
    <n v="1000000"/>
    <n v="7"/>
    <n v="0"/>
    <n v="0"/>
    <n v="0"/>
    <n v="0"/>
    <n v="1000000"/>
    <n v="1000000"/>
    <n v="1000000"/>
    <n v="1000000"/>
    <n v="1000000"/>
    <n v="1000000"/>
    <n v="1000000"/>
    <n v="0"/>
    <n v="0"/>
    <n v="0"/>
    <n v="0"/>
    <n v="0"/>
    <n v="0"/>
    <n v="0"/>
    <n v="0"/>
    <n v="0"/>
    <n v="0"/>
    <n v="0"/>
    <n v="0"/>
    <n v="0"/>
    <n v="0"/>
    <n v="0"/>
    <n v="0"/>
  </r>
  <r>
    <n v="11555"/>
    <m/>
    <m/>
    <s v="Wilsonville"/>
    <s v="City"/>
    <x v="4"/>
    <s v="Wilsonville"/>
    <x v="0"/>
    <s v="Boeckman Creek Trail"/>
    <s v="Canyon Creek Park"/>
    <s v="Memorial Park"/>
    <s v="Other"/>
    <s v="TSP Project RT-01"/>
    <n v="1950000"/>
    <n v="2886000"/>
    <s v="2018-2024"/>
    <s v="2018-2024"/>
    <n v="1"/>
    <x v="14"/>
    <s v="Active Transportation"/>
    <n v="2018"/>
    <n v="2024"/>
    <n v="278571.42857142858"/>
    <n v="7"/>
    <n v="0"/>
    <n v="0"/>
    <n v="0"/>
    <n v="0"/>
    <n v="278571.42857142858"/>
    <n v="278571.42857142858"/>
    <n v="278571.42857142858"/>
    <n v="278571.42857142858"/>
    <n v="278571.42857142858"/>
    <n v="278571.42857142858"/>
    <n v="278571.42857142858"/>
    <n v="0"/>
    <n v="0"/>
    <n v="0"/>
    <n v="0"/>
    <n v="0"/>
    <n v="0"/>
    <n v="0"/>
    <n v="0"/>
    <n v="0"/>
    <n v="0"/>
    <n v="0"/>
    <n v="0"/>
    <n v="0"/>
    <n v="0"/>
    <n v="0"/>
    <n v="0"/>
  </r>
  <r>
    <n v="11556"/>
    <m/>
    <m/>
    <s v="Wilsonville"/>
    <s v="City"/>
    <x v="2"/>
    <s v="Clackamas County"/>
    <x v="0"/>
    <s v="Stafford Rd. Improvements"/>
    <s v="Eilligsen Rd"/>
    <s v="Boeckman Rd."/>
    <m/>
    <s v="Upgrade to meet arterial standards, 3 lanes with bike lanes, sidewalks, etc. The project or a portion of the project is outside the designated urban growth boundary as of March 2014."/>
    <n v="12000000"/>
    <n v="17760000"/>
    <s v="2018-2024"/>
    <s v="2018-2024"/>
    <n v="1"/>
    <x v="4"/>
    <s v="Roads and Bridges"/>
    <n v="2018"/>
    <n v="2024"/>
    <n v="1714285.7142857143"/>
    <n v="7"/>
    <n v="0"/>
    <n v="0"/>
    <n v="0"/>
    <n v="0"/>
    <n v="1714285.7142857143"/>
    <n v="1714285.7142857143"/>
    <n v="1714285.7142857143"/>
    <n v="1714285.7142857143"/>
    <n v="1714285.7142857143"/>
    <n v="1714285.7142857143"/>
    <n v="1714285.7142857143"/>
    <n v="0"/>
    <n v="0"/>
    <n v="0"/>
    <n v="0"/>
    <n v="0"/>
    <n v="0"/>
    <n v="0"/>
    <n v="0"/>
    <n v="0"/>
    <n v="0"/>
    <n v="0"/>
    <n v="0"/>
    <n v="0"/>
    <n v="0"/>
    <n v="0"/>
    <n v="0"/>
  </r>
  <r>
    <n v="11561"/>
    <m/>
    <m/>
    <s v="Portland"/>
    <s v="City"/>
    <x v="6"/>
    <m/>
    <x v="0"/>
    <s v="South Rivergate Freight "/>
    <s v="South Rivergate District"/>
    <m/>
    <m/>
    <s v=" Roadway improvements and evaluating alternatives to resolve rail blockages, and reconstructing the N Lombard/Rivergate intersections to accommodate truck turning movements. Install ITS communication. "/>
    <n v="3552899"/>
    <n v="5258290.5199999996"/>
    <s v="2018-2024"/>
    <s v="2018-2024"/>
    <n v="1"/>
    <x v="23"/>
    <s v="TSMO/TDM"/>
    <n v="2018"/>
    <n v="2024"/>
    <n v="507557"/>
    <n v="7"/>
    <n v="0"/>
    <n v="0"/>
    <n v="0"/>
    <n v="0"/>
    <n v="507557"/>
    <n v="507557"/>
    <n v="507557"/>
    <n v="507557"/>
    <n v="507557"/>
    <n v="507557"/>
    <n v="507557"/>
    <n v="0"/>
    <n v="0"/>
    <n v="0"/>
    <n v="0"/>
    <n v="0"/>
    <n v="0"/>
    <n v="0"/>
    <n v="0"/>
    <n v="0"/>
    <n v="0"/>
    <n v="0"/>
    <n v="0"/>
    <n v="0"/>
    <n v="0"/>
    <n v="0"/>
    <n v="0"/>
  </r>
  <r>
    <n v="11562"/>
    <m/>
    <m/>
    <s v="Portland"/>
    <s v="City"/>
    <x v="6"/>
    <m/>
    <x v="0"/>
    <s v="Swan Island ITS"/>
    <s v="Swan island Industrial Area"/>
    <m/>
    <m/>
    <s v="Signal-timing project to improve access to and from Swan Island Industrial area.  Install ITS communication infrastructure including advance notification systems for rail blockage and CCTV cameras to monitor truck and rail traffic in the South Rivergate Industrial District"/>
    <n v="551350"/>
    <n v="815998"/>
    <s v="2018-2024"/>
    <s v="2018-2024"/>
    <n v="1"/>
    <x v="23"/>
    <s v="TSMO/TDM"/>
    <n v="2018"/>
    <n v="2024"/>
    <n v="78764.28571428571"/>
    <n v="7"/>
    <n v="0"/>
    <n v="0"/>
    <n v="0"/>
    <n v="0"/>
    <n v="78764.28571428571"/>
    <n v="78764.28571428571"/>
    <n v="78764.28571428571"/>
    <n v="78764.28571428571"/>
    <n v="78764.28571428571"/>
    <n v="78764.28571428571"/>
    <n v="78764.28571428571"/>
    <n v="0"/>
    <n v="0"/>
    <n v="0"/>
    <n v="0"/>
    <n v="0"/>
    <n v="0"/>
    <n v="0"/>
    <n v="0"/>
    <n v="0"/>
    <n v="0"/>
    <n v="0"/>
    <n v="0"/>
    <n v="0"/>
    <n v="0"/>
    <n v="0"/>
    <n v="0"/>
  </r>
  <r>
    <n v="11563"/>
    <m/>
    <m/>
    <s v="Portland"/>
    <s v="City"/>
    <x v="4"/>
    <m/>
    <x v="0"/>
    <s v="Southwest In Motion Active Transportation Strategy"/>
    <s v="SW Portland"/>
    <m/>
    <m/>
    <s v="Develop  5-year active transportation  strategy for all of Southwest Portland. It will incorporate  projects in the RTP, the Portland Bicycle Plan for 2030, Barbur Concept Plan, Southwest Corridor Plan, and community-led Platinum Bicycle Facility Strategy in Southwest."/>
    <n v="299934"/>
    <n v="443902.32"/>
    <s v="2018-2024"/>
    <s v="2018-2024"/>
    <n v="1"/>
    <x v="23"/>
    <s v="Active Transportation"/>
    <n v="2018"/>
    <n v="2024"/>
    <n v="42847.714285714283"/>
    <n v="7"/>
    <n v="0"/>
    <n v="0"/>
    <n v="0"/>
    <n v="0"/>
    <n v="42847.714285714283"/>
    <n v="42847.714285714283"/>
    <n v="42847.714285714283"/>
    <n v="42847.714285714283"/>
    <n v="42847.714285714283"/>
    <n v="42847.714285714283"/>
    <n v="42847.714285714283"/>
    <n v="0"/>
    <n v="0"/>
    <n v="0"/>
    <n v="0"/>
    <n v="0"/>
    <n v="0"/>
    <n v="0"/>
    <n v="0"/>
    <n v="0"/>
    <n v="0"/>
    <n v="0"/>
    <n v="0"/>
    <n v="0"/>
    <n v="0"/>
    <n v="0"/>
    <n v="0"/>
  </r>
  <r>
    <n v="11564"/>
    <m/>
    <m/>
    <s v="Portland"/>
    <s v="City"/>
    <x v="4"/>
    <m/>
    <x v="0"/>
    <s v="Barbur Demonstration Project 19th Ave. to 26th Ave."/>
    <s v="19th Ave"/>
    <s v="26th Ave"/>
    <m/>
    <s v="The project will make minor improvements to existing signalized intersections and provide two new enhanced crossings for pedestrians and cyclists along SW Barbur Boulevard."/>
    <n v="2100000"/>
    <n v="3108000"/>
    <s v="2018-2024"/>
    <s v="2018-2024"/>
    <n v="1"/>
    <x v="23"/>
    <s v="Active Transportation"/>
    <n v="2018"/>
    <n v="2024"/>
    <n v="300000"/>
    <n v="7"/>
    <n v="0"/>
    <n v="0"/>
    <n v="0"/>
    <n v="0"/>
    <n v="300000"/>
    <n v="300000"/>
    <n v="300000"/>
    <n v="300000"/>
    <n v="300000"/>
    <n v="300000"/>
    <n v="300000"/>
    <n v="0"/>
    <n v="0"/>
    <n v="0"/>
    <n v="0"/>
    <n v="0"/>
    <n v="0"/>
    <n v="0"/>
    <n v="0"/>
    <n v="0"/>
    <n v="0"/>
    <n v="0"/>
    <n v="0"/>
    <n v="0"/>
    <n v="0"/>
    <n v="0"/>
    <n v="0"/>
  </r>
  <r>
    <n v="11565"/>
    <m/>
    <m/>
    <s v="Portland"/>
    <s v="City"/>
    <x v="4"/>
    <m/>
    <x v="0"/>
    <s v="East Portland in Motion - Access to Employment and Education"/>
    <s v="I-205"/>
    <s v="174th "/>
    <m/>
    <s v="The project will build and improve sidewalks, crossings, bus stops, bike facilities and other safety improvements in East Portland"/>
    <n v="9116021"/>
    <n v="13491711.08"/>
    <s v="2018-2024"/>
    <s v="2018-2024"/>
    <n v="1"/>
    <x v="23"/>
    <s v="Active Transportation"/>
    <n v="2018"/>
    <n v="2024"/>
    <n v="1302288.7142857143"/>
    <n v="7"/>
    <n v="0"/>
    <n v="0"/>
    <n v="0"/>
    <n v="0"/>
    <n v="1302288.7142857143"/>
    <n v="1302288.7142857143"/>
    <n v="1302288.7142857143"/>
    <n v="1302288.7142857143"/>
    <n v="1302288.7142857143"/>
    <n v="1302288.7142857143"/>
    <n v="1302288.7142857143"/>
    <n v="0"/>
    <n v="0"/>
    <n v="0"/>
    <n v="0"/>
    <n v="0"/>
    <n v="0"/>
    <n v="0"/>
    <n v="0"/>
    <n v="0"/>
    <n v="0"/>
    <n v="0"/>
    <n v="0"/>
    <n v="0"/>
    <n v="0"/>
    <n v="0"/>
    <n v="0"/>
  </r>
  <r>
    <n v="11566"/>
    <m/>
    <m/>
    <s v="Portland"/>
    <s v="City"/>
    <x v="4"/>
    <m/>
    <x v="0"/>
    <s v="Connected Cully "/>
    <s v="Cully Blvd."/>
    <s v="Thomas Cully Park"/>
    <m/>
    <s v="Improve transportation and safety needs while positioning public lands to meet local economic and community development needs. The project will calm traffic, fill in the missing sidewalks along transit routes, and increase walking and bicycling by creating new north/south connections to schools.  "/>
    <n v="3337372"/>
    <n v="4939310.5599999996"/>
    <s v="2018-2024"/>
    <s v="2018-2024"/>
    <n v="1"/>
    <x v="23"/>
    <s v="Active Transportation"/>
    <n v="2018"/>
    <n v="2024"/>
    <n v="476767.42857142858"/>
    <n v="7"/>
    <n v="0"/>
    <n v="0"/>
    <n v="0"/>
    <n v="0"/>
    <n v="476767.42857142858"/>
    <n v="476767.42857142858"/>
    <n v="476767.42857142858"/>
    <n v="476767.42857142858"/>
    <n v="476767.42857142858"/>
    <n v="476767.42857142858"/>
    <n v="476767.42857142858"/>
    <n v="0"/>
    <n v="0"/>
    <n v="0"/>
    <n v="0"/>
    <n v="0"/>
    <n v="0"/>
    <n v="0"/>
    <n v="0"/>
    <n v="0"/>
    <n v="0"/>
    <n v="0"/>
    <n v="0"/>
    <n v="0"/>
    <n v="0"/>
    <n v="0"/>
    <n v="0"/>
  </r>
  <r>
    <n v="11567"/>
    <m/>
    <m/>
    <s v="Portland"/>
    <s v="City"/>
    <x v="4"/>
    <m/>
    <x v="0"/>
    <s v="Downtown I-405 Pedestrian Safety and Operational Improvements"/>
    <s v="NW Couch from NW 14th"/>
    <s v="NW 16th Ave. "/>
    <m/>
    <s v="Improve pedestrian and bike access from NW Portland to Central City across I-405. Improves traffic operations for I-405 off-ramp. "/>
    <n v="2240000"/>
    <n v="3315200"/>
    <s v="2018-2024"/>
    <s v="2018-2024"/>
    <n v="1"/>
    <x v="23"/>
    <s v="Active Transportation"/>
    <n v="2018"/>
    <n v="2024"/>
    <n v="320000"/>
    <n v="7"/>
    <n v="0"/>
    <n v="0"/>
    <n v="0"/>
    <n v="0"/>
    <n v="320000"/>
    <n v="320000"/>
    <n v="320000"/>
    <n v="320000"/>
    <n v="320000"/>
    <n v="320000"/>
    <n v="320000"/>
    <n v="0"/>
    <n v="0"/>
    <n v="0"/>
    <n v="0"/>
    <n v="0"/>
    <n v="0"/>
    <n v="0"/>
    <n v="0"/>
    <n v="0"/>
    <n v="0"/>
    <n v="0"/>
    <n v="0"/>
    <n v="0"/>
    <n v="0"/>
    <n v="0"/>
    <n v="0"/>
  </r>
  <r>
    <n v="11568"/>
    <m/>
    <m/>
    <s v="Portland"/>
    <s v="City"/>
    <x v="2"/>
    <m/>
    <x v="0"/>
    <s v="St. Johns Truck Strategy Phase II "/>
    <s v="Columbia "/>
    <s v="St. Louis/Fressenden"/>
    <m/>
    <s v="Implement traffic calming pedestrian and bicycle improvements along the Fessenden/St. Louis corridor. Implement freight and other multimdal improvements on N. Lombard street from N. Bruce to St. Louis Ave."/>
    <n v="3345990"/>
    <n v="4952065.2"/>
    <s v="2018-2024"/>
    <s v="2018-2024"/>
    <n v="1"/>
    <x v="23"/>
    <s v="Roads and Bridges"/>
    <n v="2018"/>
    <n v="2024"/>
    <n v="477998.57142857142"/>
    <n v="7"/>
    <n v="0"/>
    <n v="0"/>
    <n v="0"/>
    <n v="0"/>
    <n v="477998.57142857142"/>
    <n v="477998.57142857142"/>
    <n v="477998.57142857142"/>
    <n v="477998.57142857142"/>
    <n v="477998.57142857142"/>
    <n v="477998.57142857142"/>
    <n v="477998.57142857142"/>
    <n v="0"/>
    <n v="0"/>
    <n v="0"/>
    <n v="0"/>
    <n v="0"/>
    <n v="0"/>
    <n v="0"/>
    <n v="0"/>
    <n v="0"/>
    <n v="0"/>
    <n v="0"/>
    <n v="0"/>
    <n v="0"/>
    <n v="0"/>
    <n v="0"/>
    <n v="0"/>
  </r>
  <r>
    <n v="11569"/>
    <m/>
    <m/>
    <s v="Portland"/>
    <s v="City"/>
    <x v="4"/>
    <m/>
    <x v="0"/>
    <s v="Willamette Greenway Trail/Chimney Park"/>
    <s v="Chimney Park"/>
    <s v="Pier Park"/>
    <m/>
    <s v="Portion of np greenway segment 2. The project will add a bike/ped only bridge over Columbia Blvd and adjacent connections. "/>
    <n v="2612381"/>
    <n v="3866323.88"/>
    <s v="2018-2024"/>
    <s v="2018-2024"/>
    <n v="1"/>
    <x v="23"/>
    <s v="Active Transportation"/>
    <n v="2018"/>
    <n v="2024"/>
    <n v="373197.28571428574"/>
    <n v="7"/>
    <n v="0"/>
    <n v="0"/>
    <n v="0"/>
    <n v="0"/>
    <n v="373197.28571428574"/>
    <n v="373197.28571428574"/>
    <n v="373197.28571428574"/>
    <n v="373197.28571428574"/>
    <n v="373197.28571428574"/>
    <n v="373197.28571428574"/>
    <n v="373197.28571428574"/>
    <n v="0"/>
    <n v="0"/>
    <n v="0"/>
    <n v="0"/>
    <n v="0"/>
    <n v="0"/>
    <n v="0"/>
    <n v="0"/>
    <n v="0"/>
    <n v="0"/>
    <n v="0"/>
    <n v="0"/>
    <n v="0"/>
    <n v="0"/>
    <n v="0"/>
    <n v="0"/>
  </r>
  <r>
    <n v="11570"/>
    <m/>
    <m/>
    <s v="Portland"/>
    <s v="City"/>
    <x v="5"/>
    <m/>
    <x v="0"/>
    <s v="Columbia/Alderwood"/>
    <s v="Cully Blvd."/>
    <s v="Alderwood"/>
    <m/>
    <s v="Improve traffic operations and freight mobility on Columbia Blvd. between Cully and Alderwood. "/>
    <n v="5527534"/>
    <n v="8180750.3200000003"/>
    <s v="2018-2024"/>
    <s v="2018-2024"/>
    <n v="1"/>
    <x v="23"/>
    <s v="Freight"/>
    <n v="2018"/>
    <n v="2024"/>
    <n v="789647.71428571432"/>
    <n v="7"/>
    <n v="0"/>
    <n v="0"/>
    <n v="0"/>
    <n v="0"/>
    <n v="789647.71428571432"/>
    <n v="789647.71428571432"/>
    <n v="789647.71428571432"/>
    <n v="789647.71428571432"/>
    <n v="789647.71428571432"/>
    <n v="789647.71428571432"/>
    <n v="789647.71428571432"/>
    <n v="0"/>
    <n v="0"/>
    <n v="0"/>
    <n v="0"/>
    <n v="0"/>
    <n v="0"/>
    <n v="0"/>
    <n v="0"/>
    <n v="0"/>
    <n v="0"/>
    <n v="0"/>
    <n v="0"/>
    <n v="0"/>
    <n v="0"/>
    <n v="0"/>
    <n v="0"/>
  </r>
  <r>
    <n v="11571"/>
    <m/>
    <m/>
    <s v="Portland"/>
    <s v="City"/>
    <x v="4"/>
    <m/>
    <x v="0"/>
    <s v="Barbur/99W Corridor Safety and Access to Transit"/>
    <s v="SW Hooker"/>
    <s v="53rd Ave"/>
    <m/>
    <s v="This project makes priority improvements for safety, access to transit and transit operations in the regional Southwest Corridor. The project would improve safety, access to transit,  active transportation and transit operations by improving bus stops, constructing sidewalks, enhancing crossings, installing signal priority and  transit operations improvements on and connecting to Barbur-99W between Portland and Sherwood. $1.1 million will be funded by the City of Portland. The rest will be in Tigard and Sherwood."/>
    <n v="3605001"/>
    <n v="5335401.4799999995"/>
    <s v="2018-2024"/>
    <s v="2018-2024"/>
    <n v="1"/>
    <x v="23"/>
    <s v="Active Transportation"/>
    <n v="2018"/>
    <n v="2024"/>
    <n v="515000.14285714284"/>
    <n v="7"/>
    <n v="0"/>
    <n v="0"/>
    <n v="0"/>
    <n v="0"/>
    <n v="515000.14285714284"/>
    <n v="515000.14285714284"/>
    <n v="515000.14285714284"/>
    <n v="515000.14285714284"/>
    <n v="515000.14285714284"/>
    <n v="515000.14285714284"/>
    <n v="515000.14285714284"/>
    <n v="0"/>
    <n v="0"/>
    <n v="0"/>
    <n v="0"/>
    <n v="0"/>
    <n v="0"/>
    <n v="0"/>
    <n v="0"/>
    <n v="0"/>
    <n v="0"/>
    <n v="0"/>
    <n v="0"/>
    <n v="0"/>
    <n v="0"/>
    <n v="0"/>
    <n v="0"/>
  </r>
  <r>
    <n v="11572"/>
    <m/>
    <m/>
    <s v="Portland"/>
    <s v="City"/>
    <x v="4"/>
    <m/>
    <x v="0"/>
    <s v="Powell-Division Safety and Access to Transit"/>
    <s v="SE 22nd"/>
    <s v="City Limits"/>
    <m/>
    <s v="This project makes improvements for safety, access to transit and transit operations in the Powell and Division corridors. "/>
    <n v="2800000"/>
    <n v="4144000"/>
    <s v="2018-2024"/>
    <s v="2018-2024"/>
    <n v="1"/>
    <x v="23"/>
    <s v="Active Transportation"/>
    <n v="2018"/>
    <n v="2024"/>
    <n v="400000"/>
    <n v="7"/>
    <n v="0"/>
    <n v="0"/>
    <n v="0"/>
    <n v="0"/>
    <n v="400000"/>
    <n v="400000"/>
    <n v="400000"/>
    <n v="400000"/>
    <n v="400000"/>
    <n v="400000"/>
    <n v="400000"/>
    <n v="0"/>
    <n v="0"/>
    <n v="0"/>
    <n v="0"/>
    <n v="0"/>
    <n v="0"/>
    <n v="0"/>
    <n v="0"/>
    <n v="0"/>
    <n v="0"/>
    <n v="0"/>
    <n v="0"/>
    <n v="0"/>
    <n v="0"/>
    <n v="0"/>
    <n v="0"/>
  </r>
  <r>
    <n v="11607"/>
    <m/>
    <m/>
    <s v="Lake Oswego"/>
    <s v="City"/>
    <x v="4"/>
    <s v="Lake Oswego / ODOT"/>
    <x v="0"/>
    <s v="Bonita Rd Sidewalks and Bike Lanes"/>
    <s v="Bangy Road"/>
    <s v="Carman Drive"/>
    <s v="Major Collector"/>
    <s v="2,300' long, 5.5' sidewalks and 6' bike lanes on both sides. Widening of roadway involves tree removals and loss of on-street parking. "/>
    <n v="5075000"/>
    <n v="7511000"/>
    <s v="2018-2024"/>
    <s v="2018-2024"/>
    <m/>
    <x v="8"/>
    <s v="Active Transportation"/>
    <n v="2018"/>
    <n v="2024"/>
    <n v="725000"/>
    <n v="7"/>
    <n v="0"/>
    <n v="0"/>
    <n v="0"/>
    <n v="0"/>
    <n v="725000"/>
    <n v="725000"/>
    <n v="725000"/>
    <n v="725000"/>
    <n v="725000"/>
    <n v="725000"/>
    <n v="725000"/>
    <n v="0"/>
    <n v="0"/>
    <n v="0"/>
    <n v="0"/>
    <n v="0"/>
    <n v="0"/>
    <n v="0"/>
    <n v="0"/>
    <n v="0"/>
    <n v="0"/>
    <n v="0"/>
    <n v="0"/>
    <n v="0"/>
    <n v="0"/>
    <n v="0"/>
    <n v="0"/>
  </r>
  <r>
    <n v="11608"/>
    <m/>
    <m/>
    <s v="Lake Oswego"/>
    <s v="City"/>
    <x v="2"/>
    <s v="Lake Oswego"/>
    <x v="0"/>
    <s v="3rd Street Reconstruction"/>
    <s v="3rd/A Ave"/>
    <s v="3rd/B Ave"/>
    <s v="Local"/>
    <s v="450' long, 60' wide roadway reconstruction. 12' travel lanes, 8' parking lanes, 10' sidewalks."/>
    <n v="1900000"/>
    <n v="2812000"/>
    <s v="2018-2024"/>
    <s v="2018-2024"/>
    <m/>
    <x v="7"/>
    <s v="Roads and Bridges"/>
    <n v="2018"/>
    <n v="2024"/>
    <n v="271428.57142857142"/>
    <n v="7"/>
    <n v="0"/>
    <n v="0"/>
    <n v="0"/>
    <n v="0"/>
    <n v="271428.57142857142"/>
    <n v="271428.57142857142"/>
    <n v="271428.57142857142"/>
    <n v="271428.57142857142"/>
    <n v="271428.57142857142"/>
    <n v="271428.57142857142"/>
    <n v="271428.57142857142"/>
    <n v="0"/>
    <n v="0"/>
    <n v="0"/>
    <n v="0"/>
    <n v="0"/>
    <n v="0"/>
    <n v="0"/>
    <n v="0"/>
    <n v="0"/>
    <n v="0"/>
    <n v="0"/>
    <n v="0"/>
    <n v="0"/>
    <n v="0"/>
    <n v="0"/>
    <n v="0"/>
  </r>
  <r>
    <n v="11609"/>
    <m/>
    <m/>
    <s v="Lake Oswego"/>
    <s v="City"/>
    <x v="2"/>
    <s v="Lake Oswego"/>
    <x v="0"/>
    <s v="4th Street Reconstruction"/>
    <s v="4th/A Ave"/>
    <s v="4th/B Ave"/>
    <s v="Major Collector"/>
    <s v="450' long, 60' wide roadway reconstruction. 12' travel lanes, 8' parking lanes, 10' sidewalks."/>
    <n v="2000000"/>
    <n v="2960000"/>
    <s v="2018-2024"/>
    <s v="2018-2024"/>
    <m/>
    <x v="7"/>
    <s v="Roads and Bridges"/>
    <n v="2018"/>
    <n v="2024"/>
    <n v="285714.28571428574"/>
    <n v="7"/>
    <n v="0"/>
    <n v="0"/>
    <n v="0"/>
    <n v="0"/>
    <n v="285714.28571428574"/>
    <n v="285714.28571428574"/>
    <n v="285714.28571428574"/>
    <n v="285714.28571428574"/>
    <n v="285714.28571428574"/>
    <n v="285714.28571428574"/>
    <n v="285714.28571428574"/>
    <n v="0"/>
    <n v="0"/>
    <n v="0"/>
    <n v="0"/>
    <n v="0"/>
    <n v="0"/>
    <n v="0"/>
    <n v="0"/>
    <n v="0"/>
    <n v="0"/>
    <n v="0"/>
    <n v="0"/>
    <n v="0"/>
    <n v="0"/>
    <n v="0"/>
    <n v="0"/>
  </r>
  <r>
    <n v="11610"/>
    <m/>
    <m/>
    <s v="Lake Oswego"/>
    <s v="City"/>
    <x v="4"/>
    <s v="Lake Oswego"/>
    <x v="0"/>
    <s v="A Avenue Enhancements"/>
    <s v="4th/A Ave"/>
    <s v="6th/A Ave"/>
    <s v="Major Arterial"/>
    <s v="640' long, 7' parking lanes, 12' sidewalks. R/W adequate. Include street trees &amp; landscaping to be consistent with adjacent street section. Consider crosswalk striping."/>
    <n v="2400000"/>
    <n v="3552000"/>
    <s v="2018-2024"/>
    <s v="2018-2024"/>
    <m/>
    <x v="7"/>
    <s v="Active Transportation"/>
    <n v="2018"/>
    <n v="2024"/>
    <n v="342857.14285714284"/>
    <n v="7"/>
    <n v="0"/>
    <n v="0"/>
    <n v="0"/>
    <n v="0"/>
    <n v="342857.14285714284"/>
    <n v="342857.14285714284"/>
    <n v="342857.14285714284"/>
    <n v="342857.14285714284"/>
    <n v="342857.14285714284"/>
    <n v="342857.14285714284"/>
    <n v="342857.14285714284"/>
    <n v="0"/>
    <n v="0"/>
    <n v="0"/>
    <n v="0"/>
    <n v="0"/>
    <n v="0"/>
    <n v="0"/>
    <n v="0"/>
    <n v="0"/>
    <n v="0"/>
    <n v="0"/>
    <n v="0"/>
    <n v="0"/>
    <n v="0"/>
    <n v="0"/>
    <n v="0"/>
  </r>
  <r>
    <n v="11611"/>
    <m/>
    <m/>
    <s v="Lake Oswego"/>
    <s v="City"/>
    <x v="2"/>
    <s v="ODOT"/>
    <x v="0"/>
    <s v="Hwy 43/B Ave: Intersection Improvement Geometry"/>
    <s v="200' north of Hwy 43/B Ave"/>
    <s v="Hwy 43/B Ave"/>
    <s v="Major Arterial"/>
    <s v="200' long road widening to add 12' wide SB Right Turn Lane with 2' shy; rebuild 8' sidewalk and ADA ramp. R/W required, structure demo/modification. Coordinate with ODOT. NHS/AASHTO/ODOT stds apply."/>
    <n v="2400000"/>
    <n v="3552000"/>
    <s v="2018-2024"/>
    <s v="2018-2024"/>
    <m/>
    <x v="7"/>
    <s v="Roads and Bridges"/>
    <n v="2018"/>
    <n v="2024"/>
    <n v="342857.14285714284"/>
    <n v="7"/>
    <n v="0"/>
    <n v="0"/>
    <n v="0"/>
    <n v="0"/>
    <n v="342857.14285714284"/>
    <n v="342857.14285714284"/>
    <n v="342857.14285714284"/>
    <n v="342857.14285714284"/>
    <n v="342857.14285714284"/>
    <n v="342857.14285714284"/>
    <n v="342857.14285714284"/>
    <n v="0"/>
    <n v="0"/>
    <n v="0"/>
    <n v="0"/>
    <n v="0"/>
    <n v="0"/>
    <n v="0"/>
    <n v="0"/>
    <n v="0"/>
    <n v="0"/>
    <n v="0"/>
    <n v="0"/>
    <n v="0"/>
    <n v="0"/>
    <n v="0"/>
    <n v="0"/>
  </r>
  <r>
    <n v="11627"/>
    <m/>
    <m/>
    <s v="Oregon City"/>
    <s v="City"/>
    <x v="4"/>
    <s v="Oregon City"/>
    <x v="0"/>
    <s v="Division Street Upgrade"/>
    <s v="7th Street"/>
    <s v="18th Street"/>
    <s v="Collector"/>
    <s v="Boulevard improvements including widening sidewalks, sidewalk infill, ADA accessibility, bike lanes, add bus stop amenities.  (D80, W70, 60 - Not shown in TSP Walking solutions map)"/>
    <n v="2700000"/>
    <n v="3996000"/>
    <s v="2018-2024"/>
    <s v="2018-2024"/>
    <m/>
    <x v="8"/>
    <s v="Active Transportation"/>
    <n v="2018"/>
    <n v="2024"/>
    <n v="385714.28571428574"/>
    <n v="7"/>
    <n v="0"/>
    <n v="0"/>
    <n v="0"/>
    <n v="0"/>
    <n v="385714.28571428574"/>
    <n v="385714.28571428574"/>
    <n v="385714.28571428574"/>
    <n v="385714.28571428574"/>
    <n v="385714.28571428574"/>
    <n v="385714.28571428574"/>
    <n v="385714.28571428574"/>
    <n v="0"/>
    <n v="0"/>
    <n v="0"/>
    <n v="0"/>
    <n v="0"/>
    <n v="0"/>
    <n v="0"/>
    <n v="0"/>
    <n v="0"/>
    <n v="0"/>
    <n v="0"/>
    <n v="0"/>
    <n v="0"/>
    <n v="0"/>
    <n v="0"/>
    <n v="0"/>
  </r>
  <r>
    <n v="11628"/>
    <m/>
    <m/>
    <s v="Oregon City"/>
    <s v="City"/>
    <x v="2"/>
    <s v="Oregon City"/>
    <x v="0"/>
    <s v="Parrish Road Extension"/>
    <s v="Parrish Road (west)"/>
    <s v="Parrish Road (east)"/>
    <s v="Collector"/>
    <s v="Street improvements including a creek crossing, through lanes, sidewalks, bike lanes, to serve the South End Concept Area and the existing neighborhoods to the east.  (TSP D65). The project or a portion of the project is outside the designated urban growth boundary as of March 2014. "/>
    <n v="3300000"/>
    <n v="4884000"/>
    <s v="2018-2024"/>
    <s v="2018-2024"/>
    <m/>
    <x v="4"/>
    <s v="Roads and Bridges"/>
    <n v="2018"/>
    <n v="2024"/>
    <n v="471428.57142857142"/>
    <n v="7"/>
    <n v="0"/>
    <n v="0"/>
    <n v="0"/>
    <n v="0"/>
    <n v="471428.57142857142"/>
    <n v="471428.57142857142"/>
    <n v="471428.57142857142"/>
    <n v="471428.57142857142"/>
    <n v="471428.57142857142"/>
    <n v="471428.57142857142"/>
    <n v="471428.57142857142"/>
    <n v="0"/>
    <n v="0"/>
    <n v="0"/>
    <n v="0"/>
    <n v="0"/>
    <n v="0"/>
    <n v="0"/>
    <n v="0"/>
    <n v="0"/>
    <n v="0"/>
    <n v="0"/>
    <n v="0"/>
    <n v="0"/>
    <n v="0"/>
    <n v="0"/>
    <n v="0"/>
  </r>
  <r>
    <n v="11641"/>
    <m/>
    <m/>
    <s v="Portland"/>
    <s v="City"/>
    <x v="4"/>
    <m/>
    <x v="0"/>
    <s v="North Portland Greenway Segment 2"/>
    <s v="N. Columbia Blvd"/>
    <s v="Cathedral Park"/>
    <m/>
    <s v="Connects Chimney Park, Pier Park, Baltimore Woods, Cathedral Park, and the St. Johns neighborhood and pedestrian district. Off-street trails in Chimeny and Pier Park with shared roadway and sidewalks from Pier park to N Catlin."/>
    <n v="2083874"/>
    <n v="3084133.52"/>
    <s v="2018-2024"/>
    <s v="2018-2024"/>
    <n v="1"/>
    <x v="23"/>
    <s v="Active Transportation"/>
    <n v="2018"/>
    <n v="2024"/>
    <n v="297696.28571428574"/>
    <n v="7"/>
    <n v="0"/>
    <n v="0"/>
    <n v="0"/>
    <n v="0"/>
    <n v="297696.28571428574"/>
    <n v="297696.28571428574"/>
    <n v="297696.28571428574"/>
    <n v="297696.28571428574"/>
    <n v="297696.28571428574"/>
    <n v="297696.28571428574"/>
    <n v="297696.28571428574"/>
    <n v="0"/>
    <n v="0"/>
    <n v="0"/>
    <n v="0"/>
    <n v="0"/>
    <n v="0"/>
    <n v="0"/>
    <n v="0"/>
    <n v="0"/>
    <n v="0"/>
    <n v="0"/>
    <n v="0"/>
    <n v="0"/>
    <n v="0"/>
    <n v="0"/>
    <n v="0"/>
  </r>
  <r>
    <n v="11643"/>
    <m/>
    <m/>
    <s v="Portland"/>
    <s v="City"/>
    <x v="4"/>
    <m/>
    <x v="0"/>
    <s v="North Portland Greenway Segment 4"/>
    <s v=" Swan Island"/>
    <s v="N. Going St"/>
    <m/>
    <s v="Connects Waud Bluff Trail to N. Going Street, cycle track and sidewalks on N .Basin Avenue, and Off-street trail along south end of N Basin Avenue _x000d_"/>
    <n v="5256420"/>
    <n v="7779501.5999999996"/>
    <s v="2018-2024"/>
    <s v="2018-2024"/>
    <n v="1"/>
    <x v="23"/>
    <s v="Active Transportation"/>
    <n v="2018"/>
    <n v="2024"/>
    <n v="750917.14285714284"/>
    <n v="7"/>
    <n v="0"/>
    <n v="0"/>
    <n v="0"/>
    <n v="0"/>
    <n v="750917.14285714284"/>
    <n v="750917.14285714284"/>
    <n v="750917.14285714284"/>
    <n v="750917.14285714284"/>
    <n v="750917.14285714284"/>
    <n v="750917.14285714284"/>
    <n v="750917.14285714284"/>
    <n v="0"/>
    <n v="0"/>
    <n v="0"/>
    <n v="0"/>
    <n v="0"/>
    <n v="0"/>
    <n v="0"/>
    <n v="0"/>
    <n v="0"/>
    <n v="0"/>
    <n v="0"/>
    <n v="0"/>
    <n v="0"/>
    <n v="0"/>
    <n v="0"/>
    <n v="0"/>
  </r>
  <r>
    <n v="11644"/>
    <m/>
    <m/>
    <s v="Portland"/>
    <s v="City"/>
    <x v="4"/>
    <m/>
    <x v="0"/>
    <s v="North Portland Greenway Segment 5"/>
    <s v="N. Going St"/>
    <s v="N. Tillamook/ Interstate"/>
    <m/>
    <s v="Connect Swan Island with downtown Portland via &quot;Going to the River&quot; sidewalk improvements and through Rose Quarter. Off-street separated trail along _x000d_N. Greeley Avenue,  new crossing of N. Going Street, and at-grade crossing of N Broadway Street _x000d__x000d_"/>
    <n v="7306910"/>
    <n v="10814226.800000001"/>
    <s v="2018-2024"/>
    <s v="2018-2024"/>
    <n v="1"/>
    <x v="23"/>
    <s v="Active Transportation"/>
    <n v="2018"/>
    <n v="2024"/>
    <n v="1043844.2857142857"/>
    <n v="7"/>
    <n v="0"/>
    <n v="0"/>
    <n v="0"/>
    <n v="0"/>
    <n v="1043844.2857142857"/>
    <n v="1043844.2857142857"/>
    <n v="1043844.2857142857"/>
    <n v="1043844.2857142857"/>
    <n v="1043844.2857142857"/>
    <n v="1043844.2857142857"/>
    <n v="1043844.2857142857"/>
    <n v="0"/>
    <n v="0"/>
    <n v="0"/>
    <n v="0"/>
    <n v="0"/>
    <n v="0"/>
    <n v="0"/>
    <n v="0"/>
    <n v="0"/>
    <n v="0"/>
    <n v="0"/>
    <n v="0"/>
    <n v="0"/>
    <n v="0"/>
    <n v="0"/>
    <n v="0"/>
  </r>
  <r>
    <n v="11645"/>
    <m/>
    <m/>
    <s v="Portland"/>
    <s v="City"/>
    <x v="4"/>
    <m/>
    <x v="0"/>
    <s v="7th/9th/I-84, NE: Pedestrian/Bike Bridge"/>
    <s v="NE 7th Ave"/>
    <s v="NE 9th Ave"/>
    <m/>
    <s v="Construct a pedestrian / bike bridge at NE 7th Ave or NE 9th Ave across Interstate 84."/>
    <n v="8300000"/>
    <n v="12284000"/>
    <s v="2018-2024"/>
    <s v="2018-2024"/>
    <n v="1"/>
    <x v="23"/>
    <s v="Active Transportation"/>
    <n v="2018"/>
    <n v="2024"/>
    <n v="1185714.2857142857"/>
    <n v="7"/>
    <n v="0"/>
    <n v="0"/>
    <n v="0"/>
    <n v="0"/>
    <n v="1185714.2857142857"/>
    <n v="1185714.2857142857"/>
    <n v="1185714.2857142857"/>
    <n v="1185714.2857142857"/>
    <n v="1185714.2857142857"/>
    <n v="1185714.2857142857"/>
    <n v="1185714.2857142857"/>
    <n v="0"/>
    <n v="0"/>
    <n v="0"/>
    <n v="0"/>
    <n v="0"/>
    <n v="0"/>
    <n v="0"/>
    <n v="0"/>
    <n v="0"/>
    <n v="0"/>
    <n v="0"/>
    <n v="0"/>
    <n v="0"/>
    <n v="0"/>
    <n v="0"/>
    <n v="0"/>
  </r>
  <r>
    <n v="11646"/>
    <m/>
    <m/>
    <s v="Portland"/>
    <s v="City"/>
    <x v="4"/>
    <m/>
    <x v="0"/>
    <s v="NE Broadway Multi-modal improvements"/>
    <s v=" Broadway Bridge"/>
    <s v="NE 42nd Ave"/>
    <m/>
    <s v="Protected bikeway, enhanced crossings on N/NE Broadway"/>
    <n v="3500000"/>
    <n v="5180000"/>
    <s v="2018-2024"/>
    <s v="2018-2024"/>
    <n v="1"/>
    <x v="23"/>
    <s v="Active Transportation"/>
    <n v="2018"/>
    <n v="2024"/>
    <n v="500000"/>
    <n v="7"/>
    <n v="0"/>
    <n v="0"/>
    <n v="0"/>
    <n v="0"/>
    <n v="500000"/>
    <n v="500000"/>
    <n v="500000"/>
    <n v="500000"/>
    <n v="500000"/>
    <n v="500000"/>
    <n v="500000"/>
    <n v="0"/>
    <n v="0"/>
    <n v="0"/>
    <n v="0"/>
    <n v="0"/>
    <n v="0"/>
    <n v="0"/>
    <n v="0"/>
    <n v="0"/>
    <n v="0"/>
    <n v="0"/>
    <n v="0"/>
    <n v="0"/>
    <n v="0"/>
    <n v="0"/>
    <n v="0"/>
  </r>
  <r>
    <n v="11647"/>
    <m/>
    <m/>
    <s v="Portland"/>
    <s v="City"/>
    <x v="4"/>
    <m/>
    <x v="0"/>
    <s v="1-205 Undercrossing"/>
    <s v="NE Hancock"/>
    <s v="I-84 WB on-ramp"/>
    <m/>
    <s v="Provides a connectivity and enhanced safety opportunities for bike/ped connections between East Portland and NE Portland."/>
    <n v="2011505"/>
    <n v="2977027.4"/>
    <s v="2018-2024"/>
    <s v="2018-2024"/>
    <n v="1"/>
    <x v="23"/>
    <s v="Active Transportation"/>
    <n v="2018"/>
    <n v="2024"/>
    <n v="287357.85714285716"/>
    <n v="7"/>
    <n v="0"/>
    <n v="0"/>
    <n v="0"/>
    <n v="0"/>
    <n v="287357.85714285716"/>
    <n v="287357.85714285716"/>
    <n v="287357.85714285716"/>
    <n v="287357.85714285716"/>
    <n v="287357.85714285716"/>
    <n v="287357.85714285716"/>
    <n v="287357.85714285716"/>
    <n v="0"/>
    <n v="0"/>
    <n v="0"/>
    <n v="0"/>
    <n v="0"/>
    <n v="0"/>
    <n v="0"/>
    <n v="0"/>
    <n v="0"/>
    <n v="0"/>
    <n v="0"/>
    <n v="0"/>
    <n v="0"/>
    <n v="0"/>
    <n v="0"/>
    <n v="0"/>
  </r>
  <r>
    <n v="11648"/>
    <m/>
    <m/>
    <s v="Portland"/>
    <s v="City"/>
    <x v="2"/>
    <s v="ODOT"/>
    <x v="0"/>
    <s v="Powell, SE (I-205 - 174th): Multi-modal Improvements, Phase 1"/>
    <s v="SE 116th"/>
    <s v="SE 136th"/>
    <m/>
    <s v="Widen street to three to four lanes (inclusive of a center turn lane) with sidewalks and buffered bike lanes or other enhanced bike facility. Add enhanced pedestrian and bike crossings."/>
    <n v="66551572"/>
    <n v="98496326.560000002"/>
    <s v="2018-2024"/>
    <s v="2018-2024"/>
    <n v="1"/>
    <x v="23"/>
    <s v="Roads and Bridges"/>
    <n v="2018"/>
    <n v="2024"/>
    <n v="9507367.4285714291"/>
    <n v="7"/>
    <n v="0"/>
    <n v="0"/>
    <n v="0"/>
    <n v="0"/>
    <n v="9507367.4285714291"/>
    <n v="9507367.4285714291"/>
    <n v="9507367.4285714291"/>
    <n v="9507367.4285714291"/>
    <n v="9507367.4285714291"/>
    <n v="9507367.4285714291"/>
    <n v="9507367.4285714291"/>
    <n v="0"/>
    <n v="0"/>
    <n v="0"/>
    <n v="0"/>
    <n v="0"/>
    <n v="0"/>
    <n v="0"/>
    <n v="0"/>
    <n v="0"/>
    <n v="0"/>
    <n v="0"/>
    <n v="0"/>
    <n v="0"/>
    <n v="0"/>
    <n v="0"/>
    <n v="0"/>
  </r>
  <r>
    <n v="11651"/>
    <m/>
    <m/>
    <s v="Port of Portland"/>
    <s v="Port"/>
    <x v="8"/>
    <s v="UPRR/BNSF"/>
    <x v="0"/>
    <s v="T2 Track Reconfiguration and Siding"/>
    <s v="Terminal 2"/>
    <m/>
    <s v="N/A"/>
    <s v="Construct rail loops and support siding.  "/>
    <n v="8900000"/>
    <n v="13172000"/>
    <s v="2018-2024"/>
    <s v="2018-2024"/>
    <n v="1"/>
    <x v="16"/>
    <s v="Freight"/>
    <n v="2018"/>
    <n v="2024"/>
    <n v="1271428.5714285714"/>
    <n v="7"/>
    <n v="0"/>
    <n v="0"/>
    <n v="0"/>
    <n v="0"/>
    <n v="1271428.5714285714"/>
    <n v="1271428.5714285714"/>
    <n v="1271428.5714285714"/>
    <n v="1271428.5714285714"/>
    <n v="1271428.5714285714"/>
    <n v="1271428.5714285714"/>
    <n v="1271428.5714285714"/>
    <n v="0"/>
    <n v="0"/>
    <n v="0"/>
    <n v="0"/>
    <n v="0"/>
    <n v="0"/>
    <n v="0"/>
    <n v="0"/>
    <n v="0"/>
    <n v="0"/>
    <n v="0"/>
    <n v="0"/>
    <n v="0"/>
    <n v="0"/>
    <n v="0"/>
    <n v="0"/>
  </r>
  <r>
    <n v="11652"/>
    <m/>
    <m/>
    <s v="Port of Portland"/>
    <s v="Port"/>
    <x v="8"/>
    <s v="UPRR/BNSF"/>
    <x v="0"/>
    <s v="Bonneville Rail Yard Build Out"/>
    <s v="Bonneville Rail Yard"/>
    <m/>
    <s v="N/A"/>
    <s v="Construct two interior yard tracks at Bonneville Yard and complete the double track lead from the wye at the east end of the yard to UP Barnes Yard."/>
    <n v="3600000"/>
    <n v="5328000"/>
    <s v="2018-2024"/>
    <s v="2018-2024"/>
    <n v="1"/>
    <x v="16"/>
    <s v="Freight"/>
    <n v="2018"/>
    <n v="2024"/>
    <n v="514285.71428571426"/>
    <n v="7"/>
    <n v="0"/>
    <n v="0"/>
    <n v="0"/>
    <n v="0"/>
    <n v="514285.71428571426"/>
    <n v="514285.71428571426"/>
    <n v="514285.71428571426"/>
    <n v="514285.71428571426"/>
    <n v="514285.71428571426"/>
    <n v="514285.71428571426"/>
    <n v="514285.71428571426"/>
    <n v="0"/>
    <n v="0"/>
    <n v="0"/>
    <n v="0"/>
    <n v="0"/>
    <n v="0"/>
    <n v="0"/>
    <n v="0"/>
    <n v="0"/>
    <n v="0"/>
    <n v="0"/>
    <n v="0"/>
    <n v="0"/>
    <n v="0"/>
    <n v="0"/>
    <n v="0"/>
  </r>
  <r>
    <n v="11653"/>
    <m/>
    <m/>
    <s v="Port of Portland"/>
    <s v="Port"/>
    <x v="8"/>
    <s v="UPRR/BNSF"/>
    <x v="0"/>
    <s v="Ramsey Yard Utilization"/>
    <s v="Columbia Slough"/>
    <s v="Bonneville Yard"/>
    <s v="N/A"/>
    <s v="Connect the existing  set out track along the west side of the main lead with the industrial lead near the south end to provide a location to store a unit train."/>
    <n v="1700000"/>
    <n v="2516000"/>
    <s v="2018-2024"/>
    <s v="2018-2024"/>
    <n v="1"/>
    <x v="3"/>
    <s v="Freight"/>
    <n v="2018"/>
    <n v="2024"/>
    <n v="242857.14285714287"/>
    <n v="7"/>
    <n v="0"/>
    <n v="0"/>
    <n v="0"/>
    <n v="0"/>
    <n v="242857.14285714287"/>
    <n v="242857.14285714287"/>
    <n v="242857.14285714287"/>
    <n v="242857.14285714287"/>
    <n v="242857.14285714287"/>
    <n v="242857.14285714287"/>
    <n v="242857.14285714287"/>
    <n v="0"/>
    <n v="0"/>
    <n v="0"/>
    <n v="0"/>
    <n v="0"/>
    <n v="0"/>
    <n v="0"/>
    <n v="0"/>
    <n v="0"/>
    <n v="0"/>
    <n v="0"/>
    <n v="0"/>
    <n v="0"/>
    <n v="0"/>
    <n v="0"/>
    <n v="0"/>
  </r>
  <r>
    <n v="11654"/>
    <m/>
    <m/>
    <s v="Port of Portland"/>
    <s v="Port"/>
    <x v="8"/>
    <s v="Port/Others"/>
    <x v="0"/>
    <s v="Time Oil Road Reconstruction"/>
    <s v="Lombard"/>
    <s v="Rivergate Boulevard"/>
    <s v="Local"/>
    <s v="Reconstruct Time Oil Road"/>
    <n v="9000000"/>
    <n v="13320000"/>
    <s v="2018-2024"/>
    <s v="2018-2024"/>
    <n v="1"/>
    <x v="3"/>
    <s v="Freight"/>
    <n v="2018"/>
    <n v="2024"/>
    <n v="1285714.2857142857"/>
    <n v="7"/>
    <n v="0"/>
    <n v="0"/>
    <n v="0"/>
    <n v="0"/>
    <n v="1285714.2857142857"/>
    <n v="1285714.2857142857"/>
    <n v="1285714.2857142857"/>
    <n v="1285714.2857142857"/>
    <n v="1285714.2857142857"/>
    <n v="1285714.2857142857"/>
    <n v="1285714.2857142857"/>
    <n v="0"/>
    <n v="0"/>
    <n v="0"/>
    <n v="0"/>
    <n v="0"/>
    <n v="0"/>
    <n v="0"/>
    <n v="0"/>
    <n v="0"/>
    <n v="0"/>
    <n v="0"/>
    <n v="0"/>
    <n v="0"/>
    <n v="0"/>
    <n v="0"/>
    <n v="0"/>
  </r>
  <r>
    <n v="11655"/>
    <m/>
    <m/>
    <s v="Port of Portland"/>
    <s v="Port"/>
    <x v="8"/>
    <s v="Port"/>
    <x v="0"/>
    <s v="Terminal Exit Roadway Widening"/>
    <s v="PDX Terminal Area"/>
    <m/>
    <s v="Major Arterial"/>
    <s v="Add one outbound lane between parking plaza and return  roadway"/>
    <n v="2208000"/>
    <n v="3267840"/>
    <s v="2018-2024"/>
    <s v="2018-2024"/>
    <n v="1"/>
    <x v="5"/>
    <s v="Freight"/>
    <n v="2018"/>
    <n v="2024"/>
    <n v="315428.57142857142"/>
    <n v="7"/>
    <n v="0"/>
    <n v="0"/>
    <n v="0"/>
    <n v="0"/>
    <n v="315428.57142857142"/>
    <n v="315428.57142857142"/>
    <n v="315428.57142857142"/>
    <n v="315428.57142857142"/>
    <n v="315428.57142857142"/>
    <n v="315428.57142857142"/>
    <n v="315428.57142857142"/>
    <n v="0"/>
    <n v="0"/>
    <n v="0"/>
    <n v="0"/>
    <n v="0"/>
    <n v="0"/>
    <n v="0"/>
    <n v="0"/>
    <n v="0"/>
    <n v="0"/>
    <n v="0"/>
    <n v="0"/>
    <n v="0"/>
    <n v="0"/>
    <n v="0"/>
    <n v="0"/>
  </r>
  <r>
    <n v="11656"/>
    <m/>
    <m/>
    <s v="Port of Portland"/>
    <s v="Port"/>
    <x v="8"/>
    <s v="Port"/>
    <x v="0"/>
    <s v="Airport Way Terminal Entrance Rdwy"/>
    <s v="PDX Terminal Area"/>
    <m/>
    <s v="Major Arterial"/>
    <s v="Add one inbound lane at entrance to terminal loop roadway"/>
    <n v="708000"/>
    <n v="1047840"/>
    <s v="2018-2024"/>
    <s v="2018-2024"/>
    <n v="1"/>
    <x v="5"/>
    <s v="Freight"/>
    <n v="2018"/>
    <n v="2024"/>
    <n v="101142.85714285714"/>
    <n v="7"/>
    <n v="0"/>
    <n v="0"/>
    <n v="0"/>
    <n v="0"/>
    <n v="101142.85714285714"/>
    <n v="101142.85714285714"/>
    <n v="101142.85714285714"/>
    <n v="101142.85714285714"/>
    <n v="101142.85714285714"/>
    <n v="101142.85714285714"/>
    <n v="101142.85714285714"/>
    <n v="0"/>
    <n v="0"/>
    <n v="0"/>
    <n v="0"/>
    <n v="0"/>
    <n v="0"/>
    <n v="0"/>
    <n v="0"/>
    <n v="0"/>
    <n v="0"/>
    <n v="0"/>
    <n v="0"/>
    <n v="0"/>
    <n v="0"/>
    <n v="0"/>
    <n v="0"/>
  </r>
  <r>
    <n v="11657"/>
    <m/>
    <m/>
    <s v="Port of Portland"/>
    <s v="Port"/>
    <x v="8"/>
    <s v="Port"/>
    <x v="0"/>
    <s v="Terminal Deplaning Rdwy Expansion"/>
    <s v="PDX Terminal Area"/>
    <m/>
    <s v="Major Arterial"/>
    <s v="Add one loading lane and one through lane on terminal lower roadway"/>
    <n v="4116000"/>
    <n v="6091680"/>
    <s v="2018-2024"/>
    <s v="2018-2024"/>
    <n v="1"/>
    <x v="5"/>
    <s v="Freight"/>
    <n v="2018"/>
    <n v="2024"/>
    <n v="588000"/>
    <n v="7"/>
    <n v="0"/>
    <n v="0"/>
    <n v="0"/>
    <n v="0"/>
    <n v="588000"/>
    <n v="588000"/>
    <n v="588000"/>
    <n v="588000"/>
    <n v="588000"/>
    <n v="588000"/>
    <n v="588000"/>
    <n v="0"/>
    <n v="0"/>
    <n v="0"/>
    <n v="0"/>
    <n v="0"/>
    <n v="0"/>
    <n v="0"/>
    <n v="0"/>
    <n v="0"/>
    <n v="0"/>
    <n v="0"/>
    <n v="0"/>
    <n v="0"/>
    <n v="0"/>
    <n v="0"/>
    <n v="0"/>
  </r>
  <r>
    <n v="11658"/>
    <m/>
    <m/>
    <s v="Port of Portland"/>
    <s v="Port"/>
    <x v="8"/>
    <s v="Port"/>
    <x v="0"/>
    <s v="Terminal Enplaning Rdwy Expansion"/>
    <s v="PDX Terminal Area"/>
    <m/>
    <s v="Major Arterial"/>
    <s v="Add one lane on the approach and one lane on the exit to the terminal upper roadway"/>
    <n v="3500000"/>
    <n v="5180000"/>
    <s v="2018-2024"/>
    <s v="2018-2024"/>
    <n v="1"/>
    <x v="5"/>
    <s v="Freight"/>
    <n v="2018"/>
    <n v="2024"/>
    <n v="500000"/>
    <n v="7"/>
    <n v="0"/>
    <n v="0"/>
    <n v="0"/>
    <n v="0"/>
    <n v="500000"/>
    <n v="500000"/>
    <n v="500000"/>
    <n v="500000"/>
    <n v="500000"/>
    <n v="500000"/>
    <n v="500000"/>
    <n v="0"/>
    <n v="0"/>
    <n v="0"/>
    <n v="0"/>
    <n v="0"/>
    <n v="0"/>
    <n v="0"/>
    <n v="0"/>
    <n v="0"/>
    <n v="0"/>
    <n v="0"/>
    <n v="0"/>
    <n v="0"/>
    <n v="0"/>
    <n v="0"/>
    <n v="0"/>
  </r>
  <r>
    <n v="11660"/>
    <m/>
    <m/>
    <s v="Sherwood"/>
    <s v="City"/>
    <x v="2"/>
    <s v="Sherwood"/>
    <x v="0"/>
    <s v="Century-Langer Intersection Improvements"/>
    <s v="Century Dr"/>
    <s v="Langer Dr"/>
    <s v="Arterials"/>
    <s v="Improve intersection capacity and safety. Possible roundabout at Century Dr. Restrict Langer movements to right-in/right-out, possible EB left-in. In TSP. Can be combined with RTP 10691."/>
    <n v="1000000"/>
    <n v="1480000"/>
    <s v="2018-2024"/>
    <s v="2018-2024"/>
    <n v="1"/>
    <x v="23"/>
    <s v="Roads and Bridges"/>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661"/>
    <m/>
    <m/>
    <s v="Forest Grove"/>
    <s v="City"/>
    <x v="2"/>
    <s v="ODOT"/>
    <x v="0"/>
    <s v="Hwy 47/ Martin Road Intersection Improvements"/>
    <s v="HWY 47"/>
    <s v="Martin Road"/>
    <s v="Major Arterial"/>
    <s v="Intersection Improvement (e.g. roundabout) with connections to extensions of Holladay Street and 23rd Avenue"/>
    <n v="4230000"/>
    <n v="6260400"/>
    <s v="2018-2024"/>
    <s v="2018-2024"/>
    <n v="1"/>
    <x v="23"/>
    <s v="Roads and Bridges"/>
    <n v="2018"/>
    <n v="2024"/>
    <n v="604285.71428571432"/>
    <n v="7"/>
    <n v="0"/>
    <n v="0"/>
    <n v="0"/>
    <n v="0"/>
    <n v="604285.71428571432"/>
    <n v="604285.71428571432"/>
    <n v="604285.71428571432"/>
    <n v="604285.71428571432"/>
    <n v="604285.71428571432"/>
    <n v="604285.71428571432"/>
    <n v="604285.71428571432"/>
    <n v="0"/>
    <n v="0"/>
    <n v="0"/>
    <n v="0"/>
    <n v="0"/>
    <n v="0"/>
    <n v="0"/>
    <n v="0"/>
    <n v="0"/>
    <n v="0"/>
    <n v="0"/>
    <n v="0"/>
    <n v="0"/>
    <n v="0"/>
    <n v="0"/>
    <n v="0"/>
  </r>
  <r>
    <n v="11668"/>
    <m/>
    <m/>
    <s v="Clackamas County"/>
    <s v="County"/>
    <x v="1"/>
    <s v="Clackamas County"/>
    <x v="0"/>
    <s v="Sunrise Multi- use path"/>
    <s v="122nd Ave"/>
    <s v="Rock Creek Junction"/>
    <s v="regional bikeway"/>
    <s v="Construct new mullti use path from 122nd Ave to 172nd paralleling the Sunrise project. "/>
    <n v="6000000"/>
    <n v="8880000"/>
    <s v="2018-2024"/>
    <s v="2018-2024"/>
    <n v="1"/>
    <x v="3"/>
    <s v="Active Transportation"/>
    <n v="2018"/>
    <n v="2024"/>
    <n v="857142.85714285716"/>
    <n v="7"/>
    <n v="0"/>
    <n v="0"/>
    <n v="0"/>
    <n v="0"/>
    <n v="857142.85714285716"/>
    <n v="857142.85714285716"/>
    <n v="857142.85714285716"/>
    <n v="857142.85714285716"/>
    <n v="857142.85714285716"/>
    <n v="857142.85714285716"/>
    <n v="857142.85714285716"/>
    <n v="0"/>
    <n v="0"/>
    <n v="0"/>
    <n v="0"/>
    <n v="0"/>
    <n v="0"/>
    <n v="0"/>
    <n v="0"/>
    <n v="0"/>
    <n v="0"/>
    <n v="0"/>
    <n v="0"/>
    <n v="0"/>
    <n v="0"/>
    <n v="0"/>
    <n v="0"/>
  </r>
  <r>
    <n v="11673"/>
    <m/>
    <m/>
    <s v="Multnomah County"/>
    <s v="County"/>
    <x v="1"/>
    <s v="Multnomah County"/>
    <x v="0"/>
    <s v="Troutdale Road Pedestrian Improvement"/>
    <s v="Stark Street"/>
    <s v="21st"/>
    <m/>
    <s v="Troutdale Road improvements {ped btwn 21st - Stark}"/>
    <n v="1300000"/>
    <n v="1924000"/>
    <s v="2018-2024"/>
    <s v="2018-2024"/>
    <n v="1"/>
    <x v="23"/>
    <s v="Active Transportation"/>
    <n v="2018"/>
    <n v="2024"/>
    <n v="185714.28571428571"/>
    <n v="7"/>
    <n v="0"/>
    <n v="0"/>
    <n v="0"/>
    <n v="0"/>
    <n v="185714.28571428571"/>
    <n v="185714.28571428571"/>
    <n v="185714.28571428571"/>
    <n v="185714.28571428571"/>
    <n v="185714.28571428571"/>
    <n v="185714.28571428571"/>
    <n v="185714.28571428571"/>
    <n v="0"/>
    <n v="0"/>
    <n v="0"/>
    <n v="0"/>
    <n v="0"/>
    <n v="0"/>
    <n v="0"/>
    <n v="0"/>
    <n v="0"/>
    <n v="0"/>
    <n v="0"/>
    <n v="0"/>
    <n v="0"/>
    <n v="0"/>
    <n v="0"/>
    <n v="0"/>
  </r>
  <r>
    <n v="11674"/>
    <m/>
    <m/>
    <s v="Multnomah County"/>
    <s v="County"/>
    <x v="1"/>
    <s v="Multnomah County"/>
    <x v="0"/>
    <s v="Troutdale Road Bike Improvements"/>
    <s v="Buxton"/>
    <s v="Stark"/>
    <m/>
    <s v="Troutdale Road improvements {bike btwn Buxton-Stark}"/>
    <n v="1753381"/>
    <n v="2595003.88"/>
    <s v="2018-2024"/>
    <s v="2018-2024"/>
    <n v="1"/>
    <x v="23"/>
    <s v="Active Transportation"/>
    <n v="2018"/>
    <n v="2024"/>
    <n v="250483"/>
    <n v="7"/>
    <n v="0"/>
    <n v="0"/>
    <n v="0"/>
    <n v="0"/>
    <n v="250483"/>
    <n v="250483"/>
    <n v="250483"/>
    <n v="250483"/>
    <n v="250483"/>
    <n v="250483"/>
    <n v="250483"/>
    <n v="0"/>
    <n v="0"/>
    <n v="0"/>
    <n v="0"/>
    <n v="0"/>
    <n v="0"/>
    <n v="0"/>
    <n v="0"/>
    <n v="0"/>
    <n v="0"/>
    <n v="0"/>
    <n v="0"/>
    <n v="0"/>
    <n v="0"/>
    <n v="0"/>
    <n v="0"/>
  </r>
  <r>
    <n v="11675"/>
    <m/>
    <m/>
    <s v="Gresham"/>
    <s v="City"/>
    <x v="4"/>
    <s v="Gresham"/>
    <x v="0"/>
    <s v="US 26 Multimodal Improvements"/>
    <s v="Burnside"/>
    <s v="Palmquist"/>
    <m/>
    <s v="US 26 multimodal improvements {Burnside to Palmquist: sidewalks}"/>
    <n v="1328319"/>
    <n v="1965912.1199999999"/>
    <s v="2018-2024"/>
    <s v="2018-2024"/>
    <n v="1"/>
    <x v="23"/>
    <s v="Active Transportation"/>
    <n v="2018"/>
    <n v="2024"/>
    <n v="189759.85714285713"/>
    <n v="7"/>
    <n v="0"/>
    <n v="0"/>
    <n v="0"/>
    <n v="0"/>
    <n v="189759.85714285713"/>
    <n v="189759.85714285713"/>
    <n v="189759.85714285713"/>
    <n v="189759.85714285713"/>
    <n v="189759.85714285713"/>
    <n v="189759.85714285713"/>
    <n v="189759.85714285713"/>
    <n v="0"/>
    <n v="0"/>
    <n v="0"/>
    <n v="0"/>
    <n v="0"/>
    <n v="0"/>
    <n v="0"/>
    <n v="0"/>
    <n v="0"/>
    <n v="0"/>
    <n v="0"/>
    <n v="0"/>
    <n v="0"/>
    <n v="0"/>
    <n v="0"/>
    <n v="0"/>
  </r>
  <r>
    <n v="11676"/>
    <m/>
    <m/>
    <s v="Gresham"/>
    <s v="City"/>
    <x v="4"/>
    <s v="Gresham"/>
    <x v="0"/>
    <s v="181st Pedestrian Improvements"/>
    <s v="I-84"/>
    <s v="San Rafael"/>
    <m/>
    <s v="Complete sidewalk connections {181st: I-84-San Rafael}"/>
    <n v="1000000"/>
    <n v="1480000"/>
    <s v="2018-2024"/>
    <s v="2018-2024"/>
    <n v="1"/>
    <x v="23"/>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677"/>
    <m/>
    <m/>
    <s v="Gresham"/>
    <s v="City"/>
    <x v="4"/>
    <s v="Gresham"/>
    <x v="0"/>
    <s v="Division Ped Improvements"/>
    <s v="212th"/>
    <s v="242nd"/>
    <m/>
    <s v="Division ped imps - widen sidewalks, improve crossings 212th-242nd"/>
    <n v="1000000"/>
    <n v="1480000"/>
    <s v="2018-2024"/>
    <s v="2018-2024"/>
    <n v="1"/>
    <x v="23"/>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678"/>
    <m/>
    <m/>
    <s v="Gresham"/>
    <s v="City"/>
    <x v="4"/>
    <s v="Gresham"/>
    <x v="0"/>
    <s v="Powell Pedestrian Improvements between Eastman and Main"/>
    <s v="Eastman"/>
    <s v="Main"/>
    <m/>
    <s v="Powell ped imps  - widen sidewalks, improve crossings {Eastman - Main}"/>
    <n v="1000000"/>
    <n v="1480000"/>
    <s v="2018-2024"/>
    <s v="2018-2024"/>
    <n v="1"/>
    <x v="23"/>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679"/>
    <m/>
    <m/>
    <s v="Gresham"/>
    <s v="City"/>
    <x v="4"/>
    <s v="Gresham"/>
    <x v="0"/>
    <s v="Powell Pedestrian Improvements between Hood and Hogan"/>
    <s v="Hood"/>
    <s v="Hogan"/>
    <m/>
    <s v="Powell ped imps  - widen sidewalks, improve crossings {Hood - Hogan}"/>
    <n v="1000000"/>
    <n v="1480000"/>
    <s v="2018-2024"/>
    <s v="2018-2024"/>
    <n v="1"/>
    <x v="23"/>
    <s v="Active Transportation"/>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682"/>
    <m/>
    <m/>
    <s v="Gresham"/>
    <s v="City"/>
    <x v="2"/>
    <s v="Gresham"/>
    <x v="0"/>
    <s v="181st/Rockwood Safety Corridor"/>
    <s v="I-84"/>
    <s v="Stark"/>
    <m/>
    <s v="Safety corridor: 181st/Rockwood {I-84 - Stark}"/>
    <n v="1900000"/>
    <n v="2812000"/>
    <s v="2018-2024"/>
    <s v="2018-2024"/>
    <n v="1"/>
    <x v="23"/>
    <s v="Roads and Bridges"/>
    <n v="2018"/>
    <n v="2024"/>
    <n v="271428.57142857142"/>
    <n v="7"/>
    <n v="0"/>
    <n v="0"/>
    <n v="0"/>
    <n v="0"/>
    <n v="271428.57142857142"/>
    <n v="271428.57142857142"/>
    <n v="271428.57142857142"/>
    <n v="271428.57142857142"/>
    <n v="271428.57142857142"/>
    <n v="271428.57142857142"/>
    <n v="271428.57142857142"/>
    <n v="0"/>
    <n v="0"/>
    <n v="0"/>
    <n v="0"/>
    <n v="0"/>
    <n v="0"/>
    <n v="0"/>
    <n v="0"/>
    <n v="0"/>
    <n v="0"/>
    <n v="0"/>
    <n v="0"/>
    <n v="0"/>
    <n v="0"/>
    <n v="0"/>
    <n v="0"/>
  </r>
  <r>
    <n v="11683"/>
    <m/>
    <m/>
    <s v="Gresham"/>
    <s v="City"/>
    <x v="2"/>
    <s v="Gresham"/>
    <x v="0"/>
    <s v="Safety corridor: Halsey {162nd-181st}"/>
    <s v="162nd "/>
    <s v="181st"/>
    <m/>
    <s v="Safety corridor: Halsey {162nd-181st}"/>
    <n v="2400000"/>
    <n v="3552000"/>
    <s v="2018-2024"/>
    <s v="2018-2024"/>
    <n v="1"/>
    <x v="23"/>
    <s v="Roads and Bridges"/>
    <n v="2018"/>
    <n v="2024"/>
    <n v="342857.14285714284"/>
    <n v="7"/>
    <n v="0"/>
    <n v="0"/>
    <n v="0"/>
    <n v="0"/>
    <n v="342857.14285714284"/>
    <n v="342857.14285714284"/>
    <n v="342857.14285714284"/>
    <n v="342857.14285714284"/>
    <n v="342857.14285714284"/>
    <n v="342857.14285714284"/>
    <n v="342857.14285714284"/>
    <n v="0"/>
    <n v="0"/>
    <n v="0"/>
    <n v="0"/>
    <n v="0"/>
    <n v="0"/>
    <n v="0"/>
    <n v="0"/>
    <n v="0"/>
    <n v="0"/>
    <n v="0"/>
    <n v="0"/>
    <n v="0"/>
    <n v="0"/>
    <n v="0"/>
    <n v="0"/>
  </r>
  <r>
    <n v="11684"/>
    <m/>
    <m/>
    <s v="Multnomah County"/>
    <s v="County"/>
    <x v="0"/>
    <s v="Multnomah County"/>
    <x v="0"/>
    <s v="Safety corridor: Cherry Park/257th {Cherry Park - Division}"/>
    <s v="Cherry Park"/>
    <s v="Divison"/>
    <m/>
    <s v="Safety corridor: Cherry Park/257th {Cherry Park - Division}"/>
    <n v="2600000"/>
    <n v="3848000"/>
    <s v="2018-2024"/>
    <s v="2018-2024"/>
    <n v="1"/>
    <x v="23"/>
    <s v="Roads and Bridges"/>
    <n v="2018"/>
    <n v="2024"/>
    <n v="371428.57142857142"/>
    <n v="7"/>
    <n v="0"/>
    <n v="0"/>
    <n v="0"/>
    <n v="0"/>
    <n v="371428.57142857142"/>
    <n v="371428.57142857142"/>
    <n v="371428.57142857142"/>
    <n v="371428.57142857142"/>
    <n v="371428.57142857142"/>
    <n v="371428.57142857142"/>
    <n v="371428.57142857142"/>
    <n v="0"/>
    <n v="0"/>
    <n v="0"/>
    <n v="0"/>
    <n v="0"/>
    <n v="0"/>
    <n v="0"/>
    <n v="0"/>
    <n v="0"/>
    <n v="0"/>
    <n v="0"/>
    <n v="0"/>
    <n v="0"/>
    <n v="0"/>
    <n v="0"/>
    <n v="0"/>
  </r>
  <r>
    <n v="11685"/>
    <m/>
    <m/>
    <s v="Gresham"/>
    <s v="City"/>
    <x v="2"/>
    <s v="Gresham"/>
    <x v="0"/>
    <s v="Safety Corridor: Hogan/Burnside/Powell {Division - Palmquist}"/>
    <s v="Division"/>
    <s v="Palmquist"/>
    <m/>
    <s v="Safety Corridor: Hogan/Burnside/Powell {Division - Palmquist}"/>
    <n v="1200000"/>
    <n v="1776000"/>
    <s v="2018-2024"/>
    <s v="2018-2024"/>
    <n v="1"/>
    <x v="23"/>
    <s v="Roads and Bridges"/>
    <n v="2018"/>
    <n v="2024"/>
    <n v="171428.57142857142"/>
    <n v="7"/>
    <n v="0"/>
    <n v="0"/>
    <n v="0"/>
    <n v="0"/>
    <n v="171428.57142857142"/>
    <n v="171428.57142857142"/>
    <n v="171428.57142857142"/>
    <n v="171428.57142857142"/>
    <n v="171428.57142857142"/>
    <n v="171428.57142857142"/>
    <n v="171428.57142857142"/>
    <n v="0"/>
    <n v="0"/>
    <n v="0"/>
    <n v="0"/>
    <n v="0"/>
    <n v="0"/>
    <n v="0"/>
    <n v="0"/>
    <n v="0"/>
    <n v="0"/>
    <n v="0"/>
    <n v="0"/>
    <n v="0"/>
    <n v="0"/>
    <n v="0"/>
    <n v="0"/>
  </r>
  <r>
    <n v="11689"/>
    <m/>
    <m/>
    <s v="Gresham"/>
    <s v="City"/>
    <x v="4"/>
    <s v="Gresham"/>
    <x v="0"/>
    <s v="Eastman"/>
    <s v="Division"/>
    <s v="Powell"/>
    <m/>
    <s v="Eastman &amp; 25th pedestrian crossing and Eastman bikelane/stormwater improvements {Division - Powell}"/>
    <n v="4780000"/>
    <n v="7074400"/>
    <s v="2018-2024"/>
    <s v="2018-2024"/>
    <n v="1"/>
    <x v="23"/>
    <s v="Active Transportation"/>
    <n v="2018"/>
    <n v="2024"/>
    <n v="682857.14285714284"/>
    <n v="7"/>
    <n v="0"/>
    <n v="0"/>
    <n v="0"/>
    <n v="0"/>
    <n v="682857.14285714284"/>
    <n v="682857.14285714284"/>
    <n v="682857.14285714284"/>
    <n v="682857.14285714284"/>
    <n v="682857.14285714284"/>
    <n v="682857.14285714284"/>
    <n v="682857.14285714284"/>
    <n v="0"/>
    <n v="0"/>
    <n v="0"/>
    <n v="0"/>
    <n v="0"/>
    <n v="0"/>
    <n v="0"/>
    <n v="0"/>
    <n v="0"/>
    <n v="0"/>
    <n v="0"/>
    <n v="0"/>
    <n v="0"/>
    <n v="0"/>
    <n v="0"/>
    <n v="0"/>
  </r>
  <r>
    <n v="11690"/>
    <m/>
    <m/>
    <s v="Multnomah County"/>
    <s v="County"/>
    <x v="0"/>
    <s v="Multnomah County"/>
    <x v="0"/>
    <s v="Hogan at Glisan"/>
    <s v="Intersection at Hogan/Glisan"/>
    <m/>
    <m/>
    <s v="Hogan at Glisan (northwest corner)"/>
    <n v="3000000"/>
    <n v="4440000"/>
    <s v="2018-2024"/>
    <s v="2018-2024"/>
    <n v="1"/>
    <x v="23"/>
    <s v="Roads and Bridges"/>
    <n v="2018"/>
    <n v="2024"/>
    <n v="428571.42857142858"/>
    <n v="7"/>
    <n v="0"/>
    <n v="0"/>
    <n v="0"/>
    <n v="0"/>
    <n v="428571.42857142858"/>
    <n v="428571.42857142858"/>
    <n v="428571.42857142858"/>
    <n v="428571.42857142858"/>
    <n v="428571.42857142858"/>
    <n v="428571.42857142858"/>
    <n v="428571.42857142858"/>
    <n v="0"/>
    <n v="0"/>
    <n v="0"/>
    <n v="0"/>
    <n v="0"/>
    <n v="0"/>
    <n v="0"/>
    <n v="0"/>
    <n v="0"/>
    <n v="0"/>
    <n v="0"/>
    <n v="0"/>
    <n v="0"/>
    <n v="0"/>
    <n v="0"/>
    <n v="0"/>
  </r>
  <r>
    <n v="11698"/>
    <m/>
    <m/>
    <s v="Gresham"/>
    <s v="City"/>
    <x v="2"/>
    <s v="Gresham"/>
    <x v="0"/>
    <s v="5th Street"/>
    <s v="Main Avenue"/>
    <s v="Cleveland Avenue"/>
    <s v="Collector"/>
    <s v="Construct to collector cross section consistent with the Green Shared Street designation per the Downtown Plan"/>
    <n v="1000000"/>
    <n v="1480000"/>
    <s v="2018-2024"/>
    <s v="2018-2024"/>
    <n v="1"/>
    <x v="0"/>
    <s v="Roads and Bridges"/>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699"/>
    <m/>
    <m/>
    <s v="Gresham"/>
    <s v="City"/>
    <x v="4"/>
    <s v="Gresham"/>
    <x v="0"/>
    <s v="Main Avenue"/>
    <s v="Divison Street"/>
    <s v="5th Street"/>
    <s v="Collector"/>
    <s v="Ped to MAX project, improve pedestrian access to light rail transit"/>
    <n v="2500000"/>
    <n v="3700000"/>
    <s v="2018-2024"/>
    <s v="2018-2024"/>
    <n v="1"/>
    <x v="0"/>
    <s v="Active Transportation"/>
    <n v="2018"/>
    <n v="2024"/>
    <n v="357142.85714285716"/>
    <n v="7"/>
    <n v="0"/>
    <n v="0"/>
    <n v="0"/>
    <n v="0"/>
    <n v="357142.85714285716"/>
    <n v="357142.85714285716"/>
    <n v="357142.85714285716"/>
    <n v="357142.85714285716"/>
    <n v="357142.85714285716"/>
    <n v="357142.85714285716"/>
    <n v="357142.85714285716"/>
    <n v="0"/>
    <n v="0"/>
    <n v="0"/>
    <n v="0"/>
    <n v="0"/>
    <n v="0"/>
    <n v="0"/>
    <n v="0"/>
    <n v="0"/>
    <n v="0"/>
    <n v="0"/>
    <n v="0"/>
    <n v="0"/>
    <n v="0"/>
    <n v="0"/>
    <n v="0"/>
  </r>
  <r>
    <n v="11709"/>
    <m/>
    <m/>
    <s v="Gresham"/>
    <s v="City"/>
    <x v="2"/>
    <s v="Gresham"/>
    <x v="0"/>
    <s v="Knapp Street/41st Street"/>
    <s v="182nd Avenue"/>
    <s v="190th Drive"/>
    <s v="Collector"/>
    <s v="Construct to collector cross section with one motor vehicle travel lane in each direction, bicycle and pedestrian facilities."/>
    <n v="6552502.0000000009"/>
    <n v="9697702.9600000009"/>
    <s v="2018-2024"/>
    <s v="2018-2024"/>
    <n v="1"/>
    <x v="7"/>
    <s v="Roads and Bridges"/>
    <n v="2018"/>
    <n v="2024"/>
    <n v="936071.71428571444"/>
    <n v="7"/>
    <n v="0"/>
    <n v="0"/>
    <n v="0"/>
    <n v="0"/>
    <n v="936071.71428571444"/>
    <n v="936071.71428571444"/>
    <n v="936071.71428571444"/>
    <n v="936071.71428571444"/>
    <n v="936071.71428571444"/>
    <n v="936071.71428571444"/>
    <n v="936071.71428571444"/>
    <n v="0"/>
    <n v="0"/>
    <n v="0"/>
    <n v="0"/>
    <n v="0"/>
    <n v="0"/>
    <n v="0"/>
    <n v="0"/>
    <n v="0"/>
    <n v="0"/>
    <n v="0"/>
    <n v="0"/>
    <n v="0"/>
    <n v="0"/>
    <n v="0"/>
    <n v="0"/>
  </r>
  <r>
    <n v="11718"/>
    <m/>
    <m/>
    <s v="Gresham"/>
    <s v="City"/>
    <x v="2"/>
    <s v="Gresham"/>
    <x v="0"/>
    <s v="41st Street"/>
    <s v="190th Drive"/>
    <s v="Binford Avenue"/>
    <s v="Collector"/>
    <s v="Construct to collector cross section with one motor vehicle travel lane in each direction, bicycle and pedestrian facilities."/>
    <n v="1830000"/>
    <n v="2708400"/>
    <s v="2018-2024"/>
    <s v="2018-2024"/>
    <n v="1"/>
    <x v="7"/>
    <s v="Roads and Bridges"/>
    <n v="2018"/>
    <n v="2024"/>
    <n v="261428.57142857142"/>
    <n v="7"/>
    <n v="0"/>
    <n v="0"/>
    <n v="0"/>
    <n v="0"/>
    <n v="261428.57142857142"/>
    <n v="261428.57142857142"/>
    <n v="261428.57142857142"/>
    <n v="261428.57142857142"/>
    <n v="261428.57142857142"/>
    <n v="261428.57142857142"/>
    <n v="261428.57142857142"/>
    <n v="0"/>
    <n v="0"/>
    <n v="0"/>
    <n v="0"/>
    <n v="0"/>
    <n v="0"/>
    <n v="0"/>
    <n v="0"/>
    <n v="0"/>
    <n v="0"/>
    <n v="0"/>
    <n v="0"/>
    <n v="0"/>
    <n v="0"/>
    <n v="0"/>
    <n v="0"/>
  </r>
  <r>
    <n v="11719"/>
    <m/>
    <m/>
    <s v="Gresham"/>
    <s v="City"/>
    <x v="2"/>
    <s v="Gresham"/>
    <x v="0"/>
    <s v="41st Street"/>
    <s v="Eleven Mile Avenue"/>
    <s v="Rodlun Road"/>
    <s v="Collector"/>
    <s v="Construct to collector cross section with one motor vehicle travel lane in each direction, bicycle and pedestrian facilities."/>
    <n v="1000000"/>
    <n v="1480000"/>
    <s v="2018-2024"/>
    <s v="2018-2024"/>
    <n v="1"/>
    <x v="7"/>
    <s v="Roads and Bridges"/>
    <n v="2018"/>
    <n v="2024"/>
    <n v="142857.14285714287"/>
    <n v="7"/>
    <n v="0"/>
    <n v="0"/>
    <n v="0"/>
    <n v="0"/>
    <n v="142857.14285714287"/>
    <n v="142857.14285714287"/>
    <n v="142857.14285714287"/>
    <n v="142857.14285714287"/>
    <n v="142857.14285714287"/>
    <n v="142857.14285714287"/>
    <n v="142857.14285714287"/>
    <n v="0"/>
    <n v="0"/>
    <n v="0"/>
    <n v="0"/>
    <n v="0"/>
    <n v="0"/>
    <n v="0"/>
    <n v="0"/>
    <n v="0"/>
    <n v="0"/>
    <n v="0"/>
    <n v="0"/>
    <n v="0"/>
    <n v="0"/>
    <n v="0"/>
    <n v="0"/>
  </r>
  <r>
    <n v="11741"/>
    <m/>
    <m/>
    <s v="Portland"/>
    <s v="City"/>
    <x v="4"/>
    <m/>
    <x v="0"/>
    <s v="Willamette Greenway Trail: Columbia Blvd. Bridge"/>
    <s v="Kelly Point ParkN. Columbia Blvd"/>
    <s v="N. Columbia Blvd"/>
    <m/>
    <s v="Construct bicycle and pedestrian bridge as part of np greenway segment 1"/>
    <n v="2612000"/>
    <n v="3865760"/>
    <s v="2018-2024"/>
    <s v="2018-2024"/>
    <n v="1"/>
    <x v="23"/>
    <s v="Active Transportation"/>
    <n v="2018"/>
    <n v="2024"/>
    <n v="373142.85714285716"/>
    <n v="7"/>
    <n v="0"/>
    <n v="0"/>
    <n v="0"/>
    <n v="0"/>
    <n v="373142.85714285716"/>
    <n v="373142.85714285716"/>
    <n v="373142.85714285716"/>
    <n v="373142.85714285716"/>
    <n v="373142.85714285716"/>
    <n v="373142.85714285716"/>
    <n v="373142.85714285716"/>
    <n v="0"/>
    <n v="0"/>
    <n v="0"/>
    <n v="0"/>
    <n v="0"/>
    <n v="0"/>
    <n v="0"/>
    <n v="0"/>
    <n v="0"/>
    <n v="0"/>
    <n v="0"/>
    <n v="0"/>
    <n v="0"/>
    <n v="0"/>
    <n v="0"/>
    <n v="0"/>
  </r>
  <r>
    <n v="10553"/>
    <m/>
    <m/>
    <s v="Hillsboro"/>
    <s v="City"/>
    <x v="2"/>
    <s v="Washington Co."/>
    <x v="0"/>
    <s v="209th Improvements"/>
    <s v="T.V. Hwy."/>
    <s v="Farmington Rd."/>
    <s v="Arterial"/>
    <s v="Widen roadway to 4 lanes with left turn lanes at major intersections, access management, sidewalks, and bike lanes or buffered bike lanes."/>
    <n v="27391000"/>
    <n v="55494165.999999993"/>
    <s v="2018-2032"/>
    <s v="2018-2032"/>
    <n v="1"/>
    <x v="23"/>
    <s v="Roads and Bridges"/>
    <n v="2018"/>
    <n v="2032"/>
    <n v="1826066.6666666667"/>
    <n v="15"/>
    <n v="0"/>
    <n v="0"/>
    <n v="0"/>
    <n v="0"/>
    <n v="1826066.6666666667"/>
    <n v="1826066.6666666667"/>
    <n v="1826066.6666666667"/>
    <n v="1826066.6666666667"/>
    <n v="1826066.6666666667"/>
    <n v="1826066.6666666667"/>
    <n v="1826066.6666666667"/>
    <n v="1826066.6666666667"/>
    <n v="1826066.6666666667"/>
    <n v="1826066.6666666667"/>
    <n v="1826066.6666666667"/>
    <n v="1826066.6666666667"/>
    <n v="1826066.6666666667"/>
    <n v="1826066.6666666667"/>
    <n v="1826066.6666666667"/>
    <n v="0"/>
    <n v="0"/>
    <n v="0"/>
    <n v="0"/>
    <n v="0"/>
    <n v="0"/>
    <n v="0"/>
    <n v="0"/>
  </r>
  <r>
    <n v="10008"/>
    <m/>
    <m/>
    <s v="Clackamas County"/>
    <s v="County"/>
    <x v="0"/>
    <s v="Clackamas County"/>
    <x v="0"/>
    <s v="79th Ave. Extension"/>
    <s v="Luther Ave  "/>
    <s v="King Rd."/>
    <s v="Collector"/>
    <s v="Build N-S collector west of 82nd Ave.."/>
    <n v="17400000"/>
    <n v="48232800"/>
    <s v="N/A"/>
    <s v="2018-2040"/>
    <m/>
    <x v="5"/>
    <s v="Roads and Bridges"/>
    <n v="2018"/>
    <n v="2040"/>
    <n v="756521.73913043481"/>
    <n v="23"/>
    <n v="0"/>
    <n v="0"/>
    <n v="0"/>
    <n v="0"/>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n v="756521.73913043481"/>
  </r>
  <r>
    <n v="10016"/>
    <m/>
    <m/>
    <s v="Clackamas County"/>
    <s v="County"/>
    <x v="0"/>
    <s v="Clackamas County"/>
    <x v="0"/>
    <s v="Fuller Rd. Extension"/>
    <s v="Otty Rd."/>
    <s v="King Rd."/>
    <s v="collector"/>
    <s v="Construct new 2 lane extension with pedestrian facilities and bikeways"/>
    <n v="22490000"/>
    <n v="62342279.999999993"/>
    <s v="N/A"/>
    <s v="2018-2040"/>
    <m/>
    <x v="5"/>
    <s v="Roads and Bridges"/>
    <n v="2018"/>
    <n v="2040"/>
    <n v="977826.08695652173"/>
    <n v="23"/>
    <n v="0"/>
    <n v="0"/>
    <n v="0"/>
    <n v="0"/>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n v="977826.08695652173"/>
  </r>
  <r>
    <n v="10023"/>
    <m/>
    <m/>
    <s v="Clackamas County"/>
    <s v="County"/>
    <x v="0"/>
    <s v="Clackamas County"/>
    <x v="0"/>
    <s v="82nd Dr. Improvements"/>
    <s v="Hwy 212"/>
    <s v="Gladstone PH2"/>
    <s v="Minor Arterial"/>
    <s v="Widen to five lanes."/>
    <n v="52800000"/>
    <n v="146361600"/>
    <s v="N/A"/>
    <s v="2018-2040"/>
    <m/>
    <x v="3"/>
    <s v="Roads and Bridges"/>
    <n v="2018"/>
    <n v="2040"/>
    <n v="2295652.1739130435"/>
    <n v="23"/>
    <n v="0"/>
    <n v="0"/>
    <n v="0"/>
    <n v="0"/>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n v="2295652.1739130435"/>
  </r>
  <r>
    <n v="10030"/>
    <m/>
    <m/>
    <s v="Clackamas County"/>
    <s v="County"/>
    <x v="0"/>
    <s v="Clackamas County"/>
    <x v="0"/>
    <s v="Stafford Rd. Improvements"/>
    <s v="I-205"/>
    <s v="Boeckman Rd."/>
    <s v="Rural Arterial"/>
    <s v="Add paved shoulders and turn lanes at major intersections. The project or a portion of the project is outside the designated urban growth boundary as of March 2014. "/>
    <n v="21500000"/>
    <n v="59597999.999999993"/>
    <s v="N/A"/>
    <s v="2018-2040"/>
    <m/>
    <x v="4"/>
    <s v="Roads and Bridges"/>
    <n v="2018"/>
    <n v="2040"/>
    <n v="934782.60869565222"/>
    <n v="23"/>
    <n v="0"/>
    <n v="0"/>
    <n v="0"/>
    <n v="0"/>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n v="934782.60869565222"/>
  </r>
  <r>
    <n v="10038"/>
    <m/>
    <m/>
    <s v="Damascus"/>
    <s v="City"/>
    <x v="2"/>
    <s v="Clackamas County"/>
    <x v="0"/>
    <s v="242nd"/>
    <s v="Multnomah County line"/>
    <s v="Hwy. 212"/>
    <s v="Collector"/>
    <s v="Reconstruct 242nd and widen to three lanes. The Damascus/Boring Concept Plan identifies 242nd as a community bus transit classification.  Project Segment Length 8,000 feet"/>
    <n v="30000000"/>
    <n v="83160000"/>
    <s v="N/A"/>
    <s v="2018-2040"/>
    <m/>
    <x v="28"/>
    <s v="Roads and Bridges"/>
    <n v="2018"/>
    <n v="2040"/>
    <n v="1304347.8260869565"/>
    <n v="23"/>
    <n v="0"/>
    <n v="0"/>
    <n v="0"/>
    <n v="0"/>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r>
  <r>
    <n v="10043"/>
    <m/>
    <m/>
    <s v="Clackamas County"/>
    <s v="County"/>
    <x v="0"/>
    <s v="Clackamas County"/>
    <x v="0"/>
    <s v="Borland Rd."/>
    <s v="City Limits  "/>
    <s v="Stafford Rd."/>
    <s v="Minor Arterial"/>
    <s v="Add paved shoulders and turn lanes at major intersections. The project or a portion of the project is outside the designated urban growth boundary as of March 2014."/>
    <n v="5680000"/>
    <n v="15744959.999999998"/>
    <s v="N/A"/>
    <s v="2018-2040"/>
    <m/>
    <x v="50"/>
    <s v="Roads and Bridges"/>
    <n v="2018"/>
    <n v="2040"/>
    <n v="246956.52173913043"/>
    <n v="23"/>
    <n v="0"/>
    <n v="0"/>
    <n v="0"/>
    <n v="0"/>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n v="246956.52173913043"/>
  </r>
  <r>
    <n v="10058"/>
    <m/>
    <m/>
    <s v="Clackamas County"/>
    <s v="County"/>
    <x v="0"/>
    <s v="Clackamas County"/>
    <x v="0"/>
    <s v="River Rd."/>
    <s v="River Rd./Courtney intersection"/>
    <s v=""/>
    <s v="minor Arterial"/>
    <s v="Add turn lanes to four legs of the intersection."/>
    <n v="1560550"/>
    <n v="4325844.5999999996"/>
    <s v="N/A"/>
    <s v="2018-2040"/>
    <m/>
    <x v="4"/>
    <s v="Roads and Bridges"/>
    <n v="2018"/>
    <n v="2040"/>
    <n v="67850"/>
    <n v="23"/>
    <n v="0"/>
    <n v="0"/>
    <n v="0"/>
    <n v="0"/>
    <n v="67850"/>
    <n v="67850"/>
    <n v="67850"/>
    <n v="67850"/>
    <n v="67850"/>
    <n v="67850"/>
    <n v="67850"/>
    <n v="67850"/>
    <n v="67850"/>
    <n v="67850"/>
    <n v="67850"/>
    <n v="67850"/>
    <n v="67850"/>
    <n v="67850"/>
    <n v="67850"/>
    <n v="67850"/>
    <n v="67850"/>
    <n v="67850"/>
    <n v="67850"/>
    <n v="67850"/>
    <n v="67850"/>
    <n v="67850"/>
    <n v="67850"/>
  </r>
  <r>
    <n v="10059"/>
    <m/>
    <m/>
    <s v="Clackamas County"/>
    <s v="County"/>
    <x v="0"/>
    <s v="Clackamas County"/>
    <x v="0"/>
    <s v="Roots Rd./McKinley Rd."/>
    <s v="Webster Rd."/>
    <s v="Hwy 212"/>
    <s v="Minor Arterial"/>
    <s v="Bring to urban standards."/>
    <n v="10426862"/>
    <n v="28903261.463999998"/>
    <s v="N/A"/>
    <s v="2018-2040"/>
    <m/>
    <x v="4"/>
    <s v="Roads and Bridges"/>
    <n v="2018"/>
    <n v="2040"/>
    <n v="453341.82608695654"/>
    <n v="23"/>
    <n v="0"/>
    <n v="0"/>
    <n v="0"/>
    <n v="0"/>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n v="453341.82608695654"/>
  </r>
  <r>
    <n v="10061"/>
    <m/>
    <m/>
    <s v="Clackamas County"/>
    <s v="County"/>
    <x v="0"/>
    <s v="Clackamas County"/>
    <x v="0"/>
    <s v="142nd Ave."/>
    <s v="Sunnyside Rd."/>
    <s v="Hwy 212"/>
    <s v="minor Arterial"/>
    <s v="Widen to 3 lanes."/>
    <n v="10374007"/>
    <n v="28756747.403999999"/>
    <s v="N/A"/>
    <s v="2018-2040"/>
    <m/>
    <x v="14"/>
    <s v="Roads and Bridges"/>
    <n v="2018"/>
    <n v="2040"/>
    <n v="451043.78260869568"/>
    <n v="23"/>
    <n v="0"/>
    <n v="0"/>
    <n v="0"/>
    <n v="0"/>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n v="451043.78260869568"/>
  </r>
  <r>
    <n v="10402"/>
    <m/>
    <m/>
    <s v="Multnomah Co."/>
    <s v="County"/>
    <x v="3"/>
    <s v="Multnomah Co."/>
    <x v="0"/>
    <s v="Construct new road north of I-84, Exit 16"/>
    <s v="Sandy Blvd"/>
    <s v="Marine Dr."/>
    <s v="Local"/>
    <s v="Conduct design options alternatives (DOA) study for new connection between Sandy Blvd and Marine Dr.  Construct new connector linking industrial sites with I-84."/>
    <n v="13000000"/>
    <n v="36036000"/>
    <s v="N/A"/>
    <s v="2018-2040"/>
    <m/>
    <x v="3"/>
    <s v="Freight"/>
    <n v="2018"/>
    <n v="2040"/>
    <n v="565217.39130434778"/>
    <n v="23"/>
    <n v="0"/>
    <n v="0"/>
    <n v="0"/>
    <n v="0"/>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r>
  <r>
    <n v="10407"/>
    <m/>
    <m/>
    <s v="Multnomah Co."/>
    <s v="County"/>
    <x v="0"/>
    <s v="Multnomah Co."/>
    <x v="0"/>
    <s v="Fish passage culvert replacement"/>
    <s v="Fairview and Arata Creeks"/>
    <m/>
    <s v="N/A"/>
    <s v="Replace 5 culverts with fish friendly structures allowing for passage to federally endangered species. Culvert locations: 223rd/Fairview, Sandy/Fairview, Arata/244th, Arata Creek/Halsey, Fairview/Glisan."/>
    <n v="1511000"/>
    <n v="4188491.9999999995"/>
    <s v="N/A"/>
    <s v="2018-2040"/>
    <m/>
    <x v="11"/>
    <s v="Roads and Bridges"/>
    <n v="2018"/>
    <n v="2040"/>
    <n v="65695.65217391304"/>
    <n v="23"/>
    <n v="0"/>
    <n v="0"/>
    <n v="0"/>
    <n v="0"/>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n v="65695.65217391304"/>
  </r>
  <r>
    <n v="10444"/>
    <m/>
    <m/>
    <s v="Gresham"/>
    <s v="City"/>
    <x v="2"/>
    <s v="Gresham"/>
    <x v="0"/>
    <s v="181st Ave. Widening"/>
    <s v="Halsey St."/>
    <s v="EB on-ramp to I-84"/>
    <s v="Major Arterial"/>
    <s v="Widens street to three lanes southbound."/>
    <n v="1797270"/>
    <n v="4982032.4399999995"/>
    <s v="N/A"/>
    <s v="2018-2040"/>
    <m/>
    <x v="1"/>
    <s v="Roads and Bridges"/>
    <n v="2018"/>
    <n v="2040"/>
    <n v="78142.173913043473"/>
    <n v="23"/>
    <n v="0"/>
    <n v="0"/>
    <n v="0"/>
    <n v="0"/>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n v="78142.173913043473"/>
  </r>
  <r>
    <n v="10552"/>
    <m/>
    <m/>
    <s v="Washington Co."/>
    <s v="County"/>
    <x v="0"/>
    <s v="Washington Co."/>
    <x v="0"/>
    <s v="Cornell/Cornelius Pass Interchange"/>
    <s v="N/A"/>
    <s v="N/A"/>
    <s v="Arterial"/>
    <s v="Grade separate Cornell at Cornelius Pass. "/>
    <n v="21200000"/>
    <n v="58766399.999999993"/>
    <s v="N/A"/>
    <s v="2018-2040"/>
    <m/>
    <x v="3"/>
    <s v="Roads and Bridges"/>
    <n v="2018"/>
    <n v="2040"/>
    <n v="921739.13043478259"/>
    <n v="23"/>
    <n v="0"/>
    <n v="0"/>
    <n v="0"/>
    <n v="0"/>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n v="921739.13043478259"/>
  </r>
  <r>
    <n v="10557"/>
    <m/>
    <m/>
    <s v="Washington Co."/>
    <s v="County"/>
    <x v="0"/>
    <s v="Washington Co."/>
    <x v="0"/>
    <s v="Murray/TV Hwy. Intersection"/>
    <s v="Farmington Rd."/>
    <s v="TV Hwy."/>
    <s v="Arterial"/>
    <s v="Intersections improvement at TV Hwy. and Farmington with Murray Blvd."/>
    <n v="25000000"/>
    <n v="69300000"/>
    <s v="N/A"/>
    <s v="2018-2040"/>
    <m/>
    <x v="28"/>
    <s v="Roads and Bridges"/>
    <n v="2018"/>
    <n v="2040"/>
    <n v="1086956.5217391304"/>
    <n v="23"/>
    <n v="0"/>
    <n v="0"/>
    <n v="0"/>
    <n v="0"/>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r>
  <r>
    <n v="10580"/>
    <m/>
    <m/>
    <s v="Washington Co."/>
    <s v="County"/>
    <x v="0"/>
    <s v="Washington Co."/>
    <x v="0"/>
    <s v="Butner Rd. Improvements"/>
    <s v="Murray Blvd."/>
    <s v="Cedar Hills Blvd."/>
    <s v="Collector"/>
    <s v="Widen to 3 lanes with bike lanes and sidewalks."/>
    <n v="18515000"/>
    <n v="51323579.999999993"/>
    <s v="N/A"/>
    <s v="2018-2040"/>
    <m/>
    <x v="8"/>
    <s v="Roads and Bridges"/>
    <n v="2018"/>
    <n v="2040"/>
    <n v="805000"/>
    <n v="23"/>
    <n v="0"/>
    <n v="0"/>
    <n v="0"/>
    <n v="0"/>
    <n v="805000"/>
    <n v="805000"/>
    <n v="805000"/>
    <n v="805000"/>
    <n v="805000"/>
    <n v="805000"/>
    <n v="805000"/>
    <n v="805000"/>
    <n v="805000"/>
    <n v="805000"/>
    <n v="805000"/>
    <n v="805000"/>
    <n v="805000"/>
    <n v="805000"/>
    <n v="805000"/>
    <n v="805000"/>
    <n v="805000"/>
    <n v="805000"/>
    <n v="805000"/>
    <n v="805000"/>
    <n v="805000"/>
    <n v="805000"/>
    <n v="805000"/>
  </r>
  <r>
    <n v="10586"/>
    <m/>
    <m/>
    <s v="Washington Co."/>
    <s v="County"/>
    <x v="1"/>
    <s v="Washington Co."/>
    <x v="0"/>
    <s v="197th/198th Ave. Improvements"/>
    <s v="Baseline Rd."/>
    <s v="T.V. Hwy."/>
    <s v="Collector"/>
    <s v="Add sidewalks, bike lanes, lighting, turn lanes at major intersections."/>
    <n v="19297000"/>
    <n v="53491283.999999993"/>
    <s v="N/A"/>
    <s v="2018-2040"/>
    <m/>
    <x v="8"/>
    <s v="Active Transportation"/>
    <n v="2018"/>
    <n v="2040"/>
    <n v="839000"/>
    <n v="23"/>
    <n v="0"/>
    <n v="0"/>
    <n v="0"/>
    <n v="0"/>
    <n v="839000"/>
    <n v="839000"/>
    <n v="839000"/>
    <n v="839000"/>
    <n v="839000"/>
    <n v="839000"/>
    <n v="839000"/>
    <n v="839000"/>
    <n v="839000"/>
    <n v="839000"/>
    <n v="839000"/>
    <n v="839000"/>
    <n v="839000"/>
    <n v="839000"/>
    <n v="839000"/>
    <n v="839000"/>
    <n v="839000"/>
    <n v="839000"/>
    <n v="839000"/>
    <n v="839000"/>
    <n v="839000"/>
    <n v="839000"/>
    <n v="839000"/>
  </r>
  <r>
    <n v="10594"/>
    <m/>
    <m/>
    <s v="Tigard"/>
    <s v="City"/>
    <x v="2"/>
    <s v="Washington Co."/>
    <x v="0"/>
    <s v="Greenburg Rd. Improvements"/>
    <s v="Gomartin Ln."/>
    <s v="Washington Square Dr."/>
    <s v="Major Arterial"/>
    <s v="Widen to five lanes with bike lanes and sidewalks."/>
    <n v="3780000"/>
    <n v="10478160"/>
    <s v="N/A"/>
    <s v="2018-2040"/>
    <m/>
    <x v="0"/>
    <s v="Roads and Bridges"/>
    <n v="2018"/>
    <n v="2040"/>
    <n v="164347.82608695651"/>
    <n v="23"/>
    <n v="0"/>
    <n v="0"/>
    <n v="0"/>
    <n v="0"/>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n v="164347.82608695651"/>
  </r>
  <r>
    <n v="10595"/>
    <m/>
    <m/>
    <s v="Washington Co."/>
    <s v="County"/>
    <x v="0"/>
    <s v="ODOT"/>
    <x v="0"/>
    <s v="Hall Blvd. Improvements"/>
    <s v="Scholls Ferry Rd."/>
    <s v="Oleson Rd"/>
    <s v="Arterial"/>
    <s v="Widen to five lanes with bike lanes and sidewalks."/>
    <n v="2401000"/>
    <n v="6655571.9999999991"/>
    <s v="N/A"/>
    <s v="2018-2040"/>
    <m/>
    <x v="0"/>
    <s v="Roads and Bridges"/>
    <n v="2018"/>
    <n v="2040"/>
    <n v="104391.30434782608"/>
    <n v="23"/>
    <n v="0"/>
    <n v="0"/>
    <n v="0"/>
    <n v="0"/>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n v="104391.30434782608"/>
  </r>
  <r>
    <n v="10596"/>
    <m/>
    <m/>
    <s v="Washington Co."/>
    <s v="County"/>
    <x v="0"/>
    <m/>
    <x v="0"/>
    <s v="Scholls Ferry Rd. Improvements"/>
    <s v="Hwy. 217"/>
    <s v="121st Ave."/>
    <s v="Arterial"/>
    <s v="Widen to seven lanes with bike lanes and sidewalks. "/>
    <n v="19749000"/>
    <n v="54744227.999999993"/>
    <s v="N/A"/>
    <s v="2018-2040"/>
    <m/>
    <x v="28"/>
    <s v="Roads and Bridges"/>
    <n v="2018"/>
    <n v="2040"/>
    <n v="858652.17391304346"/>
    <n v="23"/>
    <n v="0"/>
    <n v="0"/>
    <n v="0"/>
    <n v="0"/>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n v="858652.17391304346"/>
  </r>
  <r>
    <n v="10609"/>
    <m/>
    <m/>
    <s v="Washington Co."/>
    <s v="County"/>
    <x v="1"/>
    <s v="Washington Co."/>
    <x v="0"/>
    <s v="Science Park Dr. Bike"/>
    <s v="Murray Blvd."/>
    <s v="Cornell Rd."/>
    <s v="Collector"/>
    <s v="Complete 3600 feet of bike lanes in town center."/>
    <n v="2124000"/>
    <n v="5887728"/>
    <s v="N/A"/>
    <s v="2018-2040"/>
    <m/>
    <x v="28"/>
    <s v="Active Transportation"/>
    <n v="2018"/>
    <n v="2040"/>
    <n v="92347.826086956527"/>
    <n v="23"/>
    <n v="0"/>
    <n v="0"/>
    <n v="0"/>
    <n v="0"/>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n v="92347.826086956527"/>
  </r>
  <r>
    <n v="10641"/>
    <m/>
    <m/>
    <s v="Washington Co. "/>
    <s v="County"/>
    <x v="0"/>
    <m/>
    <x v="0"/>
    <s v="102nd/103rd 2 lane multimodal connection"/>
    <s v="Western Ave."/>
    <s v="Walker Rd."/>
    <s v="Neighborhood Route"/>
    <s v="Connect streets and construct bike lanes and sidewalks.  Realign intersection at BH Hwy and Western."/>
    <n v="16500000"/>
    <n v="45738000"/>
    <s v="N/A"/>
    <s v="2018-2040"/>
    <m/>
    <x v="28"/>
    <s v="Roads and Bridges"/>
    <n v="2018"/>
    <n v="2040"/>
    <n v="717391.30434782605"/>
    <n v="23"/>
    <n v="0"/>
    <n v="0"/>
    <n v="0"/>
    <n v="0"/>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n v="717391.30434782605"/>
  </r>
  <r>
    <n v="10687"/>
    <m/>
    <m/>
    <s v="Sherwood"/>
    <s v="City"/>
    <x v="2"/>
    <s v="Sherwood"/>
    <x v="0"/>
    <s v="South Loop Rd."/>
    <s v="99W"/>
    <s v="99W "/>
    <s v="Local"/>
    <s v="Construction of 2 lane frontage road."/>
    <n v="3400000"/>
    <n v="9424800"/>
    <s v="N/A"/>
    <s v="2018-2040"/>
    <m/>
    <x v="5"/>
    <s v="Roads and Bridges"/>
    <n v="2018"/>
    <n v="2040"/>
    <n v="147826.08695652173"/>
    <n v="23"/>
    <n v="0"/>
    <n v="0"/>
    <n v="0"/>
    <n v="0"/>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r>
  <r>
    <n v="10689"/>
    <m/>
    <m/>
    <s v="Sherwood"/>
    <s v="City"/>
    <x v="2"/>
    <s v="Sherwood"/>
    <x v="0"/>
    <s v="Old Town Arterials-Collectors"/>
    <m/>
    <m/>
    <s v="Collector"/>
    <s v="Complete arterials and collector streets within old town overlay per City TSP."/>
    <n v="5500000"/>
    <n v="15245999.999999998"/>
    <s v="N/A"/>
    <s v="2018-2040"/>
    <m/>
    <x v="12"/>
    <s v="Roads and Bridges"/>
    <n v="2018"/>
    <n v="2040"/>
    <n v="239130.4347826087"/>
    <n v="23"/>
    <n v="0"/>
    <n v="0"/>
    <n v="0"/>
    <n v="0"/>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n v="239130.4347826087"/>
  </r>
  <r>
    <n v="10698"/>
    <m/>
    <m/>
    <s v="Sherwood"/>
    <s v="City"/>
    <x v="2"/>
    <s v="Sherwood"/>
    <x v="0"/>
    <s v="Sunset Blvd."/>
    <s v="Aldergrove"/>
    <s v="Greengate"/>
    <s v="Arterial"/>
    <s v="Reconstruct road to 3 lane arterial standards in sections not to TSP section for arterial. Fix vertical crest sight distance issue at Pine St intersection. Possible signal or roundabout at Sunset/Main/Ladd Hill"/>
    <n v="7500000"/>
    <n v="20790000"/>
    <s v="N/A"/>
    <s v="2018-2040"/>
    <m/>
    <x v="8"/>
    <s v="Roads and Bridges"/>
    <n v="2018"/>
    <n v="2040"/>
    <n v="326086.95652173914"/>
    <n v="23"/>
    <n v="0"/>
    <n v="0"/>
    <n v="0"/>
    <n v="0"/>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n v="326086.95652173914"/>
  </r>
  <r>
    <n v="10703"/>
    <m/>
    <m/>
    <s v="Sherwood"/>
    <s v="City"/>
    <x v="4"/>
    <s v="Sherwood"/>
    <x v="0"/>
    <s v="Pedestrian Links to Schools &amp; Town Center"/>
    <m/>
    <m/>
    <s v="Varies"/>
    <s v="Pedestrian upgrades, new sidewalks, sidewalk infill at: Sunset, Division, Edy, Elwert, Meinecke, Pine, Roy, Ladd Hill, Timbrel, Washington, Willamette, Old Pacific Hwy."/>
    <n v="6900000"/>
    <n v="19126800"/>
    <s v="N/A"/>
    <s v="2018-2040"/>
    <m/>
    <x v="9"/>
    <s v="Active Transportation"/>
    <n v="2018"/>
    <n v="2040"/>
    <n v="300000"/>
    <n v="23"/>
    <n v="0"/>
    <n v="0"/>
    <n v="0"/>
    <n v="0"/>
    <n v="300000"/>
    <n v="300000"/>
    <n v="300000"/>
    <n v="300000"/>
    <n v="300000"/>
    <n v="300000"/>
    <n v="300000"/>
    <n v="300000"/>
    <n v="300000"/>
    <n v="300000"/>
    <n v="300000"/>
    <n v="300000"/>
    <n v="300000"/>
    <n v="300000"/>
    <n v="300000"/>
    <n v="300000"/>
    <n v="300000"/>
    <n v="300000"/>
    <n v="300000"/>
    <n v="300000"/>
    <n v="300000"/>
    <n v="300000"/>
    <n v="300000"/>
  </r>
  <r>
    <n v="10723"/>
    <m/>
    <m/>
    <s v="Tualatin"/>
    <s v="City"/>
    <x v="2"/>
    <s v="ODOT"/>
    <x v="0"/>
    <s v="ORE 99W"/>
    <s v="Cipole"/>
    <s v="River"/>
    <s v="Major Arterial"/>
    <s v="Widen to 6 lanes from Cipole to the Tualatin River."/>
    <n v="14400000"/>
    <n v="39916800"/>
    <s v="N/A"/>
    <s v="2018-2040"/>
    <m/>
    <x v="1"/>
    <s v="Roads and Bridges"/>
    <n v="2018"/>
    <n v="2040"/>
    <n v="626086.95652173914"/>
    <n v="23"/>
    <n v="0"/>
    <n v="0"/>
    <n v="0"/>
    <n v="0"/>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n v="626086.95652173914"/>
  </r>
  <r>
    <n v="10824"/>
    <m/>
    <m/>
    <s v="Hillsboro"/>
    <s v="City"/>
    <x v="2"/>
    <s v="Hillsboro / Wa. Co."/>
    <x v="0"/>
    <s v="Cornell Rd"/>
    <s v="Arrington"/>
    <s v="Main Street"/>
    <s v="Major Arterial"/>
    <s v="Improve to 5 lane with bike lanes and sidewalks."/>
    <n v="9248000"/>
    <n v="25635455.999999996"/>
    <s v="N/A"/>
    <s v="2018-2040"/>
    <m/>
    <x v="0"/>
    <s v="Roads and Bridges"/>
    <n v="2018"/>
    <n v="2040"/>
    <n v="402086.95652173914"/>
    <n v="23"/>
    <n v="0"/>
    <n v="0"/>
    <n v="0"/>
    <n v="0"/>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n v="402086.95652173914"/>
  </r>
  <r>
    <n v="10829"/>
    <m/>
    <m/>
    <s v="Hillsboro"/>
    <s v="City"/>
    <x v="2"/>
    <s v="Hillsboro"/>
    <x v="0"/>
    <s v="Wilkins Extension"/>
    <s v="206th"/>
    <s v="185th Ave."/>
    <s v="Collector"/>
    <s v="Extend as 2/3 lane with bike/sidewalks."/>
    <n v="16000000"/>
    <n v="44352000"/>
    <s v="2018-2040"/>
    <s v="2018-2040"/>
    <n v="1"/>
    <x v="23"/>
    <s v="Roads and Bridges"/>
    <n v="2018"/>
    <n v="2040"/>
    <n v="695652.17391304346"/>
    <n v="23"/>
    <n v="0"/>
    <n v="0"/>
    <n v="0"/>
    <n v="0"/>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r>
  <r>
    <n v="10832"/>
    <m/>
    <m/>
    <s v="Hillsboro"/>
    <s v="City"/>
    <x v="2"/>
    <s v="Hillsboro"/>
    <x v="0"/>
    <s v="Quatama Road"/>
    <s v="Cornelius Pass"/>
    <s v="227th/69th Ave"/>
    <s v="Collector"/>
    <s v="Widen and extend 2/3 lane with bike/sidewalks."/>
    <n v="1800000"/>
    <n v="4989600"/>
    <s v="N/A"/>
    <s v="2018-2040"/>
    <m/>
    <x v="8"/>
    <s v="Roads and Bridges"/>
    <n v="2018"/>
    <n v="2040"/>
    <n v="78260.869565217392"/>
    <n v="23"/>
    <n v="0"/>
    <n v="0"/>
    <n v="0"/>
    <n v="0"/>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r>
  <r>
    <n v="10900"/>
    <m/>
    <m/>
    <s v="TriMet"/>
    <s v="Transit"/>
    <x v="15"/>
    <m/>
    <x v="0"/>
    <s v="Washington County Commuter Rail Frequency improvements"/>
    <s v="N/A"/>
    <s v="N/A"/>
    <s v="N/A"/>
    <s v="Beaverton to Wilsonville frequency and span of service improvements.  Will require capital improvements including DMUs."/>
    <n v="250000000"/>
    <n v="693000000"/>
    <s v="N/A"/>
    <s v="2018-2040"/>
    <m/>
    <x v="1"/>
    <s v="Transit"/>
    <n v="2018"/>
    <n v="2040"/>
    <n v="10869565.217391305"/>
    <n v="23"/>
    <n v="0"/>
    <n v="0"/>
    <n v="0"/>
    <n v="0"/>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n v="10869565.217391305"/>
  </r>
  <r>
    <n v="10902"/>
    <m/>
    <m/>
    <s v="TriMet"/>
    <s v="Transit"/>
    <x v="15"/>
    <m/>
    <x v="0"/>
    <s v="MAX light rail: Yellow Line: CRC / I-5 North extension"/>
    <s v="N/A"/>
    <s v="N/A"/>
    <s v="Other"/>
    <s v="CRC - Expo to Vancouver, north on Main to Lincoln. The project or a portion of the project is outside the designated urban growth boundary as of March 2014."/>
    <n v="1075965000"/>
    <n v="2982574980"/>
    <s v="2018-2040"/>
    <s v="2018-2040"/>
    <n v="1"/>
    <x v="1"/>
    <s v="Transit"/>
    <n v="2018"/>
    <n v="2040"/>
    <n v="46781086.956521742"/>
    <n v="23"/>
    <n v="0"/>
    <n v="0"/>
    <n v="0"/>
    <n v="0"/>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n v="46781086.956521742"/>
  </r>
  <r>
    <n v="10920"/>
    <m/>
    <m/>
    <s v="TriMet"/>
    <s v="Transit"/>
    <x v="15"/>
    <m/>
    <x v="0"/>
    <s v="MAX LRT: Rose Quarter junction track and intersection improvements "/>
    <s v="N/A"/>
    <s v="N/A"/>
    <s v="N/A"/>
    <s v="Improve operations, possible grade separation, bike accommodation."/>
    <n v="25000000"/>
    <n v="69300000"/>
    <s v="N/A"/>
    <s v="2018-2040"/>
    <m/>
    <x v="13"/>
    <s v="Transit"/>
    <n v="2018"/>
    <n v="2040"/>
    <n v="1086956.5217391304"/>
    <n v="23"/>
    <n v="0"/>
    <n v="0"/>
    <n v="0"/>
    <n v="0"/>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r>
  <r>
    <n v="10921"/>
    <m/>
    <m/>
    <s v="TriMet"/>
    <s v="Transit"/>
    <x v="15"/>
    <m/>
    <x v="0"/>
    <s v="MAX LRT on Steel Bridge: Capacity and operations improvements"/>
    <s v="N/A"/>
    <s v="N/A"/>
    <s v="N/A"/>
    <s v="Possible additional tracks, bridge rehabilitation, seismic upgrade."/>
    <n v="60000000"/>
    <n v="166320000"/>
    <s v="N/A"/>
    <s v="2018-2040"/>
    <m/>
    <x v="11"/>
    <s v="Transit"/>
    <n v="2018"/>
    <n v="2040"/>
    <n v="2608695.6521739131"/>
    <n v="23"/>
    <n v="0"/>
    <n v="0"/>
    <n v="0"/>
    <n v="0"/>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n v="2608695.6521739131"/>
  </r>
  <r>
    <n v="10922"/>
    <m/>
    <m/>
    <s v="TriMet"/>
    <s v="Transit"/>
    <x v="15"/>
    <m/>
    <x v="0"/>
    <s v="MAX LRT: Gateway junction restructuring"/>
    <s v="N/A"/>
    <s v="N/A"/>
    <s v="N/A"/>
    <s v="Track reconfiguration to provide direct N/S operations and eliminate single track section."/>
    <n v="70000000"/>
    <n v="194040000"/>
    <s v="N/A"/>
    <s v="2018-2040"/>
    <m/>
    <x v="11"/>
    <s v="Transit"/>
    <n v="2018"/>
    <n v="2040"/>
    <n v="3043478.2608695654"/>
    <n v="23"/>
    <n v="0"/>
    <n v="0"/>
    <n v="0"/>
    <n v="0"/>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n v="3043478.2608695654"/>
  </r>
  <r>
    <n v="10923"/>
    <m/>
    <m/>
    <s v="TriMet"/>
    <s v="Transit"/>
    <x v="15"/>
    <m/>
    <x v="0"/>
    <s v="MAX LRT: Downtown Portland speed and capacity improvements"/>
    <s v="N/A"/>
    <s v="N/A"/>
    <s v="N/A"/>
    <s v="Train speed and station spacing study, signal upgrades."/>
    <n v="5000000"/>
    <n v="13859999.999999998"/>
    <s v="N/A"/>
    <s v="2018-2040"/>
    <m/>
    <x v="13"/>
    <s v="Transit"/>
    <n v="2018"/>
    <n v="2040"/>
    <n v="217391.30434782608"/>
    <n v="23"/>
    <n v="0"/>
    <n v="0"/>
    <n v="0"/>
    <n v="0"/>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n v="217391.30434782608"/>
  </r>
  <r>
    <n v="10987"/>
    <m/>
    <m/>
    <s v="TriMet"/>
    <s v="Transit"/>
    <x v="15"/>
    <m/>
    <x v="0"/>
    <s v="Gresham City Hall Park &amp; Ride reconfiguration"/>
    <s v="N/A"/>
    <s v="N/A"/>
    <s v="N/A"/>
    <s v="Reconfigure / structure City Hall P&amp;R for TOD opportunity."/>
    <n v="3000000"/>
    <n v="8315999.9999999991"/>
    <s v="N/A"/>
    <s v="2018-2040"/>
    <m/>
    <x v="21"/>
    <s v="Transit"/>
    <n v="2018"/>
    <n v="2040"/>
    <n v="130434.78260869565"/>
    <n v="23"/>
    <n v="0"/>
    <n v="0"/>
    <n v="0"/>
    <n v="0"/>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r>
  <r>
    <n v="10988"/>
    <m/>
    <m/>
    <s v="TriMet"/>
    <s v="Transit"/>
    <x v="15"/>
    <m/>
    <x v="0"/>
    <s v="Incremental increases in park &amp; ride lots and capacities"/>
    <s v="N/A"/>
    <s v="N/A"/>
    <s v="N/A"/>
    <s v="50-space +/- lots (or additions to existing lots) in communities. 20 lots region-wide. "/>
    <n v="20000000"/>
    <n v="55439999.999999993"/>
    <s v="N/A"/>
    <s v="2018-2040"/>
    <m/>
    <x v="21"/>
    <s v="Transit"/>
    <n v="2018"/>
    <n v="2040"/>
    <n v="869565.21739130432"/>
    <n v="23"/>
    <n v="0"/>
    <n v="0"/>
    <n v="0"/>
    <n v="0"/>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r>
  <r>
    <n v="10991"/>
    <m/>
    <m/>
    <s v="TriMet"/>
    <s v="Transit"/>
    <x v="15"/>
    <m/>
    <x v="0"/>
    <s v="Gateway Phase 2 TOD development"/>
    <s v="N/A"/>
    <s v="N/A"/>
    <s v="N/A"/>
    <s v="Coordinate with development and garage expansion.  "/>
    <n v="4000000"/>
    <n v="11088000"/>
    <s v="N/A"/>
    <s v="2018-2040"/>
    <m/>
    <x v="21"/>
    <s v="Transit"/>
    <n v="2018"/>
    <n v="2040"/>
    <n v="173913.04347826086"/>
    <n v="23"/>
    <n v="0"/>
    <n v="0"/>
    <n v="0"/>
    <n v="0"/>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n v="173913.04347826086"/>
  </r>
  <r>
    <n v="10992"/>
    <m/>
    <m/>
    <s v="TriMet"/>
    <s v="Transit"/>
    <x v="15"/>
    <m/>
    <x v="0"/>
    <s v="Gateway Phase 3 TOD development"/>
    <s v="N/A"/>
    <s v="N/A"/>
    <s v="N/A"/>
    <s v="Coordinate with development and garage expansion.  "/>
    <n v="3500000"/>
    <n v="9702000"/>
    <s v="N/A"/>
    <s v="2018-2040"/>
    <m/>
    <x v="21"/>
    <s v="Transit"/>
    <n v="2018"/>
    <n v="2040"/>
    <n v="152173.91304347827"/>
    <n v="23"/>
    <n v="0"/>
    <n v="0"/>
    <n v="0"/>
    <n v="0"/>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n v="152173.91304347827"/>
  </r>
  <r>
    <n v="10996"/>
    <m/>
    <m/>
    <s v="TriMet"/>
    <s v="Transit"/>
    <x v="15"/>
    <m/>
    <x v="0"/>
    <s v="Rose Quarter Transit Center reconstruction"/>
    <s v="N/A"/>
    <s v="N/A"/>
    <s v="N/A"/>
    <s v="Reconstruct TC to better suit redevelopment needs."/>
    <n v="2000000"/>
    <n v="5544000"/>
    <s v="N/A"/>
    <s v="2018-2040"/>
    <m/>
    <x v="13"/>
    <s v="Transit"/>
    <n v="2018"/>
    <n v="2040"/>
    <n v="86956.521739130432"/>
    <n v="23"/>
    <n v="0"/>
    <n v="0"/>
    <n v="0"/>
    <n v="0"/>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r>
  <r>
    <n v="10999"/>
    <m/>
    <m/>
    <s v="TriMet"/>
    <s v="Transit"/>
    <x v="15"/>
    <m/>
    <x v="0"/>
    <s v="Bus purchases for congestion and expansion"/>
    <s v="N/A"/>
    <s v="N/A"/>
    <s v="N/A"/>
    <s v="Ffleet expansion to meet growing demand."/>
    <n v="15488000"/>
    <n v="42932736"/>
    <s v="2018-2040"/>
    <s v="2018-2040"/>
    <n v="1"/>
    <x v="11"/>
    <s v="Transit"/>
    <n v="2018"/>
    <n v="2040"/>
    <n v="673391.30434782605"/>
    <n v="23"/>
    <n v="0"/>
    <n v="0"/>
    <n v="0"/>
    <n v="0"/>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n v="673391.30434782605"/>
  </r>
  <r>
    <n v="11037"/>
    <m/>
    <m/>
    <s v="TriMet"/>
    <s v="Transit"/>
    <x v="15"/>
    <m/>
    <x v="0"/>
    <s v="Merlo bus operating base expansion"/>
    <s v="N/A"/>
    <s v="N/A"/>
    <s v="N/A"/>
    <s v="Pave graveled property for bus parking expansion."/>
    <n v="1000901"/>
    <n v="2774497.5719999997"/>
    <s v="N/A"/>
    <s v="2018-2040"/>
    <m/>
    <x v="11"/>
    <s v="Transit"/>
    <n v="2018"/>
    <n v="2040"/>
    <n v="43517.434782608696"/>
    <n v="23"/>
    <n v="0"/>
    <n v="0"/>
    <n v="0"/>
    <n v="0"/>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n v="43517.434782608696"/>
  </r>
  <r>
    <n v="11041"/>
    <m/>
    <m/>
    <s v="TriMet"/>
    <s v="Transit"/>
    <x v="15"/>
    <m/>
    <x v="0"/>
    <s v="4th bus base"/>
    <s v="N/A"/>
    <s v="N/A"/>
    <s v="N/A"/>
    <s v="Land acquisition and construction of a 4th bus base."/>
    <n v="77000000"/>
    <n v="213443999.99999997"/>
    <s v="N/A"/>
    <s v="2018-2040"/>
    <m/>
    <x v="11"/>
    <s v="Transit"/>
    <n v="2018"/>
    <n v="2040"/>
    <n v="3347826.086956522"/>
    <n v="23"/>
    <n v="0"/>
    <n v="0"/>
    <n v="0"/>
    <n v="0"/>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n v="3347826.086956522"/>
  </r>
  <r>
    <n v="11042"/>
    <m/>
    <m/>
    <s v="TriMet"/>
    <s v="Transit"/>
    <x v="15"/>
    <m/>
    <x v="0"/>
    <s v="Bus priority treatment"/>
    <s v="N/A"/>
    <s v="N/A"/>
    <s v="N/A"/>
    <s v="Traffic signal priority treatments, jump lanes, etc. regionwide.  Including adding bus priority when other signal improvements are made."/>
    <n v="15000000"/>
    <n v="41580000"/>
    <s v="2018-2040"/>
    <s v="2018-2040"/>
    <n v="1"/>
    <x v="11"/>
    <s v="Transit"/>
    <n v="2018"/>
    <n v="2040"/>
    <n v="652173.91304347827"/>
    <n v="23"/>
    <n v="0"/>
    <n v="0"/>
    <n v="0"/>
    <n v="0"/>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n v="652173.91304347827"/>
  </r>
  <r>
    <n v="11045"/>
    <m/>
    <m/>
    <s v="Washington Co. "/>
    <s v="County"/>
    <x v="0"/>
    <s v="Washington County"/>
    <x v="0"/>
    <s v="Baseline @ 185th Improvement"/>
    <s v="185th Ave."/>
    <s v="Baseline"/>
    <s v="Arterial"/>
    <s v="Grade separate intersection and MAX. "/>
    <n v="24700000"/>
    <n v="68468400"/>
    <s v="N/A"/>
    <s v="2018-2040"/>
    <m/>
    <x v="5"/>
    <s v="Roads and Bridges"/>
    <n v="2018"/>
    <n v="2040"/>
    <n v="1073913.043478261"/>
    <n v="23"/>
    <n v="0"/>
    <n v="0"/>
    <n v="0"/>
    <n v="0"/>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n v="1073913.043478261"/>
  </r>
  <r>
    <n v="11074"/>
    <m/>
    <m/>
    <s v="Gresham"/>
    <s v="City"/>
    <x v="4"/>
    <s v="Gresham"/>
    <x v="0"/>
    <s v="East Buttes Loop Trail: From Springwater Trail to Rodlun Road"/>
    <s v="Springwater Trail"/>
    <s v="Rodlun Road"/>
    <s v="Other"/>
    <s v="Construct new shared use trail (12' wide pervious asphalt)"/>
    <n v="8300000"/>
    <n v="23007600"/>
    <s v="N/A"/>
    <s v="2018-2040"/>
    <m/>
    <x v="4"/>
    <s v="Active Transportation"/>
    <n v="2018"/>
    <n v="2040"/>
    <n v="360869.5652173913"/>
    <n v="23"/>
    <n v="0"/>
    <n v="0"/>
    <n v="0"/>
    <n v="0"/>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n v="360869.5652173913"/>
  </r>
  <r>
    <n v="11090"/>
    <m/>
    <m/>
    <s v="Washington Co."/>
    <s v="County"/>
    <x v="1"/>
    <s v="Washington Co."/>
    <x v="0"/>
    <s v="Cornell Rd"/>
    <s v="Arrington"/>
    <s v="25th Ave."/>
    <s v="Arterial"/>
    <s v="Completes 2100 feet of bike lanes in  transit corridor"/>
    <n v="4740000"/>
    <n v="13139279.999999998"/>
    <s v="N/A"/>
    <s v="2018-2040"/>
    <m/>
    <x v="1"/>
    <s v="Active Transportation"/>
    <n v="2018"/>
    <n v="2040"/>
    <n v="206086.95652173914"/>
    <n v="23"/>
    <n v="0"/>
    <n v="0"/>
    <n v="0"/>
    <n v="0"/>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n v="206086.95652173914"/>
  </r>
  <r>
    <n v="11155"/>
    <m/>
    <m/>
    <s v="Hillsboro"/>
    <s v="City"/>
    <x v="2"/>
    <s v="Hillsboro"/>
    <x v="0"/>
    <s v="Drake St."/>
    <s v="Imlay Ave."/>
    <s v="67th Ave."/>
    <s v="Collector"/>
    <s v="Widen to provide 2/3 lanes with bike lanes and sidewalks"/>
    <n v="1800000"/>
    <n v="4989600"/>
    <s v="N/A"/>
    <s v="2018-2040"/>
    <m/>
    <x v="1"/>
    <s v="Roads and Bridges"/>
    <n v="2018"/>
    <n v="2040"/>
    <n v="78260.869565217392"/>
    <n v="23"/>
    <n v="0"/>
    <n v="0"/>
    <n v="0"/>
    <n v="0"/>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n v="78260.869565217392"/>
  </r>
  <r>
    <n v="11156"/>
    <m/>
    <m/>
    <s v="Hillsboro"/>
    <s v="City"/>
    <x v="2"/>
    <s v="Hillsboro"/>
    <x v="0"/>
    <s v="Drake St."/>
    <s v="Brookwood Ave."/>
    <s v="Imlay Ave."/>
    <s v="Collector"/>
    <s v="Widen to provide 2/3 lanes with bike lanes and sidewalks"/>
    <n v="1500000"/>
    <n v="4157999.9999999995"/>
    <s v="N/A"/>
    <s v="2018-2040"/>
    <m/>
    <x v="1"/>
    <s v="Roads and Bridges"/>
    <n v="2018"/>
    <n v="2040"/>
    <n v="65217.391304347824"/>
    <n v="23"/>
    <n v="0"/>
    <n v="0"/>
    <n v="0"/>
    <n v="0"/>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n v="65217.391304347824"/>
  </r>
  <r>
    <n v="11279"/>
    <m/>
    <m/>
    <s v="Hillsboro"/>
    <s v="City"/>
    <x v="17"/>
    <s v="ODOT/Wash. Co"/>
    <x v="0"/>
    <s v="US26/185th Interchange Refinement Plan and Implementation"/>
    <s v="N/A"/>
    <s v="N/A"/>
    <s v="Throughway"/>
    <s v="Refinement planning and construction of interchange improvements."/>
    <n v="25000000"/>
    <n v="69300000"/>
    <s v="N/A"/>
    <s v="2018-2040"/>
    <m/>
    <x v="43"/>
    <s v="Throughways"/>
    <n v="2018"/>
    <n v="2040"/>
    <n v="1086956.5217391304"/>
    <n v="23"/>
    <n v="0"/>
    <n v="0"/>
    <n v="0"/>
    <n v="0"/>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r>
  <r>
    <n v="11290"/>
    <m/>
    <m/>
    <s v="Multnomah Co. &amp; East Co. Cities"/>
    <s v="County"/>
    <x v="21"/>
    <m/>
    <x v="0"/>
    <s v="Transportation Management Associations"/>
    <s v="CCRD"/>
    <m/>
    <m/>
    <s v="Support public/private partnerships in CCRD that assist employees and/or residents increase use of travel options."/>
    <n v="675000"/>
    <n v="1871099.9999999998"/>
    <s v="N/A"/>
    <s v="2018-2040"/>
    <m/>
    <x v="3"/>
    <s v="TSMO/TDM"/>
    <n v="2018"/>
    <n v="2040"/>
    <n v="29347.82608695652"/>
    <n v="23"/>
    <n v="0"/>
    <n v="0"/>
    <n v="0"/>
    <n v="0"/>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n v="29347.82608695652"/>
  </r>
  <r>
    <n v="11291"/>
    <m/>
    <m/>
    <s v="Multnomah Co. &amp; East Co. Cities"/>
    <s v="County"/>
    <x v="21"/>
    <s v="To be determined"/>
    <x v="0"/>
    <s v="CCRD Employee Shuttle"/>
    <s v="CCRD"/>
    <m/>
    <m/>
    <s v="Initiate transit/shuttle to regional transit system."/>
    <n v="100000"/>
    <n v="277200"/>
    <s v="N/A"/>
    <s v="2018-2040"/>
    <m/>
    <x v="3"/>
    <s v="TSMO/TDM"/>
    <n v="2018"/>
    <n v="2040"/>
    <n v="4347.826086956522"/>
    <n v="23"/>
    <n v="0"/>
    <n v="0"/>
    <n v="0"/>
    <n v="0"/>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n v="4347.826086956522"/>
  </r>
  <r>
    <n v="11292"/>
    <m/>
    <m/>
    <s v="Multnomah Co. &amp; East Co. Cities"/>
    <s v="County"/>
    <x v="21"/>
    <s v="To be determined"/>
    <x v="0"/>
    <s v="Rideshare incentives - for East Multnomah County"/>
    <s v="I-84"/>
    <m/>
    <m/>
    <s v="Leverage regional rideshare services to encourage greater levels of carpooling and vanpooling by providing financial incentives to commuters. $50k annually"/>
    <n v="450000"/>
    <n v="1247400"/>
    <s v="N/A"/>
    <s v="2018-2040"/>
    <m/>
    <x v="1"/>
    <s v="TSMO/TDM"/>
    <n v="2018"/>
    <n v="2040"/>
    <n v="19565.217391304348"/>
    <n v="23"/>
    <n v="0"/>
    <n v="0"/>
    <n v="0"/>
    <n v="0"/>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r>
  <r>
    <n v="11293"/>
    <m/>
    <m/>
    <s v="Multnomah Co. &amp; East Co. Cities"/>
    <s v="County"/>
    <x v="21"/>
    <s v="To be determined"/>
    <x v="0"/>
    <s v="Locate efficient living"/>
    <m/>
    <m/>
    <m/>
    <s v="Support programs and strategies that promote and advance location efficient living strategies."/>
    <n v="450000"/>
    <n v="1247400"/>
    <s v="N/A"/>
    <s v="2018-2040"/>
    <m/>
    <x v="51"/>
    <s v="TSMO/TDM"/>
    <n v="2018"/>
    <n v="2040"/>
    <n v="19565.217391304348"/>
    <n v="23"/>
    <n v="0"/>
    <n v="0"/>
    <n v="0"/>
    <n v="0"/>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r>
  <r>
    <n v="11294"/>
    <m/>
    <m/>
    <s v="Multnomah Co. &amp; East Co. Cities"/>
    <s v="County"/>
    <x v="21"/>
    <s v="To be determined"/>
    <x v="0"/>
    <s v="Travel Options: Individualized Marketing"/>
    <s v="Fairview, Troutdale, Wood Village"/>
    <m/>
    <m/>
    <s v="Implement and/or support intensive outreach to targeted neighborhoods that encourages use of travel options through delivery of local travel options information and services to interested residents."/>
    <n v="450000"/>
    <n v="1247400"/>
    <s v="N/A"/>
    <s v="2018-2040"/>
    <m/>
    <x v="40"/>
    <s v="TSMO/TDM"/>
    <n v="2018"/>
    <n v="2040"/>
    <n v="19565.217391304348"/>
    <n v="23"/>
    <n v="0"/>
    <n v="0"/>
    <n v="0"/>
    <n v="0"/>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n v="19565.217391304348"/>
  </r>
  <r>
    <n v="11329"/>
    <m/>
    <m/>
    <s v="TriMet"/>
    <s v="Transit"/>
    <x v="15"/>
    <m/>
    <x v="0"/>
    <s v="Capital Projects to support TOD"/>
    <s v="N/A"/>
    <s v="N/A"/>
    <s v="N/A"/>
    <s v="Reconfigure / structure P&amp;R and other TriMet-owned and -controlled land for TOD opportunity when market conditions or development partnerships allow."/>
    <n v="10000000"/>
    <n v="27719999.999999996"/>
    <s v="N/A"/>
    <s v="2018-2040"/>
    <m/>
    <x v="11"/>
    <s v="Transit"/>
    <n v="2018"/>
    <n v="2040"/>
    <n v="434782.60869565216"/>
    <n v="23"/>
    <n v="0"/>
    <n v="0"/>
    <n v="0"/>
    <n v="0"/>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r>
  <r>
    <n v="11331"/>
    <m/>
    <m/>
    <s v="TriMet"/>
    <s v="Transit"/>
    <x v="15"/>
    <m/>
    <x v="0"/>
    <s v="Frequent Service  Bus Capital Improvements - Phase 2"/>
    <s v="N/A"/>
    <s v="N/A"/>
    <s v="N/A"/>
    <s v="Bus stop and ROW improvements to support expansion of frequent service bus"/>
    <n v="16000000"/>
    <n v="44352000"/>
    <s v="N/A"/>
    <s v="2018-2040"/>
    <m/>
    <x v="11"/>
    <s v="Transit"/>
    <n v="2018"/>
    <n v="2040"/>
    <n v="695652.17391304346"/>
    <n v="23"/>
    <n v="0"/>
    <n v="0"/>
    <n v="0"/>
    <n v="0"/>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n v="695652.17391304346"/>
  </r>
  <r>
    <n v="11332"/>
    <m/>
    <m/>
    <s v="TriMet"/>
    <s v="Transit"/>
    <x v="15"/>
    <m/>
    <x v="0"/>
    <s v="High Capacity Transit Capital Construction: I-205"/>
    <s v="N/A"/>
    <s v="N/A"/>
    <s v="N/A"/>
    <s v="HCT on I-205, as envisioned in regional HCT System Plan."/>
    <n v="150000000"/>
    <n v="415799999.99999994"/>
    <s v="N/A"/>
    <s v="2018-2040"/>
    <m/>
    <x v="1"/>
    <s v="Transit"/>
    <n v="2018"/>
    <n v="2040"/>
    <n v="6521739.1304347822"/>
    <n v="23"/>
    <n v="0"/>
    <n v="0"/>
    <n v="0"/>
    <n v="0"/>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r>
  <r>
    <n v="11333"/>
    <m/>
    <m/>
    <s v="TriMet"/>
    <s v="Transit"/>
    <x v="15"/>
    <m/>
    <x v="0"/>
    <s v="Local and Regional Bus Improvements"/>
    <s v="N/A"/>
    <s v="N/A"/>
    <s v="N/A"/>
    <s v="Bus stop and ROW and other related transit improvements to support improvement of bus system including new and existing lines"/>
    <n v="14000000"/>
    <n v="38808000"/>
    <s v="N/A"/>
    <s v="2018-2040"/>
    <m/>
    <x v="11"/>
    <s v="Transit"/>
    <n v="2018"/>
    <n v="2040"/>
    <n v="608695.65217391308"/>
    <n v="23"/>
    <n v="0"/>
    <n v="0"/>
    <n v="0"/>
    <n v="0"/>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n v="608695.65217391308"/>
  </r>
  <r>
    <n v="11334"/>
    <m/>
    <m/>
    <s v="TriMet"/>
    <s v="Transit"/>
    <x v="15"/>
    <m/>
    <x v="0"/>
    <s v="Maintenance of Light Rail System"/>
    <s v="N/A"/>
    <s v="N/A"/>
    <s v="N/A"/>
    <s v="Additional maintence costs to support existing LRT system, including additional service, LRV and track replacement"/>
    <n v="98500000"/>
    <n v="273042000"/>
    <s v="N/A"/>
    <s v="2018-2040"/>
    <m/>
    <x v="11"/>
    <s v="Transit"/>
    <n v="2018"/>
    <n v="2040"/>
    <n v="4282608.6956521738"/>
    <n v="23"/>
    <n v="0"/>
    <n v="0"/>
    <n v="0"/>
    <n v="0"/>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n v="4282608.6956521738"/>
  </r>
  <r>
    <n v="11335"/>
    <m/>
    <m/>
    <s v="TriMet"/>
    <s v="Transit"/>
    <x v="15"/>
    <m/>
    <x v="0"/>
    <s v="Maintenance of Bus System"/>
    <s v="N/A"/>
    <s v="N/A"/>
    <s v="N/A"/>
    <s v="Additional maintence costs to support existing bus system including ongoing bus purchases as needed to maintain and update fleet."/>
    <n v="227000000"/>
    <n v="629244000"/>
    <s v="N/A"/>
    <s v="2018-2040"/>
    <m/>
    <x v="11"/>
    <s v="Transit"/>
    <n v="2018"/>
    <n v="2040"/>
    <n v="9869565.2173913047"/>
    <n v="23"/>
    <n v="0"/>
    <n v="0"/>
    <n v="0"/>
    <n v="0"/>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n v="9869565.2173913047"/>
  </r>
  <r>
    <n v="11337"/>
    <m/>
    <m/>
    <s v="TriMet"/>
    <s v="Transit"/>
    <x v="16"/>
    <m/>
    <x v="0"/>
    <s v="Pedestrian access improvements:  Phase 2"/>
    <s v="N/A"/>
    <s v="N/A"/>
    <s v="N/A"/>
    <s v="Phase 2:  Sidewalks, crosswalks and ADA improvements to transit access."/>
    <n v="10000000"/>
    <n v="27719999.999999996"/>
    <s v="N/A"/>
    <s v="2018-2040"/>
    <m/>
    <x v="11"/>
    <s v="Active Transportation"/>
    <n v="2018"/>
    <n v="2040"/>
    <n v="434782.60869565216"/>
    <n v="23"/>
    <n v="0"/>
    <n v="0"/>
    <n v="0"/>
    <n v="0"/>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r>
  <r>
    <n v="11338"/>
    <m/>
    <m/>
    <s v="TriMet"/>
    <s v="Transit"/>
    <x v="15"/>
    <m/>
    <x v="0"/>
    <s v="Rail Operations and Maintenance Base Improvements"/>
    <s v="N/A"/>
    <s v="N/A"/>
    <s v="N/A"/>
    <s v="Improvements and capacity expansions at Light Rail Operations and maintenance bases"/>
    <n v="26000000"/>
    <n v="72072000"/>
    <s v="N/A"/>
    <s v="2018-2040"/>
    <m/>
    <x v="11"/>
    <s v="Transit"/>
    <n v="2018"/>
    <n v="2040"/>
    <n v="1130434.7826086956"/>
    <n v="23"/>
    <n v="0"/>
    <n v="0"/>
    <n v="0"/>
    <n v="0"/>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n v="1130434.7826086956"/>
  </r>
  <r>
    <n v="11339"/>
    <m/>
    <m/>
    <s v="Washington Co."/>
    <s v="County"/>
    <x v="0"/>
    <m/>
    <x v="0"/>
    <s v="I-5/99W Connector Southern Arterial "/>
    <s v="Hwy. 99W"/>
    <s v="124th Ave. Extension"/>
    <s v="Arterial"/>
    <s v="Construct 2/3 lane arterial with bike lanes and sidewalks. The project or a portion of the project is outside the designated urban growth boundary as of March 2014."/>
    <n v="130000000"/>
    <n v="360360000"/>
    <s v="N/A"/>
    <s v="2018-2040"/>
    <m/>
    <x v="3"/>
    <s v="Roads and Bridges"/>
    <n v="2018"/>
    <n v="2040"/>
    <n v="5652173.9130434785"/>
    <n v="23"/>
    <n v="0"/>
    <n v="0"/>
    <n v="0"/>
    <n v="0"/>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n v="5652173.9130434785"/>
  </r>
  <r>
    <n v="11340"/>
    <m/>
    <m/>
    <s v="Washington Co."/>
    <s v="County"/>
    <x v="0"/>
    <m/>
    <x v="0"/>
    <s v="I-5/99W Connector Southern Arterial "/>
    <s v="Hwy. 99W"/>
    <s v="124th Ave. Extension"/>
    <s v="Arterial"/>
    <s v="Widen road to  5 lanes. The project or a portion of the project is outside the designated urban growth boundary as of March 2014. "/>
    <n v="80000000"/>
    <n v="221759999.99999997"/>
    <s v="N/A"/>
    <s v="2018-2040"/>
    <m/>
    <x v="3"/>
    <s v="Roads and Bridges"/>
    <n v="2018"/>
    <n v="2040"/>
    <n v="3478260.8695652173"/>
    <n v="23"/>
    <n v="0"/>
    <n v="0"/>
    <n v="0"/>
    <n v="0"/>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n v="3478260.8695652173"/>
  </r>
  <r>
    <n v="11376"/>
    <m/>
    <m/>
    <s v="Multnomah County"/>
    <s v="County"/>
    <x v="0"/>
    <s v="Multnomah County"/>
    <x v="0"/>
    <s v="Phase 2 upgrade for Burnside Bridge"/>
    <m/>
    <m/>
    <m/>
    <m/>
    <n v="50000000"/>
    <n v="138600000"/>
    <s v="N/A"/>
    <s v="2018-2040"/>
    <m/>
    <x v="13"/>
    <s v="Roads and Bridges"/>
    <n v="2018"/>
    <n v="2040"/>
    <n v="2173913.0434782607"/>
    <n v="23"/>
    <n v="0"/>
    <n v="0"/>
    <n v="0"/>
    <n v="0"/>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r>
  <r>
    <n v="11573"/>
    <m/>
    <m/>
    <s v="Hillsboro"/>
    <s v="City"/>
    <x v="7"/>
    <s v="TriMet"/>
    <x v="0"/>
    <s v="Red Line LRT Extension"/>
    <s v="Evergreen TC"/>
    <s v="Hillsboro Staduim/ Ronler Acres"/>
    <s v="Transit"/>
    <s v="Provide local match funding to leverage federal funds for LRT extension. Continue work as part of the HCT System Expansion Policy. Next phase corridor as identified in the HCT System plan and adopted by JPACT and Metro Council."/>
    <n v="50000000"/>
    <n v="138600000"/>
    <s v="N/A"/>
    <s v="2018-2040"/>
    <m/>
    <x v="43"/>
    <s v="Transit"/>
    <n v="2018"/>
    <n v="2040"/>
    <n v="2173913.0434782607"/>
    <n v="23"/>
    <n v="0"/>
    <n v="0"/>
    <n v="0"/>
    <n v="0"/>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n v="2173913.0434782607"/>
  </r>
  <r>
    <n v="11574"/>
    <m/>
    <m/>
    <s v="Washington Co."/>
    <s v="County"/>
    <x v="0"/>
    <s v="Washington Co."/>
    <x v="0"/>
    <s v="Cornell Road"/>
    <s v="107th"/>
    <s v="Countyline"/>
    <s v="Arterial"/>
    <s v="Widen from 2 to three lanes with sidewalks, bike lanes, street lighting, and community features"/>
    <n v="21000000"/>
    <n v="58211999.999999993"/>
    <s v="N/A"/>
    <s v="2018-2040"/>
    <m/>
    <x v="8"/>
    <s v="Roads and Bridges"/>
    <n v="2018"/>
    <n v="2040"/>
    <n v="913043.47826086951"/>
    <n v="23"/>
    <n v="0"/>
    <n v="0"/>
    <n v="0"/>
    <n v="0"/>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r>
  <r>
    <n v="11575"/>
    <m/>
    <m/>
    <s v="Washington Co."/>
    <s v="County"/>
    <x v="1"/>
    <s v="Washington Co."/>
    <x v="0"/>
    <s v="Leahy"/>
    <s v="Cornell Rd."/>
    <s v="Barnes Rd."/>
    <s v="Collector"/>
    <s v="Construct sidewalks"/>
    <n v="2500000"/>
    <n v="6929999.9999999991"/>
    <s v="N/A"/>
    <s v="2018-2040"/>
    <m/>
    <x v="8"/>
    <s v="Active Transportation"/>
    <n v="2018"/>
    <n v="2040"/>
    <n v="108695.65217391304"/>
    <n v="23"/>
    <n v="0"/>
    <n v="0"/>
    <n v="0"/>
    <n v="0"/>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r>
  <r>
    <n v="11576"/>
    <m/>
    <m/>
    <s v="Washington Co."/>
    <s v="County"/>
    <x v="0"/>
    <s v="Washington Co."/>
    <x v="0"/>
    <s v="Bull Mountain Rd"/>
    <s v="Roy Rogers Rd."/>
    <s v="HWY 99W"/>
    <s v="Collector"/>
    <s v="Widen to three lanes with bike lanes and sidewalks."/>
    <n v="34000000"/>
    <n v="94248000"/>
    <s v="N/A"/>
    <s v="2018-2040"/>
    <m/>
    <x v="8"/>
    <s v="Roads and Bridges"/>
    <n v="2018"/>
    <n v="2040"/>
    <n v="1478260.8695652173"/>
    <n v="23"/>
    <n v="0"/>
    <n v="0"/>
    <n v="0"/>
    <n v="0"/>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n v="1478260.8695652173"/>
  </r>
  <r>
    <n v="11577"/>
    <m/>
    <m/>
    <s v="Washington Co."/>
    <s v="County"/>
    <x v="0"/>
    <s v="Washington Co."/>
    <x v="0"/>
    <s v="Beef Bend Rd"/>
    <s v="150th"/>
    <s v="HWY 99W"/>
    <s v="Arterial"/>
    <s v="Widen to three lanes with bike lanes and sidewalks."/>
    <n v="30000000"/>
    <n v="83160000"/>
    <s v="N/A"/>
    <s v="2018-2040"/>
    <m/>
    <x v="8"/>
    <s v="Roads and Bridges"/>
    <n v="2018"/>
    <n v="2040"/>
    <n v="1304347.8260869565"/>
    <n v="23"/>
    <n v="0"/>
    <n v="0"/>
    <n v="0"/>
    <n v="0"/>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r>
  <r>
    <n v="11578"/>
    <m/>
    <m/>
    <s v="Washington Co."/>
    <s v="County"/>
    <x v="1"/>
    <s v="Washington Co."/>
    <x v="0"/>
    <s v="80th Ave"/>
    <s v="Oleson Rd"/>
    <s v="Oak St"/>
    <s v="Collector"/>
    <s v="Add sidewalks, bike lanes, lighting, turn lanes at major intersections."/>
    <n v="13000000"/>
    <n v="36036000"/>
    <s v="N/A"/>
    <s v="2018-2040"/>
    <m/>
    <x v="8"/>
    <s v="Active Transportation"/>
    <n v="2018"/>
    <n v="2040"/>
    <n v="565217.39130434778"/>
    <n v="23"/>
    <n v="0"/>
    <n v="0"/>
    <n v="0"/>
    <n v="0"/>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n v="565217.39130434778"/>
  </r>
  <r>
    <n v="11579"/>
    <m/>
    <m/>
    <s v="Washington Co."/>
    <s v="County"/>
    <x v="1"/>
    <s v="Washington Co."/>
    <x v="0"/>
    <s v="119th Ave"/>
    <s v="McDaniel Rd"/>
    <s v="Cornell Rd."/>
    <s v="Collector"/>
    <s v="Add sidewalks, bike lanes, lighting, turn lanes at major intersections."/>
    <n v="12000000"/>
    <n v="33263999.999999996"/>
    <s v="N/A"/>
    <s v="2018-2040"/>
    <m/>
    <x v="8"/>
    <s v="Active Transportation"/>
    <n v="2018"/>
    <n v="2040"/>
    <n v="521739.13043478259"/>
    <n v="23"/>
    <n v="0"/>
    <n v="0"/>
    <n v="0"/>
    <n v="0"/>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n v="521739.13043478259"/>
  </r>
  <r>
    <n v="11580"/>
    <m/>
    <m/>
    <s v="Washington Co."/>
    <s v="County"/>
    <x v="1"/>
    <s v="Washington Co."/>
    <x v="0"/>
    <s v="McDaniel Rd"/>
    <s v="119th Ave"/>
    <s v="Countyline"/>
    <s v="Collector"/>
    <s v="Add sidewalks, bike lanes, lighting, turn lanes at major intersections. The project or a portion of the project is outside the designated urban growth boundary as of March 2014."/>
    <n v="21000000"/>
    <n v="58211999.999999993"/>
    <s v="N/A"/>
    <s v="2018-2040"/>
    <m/>
    <x v="8"/>
    <s v="Active Transportation"/>
    <n v="2018"/>
    <n v="2040"/>
    <n v="913043.47826086951"/>
    <n v="23"/>
    <n v="0"/>
    <n v="0"/>
    <n v="0"/>
    <n v="0"/>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r>
  <r>
    <n v="11581"/>
    <m/>
    <m/>
    <s v="Washington Co."/>
    <s v="County"/>
    <x v="0"/>
    <s v="Washington Co."/>
    <x v="0"/>
    <s v="Thompson Rd"/>
    <s v="Saltzman Rd."/>
    <s v="Countyline"/>
    <s v="Arterial"/>
    <s v="Widen to three lanes with bike lanes and sidewalks. The project or a portion of the project is outside the designated urban growth boundary as of March 2014."/>
    <n v="37000000"/>
    <n v="102563999.99999999"/>
    <s v="N/A"/>
    <s v="2018-2040"/>
    <m/>
    <x v="8"/>
    <s v="Roads and Bridges"/>
    <n v="2018"/>
    <n v="2040"/>
    <n v="1608695.6521739131"/>
    <n v="23"/>
    <n v="0"/>
    <n v="0"/>
    <n v="0"/>
    <n v="0"/>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n v="1608695.6521739131"/>
  </r>
  <r>
    <n v="11582"/>
    <m/>
    <m/>
    <s v="Washington Co./ Beaverton/ Tigard"/>
    <s v="County"/>
    <x v="26"/>
    <s v="ODOT"/>
    <x v="0"/>
    <s v="Hwy. 217 Capacity Improvements"/>
    <s v="OR 8"/>
    <s v="I-5"/>
    <s v="Freeway/Arterial"/>
    <s v="Construct as a 6-lane freeway, adding 3rd through lane in each direction, and complete interchange reconstruction with ramp and overcrossing improvements"/>
    <n v="1368385000"/>
    <n v="3793163219.9999995"/>
    <s v="N/A"/>
    <s v="2018-2040"/>
    <m/>
    <x v="3"/>
    <s v="Throughways"/>
    <n v="2018"/>
    <n v="2040"/>
    <n v="59495000"/>
    <n v="23"/>
    <n v="0"/>
    <n v="0"/>
    <n v="0"/>
    <n v="0"/>
    <n v="59495000"/>
    <n v="59495000"/>
    <n v="59495000"/>
    <n v="59495000"/>
    <n v="59495000"/>
    <n v="59495000"/>
    <n v="59495000"/>
    <n v="59495000"/>
    <n v="59495000"/>
    <n v="59495000"/>
    <n v="59495000"/>
    <n v="59495000"/>
    <n v="59495000"/>
    <n v="59495000"/>
    <n v="59495000"/>
    <n v="59495000"/>
    <n v="59495000"/>
    <n v="59495000"/>
    <n v="59495000"/>
    <n v="59495000"/>
    <n v="59495000"/>
    <n v="59495000"/>
    <n v="59495000"/>
  </r>
  <r>
    <n v="11587"/>
    <m/>
    <m/>
    <s v="TriMet"/>
    <s v="Transit"/>
    <x v="15"/>
    <m/>
    <x v="0"/>
    <s v="High Capacity Transit: Southwest Corridor Capital Construction"/>
    <s v="N/A"/>
    <s v="N/A"/>
    <s v="N/A"/>
    <s v="Capital Construction of High Capacity Transit project between Portland and Tualatin via Tigard.   "/>
    <n v="1000000000"/>
    <n v="2772000000"/>
    <s v="N/A"/>
    <s v="2018-2040"/>
    <m/>
    <x v="1"/>
    <s v="Transit"/>
    <n v="2018"/>
    <n v="2040"/>
    <n v="43478260.869565219"/>
    <n v="23"/>
    <n v="0"/>
    <n v="0"/>
    <n v="0"/>
    <n v="0"/>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n v="43478260.869565219"/>
  </r>
  <r>
    <n v="11588"/>
    <m/>
    <m/>
    <s v="TriMet"/>
    <s v="Transit"/>
    <x v="15"/>
    <m/>
    <x v="0"/>
    <s v="High Capacity Transit Capital Construction: Amberglen"/>
    <s v="N/A"/>
    <s v="N/A"/>
    <s v="N/A"/>
    <s v="HCT serving AmberGlen area of Tansbourne Town Center, as envisioned in regional HCT System Plan."/>
    <n v="150000000"/>
    <n v="415799999.99999994"/>
    <s v="N/A"/>
    <s v="2018-2040"/>
    <m/>
    <x v="1"/>
    <s v="Transit"/>
    <n v="2018"/>
    <n v="2040"/>
    <n v="6521739.1304347822"/>
    <n v="23"/>
    <n v="0"/>
    <n v="0"/>
    <n v="0"/>
    <n v="0"/>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r>
  <r>
    <n v="11589"/>
    <m/>
    <m/>
    <s v="TriMet"/>
    <s v="Transit"/>
    <x v="15"/>
    <m/>
    <x v="0"/>
    <s v="High Capacity Transit Capital Construction: TV Highway"/>
    <s v="N/A"/>
    <s v="N/A"/>
    <s v="N/A"/>
    <s v="HCT on TV Hwy, as envisoned in regional HCT System Plan."/>
    <n v="150000000"/>
    <n v="415799999.99999994"/>
    <s v="N/A"/>
    <s v="2018-2040"/>
    <m/>
    <x v="1"/>
    <s v="Transit"/>
    <n v="2018"/>
    <n v="2040"/>
    <n v="6521739.1304347822"/>
    <n v="23"/>
    <n v="0"/>
    <n v="0"/>
    <n v="0"/>
    <n v="0"/>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n v="6521739.1304347822"/>
  </r>
  <r>
    <n v="11590"/>
    <m/>
    <m/>
    <s v="TriMet"/>
    <s v="Transit"/>
    <x v="15"/>
    <m/>
    <x v="0"/>
    <s v="Powell / Division Transit Project Capital Construction"/>
    <s v="N/A"/>
    <s v="N/A"/>
    <s v="N/A"/>
    <s v="HCT on Powell/Division from Portland CBD to Gresham TC."/>
    <n v="75000000"/>
    <n v="207899999.99999997"/>
    <s v="N/A"/>
    <s v="2018-2040"/>
    <m/>
    <x v="1"/>
    <s v="Transit"/>
    <n v="2018"/>
    <n v="2040"/>
    <n v="3260869.5652173911"/>
    <n v="23"/>
    <n v="0"/>
    <n v="0"/>
    <n v="0"/>
    <n v="0"/>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n v="3260869.5652173911"/>
  </r>
  <r>
    <n v="11591"/>
    <m/>
    <m/>
    <s v="TriMet"/>
    <s v="Transit"/>
    <x v="15"/>
    <m/>
    <x v="0"/>
    <s v="Electronic Fare System"/>
    <s v="N/A"/>
    <s v="N/A"/>
    <s v="N/A"/>
    <s v="Development of protocol specifications for and installation of eFare system."/>
    <n v="30000000"/>
    <n v="83160000"/>
    <s v="N/A"/>
    <s v="2018-2040"/>
    <m/>
    <x v="11"/>
    <s v="Transit"/>
    <n v="2018"/>
    <n v="2040"/>
    <n v="1304347.8260869565"/>
    <n v="23"/>
    <n v="0"/>
    <n v="0"/>
    <n v="0"/>
    <n v="0"/>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r>
  <r>
    <n v="11594"/>
    <m/>
    <m/>
    <s v="TriMet"/>
    <s v="Transit"/>
    <x v="16"/>
    <m/>
    <x v="0"/>
    <s v="Bike and Ride Facilities"/>
    <s v="N/A"/>
    <s v="N/A"/>
    <s v="N/A"/>
    <s v="Provide secure bike parking at TriMet stations."/>
    <n v="12500000"/>
    <n v="34650000"/>
    <s v="N/A"/>
    <s v="2018-2040"/>
    <m/>
    <x v="11"/>
    <s v="Active Transportation"/>
    <n v="2018"/>
    <n v="2040"/>
    <n v="543478.26086956519"/>
    <n v="23"/>
    <n v="0"/>
    <n v="0"/>
    <n v="0"/>
    <n v="0"/>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n v="543478.26086956519"/>
  </r>
  <r>
    <n v="11597"/>
    <m/>
    <m/>
    <s v="Tualatin"/>
    <s v="City"/>
    <x v="4"/>
    <s v="Tualatin"/>
    <x v="0"/>
    <s v="Ice Age Tonquin Trail"/>
    <s v="Cipole"/>
    <s v="Tualatin RIver"/>
    <s v="Other"/>
    <s v="Construct multi-use path. The project or a portion of the project is outside the designated urban growth boundary as of March 2014."/>
    <n v="14615000"/>
    <n v="40512780"/>
    <s v="N/A"/>
    <s v="2018-2040"/>
    <m/>
    <x v="3"/>
    <s v="Active Transportation"/>
    <n v="2018"/>
    <n v="2040"/>
    <n v="635434.78260869568"/>
    <n v="23"/>
    <n v="0"/>
    <n v="0"/>
    <n v="0"/>
    <n v="0"/>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n v="635434.78260869568"/>
  </r>
  <r>
    <n v="11598"/>
    <m/>
    <m/>
    <s v="Troutdale"/>
    <s v="City"/>
    <x v="2"/>
    <m/>
    <x v="0"/>
    <s v="Marine Drive Extension"/>
    <m/>
    <m/>
    <m/>
    <s v="Construct Marine Drive extension"/>
    <n v="980000"/>
    <n v="2716560"/>
    <s v="N/A"/>
    <s v="2018-2040"/>
    <m/>
    <x v="23"/>
    <s v="Roads and Bridges"/>
    <n v="2018"/>
    <n v="2040"/>
    <n v="42608.695652173912"/>
    <n v="23"/>
    <n v="0"/>
    <n v="0"/>
    <n v="0"/>
    <n v="0"/>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n v="42608.695652173912"/>
  </r>
  <r>
    <n v="11599"/>
    <m/>
    <m/>
    <s v="E. Multnomah Cities/Counties"/>
    <s v="City"/>
    <x v="4"/>
    <m/>
    <x v="0"/>
    <s v="ATP Project Implementation"/>
    <m/>
    <m/>
    <m/>
    <s v="Implementation of recommendations from ATP"/>
    <n v="20000000"/>
    <n v="55439999.999999993"/>
    <s v="N/A"/>
    <s v="2018-2040"/>
    <m/>
    <x v="23"/>
    <s v="Active Transportation"/>
    <n v="2018"/>
    <n v="2040"/>
    <n v="869565.21739130432"/>
    <n v="23"/>
    <n v="0"/>
    <n v="0"/>
    <n v="0"/>
    <n v="0"/>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r>
  <r>
    <n v="11600"/>
    <m/>
    <m/>
    <s v="Multnomah County"/>
    <s v="County"/>
    <x v="3"/>
    <s v="Multnomah County"/>
    <x v="0"/>
    <s v="Marine Drive at 223rd"/>
    <s v="Marine Drive at 223rd"/>
    <m/>
    <m/>
    <s v="Widen to accommodate freight traffic and provide bike/ped facilities"/>
    <n v="10000000"/>
    <n v="27719999.999999996"/>
    <s v="N/A"/>
    <s v="2018-2040"/>
    <m/>
    <x v="23"/>
    <s v="Freight"/>
    <n v="2018"/>
    <n v="2040"/>
    <n v="434782.60869565216"/>
    <n v="23"/>
    <n v="0"/>
    <n v="0"/>
    <n v="0"/>
    <n v="0"/>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r>
  <r>
    <n v="11601"/>
    <m/>
    <m/>
    <s v="Troutdale"/>
    <s v="City"/>
    <x v="2"/>
    <s v="Troutdale"/>
    <x v="0"/>
    <s v="Kibling Access"/>
    <s v="Historic Columbia River Highway"/>
    <s v="Railroad/Urban Renewal Area"/>
    <m/>
    <s v="Provide access from HCRH to Urban Renewal Area"/>
    <n v="20000000"/>
    <n v="55439999.999999993"/>
    <s v="N/A"/>
    <s v="2018-2040"/>
    <m/>
    <x v="23"/>
    <s v="Roads and Bridges"/>
    <n v="2018"/>
    <n v="2040"/>
    <n v="869565.21739130432"/>
    <n v="23"/>
    <n v="0"/>
    <n v="0"/>
    <n v="0"/>
    <n v="0"/>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r>
  <r>
    <n v="11602"/>
    <m/>
    <m/>
    <s v="Gresham "/>
    <s v="City"/>
    <x v="4"/>
    <s v="Gresham"/>
    <x v="0"/>
    <s v="Phase 5 of Gresham /Fairview Trail"/>
    <m/>
    <m/>
    <m/>
    <s v="Construct Phase 5 of Gresham-Fairview Trail"/>
    <n v="30000000"/>
    <n v="83160000"/>
    <s v="N/A"/>
    <s v="2018-2040"/>
    <m/>
    <x v="23"/>
    <s v="Active Transportation"/>
    <n v="2018"/>
    <n v="2040"/>
    <n v="1304347.8260869565"/>
    <n v="23"/>
    <n v="0"/>
    <n v="0"/>
    <n v="0"/>
    <n v="0"/>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n v="1304347.8260869565"/>
  </r>
  <r>
    <n v="11603"/>
    <m/>
    <m/>
    <s v="Gresham "/>
    <s v="City"/>
    <x v="2"/>
    <s v="Gresham"/>
    <x v="0"/>
    <s v="Hogan"/>
    <s v=" Powell "/>
    <s v="Division"/>
    <m/>
    <s v="Full build out of Hogan"/>
    <n v="25000000"/>
    <n v="69300000"/>
    <s v="N/A"/>
    <s v="2018-2040"/>
    <m/>
    <x v="23"/>
    <s v="Roads and Bridges"/>
    <n v="2018"/>
    <n v="2040"/>
    <n v="1086956.5217391304"/>
    <n v="23"/>
    <n v="0"/>
    <n v="0"/>
    <n v="0"/>
    <n v="0"/>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n v="1086956.5217391304"/>
  </r>
  <r>
    <n v="11615"/>
    <m/>
    <m/>
    <s v="Clackamas County"/>
    <s v="County"/>
    <x v="1"/>
    <s v="Clackamas County"/>
    <x v="0"/>
    <s v="72nd Ave Multi-Use Path Connection"/>
    <s v="Thompson Rd"/>
    <s v="Harmony rd"/>
    <s v="N/A"/>
    <s v="Construct multi-use path"/>
    <n v="1140000"/>
    <n v="3160080"/>
    <s v="N/A"/>
    <s v="2018-2040"/>
    <m/>
    <x v="8"/>
    <s v="Active Transportation"/>
    <n v="2018"/>
    <n v="2040"/>
    <n v="49565.217391304344"/>
    <n v="23"/>
    <n v="0"/>
    <n v="0"/>
    <n v="0"/>
    <n v="0"/>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n v="49565.217391304344"/>
  </r>
  <r>
    <n v="11616"/>
    <m/>
    <m/>
    <s v="Clackamas County"/>
    <s v="County"/>
    <x v="1"/>
    <s v="NCPRD"/>
    <x v="0"/>
    <s v="North Clackamas Regional Park Trail"/>
    <s v="Linwood Ave"/>
    <s v="North Clackamas Park Complex"/>
    <s v="N/A"/>
    <s v="Construct multi-use path"/>
    <n v="1100000"/>
    <n v="3049200"/>
    <s v="N/A"/>
    <s v="2018-2040"/>
    <m/>
    <x v="52"/>
    <s v="Active Transportation"/>
    <n v="2018"/>
    <n v="2040"/>
    <n v="47826.086956521736"/>
    <n v="23"/>
    <n v="0"/>
    <n v="0"/>
    <n v="0"/>
    <n v="0"/>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n v="47826.086956521736"/>
  </r>
  <r>
    <n v="11617"/>
    <m/>
    <m/>
    <s v="Clackamas County"/>
    <s v="County"/>
    <x v="1"/>
    <s v="NCPRD"/>
    <x v="0"/>
    <s v="North Clackamas Regional Parks Trail"/>
    <s v="OR 213"/>
    <s v="Linwood Ave"/>
    <s v="N/A"/>
    <s v="Construct multi-use path"/>
    <n v="1840000"/>
    <n v="5100480"/>
    <s v="N/A"/>
    <s v="2018-2040"/>
    <m/>
    <x v="28"/>
    <s v="Active Transportation"/>
    <n v="2018"/>
    <n v="2040"/>
    <n v="80000"/>
    <n v="23"/>
    <n v="0"/>
    <n v="0"/>
    <n v="0"/>
    <n v="0"/>
    <n v="80000"/>
    <n v="80000"/>
    <n v="80000"/>
    <n v="80000"/>
    <n v="80000"/>
    <n v="80000"/>
    <n v="80000"/>
    <n v="80000"/>
    <n v="80000"/>
    <n v="80000"/>
    <n v="80000"/>
    <n v="80000"/>
    <n v="80000"/>
    <n v="80000"/>
    <n v="80000"/>
    <n v="80000"/>
    <n v="80000"/>
    <n v="80000"/>
    <n v="80000"/>
    <n v="80000"/>
    <n v="80000"/>
    <n v="80000"/>
    <n v="80000"/>
  </r>
  <r>
    <n v="11618"/>
    <m/>
    <m/>
    <s v="Clackamas County"/>
    <s v="County"/>
    <x v="1"/>
    <s v="Clackamas County"/>
    <x v="0"/>
    <s v="Borland Rd"/>
    <s v="Stafford Rd"/>
    <s v="West Linn City Limits"/>
    <s v="Minor Arterial"/>
    <s v="Add paved shoulders. The project or a portion of the project is outside the designated urban growth boundary as of March 2014."/>
    <n v="10030000"/>
    <n v="27803159.999999996"/>
    <s v="N/A"/>
    <s v="2018-2040"/>
    <m/>
    <x v="38"/>
    <s v="Active Transportation"/>
    <n v="2018"/>
    <n v="2040"/>
    <n v="436086.95652173914"/>
    <n v="23"/>
    <n v="0"/>
    <n v="0"/>
    <n v="0"/>
    <n v="0"/>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n v="436086.95652173914"/>
  </r>
  <r>
    <n v="11666"/>
    <m/>
    <m/>
    <s v="Tigard"/>
    <s v="City"/>
    <x v="2"/>
    <s v="ODOT"/>
    <x v="0"/>
    <s v="Hwy. 99W Intersection Improvements"/>
    <s v="64th Ave."/>
    <s v="Durham Rd. "/>
    <s v="Principal arterial"/>
    <s v="Construction phase: Provide increased capacity at priority intersections, including bus queue bypass lanes in some locations, improved sidewalks, priority pedestrian crossings, and an access management plan, while retaining existing 4/5-lane facility from I-5 to Durham Road. See 2035 Tigard TSP Project #66 for specific improvements."/>
    <n v="46000000"/>
    <n v="127511999.99999999"/>
    <s v="2018-2040"/>
    <s v="2018-2040"/>
    <n v="1"/>
    <x v="23"/>
    <s v="Roads and Bridges"/>
    <n v="2018"/>
    <n v="2040"/>
    <n v="2000000"/>
    <n v="23"/>
    <n v="0"/>
    <n v="0"/>
    <n v="0"/>
    <n v="0"/>
    <n v="2000000"/>
    <n v="2000000"/>
    <n v="2000000"/>
    <n v="2000000"/>
    <n v="2000000"/>
    <n v="2000000"/>
    <n v="2000000"/>
    <n v="2000000"/>
    <n v="2000000"/>
    <n v="2000000"/>
    <n v="2000000"/>
    <n v="2000000"/>
    <n v="2000000"/>
    <n v="2000000"/>
    <n v="2000000"/>
    <n v="2000000"/>
    <n v="2000000"/>
    <n v="2000000"/>
    <n v="2000000"/>
    <n v="2000000"/>
    <n v="2000000"/>
    <n v="2000000"/>
    <n v="2000000"/>
  </r>
  <r>
    <n v="11669"/>
    <m/>
    <m/>
    <s v="Damascus"/>
    <s v="City"/>
    <x v="2"/>
    <s v="Clackamas County"/>
    <x v="0"/>
    <s v="Foster Rd. Improvements"/>
    <s v="172nd 190th Connector"/>
    <s v="Sunnyside Road Extension"/>
    <s v="Minor Arterial"/>
    <s v="Widen to three lanes Project Segment Length 8,000 feet"/>
    <n v="10400000"/>
    <n v="28828799.999999996"/>
    <s v="N/A"/>
    <s v="2018-2040"/>
    <m/>
    <x v="28"/>
    <s v="Roads and Bridges"/>
    <n v="2018"/>
    <n v="2040"/>
    <n v="452173.91304347827"/>
    <n v="23"/>
    <n v="0"/>
    <n v="0"/>
    <n v="0"/>
    <n v="0"/>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n v="452173.91304347827"/>
  </r>
  <r>
    <n v="11670"/>
    <m/>
    <m/>
    <s v="Damascus"/>
    <s v="City"/>
    <x v="2"/>
    <s v="ODOT"/>
    <x v="0"/>
    <s v="Hwy 212 widening to 5 lane boulevard"/>
    <s v="172nd "/>
    <s v="East City Limits"/>
    <s v="Principal arterial"/>
    <s v="Widen Highway 212 to a 5 lane boulevard section through Damascus. segment Length 8,200 Feet and segment length 11,000 feet"/>
    <n v="68000000"/>
    <n v="188496000"/>
    <s v="N/A"/>
    <s v="2018-2040"/>
    <m/>
    <x v="28"/>
    <s v="Roads and Bridges"/>
    <n v="2018"/>
    <n v="2040"/>
    <n v="2956521.7391304346"/>
    <n v="23"/>
    <n v="0"/>
    <n v="0"/>
    <n v="0"/>
    <n v="0"/>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n v="2956521.7391304346"/>
  </r>
  <r>
    <n v="11711"/>
    <m/>
    <m/>
    <s v="Gresham"/>
    <s v="City"/>
    <x v="2"/>
    <s v="Gresham"/>
    <x v="0"/>
    <s v="Pleasant Valley planned road"/>
    <s v="Springwater boundary"/>
    <s v="Chrystal Springs"/>
    <s v="Collector"/>
    <s v="Construct to collector cross section with one motor vehicle travel lane in each direction, bicycle and pedestrian facilities."/>
    <n v="1200000"/>
    <n v="3326399.9999999995"/>
    <s v="N/A"/>
    <s v="2018-2040"/>
    <m/>
    <x v="7"/>
    <s v="Roads and Bridges"/>
    <n v="2018"/>
    <n v="2040"/>
    <n v="52173.913043478264"/>
    <n v="23"/>
    <n v="0"/>
    <n v="0"/>
    <n v="0"/>
    <n v="0"/>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r>
  <r>
    <n v="11712"/>
    <m/>
    <m/>
    <s v="Gresham"/>
    <s v="City"/>
    <x v="2"/>
    <s v="Gresham"/>
    <x v="0"/>
    <s v="170th Avenue"/>
    <s v="Chrystal Springs Boulevard"/>
    <s v="Baxter Road"/>
    <s v="Collector"/>
    <s v="Construct to collector cross section with one motor vehicle travel lane in each direction, bicycle and pedestrian facilities."/>
    <n v="1491600.0000000002"/>
    <n v="4134715.2"/>
    <s v="N/A"/>
    <s v="2018-2040"/>
    <m/>
    <x v="7"/>
    <s v="Roads and Bridges"/>
    <n v="2018"/>
    <n v="2040"/>
    <n v="64852.173913043487"/>
    <n v="23"/>
    <n v="0"/>
    <n v="0"/>
    <n v="0"/>
    <n v="0"/>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n v="64852.173913043487"/>
  </r>
  <r>
    <n v="11713"/>
    <m/>
    <m/>
    <s v="Gresham"/>
    <s v="City"/>
    <x v="2"/>
    <s v="Gresham"/>
    <x v="0"/>
    <s v="Pleasant Valley planned road"/>
    <s v="Baxter Road"/>
    <s v="Pleasant Valley boundary"/>
    <s v="Collector"/>
    <s v="Construct to collector cross section with one motor vehicle travel lane in each direction, bicycle and pedestrian facilities."/>
    <n v="1200000"/>
    <n v="3326399.9999999995"/>
    <s v="N/A"/>
    <s v="2018-2040"/>
    <m/>
    <x v="7"/>
    <s v="Roads and Bridges"/>
    <n v="2018"/>
    <n v="2040"/>
    <n v="52173.913043478264"/>
    <n v="23"/>
    <n v="0"/>
    <n v="0"/>
    <n v="0"/>
    <n v="0"/>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r>
  <r>
    <n v="11714"/>
    <m/>
    <m/>
    <s v="Gresham"/>
    <s v="City"/>
    <x v="2"/>
    <s v="Gresham"/>
    <x v="0"/>
    <s v="Chrystal Springs Boulevard"/>
    <s v="172nd Avenue"/>
    <s v="Pleasant Valley planned road #66"/>
    <s v="Collector"/>
    <s v="Construct to collector cross section with one motor vehicle travel lane in each direction, bicycle and pedestrian facilities."/>
    <n v="1200000"/>
    <n v="3326399.9999999995"/>
    <s v="N/A"/>
    <s v="2018-2040"/>
    <m/>
    <x v="7"/>
    <s v="Roads and Bridges"/>
    <n v="2018"/>
    <n v="2040"/>
    <n v="52173.913043478264"/>
    <n v="23"/>
    <n v="0"/>
    <n v="0"/>
    <n v="0"/>
    <n v="0"/>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n v="52173.913043478264"/>
  </r>
  <r>
    <n v="11715"/>
    <m/>
    <m/>
    <s v="Gresham"/>
    <s v="City"/>
    <x v="2"/>
    <s v="Gresham"/>
    <x v="0"/>
    <s v="Pleasant Valley planned road"/>
    <s v="Chrystal Springs"/>
    <s v="Cheldelin Road"/>
    <s v="Collector"/>
    <s v="Construct to collector cross section with one motor vehicle travel lane in each direction, bicycle and pedestrian facilities."/>
    <n v="1413500"/>
    <n v="3918221.9999999995"/>
    <s v="N/A"/>
    <s v="2018-2040"/>
    <m/>
    <x v="7"/>
    <s v="Roads and Bridges"/>
    <n v="2018"/>
    <n v="2040"/>
    <n v="61456.521739130432"/>
    <n v="23"/>
    <n v="0"/>
    <n v="0"/>
    <n v="0"/>
    <n v="0"/>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n v="61456.521739130432"/>
  </r>
  <r>
    <n v="11720"/>
    <m/>
    <m/>
    <s v="Gresham"/>
    <s v="City"/>
    <x v="2"/>
    <s v="Gresham"/>
    <x v="0"/>
    <s v="Crystal Springs"/>
    <s v="Pleasant Valley planned road #118"/>
    <s v="172nd Avenue"/>
    <s v="Collector"/>
    <s v="Construct to collector cross section with one motor vehicle travel lane in each direction, bicycle and pedestrian facilities."/>
    <n v="1000000"/>
    <n v="2772000"/>
    <s v="N/A"/>
    <s v="2018-2040"/>
    <m/>
    <x v="7"/>
    <s v="Roads and Bridges"/>
    <n v="2018"/>
    <n v="2040"/>
    <n v="43478.260869565216"/>
    <n v="23"/>
    <n v="0"/>
    <n v="0"/>
    <n v="0"/>
    <n v="0"/>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r>
  <r>
    <n v="11724"/>
    <m/>
    <m/>
    <s v="Gresham"/>
    <s v="City"/>
    <x v="2"/>
    <s v="Gresham"/>
    <x v="0"/>
    <s v="Pleasant Valley planned road"/>
    <s v="Giese Road"/>
    <s v="172nd Avenue"/>
    <s v="Collector"/>
    <s v="Construct to collector cross section with one motor vehicle travel lane in each direction, bicycle and pedestrian facilities."/>
    <n v="2000900.0000000002"/>
    <n v="5546494.7999999998"/>
    <s v="N/A"/>
    <s v="2018-2040"/>
    <m/>
    <x v="7"/>
    <s v="Roads and Bridges"/>
    <n v="2018"/>
    <n v="2040"/>
    <n v="86995.652173913055"/>
    <n v="23"/>
    <n v="0"/>
    <n v="0"/>
    <n v="0"/>
    <n v="0"/>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n v="86995.652173913055"/>
  </r>
  <r>
    <n v="11726"/>
    <m/>
    <m/>
    <s v="Gresham"/>
    <s v="City"/>
    <x v="2"/>
    <s v="Gresham"/>
    <x v="0"/>
    <s v="Springwater Planned Road"/>
    <s v="Springwater Planned Road #86"/>
    <s v="Rugg Road Extension"/>
    <s v="Collector"/>
    <s v="Construct to collector cross section with one motor vehicle travel lane in each direction, bicycle and pedestrian facilities."/>
    <n v="1833700.0000000002"/>
    <n v="5083016.4000000004"/>
    <s v="N/A"/>
    <s v="2018-2040"/>
    <m/>
    <x v="3"/>
    <s v="Roads and Bridges"/>
    <n v="2018"/>
    <n v="2040"/>
    <n v="79726.086956521744"/>
    <n v="23"/>
    <n v="0"/>
    <n v="0"/>
    <n v="0"/>
    <n v="0"/>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n v="79726.086956521744"/>
  </r>
  <r>
    <n v="11729"/>
    <m/>
    <m/>
    <s v="Gresham"/>
    <s v="City"/>
    <x v="2"/>
    <s v="Gresham"/>
    <x v="0"/>
    <s v="Anderson Road"/>
    <s v="Rugg Road Extension"/>
    <s v="282nd Avenue"/>
    <s v="Collector"/>
    <s v="Construct to collector cross section with one motor vehicle travel lane in each direction, bicycle and pedestrian facilities."/>
    <n v="6892600.0000000009"/>
    <n v="19106287.200000003"/>
    <s v="N/A"/>
    <s v="2018-2040"/>
    <m/>
    <x v="3"/>
    <s v="Roads and Bridges"/>
    <n v="2018"/>
    <n v="2040"/>
    <n v="299678.26086956525"/>
    <n v="23"/>
    <n v="0"/>
    <n v="0"/>
    <n v="0"/>
    <n v="0"/>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n v="299678.26086956525"/>
  </r>
  <r>
    <n v="11730"/>
    <m/>
    <m/>
    <s v="Gresham"/>
    <s v="City"/>
    <x v="2"/>
    <s v="Gresham"/>
    <x v="0"/>
    <s v="Springwater Planned Road"/>
    <s v="Hogan Road"/>
    <s v="Planned SW road approximately 4,000 feet east of Hogan Road"/>
    <s v="Collector"/>
    <s v="Construct to collector cross section with one motor vehicle travel lane in each direction, bicycle and pedestrian facilities."/>
    <n v="6072000.0000000009"/>
    <n v="16831584"/>
    <s v="N/A"/>
    <s v="2018-2040"/>
    <m/>
    <x v="3"/>
    <s v="Roads and Bridges"/>
    <n v="2018"/>
    <n v="2040"/>
    <n v="264000.00000000006"/>
    <n v="23"/>
    <n v="0"/>
    <n v="0"/>
    <n v="0"/>
    <n v="0"/>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n v="264000.00000000006"/>
  </r>
  <r>
    <n v="11732"/>
    <m/>
    <m/>
    <s v="Gresham"/>
    <s v="City"/>
    <x v="2"/>
    <s v="Gresham"/>
    <x v="0"/>
    <s v="Carl Street"/>
    <s v="Rugg Road extension"/>
    <s v="282nd Avenue"/>
    <s v="Collector"/>
    <s v="Construct to collector cross section with one motor vehicle travel lane in each direction, bicycle and pedestrian facilities."/>
    <n v="3795000.0000000005"/>
    <n v="10519740"/>
    <s v="N/A"/>
    <s v="2018-2040"/>
    <m/>
    <x v="3"/>
    <s v="Roads and Bridges"/>
    <n v="2018"/>
    <n v="2040"/>
    <n v="165000.00000000003"/>
    <n v="23"/>
    <n v="0"/>
    <n v="0"/>
    <n v="0"/>
    <n v="0"/>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n v="165000.00000000003"/>
  </r>
  <r>
    <n v="11733"/>
    <m/>
    <m/>
    <s v="Gresham"/>
    <s v="City"/>
    <x v="2"/>
    <s v="Gresham"/>
    <x v="0"/>
    <s v="Springwater Planned Road"/>
    <s v="Orient Drive"/>
    <s v="Stone Road"/>
    <s v="Collector"/>
    <s v="Construct to collector cross section with one motor vehicle travel lane in each direction, bicycle and pedestrian facilities."/>
    <n v="14216400.000000002"/>
    <n v="39407860.800000004"/>
    <s v="N/A"/>
    <s v="2018-2040"/>
    <m/>
    <x v="3"/>
    <s v="Roads and Bridges"/>
    <n v="2018"/>
    <n v="2040"/>
    <n v="618104.34782608703"/>
    <n v="23"/>
    <n v="0"/>
    <n v="0"/>
    <n v="0"/>
    <n v="0"/>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n v="618104.34782608703"/>
  </r>
  <r>
    <n v="11734"/>
    <m/>
    <m/>
    <s v="Gresham"/>
    <s v="City"/>
    <x v="2"/>
    <s v="Gresham"/>
    <x v="0"/>
    <s v="Springwater Planned Road"/>
    <s v="Approximately 2,100 feet west of 252nd Avenue"/>
    <s v="252nd Avenue"/>
    <s v="Collector"/>
    <s v="Construct to collector cross section with one motor vehicle travel lane in each direction, bicycle and pedestrian facilities."/>
    <n v="2277000"/>
    <n v="6311844"/>
    <s v="N/A"/>
    <s v="2018-2040"/>
    <m/>
    <x v="3"/>
    <s v="Roads and Bridges"/>
    <n v="2018"/>
    <n v="2040"/>
    <n v="99000"/>
    <n v="23"/>
    <n v="0"/>
    <n v="0"/>
    <n v="0"/>
    <n v="0"/>
    <n v="99000"/>
    <n v="99000"/>
    <n v="99000"/>
    <n v="99000"/>
    <n v="99000"/>
    <n v="99000"/>
    <n v="99000"/>
    <n v="99000"/>
    <n v="99000"/>
    <n v="99000"/>
    <n v="99000"/>
    <n v="99000"/>
    <n v="99000"/>
    <n v="99000"/>
    <n v="99000"/>
    <n v="99000"/>
    <n v="99000"/>
    <n v="99000"/>
    <n v="99000"/>
    <n v="99000"/>
    <n v="99000"/>
    <n v="99000"/>
    <n v="99000"/>
  </r>
  <r>
    <n v="11735"/>
    <m/>
    <m/>
    <s v="Gresham"/>
    <s v="City"/>
    <x v="2"/>
    <s v="Gresham"/>
    <x v="0"/>
    <s v="Springwater Planned Road"/>
    <s v="252nd Avenue"/>
    <s v="Rugg Road Extension"/>
    <s v="Collector"/>
    <s v="Construct to collector cross section with one motor vehicle travel lane in each direction, bicycle and pedestrian facilities."/>
    <n v="12470700.000000002"/>
    <n v="34568780.400000006"/>
    <s v="N/A"/>
    <s v="2018-2040"/>
    <m/>
    <x v="3"/>
    <s v="Roads and Bridges"/>
    <n v="2018"/>
    <n v="2040"/>
    <n v="542204.34782608703"/>
    <n v="23"/>
    <n v="0"/>
    <n v="0"/>
    <n v="0"/>
    <n v="0"/>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n v="542204.34782608703"/>
  </r>
  <r>
    <n v="11736"/>
    <m/>
    <m/>
    <s v="Gresham"/>
    <s v="City"/>
    <x v="2"/>
    <s v="Gresham"/>
    <x v="0"/>
    <s v="Pleasant Valley planned road"/>
    <s v="Pleasant Valley Boundary"/>
    <s v="Pleasant Valley planned road #82"/>
    <s v="Collector"/>
    <s v="Construct to collector cross section with one motor vehicle travel lane in each direction, bicycle and pedestrian facilities."/>
    <n v="1000000"/>
    <n v="2772000"/>
    <s v="N/A"/>
    <s v="2018-2040"/>
    <m/>
    <x v="23"/>
    <s v="Roads and Bridges"/>
    <n v="2018"/>
    <n v="2040"/>
    <n v="43478.260869565216"/>
    <n v="23"/>
    <n v="0"/>
    <n v="0"/>
    <n v="0"/>
    <n v="0"/>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n v="43478.260869565216"/>
  </r>
  <r>
    <n v="11737"/>
    <m/>
    <m/>
    <s v="Washington Co. "/>
    <s v="County"/>
    <x v="0"/>
    <s v="Washington County"/>
    <x v="0"/>
    <s v="Cornell @ 185th Intersection Improvements"/>
    <s v="185th Ave."/>
    <s v="Cornell Rd"/>
    <s v="Arterial"/>
    <s v="Prioritize near-term improvements such as signal timing, transit prioritization, traffic operations, monitoring, and specific turn lane configurations. Intersection improvements (and/or other reasonable replacement improvements) are to be implemented and prioritized as funding allows. If, after such improvments have been considered and motor vehicle traffic congestion becomes unacceptable, then these intersections could be considered as candidates for grade separation and/or other improvements to meet travel needs. "/>
    <n v="21000000"/>
    <n v="58211999.999999993"/>
    <s v="N/A"/>
    <s v="2018-2040"/>
    <m/>
    <x v="7"/>
    <s v="Roads and Bridges"/>
    <n v="2018"/>
    <n v="2040"/>
    <n v="913043.47826086951"/>
    <n v="23"/>
    <n v="0"/>
    <n v="0"/>
    <n v="0"/>
    <n v="0"/>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r>
  <r>
    <n v="11738"/>
    <m/>
    <m/>
    <s v="Washington Co. "/>
    <s v="County"/>
    <x v="0"/>
    <s v="Washington County"/>
    <x v="0"/>
    <s v="Walker @ 185th Intersection Improvements"/>
    <s v="185th Ave."/>
    <s v="Walker Rd."/>
    <s v="Arterial"/>
    <s v="Prioritize near-term improvements such as signal timing, transit prioritization, traffic operations, monitoring, and specific turn lane configurations. Intersection improvements (and/or other reasonable replacement improvements) are to be implemented and prioritized as funding allows. If, after such improvments have been considered and motor vehicle traffic congestion becomes unacceptable, then these intersections could be considered as candidates for grade separation and/or other improvements to meet travel needs. "/>
    <n v="21000000"/>
    <n v="58211999.999999993"/>
    <s v="N/A"/>
    <s v="2018-2040"/>
    <m/>
    <x v="7"/>
    <s v="Roads and Bridges"/>
    <n v="2018"/>
    <n v="2040"/>
    <n v="913043.47826086951"/>
    <n v="23"/>
    <n v="0"/>
    <n v="0"/>
    <n v="0"/>
    <n v="0"/>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n v="913043.47826086951"/>
  </r>
  <r>
    <n v="11740"/>
    <m/>
    <m/>
    <s v="Washington Co."/>
    <s v="County"/>
    <x v="0"/>
    <s v="ODOT"/>
    <x v="0"/>
    <s v="Hall Blvd. Improvements"/>
    <s v="HWY 99W"/>
    <s v="Durham"/>
    <s v="Arterial"/>
    <s v="Widen to five lanes with bike lanes and sidewalks."/>
    <n v="42500000"/>
    <n v="117809999.99999999"/>
    <s v="N/A"/>
    <s v="2018-2040"/>
    <m/>
    <x v="23"/>
    <s v="Roads and Bridges"/>
    <n v="2018"/>
    <n v="2040"/>
    <n v="1847826.0869565217"/>
    <n v="23"/>
    <n v="0"/>
    <n v="0"/>
    <n v="0"/>
    <n v="0"/>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n v="1847826.0869565217"/>
  </r>
  <r>
    <n v="11743"/>
    <m/>
    <m/>
    <s v="Port of Portland"/>
    <s v="Port"/>
    <x v="20"/>
    <s v="Troutdale, Multnomah County,  ODOT"/>
    <x v="0"/>
    <s v="Troutdale Airport Master Plan Transportation Improvements"/>
    <s v="N/A"/>
    <s v="N/A"/>
    <m/>
    <s v="Implement transporation improvements developed as part of the Troutdale Airport Master Plan"/>
    <n v="20000000"/>
    <n v="55439999.999999993"/>
    <s v="N/A"/>
    <s v="2018-2040"/>
    <m/>
    <x v="3"/>
    <s v="Roads and Bridges"/>
    <n v="2018"/>
    <n v="2040"/>
    <n v="869565.21739130432"/>
    <n v="23"/>
    <n v="0"/>
    <n v="0"/>
    <n v="0"/>
    <n v="0"/>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n v="869565.21739130432"/>
  </r>
  <r>
    <n v="10486"/>
    <m/>
    <m/>
    <s v="Gresham"/>
    <s v="City"/>
    <x v="2"/>
    <s v="Gresham"/>
    <x v="0"/>
    <s v="Telford Rd."/>
    <s v="Springwater Boundary"/>
    <s v="252nd Ave."/>
    <s v="Minor Arterial"/>
    <s v="Improvement of existing roadway to Minor Arterial standards, add bike and ped facilities, intersection improvements."/>
    <n v="29419888"/>
    <n v="59604693.087999992"/>
    <s v="2024-2032"/>
    <s v="2024-2032"/>
    <n v="1"/>
    <x v="3"/>
    <s v="Roads and Bridges"/>
    <n v="2024"/>
    <n v="2032"/>
    <n v="3268876.4444444445"/>
    <n v="9"/>
    <n v="0"/>
    <n v="0"/>
    <n v="0"/>
    <n v="0"/>
    <n v="0"/>
    <n v="0"/>
    <n v="0"/>
    <n v="0"/>
    <n v="0"/>
    <n v="0"/>
    <n v="3268876.4444444445"/>
    <n v="3268876.4444444445"/>
    <n v="3268876.4444444445"/>
    <n v="3268876.4444444445"/>
    <n v="3268876.4444444445"/>
    <n v="3268876.4444444445"/>
    <n v="3268876.4444444445"/>
    <n v="3268876.4444444445"/>
    <n v="3268876.4444444445"/>
    <n v="0"/>
    <n v="0"/>
    <n v="0"/>
    <n v="0"/>
    <n v="0"/>
    <n v="0"/>
    <n v="0"/>
    <n v="0"/>
  </r>
  <r>
    <n v="10000"/>
    <m/>
    <m/>
    <s v="Clackamas County"/>
    <s v="County"/>
    <x v="0"/>
    <s v="Clackamas County  Milwaukie"/>
    <x v="0"/>
    <s v="Linwood/Harmony Rd./ Lake Rd.  Intersection"/>
    <s v="Railroad Ave / Linwood Ave / Harmony Rd Intersection"/>
    <m/>
    <s v="Major Arterial"/>
    <s v="Railroad crossing and intersection improvements based on further study of intersection operations including bikeways and pedestrian facilities to be undertake jointly by the City of Milwaukie and the County    "/>
    <n v="20000000"/>
    <n v="55439999.999999993"/>
    <s v="2025-2032"/>
    <s v="2025-2032"/>
    <n v="1"/>
    <x v="0"/>
    <s v="Roads and Bridges"/>
    <n v="2025"/>
    <n v="2032"/>
    <n v="2500000"/>
    <n v="8"/>
    <n v="0"/>
    <n v="0"/>
    <n v="0"/>
    <n v="0"/>
    <n v="0"/>
    <n v="0"/>
    <n v="0"/>
    <n v="0"/>
    <n v="0"/>
    <n v="0"/>
    <n v="0"/>
    <n v="2500000"/>
    <n v="2500000"/>
    <n v="2500000"/>
    <n v="2500000"/>
    <n v="2500000"/>
    <n v="2500000"/>
    <n v="2500000"/>
    <n v="2500000"/>
    <n v="0"/>
    <n v="0"/>
    <n v="0"/>
    <n v="0"/>
    <n v="0"/>
    <n v="0"/>
    <n v="0"/>
    <n v="0"/>
  </r>
  <r>
    <n v="10001"/>
    <m/>
    <m/>
    <s v="Clackamas County"/>
    <s v="County"/>
    <x v="0"/>
    <s v="ODOT"/>
    <x v="0"/>
    <s v="Johnson Creek Blvd. Interchange Improvements"/>
    <s v="JCB/I-205 interchange"/>
    <s v=""/>
    <s v="Minor Arterial"/>
    <s v="Add loop ramp and northbound on-ramp; realign southbound off-ramp and install dual right-turn lanes."/>
    <n v="9800000"/>
    <n v="19854799.999999996"/>
    <s v="2025-2032"/>
    <s v="2025-2032"/>
    <n v="1"/>
    <x v="5"/>
    <s v="Roads and Bridges"/>
    <n v="2025"/>
    <n v="2032"/>
    <n v="1225000"/>
    <n v="8"/>
    <n v="0"/>
    <n v="0"/>
    <n v="0"/>
    <n v="0"/>
    <n v="0"/>
    <n v="0"/>
    <n v="0"/>
    <n v="0"/>
    <n v="0"/>
    <n v="0"/>
    <n v="0"/>
    <n v="1225000"/>
    <n v="1225000"/>
    <n v="1225000"/>
    <n v="1225000"/>
    <n v="1225000"/>
    <n v="1225000"/>
    <n v="1225000"/>
    <n v="1225000"/>
    <n v="0"/>
    <n v="0"/>
    <n v="0"/>
    <n v="0"/>
    <n v="0"/>
    <n v="0"/>
    <n v="0"/>
    <n v="0"/>
  </r>
  <r>
    <n v="10026"/>
    <m/>
    <m/>
    <s v="Oregon City"/>
    <s v="City"/>
    <x v="2"/>
    <s v="Clackamas County"/>
    <x v="0"/>
    <s v="Beavercreek Rd. Improvements Phase 3"/>
    <s v="Clackamas Community College"/>
    <s v="Urban Growth Boundary"/>
    <s v="Minor Arterial"/>
    <s v="Widen to 4 lanes with sidewalks and bike lanes."/>
    <n v="12920000"/>
    <n v="26175919.999999996"/>
    <s v="2025-2032"/>
    <s v="2025-2032"/>
    <n v="1"/>
    <x v="3"/>
    <s v="Roads and Bridges"/>
    <n v="2025"/>
    <n v="2032"/>
    <n v="1615000"/>
    <n v="8"/>
    <n v="0"/>
    <n v="0"/>
    <n v="0"/>
    <n v="0"/>
    <n v="0"/>
    <n v="0"/>
    <n v="0"/>
    <n v="0"/>
    <n v="0"/>
    <n v="0"/>
    <n v="0"/>
    <n v="1615000"/>
    <n v="1615000"/>
    <n v="1615000"/>
    <n v="1615000"/>
    <n v="1615000"/>
    <n v="1615000"/>
    <n v="1615000"/>
    <n v="1615000"/>
    <n v="0"/>
    <n v="0"/>
    <n v="0"/>
    <n v="0"/>
    <n v="0"/>
    <n v="0"/>
    <n v="0"/>
    <n v="0"/>
  </r>
  <r>
    <n v="10040"/>
    <m/>
    <m/>
    <s v="Happy Valley"/>
    <s v="City"/>
    <x v="2"/>
    <s v="Clackamas County"/>
    <x v="0"/>
    <s v="162nd Ave. Extension North"/>
    <s v="Hagen Rd."/>
    <s v="Clatsop St."/>
    <s v="Collector"/>
    <s v="Construct a new 3 lane roadway with sidewalks, bike lanes and traffic signals."/>
    <n v="27970000"/>
    <n v="56667219.999999993"/>
    <s v="2025-2032"/>
    <s v="2025-2032"/>
    <n v="1"/>
    <x v="4"/>
    <s v="Roads and Bridges"/>
    <n v="2025"/>
    <n v="2032"/>
    <n v="3496250"/>
    <n v="8"/>
    <n v="0"/>
    <n v="0"/>
    <n v="0"/>
    <n v="0"/>
    <n v="0"/>
    <n v="0"/>
    <n v="0"/>
    <n v="0"/>
    <n v="0"/>
    <n v="0"/>
    <n v="0"/>
    <n v="3496250"/>
    <n v="3496250"/>
    <n v="3496250"/>
    <n v="3496250"/>
    <n v="3496250"/>
    <n v="3496250"/>
    <n v="3496250"/>
    <n v="3496250"/>
    <n v="0"/>
    <n v="0"/>
    <n v="0"/>
    <n v="0"/>
    <n v="0"/>
    <n v="0"/>
    <n v="0"/>
    <n v="0"/>
  </r>
  <r>
    <n v="10050"/>
    <m/>
    <m/>
    <s v="Clackamas County"/>
    <s v="County"/>
    <x v="1"/>
    <s v="Clackamas County"/>
    <x v="0"/>
    <s v="Johnson Rd., Clackamas Rd., McKinley Rd."/>
    <s v="Lake Rd."/>
    <s v="Hwy 212"/>
    <s v="Collector"/>
    <s v="Bikeway and pedestrian facilities infill  "/>
    <n v="1800000"/>
    <n v="3646799.9999999995"/>
    <s v="2025-2032 "/>
    <s v="2025-2032 "/>
    <n v="1"/>
    <x v="14"/>
    <s v="Active Transportation"/>
    <n v="2025"/>
    <n v="2032"/>
    <n v="225000"/>
    <n v="8"/>
    <n v="0"/>
    <n v="0"/>
    <n v="0"/>
    <n v="0"/>
    <n v="0"/>
    <n v="0"/>
    <n v="0"/>
    <n v="0"/>
    <n v="0"/>
    <n v="0"/>
    <n v="0"/>
    <n v="225000"/>
    <n v="225000"/>
    <n v="225000"/>
    <n v="225000"/>
    <n v="225000"/>
    <n v="225000"/>
    <n v="225000"/>
    <n v="225000"/>
    <n v="0"/>
    <n v="0"/>
    <n v="0"/>
    <n v="0"/>
    <n v="0"/>
    <n v="0"/>
    <n v="0"/>
    <n v="0"/>
  </r>
  <r>
    <n v="10055"/>
    <m/>
    <m/>
    <s v="Clackamas County"/>
    <s v="County"/>
    <x v="0"/>
    <s v="Clackamas County"/>
    <x v="0"/>
    <s v="Oatfield Rd."/>
    <s v="Oatfield / Hill Intersection"/>
    <s v=""/>
    <s v="Minor Arterial"/>
    <s v="Left turn lanes, signal if warranted."/>
    <n v="1653700"/>
    <n v="3350396.1999999997"/>
    <s v="2025-2032"/>
    <s v="2025-2032"/>
    <n v="1"/>
    <x v="4"/>
    <s v="Roads and Bridges"/>
    <n v="2025"/>
    <n v="2032"/>
    <n v="206712.5"/>
    <n v="8"/>
    <n v="0"/>
    <n v="0"/>
    <n v="0"/>
    <n v="0"/>
    <n v="0"/>
    <n v="0"/>
    <n v="0"/>
    <n v="0"/>
    <n v="0"/>
    <n v="0"/>
    <n v="0"/>
    <n v="206712.5"/>
    <n v="206712.5"/>
    <n v="206712.5"/>
    <n v="206712.5"/>
    <n v="206712.5"/>
    <n v="206712.5"/>
    <n v="206712.5"/>
    <n v="206712.5"/>
    <n v="0"/>
    <n v="0"/>
    <n v="0"/>
    <n v="0"/>
    <n v="0"/>
    <n v="0"/>
    <n v="0"/>
    <n v="0"/>
  </r>
  <r>
    <n v="10056"/>
    <m/>
    <m/>
    <s v="Clackamas County"/>
    <s v="County"/>
    <x v="0"/>
    <s v="Clackamas County"/>
    <x v="0"/>
    <s v="Oatfield Rd."/>
    <s v="Oatfield/McNary Intersection"/>
    <s v=""/>
    <s v="Minor Arterial"/>
    <s v="Add turn lanes."/>
    <n v="1043510"/>
    <n v="2114151.2599999998"/>
    <s v="2025-2032"/>
    <s v="2025-2032"/>
    <n v="1"/>
    <x v="4"/>
    <s v="Roads and Bridges"/>
    <n v="2025"/>
    <n v="2032"/>
    <n v="130438.75"/>
    <n v="8"/>
    <n v="0"/>
    <n v="0"/>
    <n v="0"/>
    <n v="0"/>
    <n v="0"/>
    <n v="0"/>
    <n v="0"/>
    <n v="0"/>
    <n v="0"/>
    <n v="0"/>
    <n v="0"/>
    <n v="130438.75"/>
    <n v="130438.75"/>
    <n v="130438.75"/>
    <n v="130438.75"/>
    <n v="130438.75"/>
    <n v="130438.75"/>
    <n v="130438.75"/>
    <n v="130438.75"/>
    <n v="0"/>
    <n v="0"/>
    <n v="0"/>
    <n v="0"/>
    <n v="0"/>
    <n v="0"/>
    <n v="0"/>
    <n v="0"/>
  </r>
  <r>
    <n v="10060"/>
    <m/>
    <m/>
    <s v="Happy Valley"/>
    <s v="City"/>
    <x v="2"/>
    <s v="Clackamas County"/>
    <x v="0"/>
    <s v="SE 132nd Ave."/>
    <s v="King Rd."/>
    <s v="Clatsop Rd."/>
    <s v="Collector"/>
    <s v="Widen to 3 lanes with sidewalks and bike lanes."/>
    <n v="3047500"/>
    <n v="6174234.9999999991"/>
    <s v="2025-2032"/>
    <s v="2025-2032"/>
    <n v="1"/>
    <x v="14"/>
    <s v="Roads and Bridges"/>
    <n v="2025"/>
    <n v="2032"/>
    <n v="380937.5"/>
    <n v="8"/>
    <n v="0"/>
    <n v="0"/>
    <n v="0"/>
    <n v="0"/>
    <n v="0"/>
    <n v="0"/>
    <n v="0"/>
    <n v="0"/>
    <n v="0"/>
    <n v="0"/>
    <n v="0"/>
    <n v="380937.5"/>
    <n v="380937.5"/>
    <n v="380937.5"/>
    <n v="380937.5"/>
    <n v="380937.5"/>
    <n v="380937.5"/>
    <n v="380937.5"/>
    <n v="380937.5"/>
    <n v="0"/>
    <n v="0"/>
    <n v="0"/>
    <n v="0"/>
    <n v="0"/>
    <n v="0"/>
    <n v="0"/>
    <n v="0"/>
  </r>
  <r>
    <n v="10076"/>
    <m/>
    <m/>
    <s v="Damascus Happy Valley "/>
    <s v="City"/>
    <x v="2"/>
    <s v="Damascus Happy Valley "/>
    <x v="0"/>
    <s v="SE Sunnyside Rd East Extension "/>
    <s v="SE 172nd Ave."/>
    <s v="Foster Road"/>
    <s v="Major Arterial"/>
    <s v="Construct a new 5-lane roadway with sidewalks, bike lanes and traffic signals"/>
    <n v="15000000"/>
    <n v="30389999.999999996"/>
    <s v="2025-2032"/>
    <s v="2025-2032"/>
    <n v="1"/>
    <x v="23"/>
    <s v="Roads and Bridges"/>
    <n v="2025"/>
    <n v="2032"/>
    <n v="1875000"/>
    <n v="8"/>
    <n v="0"/>
    <n v="0"/>
    <n v="0"/>
    <n v="0"/>
    <n v="0"/>
    <n v="0"/>
    <n v="0"/>
    <n v="0"/>
    <n v="0"/>
    <n v="0"/>
    <n v="0"/>
    <n v="1875000"/>
    <n v="1875000"/>
    <n v="1875000"/>
    <n v="1875000"/>
    <n v="1875000"/>
    <n v="1875000"/>
    <n v="1875000"/>
    <n v="1875000"/>
    <n v="0"/>
    <n v="0"/>
    <n v="0"/>
    <n v="0"/>
    <n v="0"/>
    <n v="0"/>
    <n v="0"/>
    <n v="0"/>
  </r>
  <r>
    <n v="10078"/>
    <m/>
    <m/>
    <s v="Damascus"/>
    <s v="City"/>
    <x v="2"/>
    <s v="ODOT"/>
    <x v="0"/>
    <s v="OR 224 "/>
    <s v="Sunrise End"/>
    <s v="Carver Bridge"/>
    <s v="Principal arterial"/>
    <s v="Widen Highway 224 to four lanes with turn pockets at intersections to Carver bridge.  The Damascus/Boring Concept Plan identifies Highway 224 as a community bus transit classification. The project or a portion of the project is outside the designated urban growth boundary as of March 2014. "/>
    <n v="41500000"/>
    <n v="84078999.999999985"/>
    <s v="2025-2032"/>
    <s v="2025-2032"/>
    <n v="1"/>
    <x v="53"/>
    <s v="Roads and Bridges"/>
    <n v="2025"/>
    <n v="2032"/>
    <n v="5187500"/>
    <n v="8"/>
    <n v="0"/>
    <n v="0"/>
    <n v="0"/>
    <n v="0"/>
    <n v="0"/>
    <n v="0"/>
    <n v="0"/>
    <n v="0"/>
    <n v="0"/>
    <n v="0"/>
    <n v="0"/>
    <n v="5187500"/>
    <n v="5187500"/>
    <n v="5187500"/>
    <n v="5187500"/>
    <n v="5187500"/>
    <n v="5187500"/>
    <n v="5187500"/>
    <n v="5187500"/>
    <n v="0"/>
    <n v="0"/>
    <n v="0"/>
    <n v="0"/>
    <n v="0"/>
    <n v="0"/>
    <n v="0"/>
    <n v="0"/>
  </r>
  <r>
    <n v="10084"/>
    <m/>
    <m/>
    <s v="Happy Valley"/>
    <s v="City"/>
    <x v="2"/>
    <s v="Happy Valley"/>
    <x v="0"/>
    <s v="King Rd."/>
    <s v="King Rd./145th Ave. intersection"/>
    <s v=""/>
    <s v="Collector"/>
    <s v="Traffic signal, realign, turn lanes."/>
    <n v="1150000"/>
    <n v="2329900"/>
    <s v="2025-2032"/>
    <s v="2025-2032"/>
    <n v="1"/>
    <x v="14"/>
    <s v="Roads and Bridges"/>
    <n v="2025"/>
    <n v="2032"/>
    <n v="143750"/>
    <n v="8"/>
    <n v="0"/>
    <n v="0"/>
    <n v="0"/>
    <n v="0"/>
    <n v="0"/>
    <n v="0"/>
    <n v="0"/>
    <n v="0"/>
    <n v="0"/>
    <n v="0"/>
    <n v="0"/>
    <n v="143750"/>
    <n v="143750"/>
    <n v="143750"/>
    <n v="143750"/>
    <n v="143750"/>
    <n v="143750"/>
    <n v="143750"/>
    <n v="143750"/>
    <n v="0"/>
    <n v="0"/>
    <n v="0"/>
    <n v="0"/>
    <n v="0"/>
    <n v="0"/>
    <n v="0"/>
    <n v="0"/>
  </r>
  <r>
    <n v="10094"/>
    <m/>
    <m/>
    <s v="Milwaukie"/>
    <s v="City"/>
    <x v="4"/>
    <s v="Milwaukie"/>
    <x v="0"/>
    <s v="Lake Rd Sidewalks"/>
    <s v="Where Else Ln"/>
    <s v="Hwy 224"/>
    <s v="Arterial"/>
    <s v="Fill in sidewalk gaps on both sides of street."/>
    <n v="2200000"/>
    <n v="4457200"/>
    <s v="2025-2032"/>
    <s v="2025-2032"/>
    <m/>
    <x v="8"/>
    <s v="Active Transportation"/>
    <n v="2025"/>
    <n v="2032"/>
    <n v="275000"/>
    <n v="8"/>
    <n v="0"/>
    <n v="0"/>
    <n v="0"/>
    <n v="0"/>
    <n v="0"/>
    <n v="0"/>
    <n v="0"/>
    <n v="0"/>
    <n v="0"/>
    <n v="0"/>
    <n v="0"/>
    <n v="275000"/>
    <n v="275000"/>
    <n v="275000"/>
    <n v="275000"/>
    <n v="275000"/>
    <n v="275000"/>
    <n v="275000"/>
    <n v="275000"/>
    <n v="0"/>
    <n v="0"/>
    <n v="0"/>
    <n v="0"/>
    <n v="0"/>
    <n v="0"/>
    <n v="0"/>
    <n v="0"/>
  </r>
  <r>
    <n v="10096"/>
    <m/>
    <m/>
    <s v="Milwaukie"/>
    <s v="City"/>
    <x v="4"/>
    <s v="Milwaukie"/>
    <x v="0"/>
    <s v="37th Ave Sidewalks"/>
    <s v="Lake Rd"/>
    <s v="Harrison St"/>
    <s v="Collector"/>
    <s v="Fill in sidewalk gaps on both sides of street."/>
    <n v="870000"/>
    <n v="1762619.9999999998"/>
    <s v="2025-2032"/>
    <s v="2025-2032"/>
    <m/>
    <x v="54"/>
    <s v="Active Transportation"/>
    <n v="2025"/>
    <n v="2032"/>
    <n v="108750"/>
    <n v="8"/>
    <n v="0"/>
    <n v="0"/>
    <n v="0"/>
    <n v="0"/>
    <n v="0"/>
    <n v="0"/>
    <n v="0"/>
    <n v="0"/>
    <n v="0"/>
    <n v="0"/>
    <n v="0"/>
    <n v="108750"/>
    <n v="108750"/>
    <n v="108750"/>
    <n v="108750"/>
    <n v="108750"/>
    <n v="108750"/>
    <n v="108750"/>
    <n v="108750"/>
    <n v="0"/>
    <n v="0"/>
    <n v="0"/>
    <n v="0"/>
    <n v="0"/>
    <n v="0"/>
    <n v="0"/>
    <n v="0"/>
  </r>
  <r>
    <n v="10098"/>
    <m/>
    <m/>
    <s v="Milwaukie"/>
    <s v="City"/>
    <x v="4"/>
    <s v="Milwaukie"/>
    <x v="0"/>
    <s v="McLoughlin Blvd Sidewalks"/>
    <s v="Washington St"/>
    <s v="Southern city limits"/>
    <s v="Arterial"/>
    <s v="Fill in sidewalk gaps on both sides of street."/>
    <n v="650000"/>
    <n v="1316899.9999999998"/>
    <s v="2025-2032"/>
    <s v="2025-2032"/>
    <m/>
    <x v="7"/>
    <s v="Active Transportation"/>
    <n v="2025"/>
    <n v="2032"/>
    <n v="81250"/>
    <n v="8"/>
    <n v="0"/>
    <n v="0"/>
    <n v="0"/>
    <n v="0"/>
    <n v="0"/>
    <n v="0"/>
    <n v="0"/>
    <n v="0"/>
    <n v="0"/>
    <n v="0"/>
    <n v="0"/>
    <n v="81250"/>
    <n v="81250"/>
    <n v="81250"/>
    <n v="81250"/>
    <n v="81250"/>
    <n v="81250"/>
    <n v="81250"/>
    <n v="81250"/>
    <n v="0"/>
    <n v="0"/>
    <n v="0"/>
    <n v="0"/>
    <n v="0"/>
    <n v="0"/>
    <n v="0"/>
    <n v="0"/>
  </r>
  <r>
    <n v="10100"/>
    <m/>
    <m/>
    <s v="Milwaukie"/>
    <s v="City"/>
    <x v="4"/>
    <s v="Milwaukie"/>
    <x v="0"/>
    <s v="Group 9--Downtown Pedestrian Improvements"/>
    <s v="Downtown"/>
    <s v="Downtown"/>
    <s v="Arterial, Collector, and Local"/>
    <s v="Downtown Streetscape Improvements = Install sidewalk bulbouts, lighting, and pedestrian amenities. ($7,300,000)_x000d__x000d_Downtown Parking Signage = Install wayfinding and identification signage at McLoughlin Blvd intersections and around public parking lots. ($10,000)_x000d__x000d_Downtown Public Parking Lot Improvements = Upgrade and maintain off-street public parking facilities with improved landscaping and lighting. ($60,000)"/>
    <n v="7370000"/>
    <n v="14931619.999999998"/>
    <s v="2025-2032"/>
    <s v="2025-2032"/>
    <m/>
    <x v="7"/>
    <s v="Active Transportation"/>
    <n v="2025"/>
    <n v="2032"/>
    <n v="921250"/>
    <n v="8"/>
    <n v="0"/>
    <n v="0"/>
    <n v="0"/>
    <n v="0"/>
    <n v="0"/>
    <n v="0"/>
    <n v="0"/>
    <n v="0"/>
    <n v="0"/>
    <n v="0"/>
    <n v="0"/>
    <n v="921250"/>
    <n v="921250"/>
    <n v="921250"/>
    <n v="921250"/>
    <n v="921250"/>
    <n v="921250"/>
    <n v="921250"/>
    <n v="921250"/>
    <n v="0"/>
    <n v="0"/>
    <n v="0"/>
    <n v="0"/>
    <n v="0"/>
    <n v="0"/>
    <n v="0"/>
    <n v="0"/>
  </r>
  <r>
    <n v="10102"/>
    <m/>
    <m/>
    <s v="Clackamas County"/>
    <s v="County"/>
    <x v="0"/>
    <s v="Clackamas County"/>
    <x v="0"/>
    <s v="Linwood Ave"/>
    <s v="King Road"/>
    <s v="Johnson Creek Blvd"/>
    <s v="Minor Arterial"/>
    <s v="Add bikeways. Linwood Ave / Monroe St intersection improvements. Add curbs/sidewalks, improve horizontal alignments"/>
    <n v="11020000"/>
    <n v="22326519.999999996"/>
    <s v="2025-2032 "/>
    <s v="2025-2032 "/>
    <n v="1"/>
    <x v="28"/>
    <s v="Roads and Bridges"/>
    <n v="2025"/>
    <n v="2032"/>
    <n v="1377500"/>
    <n v="8"/>
    <n v="0"/>
    <n v="0"/>
    <n v="0"/>
    <n v="0"/>
    <n v="0"/>
    <n v="0"/>
    <n v="0"/>
    <n v="0"/>
    <n v="0"/>
    <n v="0"/>
    <n v="0"/>
    <n v="1377500"/>
    <n v="1377500"/>
    <n v="1377500"/>
    <n v="1377500"/>
    <n v="1377500"/>
    <n v="1377500"/>
    <n v="1377500"/>
    <n v="1377500"/>
    <n v="0"/>
    <n v="0"/>
    <n v="0"/>
    <n v="0"/>
    <n v="0"/>
    <n v="0"/>
    <n v="0"/>
    <n v="0"/>
  </r>
  <r>
    <n v="10112"/>
    <m/>
    <m/>
    <s v="Milwaukie"/>
    <s v="City"/>
    <x v="4"/>
    <s v="Milwaukie"/>
    <x v="0"/>
    <s v="Ochoco St Sidewalks"/>
    <s v="19th Ave"/>
    <s v="McLoughlin Blvd"/>
    <s v="Collector"/>
    <s v="Construct sidewalks, reconstruct bridge over Johnson Creek."/>
    <n v="1300000"/>
    <n v="2633799.9999999995"/>
    <s v="2025-2032"/>
    <s v="2025-2032"/>
    <m/>
    <x v="3"/>
    <s v="Active Transportation"/>
    <n v="2025"/>
    <n v="2032"/>
    <n v="162500"/>
    <n v="8"/>
    <n v="0"/>
    <n v="0"/>
    <n v="0"/>
    <n v="0"/>
    <n v="0"/>
    <n v="0"/>
    <n v="0"/>
    <n v="0"/>
    <n v="0"/>
    <n v="0"/>
    <n v="0"/>
    <n v="162500"/>
    <n v="162500"/>
    <n v="162500"/>
    <n v="162500"/>
    <n v="162500"/>
    <n v="162500"/>
    <n v="162500"/>
    <n v="162500"/>
    <n v="0"/>
    <n v="0"/>
    <n v="0"/>
    <n v="0"/>
    <n v="0"/>
    <n v="0"/>
    <n v="0"/>
    <n v="0"/>
  </r>
  <r>
    <n v="10118"/>
    <m/>
    <m/>
    <s v="Oregon City"/>
    <s v="City"/>
    <x v="2"/>
    <s v="ODOT"/>
    <x v="0"/>
    <s v="McLoughlin Blvd. Improvements - (R/R Tunnel to 10th Street)"/>
    <s v="Railroad Tunnel"/>
    <s v="10th St."/>
    <s v="Principal arterial"/>
    <s v="Complete boulevard design improvements and viaduct improvements.  (TSP D74 &amp; S3)"/>
    <n v="18000000"/>
    <n v="36468000"/>
    <s v="2025-2032"/>
    <s v="2025-2032"/>
    <n v="1"/>
    <x v="0"/>
    <s v="Roads and Bridges"/>
    <n v="2025"/>
    <n v="2032"/>
    <n v="2250000"/>
    <n v="8"/>
    <n v="0"/>
    <n v="0"/>
    <n v="0"/>
    <n v="0"/>
    <n v="0"/>
    <n v="0"/>
    <n v="0"/>
    <n v="0"/>
    <n v="0"/>
    <n v="0"/>
    <n v="0"/>
    <n v="2250000"/>
    <n v="2250000"/>
    <n v="2250000"/>
    <n v="2250000"/>
    <n v="2250000"/>
    <n v="2250000"/>
    <n v="2250000"/>
    <n v="2250000"/>
    <n v="0"/>
    <n v="0"/>
    <n v="0"/>
    <n v="0"/>
    <n v="0"/>
    <n v="0"/>
    <n v="0"/>
    <n v="0"/>
  </r>
  <r>
    <n v="10124"/>
    <m/>
    <m/>
    <s v="Oregon City"/>
    <s v="City"/>
    <x v="4"/>
    <s v="Oregon City"/>
    <x v="0"/>
    <s v="Molalla Ave. Boulevard  Improvements - (Holmes to Beavercreek Road)"/>
    <s v="Holmes"/>
    <s v="Beavercreek Road"/>
    <s v="Major Arterial"/>
    <s v="Boulevard improvements including widening sidewalks, sidewalk infill, ADA accessibility, bike lanes, reconfigure travel lanes, add bus stop amenities.  Also includes adaptive signal timing upgrades project (D1, W73 - Not shown in TSP Walking solutions map)"/>
    <n v="5400000"/>
    <n v="10940399.999999998"/>
    <s v="2025-2032"/>
    <s v="2025-2032"/>
    <n v="1"/>
    <x v="28"/>
    <s v="Active Transportation"/>
    <n v="2025"/>
    <n v="2032"/>
    <n v="675000"/>
    <n v="8"/>
    <n v="0"/>
    <n v="0"/>
    <n v="0"/>
    <n v="0"/>
    <n v="0"/>
    <n v="0"/>
    <n v="0"/>
    <n v="0"/>
    <n v="0"/>
    <n v="0"/>
    <n v="0"/>
    <n v="675000"/>
    <n v="675000"/>
    <n v="675000"/>
    <n v="675000"/>
    <n v="675000"/>
    <n v="675000"/>
    <n v="675000"/>
    <n v="675000"/>
    <n v="0"/>
    <n v="0"/>
    <n v="0"/>
    <n v="0"/>
    <n v="0"/>
    <n v="0"/>
    <n v="0"/>
    <n v="0"/>
  </r>
  <r>
    <n v="10128"/>
    <m/>
    <m/>
    <s v="West Linn"/>
    <s v="City"/>
    <x v="4"/>
    <s v="West Linn"/>
    <x v="0"/>
    <s v="Willamette Falls Dr./bicycle lanes and streetlights"/>
    <s v="Hwy. 43"/>
    <s v="10th St."/>
    <s v="Local"/>
    <s v="Provide bike lanes, streetlights and sidewalks on a narrow roadway.  This will provide a direct connection between three town center areas (including old-town Oregon City).  Bicycle lanes will be 6' wide adjacent to 12' wide travel lanes.  "/>
    <n v="7800000"/>
    <n v="15802799.999999998"/>
    <s v="2025-2032"/>
    <s v="2025-2032"/>
    <n v="1"/>
    <x v="7"/>
    <s v="Active Transportation"/>
    <n v="2025"/>
    <n v="2032"/>
    <n v="975000"/>
    <n v="8"/>
    <n v="0"/>
    <n v="0"/>
    <n v="0"/>
    <n v="0"/>
    <n v="0"/>
    <n v="0"/>
    <n v="0"/>
    <n v="0"/>
    <n v="0"/>
    <n v="0"/>
    <n v="0"/>
    <n v="975000"/>
    <n v="975000"/>
    <n v="975000"/>
    <n v="975000"/>
    <n v="975000"/>
    <n v="975000"/>
    <n v="975000"/>
    <n v="975000"/>
    <n v="0"/>
    <n v="0"/>
    <n v="0"/>
    <n v="0"/>
    <n v="0"/>
    <n v="0"/>
    <n v="0"/>
    <n v="0"/>
  </r>
  <r>
    <n v="10129"/>
    <m/>
    <m/>
    <s v="West Linn"/>
    <s v="City"/>
    <x v="4"/>
    <s v="West Linn"/>
    <x v="0"/>
    <s v="Willamette River Greenway Trail"/>
    <s v="Willamette Park"/>
    <s v="Lake Oswego - Willamette River trail"/>
    <s v="Other"/>
    <s v="Paved trail running parallel to the Willamette River from Willamette Park at the mount of the Tualatin River eventually to the Lake Oswego City Limits facilitating connection to the Willamette River Trail with neighboring cities as part of the Metro Region."/>
    <n v="2000000"/>
    <n v="4051999.9999999995"/>
    <s v="2025-2032"/>
    <s v="2025-2032"/>
    <n v="1"/>
    <x v="7"/>
    <s v="Active Transportation"/>
    <n v="2025"/>
    <n v="2032"/>
    <n v="250000"/>
    <n v="8"/>
    <n v="0"/>
    <n v="0"/>
    <n v="0"/>
    <n v="0"/>
    <n v="0"/>
    <n v="0"/>
    <n v="0"/>
    <n v="0"/>
    <n v="0"/>
    <n v="0"/>
    <n v="0"/>
    <n v="250000"/>
    <n v="250000"/>
    <n v="250000"/>
    <n v="250000"/>
    <n v="250000"/>
    <n v="250000"/>
    <n v="250000"/>
    <n v="250000"/>
    <n v="0"/>
    <n v="0"/>
    <n v="0"/>
    <n v="0"/>
    <n v="0"/>
    <n v="0"/>
    <n v="0"/>
    <n v="0"/>
  </r>
  <r>
    <n v="10135"/>
    <m/>
    <m/>
    <s v="West Linn"/>
    <s v="City"/>
    <x v="2"/>
    <s v="West Linn"/>
    <x v="0"/>
    <s v="19th St. Improvements"/>
    <s v="Blankenship Rd."/>
    <s v="Willamette Falls Dr."/>
    <s v="Local"/>
    <s v="Improvements to include curb, gutter, pavement widening and sidewalks."/>
    <n v="1200000"/>
    <n v="2431199.9999999995"/>
    <s v="2025-2032"/>
    <s v="2025-2032"/>
    <n v="1"/>
    <x v="7"/>
    <s v="Roads and Bridges"/>
    <n v="2025"/>
    <n v="2032"/>
    <n v="150000"/>
    <n v="8"/>
    <n v="0"/>
    <n v="0"/>
    <n v="0"/>
    <n v="0"/>
    <n v="0"/>
    <n v="0"/>
    <n v="0"/>
    <n v="0"/>
    <n v="0"/>
    <n v="0"/>
    <n v="0"/>
    <n v="150000"/>
    <n v="150000"/>
    <n v="150000"/>
    <n v="150000"/>
    <n v="150000"/>
    <n v="150000"/>
    <n v="150000"/>
    <n v="150000"/>
    <n v="0"/>
    <n v="0"/>
    <n v="0"/>
    <n v="0"/>
    <n v="0"/>
    <n v="0"/>
    <n v="0"/>
    <n v="0"/>
  </r>
  <r>
    <n v="10150"/>
    <m/>
    <m/>
    <s v="Oregon City"/>
    <s v="City"/>
    <x v="4"/>
    <s v="Oregon City"/>
    <x v="0"/>
    <s v="Barlow Rd. Trail"/>
    <s v="Abernethy Rd."/>
    <s v="UGB"/>
    <s v="Other"/>
    <s v="Add a shared-use path on the west/south side of Redland Road, along the north side of the gully from the Redland/Livesay to Holcomb/Oak Tree intersection, and from Holcomb to Ames Street. Install enhanced crossings at Redland and Holcomb (TSP projects S6, S9, S10, S11, C5, C7). The project or a portion of the project is outside the designated urban growth boundary as of March 2014._x000d_"/>
    <n v="4305000"/>
    <n v="8721930"/>
    <s v="2025-2032"/>
    <s v="2025-2032"/>
    <n v="1"/>
    <x v="0"/>
    <s v="Active Transportation"/>
    <n v="2025"/>
    <n v="2032"/>
    <n v="538125"/>
    <n v="8"/>
    <n v="0"/>
    <n v="0"/>
    <n v="0"/>
    <n v="0"/>
    <n v="0"/>
    <n v="0"/>
    <n v="0"/>
    <n v="0"/>
    <n v="0"/>
    <n v="0"/>
    <n v="0"/>
    <n v="538125"/>
    <n v="538125"/>
    <n v="538125"/>
    <n v="538125"/>
    <n v="538125"/>
    <n v="538125"/>
    <n v="538125"/>
    <n v="538125"/>
    <n v="0"/>
    <n v="0"/>
    <n v="0"/>
    <n v="0"/>
    <n v="0"/>
    <n v="0"/>
    <n v="0"/>
    <n v="0"/>
  </r>
  <r>
    <n v="10151"/>
    <m/>
    <m/>
    <s v="Oregon City"/>
    <s v="City"/>
    <x v="4"/>
    <s v="Metro"/>
    <x v="0"/>
    <s v="Trolley Trail Bridge"/>
    <s v="Portland Ave."/>
    <s v="Oregon City Clackamas R. Trail"/>
    <s v="Other"/>
    <s v="Regional trail would connect the proposed regional Trolley Trail to the Clackamas River Trail via an old railroad bridge spanning the Clackamas River.  This project is not in the OC TSP."/>
    <n v="2000000"/>
    <n v="4051999.9999999995"/>
    <s v="2025-2032"/>
    <s v="2025-2032"/>
    <n v="1"/>
    <x v="0"/>
    <s v="Active Transportation"/>
    <n v="2025"/>
    <n v="2032"/>
    <n v="250000"/>
    <n v="8"/>
    <n v="0"/>
    <n v="0"/>
    <n v="0"/>
    <n v="0"/>
    <n v="0"/>
    <n v="0"/>
    <n v="0"/>
    <n v="0"/>
    <n v="0"/>
    <n v="0"/>
    <n v="0"/>
    <n v="250000"/>
    <n v="250000"/>
    <n v="250000"/>
    <n v="250000"/>
    <n v="250000"/>
    <n v="250000"/>
    <n v="250000"/>
    <n v="250000"/>
    <n v="0"/>
    <n v="0"/>
    <n v="0"/>
    <n v="0"/>
    <n v="0"/>
    <n v="0"/>
    <n v="0"/>
    <n v="0"/>
  </r>
  <r>
    <n v="10166"/>
    <m/>
    <m/>
    <s v="Portland"/>
    <s v="City"/>
    <x v="4"/>
    <m/>
    <x v="0"/>
    <s v="NW Burnside at Skyline Rd."/>
    <s v="Intersection NW Burnside/ Skyline Rd."/>
    <m/>
    <s v="Major Arterial"/>
    <s v="Intersection improvements provide better connections between SW and NW Skyline along Burnside. The project will include bicycle and pedestrian improvments to help facilitate safer crossings at Burnside and continued onto Skyline."/>
    <n v="1850716"/>
    <n v="3749550.6159999995"/>
    <s v="2025-2032"/>
    <s v="2025-2032"/>
    <n v="1"/>
    <x v="13"/>
    <s v="Active Transportation"/>
    <n v="2025"/>
    <n v="2032"/>
    <n v="231339.5"/>
    <n v="8"/>
    <n v="0"/>
    <n v="0"/>
    <n v="0"/>
    <n v="0"/>
    <n v="0"/>
    <n v="0"/>
    <n v="0"/>
    <n v="0"/>
    <n v="0"/>
    <n v="0"/>
    <n v="0"/>
    <n v="231339.5"/>
    <n v="231339.5"/>
    <n v="231339.5"/>
    <n v="231339.5"/>
    <n v="231339.5"/>
    <n v="231339.5"/>
    <n v="231339.5"/>
    <n v="231339.5"/>
    <n v="0"/>
    <n v="0"/>
    <n v="0"/>
    <n v="0"/>
    <n v="0"/>
    <n v="0"/>
    <n v="0"/>
    <n v="0"/>
  </r>
  <r>
    <n v="10171"/>
    <m/>
    <m/>
    <s v="Portland"/>
    <s v="City"/>
    <x v="2"/>
    <m/>
    <x v="0"/>
    <s v="Burnside/Couch, West [Blvd/Streetscape]"/>
    <s v="Burnside Bridge"/>
    <s v="W 15th"/>
    <s v="Major Arterial"/>
    <s v="Implements a one-couplet design including new traffic signals, widened sidewalks, curb extensions, bike lanes, on-street parking and street trees. This project will be coordinated with ODOT to address potential impacts to the I-405 interchanges, overcrossings and ramps. "/>
    <n v="75895353"/>
    <n v="153763985.17799997"/>
    <s v="2025-2032"/>
    <s v="2025-2032"/>
    <n v="1"/>
    <x v="13"/>
    <s v="Roads and Bridges"/>
    <n v="2025"/>
    <n v="2032"/>
    <n v="9486919.125"/>
    <n v="8"/>
    <n v="0"/>
    <n v="0"/>
    <n v="0"/>
    <n v="0"/>
    <n v="0"/>
    <n v="0"/>
    <n v="0"/>
    <n v="0"/>
    <n v="0"/>
    <n v="0"/>
    <n v="0"/>
    <n v="9486919.125"/>
    <n v="9486919.125"/>
    <n v="9486919.125"/>
    <n v="9486919.125"/>
    <n v="9486919.125"/>
    <n v="9486919.125"/>
    <n v="9486919.125"/>
    <n v="9486919.125"/>
    <n v="0"/>
    <n v="0"/>
    <n v="0"/>
    <n v="0"/>
    <n v="0"/>
    <n v="0"/>
    <n v="0"/>
    <n v="0"/>
  </r>
  <r>
    <n v="10188"/>
    <m/>
    <m/>
    <s v="Multnomah Co./Portland"/>
    <s v="County"/>
    <x v="1"/>
    <m/>
    <x v="0"/>
    <s v="Scholls Ferry, SW (Humphrey - County line): Multimodal Improvements"/>
    <s v="SW Humphrey"/>
    <s v="County Line"/>
    <s v="Minor Arterial"/>
    <s v="Add bicycle and pedestrian facilities; intersection improvements at Patton consistent with Concept Plan."/>
    <n v="3226900"/>
    <n v="6537699.3999999994"/>
    <s v="2025-2032"/>
    <s v="2025-2032"/>
    <m/>
    <x v="4"/>
    <s v="Active Transportation"/>
    <n v="2025"/>
    <n v="2032"/>
    <n v="403362.5"/>
    <n v="8"/>
    <n v="0"/>
    <n v="0"/>
    <n v="0"/>
    <n v="0"/>
    <n v="0"/>
    <n v="0"/>
    <n v="0"/>
    <n v="0"/>
    <n v="0"/>
    <n v="0"/>
    <n v="0"/>
    <n v="403362.5"/>
    <n v="403362.5"/>
    <n v="403362.5"/>
    <n v="403362.5"/>
    <n v="403362.5"/>
    <n v="403362.5"/>
    <n v="403362.5"/>
    <n v="403362.5"/>
    <n v="0"/>
    <n v="0"/>
    <n v="0"/>
    <n v="0"/>
    <n v="0"/>
    <n v="0"/>
    <n v="0"/>
    <n v="0"/>
  </r>
  <r>
    <n v="10189"/>
    <m/>
    <m/>
    <s v="Portland"/>
    <s v="City"/>
    <x v="4"/>
    <m/>
    <x v="0"/>
    <s v="Capitol Hwy, SW "/>
    <s v="SW Multnomah Blvd"/>
    <s v="SW Taylors Ferry"/>
    <s v="Minor Arterial"/>
    <s v="Improve SW Capitol Highway from SW Multnomah Boulevard to SW Taylors Ferry Road to include a continuous sidewalk(s), safe crossings and bicycle access along the corridor. Project is the last unimproved phase of the the 1996 Capitol Highway Plan._x000d_"/>
    <n v="12000000"/>
    <n v="24311999.999999996"/>
    <s v="2025-2032"/>
    <s v="2025-2032"/>
    <n v="1"/>
    <x v="15"/>
    <s v="Active Transportation"/>
    <n v="2025"/>
    <n v="2032"/>
    <n v="1500000"/>
    <n v="8"/>
    <n v="0"/>
    <n v="0"/>
    <n v="0"/>
    <n v="0"/>
    <n v="0"/>
    <n v="0"/>
    <n v="0"/>
    <n v="0"/>
    <n v="0"/>
    <n v="0"/>
    <n v="0"/>
    <n v="1500000"/>
    <n v="1500000"/>
    <n v="1500000"/>
    <n v="1500000"/>
    <n v="1500000"/>
    <n v="1500000"/>
    <n v="1500000"/>
    <n v="1500000"/>
    <n v="0"/>
    <n v="0"/>
    <n v="0"/>
    <n v="0"/>
    <n v="0"/>
    <n v="0"/>
    <n v="0"/>
    <n v="0"/>
  </r>
  <r>
    <n v="10215"/>
    <m/>
    <m/>
    <s v="Portland"/>
    <s v="City"/>
    <x v="2"/>
    <m/>
    <x v="0"/>
    <s v="Foster Rd., SE (136th - Jenne): Multi-modal Improvements"/>
    <s v="SE 136th "/>
    <s v="SE Jenne Rd."/>
    <s v="Minor Arterial"/>
    <s v="Widen street to three lanes to provide two travel lanes, continuous turn lane, bike lanes, sidewalk, and drainage."/>
    <n v="16963856"/>
    <n v="34368772.255999997"/>
    <s v="2025-2032"/>
    <s v="2025-2032"/>
    <n v="1"/>
    <x v="1"/>
    <s v="Roads and Bridges"/>
    <n v="2025"/>
    <n v="2032"/>
    <n v="2120482"/>
    <n v="8"/>
    <n v="0"/>
    <n v="0"/>
    <n v="0"/>
    <n v="0"/>
    <n v="0"/>
    <n v="0"/>
    <n v="0"/>
    <n v="0"/>
    <n v="0"/>
    <n v="0"/>
    <n v="0"/>
    <n v="2120482"/>
    <n v="2120482"/>
    <n v="2120482"/>
    <n v="2120482"/>
    <n v="2120482"/>
    <n v="2120482"/>
    <n v="2120482"/>
    <n v="2120482"/>
    <n v="0"/>
    <n v="0"/>
    <n v="0"/>
    <n v="0"/>
    <n v="0"/>
    <n v="0"/>
    <n v="0"/>
    <n v="0"/>
  </r>
  <r>
    <n v="10222"/>
    <m/>
    <m/>
    <s v="Portland"/>
    <s v="City"/>
    <x v="2"/>
    <m/>
    <x v="0"/>
    <s v="Flavel Dr, SE "/>
    <s v="SE 45th "/>
    <s v="Clatsop"/>
    <s v="Collector"/>
    <s v="Fully improve street from SE 45th to Clatsop Street with travel lanes, curbs, swales, sidewalks, and some bike lanes."/>
    <n v="7294088"/>
    <n v="14777822.287999999"/>
    <s v="2025-2032"/>
    <s v="2025-2032"/>
    <n v="1"/>
    <x v="1"/>
    <s v="Roads and Bridges"/>
    <n v="2025"/>
    <n v="2032"/>
    <n v="911761"/>
    <n v="8"/>
    <n v="0"/>
    <n v="0"/>
    <n v="0"/>
    <n v="0"/>
    <n v="0"/>
    <n v="0"/>
    <n v="0"/>
    <n v="0"/>
    <n v="0"/>
    <n v="0"/>
    <n v="0"/>
    <n v="911761"/>
    <n v="911761"/>
    <n v="911761"/>
    <n v="911761"/>
    <n v="911761"/>
    <n v="911761"/>
    <n v="911761"/>
    <n v="911761"/>
    <n v="0"/>
    <n v="0"/>
    <n v="0"/>
    <n v="0"/>
    <n v="0"/>
    <n v="0"/>
    <n v="0"/>
    <n v="0"/>
  </r>
  <r>
    <n v="10226"/>
    <m/>
    <m/>
    <s v="Portland"/>
    <s v="City"/>
    <x v="4"/>
    <m/>
    <x v="0"/>
    <s v="Hamilton St., SW "/>
    <s v="SW Dosch Rd."/>
    <s v="SW Scholls Ferry Rd."/>
    <s v="Local"/>
    <s v="Improve SW Hamilton Street between SW Dosch and Scholls Ferry Road."/>
    <n v="12420360"/>
    <n v="25163649.359999996"/>
    <s v="2025-2032"/>
    <s v="2025-2032"/>
    <n v="1"/>
    <x v="1"/>
    <s v="Active Transportation"/>
    <n v="2025"/>
    <n v="2032"/>
    <n v="1552545"/>
    <n v="8"/>
    <n v="0"/>
    <n v="0"/>
    <n v="0"/>
    <n v="0"/>
    <n v="0"/>
    <n v="0"/>
    <n v="0"/>
    <n v="0"/>
    <n v="0"/>
    <n v="0"/>
    <n v="0"/>
    <n v="1552545"/>
    <n v="1552545"/>
    <n v="1552545"/>
    <n v="1552545"/>
    <n v="1552545"/>
    <n v="1552545"/>
    <n v="1552545"/>
    <n v="1552545"/>
    <n v="0"/>
    <n v="0"/>
    <n v="0"/>
    <n v="0"/>
    <n v="0"/>
    <n v="0"/>
    <n v="0"/>
    <n v="0"/>
  </r>
  <r>
    <n v="10234"/>
    <m/>
    <m/>
    <s v="Portland"/>
    <s v="City"/>
    <x v="4"/>
    <m/>
    <x v="0"/>
    <s v="Columbia Slough Trail system"/>
    <s v="Confluence of Columbia Slough and North Slough"/>
    <s v="NE 158th Ave."/>
    <s v="Other"/>
    <s v="Close gaps in Columbia Slough Trail:  North Slough to North Portland Rd; Landfill to Pier Park; I-5 to NE Elrod; NE Elrod to NE 82nd Ave; NE 82nd Ave to 92nd Ave; I-205 to approx. NE 128th; NE 145th to 158th, Peninsula Canal, Cross-Levee, Delta Park Trail."/>
    <n v="8460000"/>
    <n v="17139960"/>
    <s v="2025-2032"/>
    <s v="2025-2032"/>
    <n v="1"/>
    <x v="20"/>
    <s v="Active Transportation"/>
    <n v="2025"/>
    <n v="2032"/>
    <n v="1057500"/>
    <n v="8"/>
    <n v="0"/>
    <n v="0"/>
    <n v="0"/>
    <n v="0"/>
    <n v="0"/>
    <n v="0"/>
    <n v="0"/>
    <n v="0"/>
    <n v="0"/>
    <n v="0"/>
    <n v="0"/>
    <n v="1057500"/>
    <n v="1057500"/>
    <n v="1057500"/>
    <n v="1057500"/>
    <n v="1057500"/>
    <n v="1057500"/>
    <n v="1057500"/>
    <n v="1057500"/>
    <n v="0"/>
    <n v="0"/>
    <n v="0"/>
    <n v="0"/>
    <n v="0"/>
    <n v="0"/>
    <n v="0"/>
    <n v="0"/>
  </r>
  <r>
    <n v="10236"/>
    <m/>
    <m/>
    <s v="Portland"/>
    <s v="City"/>
    <x v="2"/>
    <m/>
    <x v="0"/>
    <s v="Water Ave., SE (Caruthers - Division Pl): Street Extension Phase II"/>
    <s v="Caruthers"/>
    <s v="Division Pl"/>
    <s v="Local"/>
    <s v="Provide new roadway connection with sidewalks, bike lanes, landscaping, access to Willamette Greenway, &amp; reconstruction of existing roadway."/>
    <n v="405116"/>
    <n v="820765.01599999995"/>
    <s v="2025-2032"/>
    <s v="2025-2032"/>
    <n v="1"/>
    <x v="2"/>
    <s v="Roads and Bridges"/>
    <n v="2025"/>
    <n v="2032"/>
    <n v="50639.5"/>
    <n v="8"/>
    <n v="0"/>
    <n v="0"/>
    <n v="0"/>
    <n v="0"/>
    <n v="0"/>
    <n v="0"/>
    <n v="0"/>
    <n v="0"/>
    <n v="0"/>
    <n v="0"/>
    <n v="0"/>
    <n v="50639.5"/>
    <n v="50639.5"/>
    <n v="50639.5"/>
    <n v="50639.5"/>
    <n v="50639.5"/>
    <n v="50639.5"/>
    <n v="50639.5"/>
    <n v="50639.5"/>
    <n v="0"/>
    <n v="0"/>
    <n v="0"/>
    <n v="0"/>
    <n v="0"/>
    <n v="0"/>
    <n v="0"/>
    <n v="0"/>
  </r>
  <r>
    <n v="10237"/>
    <m/>
    <m/>
    <s v="Portland"/>
    <s v="City"/>
    <x v="2"/>
    <m/>
    <x v="0"/>
    <s v="Southern Triangle Circulation  Improvements, SE"/>
    <s v="Powell (12th/Ross Island Bridge) "/>
    <s v="Hawthorne Bridge (railroad mainline)"/>
    <s v="N/A"/>
    <s v="Improve local street network and regional access routes in the area between the Powell/12th, Willamette River, railroad mainline and Hawthorne Bridge. Improve freeway access route from CEID to I-5 SB via the Ross Island Bridge."/>
    <n v="4051163"/>
    <n v="8207656.237999999"/>
    <s v="2025-2032"/>
    <s v="2025-2032"/>
    <n v="1"/>
    <x v="2"/>
    <s v="Roads and Bridges"/>
    <n v="2025"/>
    <n v="2032"/>
    <n v="506395.375"/>
    <n v="8"/>
    <n v="0"/>
    <n v="0"/>
    <n v="0"/>
    <n v="0"/>
    <n v="0"/>
    <n v="0"/>
    <n v="0"/>
    <n v="0"/>
    <n v="0"/>
    <n v="0"/>
    <n v="0"/>
    <n v="506395.375"/>
    <n v="506395.375"/>
    <n v="506395.375"/>
    <n v="506395.375"/>
    <n v="506395.375"/>
    <n v="506395.375"/>
    <n v="506395.375"/>
    <n v="506395.375"/>
    <n v="0"/>
    <n v="0"/>
    <n v="0"/>
    <n v="0"/>
    <n v="0"/>
    <n v="0"/>
    <n v="0"/>
    <n v="0"/>
  </r>
  <r>
    <n v="10241"/>
    <m/>
    <m/>
    <s v="Portland"/>
    <s v="City"/>
    <x v="2"/>
    <m/>
    <x v="0"/>
    <s v="Clay/MLK Jr, SE: Intersection Improvements"/>
    <s v="Intersection of SE Clay/MLK"/>
    <m/>
    <s v="Major Arterial"/>
    <s v="Geometric, signalization and channelization improvements to allow transit and general traffic access to westbound Clay street from southbound MLK."/>
    <n v="1296372"/>
    <n v="2626449.6719999998"/>
    <s v="2025-2032"/>
    <s v="2025-2032"/>
    <n v="1"/>
    <x v="13"/>
    <s v="Roads and Bridges"/>
    <n v="2025"/>
    <n v="2032"/>
    <n v="162046.5"/>
    <n v="8"/>
    <n v="0"/>
    <n v="0"/>
    <n v="0"/>
    <n v="0"/>
    <n v="0"/>
    <n v="0"/>
    <n v="0"/>
    <n v="0"/>
    <n v="0"/>
    <n v="0"/>
    <n v="0"/>
    <n v="162046.5"/>
    <n v="162046.5"/>
    <n v="162046.5"/>
    <n v="162046.5"/>
    <n v="162046.5"/>
    <n v="162046.5"/>
    <n v="162046.5"/>
    <n v="162046.5"/>
    <n v="0"/>
    <n v="0"/>
    <n v="0"/>
    <n v="0"/>
    <n v="0"/>
    <n v="0"/>
    <n v="0"/>
    <n v="0"/>
  </r>
  <r>
    <n v="10242"/>
    <m/>
    <m/>
    <s v="Portland"/>
    <s v="City"/>
    <x v="2"/>
    <m/>
    <x v="0"/>
    <s v="N. Interstate Ave. Ramp"/>
    <s v="N Interstate/Larrabee Bridge"/>
    <m/>
    <s v="Major Arterial"/>
    <s v="Replacement of the existing N. Interstate to Larrabee flyover ramp with a new structure."/>
    <n v="20592146.675000001"/>
    <n v="41719689.163549997"/>
    <s v="2025-2032"/>
    <s v="2025-2032"/>
    <m/>
    <x v="13"/>
    <s v="Roads and Bridges"/>
    <n v="2025"/>
    <n v="2032"/>
    <n v="2574018.3343750001"/>
    <n v="8"/>
    <n v="0"/>
    <n v="0"/>
    <n v="0"/>
    <n v="0"/>
    <n v="0"/>
    <n v="0"/>
    <n v="0"/>
    <n v="0"/>
    <n v="0"/>
    <n v="0"/>
    <n v="0"/>
    <n v="2574018.3343750001"/>
    <n v="2574018.3343750001"/>
    <n v="2574018.3343750001"/>
    <n v="2574018.3343750001"/>
    <n v="2574018.3343750001"/>
    <n v="2574018.3343750001"/>
    <n v="2574018.3343750001"/>
    <n v="2574018.3343750001"/>
    <n v="0"/>
    <n v="0"/>
    <n v="0"/>
    <n v="0"/>
    <n v="0"/>
    <n v="0"/>
    <n v="0"/>
    <n v="0"/>
  </r>
  <r>
    <n v="10243"/>
    <m/>
    <m/>
    <s v="Portland"/>
    <s v="City"/>
    <x v="2"/>
    <m/>
    <x v="0"/>
    <s v="12th, NE (Bridge at Lloyd Blvd): Seismic Retrofit"/>
    <s v="NE 12th/Lloyd Blvd Bridge"/>
    <m/>
    <s v="Collector"/>
    <s v="Seismic retrofit."/>
    <n v="1540000"/>
    <n v="3120039.9999999995"/>
    <s v="2025-2032"/>
    <s v="2025-2032"/>
    <n v="1"/>
    <x v="13"/>
    <s v="Roads and Bridges"/>
    <n v="2025"/>
    <n v="2032"/>
    <n v="192500"/>
    <n v="8"/>
    <n v="0"/>
    <n v="0"/>
    <n v="0"/>
    <n v="0"/>
    <n v="0"/>
    <n v="0"/>
    <n v="0"/>
    <n v="0"/>
    <n v="0"/>
    <n v="0"/>
    <n v="0"/>
    <n v="192500"/>
    <n v="192500"/>
    <n v="192500"/>
    <n v="192500"/>
    <n v="192500"/>
    <n v="192500"/>
    <n v="192500"/>
    <n v="192500"/>
    <n v="0"/>
    <n v="0"/>
    <n v="0"/>
    <n v="0"/>
    <n v="0"/>
    <n v="0"/>
    <n v="0"/>
    <n v="0"/>
  </r>
  <r>
    <n v="10244"/>
    <m/>
    <m/>
    <s v="Portland"/>
    <s v="City"/>
    <x v="2"/>
    <m/>
    <x v="0"/>
    <s v="Kittridge, NW (Bridge at Yeon): Seismic Retrofit"/>
    <s v="NW Kittridge/Yeon Bridge"/>
    <m/>
    <s v="Minor Arterial"/>
    <s v="Seismic retrofit."/>
    <n v="2100000"/>
    <n v="4254600"/>
    <s v="2025-2032"/>
    <s v="2025-2032"/>
    <n v="1"/>
    <x v="13"/>
    <s v="Roads and Bridges"/>
    <n v="2025"/>
    <n v="2032"/>
    <n v="262500"/>
    <n v="8"/>
    <n v="0"/>
    <n v="0"/>
    <n v="0"/>
    <n v="0"/>
    <n v="0"/>
    <n v="0"/>
    <n v="0"/>
    <n v="0"/>
    <n v="0"/>
    <n v="0"/>
    <n v="0"/>
    <n v="262500"/>
    <n v="262500"/>
    <n v="262500"/>
    <n v="262500"/>
    <n v="262500"/>
    <n v="262500"/>
    <n v="262500"/>
    <n v="262500"/>
    <n v="0"/>
    <n v="0"/>
    <n v="0"/>
    <n v="0"/>
    <n v="0"/>
    <n v="0"/>
    <n v="0"/>
    <n v="0"/>
  </r>
  <r>
    <n v="10245"/>
    <m/>
    <m/>
    <s v="Portland"/>
    <s v="City"/>
    <x v="2"/>
    <s v="ODOT"/>
    <x v="0"/>
    <s v="Steel Bridge, NE (East Ramps): Seismic Retrofit"/>
    <s v="Steel Bridge"/>
    <m/>
    <s v="Collector"/>
    <s v="Seismic retrofit."/>
    <n v="1403000"/>
    <n v="2842477.9999999995"/>
    <s v="2025-2032"/>
    <s v="2025-2032"/>
    <m/>
    <x v="13"/>
    <s v="Roads and Bridges"/>
    <n v="2025"/>
    <n v="2032"/>
    <n v="175375"/>
    <n v="8"/>
    <n v="0"/>
    <n v="0"/>
    <n v="0"/>
    <n v="0"/>
    <n v="0"/>
    <n v="0"/>
    <n v="0"/>
    <n v="0"/>
    <n v="0"/>
    <n v="0"/>
    <n v="0"/>
    <n v="175375"/>
    <n v="175375"/>
    <n v="175375"/>
    <n v="175375"/>
    <n v="175375"/>
    <n v="175375"/>
    <n v="175375"/>
    <n v="175375"/>
    <n v="0"/>
    <n v="0"/>
    <n v="0"/>
    <n v="0"/>
    <n v="0"/>
    <n v="0"/>
    <n v="0"/>
    <n v="0"/>
  </r>
  <r>
    <n v="10258"/>
    <m/>
    <m/>
    <s v="Portland"/>
    <s v="City"/>
    <x v="4"/>
    <m/>
    <x v="0"/>
    <s v="DivisionSt/9th, SE (7th - Center): Bikeway"/>
    <s v="SE 7th"/>
    <s v="SE Center"/>
    <s v="Local"/>
    <s v="Retrofit bike lanes to existing street."/>
    <n v="27547.904999999999"/>
    <n v="55812.055529999991"/>
    <s v="2025-2032"/>
    <s v="2025-2032"/>
    <n v="1"/>
    <x v="13"/>
    <s v="Active Transportation"/>
    <n v="2025"/>
    <n v="2032"/>
    <n v="3443.4881249999999"/>
    <n v="8"/>
    <n v="0"/>
    <n v="0"/>
    <n v="0"/>
    <n v="0"/>
    <n v="0"/>
    <n v="0"/>
    <n v="0"/>
    <n v="0"/>
    <n v="0"/>
    <n v="0"/>
    <n v="0"/>
    <n v="3443.4881249999999"/>
    <n v="3443.4881249999999"/>
    <n v="3443.4881249999999"/>
    <n v="3443.4881249999999"/>
    <n v="3443.4881249999999"/>
    <n v="3443.4881249999999"/>
    <n v="3443.4881249999999"/>
    <n v="3443.4881249999999"/>
    <n v="0"/>
    <n v="0"/>
    <n v="0"/>
    <n v="0"/>
    <n v="0"/>
    <n v="0"/>
    <n v="0"/>
    <n v="0"/>
  </r>
  <r>
    <n v="10260"/>
    <m/>
    <m/>
    <s v="Portland"/>
    <s v="City"/>
    <x v="4"/>
    <m/>
    <x v="0"/>
    <s v="Clay/2nd, SW: Pedestrian/Vehicle Signal"/>
    <s v="Intersection Clay/2nd"/>
    <m/>
    <s v="Collector"/>
    <s v="New signal installation."/>
    <n v="250000"/>
    <n v="506499.99999999994"/>
    <s v="2025-2032"/>
    <s v="2025-2032"/>
    <n v="1"/>
    <x v="13"/>
    <s v="Active Transportation"/>
    <n v="2025"/>
    <n v="2032"/>
    <n v="31250"/>
    <n v="8"/>
    <n v="0"/>
    <n v="0"/>
    <n v="0"/>
    <n v="0"/>
    <n v="0"/>
    <n v="0"/>
    <n v="0"/>
    <n v="0"/>
    <n v="0"/>
    <n v="0"/>
    <n v="0"/>
    <n v="31250"/>
    <n v="31250"/>
    <n v="31250"/>
    <n v="31250"/>
    <n v="31250"/>
    <n v="31250"/>
    <n v="31250"/>
    <n v="31250"/>
    <n v="0"/>
    <n v="0"/>
    <n v="0"/>
    <n v="0"/>
    <n v="0"/>
    <n v="0"/>
    <n v="0"/>
    <n v="0"/>
  </r>
  <r>
    <n v="10262"/>
    <m/>
    <m/>
    <s v="Portland"/>
    <s v="City"/>
    <x v="6"/>
    <m/>
    <x v="0"/>
    <s v="14/16th Connections, NW"/>
    <s v="W Burnside "/>
    <s v="Yeon"/>
    <s v="Minor Arterial"/>
    <s v="Improve or create connections to W. Burnside, Yeon, and Vaughn and provide directional signage to route non-local traffic to 14th/16th couplet."/>
    <n v="280600"/>
    <n v="568495.6"/>
    <s v="2025-2032"/>
    <s v="2025-2032"/>
    <n v="1"/>
    <x v="2"/>
    <s v="TSMO/TDM"/>
    <n v="2025"/>
    <n v="2032"/>
    <n v="35075"/>
    <n v="8"/>
    <n v="0"/>
    <n v="0"/>
    <n v="0"/>
    <n v="0"/>
    <n v="0"/>
    <n v="0"/>
    <n v="0"/>
    <n v="0"/>
    <n v="0"/>
    <n v="0"/>
    <n v="0"/>
    <n v="35075"/>
    <n v="35075"/>
    <n v="35075"/>
    <n v="35075"/>
    <n v="35075"/>
    <n v="35075"/>
    <n v="35075"/>
    <n v="35075"/>
    <n v="0"/>
    <n v="0"/>
    <n v="0"/>
    <n v="0"/>
    <n v="0"/>
    <n v="0"/>
    <n v="0"/>
    <n v="0"/>
  </r>
  <r>
    <n v="10264"/>
    <m/>
    <m/>
    <s v="Portland"/>
    <s v="City"/>
    <x v="6"/>
    <m/>
    <x v="0"/>
    <s v="Central City Traffic Management, N, NW, NE, SE, SW: Transportation System Management improvements"/>
    <m/>
    <m/>
    <s v="N/A"/>
    <s v="Implement Central City TSM improvements to arterials."/>
    <n v="3240930"/>
    <n v="6566124.1799999997"/>
    <s v="2025-2032"/>
    <s v="2025-2032"/>
    <n v="1"/>
    <x v="13"/>
    <s v="TSMO/TDM"/>
    <n v="2025"/>
    <n v="2032"/>
    <n v="405116.25"/>
    <n v="8"/>
    <n v="0"/>
    <n v="0"/>
    <n v="0"/>
    <n v="0"/>
    <n v="0"/>
    <n v="0"/>
    <n v="0"/>
    <n v="0"/>
    <n v="0"/>
    <n v="0"/>
    <n v="0"/>
    <n v="405116.25"/>
    <n v="405116.25"/>
    <n v="405116.25"/>
    <n v="405116.25"/>
    <n v="405116.25"/>
    <n v="405116.25"/>
    <n v="405116.25"/>
    <n v="405116.25"/>
    <n v="0"/>
    <n v="0"/>
    <n v="0"/>
    <n v="0"/>
    <n v="0"/>
    <n v="0"/>
    <n v="0"/>
    <n v="0"/>
  </r>
  <r>
    <n v="10265"/>
    <m/>
    <m/>
    <s v="Portland"/>
    <s v="City"/>
    <x v="6"/>
    <m/>
    <x v="0"/>
    <s v="18th/Jefferson St., SW: ITS"/>
    <s v="Intersection of 18th/Jefferson"/>
    <m/>
    <s v="Local"/>
    <s v="Communications infrastructure including closed circuit TV cameras, variable message signs for remote monitoring and control of traffic flow at SW 18th/Jefferson intersection."/>
    <n v="112240"/>
    <n v="227398.24"/>
    <s v="2025-2032"/>
    <s v="2025-2032"/>
    <n v="1"/>
    <x v="13"/>
    <s v="TSMO/TDM"/>
    <n v="2025"/>
    <n v="2032"/>
    <n v="14030"/>
    <n v="8"/>
    <n v="0"/>
    <n v="0"/>
    <n v="0"/>
    <n v="0"/>
    <n v="0"/>
    <n v="0"/>
    <n v="0"/>
    <n v="0"/>
    <n v="0"/>
    <n v="0"/>
    <n v="0"/>
    <n v="14030"/>
    <n v="14030"/>
    <n v="14030"/>
    <n v="14030"/>
    <n v="14030"/>
    <n v="14030"/>
    <n v="14030"/>
    <n v="14030"/>
    <n v="0"/>
    <n v="0"/>
    <n v="0"/>
    <n v="0"/>
    <n v="0"/>
    <n v="0"/>
    <n v="0"/>
    <n v="0"/>
  </r>
  <r>
    <n v="10266"/>
    <m/>
    <m/>
    <s v="Portland"/>
    <s v="City"/>
    <x v="6"/>
    <m/>
    <x v="0"/>
    <s v="14th/16th, NW/SW &amp; 13th/14th, SE, (Glisan - Clay): ITS"/>
    <s v="SW Clay"/>
    <s v="NW Glisan"/>
    <s v="Minor Arterial"/>
    <s v="Six signals between Clay and Glisan including communications infrastructure; closed circuit TV cameras, variable message signs for remote monitoring and control of traffic flow."/>
    <n v="505080"/>
    <n v="1023292.0799999998"/>
    <s v="2025-2032"/>
    <s v="2025-2032"/>
    <n v="1"/>
    <x v="13"/>
    <s v="TSMO/TDM"/>
    <n v="2025"/>
    <n v="2032"/>
    <n v="63135"/>
    <n v="8"/>
    <n v="0"/>
    <n v="0"/>
    <n v="0"/>
    <n v="0"/>
    <n v="0"/>
    <n v="0"/>
    <n v="0"/>
    <n v="0"/>
    <n v="0"/>
    <n v="0"/>
    <n v="0"/>
    <n v="63135"/>
    <n v="63135"/>
    <n v="63135"/>
    <n v="63135"/>
    <n v="63135"/>
    <n v="63135"/>
    <n v="63135"/>
    <n v="63135"/>
    <n v="0"/>
    <n v="0"/>
    <n v="0"/>
    <n v="0"/>
    <n v="0"/>
    <n v="0"/>
    <n v="0"/>
    <n v="0"/>
  </r>
  <r>
    <n v="10267"/>
    <m/>
    <m/>
    <s v="Portland"/>
    <s v="City"/>
    <x v="4"/>
    <m/>
    <x v="0"/>
    <s v="Going, N (Interstate - Basin): Bikeway"/>
    <s v="N Interstate"/>
    <s v="N Basin"/>
    <s v="Major Arterial"/>
    <s v="Design &amp; implement multi-use path."/>
    <n v="768000"/>
    <n v="864000"/>
    <s v="2025-2032"/>
    <s v="2025-2032"/>
    <n v="1"/>
    <x v="19"/>
    <s v="Active Transportation"/>
    <n v="2025"/>
    <n v="2032"/>
    <n v="96000"/>
    <n v="8"/>
    <n v="0"/>
    <n v="0"/>
    <n v="0"/>
    <n v="0"/>
    <n v="0"/>
    <n v="0"/>
    <n v="0"/>
    <n v="0"/>
    <n v="0"/>
    <n v="0"/>
    <n v="0"/>
    <n v="96000"/>
    <n v="96000"/>
    <n v="96000"/>
    <n v="96000"/>
    <n v="96000"/>
    <n v="96000"/>
    <n v="96000"/>
    <n v="96000"/>
    <n v="0"/>
    <n v="0"/>
    <n v="0"/>
    <n v="0"/>
    <n v="0"/>
    <n v="0"/>
    <n v="0"/>
    <n v="0"/>
  </r>
  <r>
    <n v="10270"/>
    <m/>
    <m/>
    <s v="Portland"/>
    <s v="City"/>
    <x v="4"/>
    <m/>
    <x v="0"/>
    <s v="Ellis St, SE (92nd - Foster): Bikeway"/>
    <s v="SE 92nd"/>
    <s v="SE Foster"/>
    <s v="Local"/>
    <s v="Retrofit bike lanes to existing street."/>
    <n v="648186"/>
    <n v="1313224.8359999999"/>
    <s v="2025-2032"/>
    <s v="2025-2032"/>
    <n v="1"/>
    <x v="18"/>
    <s v="Active Transportation"/>
    <n v="2025"/>
    <n v="2032"/>
    <n v="81023.25"/>
    <n v="8"/>
    <n v="0"/>
    <n v="0"/>
    <n v="0"/>
    <n v="0"/>
    <n v="0"/>
    <n v="0"/>
    <n v="0"/>
    <n v="0"/>
    <n v="0"/>
    <n v="0"/>
    <n v="0"/>
    <n v="81023.25"/>
    <n v="81023.25"/>
    <n v="81023.25"/>
    <n v="81023.25"/>
    <n v="81023.25"/>
    <n v="81023.25"/>
    <n v="81023.25"/>
    <n v="81023.25"/>
    <n v="0"/>
    <n v="0"/>
    <n v="0"/>
    <n v="0"/>
    <n v="0"/>
    <n v="0"/>
    <n v="0"/>
    <n v="0"/>
  </r>
  <r>
    <n v="10271"/>
    <m/>
    <m/>
    <s v="Portland"/>
    <s v="City"/>
    <x v="4"/>
    <m/>
    <x v="0"/>
    <s v="92nd Ave., SE (Powell - City Limits): Bicycle &amp; Pedestrian Improvements"/>
    <s v="SE Powell "/>
    <s v="City Limits"/>
    <s v="Collector"/>
    <s v="Construct sidewalks, crossing improvements and bike lanes."/>
    <n v="4910500"/>
    <n v="9948672.9999999981"/>
    <s v="2025-2032"/>
    <s v="2025-2032"/>
    <n v="1"/>
    <x v="18"/>
    <s v="Active Transportation"/>
    <n v="2025"/>
    <n v="2032"/>
    <n v="613812.5"/>
    <n v="8"/>
    <n v="0"/>
    <n v="0"/>
    <n v="0"/>
    <n v="0"/>
    <n v="0"/>
    <n v="0"/>
    <n v="0"/>
    <n v="0"/>
    <n v="0"/>
    <n v="0"/>
    <n v="0"/>
    <n v="613812.5"/>
    <n v="613812.5"/>
    <n v="613812.5"/>
    <n v="613812.5"/>
    <n v="613812.5"/>
    <n v="613812.5"/>
    <n v="613812.5"/>
    <n v="613812.5"/>
    <n v="0"/>
    <n v="0"/>
    <n v="0"/>
    <n v="0"/>
    <n v="0"/>
    <n v="0"/>
    <n v="0"/>
    <n v="0"/>
  </r>
  <r>
    <n v="10275"/>
    <m/>
    <m/>
    <s v="Portland"/>
    <s v="City"/>
    <x v="4"/>
    <m/>
    <x v="0"/>
    <s v="Vermont St., SW, (45th - Oleson):  Bicycle and Pedestrian Improvements"/>
    <s v="SW 45th"/>
    <s v="SW Oleson"/>
    <s v="Local"/>
    <s v="Multi-modal street improvements including bicycle and pedestrian facilities."/>
    <n v="7909800"/>
    <n v="16025254.799999999"/>
    <s v="2025-2032"/>
    <s v="2025-2032"/>
    <n v="1"/>
    <x v="18"/>
    <s v="Active Transportation"/>
    <n v="2025"/>
    <n v="2032"/>
    <n v="988725"/>
    <n v="8"/>
    <n v="0"/>
    <n v="0"/>
    <n v="0"/>
    <n v="0"/>
    <n v="0"/>
    <n v="0"/>
    <n v="0"/>
    <n v="0"/>
    <n v="0"/>
    <n v="0"/>
    <n v="0"/>
    <n v="988725"/>
    <n v="988725"/>
    <n v="988725"/>
    <n v="988725"/>
    <n v="988725"/>
    <n v="988725"/>
    <n v="988725"/>
    <n v="988725"/>
    <n v="0"/>
    <n v="0"/>
    <n v="0"/>
    <n v="0"/>
    <n v="0"/>
    <n v="0"/>
    <n v="0"/>
    <n v="0"/>
  </r>
  <r>
    <n v="10279"/>
    <m/>
    <m/>
    <s v="Portland"/>
    <s v="City"/>
    <x v="4"/>
    <m/>
    <x v="0"/>
    <s v="Beaverton-Hillsdale Hwy, SW (Capitol Hwy - 65th): Multi-modal Improvements"/>
    <s v="SW Capitol Hwy"/>
    <s v="SW 65th"/>
    <s v="Major Arterial"/>
    <s v="Retrofit existing street to include better sidewalks and crossings, bike lanes and other improvements to enhance access to transit. Install median refuge to improve pedestrian crossing at SW 62nd."/>
    <n v="3565023"/>
    <n v="7222736.5979999993"/>
    <s v="2025-2032"/>
    <s v="2025-2032"/>
    <n v="1"/>
    <x v="18"/>
    <s v="Active Transportation"/>
    <n v="2025"/>
    <n v="2032"/>
    <n v="445627.875"/>
    <n v="8"/>
    <n v="0"/>
    <n v="0"/>
    <n v="0"/>
    <n v="0"/>
    <n v="0"/>
    <n v="0"/>
    <n v="0"/>
    <n v="0"/>
    <n v="0"/>
    <n v="0"/>
    <n v="0"/>
    <n v="445627.875"/>
    <n v="445627.875"/>
    <n v="445627.875"/>
    <n v="445627.875"/>
    <n v="445627.875"/>
    <n v="445627.875"/>
    <n v="445627.875"/>
    <n v="445627.875"/>
    <n v="0"/>
    <n v="0"/>
    <n v="0"/>
    <n v="0"/>
    <n v="0"/>
    <n v="0"/>
    <n v="0"/>
    <n v="0"/>
  </r>
  <r>
    <n v="10280"/>
    <m/>
    <m/>
    <s v="Portland"/>
    <s v="City"/>
    <x v="4"/>
    <m/>
    <x v="0"/>
    <s v="Sunset Blvd., SW (Dosch - Capitol): Bicycle &amp; Pedestrian Improvements"/>
    <s v="SW Dosch"/>
    <s v="SW 18th Dr. "/>
    <s v="Local"/>
    <s v="Construct bike lanes, sidewalks and crossing improvements."/>
    <n v="4600000"/>
    <n v="9319600"/>
    <s v="2025-2032"/>
    <s v="2025-2032"/>
    <n v="1"/>
    <x v="7"/>
    <s v="Active Transportation"/>
    <n v="2025"/>
    <n v="2032"/>
    <n v="575000"/>
    <n v="8"/>
    <n v="0"/>
    <n v="0"/>
    <n v="0"/>
    <n v="0"/>
    <n v="0"/>
    <n v="0"/>
    <n v="0"/>
    <n v="0"/>
    <n v="0"/>
    <n v="0"/>
    <n v="0"/>
    <n v="575000"/>
    <n v="575000"/>
    <n v="575000"/>
    <n v="575000"/>
    <n v="575000"/>
    <n v="575000"/>
    <n v="575000"/>
    <n v="575000"/>
    <n v="0"/>
    <n v="0"/>
    <n v="0"/>
    <n v="0"/>
    <n v="0"/>
    <n v="0"/>
    <n v="0"/>
    <n v="0"/>
  </r>
  <r>
    <n v="10284"/>
    <m/>
    <m/>
    <s v="Portland"/>
    <s v="City"/>
    <x v="4"/>
    <m/>
    <x v="0"/>
    <s v="Taylors Ferry, SW (Capitol Hwy - City Limits): Bicycle &amp; Pedestrian Improvements"/>
    <s v="SW Capitol Hwy"/>
    <s v="City Limits"/>
    <s v="Local"/>
    <s v="SW Taylors Ferry Rd: Provide bicycle lanes, icluding shoulder widening and drainage, and construct sidewalks for access to transit."/>
    <n v="4400000"/>
    <n v="8914400"/>
    <s v="2025-2032"/>
    <s v="2025-2032"/>
    <n v="1"/>
    <x v="18"/>
    <s v="Active Transportation"/>
    <n v="2025"/>
    <n v="2032"/>
    <n v="550000"/>
    <n v="8"/>
    <n v="0"/>
    <n v="0"/>
    <n v="0"/>
    <n v="0"/>
    <n v="0"/>
    <n v="0"/>
    <n v="0"/>
    <n v="0"/>
    <n v="0"/>
    <n v="0"/>
    <n v="0"/>
    <n v="550000"/>
    <n v="550000"/>
    <n v="550000"/>
    <n v="550000"/>
    <n v="550000"/>
    <n v="550000"/>
    <n v="550000"/>
    <n v="550000"/>
    <n v="0"/>
    <n v="0"/>
    <n v="0"/>
    <n v="0"/>
    <n v="0"/>
    <n v="0"/>
    <n v="0"/>
    <n v="0"/>
  </r>
  <r>
    <n v="10285"/>
    <m/>
    <m/>
    <s v="Portland"/>
    <s v="City"/>
    <x v="4"/>
    <s v="ODOT"/>
    <x v="0"/>
    <s v="Barbur Blvd, SW (Terwilliger - City Limits): Multi-modal Improvements"/>
    <s v="SW Terwilliger"/>
    <s v="City Limits"/>
    <s v="Major Arterial"/>
    <s v="Complete boulevard design improvements including sidewalks and street trees, safe pedestrian crossings, enhance transit access and stop locations, traffic signal at Barbur/30th, and bike lanes (Bertha - City Limits)."/>
    <n v="24833100"/>
    <n v="50311860.599999994"/>
    <s v="2025-2032"/>
    <s v="2025-2032"/>
    <n v="1"/>
    <x v="18"/>
    <s v="Active Transportation"/>
    <n v="2025"/>
    <n v="2032"/>
    <n v="3104137.5"/>
    <n v="8"/>
    <n v="0"/>
    <n v="0"/>
    <n v="0"/>
    <n v="0"/>
    <n v="0"/>
    <n v="0"/>
    <n v="0"/>
    <n v="0"/>
    <n v="0"/>
    <n v="0"/>
    <n v="0"/>
    <n v="3104137.5"/>
    <n v="3104137.5"/>
    <n v="3104137.5"/>
    <n v="3104137.5"/>
    <n v="3104137.5"/>
    <n v="3104137.5"/>
    <n v="3104137.5"/>
    <n v="3104137.5"/>
    <n v="0"/>
    <n v="0"/>
    <n v="0"/>
    <n v="0"/>
    <n v="0"/>
    <n v="0"/>
    <n v="0"/>
    <n v="0"/>
  </r>
  <r>
    <n v="10286"/>
    <m/>
    <m/>
    <s v="Portland"/>
    <s v="City"/>
    <x v="4"/>
    <m/>
    <x v="0"/>
    <s v="Pedestrian Overpass near Markham School, SW"/>
    <m/>
    <m/>
    <s v="Minor Arterial"/>
    <s v="Construct pedestrian path and bridge over Barbur Blvd. and I-5 to connect SW Alfred and SW 52nd to the rear of Markham School."/>
    <n v="4861395"/>
    <n v="9849186.2699999996"/>
    <s v="2025-2032"/>
    <s v="2025-2032"/>
    <n v="1"/>
    <x v="7"/>
    <s v="Active Transportation"/>
    <n v="2025"/>
    <n v="2032"/>
    <n v="607674.375"/>
    <n v="8"/>
    <n v="0"/>
    <n v="0"/>
    <n v="0"/>
    <n v="0"/>
    <n v="0"/>
    <n v="0"/>
    <n v="0"/>
    <n v="0"/>
    <n v="0"/>
    <n v="0"/>
    <n v="0"/>
    <n v="607674.375"/>
    <n v="607674.375"/>
    <n v="607674.375"/>
    <n v="607674.375"/>
    <n v="607674.375"/>
    <n v="607674.375"/>
    <n v="607674.375"/>
    <n v="607674.375"/>
    <n v="0"/>
    <n v="0"/>
    <n v="0"/>
    <n v="0"/>
    <n v="0"/>
    <n v="0"/>
    <n v="0"/>
    <n v="0"/>
  </r>
  <r>
    <n v="10287"/>
    <m/>
    <m/>
    <s v="Portland"/>
    <s v="City"/>
    <x v="4"/>
    <s v="ODOT"/>
    <x v="0"/>
    <s v="West Portland Town Center, SW: Pedestrian Improvements"/>
    <m/>
    <m/>
    <s v="N/A"/>
    <s v="Improve sidewalks, lighting, crossings, bus shelters &amp; benches on Barbur, Capitol Hwy &amp; neighborhood streets."/>
    <n v="7015000"/>
    <n v="14212389.999999998"/>
    <s v="2025-2032"/>
    <s v="2025-2032"/>
    <n v="1"/>
    <x v="18"/>
    <s v="Active Transportation"/>
    <n v="2025"/>
    <n v="2032"/>
    <n v="876875"/>
    <n v="8"/>
    <n v="0"/>
    <n v="0"/>
    <n v="0"/>
    <n v="0"/>
    <n v="0"/>
    <n v="0"/>
    <n v="0"/>
    <n v="0"/>
    <n v="0"/>
    <n v="0"/>
    <n v="0"/>
    <n v="876875"/>
    <n v="876875"/>
    <n v="876875"/>
    <n v="876875"/>
    <n v="876875"/>
    <n v="876875"/>
    <n v="876875"/>
    <n v="876875"/>
    <n v="0"/>
    <n v="0"/>
    <n v="0"/>
    <n v="0"/>
    <n v="0"/>
    <n v="0"/>
    <n v="0"/>
    <n v="0"/>
  </r>
  <r>
    <n v="10288"/>
    <m/>
    <m/>
    <s v="Portland"/>
    <s v="City"/>
    <x v="2"/>
    <m/>
    <x v="0"/>
    <s v="Parkrose Connectivity Improvements, NE"/>
    <m/>
    <m/>
    <s v="Local"/>
    <s v="Supplement access route for commercial properties in Parkrose by creating a loop road connection (102nd and 109th, NE, Killingsworth - Sandy; Killingsworth, NE, 109th - 102nd) serving truck access functions, pedestrian, and bike connections."/>
    <n v="1403000"/>
    <n v="2842477.9999999995"/>
    <s v="2025-2032"/>
    <s v="2025-2032"/>
    <n v="1"/>
    <x v="18"/>
    <s v="Roads and Bridges"/>
    <n v="2025"/>
    <n v="2032"/>
    <n v="175375"/>
    <n v="8"/>
    <n v="0"/>
    <n v="0"/>
    <n v="0"/>
    <n v="0"/>
    <n v="0"/>
    <n v="0"/>
    <n v="0"/>
    <n v="0"/>
    <n v="0"/>
    <n v="0"/>
    <n v="0"/>
    <n v="175375"/>
    <n v="175375"/>
    <n v="175375"/>
    <n v="175375"/>
    <n v="175375"/>
    <n v="175375"/>
    <n v="175375"/>
    <n v="175375"/>
    <n v="0"/>
    <n v="0"/>
    <n v="0"/>
    <n v="0"/>
    <n v="0"/>
    <n v="0"/>
    <n v="0"/>
    <n v="0"/>
  </r>
  <r>
    <n v="10289"/>
    <m/>
    <m/>
    <s v="Portland"/>
    <s v="City"/>
    <x v="4"/>
    <m/>
    <x v="0"/>
    <s v="Division St., SE (60th - I-205): Multimodal Improvements, Phase II"/>
    <s v="SE 60th"/>
    <s v="I-205"/>
    <s v="Minor Arterial"/>
    <s v="Construct improvements that enhance access to transit, improve safety and enhance the streetscape such as traffic signals, lighting, bus shelters, benches, and crossings. Add bike lanes (60th - 73rd)."/>
    <n v="2806000"/>
    <n v="5684955.9999999991"/>
    <s v="2025-2032"/>
    <s v="2025-2032"/>
    <n v="1"/>
    <x v="1"/>
    <s v="Active Transportation"/>
    <n v="2025"/>
    <n v="2032"/>
    <n v="350750"/>
    <n v="8"/>
    <n v="0"/>
    <n v="0"/>
    <n v="0"/>
    <n v="0"/>
    <n v="0"/>
    <n v="0"/>
    <n v="0"/>
    <n v="0"/>
    <n v="0"/>
    <n v="0"/>
    <n v="0"/>
    <n v="350750"/>
    <n v="350750"/>
    <n v="350750"/>
    <n v="350750"/>
    <n v="350750"/>
    <n v="350750"/>
    <n v="350750"/>
    <n v="350750"/>
    <n v="0"/>
    <n v="0"/>
    <n v="0"/>
    <n v="0"/>
    <n v="0"/>
    <n v="0"/>
    <n v="0"/>
    <n v="0"/>
  </r>
  <r>
    <n v="10292"/>
    <m/>
    <m/>
    <s v="Portland"/>
    <s v="City"/>
    <x v="4"/>
    <m/>
    <x v="0"/>
    <s v="Belmont St., SE (25th - 43rd): Street and Pedestrian Improvements"/>
    <s v="SE 25th"/>
    <s v="SE 43rd"/>
    <s v="Local"/>
    <s v="Identify improvements along Belmont to enhance pedestrian access to transit, improve safety, and enhance streetscape such as traffic signals, lighting, bus shelters, benches, and crossings."/>
    <n v="3240930"/>
    <n v="6566124.1799999997"/>
    <s v="2025-2032"/>
    <s v="2025-2032"/>
    <n v="1"/>
    <x v="18"/>
    <s v="Active Transportation"/>
    <n v="2025"/>
    <n v="2032"/>
    <n v="405116.25"/>
    <n v="8"/>
    <n v="0"/>
    <n v="0"/>
    <n v="0"/>
    <n v="0"/>
    <n v="0"/>
    <n v="0"/>
    <n v="0"/>
    <n v="0"/>
    <n v="0"/>
    <n v="0"/>
    <n v="0"/>
    <n v="405116.25"/>
    <n v="405116.25"/>
    <n v="405116.25"/>
    <n v="405116.25"/>
    <n v="405116.25"/>
    <n v="405116.25"/>
    <n v="405116.25"/>
    <n v="405116.25"/>
    <n v="0"/>
    <n v="0"/>
    <n v="0"/>
    <n v="0"/>
    <n v="0"/>
    <n v="0"/>
    <n v="0"/>
    <n v="0"/>
  </r>
  <r>
    <n v="10294"/>
    <m/>
    <m/>
    <s v="Portland"/>
    <s v="City"/>
    <x v="4"/>
    <m/>
    <x v="0"/>
    <s v="Killingsworth, N ( Denver to Greeley):  Pedestrian Improvements"/>
    <s v="N Denver"/>
    <s v="N Greeley"/>
    <s v="Local"/>
    <s v="Plan and develop streetscape and transportation improvements."/>
    <n v="1851960"/>
    <n v="3752070.9599999995"/>
    <s v="2025-2032"/>
    <s v="2025-2032"/>
    <n v="1"/>
    <x v="1"/>
    <s v="Active Transportation"/>
    <n v="2025"/>
    <n v="2032"/>
    <n v="231495"/>
    <n v="8"/>
    <n v="0"/>
    <n v="0"/>
    <n v="0"/>
    <n v="0"/>
    <n v="0"/>
    <n v="0"/>
    <n v="0"/>
    <n v="0"/>
    <n v="0"/>
    <n v="0"/>
    <n v="0"/>
    <n v="231495"/>
    <n v="231495"/>
    <n v="231495"/>
    <n v="231495"/>
    <n v="231495"/>
    <n v="231495"/>
    <n v="231495"/>
    <n v="231495"/>
    <n v="0"/>
    <n v="0"/>
    <n v="0"/>
    <n v="0"/>
    <n v="0"/>
    <n v="0"/>
    <n v="0"/>
    <n v="0"/>
  </r>
  <r>
    <n v="10296"/>
    <m/>
    <m/>
    <s v="Portland"/>
    <s v="City"/>
    <x v="4"/>
    <m/>
    <x v="0"/>
    <s v="Killingsworth Bridge, N (at I-5): Bridge Improvements"/>
    <s v="N Killingsworth/I-5 Bridge"/>
    <m/>
    <s v="Minor Arterial"/>
    <s v="Improvements to bridge to create a safe and pleasant crossing for pedestrians and bicyclists over I-5."/>
    <n v="3788100"/>
    <n v="7674690.5999999996"/>
    <s v="2025-2032"/>
    <s v="2025-2032"/>
    <m/>
    <x v="18"/>
    <s v="Active Transportation"/>
    <n v="2025"/>
    <n v="2032"/>
    <n v="473512.5"/>
    <n v="8"/>
    <n v="0"/>
    <n v="0"/>
    <n v="0"/>
    <n v="0"/>
    <n v="0"/>
    <n v="0"/>
    <n v="0"/>
    <n v="0"/>
    <n v="0"/>
    <n v="0"/>
    <n v="0"/>
    <n v="473512.5"/>
    <n v="473512.5"/>
    <n v="473512.5"/>
    <n v="473512.5"/>
    <n v="473512.5"/>
    <n v="473512.5"/>
    <n v="473512.5"/>
    <n v="473512.5"/>
    <n v="0"/>
    <n v="0"/>
    <n v="0"/>
    <n v="0"/>
    <n v="0"/>
    <n v="0"/>
    <n v="0"/>
    <n v="0"/>
  </r>
  <r>
    <n v="10297"/>
    <m/>
    <m/>
    <s v="Portland"/>
    <s v="City"/>
    <x v="4"/>
    <m/>
    <x v="0"/>
    <s v="Spokane &amp; Umatilla, SE (7th - Tacoma Overcrossing): Bikeway"/>
    <s v="SE 7th "/>
    <s v="Tacoma Overcrossing"/>
    <s v="Local"/>
    <s v="Implement bike boulevard improvements."/>
    <n v="350750"/>
    <n v="710619.49999999988"/>
    <s v="2025-2032"/>
    <s v="2025-2032"/>
    <n v="1"/>
    <x v="18"/>
    <s v="Active Transportation"/>
    <n v="2025"/>
    <n v="2032"/>
    <n v="43843.75"/>
    <n v="8"/>
    <n v="0"/>
    <n v="0"/>
    <n v="0"/>
    <n v="0"/>
    <n v="0"/>
    <n v="0"/>
    <n v="0"/>
    <n v="0"/>
    <n v="0"/>
    <n v="0"/>
    <n v="0"/>
    <n v="43843.75"/>
    <n v="43843.75"/>
    <n v="43843.75"/>
    <n v="43843.75"/>
    <n v="43843.75"/>
    <n v="43843.75"/>
    <n v="43843.75"/>
    <n v="43843.75"/>
    <n v="0"/>
    <n v="0"/>
    <n v="0"/>
    <n v="0"/>
    <n v="0"/>
    <n v="0"/>
    <n v="0"/>
    <n v="0"/>
  </r>
  <r>
    <n v="10301"/>
    <m/>
    <m/>
    <s v="Portland"/>
    <s v="City"/>
    <x v="6"/>
    <m/>
    <x v="0"/>
    <s v="Sandy Blvd., NE (82nd - Burnside): ITS"/>
    <s v="NE 82nd "/>
    <s v="E Burnside"/>
    <s v="Major Arterial"/>
    <s v="Install ITS infrastructure (communication network, enhanced bus detection, Bluetooth detection, CCTV cameras, and vehicle /pedestrian detectors). These ITS devices allow us to provide more efficient and safe operation of our traffic signal system consistent with our policies of moving people more effectively."/>
    <n v="519110"/>
    <n v="1051716.8599999999"/>
    <s v="2025-2032"/>
    <s v="2025-2032"/>
    <n v="1"/>
    <x v="18"/>
    <s v="TSMO/TDM"/>
    <n v="2025"/>
    <n v="2032"/>
    <n v="64888.75"/>
    <n v="8"/>
    <n v="0"/>
    <n v="0"/>
    <n v="0"/>
    <n v="0"/>
    <n v="0"/>
    <n v="0"/>
    <n v="0"/>
    <n v="0"/>
    <n v="0"/>
    <n v="0"/>
    <n v="0"/>
    <n v="64888.75"/>
    <n v="64888.75"/>
    <n v="64888.75"/>
    <n v="64888.75"/>
    <n v="64888.75"/>
    <n v="64888.75"/>
    <n v="64888.75"/>
    <n v="64888.75"/>
    <n v="0"/>
    <n v="0"/>
    <n v="0"/>
    <n v="0"/>
    <n v="0"/>
    <n v="0"/>
    <n v="0"/>
    <n v="0"/>
  </r>
  <r>
    <n v="10305"/>
    <m/>
    <m/>
    <s v="Portland"/>
    <s v="City"/>
    <x v="4"/>
    <m/>
    <x v="0"/>
    <s v="Holgate Blvd., SE (52nd - I-205): Bikeway, Phase I"/>
    <s v="SE 52nd "/>
    <s v="I-205"/>
    <s v="Local"/>
    <s v="Retrofit bike lanes to existing street."/>
    <n v="42090"/>
    <n v="85274.34"/>
    <s v="2025-2032"/>
    <s v="2025-2032"/>
    <n v="1"/>
    <x v="1"/>
    <s v="Active Transportation"/>
    <n v="2025"/>
    <n v="2032"/>
    <n v="5261.25"/>
    <n v="8"/>
    <n v="0"/>
    <n v="0"/>
    <n v="0"/>
    <n v="0"/>
    <n v="0"/>
    <n v="0"/>
    <n v="0"/>
    <n v="0"/>
    <n v="0"/>
    <n v="0"/>
    <n v="0"/>
    <n v="5261.25"/>
    <n v="5261.25"/>
    <n v="5261.25"/>
    <n v="5261.25"/>
    <n v="5261.25"/>
    <n v="5261.25"/>
    <n v="5261.25"/>
    <n v="5261.25"/>
    <n v="0"/>
    <n v="0"/>
    <n v="0"/>
    <n v="0"/>
    <n v="0"/>
    <n v="0"/>
    <n v="0"/>
    <n v="0"/>
  </r>
  <r>
    <n v="10308"/>
    <m/>
    <m/>
    <s v="Portland"/>
    <s v="City"/>
    <x v="4"/>
    <m/>
    <x v="0"/>
    <s v="Boones Ferry Rd., SW (Terwilliger - City Limits): Bikeway"/>
    <s v="SW Terwilliger"/>
    <s v="City Limits"/>
    <s v="Collector"/>
    <s v="Retrofit bike lanes to existing street."/>
    <n v="7015000"/>
    <n v="14212389.999999998"/>
    <s v="2025-2032"/>
    <s v="2025-2032"/>
    <n v="1"/>
    <x v="1"/>
    <s v="Active Transportation"/>
    <n v="2025"/>
    <n v="2032"/>
    <n v="876875"/>
    <n v="8"/>
    <n v="0"/>
    <n v="0"/>
    <n v="0"/>
    <n v="0"/>
    <n v="0"/>
    <n v="0"/>
    <n v="0"/>
    <n v="0"/>
    <n v="0"/>
    <n v="0"/>
    <n v="0"/>
    <n v="876875"/>
    <n v="876875"/>
    <n v="876875"/>
    <n v="876875"/>
    <n v="876875"/>
    <n v="876875"/>
    <n v="876875"/>
    <n v="876875"/>
    <n v="0"/>
    <n v="0"/>
    <n v="0"/>
    <n v="0"/>
    <n v="0"/>
    <n v="0"/>
    <n v="0"/>
    <n v="0"/>
  </r>
  <r>
    <n v="10316"/>
    <m/>
    <m/>
    <s v="Portland"/>
    <s v="City"/>
    <x v="2"/>
    <m/>
    <x v="0"/>
    <s v="Halsey, NE (Bridge at I-84): Seismic Retrofit"/>
    <s v="NE Halsey/I-84"/>
    <m/>
    <s v="Collector"/>
    <s v="Seismic retrofit bridge."/>
    <n v="387000"/>
    <n v="784061.99999999988"/>
    <s v="2025-2032"/>
    <s v="2025-2032"/>
    <n v="1"/>
    <x v="18"/>
    <s v="Roads and Bridges"/>
    <n v="2025"/>
    <n v="2032"/>
    <n v="48375"/>
    <n v="8"/>
    <n v="0"/>
    <n v="0"/>
    <n v="0"/>
    <n v="0"/>
    <n v="0"/>
    <n v="0"/>
    <n v="0"/>
    <n v="0"/>
    <n v="0"/>
    <n v="0"/>
    <n v="0"/>
    <n v="48375"/>
    <n v="48375"/>
    <n v="48375"/>
    <n v="48375"/>
    <n v="48375"/>
    <n v="48375"/>
    <n v="48375"/>
    <n v="48375"/>
    <n v="0"/>
    <n v="0"/>
    <n v="0"/>
    <n v="0"/>
    <n v="0"/>
    <n v="0"/>
    <n v="0"/>
    <n v="0"/>
  </r>
  <r>
    <n v="10318"/>
    <m/>
    <m/>
    <s v="Portland"/>
    <s v="City"/>
    <x v="4"/>
    <m/>
    <x v="0"/>
    <s v="Glisan St, NE (I-205 - 106th): Gateway Plan District Multi-modal Improvements"/>
    <s v="I-205"/>
    <s v="NE 106th"/>
    <s v="Major Arterial"/>
    <s v="Implement Gateway regional center plan with boulevard design retrofit, new traffic signals, bike facilities, improved pedestrian facilities and crossings, and street lighting."/>
    <n v="3240930"/>
    <n v="6566124.1799999997"/>
    <s v="2025-2032"/>
    <s v="2025-2032"/>
    <n v="1"/>
    <x v="0"/>
    <s v="Active Transportation"/>
    <n v="2025"/>
    <n v="2032"/>
    <n v="405116.25"/>
    <n v="8"/>
    <n v="0"/>
    <n v="0"/>
    <n v="0"/>
    <n v="0"/>
    <n v="0"/>
    <n v="0"/>
    <n v="0"/>
    <n v="0"/>
    <n v="0"/>
    <n v="0"/>
    <n v="0"/>
    <n v="405116.25"/>
    <n v="405116.25"/>
    <n v="405116.25"/>
    <n v="405116.25"/>
    <n v="405116.25"/>
    <n v="405116.25"/>
    <n v="405116.25"/>
    <n v="405116.25"/>
    <n v="0"/>
    <n v="0"/>
    <n v="0"/>
    <n v="0"/>
    <n v="0"/>
    <n v="0"/>
    <n v="0"/>
    <n v="0"/>
  </r>
  <r>
    <n v="10319"/>
    <m/>
    <m/>
    <s v="Portland"/>
    <s v="City"/>
    <x v="4"/>
    <m/>
    <x v="0"/>
    <s v="Stark &amp; Washington, SE (92nd - 111th): Gateway Plan District Street Improvements"/>
    <s v="SE 92nd"/>
    <s v="SE 111th"/>
    <s v="Major Arterial"/>
    <s v="Implement Gateway regional center plan with boulevard design retrofit including new traffic signals, improved pedestrian facilities and crossings, and street lighting."/>
    <n v="6157767"/>
    <n v="12475635.941999998"/>
    <s v="2025-2032"/>
    <s v="2025-2032"/>
    <n v="1"/>
    <x v="0"/>
    <s v="Active Transportation"/>
    <n v="2025"/>
    <n v="2032"/>
    <n v="769720.875"/>
    <n v="8"/>
    <n v="0"/>
    <n v="0"/>
    <n v="0"/>
    <n v="0"/>
    <n v="0"/>
    <n v="0"/>
    <n v="0"/>
    <n v="0"/>
    <n v="0"/>
    <n v="0"/>
    <n v="0"/>
    <n v="769720.875"/>
    <n v="769720.875"/>
    <n v="769720.875"/>
    <n v="769720.875"/>
    <n v="769720.875"/>
    <n v="769720.875"/>
    <n v="769720.875"/>
    <n v="769720.875"/>
    <n v="0"/>
    <n v="0"/>
    <n v="0"/>
    <n v="0"/>
    <n v="0"/>
    <n v="0"/>
    <n v="0"/>
    <n v="0"/>
  </r>
  <r>
    <n v="10323"/>
    <m/>
    <m/>
    <s v="Portland"/>
    <s v="City"/>
    <x v="4"/>
    <m/>
    <x v="0"/>
    <s v="111th/112th Ave., SE (Market - Mt. Scott Blvd.): Bicycle &amp; Pedestrian Improvements"/>
    <s v="SE Market"/>
    <s v="Mt. Scott Blvd"/>
    <s v="Collector"/>
    <s v="Retrofit bike lanes to existing street (Market - Mt. Scott Blvd.) and construct sidewalks (Holgate - Mt. Scott Blvd.)."/>
    <n v="2070126.5"/>
    <n v="4194076.2889999994"/>
    <s v="2025-2032"/>
    <s v="2025-2032"/>
    <n v="1"/>
    <x v="1"/>
    <s v="Active Transportation"/>
    <n v="2025"/>
    <n v="2032"/>
    <n v="258765.8125"/>
    <n v="8"/>
    <n v="0"/>
    <n v="0"/>
    <n v="0"/>
    <n v="0"/>
    <n v="0"/>
    <n v="0"/>
    <n v="0"/>
    <n v="0"/>
    <n v="0"/>
    <n v="0"/>
    <n v="0"/>
    <n v="258765.8125"/>
    <n v="258765.8125"/>
    <n v="258765.8125"/>
    <n v="258765.8125"/>
    <n v="258765.8125"/>
    <n v="258765.8125"/>
    <n v="258765.8125"/>
    <n v="258765.8125"/>
    <n v="0"/>
    <n v="0"/>
    <n v="0"/>
    <n v="0"/>
    <n v="0"/>
    <n v="0"/>
    <n v="0"/>
    <n v="0"/>
  </r>
  <r>
    <n v="10328"/>
    <m/>
    <m/>
    <s v="Portland"/>
    <s v="City"/>
    <x v="4"/>
    <m/>
    <x v="0"/>
    <s v="Gateway Regional Center, NE/SE: Local Street Improvements, Phase III"/>
    <m/>
    <m/>
    <s v="Local"/>
    <s v="High priority local street and pedestrian improvements in regional center."/>
    <n v="8418000"/>
    <n v="17054868"/>
    <s v="2025-2032"/>
    <s v="2025-2032"/>
    <n v="1"/>
    <x v="0"/>
    <s v="Active Transportation"/>
    <n v="2025"/>
    <n v="2032"/>
    <n v="1052250"/>
    <n v="8"/>
    <n v="0"/>
    <n v="0"/>
    <n v="0"/>
    <n v="0"/>
    <n v="0"/>
    <n v="0"/>
    <n v="0"/>
    <n v="0"/>
    <n v="0"/>
    <n v="0"/>
    <n v="0"/>
    <n v="1052250"/>
    <n v="1052250"/>
    <n v="1052250"/>
    <n v="1052250"/>
    <n v="1052250"/>
    <n v="1052250"/>
    <n v="1052250"/>
    <n v="1052250"/>
    <n v="0"/>
    <n v="0"/>
    <n v="0"/>
    <n v="0"/>
    <n v="0"/>
    <n v="0"/>
    <n v="0"/>
    <n v="0"/>
  </r>
  <r>
    <n v="10331"/>
    <m/>
    <m/>
    <s v="Portland"/>
    <s v="City"/>
    <x v="2"/>
    <m/>
    <x v="0"/>
    <s v="Columbia Blvd, N (Bridge at Taft): Seismic Retrofit"/>
    <m/>
    <m/>
    <s v="Principal arterial"/>
    <s v="Seismic retrofit of bridge."/>
    <n v="583367.4"/>
    <n v="1181902.3524"/>
    <s v="2025-2032"/>
    <s v="2025-2032"/>
    <n v="1"/>
    <x v="14"/>
    <s v="Roads and Bridges"/>
    <n v="2025"/>
    <n v="2032"/>
    <n v="72920.925000000003"/>
    <n v="8"/>
    <n v="0"/>
    <n v="0"/>
    <n v="0"/>
    <n v="0"/>
    <n v="0"/>
    <n v="0"/>
    <n v="0"/>
    <n v="0"/>
    <n v="0"/>
    <n v="0"/>
    <n v="0"/>
    <n v="72920.925000000003"/>
    <n v="72920.925000000003"/>
    <n v="72920.925000000003"/>
    <n v="72920.925000000003"/>
    <n v="72920.925000000003"/>
    <n v="72920.925000000003"/>
    <n v="72920.925000000003"/>
    <n v="72920.925000000003"/>
    <n v="0"/>
    <n v="0"/>
    <n v="0"/>
    <n v="0"/>
    <n v="0"/>
    <n v="0"/>
    <n v="0"/>
    <n v="0"/>
  </r>
  <r>
    <n v="10334"/>
    <m/>
    <m/>
    <s v="Portland"/>
    <s v="City"/>
    <x v="2"/>
    <m/>
    <x v="0"/>
    <s v="11th/13th, NE (at Columbia Blvd.): Crossing Elimination"/>
    <s v="NE Columbia Blvd"/>
    <s v="NE Lombard"/>
    <s v="Major Arterial"/>
    <s v="If feasible, eliminate the at-grade crossing and improve alternate roadway access."/>
    <n v="1000000"/>
    <n v="2025999.9999999998"/>
    <s v="2025-2032"/>
    <s v="2025-2032"/>
    <n v="1"/>
    <x v="3"/>
    <s v="Roads and Bridges"/>
    <n v="2025"/>
    <n v="2032"/>
    <n v="125000"/>
    <n v="8"/>
    <n v="0"/>
    <n v="0"/>
    <n v="0"/>
    <n v="0"/>
    <n v="0"/>
    <n v="0"/>
    <n v="0"/>
    <n v="0"/>
    <n v="0"/>
    <n v="0"/>
    <n v="0"/>
    <n v="125000"/>
    <n v="125000"/>
    <n v="125000"/>
    <n v="125000"/>
    <n v="125000"/>
    <n v="125000"/>
    <n v="125000"/>
    <n v="125000"/>
    <n v="0"/>
    <n v="0"/>
    <n v="0"/>
    <n v="0"/>
    <n v="0"/>
    <n v="0"/>
    <n v="0"/>
    <n v="0"/>
  </r>
  <r>
    <n v="10341"/>
    <m/>
    <m/>
    <s v="Portland"/>
    <s v="City"/>
    <x v="4"/>
    <m/>
    <x v="0"/>
    <s v="Columbia Blvd, N (Swift - Portland Rd. &amp; Argyle Way - Albina): Pedestrian Improvements, Phase I &amp; II"/>
    <s v="N Swift "/>
    <s v="N Argyle Way"/>
    <s v="Principal arterial"/>
    <s v="Construct sidewalk and crossing improvements."/>
    <n v="4213209"/>
    <n v="8535961.4339999985"/>
    <s v="2025-2032"/>
    <s v="2025-2032"/>
    <n v="1"/>
    <x v="3"/>
    <s v="Active Transportation"/>
    <n v="2025"/>
    <n v="2032"/>
    <n v="526651.125"/>
    <n v="8"/>
    <n v="0"/>
    <n v="0"/>
    <n v="0"/>
    <n v="0"/>
    <n v="0"/>
    <n v="0"/>
    <n v="0"/>
    <n v="0"/>
    <n v="0"/>
    <n v="0"/>
    <n v="0"/>
    <n v="526651.125"/>
    <n v="526651.125"/>
    <n v="526651.125"/>
    <n v="526651.125"/>
    <n v="526651.125"/>
    <n v="526651.125"/>
    <n v="526651.125"/>
    <n v="526651.125"/>
    <n v="0"/>
    <n v="0"/>
    <n v="0"/>
    <n v="0"/>
    <n v="0"/>
    <n v="0"/>
    <n v="0"/>
    <n v="0"/>
  </r>
  <r>
    <n v="10344"/>
    <m/>
    <m/>
    <s v="Portland"/>
    <s v="City"/>
    <x v="4"/>
    <m/>
    <x v="0"/>
    <s v="Force/Broadacre/Victory, N: Bikeway"/>
    <s v="N Marine Dr."/>
    <s v="N Whitaker"/>
    <s v="Local"/>
    <s v="Signed bikeway connection to I-5 river crossing."/>
    <n v="28060"/>
    <n v="56849.56"/>
    <s v="2025-2032"/>
    <s v="2025-2032"/>
    <n v="1"/>
    <x v="3"/>
    <s v="Active Transportation"/>
    <n v="2025"/>
    <n v="2032"/>
    <n v="3507.5"/>
    <n v="8"/>
    <n v="0"/>
    <n v="0"/>
    <n v="0"/>
    <n v="0"/>
    <n v="0"/>
    <n v="0"/>
    <n v="0"/>
    <n v="0"/>
    <n v="0"/>
    <n v="0"/>
    <n v="0"/>
    <n v="3507.5"/>
    <n v="3507.5"/>
    <n v="3507.5"/>
    <n v="3507.5"/>
    <n v="3507.5"/>
    <n v="3507.5"/>
    <n v="3507.5"/>
    <n v="3507.5"/>
    <n v="0"/>
    <n v="0"/>
    <n v="0"/>
    <n v="0"/>
    <n v="0"/>
    <n v="0"/>
    <n v="0"/>
    <n v="0"/>
  </r>
  <r>
    <n v="10347"/>
    <m/>
    <m/>
    <s v="Portland/Gresham"/>
    <s v="City"/>
    <x v="4"/>
    <m/>
    <x v="0"/>
    <s v="Foster Rd., SE (162nd - Giese Rd.): Multi-modal Street Improvements"/>
    <s v="SE 162nd"/>
    <s v="SE Giese Rd."/>
    <s v="Minor Arterial"/>
    <s v="Multimodal improvements based on PV Implementation Plan."/>
    <n v="2525400"/>
    <n v="5116460.3999999994"/>
    <s v="2025-2032"/>
    <s v="2025-2032"/>
    <n v="1"/>
    <x v="7"/>
    <s v="Active Transportation"/>
    <n v="2025"/>
    <n v="2032"/>
    <n v="315675"/>
    <n v="8"/>
    <n v="0"/>
    <n v="0"/>
    <n v="0"/>
    <n v="0"/>
    <n v="0"/>
    <n v="0"/>
    <n v="0"/>
    <n v="0"/>
    <n v="0"/>
    <n v="0"/>
    <n v="0"/>
    <n v="315675"/>
    <n v="315675"/>
    <n v="315675"/>
    <n v="315675"/>
    <n v="315675"/>
    <n v="315675"/>
    <n v="315675"/>
    <n v="315675"/>
    <n v="0"/>
    <n v="0"/>
    <n v="0"/>
    <n v="0"/>
    <n v="0"/>
    <n v="0"/>
    <n v="0"/>
    <n v="0"/>
  </r>
  <r>
    <n v="10349"/>
    <m/>
    <m/>
    <s v="Portland"/>
    <s v="City"/>
    <x v="2"/>
    <m/>
    <x v="0"/>
    <s v="174th &amp; Jenne Rd. , SE (Foster - Powell): Multi-modal Improvements"/>
    <s v="SE Powell"/>
    <s v="SE Foster Rd."/>
    <s v="Local"/>
    <s v="Roadway improvements to increase safety and capacity to accommodate increased residential development. Widen roadway to 3 lanes and provide bike lanes, sidewalks to provide better transportation links in this vital north/south link."/>
    <n v="7155300"/>
    <n v="14496637.799999999"/>
    <s v="2025-2032"/>
    <s v="2025-2032"/>
    <n v="1"/>
    <x v="4"/>
    <s v="Roads and Bridges"/>
    <n v="2025"/>
    <n v="2032"/>
    <n v="894412.5"/>
    <n v="8"/>
    <n v="0"/>
    <n v="0"/>
    <n v="0"/>
    <n v="0"/>
    <n v="0"/>
    <n v="0"/>
    <n v="0"/>
    <n v="0"/>
    <n v="0"/>
    <n v="0"/>
    <n v="0"/>
    <n v="894412.5"/>
    <n v="894412.5"/>
    <n v="894412.5"/>
    <n v="894412.5"/>
    <n v="894412.5"/>
    <n v="894412.5"/>
    <n v="894412.5"/>
    <n v="894412.5"/>
    <n v="0"/>
    <n v="0"/>
    <n v="0"/>
    <n v="0"/>
    <n v="0"/>
    <n v="0"/>
    <n v="0"/>
    <n v="0"/>
  </r>
  <r>
    <n v="10358"/>
    <m/>
    <m/>
    <s v="Port of Portland"/>
    <s v="Port"/>
    <x v="8"/>
    <s v="Port of Portland"/>
    <x v="0"/>
    <s v="Airport Way Terminal  Entrance Roadway Relocation"/>
    <s v="PDX Terminal Area"/>
    <m/>
    <s v="Collector"/>
    <s v="Relocate and widen Airport Way northerly at Terminal entrance  (to be scoped by PDX Master Plan)."/>
    <n v="12818000"/>
    <n v="25969267.999999996"/>
    <s v="2025-2032"/>
    <s v="2025-2032"/>
    <m/>
    <x v="5"/>
    <s v="Freight"/>
    <n v="2025"/>
    <n v="2032"/>
    <n v="1602250"/>
    <n v="8"/>
    <n v="0"/>
    <n v="0"/>
    <n v="0"/>
    <n v="0"/>
    <n v="0"/>
    <n v="0"/>
    <n v="0"/>
    <n v="0"/>
    <n v="0"/>
    <n v="0"/>
    <n v="0"/>
    <n v="1602250"/>
    <n v="1602250"/>
    <n v="1602250"/>
    <n v="1602250"/>
    <n v="1602250"/>
    <n v="1602250"/>
    <n v="1602250"/>
    <n v="1602250"/>
    <n v="0"/>
    <n v="0"/>
    <n v="0"/>
    <n v="0"/>
    <n v="0"/>
    <n v="0"/>
    <n v="0"/>
    <n v="0"/>
  </r>
  <r>
    <n v="10364"/>
    <m/>
    <m/>
    <s v="Port of Portland"/>
    <s v="Port"/>
    <x v="29"/>
    <s v="Port"/>
    <x v="0"/>
    <s v="PDX Light Rail Station/Track Realignment"/>
    <s v="PDX Terminal Area"/>
    <m/>
    <s v="N/A"/>
    <s v="Realign light rail track into terminal building. "/>
    <n v="16330700"/>
    <n v="33085998.199999996"/>
    <s v="2025-2032"/>
    <s v="2025-2032"/>
    <n v="1"/>
    <x v="55"/>
    <s v="Transit"/>
    <n v="2025"/>
    <n v="2032"/>
    <n v="2041337.5"/>
    <n v="8"/>
    <n v="0"/>
    <n v="0"/>
    <n v="0"/>
    <n v="0"/>
    <n v="0"/>
    <n v="0"/>
    <n v="0"/>
    <n v="0"/>
    <n v="0"/>
    <n v="0"/>
    <n v="0"/>
    <n v="2041337.5"/>
    <n v="2041337.5"/>
    <n v="2041337.5"/>
    <n v="2041337.5"/>
    <n v="2041337.5"/>
    <n v="2041337.5"/>
    <n v="2041337.5"/>
    <n v="2041337.5"/>
    <n v="0"/>
    <n v="0"/>
    <n v="0"/>
    <n v="0"/>
    <n v="0"/>
    <n v="0"/>
    <n v="0"/>
    <n v="0"/>
  </r>
  <r>
    <n v="10371"/>
    <m/>
    <m/>
    <s v="Port of Portland"/>
    <s v="Port"/>
    <x v="8"/>
    <s v="Port"/>
    <x v="0"/>
    <s v="Airport Way Braided Ramps"/>
    <s v="I-205"/>
    <s v="Mt. Hood Interchange"/>
    <s v="major arterial"/>
    <s v="Construct braided ramps between the I-205 interchange and Mt. Hood Interchange."/>
    <n v="59000000"/>
    <n v="119533999.99999999"/>
    <s v="2025-2032"/>
    <s v="2025-2032"/>
    <m/>
    <x v="5"/>
    <s v="Freight"/>
    <n v="2025"/>
    <n v="2032"/>
    <n v="7375000"/>
    <n v="8"/>
    <n v="0"/>
    <n v="0"/>
    <n v="0"/>
    <n v="0"/>
    <n v="0"/>
    <n v="0"/>
    <n v="0"/>
    <n v="0"/>
    <n v="0"/>
    <n v="0"/>
    <n v="0"/>
    <n v="7375000"/>
    <n v="7375000"/>
    <n v="7375000"/>
    <n v="7375000"/>
    <n v="7375000"/>
    <n v="7375000"/>
    <n v="7375000"/>
    <n v="7375000"/>
    <n v="0"/>
    <n v="0"/>
    <n v="0"/>
    <n v="0"/>
    <n v="0"/>
    <n v="0"/>
    <n v="0"/>
    <n v="0"/>
  </r>
  <r>
    <n v="10376"/>
    <m/>
    <m/>
    <s v="Portland/Port"/>
    <s v="City"/>
    <x v="2"/>
    <m/>
    <x v="0"/>
    <s v="Columbia Blvd. Widening"/>
    <s v="60th Ave."/>
    <s v="82nd Ave."/>
    <s v="Major Arterial"/>
    <s v="Widen Columbia Blvd. to five lanes between 60th Ave and 82nd Ave."/>
    <n v="14859000"/>
    <n v="30104333.999999996"/>
    <s v="2025-2032"/>
    <s v="2025-2032"/>
    <m/>
    <x v="19"/>
    <s v="Roads and Bridges"/>
    <n v="2025"/>
    <n v="2032"/>
    <n v="1857375"/>
    <n v="8"/>
    <n v="0"/>
    <n v="0"/>
    <n v="0"/>
    <n v="0"/>
    <n v="0"/>
    <n v="0"/>
    <n v="0"/>
    <n v="0"/>
    <n v="0"/>
    <n v="0"/>
    <n v="0"/>
    <n v="1857375"/>
    <n v="1857375"/>
    <n v="1857375"/>
    <n v="1857375"/>
    <n v="1857375"/>
    <n v="1857375"/>
    <n v="1857375"/>
    <n v="1857375"/>
    <n v="0"/>
    <n v="0"/>
    <n v="0"/>
    <n v="0"/>
    <n v="0"/>
    <n v="0"/>
    <n v="0"/>
    <n v="0"/>
  </r>
  <r>
    <n v="10378"/>
    <m/>
    <m/>
    <s v="Port of Portland"/>
    <s v="Port"/>
    <x v="8"/>
    <s v="Port"/>
    <x v="0"/>
    <s v="T-6 Internal Overcrossing"/>
    <s v="Marine Dr."/>
    <s v="Terminal 6"/>
    <s v="Major Arterial"/>
    <s v="Construct an elevated roadway between Marine Dr. and Terminal 6."/>
    <n v="3649084"/>
    <n v="7393044.1839999994"/>
    <s v="2025-2032"/>
    <s v="2025-2032"/>
    <n v="1"/>
    <x v="16"/>
    <s v="Freight"/>
    <n v="2025"/>
    <n v="2032"/>
    <n v="456135.5"/>
    <n v="8"/>
    <n v="0"/>
    <n v="0"/>
    <n v="0"/>
    <n v="0"/>
    <n v="0"/>
    <n v="0"/>
    <n v="0"/>
    <n v="0"/>
    <n v="0"/>
    <n v="0"/>
    <n v="0"/>
    <n v="456135.5"/>
    <n v="456135.5"/>
    <n v="456135.5"/>
    <n v="456135.5"/>
    <n v="456135.5"/>
    <n v="456135.5"/>
    <n v="456135.5"/>
    <n v="456135.5"/>
    <n v="0"/>
    <n v="0"/>
    <n v="0"/>
    <n v="0"/>
    <n v="0"/>
    <n v="0"/>
    <n v="0"/>
    <n v="0"/>
  </r>
  <r>
    <n v="10390"/>
    <m/>
    <m/>
    <s v="Multnomah Co."/>
    <s v="County"/>
    <x v="0"/>
    <s v="Multnomah Co."/>
    <x v="0"/>
    <s v="Reconstruct Troutdale Rd."/>
    <s v="Stark St."/>
    <s v="Division Dr."/>
    <s v="Minor Arterial"/>
    <s v="Reconstruct with 2 travel lanes; construct center turn lane/median, sidewalks, bicycle lanes between Stark and Strebin.  Reconstruct Troutdale Rd/Division Dr. intersection including new fish culverts. The project or a portion of the project is outside the designated urban growth boundary as of March 2014."/>
    <n v="8297000"/>
    <n v="16809722"/>
    <s v="2025-2032"/>
    <s v="2025-2032"/>
    <n v="1"/>
    <x v="4"/>
    <s v="Roads and Bridges"/>
    <n v="2025"/>
    <n v="2032"/>
    <n v="1037125"/>
    <n v="8"/>
    <n v="0"/>
    <n v="0"/>
    <n v="0"/>
    <n v="0"/>
    <n v="0"/>
    <n v="0"/>
    <n v="0"/>
    <n v="0"/>
    <n v="0"/>
    <n v="0"/>
    <n v="0"/>
    <n v="1037125"/>
    <n v="1037125"/>
    <n v="1037125"/>
    <n v="1037125"/>
    <n v="1037125"/>
    <n v="1037125"/>
    <n v="1037125"/>
    <n v="1037125"/>
    <n v="0"/>
    <n v="0"/>
    <n v="0"/>
    <n v="0"/>
    <n v="0"/>
    <n v="0"/>
    <n v="0"/>
    <n v="0"/>
  </r>
  <r>
    <n v="10391"/>
    <m/>
    <m/>
    <s v="Multnomah Co."/>
    <s v="County"/>
    <x v="0"/>
    <s v="Multnomah Co."/>
    <x v="0"/>
    <s v="Reconstruct Historic Columbia River Hwy."/>
    <s v="244th Ave."/>
    <s v="Halsey St."/>
    <s v="Collector"/>
    <s v="Reconstruct Historic Columbia River Hwy and NE 244th Ave to minor arterial standards with 2 travel lanes, center turn lane/median, bicycle lanes and sidewalk.  Reconstruction of railroad bridge on HCRH is not included in this project."/>
    <n v="6151000"/>
    <n v="12461925.999999998"/>
    <s v="2025-2032"/>
    <s v="2025-2032"/>
    <n v="1"/>
    <x v="51"/>
    <s v="Roads and Bridges"/>
    <n v="2025"/>
    <n v="2032"/>
    <n v="768875"/>
    <n v="8"/>
    <n v="0"/>
    <n v="0"/>
    <n v="0"/>
    <n v="0"/>
    <n v="0"/>
    <n v="0"/>
    <n v="0"/>
    <n v="0"/>
    <n v="0"/>
    <n v="0"/>
    <n v="0"/>
    <n v="768875"/>
    <n v="768875"/>
    <n v="768875"/>
    <n v="768875"/>
    <n v="768875"/>
    <n v="768875"/>
    <n v="768875"/>
    <n v="768875"/>
    <n v="0"/>
    <n v="0"/>
    <n v="0"/>
    <n v="0"/>
    <n v="0"/>
    <n v="0"/>
    <n v="0"/>
    <n v="0"/>
  </r>
  <r>
    <n v="10395"/>
    <m/>
    <m/>
    <s v="Multnomah Co."/>
    <s v="County"/>
    <x v="0"/>
    <s v="Multnomah Co."/>
    <x v="0"/>
    <s v="Replace RR over crossing at Historic Columbia River Hwy"/>
    <s v="Half mile east of 244th Ave."/>
    <m/>
    <s v="Principal arterial"/>
    <s v="Reconstruct railroad bridge  to accommodate wider travel lanes, sidewalks and bike lanes."/>
    <n v="7000000"/>
    <n v="14181999.999999998"/>
    <s v="2025-2032"/>
    <s v="2025-2032"/>
    <n v="1"/>
    <x v="5"/>
    <s v="Roads and Bridges"/>
    <n v="2025"/>
    <n v="2032"/>
    <n v="875000"/>
    <n v="8"/>
    <n v="0"/>
    <n v="0"/>
    <n v="0"/>
    <n v="0"/>
    <n v="0"/>
    <n v="0"/>
    <n v="0"/>
    <n v="0"/>
    <n v="0"/>
    <n v="0"/>
    <n v="0"/>
    <n v="875000"/>
    <n v="875000"/>
    <n v="875000"/>
    <n v="875000"/>
    <n v="875000"/>
    <n v="875000"/>
    <n v="875000"/>
    <n v="875000"/>
    <n v="0"/>
    <n v="0"/>
    <n v="0"/>
    <n v="0"/>
    <n v="0"/>
    <n v="0"/>
    <n v="0"/>
    <n v="0"/>
  </r>
  <r>
    <n v="10401"/>
    <m/>
    <m/>
    <s v="Multnomah Co."/>
    <s v="County"/>
    <x v="0"/>
    <s v="Multnomah Co."/>
    <x v="0"/>
    <s v="Reconstruct Marine Dr."/>
    <s v="Interlachen"/>
    <s v="I-84"/>
    <s v="Collector"/>
    <s v="Reconstruct Marine Drive between Intelachen and the frontage roads in Troutdale."/>
    <n v="14000000"/>
    <n v="28363999.999999996"/>
    <s v="2025-2032"/>
    <s v="2025-2032"/>
    <n v="1"/>
    <x v="3"/>
    <s v="Roads and Bridges"/>
    <n v="2025"/>
    <n v="2032"/>
    <n v="1750000"/>
    <n v="8"/>
    <n v="0"/>
    <n v="0"/>
    <n v="0"/>
    <n v="0"/>
    <n v="0"/>
    <n v="0"/>
    <n v="0"/>
    <n v="0"/>
    <n v="0"/>
    <n v="0"/>
    <n v="0"/>
    <n v="1750000"/>
    <n v="1750000"/>
    <n v="1750000"/>
    <n v="1750000"/>
    <n v="1750000"/>
    <n v="1750000"/>
    <n v="1750000"/>
    <n v="1750000"/>
    <n v="0"/>
    <n v="0"/>
    <n v="0"/>
    <n v="0"/>
    <n v="0"/>
    <n v="0"/>
    <n v="0"/>
    <n v="0"/>
  </r>
  <r>
    <n v="10424"/>
    <m/>
    <m/>
    <s v="Gresham"/>
    <s v="City"/>
    <x v="2"/>
    <s v="Gresham"/>
    <x v="0"/>
    <s v="Wallula St. Reconstruction, + intersections"/>
    <s v="Division"/>
    <s v="Stark"/>
    <s v="Local"/>
    <s v="Widen road, add curb/gutter, sidewalks.  At Burnside, add northbound, southbound, left turn lanes.  Signalize Stark."/>
    <n v="8347988"/>
    <n v="16913023.687999997"/>
    <s v="2025-2032"/>
    <s v="2025-2032"/>
    <n v="1"/>
    <x v="0"/>
    <s v="Roads and Bridges"/>
    <n v="2025"/>
    <n v="2032"/>
    <n v="1043498.5"/>
    <n v="8"/>
    <n v="0"/>
    <n v="0"/>
    <n v="0"/>
    <n v="0"/>
    <n v="0"/>
    <n v="0"/>
    <n v="0"/>
    <n v="0"/>
    <n v="0"/>
    <n v="0"/>
    <n v="0"/>
    <n v="1043498.5"/>
    <n v="1043498.5"/>
    <n v="1043498.5"/>
    <n v="1043498.5"/>
    <n v="1043498.5"/>
    <n v="1043498.5"/>
    <n v="1043498.5"/>
    <n v="1043498.5"/>
    <n v="0"/>
    <n v="0"/>
    <n v="0"/>
    <n v="0"/>
    <n v="0"/>
    <n v="0"/>
    <n v="0"/>
    <n v="0"/>
  </r>
  <r>
    <n v="10448"/>
    <m/>
    <m/>
    <s v="Gresham"/>
    <s v="City"/>
    <x v="2"/>
    <s v="Gresham"/>
    <x v="0"/>
    <s v=" 201st: Glisan to Halsey"/>
    <s v="Glisan"/>
    <s v="Halsey"/>
    <s v="Collector"/>
    <s v="Improve to collector standards."/>
    <n v="24302809"/>
    <n v="49237491.033999994"/>
    <s v="2025-2032"/>
    <s v="2025-2032"/>
    <m/>
    <x v="3"/>
    <s v="Roads and Bridges"/>
    <n v="2025"/>
    <n v="2032"/>
    <n v="3037851.125"/>
    <n v="8"/>
    <n v="0"/>
    <n v="0"/>
    <n v="0"/>
    <n v="0"/>
    <n v="0"/>
    <n v="0"/>
    <n v="0"/>
    <n v="0"/>
    <n v="0"/>
    <n v="0"/>
    <n v="0"/>
    <n v="3037851.125"/>
    <n v="3037851.125"/>
    <n v="3037851.125"/>
    <n v="3037851.125"/>
    <n v="3037851.125"/>
    <n v="3037851.125"/>
    <n v="3037851.125"/>
    <n v="3037851.125"/>
    <n v="0"/>
    <n v="0"/>
    <n v="0"/>
    <n v="0"/>
    <n v="0"/>
    <n v="0"/>
    <n v="0"/>
    <n v="0"/>
  </r>
  <r>
    <n v="10449"/>
    <m/>
    <m/>
    <s v="Gresham"/>
    <s v="City"/>
    <x v="2"/>
    <s v="Gresham"/>
    <x v="0"/>
    <s v="201st: Halsey to Sandy"/>
    <s v="Halsey"/>
    <s v="Sandy"/>
    <s v="Collector"/>
    <s v="Improve to collector standards, signalize 201st/Sandy Blvd."/>
    <n v="8335400"/>
    <n v="16887520.399999999"/>
    <s v="2025-2032"/>
    <s v="2025-2032"/>
    <n v="1"/>
    <x v="3"/>
    <s v="Roads and Bridges"/>
    <n v="2025"/>
    <n v="2032"/>
    <n v="1041925"/>
    <n v="8"/>
    <n v="0"/>
    <n v="0"/>
    <n v="0"/>
    <n v="0"/>
    <n v="0"/>
    <n v="0"/>
    <n v="0"/>
    <n v="0"/>
    <n v="0"/>
    <n v="0"/>
    <n v="0"/>
    <n v="1041925"/>
    <n v="1041925"/>
    <n v="1041925"/>
    <n v="1041925"/>
    <n v="1041925"/>
    <n v="1041925"/>
    <n v="1041925"/>
    <n v="1041925"/>
    <n v="0"/>
    <n v="0"/>
    <n v="0"/>
    <n v="0"/>
    <n v="0"/>
    <n v="0"/>
    <n v="0"/>
    <n v="0"/>
  </r>
  <r>
    <n v="10458"/>
    <m/>
    <m/>
    <s v="Gresham"/>
    <s v="City"/>
    <x v="2"/>
    <m/>
    <x v="0"/>
    <s v="Halsey St. Improvements"/>
    <s v="181st"/>
    <s v="201st"/>
    <s v="Minor Arterial"/>
    <s v="Widen to 4 lanes w. sidewalks and bikelanes."/>
    <n v="8118008"/>
    <n v="16447084.207999999"/>
    <s v="2025-2032"/>
    <s v="2025-2032"/>
    <n v="1"/>
    <x v="7"/>
    <s v="Roads and Bridges"/>
    <n v="2025"/>
    <n v="2032"/>
    <n v="1014751"/>
    <n v="8"/>
    <n v="0"/>
    <n v="0"/>
    <n v="0"/>
    <n v="0"/>
    <n v="0"/>
    <n v="0"/>
    <n v="0"/>
    <n v="0"/>
    <n v="0"/>
    <n v="0"/>
    <n v="0"/>
    <n v="1014751"/>
    <n v="1014751"/>
    <n v="1014751"/>
    <n v="1014751"/>
    <n v="1014751"/>
    <n v="1014751"/>
    <n v="1014751"/>
    <n v="1014751"/>
    <n v="0"/>
    <n v="0"/>
    <n v="0"/>
    <n v="0"/>
    <n v="0"/>
    <n v="0"/>
    <n v="0"/>
    <n v="0"/>
  </r>
  <r>
    <n v="10461"/>
    <m/>
    <m/>
    <s v="Gresham"/>
    <s v="City"/>
    <x v="4"/>
    <s v="Gresham"/>
    <x v="0"/>
    <s v="Towle Ave. Improvements"/>
    <s v="Butler"/>
    <s v="Benford"/>
    <s v="Minor Arterial"/>
    <s v="Construct sidewalks, bike lanes and intersection improvements."/>
    <n v="3302775"/>
    <n v="4888107"/>
    <s v="2025-2032"/>
    <s v="2025-2032"/>
    <m/>
    <x v="4"/>
    <s v="Active Transportation"/>
    <n v="2025"/>
    <n v="2032"/>
    <n v="412846.875"/>
    <n v="8"/>
    <n v="0"/>
    <n v="0"/>
    <n v="0"/>
    <n v="0"/>
    <n v="0"/>
    <n v="0"/>
    <n v="0"/>
    <n v="0"/>
    <n v="0"/>
    <n v="0"/>
    <n v="0"/>
    <n v="412846.875"/>
    <n v="412846.875"/>
    <n v="412846.875"/>
    <n v="412846.875"/>
    <n v="412846.875"/>
    <n v="412846.875"/>
    <n v="412846.875"/>
    <n v="412846.875"/>
    <n v="0"/>
    <n v="0"/>
    <n v="0"/>
    <n v="0"/>
    <n v="0"/>
    <n v="0"/>
    <n v="0"/>
    <n v="0"/>
  </r>
  <r>
    <n v="10462"/>
    <m/>
    <m/>
    <s v="Gresham"/>
    <s v="City"/>
    <x v="2"/>
    <s v="Gresham"/>
    <x v="0"/>
    <s v="Butler Rd. Improvements"/>
    <s v="190th "/>
    <s v="Towle Rd."/>
    <s v="Minor Arterial"/>
    <s v="Improve Butler Rd. in new alignment to collector standards, at intersection, add northbound and westbound turn pockets and signalize."/>
    <n v="13166455"/>
    <n v="26675237.829999998"/>
    <s v="2025-2032"/>
    <s v="2025-2032"/>
    <n v="1"/>
    <x v="4"/>
    <s v="Roads and Bridges"/>
    <n v="2025"/>
    <n v="2032"/>
    <n v="1645806.875"/>
    <n v="8"/>
    <n v="0"/>
    <n v="0"/>
    <n v="0"/>
    <n v="0"/>
    <n v="0"/>
    <n v="0"/>
    <n v="0"/>
    <n v="0"/>
    <n v="0"/>
    <n v="0"/>
    <n v="0"/>
    <n v="1645806.875"/>
    <n v="1645806.875"/>
    <n v="1645806.875"/>
    <n v="1645806.875"/>
    <n v="1645806.875"/>
    <n v="1645806.875"/>
    <n v="1645806.875"/>
    <n v="1645806.875"/>
    <n v="0"/>
    <n v="0"/>
    <n v="0"/>
    <n v="0"/>
    <n v="0"/>
    <n v="0"/>
    <n v="0"/>
    <n v="0"/>
  </r>
  <r>
    <n v="10464"/>
    <m/>
    <m/>
    <s v="Gresham"/>
    <s v="City"/>
    <x v="2"/>
    <s v="N/A"/>
    <x v="0"/>
    <s v="Giese Rd. Extension"/>
    <s v="182nd"/>
    <s v="172nd"/>
    <s v="Local"/>
    <s v="New ext. of Giese Rd. to Foster Road."/>
    <n v="17987232"/>
    <n v="36442132.031999998"/>
    <s v="2025-2032"/>
    <s v="2025-2032"/>
    <n v="1"/>
    <x v="7"/>
    <s v="Roads and Bridges"/>
    <n v="2025"/>
    <n v="2032"/>
    <n v="2248404"/>
    <n v="8"/>
    <n v="0"/>
    <n v="0"/>
    <n v="0"/>
    <n v="0"/>
    <n v="0"/>
    <n v="0"/>
    <n v="0"/>
    <n v="0"/>
    <n v="0"/>
    <n v="0"/>
    <n v="0"/>
    <n v="2248404"/>
    <n v="2248404"/>
    <n v="2248404"/>
    <n v="2248404"/>
    <n v="2248404"/>
    <n v="2248404"/>
    <n v="2248404"/>
    <n v="2248404"/>
    <n v="0"/>
    <n v="0"/>
    <n v="0"/>
    <n v="0"/>
    <n v="0"/>
    <n v="0"/>
    <n v="0"/>
    <n v="0"/>
  </r>
  <r>
    <n v="10465"/>
    <m/>
    <m/>
    <s v="Gresham"/>
    <s v="City"/>
    <x v="2"/>
    <s v="N/A"/>
    <x v="0"/>
    <s v="172nd Ave. Improvements"/>
    <s v="Giese Rd. "/>
    <s v="Foster Rd."/>
    <s v="Local"/>
    <s v="Upgrade street to urban standards w. sidewalks, bikelanes."/>
    <n v="11520364"/>
    <n v="23340257.463999998"/>
    <s v="2025-2032"/>
    <s v="2025-2032"/>
    <n v="1"/>
    <x v="7"/>
    <s v="Roads and Bridges"/>
    <n v="2025"/>
    <n v="2032"/>
    <n v="1440045.5"/>
    <n v="8"/>
    <n v="0"/>
    <n v="0"/>
    <n v="0"/>
    <n v="0"/>
    <n v="0"/>
    <n v="0"/>
    <n v="0"/>
    <n v="0"/>
    <n v="0"/>
    <n v="0"/>
    <n v="0"/>
    <n v="1440045.5"/>
    <n v="1440045.5"/>
    <n v="1440045.5"/>
    <n v="1440045.5"/>
    <n v="1440045.5"/>
    <n v="1440045.5"/>
    <n v="1440045.5"/>
    <n v="1440045.5"/>
    <n v="0"/>
    <n v="0"/>
    <n v="0"/>
    <n v="0"/>
    <n v="0"/>
    <n v="0"/>
    <n v="0"/>
    <n v="0"/>
  </r>
  <r>
    <n v="10466"/>
    <m/>
    <m/>
    <s v="Gresham"/>
    <s v="City"/>
    <x v="2"/>
    <s v="N/A"/>
    <x v="0"/>
    <s v="172nd Ave. Improvements"/>
    <s v="Butler Rd."/>
    <s v="Cheldelin Rd."/>
    <s v="Local"/>
    <s v="Upgrade street to urban standards w. sidewalks, bikelanes, and add roundabout or traffic signal at 172nd/Foster."/>
    <n v="7112978"/>
    <n v="14410893.427999999"/>
    <s v="2025-2032"/>
    <s v="2025-2032"/>
    <n v="1"/>
    <x v="7"/>
    <s v="Roads and Bridges"/>
    <n v="2025"/>
    <n v="2032"/>
    <n v="889122.25"/>
    <n v="8"/>
    <n v="0"/>
    <n v="0"/>
    <n v="0"/>
    <n v="0"/>
    <n v="0"/>
    <n v="0"/>
    <n v="0"/>
    <n v="0"/>
    <n v="0"/>
    <n v="0"/>
    <n v="0"/>
    <n v="889122.25"/>
    <n v="889122.25"/>
    <n v="889122.25"/>
    <n v="889122.25"/>
    <n v="889122.25"/>
    <n v="889122.25"/>
    <n v="889122.25"/>
    <n v="889122.25"/>
    <n v="0"/>
    <n v="0"/>
    <n v="0"/>
    <n v="0"/>
    <n v="0"/>
    <n v="0"/>
    <n v="0"/>
    <n v="0"/>
  </r>
  <r>
    <n v="10468"/>
    <m/>
    <m/>
    <s v="Gresham"/>
    <s v="City"/>
    <x v="2"/>
    <s v="Gresham"/>
    <x v="0"/>
    <s v="Giese Rd. Improvements"/>
    <s v="182nd Ave."/>
    <s v="190th Ave."/>
    <s v="Local"/>
    <s v="Upgrade street to urban standards w. sidewalks, bikelanes."/>
    <n v="5430469"/>
    <n v="11002130.193999998"/>
    <s v="2025-2032"/>
    <s v="2025-2032"/>
    <n v="1"/>
    <x v="7"/>
    <s v="Roads and Bridges"/>
    <n v="2025"/>
    <n v="2032"/>
    <n v="678808.625"/>
    <n v="8"/>
    <n v="0"/>
    <n v="0"/>
    <n v="0"/>
    <n v="0"/>
    <n v="0"/>
    <n v="0"/>
    <n v="0"/>
    <n v="0"/>
    <n v="0"/>
    <n v="0"/>
    <n v="0"/>
    <n v="678808.625"/>
    <n v="678808.625"/>
    <n v="678808.625"/>
    <n v="678808.625"/>
    <n v="678808.625"/>
    <n v="678808.625"/>
    <n v="678808.625"/>
    <n v="678808.625"/>
    <n v="0"/>
    <n v="0"/>
    <n v="0"/>
    <n v="0"/>
    <n v="0"/>
    <n v="0"/>
    <n v="0"/>
    <n v="0"/>
  </r>
  <r>
    <n v="10469"/>
    <m/>
    <m/>
    <s v="Gresham"/>
    <s v="City"/>
    <x v="2"/>
    <s v="N/A"/>
    <x v="0"/>
    <s v="Foster Rd. Bridge"/>
    <s v="Foster Rd."/>
    <m/>
    <s v="Minor Arterial"/>
    <s v="Construct bridge crossing."/>
    <n v="2642220"/>
    <n v="5353137.72"/>
    <s v="2025-2032"/>
    <s v="2025-2032"/>
    <n v="1"/>
    <x v="1"/>
    <s v="Roads and Bridges"/>
    <n v="2025"/>
    <n v="2032"/>
    <n v="330277.5"/>
    <n v="8"/>
    <n v="0"/>
    <n v="0"/>
    <n v="0"/>
    <n v="0"/>
    <n v="0"/>
    <n v="0"/>
    <n v="0"/>
    <n v="0"/>
    <n v="0"/>
    <n v="0"/>
    <n v="0"/>
    <n v="330277.5"/>
    <n v="330277.5"/>
    <n v="330277.5"/>
    <n v="330277.5"/>
    <n v="330277.5"/>
    <n v="330277.5"/>
    <n v="330277.5"/>
    <n v="330277.5"/>
    <n v="0"/>
    <n v="0"/>
    <n v="0"/>
    <n v="0"/>
    <n v="0"/>
    <n v="0"/>
    <n v="0"/>
    <n v="0"/>
  </r>
  <r>
    <n v="10471"/>
    <m/>
    <m/>
    <s v="Gresham"/>
    <s v="City"/>
    <x v="2"/>
    <s v="N/A"/>
    <x v="0"/>
    <s v="Butler Rd. Extension and Bridge"/>
    <s v="Binford"/>
    <s v="Rodlun"/>
    <s v="collector"/>
    <s v="Construct new Butler road extension and  bridge crossing."/>
    <n v="12268899"/>
    <n v="24856789.373999998"/>
    <s v="2025-2032"/>
    <s v="2025-2032"/>
    <n v="1"/>
    <x v="7"/>
    <s v="Roads and Bridges"/>
    <n v="2025"/>
    <n v="2032"/>
    <n v="1533612.375"/>
    <n v="8"/>
    <n v="0"/>
    <n v="0"/>
    <n v="0"/>
    <n v="0"/>
    <n v="0"/>
    <n v="0"/>
    <n v="0"/>
    <n v="0"/>
    <n v="0"/>
    <n v="0"/>
    <n v="0"/>
    <n v="1533612.375"/>
    <n v="1533612.375"/>
    <n v="1533612.375"/>
    <n v="1533612.375"/>
    <n v="1533612.375"/>
    <n v="1533612.375"/>
    <n v="1533612.375"/>
    <n v="1533612.375"/>
    <n v="0"/>
    <n v="0"/>
    <n v="0"/>
    <n v="0"/>
    <n v="0"/>
    <n v="0"/>
    <n v="0"/>
    <n v="0"/>
  </r>
  <r>
    <n v="10472"/>
    <m/>
    <m/>
    <s v="Gresham"/>
    <s v="City"/>
    <x v="2"/>
    <s v="Gresham"/>
    <x v="0"/>
    <s v="Eastman at Division"/>
    <m/>
    <m/>
    <s v="Major Arterial"/>
    <s v="Add 2nd NB and SB LT lanes."/>
    <n v="912928"/>
    <n v="1849592.1279999998"/>
    <s v="2025-2032"/>
    <s v="2025-2032"/>
    <n v="1"/>
    <x v="0"/>
    <s v="Roads and Bridges"/>
    <n v="2025"/>
    <n v="2032"/>
    <n v="114116"/>
    <n v="8"/>
    <n v="0"/>
    <n v="0"/>
    <n v="0"/>
    <n v="0"/>
    <n v="0"/>
    <n v="0"/>
    <n v="0"/>
    <n v="0"/>
    <n v="0"/>
    <n v="0"/>
    <n v="0"/>
    <n v="114116"/>
    <n v="114116"/>
    <n v="114116"/>
    <n v="114116"/>
    <n v="114116"/>
    <n v="114116"/>
    <n v="114116"/>
    <n v="114116"/>
    <n v="0"/>
    <n v="0"/>
    <n v="0"/>
    <n v="0"/>
    <n v="0"/>
    <n v="0"/>
    <n v="0"/>
    <n v="0"/>
  </r>
  <r>
    <n v="10492"/>
    <m/>
    <m/>
    <s v="Gresham"/>
    <s v="City"/>
    <x v="4"/>
    <s v="Gresham"/>
    <x v="0"/>
    <s v="162nd RR bridge@I-84"/>
    <s v="162nd/I-84"/>
    <s v="N/A"/>
    <s v="Collector"/>
    <s v="Reconstruct RR bridge to accommodate alternative modes."/>
    <n v="2621250"/>
    <n v="5310652.4999999991"/>
    <s v="2025-2032"/>
    <s v="2025-2032"/>
    <m/>
    <x v="5"/>
    <s v="Active Transportation"/>
    <n v="2025"/>
    <n v="2032"/>
    <n v="327656.25"/>
    <n v="8"/>
    <n v="0"/>
    <n v="0"/>
    <n v="0"/>
    <n v="0"/>
    <n v="0"/>
    <n v="0"/>
    <n v="0"/>
    <n v="0"/>
    <n v="0"/>
    <n v="0"/>
    <n v="0"/>
    <n v="327656.25"/>
    <n v="327656.25"/>
    <n v="327656.25"/>
    <n v="327656.25"/>
    <n v="327656.25"/>
    <n v="327656.25"/>
    <n v="327656.25"/>
    <n v="327656.25"/>
    <n v="0"/>
    <n v="0"/>
    <n v="0"/>
    <n v="0"/>
    <n v="0"/>
    <n v="0"/>
    <n v="0"/>
    <n v="0"/>
  </r>
  <r>
    <n v="10496"/>
    <m/>
    <m/>
    <s v="Gresham"/>
    <s v="City"/>
    <x v="5"/>
    <s v="Gresham"/>
    <x v="0"/>
    <s v="181st at I-84"/>
    <s v="181st/I-84"/>
    <m/>
    <s v="Major Arterial"/>
    <s v="Freight mobility improvements subject to refinement study."/>
    <n v="250000"/>
    <n v="506499.99999999994"/>
    <s v="2025-2032"/>
    <s v="2025-2032"/>
    <n v="1"/>
    <x v="1"/>
    <s v="Freight"/>
    <n v="2025"/>
    <n v="2032"/>
    <n v="31250"/>
    <n v="8"/>
    <n v="0"/>
    <n v="0"/>
    <n v="0"/>
    <n v="0"/>
    <n v="0"/>
    <n v="0"/>
    <n v="0"/>
    <n v="0"/>
    <n v="0"/>
    <n v="0"/>
    <n v="0"/>
    <n v="31250"/>
    <n v="31250"/>
    <n v="31250"/>
    <n v="31250"/>
    <n v="31250"/>
    <n v="31250"/>
    <n v="31250"/>
    <n v="31250"/>
    <n v="0"/>
    <n v="0"/>
    <n v="0"/>
    <n v="0"/>
    <n v="0"/>
    <n v="0"/>
    <n v="0"/>
    <n v="0"/>
  </r>
  <r>
    <n v="10501"/>
    <m/>
    <m/>
    <s v="Gresham"/>
    <s v="City"/>
    <x v="2"/>
    <s v="Gresham"/>
    <x v="0"/>
    <s v="Barnes Rd"/>
    <s v="Powell Valley"/>
    <s v="Hillyard"/>
    <s v="Collector"/>
    <s v="Widen road and add improvements."/>
    <n v="7135229"/>
    <n v="14455973.953999998"/>
    <s v="2025-2032"/>
    <s v="2025-2032"/>
    <n v="1"/>
    <x v="3"/>
    <s v="Roads and Bridges"/>
    <n v="2025"/>
    <n v="2032"/>
    <n v="891903.625"/>
    <n v="8"/>
    <n v="0"/>
    <n v="0"/>
    <n v="0"/>
    <n v="0"/>
    <n v="0"/>
    <n v="0"/>
    <n v="0"/>
    <n v="0"/>
    <n v="0"/>
    <n v="0"/>
    <n v="0"/>
    <n v="891903.625"/>
    <n v="891903.625"/>
    <n v="891903.625"/>
    <n v="891903.625"/>
    <n v="891903.625"/>
    <n v="891903.625"/>
    <n v="891903.625"/>
    <n v="891903.625"/>
    <n v="0"/>
    <n v="0"/>
    <n v="0"/>
    <n v="0"/>
    <n v="0"/>
    <n v="0"/>
    <n v="0"/>
    <n v="0"/>
  </r>
  <r>
    <n v="10517"/>
    <m/>
    <m/>
    <s v="Gresham"/>
    <s v="City"/>
    <x v="2"/>
    <s v="Gresham"/>
    <x v="0"/>
    <s v="Welch Rd., Anderson to 282nd"/>
    <s v="Anderson Rd. "/>
    <s v="282nd"/>
    <s v="collector"/>
    <s v="Widen roadway and construct improvements."/>
    <n v="9507235"/>
    <n v="19261658.109999999"/>
    <s v="2025-2032"/>
    <s v="2025-2032"/>
    <m/>
    <x v="3"/>
    <s v="Roads and Bridges"/>
    <n v="2025"/>
    <n v="2032"/>
    <n v="1188404.375"/>
    <n v="8"/>
    <n v="0"/>
    <n v="0"/>
    <n v="0"/>
    <n v="0"/>
    <n v="0"/>
    <n v="0"/>
    <n v="0"/>
    <n v="0"/>
    <n v="0"/>
    <n v="0"/>
    <n v="0"/>
    <n v="1188404.375"/>
    <n v="1188404.375"/>
    <n v="1188404.375"/>
    <n v="1188404.375"/>
    <n v="1188404.375"/>
    <n v="1188404.375"/>
    <n v="1188404.375"/>
    <n v="1188404.375"/>
    <n v="0"/>
    <n v="0"/>
    <n v="0"/>
    <n v="0"/>
    <n v="0"/>
    <n v="0"/>
    <n v="0"/>
    <n v="0"/>
  </r>
  <r>
    <n v="10526"/>
    <m/>
    <m/>
    <s v="Gresham"/>
    <s v="City"/>
    <x v="2"/>
    <s v="Gresham"/>
    <x v="0"/>
    <s v="Heinery Road"/>
    <s v="Binford Lake Parkway"/>
    <s v="14th Drive"/>
    <s v="collector"/>
    <s v="Widen road and construct improvements."/>
    <n v="3583249"/>
    <n v="7259662.4739999995"/>
    <s v="2025-2032"/>
    <s v="2025-2032"/>
    <m/>
    <x v="4"/>
    <s v="Roads and Bridges"/>
    <n v="2025"/>
    <n v="2032"/>
    <n v="447906.125"/>
    <n v="8"/>
    <n v="0"/>
    <n v="0"/>
    <n v="0"/>
    <n v="0"/>
    <n v="0"/>
    <n v="0"/>
    <n v="0"/>
    <n v="0"/>
    <n v="0"/>
    <n v="0"/>
    <n v="0"/>
    <n v="447906.125"/>
    <n v="447906.125"/>
    <n v="447906.125"/>
    <n v="447906.125"/>
    <n v="447906.125"/>
    <n v="447906.125"/>
    <n v="447906.125"/>
    <n v="447906.125"/>
    <n v="0"/>
    <n v="0"/>
    <n v="0"/>
    <n v="0"/>
    <n v="0"/>
    <n v="0"/>
    <n v="0"/>
    <n v="0"/>
  </r>
  <r>
    <n v="10529"/>
    <m/>
    <m/>
    <s v="Gresham"/>
    <s v="City"/>
    <x v="2"/>
    <s v="Gresham"/>
    <x v="0"/>
    <s v="Salquist Road"/>
    <s v="Barnes Rd."/>
    <s v="282nd Ave."/>
    <s v="Collector"/>
    <s v="Widen road and construct improvements."/>
    <n v="5528671"/>
    <n v="11201087.445999999"/>
    <s v="2025-2032"/>
    <s v="2025-2032"/>
    <m/>
    <x v="3"/>
    <s v="Roads and Bridges"/>
    <n v="2025"/>
    <n v="2032"/>
    <n v="691083.875"/>
    <n v="8"/>
    <n v="0"/>
    <n v="0"/>
    <n v="0"/>
    <n v="0"/>
    <n v="0"/>
    <n v="0"/>
    <n v="0"/>
    <n v="0"/>
    <n v="0"/>
    <n v="0"/>
    <n v="0"/>
    <n v="691083.875"/>
    <n v="691083.875"/>
    <n v="691083.875"/>
    <n v="691083.875"/>
    <n v="691083.875"/>
    <n v="691083.875"/>
    <n v="691083.875"/>
    <n v="691083.875"/>
    <n v="0"/>
    <n v="0"/>
    <n v="0"/>
    <n v="0"/>
    <n v="0"/>
    <n v="0"/>
    <n v="0"/>
    <n v="0"/>
  </r>
  <r>
    <n v="10530"/>
    <m/>
    <m/>
    <s v="Gresham"/>
    <s v="City"/>
    <x v="2"/>
    <s v="Gresham"/>
    <x v="0"/>
    <s v="Towle Ave. Butler Rd. to Binford Lake"/>
    <s v="Butler Rd."/>
    <s v="Eastman Parkway"/>
    <s v="Minor Arterial"/>
    <s v="Improve to collector standards.  Add roundabout at Towle/Binford."/>
    <n v="11897840"/>
    <n v="24105023.839999996"/>
    <s v="2025-2032"/>
    <s v="2025-2032"/>
    <n v="1"/>
    <x v="4"/>
    <s v="Roads and Bridges"/>
    <n v="2025"/>
    <n v="2032"/>
    <n v="1487230"/>
    <n v="8"/>
    <n v="0"/>
    <n v="0"/>
    <n v="0"/>
    <n v="0"/>
    <n v="0"/>
    <n v="0"/>
    <n v="0"/>
    <n v="0"/>
    <n v="0"/>
    <n v="0"/>
    <n v="0"/>
    <n v="1487230"/>
    <n v="1487230"/>
    <n v="1487230"/>
    <n v="1487230"/>
    <n v="1487230"/>
    <n v="1487230"/>
    <n v="1487230"/>
    <n v="1487230"/>
    <n v="0"/>
    <n v="0"/>
    <n v="0"/>
    <n v="0"/>
    <n v="0"/>
    <n v="0"/>
    <n v="0"/>
    <n v="0"/>
  </r>
  <r>
    <n v="10532"/>
    <m/>
    <m/>
    <s v="Gresham"/>
    <s v="City"/>
    <x v="2"/>
    <s v="Gresham"/>
    <x v="0"/>
    <s v="Williams Rd., Powell Valley to Div."/>
    <s v="Powell Valley Rd. "/>
    <s v="Division St."/>
    <s v="Collector"/>
    <s v="Widen road and construct improvements."/>
    <n v="7202147"/>
    <n v="14591549.821999999"/>
    <s v="2025-2032"/>
    <s v="2025-2032"/>
    <m/>
    <x v="3"/>
    <s v="Roads and Bridges"/>
    <n v="2025"/>
    <n v="2032"/>
    <n v="900268.375"/>
    <n v="8"/>
    <n v="0"/>
    <n v="0"/>
    <n v="0"/>
    <n v="0"/>
    <n v="0"/>
    <n v="0"/>
    <n v="0"/>
    <n v="0"/>
    <n v="0"/>
    <n v="0"/>
    <n v="0"/>
    <n v="900268.375"/>
    <n v="900268.375"/>
    <n v="900268.375"/>
    <n v="900268.375"/>
    <n v="900268.375"/>
    <n v="900268.375"/>
    <n v="900268.375"/>
    <n v="900268.375"/>
    <n v="0"/>
    <n v="0"/>
    <n v="0"/>
    <n v="0"/>
    <n v="0"/>
    <n v="0"/>
    <n v="0"/>
    <n v="0"/>
  </r>
  <r>
    <n v="10533"/>
    <m/>
    <m/>
    <s v="Gresham"/>
    <s v="City"/>
    <x v="2"/>
    <s v="Gresham"/>
    <x v="0"/>
    <s v="190th"/>
    <s v="30th"/>
    <s v="Cheldelin"/>
    <s v="Major Arterial"/>
    <s v="Improve existing road to major arterial standards, signalize 190th @ Giese, Butler, Richey, Cheldelin."/>
    <n v="28644245"/>
    <n v="58033240.369999997"/>
    <s v="2025-2032"/>
    <s v="2025-2032"/>
    <n v="1"/>
    <x v="7"/>
    <s v="Roads and Bridges"/>
    <n v="2025"/>
    <n v="2032"/>
    <n v="3580530.625"/>
    <n v="8"/>
    <n v="0"/>
    <n v="0"/>
    <n v="0"/>
    <n v="0"/>
    <n v="0"/>
    <n v="0"/>
    <n v="0"/>
    <n v="0"/>
    <n v="0"/>
    <n v="0"/>
    <n v="0"/>
    <n v="3580530.625"/>
    <n v="3580530.625"/>
    <n v="3580530.625"/>
    <n v="3580530.625"/>
    <n v="3580530.625"/>
    <n v="3580530.625"/>
    <n v="3580530.625"/>
    <n v="3580530.625"/>
    <n v="0"/>
    <n v="0"/>
    <n v="0"/>
    <n v="0"/>
    <n v="0"/>
    <n v="0"/>
    <n v="0"/>
    <n v="0"/>
  </r>
  <r>
    <n v="10537"/>
    <m/>
    <m/>
    <s v="Gresham"/>
    <s v="City"/>
    <x v="2"/>
    <s v="Gresham"/>
    <x v="0"/>
    <s v="Richey"/>
    <s v="182nd"/>
    <s v="190th"/>
    <s v="Local"/>
    <s v="Improve to collector standards, and signalize 190th/Richey."/>
    <n v="7925735"/>
    <n v="16057539.109999998"/>
    <s v="2025-2032"/>
    <s v="2025-2032"/>
    <n v="1"/>
    <x v="7"/>
    <s v="Roads and Bridges"/>
    <n v="2025"/>
    <n v="2032"/>
    <n v="990716.875"/>
    <n v="8"/>
    <n v="0"/>
    <n v="0"/>
    <n v="0"/>
    <n v="0"/>
    <n v="0"/>
    <n v="0"/>
    <n v="0"/>
    <n v="0"/>
    <n v="0"/>
    <n v="0"/>
    <n v="0"/>
    <n v="990716.875"/>
    <n v="990716.875"/>
    <n v="990716.875"/>
    <n v="990716.875"/>
    <n v="990716.875"/>
    <n v="990716.875"/>
    <n v="990716.875"/>
    <n v="990716.875"/>
    <n v="0"/>
    <n v="0"/>
    <n v="0"/>
    <n v="0"/>
    <n v="0"/>
    <n v="0"/>
    <n v="0"/>
    <n v="0"/>
  </r>
  <r>
    <n v="10544"/>
    <m/>
    <m/>
    <s v="Gresham"/>
    <s v="City"/>
    <x v="4"/>
    <s v="Gresham"/>
    <x v="0"/>
    <s v="Butler Rd. Bike and Ped Improvements"/>
    <s v="Towle"/>
    <s v="Regner"/>
    <s v="Minor Arterial"/>
    <s v="Construct bikelanes and sidewalks."/>
    <n v="5705413"/>
    <n v="11559166.737999998"/>
    <s v="2025-2032"/>
    <s v="2025-2032"/>
    <n v="1"/>
    <x v="4"/>
    <s v="Active Transportation"/>
    <n v="2025"/>
    <n v="2032"/>
    <n v="713176.625"/>
    <n v="8"/>
    <n v="0"/>
    <n v="0"/>
    <n v="0"/>
    <n v="0"/>
    <n v="0"/>
    <n v="0"/>
    <n v="0"/>
    <n v="0"/>
    <n v="0"/>
    <n v="0"/>
    <n v="0"/>
    <n v="713176.625"/>
    <n v="713176.625"/>
    <n v="713176.625"/>
    <n v="713176.625"/>
    <n v="713176.625"/>
    <n v="713176.625"/>
    <n v="713176.625"/>
    <n v="713176.625"/>
    <n v="0"/>
    <n v="0"/>
    <n v="0"/>
    <n v="0"/>
    <n v="0"/>
    <n v="0"/>
    <n v="0"/>
    <n v="0"/>
  </r>
  <r>
    <n v="10546"/>
    <m/>
    <m/>
    <s v="Washington Co."/>
    <s v="County"/>
    <x v="0"/>
    <s v="Washington Co."/>
    <x v="0"/>
    <s v="170th Ave. Improvements"/>
    <s v="Alexander St."/>
    <s v="Merlo Rd."/>
    <s v="Arterial"/>
    <s v="Widen roadway to 4 lanes with left turn lanes at major intersections, sidewalks, and bike lanes or cycle tracks."/>
    <n v="15277000"/>
    <n v="30951201.999999996"/>
    <s v="2025-2032"/>
    <s v="2025-2032"/>
    <n v="1"/>
    <x v="8"/>
    <s v="Roads and Bridges"/>
    <n v="2025"/>
    <n v="2032"/>
    <n v="1909625"/>
    <n v="8"/>
    <n v="0"/>
    <n v="0"/>
    <n v="0"/>
    <n v="0"/>
    <n v="0"/>
    <n v="0"/>
    <n v="0"/>
    <n v="0"/>
    <n v="0"/>
    <n v="0"/>
    <n v="0"/>
    <n v="1909625"/>
    <n v="1909625"/>
    <n v="1909625"/>
    <n v="1909625"/>
    <n v="1909625"/>
    <n v="1909625"/>
    <n v="1909625"/>
    <n v="1909625"/>
    <n v="0"/>
    <n v="0"/>
    <n v="0"/>
    <n v="0"/>
    <n v="0"/>
    <n v="0"/>
    <n v="0"/>
    <n v="0"/>
  </r>
  <r>
    <n v="10560"/>
    <m/>
    <m/>
    <s v="Washington Co."/>
    <s v="County"/>
    <x v="0"/>
    <s v="ODOT"/>
    <x v="0"/>
    <s v="Farmington Rd. Improvements"/>
    <s v="185th"/>
    <s v="Kinnaman Rd."/>
    <s v="Arterial"/>
    <s v="Widen roadway from 2/3 lanes to 4 lanes with turn lanes at major intersections, bike lanes, sidewalks, access management, realignment of Rosa/179th intersection."/>
    <n v="27299000"/>
    <n v="55307773.999999993"/>
    <s v="2025-2032"/>
    <s v="2025-2032"/>
    <n v="1"/>
    <x v="28"/>
    <s v="Roads and Bridges"/>
    <n v="2025"/>
    <n v="2032"/>
    <n v="3412375"/>
    <n v="8"/>
    <n v="0"/>
    <n v="0"/>
    <n v="0"/>
    <n v="0"/>
    <n v="0"/>
    <n v="0"/>
    <n v="0"/>
    <n v="0"/>
    <n v="0"/>
    <n v="0"/>
    <n v="0"/>
    <n v="3412375"/>
    <n v="3412375"/>
    <n v="3412375"/>
    <n v="3412375"/>
    <n v="3412375"/>
    <n v="3412375"/>
    <n v="3412375"/>
    <n v="3412375"/>
    <n v="0"/>
    <n v="0"/>
    <n v="0"/>
    <n v="0"/>
    <n v="0"/>
    <n v="0"/>
    <n v="0"/>
    <n v="0"/>
  </r>
  <r>
    <n v="10569"/>
    <m/>
    <m/>
    <s v="Washington Co."/>
    <s v="County"/>
    <x v="0"/>
    <s v="Washington Co."/>
    <x v="0"/>
    <s v="Walker Rd. Improvements"/>
    <s v="Amberglen"/>
    <s v="185th"/>
    <s v="Arterial"/>
    <s v="Widen from two to five lanes with bike lanes and sidewalks."/>
    <n v="17611000"/>
    <n v="35679886"/>
    <s v="2025-2032"/>
    <s v="2025-2032"/>
    <n v="1"/>
    <x v="7"/>
    <s v="Roads and Bridges"/>
    <n v="2025"/>
    <n v="2032"/>
    <n v="2201375"/>
    <n v="8"/>
    <n v="0"/>
    <n v="0"/>
    <n v="0"/>
    <n v="0"/>
    <n v="0"/>
    <n v="0"/>
    <n v="0"/>
    <n v="0"/>
    <n v="0"/>
    <n v="0"/>
    <n v="0"/>
    <n v="2201375"/>
    <n v="2201375"/>
    <n v="2201375"/>
    <n v="2201375"/>
    <n v="2201375"/>
    <n v="2201375"/>
    <n v="2201375"/>
    <n v="2201375"/>
    <n v="0"/>
    <n v="0"/>
    <n v="0"/>
    <n v="0"/>
    <n v="0"/>
    <n v="0"/>
    <n v="0"/>
    <n v="0"/>
  </r>
  <r>
    <n v="10578"/>
    <m/>
    <m/>
    <s v="Washington Co."/>
    <s v="County"/>
    <x v="0"/>
    <s v="Washington Co."/>
    <x v="0"/>
    <s v="Merlo/158th Improvements"/>
    <s v="170th Ave."/>
    <s v="Walker Rd."/>
    <s v="Arterial"/>
    <s v="Widen roadway to five lanes with bike lanes and sidewalks"/>
    <n v="24735000"/>
    <n v="50113109.999999993"/>
    <s v="2025-2032"/>
    <s v="2025-2032"/>
    <n v="1"/>
    <x v="21"/>
    <s v="Roads and Bridges"/>
    <n v="2025"/>
    <n v="2032"/>
    <n v="3091875"/>
    <n v="8"/>
    <n v="0"/>
    <n v="0"/>
    <n v="0"/>
    <n v="0"/>
    <n v="0"/>
    <n v="0"/>
    <n v="0"/>
    <n v="0"/>
    <n v="0"/>
    <n v="0"/>
    <n v="0"/>
    <n v="3091875"/>
    <n v="3091875"/>
    <n v="3091875"/>
    <n v="3091875"/>
    <n v="3091875"/>
    <n v="3091875"/>
    <n v="3091875"/>
    <n v="3091875"/>
    <n v="0"/>
    <n v="0"/>
    <n v="0"/>
    <n v="0"/>
    <n v="0"/>
    <n v="0"/>
    <n v="0"/>
    <n v="0"/>
  </r>
  <r>
    <n v="10579"/>
    <m/>
    <m/>
    <s v="Washington Co."/>
    <s v="County"/>
    <x v="0"/>
    <s v="Washington Co."/>
    <x v="0"/>
    <s v="Barnes Rd. Improvements"/>
    <s v="Cedar Hills Blvd"/>
    <s v=" 118th"/>
    <s v="Arterial"/>
    <s v="Widen to five lanes with bike lanes and sidewalks.  Add double turn lanes."/>
    <n v="4000000"/>
    <n v="8103999.9999999991"/>
    <s v="2025-2032"/>
    <s v="2025-2032"/>
    <n v="1"/>
    <x v="21"/>
    <s v="Roads and Bridges"/>
    <n v="2025"/>
    <n v="2032"/>
    <n v="500000"/>
    <n v="8"/>
    <n v="0"/>
    <n v="0"/>
    <n v="0"/>
    <n v="0"/>
    <n v="0"/>
    <n v="0"/>
    <n v="0"/>
    <n v="0"/>
    <n v="0"/>
    <n v="0"/>
    <n v="0"/>
    <n v="500000"/>
    <n v="500000"/>
    <n v="500000"/>
    <n v="500000"/>
    <n v="500000"/>
    <n v="500000"/>
    <n v="500000"/>
    <n v="500000"/>
    <n v="0"/>
    <n v="0"/>
    <n v="0"/>
    <n v="0"/>
    <n v="0"/>
    <n v="0"/>
    <n v="0"/>
    <n v="0"/>
  </r>
  <r>
    <n v="10584"/>
    <m/>
    <m/>
    <s v="Washington Co."/>
    <s v="County"/>
    <x v="1"/>
    <s v="Washington Co."/>
    <x v="0"/>
    <s v="Alexander St. Improvements"/>
    <s v="192nd Ave."/>
    <s v="178th Ave."/>
    <s v="Collector"/>
    <s v="Add sidewalks, lighting, streetscape features, bike boulevard treatments, signal at 185th Ave, turn lanes at major intersections."/>
    <n v="9293000"/>
    <n v="18827618"/>
    <s v="2025-2032"/>
    <s v="2025-2032"/>
    <n v="1"/>
    <x v="7"/>
    <s v="Active Transportation"/>
    <n v="2025"/>
    <n v="2032"/>
    <n v="1161625"/>
    <n v="8"/>
    <n v="0"/>
    <n v="0"/>
    <n v="0"/>
    <n v="0"/>
    <n v="0"/>
    <n v="0"/>
    <n v="0"/>
    <n v="0"/>
    <n v="0"/>
    <n v="0"/>
    <n v="0"/>
    <n v="1161625"/>
    <n v="1161625"/>
    <n v="1161625"/>
    <n v="1161625"/>
    <n v="1161625"/>
    <n v="1161625"/>
    <n v="1161625"/>
    <n v="1161625"/>
    <n v="0"/>
    <n v="0"/>
    <n v="0"/>
    <n v="0"/>
    <n v="0"/>
    <n v="0"/>
    <n v="0"/>
    <n v="0"/>
  </r>
  <r>
    <n v="10588"/>
    <m/>
    <m/>
    <s v="Washington Co."/>
    <s v="County"/>
    <x v="3"/>
    <s v="Washington Co."/>
    <x v="0"/>
    <s v="Grahams Ferry Rd Improvements"/>
    <s v="Helenius St."/>
    <s v="Washington/ Clackamas County line"/>
    <s v="Arterial/ Collector"/>
    <s v="Widen Grahams Ferry Rd to 3 lanes, add bike/pedestrian connections to regional trail system and fix undersized railroad overcrossing."/>
    <n v="28000000"/>
    <n v="56727999.999999993"/>
    <s v="2025-2032"/>
    <s v="2025-2032"/>
    <n v="1"/>
    <x v="3"/>
    <s v="Freight"/>
    <n v="2025"/>
    <n v="2032"/>
    <n v="3500000"/>
    <n v="8"/>
    <n v="0"/>
    <n v="0"/>
    <n v="0"/>
    <n v="0"/>
    <n v="0"/>
    <n v="0"/>
    <n v="0"/>
    <n v="0"/>
    <n v="0"/>
    <n v="0"/>
    <n v="0"/>
    <n v="3500000"/>
    <n v="3500000"/>
    <n v="3500000"/>
    <n v="3500000"/>
    <n v="3500000"/>
    <n v="3500000"/>
    <n v="3500000"/>
    <n v="3500000"/>
    <n v="0"/>
    <n v="0"/>
    <n v="0"/>
    <n v="0"/>
    <n v="0"/>
    <n v="0"/>
    <n v="0"/>
    <n v="0"/>
  </r>
  <r>
    <n v="10589"/>
    <m/>
    <m/>
    <s v="Washington Co."/>
    <s v="County"/>
    <x v="1"/>
    <s v="Washington Co."/>
    <x v="0"/>
    <s v="95th Ave. Ped/Bike Connection"/>
    <s v="Morrison St."/>
    <s v="Sunset TC"/>
    <s v="Collector"/>
    <s v="Pedestrian/bicycle pathway, lighting, bridge over Johnson Creek, grade-separated crossing of Barnes Road. "/>
    <n v="11546000"/>
    <n v="23392195.999999996"/>
    <s v="2025-2032"/>
    <s v="2025-2032"/>
    <n v="1"/>
    <x v="21"/>
    <s v="Active Transportation"/>
    <n v="2025"/>
    <n v="2032"/>
    <n v="1443250"/>
    <n v="8"/>
    <n v="0"/>
    <n v="0"/>
    <n v="0"/>
    <n v="0"/>
    <n v="0"/>
    <n v="0"/>
    <n v="0"/>
    <n v="0"/>
    <n v="0"/>
    <n v="0"/>
    <n v="0"/>
    <n v="1443250"/>
    <n v="1443250"/>
    <n v="1443250"/>
    <n v="1443250"/>
    <n v="1443250"/>
    <n v="1443250"/>
    <n v="1443250"/>
    <n v="1443250"/>
    <n v="0"/>
    <n v="0"/>
    <n v="0"/>
    <n v="0"/>
    <n v="0"/>
    <n v="0"/>
    <n v="0"/>
    <n v="0"/>
  </r>
  <r>
    <n v="10590"/>
    <m/>
    <m/>
    <s v="Washington Co."/>
    <s v="County"/>
    <x v="0"/>
    <s v="Washington Co."/>
    <x v="0"/>
    <s v="Tonquin Rd. Improvements"/>
    <s v="Grahams Ferry Rd."/>
    <s v="Oregon St."/>
    <s v="Arterial"/>
    <s v="Realign and widen to three lanes with bike lanes and sidewalks and street lighting. The project or a portion of the project is outside the designated urban growth boundary as of March 2014."/>
    <n v="15000000"/>
    <n v="30389999.999999996"/>
    <s v="2025-2032"/>
    <s v="2025-2032"/>
    <n v="1"/>
    <x v="8"/>
    <s v="Roads and Bridges"/>
    <n v="2025"/>
    <n v="2032"/>
    <n v="1875000"/>
    <n v="8"/>
    <n v="0"/>
    <n v="0"/>
    <n v="0"/>
    <n v="0"/>
    <n v="0"/>
    <n v="0"/>
    <n v="0"/>
    <n v="0"/>
    <n v="0"/>
    <n v="0"/>
    <n v="0"/>
    <n v="1875000"/>
    <n v="1875000"/>
    <n v="1875000"/>
    <n v="1875000"/>
    <n v="1875000"/>
    <n v="1875000"/>
    <n v="1875000"/>
    <n v="1875000"/>
    <n v="0"/>
    <n v="0"/>
    <n v="0"/>
    <n v="0"/>
    <n v="0"/>
    <n v="0"/>
    <n v="0"/>
    <n v="0"/>
  </r>
  <r>
    <n v="10592"/>
    <m/>
    <m/>
    <s v="Washington Co."/>
    <s v="County"/>
    <x v="0"/>
    <s v="Washington Co."/>
    <x v="0"/>
    <s v="205th Ave. Improvements"/>
    <s v="Quatama Rd."/>
    <s v="Baseline Rd."/>
    <s v="Collector"/>
    <s v="Widen road to 5 lanes with bike lanes and sidewalks.  Widen bridge over Beaverton Creek to four lanes with bike lanes and sidewalks."/>
    <n v="31000000"/>
    <n v="62805999.999999993"/>
    <s v="2025-2032"/>
    <s v="2025-2032"/>
    <n v="1"/>
    <x v="21"/>
    <s v="Roads and Bridges"/>
    <n v="2025"/>
    <n v="2032"/>
    <n v="3875000"/>
    <n v="8"/>
    <n v="0"/>
    <n v="0"/>
    <n v="0"/>
    <n v="0"/>
    <n v="0"/>
    <n v="0"/>
    <n v="0"/>
    <n v="0"/>
    <n v="0"/>
    <n v="0"/>
    <n v="0"/>
    <n v="3875000"/>
    <n v="3875000"/>
    <n v="3875000"/>
    <n v="3875000"/>
    <n v="3875000"/>
    <n v="3875000"/>
    <n v="3875000"/>
    <n v="3875000"/>
    <n v="0"/>
    <n v="0"/>
    <n v="0"/>
    <n v="0"/>
    <n v="0"/>
    <n v="0"/>
    <n v="0"/>
    <n v="0"/>
  </r>
  <r>
    <n v="10608"/>
    <m/>
    <m/>
    <s v="Washington Co."/>
    <s v="County"/>
    <x v="1"/>
    <s v="Washington Co."/>
    <x v="0"/>
    <s v="Aloha-Reedville Pedestrian Improvements"/>
    <s v="Aloha-Reedville Study Area"/>
    <m/>
    <s v="N/A"/>
    <s v="Sidewalk infill, pedestrian crossings, accessways, ped/bike bridges over creeks, at-grade ped/bike crossings of Portland and Western Railroad."/>
    <n v="27045000"/>
    <n v="54793169.999999993"/>
    <s v="2025-2032"/>
    <s v="2025-2032"/>
    <n v="1"/>
    <x v="7"/>
    <s v="Active Transportation"/>
    <n v="2025"/>
    <n v="2032"/>
    <n v="3380625"/>
    <n v="8"/>
    <n v="0"/>
    <n v="0"/>
    <n v="0"/>
    <n v="0"/>
    <n v="0"/>
    <n v="0"/>
    <n v="0"/>
    <n v="0"/>
    <n v="0"/>
    <n v="0"/>
    <n v="0"/>
    <n v="3380625"/>
    <n v="3380625"/>
    <n v="3380625"/>
    <n v="3380625"/>
    <n v="3380625"/>
    <n v="3380625"/>
    <n v="3380625"/>
    <n v="3380625"/>
    <n v="0"/>
    <n v="0"/>
    <n v="0"/>
    <n v="0"/>
    <n v="0"/>
    <n v="0"/>
    <n v="0"/>
    <n v="0"/>
  </r>
  <r>
    <n v="10615"/>
    <m/>
    <m/>
    <s v="Washington Co."/>
    <s v="County"/>
    <x v="1"/>
    <s v="Washington Co."/>
    <x v="0"/>
    <s v="Bronson Rd. Bike"/>
    <s v="185th Ave."/>
    <s v="Bethany Blvd."/>
    <s v="Collector"/>
    <s v="Completes 15000 feet of bike lanes to transit corridor."/>
    <n v="5490000"/>
    <n v="11122739.999999998"/>
    <s v="2025-2032"/>
    <s v="2025-2032"/>
    <n v="1"/>
    <x v="28"/>
    <s v="Active Transportation"/>
    <n v="2025"/>
    <n v="2032"/>
    <n v="686250"/>
    <n v="8"/>
    <n v="0"/>
    <n v="0"/>
    <n v="0"/>
    <n v="0"/>
    <n v="0"/>
    <n v="0"/>
    <n v="0"/>
    <n v="0"/>
    <n v="0"/>
    <n v="0"/>
    <n v="0"/>
    <n v="686250"/>
    <n v="686250"/>
    <n v="686250"/>
    <n v="686250"/>
    <n v="686250"/>
    <n v="686250"/>
    <n v="686250"/>
    <n v="686250"/>
    <n v="0"/>
    <n v="0"/>
    <n v="0"/>
    <n v="0"/>
    <n v="0"/>
    <n v="0"/>
    <n v="0"/>
    <n v="0"/>
  </r>
  <r>
    <n v="10623"/>
    <m/>
    <m/>
    <s v="Beaverton"/>
    <s v="City"/>
    <x v="2"/>
    <s v="Beaverton"/>
    <x v="0"/>
    <s v="Hall Blvd. multimodal street extension to Jenkins Rd."/>
    <s v="Hall Blvd."/>
    <s v="Jenkins Rd."/>
    <s v="Arterial"/>
    <s v="Construct new 4 lane street (2 lane boulevard design if all other  Regional Center street connections are complete) with bike lanes and sidewalks."/>
    <n v="14400000"/>
    <n v="29174399.999999996"/>
    <s v="2025-2032"/>
    <s v="2025-2032"/>
    <n v="1"/>
    <x v="0"/>
    <s v="Roads and Bridges"/>
    <n v="2025"/>
    <n v="2032"/>
    <n v="1800000"/>
    <n v="8"/>
    <n v="0"/>
    <n v="0"/>
    <n v="0"/>
    <n v="0"/>
    <n v="0"/>
    <n v="0"/>
    <n v="0"/>
    <n v="0"/>
    <n v="0"/>
    <n v="0"/>
    <n v="0"/>
    <n v="1800000"/>
    <n v="1800000"/>
    <n v="1800000"/>
    <n v="1800000"/>
    <n v="1800000"/>
    <n v="1800000"/>
    <n v="1800000"/>
    <n v="1800000"/>
    <n v="0"/>
    <n v="0"/>
    <n v="0"/>
    <n v="0"/>
    <n v="0"/>
    <n v="0"/>
    <n v="0"/>
    <n v="0"/>
  </r>
  <r>
    <n v="10648"/>
    <m/>
    <m/>
    <s v="Beaverton"/>
    <s v="City"/>
    <x v="4"/>
    <s v="Beaverton"/>
    <x v="0"/>
    <s v="Denney Rd. sidewalks"/>
    <s v="Nimbus Rd."/>
    <s v="Scholls Ferry Rd."/>
    <s v="Collector"/>
    <s v="Construct sidewalks."/>
    <n v="2200000"/>
    <n v="4457200"/>
    <s v="2025-2032"/>
    <s v="2025-2032"/>
    <n v="1"/>
    <x v="3"/>
    <s v="Active Transportation"/>
    <n v="2025"/>
    <n v="2032"/>
    <n v="275000"/>
    <n v="8"/>
    <n v="0"/>
    <n v="0"/>
    <n v="0"/>
    <n v="0"/>
    <n v="0"/>
    <n v="0"/>
    <n v="0"/>
    <n v="0"/>
    <n v="0"/>
    <n v="0"/>
    <n v="0"/>
    <n v="275000"/>
    <n v="275000"/>
    <n v="275000"/>
    <n v="275000"/>
    <n v="275000"/>
    <n v="275000"/>
    <n v="275000"/>
    <n v="275000"/>
    <n v="0"/>
    <n v="0"/>
    <n v="0"/>
    <n v="0"/>
    <n v="0"/>
    <n v="0"/>
    <n v="0"/>
    <n v="0"/>
  </r>
  <r>
    <n v="10682"/>
    <m/>
    <m/>
    <s v="Sherwood"/>
    <s v="City"/>
    <x v="2"/>
    <s v="Sherwood"/>
    <x v="0"/>
    <s v="Brookman Rd"/>
    <s v="99W "/>
    <s v="Ladd Hill Rd"/>
    <s v="Collector"/>
    <s v="Construct collector status road with median between new OR 99W and SW Ladd Hill Road. ROW, PE, construction. Alignment to be determined as part of Sherwood 2035 TSP update."/>
    <n v="15000000"/>
    <n v="30389999.999999996"/>
    <s v="2025-2032"/>
    <s v="2025-2032"/>
    <n v="1"/>
    <x v="8"/>
    <s v="Roads and Bridges"/>
    <n v="2025"/>
    <n v="2032"/>
    <n v="1875000"/>
    <n v="8"/>
    <n v="0"/>
    <n v="0"/>
    <n v="0"/>
    <n v="0"/>
    <n v="0"/>
    <n v="0"/>
    <n v="0"/>
    <n v="0"/>
    <n v="0"/>
    <n v="0"/>
    <n v="0"/>
    <n v="1875000"/>
    <n v="1875000"/>
    <n v="1875000"/>
    <n v="1875000"/>
    <n v="1875000"/>
    <n v="1875000"/>
    <n v="1875000"/>
    <n v="1875000"/>
    <n v="0"/>
    <n v="0"/>
    <n v="0"/>
    <n v="0"/>
    <n v="0"/>
    <n v="0"/>
    <n v="0"/>
    <n v="0"/>
  </r>
  <r>
    <n v="10693"/>
    <m/>
    <m/>
    <s v="Sherwood"/>
    <s v="City"/>
    <x v="2"/>
    <s v="Sherwood"/>
    <x v="0"/>
    <s v="Ladd Hill Rd."/>
    <s v="Sunset Blvd"/>
    <s v="UGB"/>
    <s v="Arterial"/>
    <s v="Upgrade street to arterial standards."/>
    <n v="6400000"/>
    <n v="12966399.999999998"/>
    <s v="2025-2032"/>
    <s v="2025-2032"/>
    <n v="1"/>
    <x v="8"/>
    <s v="Roads and Bridges"/>
    <n v="2025"/>
    <n v="2032"/>
    <n v="800000"/>
    <n v="8"/>
    <n v="0"/>
    <n v="0"/>
    <n v="0"/>
    <n v="0"/>
    <n v="0"/>
    <n v="0"/>
    <n v="0"/>
    <n v="0"/>
    <n v="0"/>
    <n v="0"/>
    <n v="0"/>
    <n v="800000"/>
    <n v="800000"/>
    <n v="800000"/>
    <n v="800000"/>
    <n v="800000"/>
    <n v="800000"/>
    <n v="800000"/>
    <n v="800000"/>
    <n v="0"/>
    <n v="0"/>
    <n v="0"/>
    <n v="0"/>
    <n v="0"/>
    <n v="0"/>
    <n v="0"/>
    <n v="0"/>
  </r>
  <r>
    <n v="10707"/>
    <m/>
    <m/>
    <s v="Sherwood"/>
    <s v="City"/>
    <x v="4"/>
    <s v="ODOT"/>
    <x v="0"/>
    <s v="99W Regional Trail Crossing"/>
    <s v="Edy Rd"/>
    <s v="Meinecke"/>
    <s v="Principal arterial/regional trail"/>
    <s v="99W undercrossing for Cedar Creek Trail (a regional trail) "/>
    <n v="15000000"/>
    <n v="30389999.999999996"/>
    <s v="2025-2032"/>
    <s v="2025-2032"/>
    <n v="1"/>
    <x v="1"/>
    <s v="Active Transportation"/>
    <n v="2025"/>
    <n v="2032"/>
    <n v="1875000"/>
    <n v="8"/>
    <n v="0"/>
    <n v="0"/>
    <n v="0"/>
    <n v="0"/>
    <n v="0"/>
    <n v="0"/>
    <n v="0"/>
    <n v="0"/>
    <n v="0"/>
    <n v="0"/>
    <n v="0"/>
    <n v="1875000"/>
    <n v="1875000"/>
    <n v="1875000"/>
    <n v="1875000"/>
    <n v="1875000"/>
    <n v="1875000"/>
    <n v="1875000"/>
    <n v="1875000"/>
    <n v="0"/>
    <n v="0"/>
    <n v="0"/>
    <n v="0"/>
    <n v="0"/>
    <n v="0"/>
    <n v="0"/>
    <n v="0"/>
  </r>
  <r>
    <n v="10712"/>
    <m/>
    <m/>
    <s v="Tualatin"/>
    <s v="City"/>
    <x v="2"/>
    <s v="ODOT / Tualatin"/>
    <x v="0"/>
    <s v="Boones Ferry"/>
    <s v="Martinazzi"/>
    <s v="Lower Boones Ferry"/>
    <s v="Major Arterial"/>
    <s v="Reconstruction/widen  to 5-lanes from Martinazzi to Lower Boones Ferry Road, includes bridge over Tualatin River."/>
    <n v="17818000"/>
    <n v="36099268"/>
    <s v="2025-2032"/>
    <s v="2025-2032"/>
    <n v="1"/>
    <x v="7"/>
    <s v="Roads and Bridges"/>
    <n v="2025"/>
    <n v="2032"/>
    <n v="2227250"/>
    <n v="8"/>
    <n v="0"/>
    <n v="0"/>
    <n v="0"/>
    <n v="0"/>
    <n v="0"/>
    <n v="0"/>
    <n v="0"/>
    <n v="0"/>
    <n v="0"/>
    <n v="0"/>
    <n v="0"/>
    <n v="2227250"/>
    <n v="2227250"/>
    <n v="2227250"/>
    <n v="2227250"/>
    <n v="2227250"/>
    <n v="2227250"/>
    <n v="2227250"/>
    <n v="2227250"/>
    <n v="0"/>
    <n v="0"/>
    <n v="0"/>
    <n v="0"/>
    <n v="0"/>
    <n v="0"/>
    <n v="0"/>
    <n v="0"/>
  </r>
  <r>
    <n v="10717"/>
    <m/>
    <m/>
    <s v="Tualatin"/>
    <s v="City"/>
    <x v="2"/>
    <s v="Washington County"/>
    <x v="0"/>
    <s v="Cipole"/>
    <s v="ORE 99W"/>
    <s v="Tualatin-Sherwood"/>
    <s v="Local"/>
    <s v="Reconstruct/widen to 3 lanes from 99W to Tualatin-Sherwood Road and include multi-use path for the Ice Age Tonquin Trail, includes signal at Cipole and Herman. The project or a portion of the project is outside the designated urban growth boundary as of March 2014."/>
    <n v="20030000"/>
    <n v="40580779.999999993"/>
    <s v="2025-2032"/>
    <s v="2025-2032"/>
    <n v="1"/>
    <x v="3"/>
    <s v="Roads and Bridges"/>
    <n v="2025"/>
    <n v="2032"/>
    <n v="2503750"/>
    <n v="8"/>
    <n v="0"/>
    <n v="0"/>
    <n v="0"/>
    <n v="0"/>
    <n v="0"/>
    <n v="0"/>
    <n v="0"/>
    <n v="0"/>
    <n v="0"/>
    <n v="0"/>
    <n v="0"/>
    <n v="2503750"/>
    <n v="2503750"/>
    <n v="2503750"/>
    <n v="2503750"/>
    <n v="2503750"/>
    <n v="2503750"/>
    <n v="2503750"/>
    <n v="2503750"/>
    <n v="0"/>
    <n v="0"/>
    <n v="0"/>
    <n v="0"/>
    <n v="0"/>
    <n v="0"/>
    <n v="0"/>
    <n v="0"/>
  </r>
  <r>
    <n v="10721"/>
    <m/>
    <m/>
    <s v="Tualatin"/>
    <s v="City"/>
    <x v="2"/>
    <s v="Tualatin"/>
    <x v="0"/>
    <s v="McEwan"/>
    <s v="65th"/>
    <s v="Lake Oswego"/>
    <s v="Local"/>
    <s v="Widen to 3 lanes from 65th to Lake Oswego."/>
    <n v="3520000"/>
    <n v="7131519.9999999991"/>
    <s v="2025-2032"/>
    <s v="2025-2032"/>
    <n v="1"/>
    <x v="3"/>
    <s v="Roads and Bridges"/>
    <n v="2025"/>
    <n v="2032"/>
    <n v="440000"/>
    <n v="8"/>
    <n v="0"/>
    <n v="0"/>
    <n v="0"/>
    <n v="0"/>
    <n v="0"/>
    <n v="0"/>
    <n v="0"/>
    <n v="0"/>
    <n v="0"/>
    <n v="0"/>
    <n v="0"/>
    <n v="440000"/>
    <n v="440000"/>
    <n v="440000"/>
    <n v="440000"/>
    <n v="440000"/>
    <n v="440000"/>
    <n v="440000"/>
    <n v="440000"/>
    <n v="0"/>
    <n v="0"/>
    <n v="0"/>
    <n v="0"/>
    <n v="0"/>
    <n v="0"/>
    <n v="0"/>
    <n v="0"/>
  </r>
  <r>
    <n v="10738"/>
    <m/>
    <m/>
    <s v="Tualatin"/>
    <s v="City"/>
    <x v="2"/>
    <s v="Tualatin"/>
    <x v="0"/>
    <s v="Teton"/>
    <s v="Herman"/>
    <s v="Tualatin-Sherwood"/>
    <s v="Minor Arterial"/>
    <s v="Reconstruct/widen to 3 lanes, Add bikelanes to Teton from Avery to Tualatin Rd."/>
    <n v="2464000"/>
    <n v="4992063.9999999991"/>
    <s v="2025-2032"/>
    <s v="2025-2032"/>
    <n v="1"/>
    <x v="3"/>
    <s v="Roads and Bridges"/>
    <n v="2025"/>
    <n v="2032"/>
    <n v="308000"/>
    <n v="8"/>
    <n v="0"/>
    <n v="0"/>
    <n v="0"/>
    <n v="0"/>
    <n v="0"/>
    <n v="0"/>
    <n v="0"/>
    <n v="0"/>
    <n v="0"/>
    <n v="0"/>
    <n v="0"/>
    <n v="308000"/>
    <n v="308000"/>
    <n v="308000"/>
    <n v="308000"/>
    <n v="308000"/>
    <n v="308000"/>
    <n v="308000"/>
    <n v="308000"/>
    <n v="0"/>
    <n v="0"/>
    <n v="0"/>
    <n v="0"/>
    <n v="0"/>
    <n v="0"/>
    <n v="0"/>
    <n v="0"/>
  </r>
  <r>
    <n v="10741"/>
    <m/>
    <m/>
    <s v="Tualatin"/>
    <s v="City"/>
    <x v="4"/>
    <s v="Tualatin"/>
    <x v="0"/>
    <s v="95th Ave."/>
    <s v="Avery"/>
    <s v="Tualatin-Sherwood"/>
    <s v="Local"/>
    <s v="Add bikelanes from Avery to Tualatin-Sherwood Rd."/>
    <n v="2920000"/>
    <n v="5915919.9999999991"/>
    <s v="2025-2032"/>
    <s v="2025-2032"/>
    <n v="1"/>
    <x v="3"/>
    <s v="Active Transportation"/>
    <n v="2025"/>
    <n v="2032"/>
    <n v="365000"/>
    <n v="8"/>
    <n v="0"/>
    <n v="0"/>
    <n v="0"/>
    <n v="0"/>
    <n v="0"/>
    <n v="0"/>
    <n v="0"/>
    <n v="0"/>
    <n v="0"/>
    <n v="0"/>
    <n v="0"/>
    <n v="365000"/>
    <n v="365000"/>
    <n v="365000"/>
    <n v="365000"/>
    <n v="365000"/>
    <n v="365000"/>
    <n v="365000"/>
    <n v="365000"/>
    <n v="0"/>
    <n v="0"/>
    <n v="0"/>
    <n v="0"/>
    <n v="0"/>
    <n v="0"/>
    <n v="0"/>
    <n v="0"/>
  </r>
  <r>
    <n v="10742"/>
    <m/>
    <m/>
    <s v="Tualatin"/>
    <s v="City"/>
    <x v="4"/>
    <s v="Tualatin"/>
    <x v="0"/>
    <s v="108th Ave."/>
    <m/>
    <m/>
    <s v="Other"/>
    <s v="Pedestrian bridge over Tualatin River and connecting paths."/>
    <n v="2434000"/>
    <n v="4931283.9999999991"/>
    <s v="2025-2032"/>
    <s v="2025-2032"/>
    <n v="1"/>
    <x v="8"/>
    <s v="Active Transportation"/>
    <n v="2025"/>
    <n v="2032"/>
    <n v="304250"/>
    <n v="8"/>
    <n v="0"/>
    <n v="0"/>
    <n v="0"/>
    <n v="0"/>
    <n v="0"/>
    <n v="0"/>
    <n v="0"/>
    <n v="0"/>
    <n v="0"/>
    <n v="0"/>
    <n v="0"/>
    <n v="304250"/>
    <n v="304250"/>
    <n v="304250"/>
    <n v="304250"/>
    <n v="304250"/>
    <n v="304250"/>
    <n v="304250"/>
    <n v="304250"/>
    <n v="0"/>
    <n v="0"/>
    <n v="0"/>
    <n v="0"/>
    <n v="0"/>
    <n v="0"/>
    <n v="0"/>
    <n v="0"/>
  </r>
  <r>
    <n v="10743"/>
    <m/>
    <m/>
    <s v="Tualatin"/>
    <s v="City"/>
    <x v="4"/>
    <s v="ODOT"/>
    <x v="0"/>
    <s v="99W"/>
    <s v="City Limits"/>
    <s v="City Limits"/>
    <s v="Major Arterial"/>
    <s v="Install sidewalks from Cipole to Tualatin River."/>
    <n v="10400000"/>
    <n v="21070399.999999996"/>
    <s v="2025-2032"/>
    <s v="2025-2032"/>
    <n v="1"/>
    <x v="1"/>
    <s v="Active Transportation"/>
    <n v="2025"/>
    <n v="2032"/>
    <n v="1300000"/>
    <n v="8"/>
    <n v="0"/>
    <n v="0"/>
    <n v="0"/>
    <n v="0"/>
    <n v="0"/>
    <n v="0"/>
    <n v="0"/>
    <n v="0"/>
    <n v="0"/>
    <n v="0"/>
    <n v="0"/>
    <n v="1300000"/>
    <n v="1300000"/>
    <n v="1300000"/>
    <n v="1300000"/>
    <n v="1300000"/>
    <n v="1300000"/>
    <n v="1300000"/>
    <n v="1300000"/>
    <n v="0"/>
    <n v="0"/>
    <n v="0"/>
    <n v="0"/>
    <n v="0"/>
    <n v="0"/>
    <n v="0"/>
    <n v="0"/>
  </r>
  <r>
    <n v="10744"/>
    <m/>
    <m/>
    <s v="Tualatin"/>
    <s v="City"/>
    <x v="4"/>
    <s v="Tualatin"/>
    <x v="0"/>
    <s v="Tualatin River Pathway"/>
    <m/>
    <m/>
    <s v="Other"/>
    <m/>
    <n v="8451000"/>
    <n v="17121726"/>
    <s v="2025-2032"/>
    <s v="2025-2032"/>
    <n v="1"/>
    <x v="11"/>
    <s v="Active Transportation"/>
    <n v="2025"/>
    <n v="2032"/>
    <n v="1056375"/>
    <n v="8"/>
    <n v="0"/>
    <n v="0"/>
    <n v="0"/>
    <n v="0"/>
    <n v="0"/>
    <n v="0"/>
    <n v="0"/>
    <n v="0"/>
    <n v="0"/>
    <n v="0"/>
    <n v="0"/>
    <n v="1056375"/>
    <n v="1056375"/>
    <n v="1056375"/>
    <n v="1056375"/>
    <n v="1056375"/>
    <n v="1056375"/>
    <n v="1056375"/>
    <n v="1056375"/>
    <n v="0"/>
    <n v="0"/>
    <n v="0"/>
    <n v="0"/>
    <n v="0"/>
    <n v="0"/>
    <n v="0"/>
    <n v="0"/>
  </r>
  <r>
    <n v="10746"/>
    <m/>
    <m/>
    <s v="Tigard"/>
    <s v="City"/>
    <x v="2"/>
    <m/>
    <x v="0"/>
    <s v="Washington Square Connectivity Improvements"/>
    <s v="Washington Square local street connections"/>
    <s v="Washington Square local street connections"/>
    <s v="Collector"/>
    <s v="Increase local street connections at Washington Square Center based on recommendations in regional center plan."/>
    <n v="1000000"/>
    <n v="2025999.9999999998"/>
    <s v="2025-2032"/>
    <s v="2025-2032"/>
    <n v="1"/>
    <x v="0"/>
    <s v="Roads and Bridges"/>
    <n v="2025"/>
    <n v="2032"/>
    <n v="125000"/>
    <n v="8"/>
    <n v="0"/>
    <n v="0"/>
    <n v="0"/>
    <n v="0"/>
    <n v="0"/>
    <n v="0"/>
    <n v="0"/>
    <n v="0"/>
    <n v="0"/>
    <n v="0"/>
    <n v="0"/>
    <n v="125000"/>
    <n v="125000"/>
    <n v="125000"/>
    <n v="125000"/>
    <n v="125000"/>
    <n v="125000"/>
    <n v="125000"/>
    <n v="125000"/>
    <n v="0"/>
    <n v="0"/>
    <n v="0"/>
    <n v="0"/>
    <n v="0"/>
    <n v="0"/>
    <n v="0"/>
    <n v="0"/>
  </r>
  <r>
    <n v="10748"/>
    <m/>
    <m/>
    <s v="Tigard"/>
    <s v="City"/>
    <x v="2"/>
    <m/>
    <x v="0"/>
    <s v="Greenburg Road Improvements, South"/>
    <s v="Shady Lane"/>
    <s v="North Dakota"/>
    <s v="Arterial"/>
    <s v="Widen to 5 lanes with bikeways and sidewalks. Includes bridge replacement."/>
    <n v="6000000"/>
    <n v="12155999.999999998"/>
    <s v="2025-2032"/>
    <s v="2025-2032"/>
    <n v="1"/>
    <x v="0"/>
    <s v="Roads and Bridges"/>
    <n v="2025"/>
    <n v="2032"/>
    <n v="750000"/>
    <n v="8"/>
    <n v="0"/>
    <n v="0"/>
    <n v="0"/>
    <n v="0"/>
    <n v="0"/>
    <n v="0"/>
    <n v="0"/>
    <n v="0"/>
    <n v="0"/>
    <n v="0"/>
    <n v="0"/>
    <n v="750000"/>
    <n v="750000"/>
    <n v="750000"/>
    <n v="750000"/>
    <n v="750000"/>
    <n v="750000"/>
    <n v="750000"/>
    <n v="750000"/>
    <n v="0"/>
    <n v="0"/>
    <n v="0"/>
    <n v="0"/>
    <n v="0"/>
    <n v="0"/>
    <n v="0"/>
    <n v="0"/>
  </r>
  <r>
    <n v="10751"/>
    <m/>
    <m/>
    <s v="Tigard"/>
    <s v="City"/>
    <x v="2"/>
    <s v="ODOT"/>
    <x v="0"/>
    <s v="Hwy. 217 Overcrossing"/>
    <s v="Hunziker Road"/>
    <s v="72nd Ave."/>
    <s v="Arterial/ Collector"/>
    <s v="Realign Hunziker Road to meet Hampton Street at 72nd Ave, remove existing 72nd/Hunziker Road intersection, provide bicycle, pedestrian and transit facilities. Project to be refine based on SW Corridor High Capacity Transit recommendations. "/>
    <n v="10000000"/>
    <n v="20259999.999999996"/>
    <s v="2025-2032"/>
    <s v="2025-2032"/>
    <n v="1"/>
    <x v="56"/>
    <s v="Roads and Bridges"/>
    <n v="2025"/>
    <n v="2032"/>
    <n v="1250000"/>
    <n v="8"/>
    <n v="0"/>
    <n v="0"/>
    <n v="0"/>
    <n v="0"/>
    <n v="0"/>
    <n v="0"/>
    <n v="0"/>
    <n v="0"/>
    <n v="0"/>
    <n v="0"/>
    <n v="0"/>
    <n v="1250000"/>
    <n v="1250000"/>
    <n v="1250000"/>
    <n v="1250000"/>
    <n v="1250000"/>
    <n v="1250000"/>
    <n v="1250000"/>
    <n v="1250000"/>
    <n v="0"/>
    <n v="0"/>
    <n v="0"/>
    <n v="0"/>
    <n v="0"/>
    <n v="0"/>
    <n v="0"/>
    <n v="0"/>
  </r>
  <r>
    <n v="10752"/>
    <m/>
    <m/>
    <s v="Tigard"/>
    <s v="City"/>
    <x v="2"/>
    <s v="Tigard"/>
    <x v="0"/>
    <s v="Bonita Road Improvements"/>
    <s v="Hall Blvd."/>
    <s v="Bangy Road"/>
    <s v="Arterial"/>
    <s v="Widen to 4 lanes."/>
    <n v="45000000"/>
    <n v="91169999.999999985"/>
    <s v="2025-2032"/>
    <s v="2025-2032"/>
    <n v="1"/>
    <x v="5"/>
    <s v="Roads and Bridges"/>
    <n v="2025"/>
    <n v="2032"/>
    <n v="5625000"/>
    <n v="8"/>
    <n v="0"/>
    <n v="0"/>
    <n v="0"/>
    <n v="0"/>
    <n v="0"/>
    <n v="0"/>
    <n v="0"/>
    <n v="0"/>
    <n v="0"/>
    <n v="0"/>
    <n v="0"/>
    <n v="5625000"/>
    <n v="5625000"/>
    <n v="5625000"/>
    <n v="5625000"/>
    <n v="5625000"/>
    <n v="5625000"/>
    <n v="5625000"/>
    <n v="5625000"/>
    <n v="0"/>
    <n v="0"/>
    <n v="0"/>
    <n v="0"/>
    <n v="0"/>
    <n v="0"/>
    <n v="0"/>
    <n v="0"/>
  </r>
  <r>
    <n v="10763"/>
    <m/>
    <m/>
    <s v="Tigard"/>
    <s v="City"/>
    <x v="4"/>
    <m/>
    <x v="0"/>
    <s v="Washington Square Regional Center Greenbelt Shared Use Path"/>
    <s v="Hall Blvd."/>
    <s v="Hwy. 217"/>
    <s v="N/A"/>
    <s v="Complete shared-use path construction."/>
    <n v="1800000"/>
    <n v="3646799.9999999995"/>
    <s v="2025-2032"/>
    <s v="2025-2032"/>
    <n v="1"/>
    <x v="0"/>
    <s v="Active Transportation"/>
    <n v="2025"/>
    <n v="2032"/>
    <n v="225000"/>
    <n v="8"/>
    <n v="0"/>
    <n v="0"/>
    <n v="0"/>
    <n v="0"/>
    <n v="0"/>
    <n v="0"/>
    <n v="0"/>
    <n v="0"/>
    <n v="0"/>
    <n v="0"/>
    <n v="0"/>
    <n v="225000"/>
    <n v="225000"/>
    <n v="225000"/>
    <n v="225000"/>
    <n v="225000"/>
    <n v="225000"/>
    <n v="225000"/>
    <n v="225000"/>
    <n v="0"/>
    <n v="0"/>
    <n v="0"/>
    <n v="0"/>
    <n v="0"/>
    <n v="0"/>
    <n v="0"/>
    <n v="0"/>
  </r>
  <r>
    <n v="10764"/>
    <m/>
    <m/>
    <s v="Tigard"/>
    <s v="City"/>
    <x v="2"/>
    <s v="Tigard"/>
    <x v="0"/>
    <s v="Durham Road Improvements"/>
    <s v="Hall Blvd."/>
    <s v="99W"/>
    <s v="Arterial"/>
    <s v="Widen to 5 lanes with bikeways and sidewalks."/>
    <n v="15000000"/>
    <n v="30389999.999999996"/>
    <s v="2025-2032"/>
    <s v="2025-2032"/>
    <n v="1"/>
    <x v="7"/>
    <s v="Roads and Bridges"/>
    <n v="2025"/>
    <n v="2032"/>
    <n v="1875000"/>
    <n v="8"/>
    <n v="0"/>
    <n v="0"/>
    <n v="0"/>
    <n v="0"/>
    <n v="0"/>
    <n v="0"/>
    <n v="0"/>
    <n v="0"/>
    <n v="0"/>
    <n v="0"/>
    <n v="0"/>
    <n v="1875000"/>
    <n v="1875000"/>
    <n v="1875000"/>
    <n v="1875000"/>
    <n v="1875000"/>
    <n v="1875000"/>
    <n v="1875000"/>
    <n v="1875000"/>
    <n v="0"/>
    <n v="0"/>
    <n v="0"/>
    <n v="0"/>
    <n v="0"/>
    <n v="0"/>
    <n v="0"/>
    <n v="0"/>
  </r>
  <r>
    <n v="10768"/>
    <m/>
    <m/>
    <s v="Tigard"/>
    <s v="City"/>
    <x v="2"/>
    <s v="Tigard"/>
    <x v="0"/>
    <s v="Upper Boones Ferry Intersection Improvements"/>
    <s v="Durham Road"/>
    <s v="I-5"/>
    <s v="Arterial"/>
    <s v="Reconfigure intersection of Durham &amp; Upper Boones Ferry to create a through route between Durham &amp; I-5/Carmen Interchange; 2nd Northbound Turn Lane at 72nd/Carmen; 72nd/Boones Ferry assuming Boones Ferry/72nd widened to 5 lanes; eastbound right turn lane "/>
    <n v="12000000"/>
    <n v="24311999.999999996"/>
    <s v="2025-2032"/>
    <s v="2025-2032"/>
    <n v="1"/>
    <x v="5"/>
    <s v="Roads and Bridges"/>
    <n v="2025"/>
    <n v="2032"/>
    <n v="1500000"/>
    <n v="8"/>
    <n v="0"/>
    <n v="0"/>
    <n v="0"/>
    <n v="0"/>
    <n v="0"/>
    <n v="0"/>
    <n v="0"/>
    <n v="0"/>
    <n v="0"/>
    <n v="0"/>
    <n v="0"/>
    <n v="1500000"/>
    <n v="1500000"/>
    <n v="1500000"/>
    <n v="1500000"/>
    <n v="1500000"/>
    <n v="1500000"/>
    <n v="1500000"/>
    <n v="1500000"/>
    <n v="0"/>
    <n v="0"/>
    <n v="0"/>
    <n v="0"/>
    <n v="0"/>
    <n v="0"/>
    <n v="0"/>
    <n v="0"/>
  </r>
  <r>
    <n v="10769"/>
    <m/>
    <m/>
    <s v="Tigard"/>
    <s v="City"/>
    <x v="2"/>
    <s v="Tigard"/>
    <x v="0"/>
    <s v="Greenburg Intersection Improvements"/>
    <s v="Hall"/>
    <s v="Tiedeman Ave"/>
    <s v="Arterial"/>
    <s v="Add 2nd Northbound turn lane; install boulevard treatment at Greenburg/Washington Square Road; improve geometry/alignment Greenburg/Tiedeman and update signal timing as needed."/>
    <n v="8000000"/>
    <n v="16207999.999999998"/>
    <s v="2025-2032"/>
    <s v="2025-2032"/>
    <n v="1"/>
    <x v="0"/>
    <s v="Roads and Bridges"/>
    <n v="2025"/>
    <n v="2032"/>
    <n v="1000000"/>
    <n v="8"/>
    <n v="0"/>
    <n v="0"/>
    <n v="0"/>
    <n v="0"/>
    <n v="0"/>
    <n v="0"/>
    <n v="0"/>
    <n v="0"/>
    <n v="0"/>
    <n v="0"/>
    <n v="0"/>
    <n v="1000000"/>
    <n v="1000000"/>
    <n v="1000000"/>
    <n v="1000000"/>
    <n v="1000000"/>
    <n v="1000000"/>
    <n v="1000000"/>
    <n v="1000000"/>
    <n v="0"/>
    <n v="0"/>
    <n v="0"/>
    <n v="0"/>
    <n v="0"/>
    <n v="0"/>
    <n v="0"/>
    <n v="0"/>
  </r>
  <r>
    <n v="10771"/>
    <m/>
    <m/>
    <s v="Forest Grove"/>
    <s v="City"/>
    <x v="7"/>
    <s v="TriMet"/>
    <x v="0"/>
    <s v="High Capacity Transit: Blue Line west : Hwy. 8 extension"/>
    <s v="Hillsboro"/>
    <s v="Forest Grove"/>
    <s v="Other"/>
    <s v="Planning study to examine the potential of extending from Hillsboro to downtown Forest Grove. The project or a portion of the project is outside the designated urban growth boundary as of March 2014."/>
    <n v="2290000"/>
    <n v="4639540"/>
    <s v="2025-2032"/>
    <s v="2025-2032"/>
    <n v="1"/>
    <x v="0"/>
    <s v="Transit"/>
    <n v="2025"/>
    <n v="2032"/>
    <n v="286250"/>
    <n v="8"/>
    <n v="0"/>
    <n v="0"/>
    <n v="0"/>
    <n v="0"/>
    <n v="0"/>
    <n v="0"/>
    <n v="0"/>
    <n v="0"/>
    <n v="0"/>
    <n v="0"/>
    <n v="0"/>
    <n v="286250"/>
    <n v="286250"/>
    <n v="286250"/>
    <n v="286250"/>
    <n v="286250"/>
    <n v="286250"/>
    <n v="286250"/>
    <n v="286250"/>
    <n v="0"/>
    <n v="0"/>
    <n v="0"/>
    <n v="0"/>
    <n v="0"/>
    <n v="0"/>
    <n v="0"/>
    <n v="0"/>
  </r>
  <r>
    <n v="10774"/>
    <m/>
    <m/>
    <s v="Forest Grove"/>
    <s v="City"/>
    <x v="2"/>
    <s v="Forest Grove"/>
    <x v="0"/>
    <s v="23rd Avenue Extension"/>
    <s v="Hawthorne"/>
    <s v="Hwy 47"/>
    <s v="Local"/>
    <s v="Extend from Hawthorne Avenue east to Highway 47 and refine intersection design."/>
    <n v="15424000"/>
    <n v="31249023.999999996"/>
    <s v="2025-2032"/>
    <s v="2025-2032"/>
    <n v="1"/>
    <x v="3"/>
    <s v="Roads and Bridges"/>
    <n v="2025"/>
    <n v="2032"/>
    <n v="1928000"/>
    <n v="8"/>
    <n v="0"/>
    <n v="0"/>
    <n v="0"/>
    <n v="0"/>
    <n v="0"/>
    <n v="0"/>
    <n v="0"/>
    <n v="0"/>
    <n v="0"/>
    <n v="0"/>
    <n v="0"/>
    <n v="1928000"/>
    <n v="1928000"/>
    <n v="1928000"/>
    <n v="1928000"/>
    <n v="1928000"/>
    <n v="1928000"/>
    <n v="1928000"/>
    <n v="1928000"/>
    <n v="0"/>
    <n v="0"/>
    <n v="0"/>
    <n v="0"/>
    <n v="0"/>
    <n v="0"/>
    <n v="0"/>
    <n v="0"/>
  </r>
  <r>
    <n v="10805"/>
    <m/>
    <m/>
    <s v="Cornelius"/>
    <s v="City"/>
    <x v="4"/>
    <s v="ODOT"/>
    <x v="0"/>
    <s v="TV Hwy Ped Infill"/>
    <s v="East City Limits"/>
    <s v="West City Limits"/>
    <s v="Arterial"/>
    <s v="Build out sidewalk gaps on TV Hwy. in Cornelius."/>
    <n v="2567952"/>
    <n v="5202670.7519999994"/>
    <s v="2025-2032"/>
    <s v="2025-2032"/>
    <n v="1"/>
    <x v="12"/>
    <s v="Active Transportation"/>
    <n v="2025"/>
    <n v="2032"/>
    <n v="320994"/>
    <n v="8"/>
    <n v="0"/>
    <n v="0"/>
    <n v="0"/>
    <n v="0"/>
    <n v="0"/>
    <n v="0"/>
    <n v="0"/>
    <n v="0"/>
    <n v="0"/>
    <n v="0"/>
    <n v="0"/>
    <n v="320994"/>
    <n v="320994"/>
    <n v="320994"/>
    <n v="320994"/>
    <n v="320994"/>
    <n v="320994"/>
    <n v="320994"/>
    <n v="320994"/>
    <n v="0"/>
    <n v="0"/>
    <n v="0"/>
    <n v="0"/>
    <n v="0"/>
    <n v="0"/>
    <n v="0"/>
    <n v="0"/>
  </r>
  <r>
    <n v="10817"/>
    <m/>
    <m/>
    <s v="Hillsboro"/>
    <s v="City"/>
    <x v="2"/>
    <s v="Hillsboro"/>
    <x v="0"/>
    <s v="Aloclek"/>
    <s v="Amberwood"/>
    <s v="Cornelius Pass"/>
    <s v="Collector"/>
    <s v="Extend 3 lane road with bike lanes/sidewalks."/>
    <n v="2000000"/>
    <n v="4051999.9999999995"/>
    <s v="2025-2032"/>
    <s v="2025-2032"/>
    <n v="1"/>
    <x v="5"/>
    <s v="Roads and Bridges"/>
    <n v="2025"/>
    <n v="2032"/>
    <n v="250000"/>
    <n v="8"/>
    <n v="0"/>
    <n v="0"/>
    <n v="0"/>
    <n v="0"/>
    <n v="0"/>
    <n v="0"/>
    <n v="0"/>
    <n v="0"/>
    <n v="0"/>
    <n v="0"/>
    <n v="0"/>
    <n v="250000"/>
    <n v="250000"/>
    <n v="250000"/>
    <n v="250000"/>
    <n v="250000"/>
    <n v="250000"/>
    <n v="250000"/>
    <n v="250000"/>
    <n v="0"/>
    <n v="0"/>
    <n v="0"/>
    <n v="0"/>
    <n v="0"/>
    <n v="0"/>
    <n v="0"/>
    <n v="0"/>
  </r>
  <r>
    <n v="10819"/>
    <m/>
    <m/>
    <s v="Hillsboro"/>
    <s v="City"/>
    <x v="2"/>
    <s v="Hillsboro"/>
    <x v="0"/>
    <s v="231st Ave./Century Blvd"/>
    <s v="Baseline"/>
    <s v="Cornell Rd. Light Rail"/>
    <s v="Minor Arterial"/>
    <s v="Widen to 3 lanes with bike lanes and sidewalks."/>
    <n v="5000000"/>
    <n v="10129999.999999998"/>
    <s v="2025-2032"/>
    <s v="2025-2032"/>
    <n v="1"/>
    <x v="1"/>
    <s v="Roads and Bridges"/>
    <n v="2025"/>
    <n v="2032"/>
    <n v="625000"/>
    <n v="8"/>
    <n v="0"/>
    <n v="0"/>
    <n v="0"/>
    <n v="0"/>
    <n v="0"/>
    <n v="0"/>
    <n v="0"/>
    <n v="0"/>
    <n v="0"/>
    <n v="0"/>
    <n v="0"/>
    <n v="625000"/>
    <n v="625000"/>
    <n v="625000"/>
    <n v="625000"/>
    <n v="625000"/>
    <n v="625000"/>
    <n v="625000"/>
    <n v="625000"/>
    <n v="0"/>
    <n v="0"/>
    <n v="0"/>
    <n v="0"/>
    <n v="0"/>
    <n v="0"/>
    <n v="0"/>
    <n v="0"/>
  </r>
  <r>
    <n v="10823"/>
    <m/>
    <m/>
    <s v="Hillsboro"/>
    <s v="City"/>
    <x v="2"/>
    <s v="Hillsboro"/>
    <x v="0"/>
    <s v="Amberwood"/>
    <s v="206th"/>
    <s v="Cornelius Pass"/>
    <s v="Collector"/>
    <s v="Complete gap and Improve to 3 lane with bike lanes and sidewalks.  Modify signal phasing at Corn Pass."/>
    <n v="1500000"/>
    <n v="3038999.9999999995"/>
    <s v="2025-2032"/>
    <s v="2025-2032"/>
    <n v="1"/>
    <x v="7"/>
    <s v="Roads and Bridges"/>
    <n v="2025"/>
    <n v="2032"/>
    <n v="187500"/>
    <n v="8"/>
    <n v="0"/>
    <n v="0"/>
    <n v="0"/>
    <n v="0"/>
    <n v="0"/>
    <n v="0"/>
    <n v="0"/>
    <n v="0"/>
    <n v="0"/>
    <n v="0"/>
    <n v="0"/>
    <n v="187500"/>
    <n v="187500"/>
    <n v="187500"/>
    <n v="187500"/>
    <n v="187500"/>
    <n v="187500"/>
    <n v="187500"/>
    <n v="187500"/>
    <n v="0"/>
    <n v="0"/>
    <n v="0"/>
    <n v="0"/>
    <n v="0"/>
    <n v="0"/>
    <n v="0"/>
    <n v="0"/>
  </r>
  <r>
    <n v="10827"/>
    <m/>
    <m/>
    <s v="Hillsboro"/>
    <s v="City"/>
    <x v="2"/>
    <s v="Hillsboro"/>
    <x v="0"/>
    <s v="Quatama Road"/>
    <s v="LRT"/>
    <s v="Cornelius Pass"/>
    <s v="Collector"/>
    <s v="Widen to 3 lane with bike lanes/sidewalks."/>
    <n v="1800000"/>
    <n v="3646799.9999999995"/>
    <s v="2025-2032"/>
    <s v="2025-2032"/>
    <n v="1"/>
    <x v="21"/>
    <s v="Roads and Bridges"/>
    <n v="2025"/>
    <n v="2032"/>
    <n v="225000"/>
    <n v="8"/>
    <n v="0"/>
    <n v="0"/>
    <n v="0"/>
    <n v="0"/>
    <n v="0"/>
    <n v="0"/>
    <n v="0"/>
    <n v="0"/>
    <n v="0"/>
    <n v="0"/>
    <n v="0"/>
    <n v="225000"/>
    <n v="225000"/>
    <n v="225000"/>
    <n v="225000"/>
    <n v="225000"/>
    <n v="225000"/>
    <n v="225000"/>
    <n v="225000"/>
    <n v="0"/>
    <n v="0"/>
    <n v="0"/>
    <n v="0"/>
    <n v="0"/>
    <n v="0"/>
    <n v="0"/>
    <n v="0"/>
  </r>
  <r>
    <n v="10831"/>
    <m/>
    <m/>
    <s v="Hillsboro"/>
    <s v="City"/>
    <x v="2"/>
    <s v="Hillsboro"/>
    <x v="0"/>
    <s v="Century Blvd"/>
    <s v="Bennett"/>
    <s v="West Union Rd"/>
    <s v="Minor Arterial"/>
    <s v="Extend 2/3 lane with US 26 Overpass, connect existing segments. The project or a portion of the project is outside the designated urban growth boundary as of March 2014."/>
    <n v="12920000"/>
    <n v="26175919.999999996"/>
    <s v="2025-2032"/>
    <s v="2025-2032"/>
    <n v="1"/>
    <x v="3"/>
    <s v="Roads and Bridges"/>
    <n v="2025"/>
    <n v="2032"/>
    <n v="1615000"/>
    <n v="8"/>
    <n v="0"/>
    <n v="0"/>
    <n v="0"/>
    <n v="0"/>
    <n v="0"/>
    <n v="0"/>
    <n v="0"/>
    <n v="0"/>
    <n v="0"/>
    <n v="0"/>
    <n v="0"/>
    <n v="1615000"/>
    <n v="1615000"/>
    <n v="1615000"/>
    <n v="1615000"/>
    <n v="1615000"/>
    <n v="1615000"/>
    <n v="1615000"/>
    <n v="1615000"/>
    <n v="0"/>
    <n v="0"/>
    <n v="0"/>
    <n v="0"/>
    <n v="0"/>
    <n v="0"/>
    <n v="0"/>
    <n v="0"/>
  </r>
  <r>
    <n v="10836"/>
    <m/>
    <m/>
    <s v="Hillsboro"/>
    <s v="City"/>
    <x v="2"/>
    <s v="Washington Co. "/>
    <x v="0"/>
    <s v="Evergreen Rd"/>
    <s v="Glencoe Rd"/>
    <s v="25th"/>
    <s v="Minor Arterial"/>
    <s v="Widen to 5 lanes with bike lanes and sidewalks. The project or a portion of the project is outside the designated urban growth boundary as of March 2014."/>
    <n v="5440000"/>
    <n v="11021439.999999998"/>
    <s v="2025-2032"/>
    <s v="2025-2032"/>
    <n v="1"/>
    <x v="1"/>
    <s v="Roads and Bridges"/>
    <n v="2025"/>
    <n v="2032"/>
    <n v="680000"/>
    <n v="8"/>
    <n v="0"/>
    <n v="0"/>
    <n v="0"/>
    <n v="0"/>
    <n v="0"/>
    <n v="0"/>
    <n v="0"/>
    <n v="0"/>
    <n v="0"/>
    <n v="0"/>
    <n v="0"/>
    <n v="680000"/>
    <n v="680000"/>
    <n v="680000"/>
    <n v="680000"/>
    <n v="680000"/>
    <n v="680000"/>
    <n v="680000"/>
    <n v="680000"/>
    <n v="0"/>
    <n v="0"/>
    <n v="0"/>
    <n v="0"/>
    <n v="0"/>
    <n v="0"/>
    <n v="0"/>
    <n v="0"/>
  </r>
  <r>
    <n v="10846"/>
    <m/>
    <m/>
    <s v="Hillsboro"/>
    <s v="City"/>
    <x v="2"/>
    <s v="ODOT"/>
    <x v="0"/>
    <s v="TV Hwy."/>
    <s v="196th Ave. "/>
    <s v=" Maple"/>
    <s v="Principal arterial Arterial"/>
    <s v="Add westbound &quot;Busines Access and Transit (BAT)&quot; lane; provide bike lane, sidewalk, transit, and signal improvements. Add EB bus pull-out, shelter and ped improvements."/>
    <n v="25000000"/>
    <n v="50649999.999999993"/>
    <s v="2025-2032"/>
    <s v="2025-2032"/>
    <n v="1"/>
    <x v="1"/>
    <s v="Roads and Bridges"/>
    <n v="2025"/>
    <n v="2032"/>
    <n v="3125000"/>
    <n v="8"/>
    <n v="0"/>
    <n v="0"/>
    <n v="0"/>
    <n v="0"/>
    <n v="0"/>
    <n v="0"/>
    <n v="0"/>
    <n v="0"/>
    <n v="0"/>
    <n v="0"/>
    <n v="0"/>
    <n v="3125000"/>
    <n v="3125000"/>
    <n v="3125000"/>
    <n v="3125000"/>
    <n v="3125000"/>
    <n v="3125000"/>
    <n v="3125000"/>
    <n v="3125000"/>
    <n v="0"/>
    <n v="0"/>
    <n v="0"/>
    <n v="0"/>
    <n v="0"/>
    <n v="0"/>
    <n v="0"/>
    <n v="0"/>
  </r>
  <r>
    <n v="10859"/>
    <m/>
    <m/>
    <s v="Gresham"/>
    <s v="City"/>
    <x v="4"/>
    <s v="Gresham"/>
    <x v="0"/>
    <s v="Pleasant View Dr., Powell Loop to Highland Drive"/>
    <s v="Powell Loop"/>
    <s v="Highland Drive"/>
    <s v="Local"/>
    <s v="Widen roadway and construct curb and gutter, sidewalks, bike lanes and storm drainage."/>
    <n v="8965420"/>
    <n v="18163940.919999998"/>
    <s v="2025-2032"/>
    <s v="2025-2032"/>
    <m/>
    <x v="5"/>
    <s v="Active Transportation"/>
    <n v="2025"/>
    <n v="2032"/>
    <n v="1120677.5"/>
    <n v="8"/>
    <n v="0"/>
    <n v="0"/>
    <n v="0"/>
    <n v="0"/>
    <n v="0"/>
    <n v="0"/>
    <n v="0"/>
    <n v="0"/>
    <n v="0"/>
    <n v="0"/>
    <n v="0"/>
    <n v="1120677.5"/>
    <n v="1120677.5"/>
    <n v="1120677.5"/>
    <n v="1120677.5"/>
    <n v="1120677.5"/>
    <n v="1120677.5"/>
    <n v="1120677.5"/>
    <n v="1120677.5"/>
    <n v="0"/>
    <n v="0"/>
    <n v="0"/>
    <n v="0"/>
    <n v="0"/>
    <n v="0"/>
    <n v="0"/>
    <n v="0"/>
  </r>
  <r>
    <n v="10861"/>
    <m/>
    <m/>
    <s v="Gresham"/>
    <s v="City"/>
    <x v="2"/>
    <s v="Gresham"/>
    <x v="0"/>
    <s v="Knapp Street/Collector 72"/>
    <s v="182nd"/>
    <s v="190th"/>
    <s v="collector"/>
    <s v="Build new road to green street collector standards."/>
    <n v="10368393"/>
    <n v="21006364.217999998"/>
    <s v="2025-2032"/>
    <s v="2025-2032"/>
    <n v="1"/>
    <x v="7"/>
    <s v="Roads and Bridges"/>
    <n v="2025"/>
    <n v="2032"/>
    <n v="1296049.125"/>
    <n v="8"/>
    <n v="0"/>
    <n v="0"/>
    <n v="0"/>
    <n v="0"/>
    <n v="0"/>
    <n v="0"/>
    <n v="0"/>
    <n v="0"/>
    <n v="0"/>
    <n v="0"/>
    <n v="0"/>
    <n v="1296049.125"/>
    <n v="1296049.125"/>
    <n v="1296049.125"/>
    <n v="1296049.125"/>
    <n v="1296049.125"/>
    <n v="1296049.125"/>
    <n v="1296049.125"/>
    <n v="1296049.125"/>
    <n v="0"/>
    <n v="0"/>
    <n v="0"/>
    <n v="0"/>
    <n v="0"/>
    <n v="0"/>
    <n v="0"/>
    <n v="0"/>
  </r>
  <r>
    <n v="10928"/>
    <m/>
    <m/>
    <s v="TriMet"/>
    <s v="Transit"/>
    <x v="15"/>
    <m/>
    <x v="0"/>
    <s v="New MAX LRT vehicles"/>
    <s v="N/A"/>
    <s v="N/A"/>
    <s v="N/A"/>
    <s v="Fleet expansion to meet growing demand."/>
    <n v="52800000"/>
    <n v="106972799.99999999"/>
    <s v="2025-2032"/>
    <s v="2025-2032"/>
    <n v="1"/>
    <x v="11"/>
    <s v="Transit"/>
    <n v="2025"/>
    <n v="2032"/>
    <n v="6600000"/>
    <n v="8"/>
    <n v="0"/>
    <n v="0"/>
    <n v="0"/>
    <n v="0"/>
    <n v="0"/>
    <n v="0"/>
    <n v="0"/>
    <n v="0"/>
    <n v="0"/>
    <n v="0"/>
    <n v="0"/>
    <n v="6600000"/>
    <n v="6600000"/>
    <n v="6600000"/>
    <n v="6600000"/>
    <n v="6600000"/>
    <n v="6600000"/>
    <n v="6600000"/>
    <n v="6600000"/>
    <n v="0"/>
    <n v="0"/>
    <n v="0"/>
    <n v="0"/>
    <n v="0"/>
    <n v="0"/>
    <n v="0"/>
    <n v="0"/>
  </r>
  <r>
    <n v="11081"/>
    <m/>
    <m/>
    <s v="Lake Oswego"/>
    <s v="City"/>
    <x v="2"/>
    <s v="Lake Oswego"/>
    <x v="0"/>
    <s v="Boones Ferry Rd bike lanes"/>
    <s v="Country Club"/>
    <s v="North City Limits"/>
    <s v="Minor Arterial "/>
    <s v="3,500' long widening includes retaining walls above and below the roadway grade for bike lanes, sidewalks, and intermittent turn lanes. NHS/AASHTO stds apply."/>
    <n v="9908000"/>
    <n v="20073607.999999996"/>
    <s v="2025-2032"/>
    <s v="2025-2032"/>
    <m/>
    <x v="1"/>
    <s v="Roads and Bridges"/>
    <n v="2025"/>
    <n v="2032"/>
    <n v="1238500"/>
    <n v="8"/>
    <n v="0"/>
    <n v="0"/>
    <n v="0"/>
    <n v="0"/>
    <n v="0"/>
    <n v="0"/>
    <n v="0"/>
    <n v="0"/>
    <n v="0"/>
    <n v="0"/>
    <n v="0"/>
    <n v="1238500"/>
    <n v="1238500"/>
    <n v="1238500"/>
    <n v="1238500"/>
    <n v="1238500"/>
    <n v="1238500"/>
    <n v="1238500"/>
    <n v="1238500"/>
    <n v="0"/>
    <n v="0"/>
    <n v="0"/>
    <n v="0"/>
    <n v="0"/>
    <n v="0"/>
    <n v="0"/>
    <n v="0"/>
  </r>
  <r>
    <n v="11082"/>
    <m/>
    <m/>
    <s v="Lake Oswego"/>
    <s v="City"/>
    <x v="4"/>
    <s v="Lake Oswego"/>
    <x v="0"/>
    <s v="Carman Dr.  sidewalks &amp;/ bike lanes"/>
    <s v="Meadows Rd "/>
    <s v="I-5 "/>
    <s v=" Major Collector"/>
    <s v="6,600' long widening for 6' wide bike lanes, 6' wide separated concrete sidewalks along 70% of length, both sides."/>
    <n v="3710000"/>
    <n v="7516459.9999999991"/>
    <s v="2025-2032"/>
    <s v="2025-2032"/>
    <m/>
    <x v="8"/>
    <s v="Active Transportation"/>
    <n v="2025"/>
    <n v="2032"/>
    <n v="463750"/>
    <n v="8"/>
    <n v="0"/>
    <n v="0"/>
    <n v="0"/>
    <n v="0"/>
    <n v="0"/>
    <n v="0"/>
    <n v="0"/>
    <n v="0"/>
    <n v="0"/>
    <n v="0"/>
    <n v="0"/>
    <n v="463750"/>
    <n v="463750"/>
    <n v="463750"/>
    <n v="463750"/>
    <n v="463750"/>
    <n v="463750"/>
    <n v="463750"/>
    <n v="463750"/>
    <n v="0"/>
    <n v="0"/>
    <n v="0"/>
    <n v="0"/>
    <n v="0"/>
    <n v="0"/>
    <n v="0"/>
    <n v="0"/>
  </r>
  <r>
    <n v="11102"/>
    <m/>
    <m/>
    <s v="Portland"/>
    <s v="City"/>
    <x v="7"/>
    <m/>
    <x v="0"/>
    <s v="Streetcar Extension to Hollywood via Sandy Blvd or Broadway/ Weidler"/>
    <s v="E 14th"/>
    <s v="Hollywood District"/>
    <s v="Other"/>
    <s v="Corridor Alternatives Analysis, public outreach, planning, design, engineering, and construction for future streetcar extension from Lloyd District/Central Eastside to Hollywood Town Center.  The new extension intended to provide streetcar service from Northwest Portland to Hollywood."/>
    <n v="70000000"/>
    <n v="141820000"/>
    <s v="2025-2032"/>
    <s v="2025-2032"/>
    <n v="1"/>
    <x v="7"/>
    <s v="Transit"/>
    <n v="2025"/>
    <n v="2032"/>
    <n v="8750000"/>
    <n v="8"/>
    <n v="0"/>
    <n v="0"/>
    <n v="0"/>
    <n v="0"/>
    <n v="0"/>
    <n v="0"/>
    <n v="0"/>
    <n v="0"/>
    <n v="0"/>
    <n v="0"/>
    <n v="0"/>
    <n v="8750000"/>
    <n v="8750000"/>
    <n v="8750000"/>
    <n v="8750000"/>
    <n v="8750000"/>
    <n v="8750000"/>
    <n v="8750000"/>
    <n v="8750000"/>
    <n v="0"/>
    <n v="0"/>
    <n v="0"/>
    <n v="0"/>
    <n v="0"/>
    <n v="0"/>
    <n v="0"/>
    <n v="0"/>
  </r>
  <r>
    <n v="11140"/>
    <m/>
    <m/>
    <s v="Hillsboro"/>
    <s v="City"/>
    <x v="2"/>
    <s v="Washington Co."/>
    <x v="0"/>
    <s v="Brookwood Parkway"/>
    <s v="Ihly Way"/>
    <s v="Cornell Rd."/>
    <s v="Minor Arterial"/>
    <s v="Widen to five lanes with offstreet sidewalk and bikeway"/>
    <n v="9000000"/>
    <n v="18234000"/>
    <s v="2025-2032"/>
    <s v="2025-2032"/>
    <n v="1"/>
    <x v="3"/>
    <s v="Roads and Bridges"/>
    <n v="2025"/>
    <n v="2032"/>
    <n v="1125000"/>
    <n v="8"/>
    <n v="0"/>
    <n v="0"/>
    <n v="0"/>
    <n v="0"/>
    <n v="0"/>
    <n v="0"/>
    <n v="0"/>
    <n v="0"/>
    <n v="0"/>
    <n v="0"/>
    <n v="0"/>
    <n v="1125000"/>
    <n v="1125000"/>
    <n v="1125000"/>
    <n v="1125000"/>
    <n v="1125000"/>
    <n v="1125000"/>
    <n v="1125000"/>
    <n v="1125000"/>
    <n v="0"/>
    <n v="0"/>
    <n v="0"/>
    <n v="0"/>
    <n v="0"/>
    <n v="0"/>
    <n v="0"/>
    <n v="0"/>
  </r>
  <r>
    <n v="11141"/>
    <m/>
    <m/>
    <s v="Hillsboro"/>
    <s v="City"/>
    <x v="2"/>
    <s v="Hillsboro"/>
    <x v="0"/>
    <s v="Brogden Ave"/>
    <s v="28th Ave"/>
    <s v="Brookwood Ave."/>
    <s v="Collector"/>
    <s v="Widen to provide sidewalks and Bikeway network signage access to LRT and parks.  New traffic signal at Brookwood."/>
    <n v="3000000"/>
    <n v="6077999.9999999991"/>
    <s v="2025-2032"/>
    <s v="2025-2032"/>
    <n v="1"/>
    <x v="26"/>
    <s v="Roads and Bridges"/>
    <n v="2025"/>
    <n v="2032"/>
    <n v="375000"/>
    <n v="8"/>
    <n v="0"/>
    <n v="0"/>
    <n v="0"/>
    <n v="0"/>
    <n v="0"/>
    <n v="0"/>
    <n v="0"/>
    <n v="0"/>
    <n v="0"/>
    <n v="0"/>
    <n v="0"/>
    <n v="375000"/>
    <n v="375000"/>
    <n v="375000"/>
    <n v="375000"/>
    <n v="375000"/>
    <n v="375000"/>
    <n v="375000"/>
    <n v="375000"/>
    <n v="0"/>
    <n v="0"/>
    <n v="0"/>
    <n v="0"/>
    <n v="0"/>
    <n v="0"/>
    <n v="0"/>
    <n v="0"/>
  </r>
  <r>
    <n v="11147"/>
    <m/>
    <m/>
    <s v="Hillsboro"/>
    <s v="City"/>
    <x v="2"/>
    <s v="Hillsboro"/>
    <x v="0"/>
    <s v="Schaaf Rd"/>
    <s v="Pinefarm Pl Helvetia Rd"/>
    <s v="Century"/>
    <s v="Collector"/>
    <s v="Construct 3 lane roadway with bike lanes and sidewalks."/>
    <n v="4000000"/>
    <n v="8103999.9999999991"/>
    <s v="2025-2032"/>
    <s v="2025-2032"/>
    <n v="1"/>
    <x v="3"/>
    <s v="Roads and Bridges"/>
    <n v="2025"/>
    <n v="2032"/>
    <n v="500000"/>
    <n v="8"/>
    <n v="0"/>
    <n v="0"/>
    <n v="0"/>
    <n v="0"/>
    <n v="0"/>
    <n v="0"/>
    <n v="0"/>
    <n v="0"/>
    <n v="0"/>
    <n v="0"/>
    <n v="0"/>
    <n v="500000"/>
    <n v="500000"/>
    <n v="500000"/>
    <n v="500000"/>
    <n v="500000"/>
    <n v="500000"/>
    <n v="500000"/>
    <n v="500000"/>
    <n v="0"/>
    <n v="0"/>
    <n v="0"/>
    <n v="0"/>
    <n v="0"/>
    <n v="0"/>
    <n v="0"/>
    <n v="0"/>
  </r>
  <r>
    <n v="11148"/>
    <m/>
    <m/>
    <s v="Hillsboro"/>
    <s v="City"/>
    <x v="2"/>
    <s v="Hillsboro"/>
    <x v="0"/>
    <s v="Westmark Dr."/>
    <s v="Croeni Rd."/>
    <s v="West Union Rd."/>
    <s v="Collector"/>
    <s v="Construct 3 lane roadway with bike lanes and sidewalks. The project or a portion of the project is outside the designated urban growth boundary as of March 2014."/>
    <n v="1700000"/>
    <n v="3444199.9999999995"/>
    <s v="2025-2032"/>
    <s v="2025-2032"/>
    <n v="1"/>
    <x v="3"/>
    <s v="Roads and Bridges"/>
    <n v="2025"/>
    <n v="2032"/>
    <n v="212500"/>
    <n v="8"/>
    <n v="0"/>
    <n v="0"/>
    <n v="0"/>
    <n v="0"/>
    <n v="0"/>
    <n v="0"/>
    <n v="0"/>
    <n v="0"/>
    <n v="0"/>
    <n v="0"/>
    <n v="0"/>
    <n v="212500"/>
    <n v="212500"/>
    <n v="212500"/>
    <n v="212500"/>
    <n v="212500"/>
    <n v="212500"/>
    <n v="212500"/>
    <n v="212500"/>
    <n v="0"/>
    <n v="0"/>
    <n v="0"/>
    <n v="0"/>
    <n v="0"/>
    <n v="0"/>
    <n v="0"/>
    <n v="0"/>
  </r>
  <r>
    <n v="11150"/>
    <m/>
    <m/>
    <s v="Hillsboro"/>
    <s v="City"/>
    <x v="2"/>
    <s v="Hillsboro"/>
    <x v="0"/>
    <s v="Jacobson Rd."/>
    <s v="Century Blvd"/>
    <s v="Helvetia Rd"/>
    <s v="Collector"/>
    <s v="Complete 3 lane roadway with bike lanes and sidewalks. The project or a portion of the project is outside the designated urban growth boundary as of March 2014."/>
    <n v="2500000"/>
    <n v="5064999.9999999991"/>
    <s v="2025-2032"/>
    <s v="2025-2032"/>
    <n v="1"/>
    <x v="3"/>
    <s v="Roads and Bridges"/>
    <n v="2025"/>
    <n v="2032"/>
    <n v="312500"/>
    <n v="8"/>
    <n v="0"/>
    <n v="0"/>
    <n v="0"/>
    <n v="0"/>
    <n v="0"/>
    <n v="0"/>
    <n v="0"/>
    <n v="0"/>
    <n v="0"/>
    <n v="0"/>
    <n v="0"/>
    <n v="312500"/>
    <n v="312500"/>
    <n v="312500"/>
    <n v="312500"/>
    <n v="312500"/>
    <n v="312500"/>
    <n v="312500"/>
    <n v="312500"/>
    <n v="0"/>
    <n v="0"/>
    <n v="0"/>
    <n v="0"/>
    <n v="0"/>
    <n v="0"/>
    <n v="0"/>
    <n v="0"/>
  </r>
  <r>
    <n v="11158"/>
    <m/>
    <m/>
    <s v="Hillsboro"/>
    <s v="City"/>
    <x v="4"/>
    <s v="Hillsboro/ Wa.Co."/>
    <x v="0"/>
    <s v="206th Ave."/>
    <s v="Baseline"/>
    <s v="Rock Rd."/>
    <s v="Collector"/>
    <s v="Widen to provide bike lanes and sidewalks"/>
    <n v="3000000"/>
    <n v="6077999.9999999991"/>
    <s v="2025-2032"/>
    <s v="2025-2032"/>
    <n v="1"/>
    <x v="8"/>
    <s v="Active Transportation"/>
    <n v="2025"/>
    <n v="2032"/>
    <n v="375000"/>
    <n v="8"/>
    <n v="0"/>
    <n v="0"/>
    <n v="0"/>
    <n v="0"/>
    <n v="0"/>
    <n v="0"/>
    <n v="0"/>
    <n v="0"/>
    <n v="0"/>
    <n v="0"/>
    <n v="0"/>
    <n v="375000"/>
    <n v="375000"/>
    <n v="375000"/>
    <n v="375000"/>
    <n v="375000"/>
    <n v="375000"/>
    <n v="375000"/>
    <n v="375000"/>
    <n v="0"/>
    <n v="0"/>
    <n v="0"/>
    <n v="0"/>
    <n v="0"/>
    <n v="0"/>
    <n v="0"/>
    <n v="0"/>
  </r>
  <r>
    <n v="11162"/>
    <m/>
    <m/>
    <s v="Hillsboro"/>
    <s v="City"/>
    <x v="4"/>
    <s v="Hillsboro"/>
    <x v="0"/>
    <s v="24th Ave"/>
    <s v="Maple"/>
    <s v="Main Street"/>
    <s v="Collector"/>
    <s v="Widen to provide bike lanes and sidewalks, bridge over Dawson Creek"/>
    <n v="4000000"/>
    <n v="8103999.9999999991"/>
    <s v="2025-2032"/>
    <s v="2025-2032"/>
    <n v="1"/>
    <x v="8"/>
    <s v="Active Transportation"/>
    <n v="2025"/>
    <n v="2032"/>
    <n v="500000"/>
    <n v="8"/>
    <n v="0"/>
    <n v="0"/>
    <n v="0"/>
    <n v="0"/>
    <n v="0"/>
    <n v="0"/>
    <n v="0"/>
    <n v="0"/>
    <n v="0"/>
    <n v="0"/>
    <n v="0"/>
    <n v="500000"/>
    <n v="500000"/>
    <n v="500000"/>
    <n v="500000"/>
    <n v="500000"/>
    <n v="500000"/>
    <n v="500000"/>
    <n v="500000"/>
    <n v="0"/>
    <n v="0"/>
    <n v="0"/>
    <n v="0"/>
    <n v="0"/>
    <n v="0"/>
    <n v="0"/>
    <n v="0"/>
  </r>
  <r>
    <n v="11163"/>
    <m/>
    <m/>
    <s v="Hillsboro"/>
    <s v="City"/>
    <x v="4"/>
    <s v="Hillsboro"/>
    <x v="0"/>
    <s v="Sunrise Lane"/>
    <s v="Jackson School"/>
    <s v="25th"/>
    <s v="Collector"/>
    <s v="Widen to provide sidewalks"/>
    <n v="1700000"/>
    <n v="3444199.9999999995"/>
    <s v="2025-2032"/>
    <s v="2025-2032"/>
    <n v="1"/>
    <x v="8"/>
    <s v="Active Transportation"/>
    <n v="2025"/>
    <n v="2032"/>
    <n v="212500"/>
    <n v="8"/>
    <n v="0"/>
    <n v="0"/>
    <n v="0"/>
    <n v="0"/>
    <n v="0"/>
    <n v="0"/>
    <n v="0"/>
    <n v="0"/>
    <n v="0"/>
    <n v="0"/>
    <n v="0"/>
    <n v="212500"/>
    <n v="212500"/>
    <n v="212500"/>
    <n v="212500"/>
    <n v="212500"/>
    <n v="212500"/>
    <n v="212500"/>
    <n v="212500"/>
    <n v="0"/>
    <n v="0"/>
    <n v="0"/>
    <n v="0"/>
    <n v="0"/>
    <n v="0"/>
    <n v="0"/>
    <n v="0"/>
  </r>
  <r>
    <n v="11164"/>
    <m/>
    <m/>
    <s v="Hillsboro"/>
    <s v="City"/>
    <x v="4"/>
    <s v="Hillsboro"/>
    <x v="0"/>
    <s v="17th Ave"/>
    <s v="Cornell Rd"/>
    <s v="Sunrise Ln"/>
    <s v="Collector"/>
    <s v="Widen to provide sidewalks"/>
    <n v="1000000"/>
    <n v="2025999.9999999998"/>
    <s v="2025-2032"/>
    <s v="2025-2032"/>
    <n v="1"/>
    <x v="8"/>
    <s v="Active Transportation"/>
    <n v="2025"/>
    <n v="2032"/>
    <n v="125000"/>
    <n v="8"/>
    <n v="0"/>
    <n v="0"/>
    <n v="0"/>
    <n v="0"/>
    <n v="0"/>
    <n v="0"/>
    <n v="0"/>
    <n v="0"/>
    <n v="0"/>
    <n v="0"/>
    <n v="0"/>
    <n v="125000"/>
    <n v="125000"/>
    <n v="125000"/>
    <n v="125000"/>
    <n v="125000"/>
    <n v="125000"/>
    <n v="125000"/>
    <n v="125000"/>
    <n v="0"/>
    <n v="0"/>
    <n v="0"/>
    <n v="0"/>
    <n v="0"/>
    <n v="0"/>
    <n v="0"/>
    <n v="0"/>
  </r>
  <r>
    <n v="11165"/>
    <m/>
    <m/>
    <s v="Hillsboro"/>
    <s v="City"/>
    <x v="4"/>
    <s v="Hillsboro"/>
    <x v="0"/>
    <s v="15th Ave."/>
    <s v="Sunrise Ln"/>
    <s v="Evergreen Rd"/>
    <s v="Collector"/>
    <s v="Widen to provide bike lanes and sidewalks. The project or a portion of the project is outside the designated urban growth boundary as of March 2014."/>
    <n v="1500000"/>
    <n v="4157999.9999999995"/>
    <s v="2025-2032"/>
    <s v="2025-2032"/>
    <n v="1"/>
    <x v="8"/>
    <s v="Active Transportation"/>
    <n v="2025"/>
    <n v="2032"/>
    <n v="187500"/>
    <n v="8"/>
    <n v="0"/>
    <n v="0"/>
    <n v="0"/>
    <n v="0"/>
    <n v="0"/>
    <n v="0"/>
    <n v="0"/>
    <n v="0"/>
    <n v="0"/>
    <n v="0"/>
    <n v="0"/>
    <n v="187500"/>
    <n v="187500"/>
    <n v="187500"/>
    <n v="187500"/>
    <n v="187500"/>
    <n v="187500"/>
    <n v="187500"/>
    <n v="187500"/>
    <n v="0"/>
    <n v="0"/>
    <n v="0"/>
    <n v="0"/>
    <n v="0"/>
    <n v="0"/>
    <n v="0"/>
    <n v="0"/>
  </r>
  <r>
    <n v="11166"/>
    <m/>
    <m/>
    <s v="Hillsboro"/>
    <s v="City"/>
    <x v="4"/>
    <s v="Hillsboro"/>
    <x v="0"/>
    <s v="25th Ave."/>
    <s v="Intel Jones Farm (north end)"/>
    <s v="Evergreen"/>
    <s v="Minor Arterial"/>
    <s v="Widen to provide bike lanes and sidewalks. The project or a portion of the project is outside the designated urban growth boundary as of March 2014."/>
    <n v="1500000"/>
    <n v="4157999.9999999995"/>
    <s v="2025-2032"/>
    <s v="2025-2032"/>
    <n v="1"/>
    <x v="8"/>
    <s v="Active Transportation"/>
    <n v="2025"/>
    <n v="2032"/>
    <n v="187500"/>
    <n v="8"/>
    <n v="0"/>
    <n v="0"/>
    <n v="0"/>
    <n v="0"/>
    <n v="0"/>
    <n v="0"/>
    <n v="0"/>
    <n v="0"/>
    <n v="0"/>
    <n v="0"/>
    <n v="0"/>
    <n v="187500"/>
    <n v="187500"/>
    <n v="187500"/>
    <n v="187500"/>
    <n v="187500"/>
    <n v="187500"/>
    <n v="187500"/>
    <n v="187500"/>
    <n v="0"/>
    <n v="0"/>
    <n v="0"/>
    <n v="0"/>
    <n v="0"/>
    <n v="0"/>
    <n v="0"/>
    <n v="0"/>
  </r>
  <r>
    <n v="11171"/>
    <m/>
    <m/>
    <s v="Lake Oswego"/>
    <s v="City"/>
    <x v="4"/>
    <s v="Lake Oswego"/>
    <x v="0"/>
    <s v="Tryon Creek Ped Bridge (@Tryon Cove Park) "/>
    <s v="Foothills Park"/>
    <s v="Tryon Cove Park"/>
    <s v="N/A"/>
    <s v="500' long, 10' wide asphalt pathway completes a connection at the existing north end Foothills pathway with to Tryon Cove Park with a pedestrian bridge (per Foothills District Plan). Connects to future Willamette River Greenway Trail."/>
    <n v="2520000"/>
    <n v="5105519.9999999991"/>
    <s v="2025-2032"/>
    <s v="2025-2032"/>
    <m/>
    <x v="11"/>
    <s v="Active Transportation"/>
    <n v="2025"/>
    <n v="2032"/>
    <n v="315000"/>
    <n v="8"/>
    <n v="0"/>
    <n v="0"/>
    <n v="0"/>
    <n v="0"/>
    <n v="0"/>
    <n v="0"/>
    <n v="0"/>
    <n v="0"/>
    <n v="0"/>
    <n v="0"/>
    <n v="0"/>
    <n v="315000"/>
    <n v="315000"/>
    <n v="315000"/>
    <n v="315000"/>
    <n v="315000"/>
    <n v="315000"/>
    <n v="315000"/>
    <n v="315000"/>
    <n v="0"/>
    <n v="0"/>
    <n v="0"/>
    <n v="0"/>
    <n v="0"/>
    <n v="0"/>
    <n v="0"/>
    <n v="0"/>
  </r>
  <r>
    <n v="11176"/>
    <m/>
    <m/>
    <s v="ODOT"/>
    <s v="ODOT"/>
    <x v="12"/>
    <s v="ODOT"/>
    <x v="0"/>
    <s v="I-5 from I-405 to I-84 (Rose Quarter/Lloyd District) Construction"/>
    <s v="I-84"/>
    <s v="Greeley St."/>
    <s v="Interstate"/>
    <s v="Construct improvements to enhance safety and operations on I-5,  connection between I-84 and I-5, and multimodal access to and connectivity between the Lloyd District and Rose Quarter."/>
    <n v="296390000"/>
    <n v="600486140"/>
    <s v="2025-2032"/>
    <s v="2025-2032"/>
    <n v="1"/>
    <x v="13"/>
    <s v="Throughways"/>
    <n v="2025"/>
    <n v="2032"/>
    <n v="37048750"/>
    <n v="8"/>
    <n v="0"/>
    <n v="0"/>
    <n v="0"/>
    <n v="0"/>
    <n v="0"/>
    <n v="0"/>
    <n v="0"/>
    <n v="0"/>
    <n v="0"/>
    <n v="0"/>
    <n v="0"/>
    <n v="37048750"/>
    <n v="37048750"/>
    <n v="37048750"/>
    <n v="37048750"/>
    <n v="37048750"/>
    <n v="37048750"/>
    <n v="37048750"/>
    <n v="37048750"/>
    <n v="0"/>
    <n v="0"/>
    <n v="0"/>
    <n v="0"/>
    <n v="0"/>
    <n v="0"/>
    <n v="0"/>
    <n v="0"/>
  </r>
  <r>
    <n v="11186"/>
    <m/>
    <m/>
    <s v="Oregon City"/>
    <s v="City"/>
    <x v="4"/>
    <s v="Oregon City/ODOT/Metro"/>
    <x v="0"/>
    <s v="Willamette River Shared-Use Path"/>
    <s v="S 2nd Street"/>
    <s v="UGB"/>
    <s v="Major Arterial"/>
    <s v="Add a shared-use path along the railroad grade. Rehabilitate existing boardwalk between South 2nd Street and Hedges Street (TSP Project S37). The project or a portion of the project is outside the designated urban growth boundary as of March 2014."/>
    <n v="7920000"/>
    <n v="16045919.999999998"/>
    <s v="2025-2032"/>
    <s v="2025-2032"/>
    <n v="1"/>
    <x v="8"/>
    <s v="Active Transportation"/>
    <n v="2025"/>
    <n v="2032"/>
    <n v="990000"/>
    <n v="8"/>
    <n v="0"/>
    <n v="0"/>
    <n v="0"/>
    <n v="0"/>
    <n v="0"/>
    <n v="0"/>
    <n v="0"/>
    <n v="0"/>
    <n v="0"/>
    <n v="0"/>
    <n v="0"/>
    <n v="990000"/>
    <n v="990000"/>
    <n v="990000"/>
    <n v="990000"/>
    <n v="990000"/>
    <n v="990000"/>
    <n v="990000"/>
    <n v="990000"/>
    <n v="0"/>
    <n v="0"/>
    <n v="0"/>
    <n v="0"/>
    <n v="0"/>
    <n v="0"/>
    <n v="0"/>
    <n v="0"/>
  </r>
  <r>
    <n v="11196"/>
    <m/>
    <m/>
    <s v="Portland"/>
    <s v="City"/>
    <x v="4"/>
    <m/>
    <x v="0"/>
    <s v="East Portland Advisory Bicycle Lane Network"/>
    <s v="NE and SE Portland"/>
    <s v="NE and SE Portland"/>
    <m/>
    <s v="Build out the proposed network of advisory bicycle lanes in East Portland (28 miles). This project is the East Portland equivalent of the bicycle boulevard project. Advisory bicycle lanes are the shared roadway facility type best adapted to conditions in East Portland. This 28 miles is currently mapped and the projects can be listed with specific “from-to” information."/>
    <n v="12000000"/>
    <n v="24311999.999999996"/>
    <s v="2025-2032"/>
    <s v="2025-2032"/>
    <n v="1"/>
    <x v="14"/>
    <s v="Active Transportation"/>
    <n v="2025"/>
    <n v="2032"/>
    <n v="1500000"/>
    <n v="8"/>
    <n v="0"/>
    <n v="0"/>
    <n v="0"/>
    <n v="0"/>
    <n v="0"/>
    <n v="0"/>
    <n v="0"/>
    <n v="0"/>
    <n v="0"/>
    <n v="0"/>
    <n v="0"/>
    <n v="1500000"/>
    <n v="1500000"/>
    <n v="1500000"/>
    <n v="1500000"/>
    <n v="1500000"/>
    <n v="1500000"/>
    <n v="1500000"/>
    <n v="1500000"/>
    <n v="0"/>
    <n v="0"/>
    <n v="0"/>
    <n v="0"/>
    <n v="0"/>
    <n v="0"/>
    <n v="0"/>
    <n v="0"/>
  </r>
  <r>
    <n v="11209"/>
    <m/>
    <m/>
    <s v="Port of Portland"/>
    <s v="Port"/>
    <x v="8"/>
    <s v="Port"/>
    <x v="0"/>
    <s v="Airport Way East Terminal Access Link Roadway"/>
    <s v="PDX Terminal Area"/>
    <m/>
    <s v="N/A"/>
    <s v="Construct Airport Way East Terminal access link roadway. Facilitates direct East Terminal Access, preventing failure of Main Terminal Roadway."/>
    <n v="19092300"/>
    <n v="38680999.799999997"/>
    <s v="2025-2032"/>
    <s v="2025-2032"/>
    <n v="1"/>
    <x v="5"/>
    <s v="Freight"/>
    <n v="2025"/>
    <n v="2032"/>
    <n v="2386537.5"/>
    <n v="8"/>
    <n v="0"/>
    <n v="0"/>
    <n v="0"/>
    <n v="0"/>
    <n v="0"/>
    <n v="0"/>
    <n v="0"/>
    <n v="0"/>
    <n v="0"/>
    <n v="0"/>
    <n v="0"/>
    <n v="2386537.5"/>
    <n v="2386537.5"/>
    <n v="2386537.5"/>
    <n v="2386537.5"/>
    <n v="2386537.5"/>
    <n v="2386537.5"/>
    <n v="2386537.5"/>
    <n v="2386537.5"/>
    <n v="0"/>
    <n v="0"/>
    <n v="0"/>
    <n v="0"/>
    <n v="0"/>
    <n v="0"/>
    <n v="0"/>
    <n v="0"/>
  </r>
  <r>
    <n v="11220"/>
    <m/>
    <m/>
    <s v="Tigard"/>
    <s v="City"/>
    <x v="2"/>
    <s v="ODOT/Tigard"/>
    <x v="0"/>
    <s v="Hall Blvd. Improvements"/>
    <s v="Locust"/>
    <s v="Durham"/>
    <s v="Arterial"/>
    <s v="Widen to 3 lanes; build sidewalks &amp; bike lanes; safety improvements"/>
    <n v="18000000"/>
    <n v="36468000"/>
    <s v="2025-2032"/>
    <s v="2025-2032"/>
    <n v="1"/>
    <x v="57"/>
    <s v="Roads and Bridges"/>
    <n v="2025"/>
    <n v="2032"/>
    <n v="2250000"/>
    <n v="8"/>
    <n v="0"/>
    <n v="0"/>
    <n v="0"/>
    <n v="0"/>
    <n v="0"/>
    <n v="0"/>
    <n v="0"/>
    <n v="0"/>
    <n v="0"/>
    <n v="0"/>
    <n v="0"/>
    <n v="2250000"/>
    <n v="2250000"/>
    <n v="2250000"/>
    <n v="2250000"/>
    <n v="2250000"/>
    <n v="2250000"/>
    <n v="2250000"/>
    <n v="2250000"/>
    <n v="0"/>
    <n v="0"/>
    <n v="0"/>
    <n v="0"/>
    <n v="0"/>
    <n v="0"/>
    <n v="0"/>
    <n v="0"/>
  </r>
  <r>
    <n v="11233"/>
    <m/>
    <m/>
    <s v="Washington Co."/>
    <s v="County"/>
    <x v="0"/>
    <s v="Washington Co."/>
    <x v="0"/>
    <s v="Walker Rd. Improvements"/>
    <s v="185th Ave."/>
    <s v="173rd Ave."/>
    <s v=" Arterial"/>
    <s v="Widen from two to five lanes with bike lanes and sidewalks."/>
    <n v="13570000"/>
    <n v="27492819.999999996"/>
    <s v="2025-2032"/>
    <s v="2025-2032"/>
    <n v="1"/>
    <x v="28"/>
    <s v="Roads and Bridges"/>
    <n v="2025"/>
    <n v="2032"/>
    <n v="1696250"/>
    <n v="8"/>
    <n v="0"/>
    <n v="0"/>
    <n v="0"/>
    <n v="0"/>
    <n v="0"/>
    <n v="0"/>
    <n v="0"/>
    <n v="0"/>
    <n v="0"/>
    <n v="0"/>
    <n v="0"/>
    <n v="1696250"/>
    <n v="1696250"/>
    <n v="1696250"/>
    <n v="1696250"/>
    <n v="1696250"/>
    <n v="1696250"/>
    <n v="1696250"/>
    <n v="1696250"/>
    <n v="0"/>
    <n v="0"/>
    <n v="0"/>
    <n v="0"/>
    <n v="0"/>
    <n v="0"/>
    <n v="0"/>
    <n v="0"/>
  </r>
  <r>
    <n v="11236"/>
    <m/>
    <m/>
    <s v="Washington Co."/>
    <s v="County"/>
    <x v="0"/>
    <s v="Washington Co."/>
    <x v="0"/>
    <s v="Cedar Hills Blvd. Improvements"/>
    <s v="Butner Rd"/>
    <s v="Celeste Ln"/>
    <s v="Arterial"/>
    <s v="Widen to five lanes thru Barnes, turn lane improvements at US26, signalize US26 EB, continous bike lanes and sidewalks through interchange area."/>
    <n v="4000000"/>
    <n v="8103999.9999999991"/>
    <s v="2025-2032"/>
    <s v="2025-2032"/>
    <n v="1"/>
    <x v="21"/>
    <s v="Roads and Bridges"/>
    <n v="2025"/>
    <n v="2032"/>
    <n v="500000"/>
    <n v="8"/>
    <n v="0"/>
    <n v="0"/>
    <n v="0"/>
    <n v="0"/>
    <n v="0"/>
    <n v="0"/>
    <n v="0"/>
    <n v="0"/>
    <n v="0"/>
    <n v="0"/>
    <n v="0"/>
    <n v="500000"/>
    <n v="500000"/>
    <n v="500000"/>
    <n v="500000"/>
    <n v="500000"/>
    <n v="500000"/>
    <n v="500000"/>
    <n v="500000"/>
    <n v="0"/>
    <n v="0"/>
    <n v="0"/>
    <n v="0"/>
    <n v="0"/>
    <n v="0"/>
    <n v="0"/>
    <n v="0"/>
  </r>
  <r>
    <n v="11238"/>
    <m/>
    <m/>
    <s v="Washington Co."/>
    <s v="County"/>
    <x v="0"/>
    <s v="Washington Co."/>
    <x v="0"/>
    <s v="Cedar Mill Local Street Connectivity"/>
    <s v="Cedar Mill Town Center"/>
    <m/>
    <s v="Special Area Collector or Local"/>
    <s v="Connect local streets to reduce out of direction travel and  use of arterial roads for local trips"/>
    <n v="10000000"/>
    <n v="20259999.999999996"/>
    <s v="2025-2032"/>
    <s v="2025-2032"/>
    <n v="1"/>
    <x v="7"/>
    <s v="Roads and Bridges"/>
    <n v="2025"/>
    <n v="2032"/>
    <n v="1250000"/>
    <n v="8"/>
    <n v="0"/>
    <n v="0"/>
    <n v="0"/>
    <n v="0"/>
    <n v="0"/>
    <n v="0"/>
    <n v="0"/>
    <n v="0"/>
    <n v="0"/>
    <n v="0"/>
    <n v="0"/>
    <n v="1250000"/>
    <n v="1250000"/>
    <n v="1250000"/>
    <n v="1250000"/>
    <n v="1250000"/>
    <n v="1250000"/>
    <n v="1250000"/>
    <n v="1250000"/>
    <n v="0"/>
    <n v="0"/>
    <n v="0"/>
    <n v="0"/>
    <n v="0"/>
    <n v="0"/>
    <n v="0"/>
    <n v="0"/>
  </r>
  <r>
    <n v="11239"/>
    <m/>
    <m/>
    <s v="Washington Co. "/>
    <s v="County"/>
    <x v="1"/>
    <s v="Washington Co. "/>
    <x v="0"/>
    <s v="Washington County Neighborhood Bikeways"/>
    <s v="N/A"/>
    <s v="N/A"/>
    <s v="Collector/ Local"/>
    <s v="30 miles of neighborhood bikeways (bike boulevards) on low-traffic streets throughout unincorporated urban Washington County, including enhanced at-grade crossings of arterials."/>
    <n v="16000000"/>
    <n v="32415999.999999996"/>
    <s v="2025-2032"/>
    <s v="2025-2032"/>
    <n v="1"/>
    <x v="28"/>
    <s v="Active Transportation"/>
    <n v="2025"/>
    <n v="2032"/>
    <n v="2000000"/>
    <n v="8"/>
    <n v="0"/>
    <n v="0"/>
    <n v="0"/>
    <n v="0"/>
    <n v="0"/>
    <n v="0"/>
    <n v="0"/>
    <n v="0"/>
    <n v="0"/>
    <n v="0"/>
    <n v="0"/>
    <n v="2000000"/>
    <n v="2000000"/>
    <n v="2000000"/>
    <n v="2000000"/>
    <n v="2000000"/>
    <n v="2000000"/>
    <n v="2000000"/>
    <n v="2000000"/>
    <n v="0"/>
    <n v="0"/>
    <n v="0"/>
    <n v="0"/>
    <n v="0"/>
    <n v="0"/>
    <n v="0"/>
    <n v="0"/>
  </r>
  <r>
    <n v="11249"/>
    <m/>
    <m/>
    <s v="Cornelius"/>
    <s v="City"/>
    <x v="4"/>
    <s v="Cornelius"/>
    <x v="0"/>
    <s v="19th/20th Avenue"/>
    <s v="N. City Limits"/>
    <s v="S. City Limits"/>
    <s v="Arterial/ Collector"/>
    <s v="Build out sidewalk gaps &amp; improve to collector standards. The project or a portion of the project is outside the designated urban growth boundary as of March 2014."/>
    <n v="4651458"/>
    <n v="9423853.9079999998"/>
    <s v="2025-2032"/>
    <s v="2025-2032"/>
    <n v="1"/>
    <x v="12"/>
    <s v="Active Transportation"/>
    <n v="2025"/>
    <n v="2032"/>
    <n v="581432.25"/>
    <n v="8"/>
    <n v="0"/>
    <n v="0"/>
    <n v="0"/>
    <n v="0"/>
    <n v="0"/>
    <n v="0"/>
    <n v="0"/>
    <n v="0"/>
    <n v="0"/>
    <n v="0"/>
    <n v="0"/>
    <n v="581432.25"/>
    <n v="581432.25"/>
    <n v="581432.25"/>
    <n v="581432.25"/>
    <n v="581432.25"/>
    <n v="581432.25"/>
    <n v="581432.25"/>
    <n v="581432.25"/>
    <n v="0"/>
    <n v="0"/>
    <n v="0"/>
    <n v="0"/>
    <n v="0"/>
    <n v="0"/>
    <n v="0"/>
    <n v="0"/>
  </r>
  <r>
    <n v="11278"/>
    <m/>
    <m/>
    <s v="Hillsboro"/>
    <s v="City"/>
    <x v="7"/>
    <s v="TriMet"/>
    <x v="0"/>
    <s v="Red Line LRT Extension"/>
    <s v="Quatama LRT"/>
    <s v="Evergreen TC"/>
    <s v="Transit"/>
    <s v="Provide local match funding to leverage federal funds for LRT extension thru Amberglen. Continue work as part of the HCT System Expansion Policy. Next phase corridor as identified in the HCT System plan and adopted by JPACT and Metro Council."/>
    <n v="25000000"/>
    <n v="50649999.999999993"/>
    <s v="2025-2032"/>
    <s v="2025-2032"/>
    <n v="1"/>
    <x v="43"/>
    <s v="Transit"/>
    <n v="2025"/>
    <n v="2032"/>
    <n v="3125000"/>
    <n v="8"/>
    <n v="0"/>
    <n v="0"/>
    <n v="0"/>
    <n v="0"/>
    <n v="0"/>
    <n v="0"/>
    <n v="0"/>
    <n v="0"/>
    <n v="0"/>
    <n v="0"/>
    <n v="0"/>
    <n v="3125000"/>
    <n v="3125000"/>
    <n v="3125000"/>
    <n v="3125000"/>
    <n v="3125000"/>
    <n v="3125000"/>
    <n v="3125000"/>
    <n v="3125000"/>
    <n v="0"/>
    <n v="0"/>
    <n v="0"/>
    <n v="0"/>
    <n v="0"/>
    <n v="0"/>
    <n v="0"/>
    <n v="0"/>
  </r>
  <r>
    <n v="11308"/>
    <m/>
    <m/>
    <s v="Port of Portland"/>
    <s v="Port"/>
    <x v="8"/>
    <s v="Portland"/>
    <x v="0"/>
    <s v="11th/13th Grade separation"/>
    <s v="Columbia"/>
    <s v="Lombard"/>
    <s v="N/A"/>
    <s v="Construct roadway overcrossing at  NE 11th/13th over Kenton line."/>
    <n v="35000000"/>
    <n v="70910000"/>
    <s v="2025-2032"/>
    <s v="2025-2032"/>
    <m/>
    <x v="16"/>
    <s v="Freight"/>
    <n v="2025"/>
    <n v="2032"/>
    <n v="4375000"/>
    <n v="8"/>
    <n v="0"/>
    <n v="0"/>
    <n v="0"/>
    <n v="0"/>
    <n v="0"/>
    <n v="0"/>
    <n v="0"/>
    <n v="0"/>
    <n v="0"/>
    <n v="0"/>
    <n v="0"/>
    <n v="4375000"/>
    <n v="4375000"/>
    <n v="4375000"/>
    <n v="4375000"/>
    <n v="4375000"/>
    <n v="4375000"/>
    <n v="4375000"/>
    <n v="4375000"/>
    <n v="0"/>
    <n v="0"/>
    <n v="0"/>
    <n v="0"/>
    <n v="0"/>
    <n v="0"/>
    <n v="0"/>
    <n v="0"/>
  </r>
  <r>
    <n v="11309"/>
    <m/>
    <m/>
    <s v="Port of Portland"/>
    <s v="Port"/>
    <x v="8"/>
    <s v="City of Portland"/>
    <x v="0"/>
    <s v="Cully Blvd. Grade separation"/>
    <s v="Columbia"/>
    <s v="Lombard"/>
    <s v="N/A"/>
    <s v="Construct roadway overcrossing at NE Cully Blvd. over Kenton line."/>
    <n v="35000000"/>
    <n v="70910000"/>
    <s v="2025-2032"/>
    <s v="2025-2032"/>
    <m/>
    <x v="5"/>
    <s v="Freight"/>
    <n v="2025"/>
    <n v="2032"/>
    <n v="4375000"/>
    <n v="8"/>
    <n v="0"/>
    <n v="0"/>
    <n v="0"/>
    <n v="0"/>
    <n v="0"/>
    <n v="0"/>
    <n v="0"/>
    <n v="0"/>
    <n v="0"/>
    <n v="0"/>
    <n v="0"/>
    <n v="4375000"/>
    <n v="4375000"/>
    <n v="4375000"/>
    <n v="4375000"/>
    <n v="4375000"/>
    <n v="4375000"/>
    <n v="4375000"/>
    <n v="4375000"/>
    <n v="0"/>
    <n v="0"/>
    <n v="0"/>
    <n v="0"/>
    <n v="0"/>
    <n v="0"/>
    <n v="0"/>
    <n v="0"/>
  </r>
  <r>
    <n v="11318"/>
    <m/>
    <m/>
    <s v="Portland"/>
    <s v="City"/>
    <x v="7"/>
    <m/>
    <x v="0"/>
    <s v="MLK (Broadway Killingworth) Streetcar Corridor "/>
    <m/>
    <s v="MLK/Grand and Broadway"/>
    <s v="PCC Cascade Campus"/>
    <s v="Corridor Alternatives Analysis, public outreach, planning, design, engineering, and construction for future streetcar extension from Lloyd District to NE Portland. The new extension intended to provide streetcar service from South Waterfront District to Northeast Portland neighborhoods."/>
    <n v="65000000"/>
    <n v="131689999.99999999"/>
    <s v="2025-2032"/>
    <s v="2025-2032"/>
    <m/>
    <x v="1"/>
    <s v="Transit"/>
    <n v="2025"/>
    <n v="2032"/>
    <n v="8125000"/>
    <n v="8"/>
    <n v="0"/>
    <n v="0"/>
    <n v="0"/>
    <n v="0"/>
    <n v="0"/>
    <n v="0"/>
    <n v="0"/>
    <n v="0"/>
    <n v="0"/>
    <n v="0"/>
    <n v="0"/>
    <n v="8125000"/>
    <n v="8125000"/>
    <n v="8125000"/>
    <n v="8125000"/>
    <n v="8125000"/>
    <n v="8125000"/>
    <n v="8125000"/>
    <n v="8125000"/>
    <n v="0"/>
    <n v="0"/>
    <n v="0"/>
    <n v="0"/>
    <n v="0"/>
    <n v="0"/>
    <n v="0"/>
    <n v="0"/>
  </r>
  <r>
    <n v="11319"/>
    <m/>
    <m/>
    <s v="Portland"/>
    <s v="City"/>
    <x v="7"/>
    <m/>
    <x v="0"/>
    <s v="NW 18th/19th (Saiver/Thurman Streetcar Corridor) "/>
    <s v="18th/19th and Lovejoy/Northrup"/>
    <s v="Montgomery Park"/>
    <m/>
    <s v="Corridor Alternatives Analysis, public outreach, planning, design, engineering, and construction for future streetcar extension to Con-Way and NW Portland. "/>
    <n v="35000000"/>
    <n v="70910000"/>
    <s v="2025-2032"/>
    <s v="2025-2032"/>
    <m/>
    <x v="13"/>
    <s v="Transit"/>
    <n v="2025"/>
    <n v="2032"/>
    <n v="4375000"/>
    <n v="8"/>
    <n v="0"/>
    <n v="0"/>
    <n v="0"/>
    <n v="0"/>
    <n v="0"/>
    <n v="0"/>
    <n v="0"/>
    <n v="0"/>
    <n v="0"/>
    <n v="0"/>
    <n v="0"/>
    <n v="4375000"/>
    <n v="4375000"/>
    <n v="4375000"/>
    <n v="4375000"/>
    <n v="4375000"/>
    <n v="4375000"/>
    <n v="4375000"/>
    <n v="4375000"/>
    <n v="0"/>
    <n v="0"/>
    <n v="0"/>
    <n v="0"/>
    <n v="0"/>
    <n v="0"/>
    <n v="0"/>
    <n v="0"/>
  </r>
  <r>
    <n v="11345"/>
    <m/>
    <m/>
    <s v="Portland"/>
    <s v="City"/>
    <x v="4"/>
    <m/>
    <x v="0"/>
    <s v="SW Stephenson(Boones Ferry - 35th): Multi-modal Improvements"/>
    <s v="SW Boones Ferry"/>
    <s v="SW 35th"/>
    <s v="Local"/>
    <s v="Install bikeway and pedestrian facilities from SW Boones Ferry Road to 35th Ave."/>
    <n v="2374408"/>
    <n v="4810550.6079999991"/>
    <s v="2025-2032"/>
    <s v="2025-2032"/>
    <n v="1"/>
    <x v="4"/>
    <s v="Active Transportation"/>
    <n v="2025"/>
    <n v="2032"/>
    <n v="296801"/>
    <n v="8"/>
    <n v="0"/>
    <n v="0"/>
    <n v="0"/>
    <n v="0"/>
    <n v="0"/>
    <n v="0"/>
    <n v="0"/>
    <n v="0"/>
    <n v="0"/>
    <n v="0"/>
    <n v="0"/>
    <n v="296801"/>
    <n v="296801"/>
    <n v="296801"/>
    <n v="296801"/>
    <n v="296801"/>
    <n v="296801"/>
    <n v="296801"/>
    <n v="296801"/>
    <n v="0"/>
    <n v="0"/>
    <n v="0"/>
    <n v="0"/>
    <n v="0"/>
    <n v="0"/>
    <n v="0"/>
    <n v="0"/>
  </r>
  <r>
    <n v="11346"/>
    <m/>
    <m/>
    <s v="Happy Valley"/>
    <s v="City"/>
    <x v="2"/>
    <s v="Clackamas County"/>
    <x v="0"/>
    <s v="162nd Ave. Extension South Phase 2"/>
    <s v="157th Ave."/>
    <s v="Rock Creek Blvd."/>
    <s v="Collector"/>
    <s v="Construct a new 3 lane roadway with sidewalks, bike lanes, traffic signals and bridge over Rock Creek. The first phase is Project #10041."/>
    <n v="15600000"/>
    <n v="31605599.999999996"/>
    <s v="2025-2032"/>
    <s v="2025-2032"/>
    <n v="1"/>
    <x v="44"/>
    <s v="Roads and Bridges"/>
    <n v="2025"/>
    <n v="2032"/>
    <n v="1950000"/>
    <n v="8"/>
    <n v="0"/>
    <n v="0"/>
    <n v="0"/>
    <n v="0"/>
    <n v="0"/>
    <n v="0"/>
    <n v="0"/>
    <n v="0"/>
    <n v="0"/>
    <n v="0"/>
    <n v="0"/>
    <n v="1950000"/>
    <n v="1950000"/>
    <n v="1950000"/>
    <n v="1950000"/>
    <n v="1950000"/>
    <n v="1950000"/>
    <n v="1950000"/>
    <n v="1950000"/>
    <n v="0"/>
    <n v="0"/>
    <n v="0"/>
    <n v="0"/>
    <n v="0"/>
    <n v="0"/>
    <n v="0"/>
    <n v="0"/>
  </r>
  <r>
    <n v="11363"/>
    <m/>
    <m/>
    <s v="Hillsboro"/>
    <s v="City"/>
    <x v="2"/>
    <s v="Hillsboro"/>
    <x v="0"/>
    <s v="Gibbs Drive"/>
    <s v="Stucki Rd"/>
    <s v="Walker Rd"/>
    <s v="Collector"/>
    <s v="New three lane street with cycletracks and sidewalks."/>
    <n v="2000000"/>
    <n v="4051999.9999999995"/>
    <s v="2025-2032"/>
    <s v="2025-2032"/>
    <n v="1"/>
    <x v="23"/>
    <s v="Roads and Bridges"/>
    <n v="2025"/>
    <n v="2032"/>
    <n v="250000"/>
    <n v="8"/>
    <n v="0"/>
    <n v="0"/>
    <n v="0"/>
    <n v="0"/>
    <n v="0"/>
    <n v="0"/>
    <n v="0"/>
    <n v="0"/>
    <n v="0"/>
    <n v="0"/>
    <n v="0"/>
    <n v="250000"/>
    <n v="250000"/>
    <n v="250000"/>
    <n v="250000"/>
    <n v="250000"/>
    <n v="250000"/>
    <n v="250000"/>
    <n v="250000"/>
    <n v="0"/>
    <n v="0"/>
    <n v="0"/>
    <n v="0"/>
    <n v="0"/>
    <n v="0"/>
    <n v="0"/>
    <n v="0"/>
  </r>
  <r>
    <n v="11386"/>
    <m/>
    <m/>
    <s v="Hillsboro"/>
    <s v="City"/>
    <x v="2"/>
    <s v="Washington Co"/>
    <x v="0"/>
    <s v="198th Ave"/>
    <s v="TV Hwy"/>
    <s v="Alexander St"/>
    <s v="Collector"/>
    <s v="Widen to five lanes with bike lanes and sidewalks"/>
    <n v="3000000"/>
    <n v="6077999.9999999991"/>
    <s v="2025-2032"/>
    <s v="2025-2032"/>
    <n v="1"/>
    <x v="8"/>
    <s v="Roads and Bridges"/>
    <n v="2025"/>
    <n v="2032"/>
    <n v="375000"/>
    <n v="8"/>
    <n v="0"/>
    <n v="0"/>
    <n v="0"/>
    <n v="0"/>
    <n v="0"/>
    <n v="0"/>
    <n v="0"/>
    <n v="0"/>
    <n v="0"/>
    <n v="0"/>
    <n v="0"/>
    <n v="375000"/>
    <n v="375000"/>
    <n v="375000"/>
    <n v="375000"/>
    <n v="375000"/>
    <n v="375000"/>
    <n v="375000"/>
    <n v="375000"/>
    <n v="0"/>
    <n v="0"/>
    <n v="0"/>
    <n v="0"/>
    <n v="0"/>
    <n v="0"/>
    <n v="0"/>
    <n v="0"/>
  </r>
  <r>
    <n v="11387"/>
    <m/>
    <m/>
    <s v="Hillsboro"/>
    <s v="City"/>
    <x v="2"/>
    <s v="Hillsboro"/>
    <x v="0"/>
    <s v="Meek Rd"/>
    <s v="Sewell Rd"/>
    <s v="253rd Ave"/>
    <s v="Collector"/>
    <s v="Improve to three-lane road with bike lanes and sidewalks"/>
    <n v="6500000"/>
    <n v="13168999.999999998"/>
    <s v="2025-2032"/>
    <s v="2025-2032"/>
    <n v="1"/>
    <x v="58"/>
    <s v="Roads and Bridges"/>
    <n v="2025"/>
    <n v="2032"/>
    <n v="812500"/>
    <n v="8"/>
    <n v="0"/>
    <n v="0"/>
    <n v="0"/>
    <n v="0"/>
    <n v="0"/>
    <n v="0"/>
    <n v="0"/>
    <n v="0"/>
    <n v="0"/>
    <n v="0"/>
    <n v="0"/>
    <n v="812500"/>
    <n v="812500"/>
    <n v="812500"/>
    <n v="812500"/>
    <n v="812500"/>
    <n v="812500"/>
    <n v="812500"/>
    <n v="812500"/>
    <n v="0"/>
    <n v="0"/>
    <n v="0"/>
    <n v="0"/>
    <n v="0"/>
    <n v="0"/>
    <n v="0"/>
    <n v="0"/>
  </r>
  <r>
    <n v="11388"/>
    <m/>
    <m/>
    <s v="Hillsboro"/>
    <s v="City"/>
    <x v="2"/>
    <s v="Hillsboro"/>
    <x v="0"/>
    <s v="264th Ave"/>
    <s v="Evergreen Rd."/>
    <s v="Meek Rd"/>
    <s v="Collector"/>
    <s v="Construct new three-lane road with bike lanes and sidewalks"/>
    <n v="12600000"/>
    <n v="25527599.999999996"/>
    <s v="2025-2032"/>
    <s v="2025-2032"/>
    <n v="1"/>
    <x v="3"/>
    <s v="Roads and Bridges"/>
    <n v="2025"/>
    <n v="2032"/>
    <n v="1575000"/>
    <n v="8"/>
    <n v="0"/>
    <n v="0"/>
    <n v="0"/>
    <n v="0"/>
    <n v="0"/>
    <n v="0"/>
    <n v="0"/>
    <n v="0"/>
    <n v="0"/>
    <n v="0"/>
    <n v="0"/>
    <n v="1575000"/>
    <n v="1575000"/>
    <n v="1575000"/>
    <n v="1575000"/>
    <n v="1575000"/>
    <n v="1575000"/>
    <n v="1575000"/>
    <n v="1575000"/>
    <n v="0"/>
    <n v="0"/>
    <n v="0"/>
    <n v="0"/>
    <n v="0"/>
    <n v="0"/>
    <n v="0"/>
    <n v="0"/>
  </r>
  <r>
    <n v="11389"/>
    <m/>
    <m/>
    <s v="Hillsboro"/>
    <s v="City"/>
    <x v="2"/>
    <s v="Hillsboro"/>
    <x v="0"/>
    <s v="Imbrie Dr"/>
    <s v="Evergreen Pkwy"/>
    <s v="Cornelius Pass Rd."/>
    <s v="Collector"/>
    <s v="Widen to four lanes (addition of one eastbound lane)"/>
    <n v="2500000"/>
    <n v="5064999.9999999991"/>
    <s v="2025-2032"/>
    <s v="2025-2032"/>
    <n v="1"/>
    <x v="5"/>
    <s v="Roads and Bridges"/>
    <n v="2025"/>
    <n v="2032"/>
    <n v="312500"/>
    <n v="8"/>
    <n v="0"/>
    <n v="0"/>
    <n v="0"/>
    <n v="0"/>
    <n v="0"/>
    <n v="0"/>
    <n v="0"/>
    <n v="0"/>
    <n v="0"/>
    <n v="0"/>
    <n v="0"/>
    <n v="312500"/>
    <n v="312500"/>
    <n v="312500"/>
    <n v="312500"/>
    <n v="312500"/>
    <n v="312500"/>
    <n v="312500"/>
    <n v="312500"/>
    <n v="0"/>
    <n v="0"/>
    <n v="0"/>
    <n v="0"/>
    <n v="0"/>
    <n v="0"/>
    <n v="0"/>
    <n v="0"/>
  </r>
  <r>
    <n v="11390"/>
    <m/>
    <m/>
    <s v="Hillsboro"/>
    <s v="City"/>
    <x v="2"/>
    <s v="Hillsboro"/>
    <x v="0"/>
    <s v="TV Hwy/198th Intersection"/>
    <s v="N/A"/>
    <s v="N/A"/>
    <s v="N/A"/>
    <s v="Add dual WB left-turn lanes and a SB right-turn lane; modify signal; restripe NB approach lanes"/>
    <n v="1300000"/>
    <n v="2633799.9999999995"/>
    <s v="2025-2032"/>
    <s v="2025-2032"/>
    <n v="1"/>
    <x v="1"/>
    <s v="Roads and Bridges"/>
    <n v="2025"/>
    <n v="2032"/>
    <n v="162500"/>
    <n v="8"/>
    <n v="0"/>
    <n v="0"/>
    <n v="0"/>
    <n v="0"/>
    <n v="0"/>
    <n v="0"/>
    <n v="0"/>
    <n v="0"/>
    <n v="0"/>
    <n v="0"/>
    <n v="0"/>
    <n v="162500"/>
    <n v="162500"/>
    <n v="162500"/>
    <n v="162500"/>
    <n v="162500"/>
    <n v="162500"/>
    <n v="162500"/>
    <n v="162500"/>
    <n v="0"/>
    <n v="0"/>
    <n v="0"/>
    <n v="0"/>
    <n v="0"/>
    <n v="0"/>
    <n v="0"/>
    <n v="0"/>
  </r>
  <r>
    <n v="11391"/>
    <m/>
    <m/>
    <s v="Hillsboro"/>
    <s v="City"/>
    <x v="2"/>
    <s v="Hillsboro"/>
    <x v="0"/>
    <s v="TV Hwy/Cornelius Pass Rd Intersection"/>
    <s v="N/A"/>
    <s v="N/A"/>
    <s v="N/A"/>
    <s v="Add EB and WB right-turn lanes, dual left-turn lanes on all approaches; modify signal; construct new rail crossing"/>
    <n v="7200000"/>
    <n v="14587199.999999998"/>
    <s v="2025-2032"/>
    <s v="2025-2032"/>
    <n v="1"/>
    <x v="1"/>
    <s v="Roads and Bridges"/>
    <n v="2025"/>
    <n v="2032"/>
    <n v="900000"/>
    <n v="8"/>
    <n v="0"/>
    <n v="0"/>
    <n v="0"/>
    <n v="0"/>
    <n v="0"/>
    <n v="0"/>
    <n v="0"/>
    <n v="0"/>
    <n v="0"/>
    <n v="0"/>
    <n v="0"/>
    <n v="900000"/>
    <n v="900000"/>
    <n v="900000"/>
    <n v="900000"/>
    <n v="900000"/>
    <n v="900000"/>
    <n v="900000"/>
    <n v="900000"/>
    <n v="0"/>
    <n v="0"/>
    <n v="0"/>
    <n v="0"/>
    <n v="0"/>
    <n v="0"/>
    <n v="0"/>
    <n v="0"/>
  </r>
  <r>
    <n v="11405"/>
    <m/>
    <m/>
    <s v="THPRD"/>
    <s v="PRD"/>
    <x v="18"/>
    <s v="THPRD"/>
    <x v="0"/>
    <s v="Westside Trail (Regional)"/>
    <s v="Highway 26"/>
    <s v="Bronson Creek"/>
    <s v="Regional Trail"/>
    <s v="To design and construct multi-use regional trail segments 10'-12' wide paved.  "/>
    <n v="5000000"/>
    <n v="10129999.999999998"/>
    <s v="2025-2032"/>
    <s v="2025-2032"/>
    <n v="1"/>
    <x v="41"/>
    <s v="Active Transportation"/>
    <n v="2025"/>
    <n v="2032"/>
    <n v="625000"/>
    <n v="8"/>
    <n v="0"/>
    <n v="0"/>
    <n v="0"/>
    <n v="0"/>
    <n v="0"/>
    <n v="0"/>
    <n v="0"/>
    <n v="0"/>
    <n v="0"/>
    <n v="0"/>
    <n v="0"/>
    <n v="625000"/>
    <n v="625000"/>
    <n v="625000"/>
    <n v="625000"/>
    <n v="625000"/>
    <n v="625000"/>
    <n v="625000"/>
    <n v="625000"/>
    <n v="0"/>
    <n v="0"/>
    <n v="0"/>
    <n v="0"/>
    <n v="0"/>
    <n v="0"/>
    <n v="0"/>
    <n v="0"/>
  </r>
  <r>
    <n v="11406"/>
    <m/>
    <m/>
    <s v="THPRD"/>
    <s v="PRD"/>
    <x v="18"/>
    <s v="THPRD"/>
    <x v="0"/>
    <s v="Fanno Creek Trail Bridge (Regional)"/>
    <s v="@Hall Boulevard"/>
    <m/>
    <s v="Regional Trail"/>
    <s v="Would avoid out-of-direction bike/ped trips on a major regional trail that is otherwise complete in this area."/>
    <n v="5000000"/>
    <n v="10129999.999999998"/>
    <s v="2025-2032"/>
    <s v="2025-2032"/>
    <n v="1"/>
    <x v="8"/>
    <s v="Active Transportation"/>
    <n v="2025"/>
    <n v="2032"/>
    <n v="625000"/>
    <n v="8"/>
    <n v="0"/>
    <n v="0"/>
    <n v="0"/>
    <n v="0"/>
    <n v="0"/>
    <n v="0"/>
    <n v="0"/>
    <n v="0"/>
    <n v="0"/>
    <n v="0"/>
    <n v="0"/>
    <n v="625000"/>
    <n v="625000"/>
    <n v="625000"/>
    <n v="625000"/>
    <n v="625000"/>
    <n v="625000"/>
    <n v="625000"/>
    <n v="625000"/>
    <n v="0"/>
    <n v="0"/>
    <n v="0"/>
    <n v="0"/>
    <n v="0"/>
    <n v="0"/>
    <n v="0"/>
    <n v="0"/>
  </r>
  <r>
    <n v="11423"/>
    <m/>
    <m/>
    <s v="Tualatin"/>
    <s v="City"/>
    <x v="2"/>
    <s v="Tualatin"/>
    <x v="0"/>
    <s v="Avery"/>
    <s v="Teton"/>
    <s v="Tualatin-Sherwood"/>
    <s v="Major Collector"/>
    <s v="Widen to 3-lanes"/>
    <n v="3600000"/>
    <n v="7293599.9999999991"/>
    <s v="2025-2032"/>
    <s v="2025-2032"/>
    <n v="1"/>
    <x v="5"/>
    <s v="Roads and Bridges"/>
    <n v="2025"/>
    <n v="2032"/>
    <n v="450000"/>
    <n v="8"/>
    <n v="0"/>
    <n v="0"/>
    <n v="0"/>
    <n v="0"/>
    <n v="0"/>
    <n v="0"/>
    <n v="0"/>
    <n v="0"/>
    <n v="0"/>
    <n v="0"/>
    <n v="0"/>
    <n v="450000"/>
    <n v="450000"/>
    <n v="450000"/>
    <n v="450000"/>
    <n v="450000"/>
    <n v="450000"/>
    <n v="450000"/>
    <n v="450000"/>
    <n v="0"/>
    <n v="0"/>
    <n v="0"/>
    <n v="0"/>
    <n v="0"/>
    <n v="0"/>
    <n v="0"/>
    <n v="0"/>
  </r>
  <r>
    <n v="11424"/>
    <m/>
    <m/>
    <s v="Tualatin"/>
    <s v="City"/>
    <x v="2"/>
    <s v="Tualatin"/>
    <x v="0"/>
    <s v="Hazelbrook Road"/>
    <s v="ORE 99W"/>
    <s v="Jurgens"/>
    <s v="Minor Collector"/>
    <s v="Uprgrade to urban standards"/>
    <n v="3543000"/>
    <n v="7178117.9999999991"/>
    <s v="2025-2032"/>
    <s v="2025-2032"/>
    <n v="1"/>
    <x v="8"/>
    <s v="Roads and Bridges"/>
    <n v="2025"/>
    <n v="2032"/>
    <n v="442875"/>
    <n v="8"/>
    <n v="0"/>
    <n v="0"/>
    <n v="0"/>
    <n v="0"/>
    <n v="0"/>
    <n v="0"/>
    <n v="0"/>
    <n v="0"/>
    <n v="0"/>
    <n v="0"/>
    <n v="0"/>
    <n v="442875"/>
    <n v="442875"/>
    <n v="442875"/>
    <n v="442875"/>
    <n v="442875"/>
    <n v="442875"/>
    <n v="442875"/>
    <n v="442875"/>
    <n v="0"/>
    <n v="0"/>
    <n v="0"/>
    <n v="0"/>
    <n v="0"/>
    <n v="0"/>
    <n v="0"/>
    <n v="0"/>
  </r>
  <r>
    <n v="11425"/>
    <m/>
    <m/>
    <s v="Tualatin"/>
    <s v="City"/>
    <x v="2"/>
    <s v="Tualatin"/>
    <x v="0"/>
    <s v="Teton"/>
    <s v="Tualatin-Sherwood"/>
    <s v="Avery"/>
    <s v="Minor Arterial"/>
    <s v="Add a dedicated right-turn lane on Teton to Tualatin-Sherwood and add southbound turn pocket on Teton to Avery and signalize intersection"/>
    <n v="1773000"/>
    <n v="3592097.9999999995"/>
    <s v="2025-2032"/>
    <s v="2025-2032"/>
    <n v="1"/>
    <x v="5"/>
    <s v="Roads and Bridges"/>
    <n v="2025"/>
    <n v="2032"/>
    <n v="221625"/>
    <n v="8"/>
    <n v="0"/>
    <n v="0"/>
    <n v="0"/>
    <n v="0"/>
    <n v="0"/>
    <n v="0"/>
    <n v="0"/>
    <n v="0"/>
    <n v="0"/>
    <n v="0"/>
    <n v="0"/>
    <n v="221625"/>
    <n v="221625"/>
    <n v="221625"/>
    <n v="221625"/>
    <n v="221625"/>
    <n v="221625"/>
    <n v="221625"/>
    <n v="221625"/>
    <n v="0"/>
    <n v="0"/>
    <n v="0"/>
    <n v="0"/>
    <n v="0"/>
    <n v="0"/>
    <n v="0"/>
    <n v="0"/>
  </r>
  <r>
    <n v="11426"/>
    <m/>
    <m/>
    <s v="Tualatin"/>
    <s v="City"/>
    <x v="4"/>
    <s v="Tualatin"/>
    <x v="0"/>
    <s v="65th Ave."/>
    <s v="Tualatin River"/>
    <s v="I-205"/>
    <s v="Major Arterial"/>
    <s v="Add multi-use path along road"/>
    <n v="9734000"/>
    <n v="19721083.999999996"/>
    <s v="2025-2032"/>
    <s v="2025-2032"/>
    <n v="1"/>
    <x v="59"/>
    <s v="Active Transportation"/>
    <n v="2025"/>
    <n v="2032"/>
    <n v="1216750"/>
    <n v="8"/>
    <n v="0"/>
    <n v="0"/>
    <n v="0"/>
    <n v="0"/>
    <n v="0"/>
    <n v="0"/>
    <n v="0"/>
    <n v="0"/>
    <n v="0"/>
    <n v="0"/>
    <n v="0"/>
    <n v="1216750"/>
    <n v="1216750"/>
    <n v="1216750"/>
    <n v="1216750"/>
    <n v="1216750"/>
    <n v="1216750"/>
    <n v="1216750"/>
    <n v="1216750"/>
    <n v="0"/>
    <n v="0"/>
    <n v="0"/>
    <n v="0"/>
    <n v="0"/>
    <n v="0"/>
    <n v="0"/>
    <n v="0"/>
  </r>
  <r>
    <n v="11427"/>
    <m/>
    <m/>
    <s v="Tualatin"/>
    <s v="City"/>
    <x v="4"/>
    <s v="Tualatin"/>
    <x v="0"/>
    <s v="Ice Age Tonquin Trail"/>
    <s v="112th"/>
    <s v="Tualatin / Boones Ferry"/>
    <s v="Other"/>
    <s v="Construct multi-use path"/>
    <n v="22705000"/>
    <n v="46000329.999999993"/>
    <s v="2025-2032"/>
    <s v="2025-2032"/>
    <n v="1"/>
    <x v="60"/>
    <s v="Active Transportation"/>
    <n v="2025"/>
    <n v="2032"/>
    <n v="2838125"/>
    <n v="8"/>
    <n v="0"/>
    <n v="0"/>
    <n v="0"/>
    <n v="0"/>
    <n v="0"/>
    <n v="0"/>
    <n v="0"/>
    <n v="0"/>
    <n v="0"/>
    <n v="0"/>
    <n v="0"/>
    <n v="2838125"/>
    <n v="2838125"/>
    <n v="2838125"/>
    <n v="2838125"/>
    <n v="2838125"/>
    <n v="2838125"/>
    <n v="2838125"/>
    <n v="2838125"/>
    <n v="0"/>
    <n v="0"/>
    <n v="0"/>
    <n v="0"/>
    <n v="0"/>
    <n v="0"/>
    <n v="0"/>
    <n v="0"/>
  </r>
  <r>
    <n v="11428"/>
    <m/>
    <m/>
    <s v="Tualatin"/>
    <s v="City"/>
    <x v="4"/>
    <s v="Tualatin"/>
    <x v="0"/>
    <s v="Martinazzi"/>
    <s v="Warm Springs"/>
    <s v="Tualatin-Sherwood"/>
    <s v="Major Arterial"/>
    <s v="Add bikelane"/>
    <n v="2403000"/>
    <n v="4868477.9999999991"/>
    <s v="2025-2032"/>
    <s v="2025-2032"/>
    <n v="1"/>
    <x v="7"/>
    <s v="Active Transportation"/>
    <n v="2025"/>
    <n v="2032"/>
    <n v="300375"/>
    <n v="8"/>
    <n v="0"/>
    <n v="0"/>
    <n v="0"/>
    <n v="0"/>
    <n v="0"/>
    <n v="0"/>
    <n v="0"/>
    <n v="0"/>
    <n v="0"/>
    <n v="0"/>
    <n v="0"/>
    <n v="300375"/>
    <n v="300375"/>
    <n v="300375"/>
    <n v="300375"/>
    <n v="300375"/>
    <n v="300375"/>
    <n v="300375"/>
    <n v="300375"/>
    <n v="0"/>
    <n v="0"/>
    <n v="0"/>
    <n v="0"/>
    <n v="0"/>
    <n v="0"/>
    <n v="0"/>
    <n v="0"/>
  </r>
  <r>
    <n v="11429"/>
    <m/>
    <m/>
    <s v="Tualatin"/>
    <s v="City"/>
    <x v="4"/>
    <s v="Tualatin"/>
    <x v="0"/>
    <s v="Sagert"/>
    <m/>
    <m/>
    <s v="Minor Arterial"/>
    <s v="Add sidewalks on I-5 bridge overpass"/>
    <n v="3282000"/>
    <n v="6649331.9999999991"/>
    <s v="2025-2032"/>
    <s v="2025-2032"/>
    <n v="1"/>
    <x v="8"/>
    <s v="Active Transportation"/>
    <n v="2025"/>
    <n v="2032"/>
    <n v="410250"/>
    <n v="8"/>
    <n v="0"/>
    <n v="0"/>
    <n v="0"/>
    <n v="0"/>
    <n v="0"/>
    <n v="0"/>
    <n v="0"/>
    <n v="0"/>
    <n v="0"/>
    <n v="0"/>
    <n v="0"/>
    <n v="410250"/>
    <n v="410250"/>
    <n v="410250"/>
    <n v="410250"/>
    <n v="410250"/>
    <n v="410250"/>
    <n v="410250"/>
    <n v="410250"/>
    <n v="0"/>
    <n v="0"/>
    <n v="0"/>
    <n v="0"/>
    <n v="0"/>
    <n v="0"/>
    <n v="0"/>
    <n v="0"/>
  </r>
  <r>
    <n v="11460"/>
    <m/>
    <m/>
    <s v="Washington Co."/>
    <s v="County"/>
    <x v="0"/>
    <s v="ODOT"/>
    <x v="0"/>
    <s v="OR 10: Oleson Rd. Improvement"/>
    <s v="Beaverton-Hiilsdale Hwy."/>
    <s v="Oleson Rd. and Scholls Ferry"/>
    <s v="Arterial"/>
    <s v="BHOS Phase 2 improvements to project 10545"/>
    <n v="35000000"/>
    <n v="70910000"/>
    <s v="2025-2032"/>
    <s v="2025-2032"/>
    <n v="1"/>
    <x v="7"/>
    <s v="Roads and Bridges"/>
    <n v="2025"/>
    <n v="2032"/>
    <n v="4375000"/>
    <n v="8"/>
    <n v="0"/>
    <n v="0"/>
    <n v="0"/>
    <n v="0"/>
    <n v="0"/>
    <n v="0"/>
    <n v="0"/>
    <n v="0"/>
    <n v="0"/>
    <n v="0"/>
    <n v="0"/>
    <n v="4375000"/>
    <n v="4375000"/>
    <n v="4375000"/>
    <n v="4375000"/>
    <n v="4375000"/>
    <n v="4375000"/>
    <n v="4375000"/>
    <n v="4375000"/>
    <n v="0"/>
    <n v="0"/>
    <n v="0"/>
    <n v="0"/>
    <n v="0"/>
    <n v="0"/>
    <n v="0"/>
    <n v="0"/>
  </r>
  <r>
    <n v="11461"/>
    <m/>
    <m/>
    <s v="Washington Co."/>
    <s v="County"/>
    <x v="1"/>
    <s v="Hillsboro"/>
    <x v="0"/>
    <s v="Reedville Trail North Segment"/>
    <s v="Wilkins St."/>
    <s v="T.V. Hwy."/>
    <s v="Trail"/>
    <s v="Multi-use trail following BPA Pearl-Keeler Powerline."/>
    <n v="6240000"/>
    <n v="12642239.999999998"/>
    <s v="2025-2032"/>
    <s v="2025-2032"/>
    <n v="1"/>
    <x v="8"/>
    <s v="Active Transportation"/>
    <n v="2025"/>
    <n v="2032"/>
    <n v="780000"/>
    <n v="8"/>
    <n v="0"/>
    <n v="0"/>
    <n v="0"/>
    <n v="0"/>
    <n v="0"/>
    <n v="0"/>
    <n v="0"/>
    <n v="0"/>
    <n v="0"/>
    <n v="0"/>
    <n v="0"/>
    <n v="780000"/>
    <n v="780000"/>
    <n v="780000"/>
    <n v="780000"/>
    <n v="780000"/>
    <n v="780000"/>
    <n v="780000"/>
    <n v="780000"/>
    <n v="0"/>
    <n v="0"/>
    <n v="0"/>
    <n v="0"/>
    <n v="0"/>
    <n v="0"/>
    <n v="0"/>
    <n v="0"/>
  </r>
  <r>
    <n v="11462"/>
    <m/>
    <m/>
    <s v="Washington Co."/>
    <s v="County"/>
    <x v="1"/>
    <s v="N/A"/>
    <x v="0"/>
    <s v="Reedville Trail South Segment"/>
    <s v="T.V. Hwy."/>
    <s v="Rosedale Rd."/>
    <s v="Trail"/>
    <s v="Multi-use trail following BPA Pearl-Keeler Powerline."/>
    <n v="5640000"/>
    <n v="11426639.999999998"/>
    <s v="2025-2032"/>
    <s v="2025-2032"/>
    <n v="1"/>
    <x v="8"/>
    <s v="Active Transportation"/>
    <n v="2025"/>
    <n v="2032"/>
    <n v="705000"/>
    <n v="8"/>
    <n v="0"/>
    <n v="0"/>
    <n v="0"/>
    <n v="0"/>
    <n v="0"/>
    <n v="0"/>
    <n v="0"/>
    <n v="0"/>
    <n v="0"/>
    <n v="0"/>
    <n v="0"/>
    <n v="705000"/>
    <n v="705000"/>
    <n v="705000"/>
    <n v="705000"/>
    <n v="705000"/>
    <n v="705000"/>
    <n v="705000"/>
    <n v="705000"/>
    <n v="0"/>
    <n v="0"/>
    <n v="0"/>
    <n v="0"/>
    <n v="0"/>
    <n v="0"/>
    <n v="0"/>
    <n v="0"/>
  </r>
  <r>
    <n v="11463"/>
    <m/>
    <m/>
    <s v="Washington Co."/>
    <s v="County"/>
    <x v="0"/>
    <s v="Washington Co."/>
    <x v="0"/>
    <s v="Thompson Rd Realignment"/>
    <s v="Saltzman Rd."/>
    <s v="Circle A Dr"/>
    <s v="Arterial"/>
    <s v="Realign as 3 lane arterial, with sidewalks, bike and street lighting"/>
    <n v="9000000"/>
    <n v="18234000"/>
    <s v="2025-2032"/>
    <s v="2025-2032"/>
    <n v="1"/>
    <x v="8"/>
    <s v="Roads and Bridges"/>
    <n v="2025"/>
    <n v="2032"/>
    <n v="1125000"/>
    <n v="8"/>
    <n v="0"/>
    <n v="0"/>
    <n v="0"/>
    <n v="0"/>
    <n v="0"/>
    <n v="0"/>
    <n v="0"/>
    <n v="0"/>
    <n v="0"/>
    <n v="0"/>
    <n v="0"/>
    <n v="1125000"/>
    <n v="1125000"/>
    <n v="1125000"/>
    <n v="1125000"/>
    <n v="1125000"/>
    <n v="1125000"/>
    <n v="1125000"/>
    <n v="1125000"/>
    <n v="0"/>
    <n v="0"/>
    <n v="0"/>
    <n v="0"/>
    <n v="0"/>
    <n v="0"/>
    <n v="0"/>
    <n v="0"/>
  </r>
  <r>
    <n v="11464"/>
    <m/>
    <m/>
    <s v="Washington Co."/>
    <s v="County"/>
    <x v="0"/>
    <s v="Washington Co."/>
    <x v="0"/>
    <s v="Jenkins Rd. Improvements"/>
    <s v="Murray Blvd."/>
    <s v="Cedar Hills Blvd."/>
    <s v="Arterial"/>
    <s v="Widen from 3 lanes to 5 lanes with bike lanes, sidewalks and street lighting"/>
    <n v="10000000"/>
    <n v="20259999.999999996"/>
    <s v="2025-2032"/>
    <s v="2025-2032"/>
    <n v="1"/>
    <x v="8"/>
    <s v="Roads and Bridges"/>
    <n v="2025"/>
    <n v="2032"/>
    <n v="1250000"/>
    <n v="8"/>
    <n v="0"/>
    <n v="0"/>
    <n v="0"/>
    <n v="0"/>
    <n v="0"/>
    <n v="0"/>
    <n v="0"/>
    <n v="0"/>
    <n v="0"/>
    <n v="0"/>
    <n v="0"/>
    <n v="1250000"/>
    <n v="1250000"/>
    <n v="1250000"/>
    <n v="1250000"/>
    <n v="1250000"/>
    <n v="1250000"/>
    <n v="1250000"/>
    <n v="1250000"/>
    <n v="0"/>
    <n v="0"/>
    <n v="0"/>
    <n v="0"/>
    <n v="0"/>
    <n v="0"/>
    <n v="0"/>
    <n v="0"/>
  </r>
  <r>
    <n v="11465"/>
    <m/>
    <m/>
    <s v="Washington Co."/>
    <s v="County"/>
    <x v="1"/>
    <s v="Washington Co."/>
    <x v="0"/>
    <s v="Metzger Area"/>
    <m/>
    <m/>
    <m/>
    <s v="Metzger Area Bike / Ped Improvement program"/>
    <n v="16000000"/>
    <n v="32415999.999999996"/>
    <s v="2025-2032"/>
    <s v="2025-2032"/>
    <n v="1"/>
    <x v="8"/>
    <s v="Active Transportation"/>
    <n v="2025"/>
    <n v="2032"/>
    <n v="2000000"/>
    <n v="8"/>
    <n v="0"/>
    <n v="0"/>
    <n v="0"/>
    <n v="0"/>
    <n v="0"/>
    <n v="0"/>
    <n v="0"/>
    <n v="0"/>
    <n v="0"/>
    <n v="0"/>
    <n v="0"/>
    <n v="2000000"/>
    <n v="2000000"/>
    <n v="2000000"/>
    <n v="2000000"/>
    <n v="2000000"/>
    <n v="2000000"/>
    <n v="2000000"/>
    <n v="2000000"/>
    <n v="0"/>
    <n v="0"/>
    <n v="0"/>
    <n v="0"/>
    <n v="0"/>
    <n v="0"/>
    <n v="0"/>
    <n v="0"/>
  </r>
  <r>
    <n v="11466"/>
    <m/>
    <m/>
    <s v="Washington Co."/>
    <s v="County"/>
    <x v="0"/>
    <s v="Washington Co."/>
    <x v="0"/>
    <s v="Laidlaw Improvements"/>
    <s v="Skycrest"/>
    <s v="Lakeview"/>
    <s v="Collector"/>
    <s v="Straighten curves, widen to 3 lanes with bike lanes and sidewalks."/>
    <n v="10000000"/>
    <n v="20259999.999999996"/>
    <s v="2025-2032"/>
    <s v="2025-2032"/>
    <n v="1"/>
    <x v="8"/>
    <s v="Roads and Bridges"/>
    <n v="2025"/>
    <n v="2032"/>
    <n v="1250000"/>
    <n v="8"/>
    <n v="0"/>
    <n v="0"/>
    <n v="0"/>
    <n v="0"/>
    <n v="0"/>
    <n v="0"/>
    <n v="0"/>
    <n v="0"/>
    <n v="0"/>
    <n v="0"/>
    <n v="0"/>
    <n v="1250000"/>
    <n v="1250000"/>
    <n v="1250000"/>
    <n v="1250000"/>
    <n v="1250000"/>
    <n v="1250000"/>
    <n v="1250000"/>
    <n v="1250000"/>
    <n v="0"/>
    <n v="0"/>
    <n v="0"/>
    <n v="0"/>
    <n v="0"/>
    <n v="0"/>
    <n v="0"/>
    <n v="0"/>
  </r>
  <r>
    <n v="11467"/>
    <m/>
    <m/>
    <s v="Washington Co."/>
    <s v="County"/>
    <x v="1"/>
    <s v="Washington Co."/>
    <x v="0"/>
    <s v="Fischer Rd. Interim Bike and Pedestrian Improvements"/>
    <s v="131st Ave"/>
    <s v="Pacific Hwy (99W)"/>
    <s v="Collector"/>
    <s v="Add sidewalks, bike lanes, lighting, turn lanes at major intersections."/>
    <n v="4580000"/>
    <n v="9279080"/>
    <s v="2025-2032"/>
    <s v="2025-2032"/>
    <n v="1"/>
    <x v="28"/>
    <s v="Active Transportation"/>
    <n v="2025"/>
    <n v="2032"/>
    <n v="572500"/>
    <n v="8"/>
    <n v="0"/>
    <n v="0"/>
    <n v="0"/>
    <n v="0"/>
    <n v="0"/>
    <n v="0"/>
    <n v="0"/>
    <n v="0"/>
    <n v="0"/>
    <n v="0"/>
    <n v="0"/>
    <n v="572500"/>
    <n v="572500"/>
    <n v="572500"/>
    <n v="572500"/>
    <n v="572500"/>
    <n v="572500"/>
    <n v="572500"/>
    <n v="572500"/>
    <n v="0"/>
    <n v="0"/>
    <n v="0"/>
    <n v="0"/>
    <n v="0"/>
    <n v="0"/>
    <n v="0"/>
    <n v="0"/>
  </r>
  <r>
    <n v="11468"/>
    <m/>
    <m/>
    <s v="Washington Co."/>
    <s v="County"/>
    <x v="1"/>
    <s v="Washington Co."/>
    <x v="0"/>
    <s v="Washington County Pedestrian Arterial Crossings"/>
    <s v="N/A"/>
    <s v="N/A"/>
    <s v="Arterial"/>
    <s v="Construct 12 enhanced at-grade pedestrian crossings of 170th Avenue, 185th Avenue, Baseline Road, Cornell Road and Walker Road."/>
    <n v="3585000"/>
    <n v="7263209.9999999991"/>
    <s v="2025-2032"/>
    <s v="2025-2032"/>
    <n v="1"/>
    <x v="61"/>
    <s v="Active Transportation"/>
    <n v="2025"/>
    <n v="2032"/>
    <n v="448125"/>
    <n v="8"/>
    <n v="0"/>
    <n v="0"/>
    <n v="0"/>
    <n v="0"/>
    <n v="0"/>
    <n v="0"/>
    <n v="0"/>
    <n v="0"/>
    <n v="0"/>
    <n v="0"/>
    <n v="0"/>
    <n v="448125"/>
    <n v="448125"/>
    <n v="448125"/>
    <n v="448125"/>
    <n v="448125"/>
    <n v="448125"/>
    <n v="448125"/>
    <n v="448125"/>
    <n v="0"/>
    <n v="0"/>
    <n v="0"/>
    <n v="0"/>
    <n v="0"/>
    <n v="0"/>
    <n v="0"/>
    <n v="0"/>
  </r>
  <r>
    <n v="11469"/>
    <m/>
    <m/>
    <s v="Washington Co."/>
    <s v="County"/>
    <x v="0"/>
    <s v="Washington Co."/>
    <x v="0"/>
    <s v="124th Ave Improvements"/>
    <s v="Tualatin-Sherwood Rd."/>
    <s v="Grahams Ferry Rd"/>
    <s v="Arterial"/>
    <s v="Widen 124th from 2 lanes to 5 lanes with bike lanes and sidewalks"/>
    <n v="14000000"/>
    <n v="28363999.999999996"/>
    <s v="2025-2032"/>
    <s v="2025-2032"/>
    <n v="1"/>
    <x v="22"/>
    <s v="Roads and Bridges"/>
    <n v="2025"/>
    <n v="2032"/>
    <n v="1750000"/>
    <n v="8"/>
    <n v="0"/>
    <n v="0"/>
    <n v="0"/>
    <n v="0"/>
    <n v="0"/>
    <n v="0"/>
    <n v="0"/>
    <n v="0"/>
    <n v="0"/>
    <n v="0"/>
    <n v="0"/>
    <n v="1750000"/>
    <n v="1750000"/>
    <n v="1750000"/>
    <n v="1750000"/>
    <n v="1750000"/>
    <n v="1750000"/>
    <n v="1750000"/>
    <n v="1750000"/>
    <n v="0"/>
    <n v="0"/>
    <n v="0"/>
    <n v="0"/>
    <n v="0"/>
    <n v="0"/>
    <n v="0"/>
    <n v="0"/>
  </r>
  <r>
    <n v="11470"/>
    <m/>
    <m/>
    <s v="Washington Co."/>
    <s v="County"/>
    <x v="0"/>
    <s v="Washington Co."/>
    <x v="0"/>
    <s v="Basalt Creek E-W Connector "/>
    <s v="Grahams Ferry Rd."/>
    <s v="Boones Ferry Rd"/>
    <s v="Arterial"/>
    <s v="Extend new 5 lane Arterial with bike lanes, sidewalks and street lighting."/>
    <n v="57900000"/>
    <n v="117305399.99999999"/>
    <s v="2025-2032"/>
    <s v="2025-2032"/>
    <n v="1"/>
    <x v="22"/>
    <s v="Roads and Bridges"/>
    <n v="2025"/>
    <n v="2032"/>
    <n v="7237500"/>
    <n v="8"/>
    <n v="0"/>
    <n v="0"/>
    <n v="0"/>
    <n v="0"/>
    <n v="0"/>
    <n v="0"/>
    <n v="0"/>
    <n v="0"/>
    <n v="0"/>
    <n v="0"/>
    <n v="0"/>
    <n v="7237500"/>
    <n v="7237500"/>
    <n v="7237500"/>
    <n v="7237500"/>
    <n v="7237500"/>
    <n v="7237500"/>
    <n v="7237500"/>
    <n v="7237500"/>
    <n v="0"/>
    <n v="0"/>
    <n v="0"/>
    <n v="0"/>
    <n v="0"/>
    <n v="0"/>
    <n v="0"/>
    <n v="0"/>
  </r>
  <r>
    <n v="11471"/>
    <m/>
    <m/>
    <s v="Washington Co."/>
    <s v="County"/>
    <x v="0"/>
    <s v="Washington Co."/>
    <x v="0"/>
    <s v="Laidlaw Improvements"/>
    <s v="Saltzman Rd."/>
    <s v="Countyline"/>
    <s v="Collector"/>
    <s v="Widen to three lanes with bike lanes and sidewalks."/>
    <n v="22000000"/>
    <n v="44571999.999999993"/>
    <s v="2025-2032"/>
    <s v="2025-2032"/>
    <n v="1"/>
    <x v="8"/>
    <s v="Roads and Bridges"/>
    <n v="2025"/>
    <n v="2032"/>
    <n v="2750000"/>
    <n v="8"/>
    <n v="0"/>
    <n v="0"/>
    <n v="0"/>
    <n v="0"/>
    <n v="0"/>
    <n v="0"/>
    <n v="0"/>
    <n v="0"/>
    <n v="0"/>
    <n v="0"/>
    <n v="0"/>
    <n v="2750000"/>
    <n v="2750000"/>
    <n v="2750000"/>
    <n v="2750000"/>
    <n v="2750000"/>
    <n v="2750000"/>
    <n v="2750000"/>
    <n v="2750000"/>
    <n v="0"/>
    <n v="0"/>
    <n v="0"/>
    <n v="0"/>
    <n v="0"/>
    <n v="0"/>
    <n v="0"/>
    <n v="0"/>
  </r>
  <r>
    <n v="11472"/>
    <m/>
    <m/>
    <s v="Washington Co."/>
    <s v="County"/>
    <x v="0"/>
    <s v="Washington Co."/>
    <x v="0"/>
    <s v="160th Ave Improvements"/>
    <s v="TV Hwy."/>
    <s v="Farmington Rd."/>
    <s v="Arterial"/>
    <s v="Widen to three lanes with bike lanes and sidewalks."/>
    <n v="15000000"/>
    <n v="30389999.999999996"/>
    <s v="2025-2032"/>
    <s v="2025-2032"/>
    <n v="1"/>
    <x v="8"/>
    <s v="Roads and Bridges"/>
    <n v="2025"/>
    <n v="2032"/>
    <n v="1875000"/>
    <n v="8"/>
    <n v="0"/>
    <n v="0"/>
    <n v="0"/>
    <n v="0"/>
    <n v="0"/>
    <n v="0"/>
    <n v="0"/>
    <n v="0"/>
    <n v="0"/>
    <n v="0"/>
    <n v="0"/>
    <n v="1875000"/>
    <n v="1875000"/>
    <n v="1875000"/>
    <n v="1875000"/>
    <n v="1875000"/>
    <n v="1875000"/>
    <n v="1875000"/>
    <n v="1875000"/>
    <n v="0"/>
    <n v="0"/>
    <n v="0"/>
    <n v="0"/>
    <n v="0"/>
    <n v="0"/>
    <n v="0"/>
    <n v="0"/>
  </r>
  <r>
    <n v="11473"/>
    <m/>
    <m/>
    <s v="Washington Co."/>
    <s v="County"/>
    <x v="1"/>
    <s v="Washington Co."/>
    <x v="0"/>
    <s v="111th / Rainmont Rd / 113th Ave"/>
    <s v="McDaniel Rd"/>
    <s v="Cornell Rd."/>
    <s v="Collector"/>
    <s v="Construct sidewalks"/>
    <n v="9000000"/>
    <n v="18234000"/>
    <s v="2025-2032"/>
    <s v="2025-2032"/>
    <n v="1"/>
    <x v="8"/>
    <s v="Active Transportation"/>
    <n v="2025"/>
    <n v="2032"/>
    <n v="1125000"/>
    <n v="8"/>
    <n v="0"/>
    <n v="0"/>
    <n v="0"/>
    <n v="0"/>
    <n v="0"/>
    <n v="0"/>
    <n v="0"/>
    <n v="0"/>
    <n v="0"/>
    <n v="0"/>
    <n v="0"/>
    <n v="1125000"/>
    <n v="1125000"/>
    <n v="1125000"/>
    <n v="1125000"/>
    <n v="1125000"/>
    <n v="1125000"/>
    <n v="1125000"/>
    <n v="1125000"/>
    <n v="0"/>
    <n v="0"/>
    <n v="0"/>
    <n v="0"/>
    <n v="0"/>
    <n v="0"/>
    <n v="0"/>
    <n v="0"/>
  </r>
  <r>
    <n v="11474"/>
    <m/>
    <m/>
    <s v="Washington Co."/>
    <s v="County"/>
    <x v="0"/>
    <s v="Washington Co."/>
    <x v="0"/>
    <s v="113th Ave"/>
    <s v="McDaniel Rd"/>
    <s v="Rainmont Rd"/>
    <s v="Collector"/>
    <s v="Construct new 2 lane Collector Rd with sidewalks bikelanes and street lighting"/>
    <n v="6000000"/>
    <n v="12155999.999999998"/>
    <s v="2025-2032"/>
    <s v="2025-2032"/>
    <n v="1"/>
    <x v="8"/>
    <s v="Roads and Bridges"/>
    <n v="2025"/>
    <n v="2032"/>
    <n v="750000"/>
    <n v="8"/>
    <n v="0"/>
    <n v="0"/>
    <n v="0"/>
    <n v="0"/>
    <n v="0"/>
    <n v="0"/>
    <n v="0"/>
    <n v="0"/>
    <n v="0"/>
    <n v="0"/>
    <n v="0"/>
    <n v="750000"/>
    <n v="750000"/>
    <n v="750000"/>
    <n v="750000"/>
    <n v="750000"/>
    <n v="750000"/>
    <n v="750000"/>
    <n v="750000"/>
    <n v="0"/>
    <n v="0"/>
    <n v="0"/>
    <n v="0"/>
    <n v="0"/>
    <n v="0"/>
    <n v="0"/>
    <n v="0"/>
  </r>
  <r>
    <n v="11475"/>
    <m/>
    <m/>
    <s v="Washington Co."/>
    <s v="County"/>
    <x v="21"/>
    <s v="Washington Co."/>
    <x v="0"/>
    <s v="Beaverton Area ITS "/>
    <s v="N/A"/>
    <s v="N/A"/>
    <s v="Arterials"/>
    <s v="Install advanced traffic management systems including adaptive signals, communications, dynamic messaging signs,  and surveillance and management equipment."/>
    <n v="10450000"/>
    <n v="21171699.999999996"/>
    <s v="2025-2032"/>
    <s v="2025-2032"/>
    <n v="1"/>
    <x v="28"/>
    <s v="TSMO/TDM"/>
    <n v="2025"/>
    <n v="2032"/>
    <n v="1306250"/>
    <n v="8"/>
    <n v="0"/>
    <n v="0"/>
    <n v="0"/>
    <n v="0"/>
    <n v="0"/>
    <n v="0"/>
    <n v="0"/>
    <n v="0"/>
    <n v="0"/>
    <n v="0"/>
    <n v="0"/>
    <n v="1306250"/>
    <n v="1306250"/>
    <n v="1306250"/>
    <n v="1306250"/>
    <n v="1306250"/>
    <n v="1306250"/>
    <n v="1306250"/>
    <n v="1306250"/>
    <n v="0"/>
    <n v="0"/>
    <n v="0"/>
    <n v="0"/>
    <n v="0"/>
    <n v="0"/>
    <n v="0"/>
    <n v="0"/>
  </r>
  <r>
    <n v="11476"/>
    <m/>
    <m/>
    <s v="Washington Co."/>
    <s v="County"/>
    <x v="0"/>
    <s v="Washington Co."/>
    <x v="0"/>
    <s v="Saltzman Rd"/>
    <s v="Bayonne Ln"/>
    <s v="Bauer Woods DR"/>
    <s v="Collector"/>
    <s v="Widen to three lanes with bike lanes and sidewalks."/>
    <n v="8000000"/>
    <n v="16207999.999999998"/>
    <s v="2025-2032"/>
    <s v="2025-2032"/>
    <n v="1"/>
    <x v="8"/>
    <s v="Roads and Bridges"/>
    <n v="2025"/>
    <n v="2032"/>
    <n v="1000000"/>
    <n v="8"/>
    <n v="0"/>
    <n v="0"/>
    <n v="0"/>
    <n v="0"/>
    <n v="0"/>
    <n v="0"/>
    <n v="0"/>
    <n v="0"/>
    <n v="0"/>
    <n v="0"/>
    <n v="0"/>
    <n v="1000000"/>
    <n v="1000000"/>
    <n v="1000000"/>
    <n v="1000000"/>
    <n v="1000000"/>
    <n v="1000000"/>
    <n v="1000000"/>
    <n v="1000000"/>
    <n v="0"/>
    <n v="0"/>
    <n v="0"/>
    <n v="0"/>
    <n v="0"/>
    <n v="0"/>
    <n v="0"/>
    <n v="0"/>
  </r>
  <r>
    <n v="11477"/>
    <m/>
    <m/>
    <s v="Washington Co."/>
    <s v="County"/>
    <x v="0"/>
    <s v="Washington Co."/>
    <x v="0"/>
    <s v="Kaiser"/>
    <s v="Shackelford Rd"/>
    <s v="Springville Rd."/>
    <s v="Arterial"/>
    <s v="Widen from 2 to three lanes with sidewalks, bike lanes, street lighting, and community features"/>
    <n v="7800000"/>
    <n v="15802799.999999998"/>
    <s v="2025-2032"/>
    <s v="2025-2032"/>
    <n v="1"/>
    <x v="8"/>
    <s v="Roads and Bridges"/>
    <n v="2025"/>
    <n v="2032"/>
    <n v="975000"/>
    <n v="8"/>
    <n v="0"/>
    <n v="0"/>
    <n v="0"/>
    <n v="0"/>
    <n v="0"/>
    <n v="0"/>
    <n v="0"/>
    <n v="0"/>
    <n v="0"/>
    <n v="0"/>
    <n v="0"/>
    <n v="975000"/>
    <n v="975000"/>
    <n v="975000"/>
    <n v="975000"/>
    <n v="975000"/>
    <n v="975000"/>
    <n v="975000"/>
    <n v="975000"/>
    <n v="0"/>
    <n v="0"/>
    <n v="0"/>
    <n v="0"/>
    <n v="0"/>
    <n v="0"/>
    <n v="0"/>
    <n v="0"/>
  </r>
  <r>
    <n v="11478"/>
    <m/>
    <m/>
    <s v="Washington Co."/>
    <s v="County"/>
    <x v="0"/>
    <s v="Washington Co."/>
    <x v="0"/>
    <s v="185th"/>
    <s v="Springville Rd."/>
    <s v="Shackelford Rd"/>
    <s v="Arterial"/>
    <s v="Widen from two lanes to three lanes with bike lanes and sidewalks. The project or a portion of the project is outside the designated urban growth boundary as of March 2014."/>
    <n v="57000000"/>
    <n v="115481999.99999999"/>
    <s v="2025-2032"/>
    <s v="2025-2032"/>
    <n v="1"/>
    <x v="8"/>
    <s v="Roads and Bridges"/>
    <n v="2025"/>
    <n v="2032"/>
    <n v="7125000"/>
    <n v="8"/>
    <n v="0"/>
    <n v="0"/>
    <n v="0"/>
    <n v="0"/>
    <n v="0"/>
    <n v="0"/>
    <n v="0"/>
    <n v="0"/>
    <n v="0"/>
    <n v="0"/>
    <n v="0"/>
    <n v="7125000"/>
    <n v="7125000"/>
    <n v="7125000"/>
    <n v="7125000"/>
    <n v="7125000"/>
    <n v="7125000"/>
    <n v="7125000"/>
    <n v="7125000"/>
    <n v="0"/>
    <n v="0"/>
    <n v="0"/>
    <n v="0"/>
    <n v="0"/>
    <n v="0"/>
    <n v="0"/>
    <n v="0"/>
  </r>
  <r>
    <n v="11482"/>
    <m/>
    <m/>
    <s v="Washington Co."/>
    <s v="County"/>
    <x v="1"/>
    <s v="Washington Co."/>
    <x v="0"/>
    <s v="West Union Rd. Interim Bike and Pedestrian Improvements"/>
    <s v="NW Helvetia "/>
    <s v="NW 185th Ave"/>
    <s v="Arterial"/>
    <s v="Add sidewalks, bike lanes, lighting, turn lanes at major intersections. The project or a portion of the project is outside the designated urban growth boundary as of March 2014."/>
    <n v="15000000"/>
    <n v="30389999.999999996"/>
    <s v="2025-2032"/>
    <s v="2025-2032"/>
    <n v="1"/>
    <x v="28"/>
    <s v="Active Transportation"/>
    <n v="2025"/>
    <n v="2032"/>
    <n v="1875000"/>
    <n v="8"/>
    <n v="0"/>
    <n v="0"/>
    <n v="0"/>
    <n v="0"/>
    <n v="0"/>
    <n v="0"/>
    <n v="0"/>
    <n v="0"/>
    <n v="0"/>
    <n v="0"/>
    <n v="0"/>
    <n v="1875000"/>
    <n v="1875000"/>
    <n v="1875000"/>
    <n v="1875000"/>
    <n v="1875000"/>
    <n v="1875000"/>
    <n v="1875000"/>
    <n v="1875000"/>
    <n v="0"/>
    <n v="0"/>
    <n v="0"/>
    <n v="0"/>
    <n v="0"/>
    <n v="0"/>
    <n v="0"/>
    <n v="0"/>
  </r>
  <r>
    <n v="11487"/>
    <m/>
    <m/>
    <s v="Wilsonville"/>
    <s v="City"/>
    <x v="2"/>
    <s v="Washington Co."/>
    <x v="0"/>
    <s v="Boones Ferry Improvements"/>
    <s v="Basalt Creek East-West Arterial"/>
    <s v="Day Rd"/>
    <s v="Arterial"/>
    <s v="Widen from 3 lanes to 5 lanes with bike lanes, sidewalks and street lighting"/>
    <n v="1100000"/>
    <n v="2228600"/>
    <s v="2025-2032"/>
    <s v="2025-2032"/>
    <n v="1"/>
    <x v="3"/>
    <s v="Roads and Bridges"/>
    <n v="2025"/>
    <n v="2032"/>
    <n v="137500"/>
    <n v="8"/>
    <n v="0"/>
    <n v="0"/>
    <n v="0"/>
    <n v="0"/>
    <n v="0"/>
    <n v="0"/>
    <n v="0"/>
    <n v="0"/>
    <n v="0"/>
    <n v="0"/>
    <n v="0"/>
    <n v="137500"/>
    <n v="137500"/>
    <n v="137500"/>
    <n v="137500"/>
    <n v="137500"/>
    <n v="137500"/>
    <n v="137500"/>
    <n v="137500"/>
    <n v="0"/>
    <n v="0"/>
    <n v="0"/>
    <n v="0"/>
    <n v="0"/>
    <n v="0"/>
    <n v="0"/>
    <n v="0"/>
  </r>
  <r>
    <n v="11488"/>
    <m/>
    <m/>
    <s v="Wilsonville"/>
    <s v="City"/>
    <x v="2"/>
    <s v="Washington Co."/>
    <x v="0"/>
    <s v="Boones Ferry Road/Commerce Circle/95th Avenue"/>
    <m/>
    <m/>
    <s v="Arterial"/>
    <s v="intersection improvement and Access Control"/>
    <n v="1000000"/>
    <n v="2025999.9999999998"/>
    <s v="2025-2032"/>
    <s v="2025-2032"/>
    <n v="1"/>
    <x v="3"/>
    <s v="Roads and Bridges"/>
    <n v="2025"/>
    <n v="2032"/>
    <n v="125000"/>
    <n v="8"/>
    <n v="0"/>
    <n v="0"/>
    <n v="0"/>
    <n v="0"/>
    <n v="0"/>
    <n v="0"/>
    <n v="0"/>
    <n v="0"/>
    <n v="0"/>
    <n v="0"/>
    <n v="0"/>
    <n v="125000"/>
    <n v="125000"/>
    <n v="125000"/>
    <n v="125000"/>
    <n v="125000"/>
    <n v="125000"/>
    <n v="125000"/>
    <n v="125000"/>
    <n v="0"/>
    <n v="0"/>
    <n v="0"/>
    <n v="0"/>
    <n v="0"/>
    <n v="0"/>
    <n v="0"/>
    <n v="0"/>
  </r>
  <r>
    <n v="11489"/>
    <m/>
    <m/>
    <s v="Wilsonville"/>
    <s v="City"/>
    <x v="2"/>
    <s v="ODOT"/>
    <x v="0"/>
    <s v="Boones Ferry / I-5 ramp improvements"/>
    <s v="SB I-5 off ramp"/>
    <s v="Boones Ferry Rd"/>
    <s v="Principal Arterial"/>
    <s v="construct second right-turn lane"/>
    <n v="1000000"/>
    <n v="2025999.9999999998"/>
    <s v="2025-2032"/>
    <s v="2025-2032"/>
    <n v="1"/>
    <x v="3"/>
    <s v="Roads and Bridges"/>
    <n v="2025"/>
    <n v="2032"/>
    <n v="125000"/>
    <n v="8"/>
    <n v="0"/>
    <n v="0"/>
    <n v="0"/>
    <n v="0"/>
    <n v="0"/>
    <n v="0"/>
    <n v="0"/>
    <n v="0"/>
    <n v="0"/>
    <n v="0"/>
    <n v="0"/>
    <n v="125000"/>
    <n v="125000"/>
    <n v="125000"/>
    <n v="125000"/>
    <n v="125000"/>
    <n v="125000"/>
    <n v="125000"/>
    <n v="125000"/>
    <n v="0"/>
    <n v="0"/>
    <n v="0"/>
    <n v="0"/>
    <n v="0"/>
    <n v="0"/>
    <n v="0"/>
    <n v="0"/>
  </r>
  <r>
    <n v="11498"/>
    <m/>
    <m/>
    <s v="Clackamas County"/>
    <s v="County"/>
    <x v="0"/>
    <s v="Clackamas County / ODOT"/>
    <x v="0"/>
    <s v="Harmony Rd / Sunnyside Rd"/>
    <s v="Harmony Rd / Sunnyside Rd / OR 213 intersection"/>
    <m/>
    <s v="Major Arterial"/>
    <s v="Extend queue storage on westbound approach and rebuild median; extend queue storage on eastbound approach and install median; convert to right-in-right-out accesses on frontage road."/>
    <n v="1250000"/>
    <n v="2532499.9999999995"/>
    <s v="2025-2032 "/>
    <s v="2025-2032 "/>
    <n v="1"/>
    <x v="0"/>
    <s v="Roads and Bridges"/>
    <n v="2025"/>
    <n v="2032"/>
    <n v="156250"/>
    <n v="8"/>
    <n v="0"/>
    <n v="0"/>
    <n v="0"/>
    <n v="0"/>
    <n v="0"/>
    <n v="0"/>
    <n v="0"/>
    <n v="0"/>
    <n v="0"/>
    <n v="0"/>
    <n v="0"/>
    <n v="156250"/>
    <n v="156250"/>
    <n v="156250"/>
    <n v="156250"/>
    <n v="156250"/>
    <n v="156250"/>
    <n v="156250"/>
    <n v="156250"/>
    <n v="0"/>
    <n v="0"/>
    <n v="0"/>
    <n v="0"/>
    <n v="0"/>
    <n v="0"/>
    <n v="0"/>
    <n v="0"/>
  </r>
  <r>
    <n v="11499"/>
    <m/>
    <m/>
    <s v="Clackamas County"/>
    <s v="County"/>
    <x v="1"/>
    <s v="Clackamas County"/>
    <x v="0"/>
    <s v="River Rd"/>
    <s v="Lark St"/>
    <s v="Courtney"/>
    <s v="Minor Arterial"/>
    <s v="Add pedways"/>
    <n v="4760000"/>
    <n v="9643759.9999999981"/>
    <s v="2025-2032 "/>
    <s v="2025-2032 "/>
    <n v="1"/>
    <x v="8"/>
    <s v="Active Transportation"/>
    <n v="2025"/>
    <n v="2032"/>
    <n v="595000"/>
    <n v="8"/>
    <n v="0"/>
    <n v="0"/>
    <n v="0"/>
    <n v="0"/>
    <n v="0"/>
    <n v="0"/>
    <n v="0"/>
    <n v="0"/>
    <n v="0"/>
    <n v="0"/>
    <n v="0"/>
    <n v="595000"/>
    <n v="595000"/>
    <n v="595000"/>
    <n v="595000"/>
    <n v="595000"/>
    <n v="595000"/>
    <n v="595000"/>
    <n v="595000"/>
    <n v="0"/>
    <n v="0"/>
    <n v="0"/>
    <n v="0"/>
    <n v="0"/>
    <n v="0"/>
    <n v="0"/>
    <n v="0"/>
  </r>
  <r>
    <n v="11500"/>
    <m/>
    <m/>
    <s v="Clackamas County"/>
    <s v="County"/>
    <x v="1"/>
    <s v="Clackamas County"/>
    <x v="0"/>
    <s v="River Rd"/>
    <s v="Oak Grove Blvd "/>
    <s v="Risley Ave"/>
    <s v="Minor Arterial"/>
    <s v="Fill gaps in bikeways and pedways"/>
    <n v="5570000"/>
    <n v="11284819.999999998"/>
    <s v="2025-2032 "/>
    <s v="2025-2032 "/>
    <n v="1"/>
    <x v="8"/>
    <s v="Active Transportation"/>
    <n v="2025"/>
    <n v="2032"/>
    <n v="696250"/>
    <n v="8"/>
    <n v="0"/>
    <n v="0"/>
    <n v="0"/>
    <n v="0"/>
    <n v="0"/>
    <n v="0"/>
    <n v="0"/>
    <n v="0"/>
    <n v="0"/>
    <n v="0"/>
    <n v="0"/>
    <n v="696250"/>
    <n v="696250"/>
    <n v="696250"/>
    <n v="696250"/>
    <n v="696250"/>
    <n v="696250"/>
    <n v="696250"/>
    <n v="696250"/>
    <n v="0"/>
    <n v="0"/>
    <n v="0"/>
    <n v="0"/>
    <n v="0"/>
    <n v="0"/>
    <n v="0"/>
    <n v="0"/>
  </r>
  <r>
    <n v="11501"/>
    <m/>
    <m/>
    <s v="Clackamas County"/>
    <s v="County"/>
    <x v="1"/>
    <s v="Clackamas County"/>
    <x v="0"/>
    <s v="Concord Rd"/>
    <s v="River Rd"/>
    <s v="Oatfield Rd"/>
    <s v="Minor Arterial Collector"/>
    <s v="Fill gaps in pedway"/>
    <n v="7230000"/>
    <n v="14647979.999999998"/>
    <s v="2025-2032 "/>
    <s v="2025-2032 "/>
    <n v="1"/>
    <x v="53"/>
    <s v="Active Transportation"/>
    <n v="2025"/>
    <n v="2032"/>
    <n v="903750"/>
    <n v="8"/>
    <n v="0"/>
    <n v="0"/>
    <n v="0"/>
    <n v="0"/>
    <n v="0"/>
    <n v="0"/>
    <n v="0"/>
    <n v="0"/>
    <n v="0"/>
    <n v="0"/>
    <n v="0"/>
    <n v="903750"/>
    <n v="903750"/>
    <n v="903750"/>
    <n v="903750"/>
    <n v="903750"/>
    <n v="903750"/>
    <n v="903750"/>
    <n v="903750"/>
    <n v="0"/>
    <n v="0"/>
    <n v="0"/>
    <n v="0"/>
    <n v="0"/>
    <n v="0"/>
    <n v="0"/>
    <n v="0"/>
  </r>
  <r>
    <n v="11502"/>
    <m/>
    <m/>
    <s v="Clackamas County"/>
    <s v="County"/>
    <x v="0"/>
    <s v="Clackamas County"/>
    <x v="0"/>
    <s v="Concord Rd"/>
    <s v="River Rd"/>
    <s v="Oatfield Rd"/>
    <s v="Minor Arterial / Collector"/>
    <s v="Add turn lanes at major intersections"/>
    <n v="570000"/>
    <n v="1154820"/>
    <s v="2025-2032 "/>
    <s v="2025-2032 "/>
    <n v="1"/>
    <x v="53"/>
    <s v="Roads and Bridges"/>
    <n v="2025"/>
    <n v="2032"/>
    <n v="71250"/>
    <n v="8"/>
    <n v="0"/>
    <n v="0"/>
    <n v="0"/>
    <n v="0"/>
    <n v="0"/>
    <n v="0"/>
    <n v="0"/>
    <n v="0"/>
    <n v="0"/>
    <n v="0"/>
    <n v="0"/>
    <n v="71250"/>
    <n v="71250"/>
    <n v="71250"/>
    <n v="71250"/>
    <n v="71250"/>
    <n v="71250"/>
    <n v="71250"/>
    <n v="71250"/>
    <n v="0"/>
    <n v="0"/>
    <n v="0"/>
    <n v="0"/>
    <n v="0"/>
    <n v="0"/>
    <n v="0"/>
    <n v="0"/>
  </r>
  <r>
    <n v="11503"/>
    <m/>
    <m/>
    <s v="Clackamas County"/>
    <s v="County"/>
    <x v="0"/>
    <s v="Clackamas County"/>
    <x v="0"/>
    <s v="Jennings Ave"/>
    <s v="River Rd"/>
    <s v="Oatfield Rd"/>
    <s v="Minor Arterail"/>
    <s v="Widen to 2-lane urban minor arterial standard with bikeway and pedway infill"/>
    <n v="13870000"/>
    <n v="28100619.999999996"/>
    <s v="2025-2032 "/>
    <s v="2025-2032 "/>
    <n v="1"/>
    <x v="53"/>
    <s v="Roads and Bridges"/>
    <n v="2025"/>
    <n v="2032"/>
    <n v="1733750"/>
    <n v="8"/>
    <n v="0"/>
    <n v="0"/>
    <n v="0"/>
    <n v="0"/>
    <n v="0"/>
    <n v="0"/>
    <n v="0"/>
    <n v="0"/>
    <n v="0"/>
    <n v="0"/>
    <n v="0"/>
    <n v="1733750"/>
    <n v="1733750"/>
    <n v="1733750"/>
    <n v="1733750"/>
    <n v="1733750"/>
    <n v="1733750"/>
    <n v="1733750"/>
    <n v="1733750"/>
    <n v="0"/>
    <n v="0"/>
    <n v="0"/>
    <n v="0"/>
    <n v="0"/>
    <n v="0"/>
    <n v="0"/>
    <n v="0"/>
  </r>
  <r>
    <n v="11504"/>
    <m/>
    <m/>
    <s v="Clackamas County"/>
    <s v="County"/>
    <x v="1"/>
    <s v="Clackamas County"/>
    <x v="0"/>
    <s v="Oak Grove Blvd "/>
    <s v="Oatfield Rd"/>
    <s v="River RD"/>
    <s v="Minor Arterial"/>
    <s v="Fill gaps in pedways and bikeways"/>
    <n v="2520000"/>
    <n v="5105519.9999999991"/>
    <s v="2025-2032 "/>
    <s v="2025-2032 "/>
    <n v="1"/>
    <x v="53"/>
    <s v="Active Transportation"/>
    <n v="2025"/>
    <n v="2032"/>
    <n v="315000"/>
    <n v="8"/>
    <n v="0"/>
    <n v="0"/>
    <n v="0"/>
    <n v="0"/>
    <n v="0"/>
    <n v="0"/>
    <n v="0"/>
    <n v="0"/>
    <n v="0"/>
    <n v="0"/>
    <n v="0"/>
    <n v="315000"/>
    <n v="315000"/>
    <n v="315000"/>
    <n v="315000"/>
    <n v="315000"/>
    <n v="315000"/>
    <n v="315000"/>
    <n v="315000"/>
    <n v="0"/>
    <n v="0"/>
    <n v="0"/>
    <n v="0"/>
    <n v="0"/>
    <n v="0"/>
    <n v="0"/>
    <n v="0"/>
  </r>
  <r>
    <n v="11505"/>
    <m/>
    <m/>
    <s v="Clackamas County"/>
    <s v="County"/>
    <x v="1"/>
    <s v="Clackamas County"/>
    <x v="0"/>
    <s v="Hull Ave"/>
    <s v="Wilmot St"/>
    <s v="Tims View Ave"/>
    <s v="Local"/>
    <s v="Fill gaps in pedways"/>
    <n v="4130000"/>
    <n v="8367379.9999999991"/>
    <s v="2025-2032 "/>
    <s v="2025-2032 "/>
    <n v="1"/>
    <x v="53"/>
    <s v="Active Transportation"/>
    <n v="2025"/>
    <n v="2032"/>
    <n v="516250"/>
    <n v="8"/>
    <n v="0"/>
    <n v="0"/>
    <n v="0"/>
    <n v="0"/>
    <n v="0"/>
    <n v="0"/>
    <n v="0"/>
    <n v="0"/>
    <n v="0"/>
    <n v="0"/>
    <n v="0"/>
    <n v="516250"/>
    <n v="516250"/>
    <n v="516250"/>
    <n v="516250"/>
    <n v="516250"/>
    <n v="516250"/>
    <n v="516250"/>
    <n v="516250"/>
    <n v="0"/>
    <n v="0"/>
    <n v="0"/>
    <n v="0"/>
    <n v="0"/>
    <n v="0"/>
    <n v="0"/>
    <n v="0"/>
  </r>
  <r>
    <n v="11506"/>
    <m/>
    <m/>
    <s v="Clackamas County"/>
    <s v="County"/>
    <x v="1"/>
    <s v="Clackamas County"/>
    <x v="0"/>
    <s v="Clackamas Rd"/>
    <s v="Johnson Road"/>
    <s v="Webster Road"/>
    <s v="Collector"/>
    <s v="Fill gaps in bikeways and pedestrian facilities"/>
    <n v="3420000"/>
    <n v="6928919.9999999991"/>
    <s v="2025-2032 "/>
    <s v="2025-2032 "/>
    <n v="1"/>
    <x v="8"/>
    <s v="Active Transportation"/>
    <n v="2025"/>
    <n v="2032"/>
    <n v="427500"/>
    <n v="8"/>
    <n v="0"/>
    <n v="0"/>
    <n v="0"/>
    <n v="0"/>
    <n v="0"/>
    <n v="0"/>
    <n v="0"/>
    <n v="0"/>
    <n v="0"/>
    <n v="0"/>
    <n v="0"/>
    <n v="427500"/>
    <n v="427500"/>
    <n v="427500"/>
    <n v="427500"/>
    <n v="427500"/>
    <n v="427500"/>
    <n v="427500"/>
    <n v="427500"/>
    <n v="0"/>
    <n v="0"/>
    <n v="0"/>
    <n v="0"/>
    <n v="0"/>
    <n v="0"/>
    <n v="0"/>
    <n v="0"/>
  </r>
  <r>
    <n v="11507"/>
    <m/>
    <m/>
    <s v="Clackamas County"/>
    <s v="County"/>
    <x v="1"/>
    <s v="Clackamas County"/>
    <x v="0"/>
    <s v="Roots Rd"/>
    <s v="Webster Road"/>
    <s v=" McKinley Road"/>
    <s v="Minor Arterial"/>
    <s v="Add pedestrian facilities"/>
    <n v="4720000"/>
    <n v="9562719.9999999981"/>
    <s v="2025-2032 "/>
    <s v="2025-2032 "/>
    <n v="1"/>
    <x v="8"/>
    <s v="Active Transportation"/>
    <n v="2025"/>
    <n v="2032"/>
    <n v="590000"/>
    <n v="8"/>
    <n v="0"/>
    <n v="0"/>
    <n v="0"/>
    <n v="0"/>
    <n v="0"/>
    <n v="0"/>
    <n v="0"/>
    <n v="0"/>
    <n v="0"/>
    <n v="0"/>
    <n v="0"/>
    <n v="590000"/>
    <n v="590000"/>
    <n v="590000"/>
    <n v="590000"/>
    <n v="590000"/>
    <n v="590000"/>
    <n v="590000"/>
    <n v="590000"/>
    <n v="0"/>
    <n v="0"/>
    <n v="0"/>
    <n v="0"/>
    <n v="0"/>
    <n v="0"/>
    <n v="0"/>
    <n v="0"/>
  </r>
  <r>
    <n v="11508"/>
    <m/>
    <m/>
    <s v="Clackamas County"/>
    <s v="County"/>
    <x v="1"/>
    <s v="Clackamas County"/>
    <x v="0"/>
    <s v="Hubbard Rd"/>
    <s v="122nd Ave "/>
    <s v="132nd Ave"/>
    <s v="Minor Arterial"/>
    <s v="Fill gaps in pedestrian facilities"/>
    <n v="1650000"/>
    <n v="3342899.9999999995"/>
    <s v="2025-2032 "/>
    <s v="2025-2032 "/>
    <n v="1"/>
    <x v="8"/>
    <s v="Active Transportation"/>
    <n v="2025"/>
    <n v="2032"/>
    <n v="206250"/>
    <n v="8"/>
    <n v="0"/>
    <n v="0"/>
    <n v="0"/>
    <n v="0"/>
    <n v="0"/>
    <n v="0"/>
    <n v="0"/>
    <n v="0"/>
    <n v="0"/>
    <n v="0"/>
    <n v="0"/>
    <n v="206250"/>
    <n v="206250"/>
    <n v="206250"/>
    <n v="206250"/>
    <n v="206250"/>
    <n v="206250"/>
    <n v="206250"/>
    <n v="206250"/>
    <n v="0"/>
    <n v="0"/>
    <n v="0"/>
    <n v="0"/>
    <n v="0"/>
    <n v="0"/>
    <n v="0"/>
    <n v="0"/>
  </r>
  <r>
    <n v="11509"/>
    <m/>
    <m/>
    <s v="Clackamas County"/>
    <s v="County"/>
    <x v="1"/>
    <s v="Clackamas County"/>
    <x v="0"/>
    <s v="Lake Rd"/>
    <s v="Milwaukie City limits "/>
    <s v=" OR 224"/>
    <s v="Minor Arterial"/>
    <s v="Fill gaps in pedestrian facilities"/>
    <n v="5530000"/>
    <n v="11203779.999999998"/>
    <s v="2025-2032 "/>
    <s v="2025-2032 "/>
    <n v="1"/>
    <x v="8"/>
    <s v="Active Transportation"/>
    <n v="2025"/>
    <n v="2032"/>
    <n v="691250"/>
    <n v="8"/>
    <n v="0"/>
    <n v="0"/>
    <n v="0"/>
    <n v="0"/>
    <n v="0"/>
    <n v="0"/>
    <n v="0"/>
    <n v="0"/>
    <n v="0"/>
    <n v="0"/>
    <n v="0"/>
    <n v="691250"/>
    <n v="691250"/>
    <n v="691250"/>
    <n v="691250"/>
    <n v="691250"/>
    <n v="691250"/>
    <n v="691250"/>
    <n v="691250"/>
    <n v="0"/>
    <n v="0"/>
    <n v="0"/>
    <n v="0"/>
    <n v="0"/>
    <n v="0"/>
    <n v="0"/>
    <n v="0"/>
  </r>
  <r>
    <n v="11510"/>
    <m/>
    <m/>
    <s v="Clackamas County"/>
    <s v="County"/>
    <x v="0"/>
    <s v="Clackamas County"/>
    <x v="0"/>
    <s v="Sunnybrook Blvd"/>
    <s v="Sunnybrook Blvd / 82nd Ave intersection"/>
    <m/>
    <s v="Major Arterial"/>
    <s v="Add dual southbound left-turn lanes, extend queue storage for southbound lefts and westbound lefts"/>
    <n v="290000"/>
    <n v="587540"/>
    <s v="2025-2032 "/>
    <s v="2025-2032 "/>
    <n v="1"/>
    <x v="0"/>
    <s v="Roads and Bridges"/>
    <n v="2025"/>
    <n v="2032"/>
    <n v="36250"/>
    <n v="8"/>
    <n v="0"/>
    <n v="0"/>
    <n v="0"/>
    <n v="0"/>
    <n v="0"/>
    <n v="0"/>
    <n v="0"/>
    <n v="0"/>
    <n v="0"/>
    <n v="0"/>
    <n v="0"/>
    <n v="36250"/>
    <n v="36250"/>
    <n v="36250"/>
    <n v="36250"/>
    <n v="36250"/>
    <n v="36250"/>
    <n v="36250"/>
    <n v="36250"/>
    <n v="0"/>
    <n v="0"/>
    <n v="0"/>
    <n v="0"/>
    <n v="0"/>
    <n v="0"/>
    <n v="0"/>
    <n v="0"/>
  </r>
  <r>
    <n v="11511"/>
    <m/>
    <m/>
    <s v="Clackamas County"/>
    <s v="County"/>
    <x v="1"/>
    <s v="Clackamas County"/>
    <x v="0"/>
    <s v="Stevens Rd / Stevens Way"/>
    <s v="Causey Ave"/>
    <s v="Idleman Rd"/>
    <s v="Collector"/>
    <s v="Add pedways and optional traffic calming"/>
    <n v="4620000"/>
    <n v="9360120"/>
    <s v="2025-2032 "/>
    <s v="2025-2032 "/>
    <n v="1"/>
    <x v="8"/>
    <s v="Active Transportation"/>
    <n v="2025"/>
    <n v="2032"/>
    <n v="577500"/>
    <n v="8"/>
    <n v="0"/>
    <n v="0"/>
    <n v="0"/>
    <n v="0"/>
    <n v="0"/>
    <n v="0"/>
    <n v="0"/>
    <n v="0"/>
    <n v="0"/>
    <n v="0"/>
    <n v="0"/>
    <n v="577500"/>
    <n v="577500"/>
    <n v="577500"/>
    <n v="577500"/>
    <n v="577500"/>
    <n v="577500"/>
    <n v="577500"/>
    <n v="577500"/>
    <n v="0"/>
    <n v="0"/>
    <n v="0"/>
    <n v="0"/>
    <n v="0"/>
    <n v="0"/>
    <n v="0"/>
    <n v="0"/>
  </r>
  <r>
    <n v="11512"/>
    <m/>
    <m/>
    <s v="Clackamas County"/>
    <s v="County"/>
    <x v="0"/>
    <s v="Clackamas County"/>
    <x v="0"/>
    <s v="Clatsop St / Luther Rd"/>
    <s v="72nd Ave"/>
    <s v="Fuller Rd"/>
    <s v="Minor Arterial / Local"/>
    <s v="Add turn lanes and signals at OR 213 intersection; add bikeways, pedestrian facilities and traffic calming"/>
    <n v="7920000"/>
    <n v="16045919.999999998"/>
    <s v="2025-2032 "/>
    <s v="2025-2032 "/>
    <n v="1"/>
    <x v="62"/>
    <s v="Roads and Bridges"/>
    <n v="2025"/>
    <n v="2032"/>
    <n v="990000"/>
    <n v="8"/>
    <n v="0"/>
    <n v="0"/>
    <n v="0"/>
    <n v="0"/>
    <n v="0"/>
    <n v="0"/>
    <n v="0"/>
    <n v="0"/>
    <n v="0"/>
    <n v="0"/>
    <n v="0"/>
    <n v="990000"/>
    <n v="990000"/>
    <n v="990000"/>
    <n v="990000"/>
    <n v="990000"/>
    <n v="990000"/>
    <n v="990000"/>
    <n v="990000"/>
    <n v="0"/>
    <n v="0"/>
    <n v="0"/>
    <n v="0"/>
    <n v="0"/>
    <n v="0"/>
    <n v="0"/>
    <n v="0"/>
  </r>
  <r>
    <n v="11513"/>
    <m/>
    <m/>
    <s v="Clackamas County"/>
    <s v="County"/>
    <x v="1"/>
    <s v="Clackamas County"/>
    <x v="0"/>
    <s v="Mather Rd"/>
    <s v="Summers Ln"/>
    <s v=" 122nd Ave"/>
    <s v="Collector"/>
    <s v="Add bikeways,  pedestrian facilities and eastbound left turn lanes at Mather Rd / 122nd Ave"/>
    <n v="6420000"/>
    <n v="13006919.999999998"/>
    <s v="2025-2032 "/>
    <s v="2025-2032 "/>
    <n v="1"/>
    <x v="8"/>
    <s v="Active Transportation"/>
    <n v="2025"/>
    <n v="2032"/>
    <n v="802500"/>
    <n v="8"/>
    <n v="0"/>
    <n v="0"/>
    <n v="0"/>
    <n v="0"/>
    <n v="0"/>
    <n v="0"/>
    <n v="0"/>
    <n v="0"/>
    <n v="0"/>
    <n v="0"/>
    <n v="0"/>
    <n v="802500"/>
    <n v="802500"/>
    <n v="802500"/>
    <n v="802500"/>
    <n v="802500"/>
    <n v="802500"/>
    <n v="802500"/>
    <n v="802500"/>
    <n v="0"/>
    <n v="0"/>
    <n v="0"/>
    <n v="0"/>
    <n v="0"/>
    <n v="0"/>
    <n v="0"/>
    <n v="0"/>
  </r>
  <r>
    <n v="11514"/>
    <m/>
    <m/>
    <s v="Clackamas County"/>
    <s v="County"/>
    <x v="0"/>
    <s v="Clackamas County"/>
    <x v="0"/>
    <s v="Strawberry Ln"/>
    <s v="Strawberry Ln / 82nd Dr intersection"/>
    <m/>
    <s v="Minor Arterial"/>
    <s v="Install traffic signal and eastbound turn lane"/>
    <n v="490000"/>
    <n v="992739.99999999988"/>
    <s v="2025-2032 "/>
    <s v="2025-2032 "/>
    <n v="1"/>
    <x v="3"/>
    <s v="Roads and Bridges"/>
    <n v="2025"/>
    <n v="2032"/>
    <n v="61250"/>
    <n v="8"/>
    <n v="0"/>
    <n v="0"/>
    <n v="0"/>
    <n v="0"/>
    <n v="0"/>
    <n v="0"/>
    <n v="0"/>
    <n v="0"/>
    <n v="0"/>
    <n v="0"/>
    <n v="0"/>
    <n v="61250"/>
    <n v="61250"/>
    <n v="61250"/>
    <n v="61250"/>
    <n v="61250"/>
    <n v="61250"/>
    <n v="61250"/>
    <n v="61250"/>
    <n v="0"/>
    <n v="0"/>
    <n v="0"/>
    <n v="0"/>
    <n v="0"/>
    <n v="0"/>
    <n v="0"/>
    <n v="0"/>
  </r>
  <r>
    <n v="11515"/>
    <m/>
    <m/>
    <s v="Clackamas County"/>
    <s v="County"/>
    <x v="1"/>
    <s v="Clackamas County"/>
    <x v="0"/>
    <s v="Sunnyside Rd"/>
    <s v="OR 213"/>
    <s v=" 97th Ave"/>
    <s v="Major Arterial"/>
    <s v="Modified boulevard treatment including lane redesign, medians, beautification, curb extensions, reconstructed sidewalks, landscaping, south side bikeways. Consider flashing yellow arrow for left-turns at signalized intersections."/>
    <n v="3000000"/>
    <n v="6077999.9999999991"/>
    <s v="2025-2032 "/>
    <s v="2025-2032 "/>
    <n v="1"/>
    <x v="0"/>
    <s v="Active Transportation"/>
    <n v="2025"/>
    <n v="2032"/>
    <n v="375000"/>
    <n v="8"/>
    <n v="0"/>
    <n v="0"/>
    <n v="0"/>
    <n v="0"/>
    <n v="0"/>
    <n v="0"/>
    <n v="0"/>
    <n v="0"/>
    <n v="0"/>
    <n v="0"/>
    <n v="0"/>
    <n v="375000"/>
    <n v="375000"/>
    <n v="375000"/>
    <n v="375000"/>
    <n v="375000"/>
    <n v="375000"/>
    <n v="375000"/>
    <n v="375000"/>
    <n v="0"/>
    <n v="0"/>
    <n v="0"/>
    <n v="0"/>
    <n v="0"/>
    <n v="0"/>
    <n v="0"/>
    <n v="0"/>
  </r>
  <r>
    <n v="11516"/>
    <m/>
    <m/>
    <s v="Clackamas County"/>
    <s v="County"/>
    <x v="1"/>
    <s v="Clackamas County"/>
    <x v="0"/>
    <s v="Evelyn St / Mangan Dr"/>
    <s v="Jennifer St "/>
    <s v="Water Ave"/>
    <s v="Minor Arterial Connector"/>
    <s v="Add bikeways"/>
    <n v="50000"/>
    <n v="101299.99999999999"/>
    <s v="2025-2032 "/>
    <s v="2025-2032 "/>
    <n v="1"/>
    <x v="3"/>
    <s v="Active Transportation"/>
    <n v="2025"/>
    <n v="2032"/>
    <n v="6250"/>
    <n v="8"/>
    <n v="0"/>
    <n v="0"/>
    <n v="0"/>
    <n v="0"/>
    <n v="0"/>
    <n v="0"/>
    <n v="0"/>
    <n v="0"/>
    <n v="0"/>
    <n v="0"/>
    <n v="0"/>
    <n v="6250"/>
    <n v="6250"/>
    <n v="6250"/>
    <n v="6250"/>
    <n v="6250"/>
    <n v="6250"/>
    <n v="6250"/>
    <n v="6250"/>
    <n v="0"/>
    <n v="0"/>
    <n v="0"/>
    <n v="0"/>
    <n v="0"/>
    <n v="0"/>
    <n v="0"/>
    <n v="0"/>
  </r>
  <r>
    <n v="11529"/>
    <m/>
    <m/>
    <s v="Happy Valley"/>
    <s v="City"/>
    <x v="2"/>
    <s v="Happy Valley"/>
    <x v="0"/>
    <s v="Armstrong Extension"/>
    <s v="162nd Ave"/>
    <s v="172nd Ave"/>
    <s v="Collector"/>
    <s v="Construct a new 3-lane roadway with sidewalks, bike lanes and traffic signals"/>
    <n v="14300000"/>
    <n v="28971799.999999996"/>
    <s v="2025-2032"/>
    <s v="2025-2032"/>
    <n v="1"/>
    <x v="44"/>
    <s v="Roads and Bridges"/>
    <n v="2025"/>
    <n v="2032"/>
    <n v="1787500"/>
    <n v="8"/>
    <n v="0"/>
    <n v="0"/>
    <n v="0"/>
    <n v="0"/>
    <n v="0"/>
    <n v="0"/>
    <n v="0"/>
    <n v="0"/>
    <n v="0"/>
    <n v="0"/>
    <n v="0"/>
    <n v="1787500"/>
    <n v="1787500"/>
    <n v="1787500"/>
    <n v="1787500"/>
    <n v="1787500"/>
    <n v="1787500"/>
    <n v="1787500"/>
    <n v="1787500"/>
    <n v="0"/>
    <n v="0"/>
    <n v="0"/>
    <n v="0"/>
    <n v="0"/>
    <n v="0"/>
    <n v="0"/>
    <n v="0"/>
  </r>
  <r>
    <n v="11538"/>
    <m/>
    <m/>
    <s v="Milwaukie"/>
    <s v="City"/>
    <x v="2"/>
    <s v="Milwaukie"/>
    <x v="0"/>
    <s v="Linwood Ave Capacity Improvements (north)"/>
    <s v="Johnson Creek Blvd"/>
    <s v="King Rd"/>
    <s v="Arterial"/>
    <s v="Widen to standard three lane cross section. Widen bridge over Johnson Creek."/>
    <n v="9300000"/>
    <n v="18841800"/>
    <s v="2025-2032"/>
    <s v="2025-2032"/>
    <n v="1"/>
    <x v="28"/>
    <s v="Roads and Bridges"/>
    <n v="2025"/>
    <n v="2032"/>
    <n v="1162500"/>
    <n v="8"/>
    <n v="0"/>
    <n v="0"/>
    <n v="0"/>
    <n v="0"/>
    <n v="0"/>
    <n v="0"/>
    <n v="0"/>
    <n v="0"/>
    <n v="0"/>
    <n v="0"/>
    <n v="0"/>
    <n v="1162500"/>
    <n v="1162500"/>
    <n v="1162500"/>
    <n v="1162500"/>
    <n v="1162500"/>
    <n v="1162500"/>
    <n v="1162500"/>
    <n v="1162500"/>
    <n v="0"/>
    <n v="0"/>
    <n v="0"/>
    <n v="0"/>
    <n v="0"/>
    <n v="0"/>
    <n v="0"/>
    <n v="0"/>
  </r>
  <r>
    <n v="11539"/>
    <m/>
    <m/>
    <s v="Milwaukie"/>
    <s v="City"/>
    <x v="2"/>
    <s v="ODOT"/>
    <x v="0"/>
    <s v="Intersection Improvements at McLoughlin Blvd and River Rd"/>
    <s v="Location-specific"/>
    <s v="Location-specific"/>
    <s v="Arterial"/>
    <s v="Consolidate a single access point for the area at Bluebird St with full intersection treatment and signalization or add second northbound left-turn lane at River Rd."/>
    <n v="980000"/>
    <n v="1985479.9999999998"/>
    <s v="2025-2032"/>
    <s v="2025-2032"/>
    <n v="1"/>
    <x v="28"/>
    <s v="Roads and Bridges"/>
    <n v="2025"/>
    <n v="2032"/>
    <n v="122500"/>
    <n v="8"/>
    <n v="0"/>
    <n v="0"/>
    <n v="0"/>
    <n v="0"/>
    <n v="0"/>
    <n v="0"/>
    <n v="0"/>
    <n v="0"/>
    <n v="0"/>
    <n v="0"/>
    <n v="0"/>
    <n v="122500"/>
    <n v="122500"/>
    <n v="122500"/>
    <n v="122500"/>
    <n v="122500"/>
    <n v="122500"/>
    <n v="122500"/>
    <n v="122500"/>
    <n v="0"/>
    <n v="0"/>
    <n v="0"/>
    <n v="0"/>
    <n v="0"/>
    <n v="0"/>
    <n v="0"/>
    <n v="0"/>
  </r>
  <r>
    <n v="11540"/>
    <m/>
    <m/>
    <s v="Milwaukie"/>
    <s v="City"/>
    <x v="2"/>
    <s v="Milwaukie"/>
    <x v="0"/>
    <s v="Group 8--Street Connectivity &amp; Intersection Improvement Projects"/>
    <s v="Various locations"/>
    <s v="Various locations"/>
    <s v="Regional Route, Arterial, and Collector"/>
    <s v="Harrison St and King Rd Connection = Enhance connection between King Rd and Harrison St at 42nd Ave. ($60,000)_x000d__x000d_King Rd Boulevard Treatments = Install street boulevard treatments: widen sidewalks and improve crossings. ($550,000)_x000d__x000d_Intersection Improvements at 42nd Ave and King Rd = Enhance intersection function. ($20,000)_x000d__x000d_Intersection Improvements at 42nd Ave and Harrison St = Signalize intersection to facilitate dominant traffic flow. ($280,000)_x000d__x000d_Intersection Improvements at Harrison St and Hwy 224 = Add left-turn lanes and protected signal phasing on Harrison St approaches. ($20,000)_x000d__x000d_Intersection Improvements at Linwood Ave and King Rd = Implement protected/permissive left-turn phasing for northbound and southbound approaches. ($20,000)_x000d__x000d_Intersection Improvements at Johnson Creek Blvd and Linwood Ave = Improve safety of crossing at intersection. ($880,000)"/>
    <n v="1830000"/>
    <n v="3707579.9999999995"/>
    <s v="2025-2032"/>
    <s v="2025-2032"/>
    <n v="1"/>
    <x v="63"/>
    <s v="Roads and Bridges"/>
    <n v="2025"/>
    <n v="2032"/>
    <n v="228750"/>
    <n v="8"/>
    <n v="0"/>
    <n v="0"/>
    <n v="0"/>
    <n v="0"/>
    <n v="0"/>
    <n v="0"/>
    <n v="0"/>
    <n v="0"/>
    <n v="0"/>
    <n v="0"/>
    <n v="0"/>
    <n v="228750"/>
    <n v="228750"/>
    <n v="228750"/>
    <n v="228750"/>
    <n v="228750"/>
    <n v="228750"/>
    <n v="228750"/>
    <n v="228750"/>
    <n v="0"/>
    <n v="0"/>
    <n v="0"/>
    <n v="0"/>
    <n v="0"/>
    <n v="0"/>
    <n v="0"/>
    <n v="0"/>
  </r>
  <r>
    <n v="11541"/>
    <m/>
    <m/>
    <s v="Milwaukie"/>
    <s v="City"/>
    <x v="4"/>
    <s v="Milwaukie"/>
    <x v="0"/>
    <s v="Group 7--Bicycle Infrastructure Improvements"/>
    <s v="Various locations"/>
    <s v="Various locations"/>
    <s v="Varied"/>
    <s v="Oatfield Rd Bike Lanes = Fill in gaps in existing bicycle network with bike lanes. ($380,000)_x000d__x000d_Harrison St Bike Lanes = Fill in gaps in existing bicycle network with bike lanes (cost included with Harrison St road widening project). ($300,000)_x000d__x000d_International Way Bicycle Facilities = Construct bike lanes or other bike facilities. ($400,000)_x000d__x000d_Bicycle/Pedestrian Improvements to Main St = Construct multiuse path or other improved bike/ped facilities on Main St to provide safer connection between downtown and Tacoma station. (TSAP) ($2,900,000)_x000d__x000d_Bicycle/Pedestrian Connection over Johnson Creek = Construct bike/ped bridge over Johnson Creek along Clatsop St at 23rd Ave to connect Tacoma station area with adjacent neighborhood. (TSAP) ($400,000)_x000d__x000d_Improved Bicycle/Pedestrian Connections on West Side of Tacoma Station Area = Improve bike/ped connections to adjacent neighborhood to west of Tacoma station area at Ochoco St and Milport Rd. (TSAP) ($500,000)"/>
    <n v="4880000"/>
    <n v="9886879.9999999981"/>
    <s v="2025-2032"/>
    <s v="2025-2032"/>
    <n v="1"/>
    <x v="64"/>
    <s v="Active Transportation"/>
    <n v="2025"/>
    <n v="2032"/>
    <n v="610000"/>
    <n v="8"/>
    <n v="0"/>
    <n v="0"/>
    <n v="0"/>
    <n v="0"/>
    <n v="0"/>
    <n v="0"/>
    <n v="0"/>
    <n v="0"/>
    <n v="0"/>
    <n v="0"/>
    <n v="0"/>
    <n v="610000"/>
    <n v="610000"/>
    <n v="610000"/>
    <n v="610000"/>
    <n v="610000"/>
    <n v="610000"/>
    <n v="610000"/>
    <n v="610000"/>
    <n v="0"/>
    <n v="0"/>
    <n v="0"/>
    <n v="0"/>
    <n v="0"/>
    <n v="0"/>
    <n v="0"/>
    <n v="0"/>
  </r>
  <r>
    <n v="11542"/>
    <m/>
    <m/>
    <s v="Milwaukie"/>
    <s v="City"/>
    <x v="2"/>
    <s v="Milwaukie"/>
    <x v="0"/>
    <s v="Harrison St Capacity Improvements"/>
    <s v="32nd Ave"/>
    <s v="42nd Ave"/>
    <s v="Arterial"/>
    <s v="Widen to standard three lane cross section."/>
    <n v="2800000"/>
    <n v="5672799.9999999991"/>
    <s v="2025-2032"/>
    <s v="2025-2032"/>
    <n v="1"/>
    <x v="7"/>
    <s v="Roads and Bridges"/>
    <n v="2025"/>
    <n v="2032"/>
    <n v="350000"/>
    <n v="8"/>
    <n v="0"/>
    <n v="0"/>
    <n v="0"/>
    <n v="0"/>
    <n v="0"/>
    <n v="0"/>
    <n v="0"/>
    <n v="0"/>
    <n v="0"/>
    <n v="0"/>
    <n v="0"/>
    <n v="350000"/>
    <n v="350000"/>
    <n v="350000"/>
    <n v="350000"/>
    <n v="350000"/>
    <n v="350000"/>
    <n v="350000"/>
    <n v="350000"/>
    <n v="0"/>
    <n v="0"/>
    <n v="0"/>
    <n v="0"/>
    <n v="0"/>
    <n v="0"/>
    <n v="0"/>
    <n v="0"/>
  </r>
  <r>
    <n v="11550"/>
    <m/>
    <m/>
    <s v="Oregon City"/>
    <s v="City"/>
    <x v="2"/>
    <s v="Oregon City"/>
    <x v="0"/>
    <s v="Holly Lane "/>
    <s v="Thayer Road"/>
    <s v="Meyers Road"/>
    <s v="Collector"/>
    <s v="Through lanes, sidewalks, bike lanes, turn lanes to serve UGB expansion area.  (TSP D58) "/>
    <n v="4500000"/>
    <n v="9117000"/>
    <s v="2025-2032"/>
    <s v="2025-2032"/>
    <n v="1"/>
    <x v="5"/>
    <s v="Roads and Bridges"/>
    <n v="2025"/>
    <n v="2032"/>
    <n v="562500"/>
    <n v="8"/>
    <n v="0"/>
    <n v="0"/>
    <n v="0"/>
    <n v="0"/>
    <n v="0"/>
    <n v="0"/>
    <n v="0"/>
    <n v="0"/>
    <n v="0"/>
    <n v="0"/>
    <n v="0"/>
    <n v="562500"/>
    <n v="562500"/>
    <n v="562500"/>
    <n v="562500"/>
    <n v="562500"/>
    <n v="562500"/>
    <n v="562500"/>
    <n v="562500"/>
    <n v="0"/>
    <n v="0"/>
    <n v="0"/>
    <n v="0"/>
    <n v="0"/>
    <n v="0"/>
    <n v="0"/>
    <n v="0"/>
  </r>
  <r>
    <n v="11551"/>
    <m/>
    <m/>
    <s v="Oregon City"/>
    <s v="City"/>
    <x v="2"/>
    <s v="Oregon City"/>
    <x v="0"/>
    <s v="South End Road"/>
    <s v="Partlow Road"/>
    <s v="UGB"/>
    <s v="Minor Arterial"/>
    <s v="Street improvements including lane reconfigurations, sidewalks, ADA accessibility, bike lanes, street lighting, and travel lanes.  (TSP D89, D33, D23, D41, D42). The project or a portion of the project is outside the designated urban growth boundary as of March 2014."/>
    <n v="7250000"/>
    <n v="14688499.999999998"/>
    <s v="2025-2032"/>
    <s v="2025-2032"/>
    <n v="1"/>
    <x v="28"/>
    <s v="Roads and Bridges"/>
    <n v="2025"/>
    <n v="2032"/>
    <n v="906250"/>
    <n v="8"/>
    <n v="0"/>
    <n v="0"/>
    <n v="0"/>
    <n v="0"/>
    <n v="0"/>
    <n v="0"/>
    <n v="0"/>
    <n v="0"/>
    <n v="0"/>
    <n v="0"/>
    <n v="0"/>
    <n v="906250"/>
    <n v="906250"/>
    <n v="906250"/>
    <n v="906250"/>
    <n v="906250"/>
    <n v="906250"/>
    <n v="906250"/>
    <n v="906250"/>
    <n v="0"/>
    <n v="0"/>
    <n v="0"/>
    <n v="0"/>
    <n v="0"/>
    <n v="0"/>
    <n v="0"/>
    <n v="0"/>
  </r>
  <r>
    <n v="11552"/>
    <m/>
    <m/>
    <s v="Oregon City"/>
    <s v="City"/>
    <x v="4"/>
    <s v="Oregon City/Metro"/>
    <x v="0"/>
    <s v="Highway 99E Overcrossing"/>
    <s v="McLoughlin Promenade"/>
    <s v="Willamette River"/>
    <s v="Major Arterial"/>
    <s v="Construct a pedestrian and bicycle bridge over Highway 99E, connecting the McLoughlin Promenade to the Willamette Falls Shared-Use Path"/>
    <n v="6095000"/>
    <n v="12348469.999999998"/>
    <s v="2025-2032"/>
    <s v="2025-2032"/>
    <n v="1"/>
    <x v="0"/>
    <s v="Active Transportation"/>
    <n v="2025"/>
    <n v="2032"/>
    <n v="761875"/>
    <n v="8"/>
    <n v="0"/>
    <n v="0"/>
    <n v="0"/>
    <n v="0"/>
    <n v="0"/>
    <n v="0"/>
    <n v="0"/>
    <n v="0"/>
    <n v="0"/>
    <n v="0"/>
    <n v="0"/>
    <n v="761875"/>
    <n v="761875"/>
    <n v="761875"/>
    <n v="761875"/>
    <n v="761875"/>
    <n v="761875"/>
    <n v="761875"/>
    <n v="761875"/>
    <n v="0"/>
    <n v="0"/>
    <n v="0"/>
    <n v="0"/>
    <n v="0"/>
    <n v="0"/>
    <n v="0"/>
    <n v="0"/>
  </r>
  <r>
    <n v="11557"/>
    <m/>
    <m/>
    <s v="Wilsonville"/>
    <s v="City"/>
    <x v="2"/>
    <s v="Wilsonville"/>
    <x v="0"/>
    <s v="Brown Road Extension"/>
    <s v="Boones Ferry Road"/>
    <s v="Brown Road"/>
    <s v="Collector"/>
    <s v="New connection between Boones Ferry road and Wilsonville Road"/>
    <n v="15200000"/>
    <n v="30795199.999999996"/>
    <s v="2025-2032"/>
    <s v="2025-2032"/>
    <n v="1"/>
    <x v="4"/>
    <s v="Roads and Bridges"/>
    <n v="2025"/>
    <n v="2032"/>
    <n v="1900000"/>
    <n v="8"/>
    <n v="0"/>
    <n v="0"/>
    <n v="0"/>
    <n v="0"/>
    <n v="0"/>
    <n v="0"/>
    <n v="0"/>
    <n v="0"/>
    <n v="0"/>
    <n v="0"/>
    <n v="0"/>
    <n v="1900000"/>
    <n v="1900000"/>
    <n v="1900000"/>
    <n v="1900000"/>
    <n v="1900000"/>
    <n v="1900000"/>
    <n v="1900000"/>
    <n v="1900000"/>
    <n v="0"/>
    <n v="0"/>
    <n v="0"/>
    <n v="0"/>
    <n v="0"/>
    <n v="0"/>
    <n v="0"/>
    <n v="0"/>
  </r>
  <r>
    <n v="11605"/>
    <m/>
    <m/>
    <s v="Forest Grove"/>
    <s v="City"/>
    <x v="2"/>
    <s v="Forest Grove"/>
    <x v="0"/>
    <s v="Taylor Way Extension"/>
    <s v="Elm"/>
    <s v="Poplar"/>
    <s v="Collector"/>
    <s v="Construct 2-lane industrial road to complete gaps between Elm and Poplar Street"/>
    <n v="7840000"/>
    <n v="15883839.999999998"/>
    <s v="2025-2032"/>
    <s v="2025-2032"/>
    <n v="1"/>
    <x v="3"/>
    <s v="Roads and Bridges"/>
    <n v="2025"/>
    <n v="2032"/>
    <n v="980000"/>
    <n v="8"/>
    <n v="0"/>
    <n v="0"/>
    <n v="0"/>
    <n v="0"/>
    <n v="0"/>
    <n v="0"/>
    <n v="0"/>
    <n v="0"/>
    <n v="0"/>
    <n v="0"/>
    <n v="0"/>
    <n v="980000"/>
    <n v="980000"/>
    <n v="980000"/>
    <n v="980000"/>
    <n v="980000"/>
    <n v="980000"/>
    <n v="980000"/>
    <n v="980000"/>
    <n v="0"/>
    <n v="0"/>
    <n v="0"/>
    <n v="0"/>
    <n v="0"/>
    <n v="0"/>
    <n v="0"/>
    <n v="0"/>
  </r>
  <r>
    <n v="11606"/>
    <m/>
    <m/>
    <s v="Forest Grove"/>
    <s v="City"/>
    <x v="2"/>
    <s v="Forest Grove"/>
    <x v="0"/>
    <s v="26th Avenue Improvements &amp; Extension"/>
    <s v="Sunset Drive "/>
    <s v="Oak"/>
    <s v="Collector"/>
    <s v="Construct new 2-lane collector from Boyd Lane to Oak Street and improve to City standards from Hawthorne to Sunset Drive"/>
    <n v="9800000"/>
    <n v="19854799.999999996"/>
    <s v="2025-2032"/>
    <s v="2025-2032"/>
    <n v="1"/>
    <x v="8"/>
    <s v="Roads and Bridges"/>
    <n v="2025"/>
    <n v="2032"/>
    <n v="1225000"/>
    <n v="8"/>
    <n v="0"/>
    <n v="0"/>
    <n v="0"/>
    <n v="0"/>
    <n v="0"/>
    <n v="0"/>
    <n v="0"/>
    <n v="0"/>
    <n v="0"/>
    <n v="0"/>
    <n v="0"/>
    <n v="1225000"/>
    <n v="1225000"/>
    <n v="1225000"/>
    <n v="1225000"/>
    <n v="1225000"/>
    <n v="1225000"/>
    <n v="1225000"/>
    <n v="1225000"/>
    <n v="0"/>
    <n v="0"/>
    <n v="0"/>
    <n v="0"/>
    <n v="0"/>
    <n v="0"/>
    <n v="0"/>
    <n v="0"/>
  </r>
  <r>
    <n v="11612"/>
    <m/>
    <m/>
    <s v="Lake Oswego"/>
    <s v="City"/>
    <x v="4"/>
    <s v="Lake Oswego"/>
    <x v="0"/>
    <s v="Goodall Rd Pathway"/>
    <s v="Knaus"/>
    <s v="Country Club"/>
    <s v="Neighborhood Collector"/>
    <s v="3,000’ long, 6’ wide asphalt shoulder pathway on the east side of road. R/W needed for swale. Completes a connection."/>
    <n v="2300000"/>
    <n v="4659800"/>
    <s v="2025-2032"/>
    <s v="2025-2032"/>
    <m/>
    <x v="8"/>
    <s v="Active Transportation"/>
    <n v="2025"/>
    <n v="2032"/>
    <n v="287500"/>
    <n v="8"/>
    <n v="0"/>
    <n v="0"/>
    <n v="0"/>
    <n v="0"/>
    <n v="0"/>
    <n v="0"/>
    <n v="0"/>
    <n v="0"/>
    <n v="0"/>
    <n v="0"/>
    <n v="0"/>
    <n v="287500"/>
    <n v="287500"/>
    <n v="287500"/>
    <n v="287500"/>
    <n v="287500"/>
    <n v="287500"/>
    <n v="287500"/>
    <n v="287500"/>
    <n v="0"/>
    <n v="0"/>
    <n v="0"/>
    <n v="0"/>
    <n v="0"/>
    <n v="0"/>
    <n v="0"/>
    <n v="0"/>
  </r>
  <r>
    <n v="11613"/>
    <m/>
    <m/>
    <s v="Lake Oswego"/>
    <s v="City"/>
    <x v="4"/>
    <s v="Lake Oswego"/>
    <x v="0"/>
    <s v="Knaus Rd Pathways and Bike Lanes"/>
    <s v="Boones Ferry Road"/>
    <s v="Country Club"/>
    <s v="Neighborhood Collector"/>
    <s v="4,000’ long, 6’ wide separated asphalt pathway, 5' wide bike lanes. "/>
    <n v="7300000"/>
    <n v="14789799.999999998"/>
    <s v="2025-2032"/>
    <s v="2025-2032"/>
    <m/>
    <x v="8"/>
    <s v="Active Transportation"/>
    <n v="2025"/>
    <n v="2032"/>
    <n v="912500"/>
    <n v="8"/>
    <n v="0"/>
    <n v="0"/>
    <n v="0"/>
    <n v="0"/>
    <n v="0"/>
    <n v="0"/>
    <n v="0"/>
    <n v="0"/>
    <n v="0"/>
    <n v="0"/>
    <n v="0"/>
    <n v="912500"/>
    <n v="912500"/>
    <n v="912500"/>
    <n v="912500"/>
    <n v="912500"/>
    <n v="912500"/>
    <n v="912500"/>
    <n v="912500"/>
    <n v="0"/>
    <n v="0"/>
    <n v="0"/>
    <n v="0"/>
    <n v="0"/>
    <n v="0"/>
    <n v="0"/>
    <n v="0"/>
  </r>
  <r>
    <n v="11622"/>
    <m/>
    <m/>
    <s v="Milwaukie"/>
    <s v="City"/>
    <x v="4"/>
    <s v="Milwaukie"/>
    <x v="0"/>
    <s v="Group 10--19th Avenue Neighborhood Greenway Improvements"/>
    <s v="Milwaukie Riverfront"/>
    <s v="River Rd at Sparrow St"/>
    <s v="Local and Other"/>
    <s v="19th Ave and Sparrow St Neighborhood Greenway = Designate as a &quot;neighborhood greenway&quot; and install traffic-calming improvements. This would connect the south end of Kellogg Creek Trail to River Rd. ($800,000)_x000d__x000d_Kellogg Creek Trail Improvements = Resurface trail and provide wayfinding signage to/from trail. ($680,000)"/>
    <n v="1480000"/>
    <n v="2998479.9999999995"/>
    <s v="2025-2032"/>
    <s v="2025-2032"/>
    <m/>
    <x v="65"/>
    <s v="Active Transportation"/>
    <n v="2025"/>
    <n v="2032"/>
    <n v="185000"/>
    <n v="8"/>
    <n v="0"/>
    <n v="0"/>
    <n v="0"/>
    <n v="0"/>
    <n v="0"/>
    <n v="0"/>
    <n v="0"/>
    <n v="0"/>
    <n v="0"/>
    <n v="0"/>
    <n v="0"/>
    <n v="185000"/>
    <n v="185000"/>
    <n v="185000"/>
    <n v="185000"/>
    <n v="185000"/>
    <n v="185000"/>
    <n v="185000"/>
    <n v="185000"/>
    <n v="0"/>
    <n v="0"/>
    <n v="0"/>
    <n v="0"/>
    <n v="0"/>
    <n v="0"/>
    <n v="0"/>
    <n v="0"/>
  </r>
  <r>
    <n v="11623"/>
    <m/>
    <m/>
    <s v="Milwaukie"/>
    <s v="City"/>
    <x v="2"/>
    <s v="ODOT and Milwaukie"/>
    <x v="0"/>
    <s v="Group 11--Intersection Improvements in North Industrial Area"/>
    <s v="Ochoco St"/>
    <s v="Harrison St"/>
    <s v="Regional Route, Arterial, Collector, and Local"/>
    <s v="Signage and Intersection Improvements at McLoughlin Blvd and Ochoco St = Establish signage for trucks and improve intersection. (TSAP) ($1,600,000)_x000d__x000d_Intersection Improvements at McLoughlin Blvd and 17th Ave = Prohibit left-turn movement from 17th Ave to northbound McLoughlin Blvd and include in Hwy 224 &amp; Hwy 99E Refinement Plan. ($20,000)_x000d__x000d_Intersection Improvements at Main St and Mailwell Dr = Upgrade intersection turning radii to better accommodate freight movements. ($60,000)"/>
    <n v="1680000"/>
    <n v="3403679.9999999995"/>
    <s v="2025-2032"/>
    <s v="2025-2032"/>
    <m/>
    <x v="66"/>
    <s v="Roads and Bridges"/>
    <n v="2025"/>
    <n v="2032"/>
    <n v="210000"/>
    <n v="8"/>
    <n v="0"/>
    <n v="0"/>
    <n v="0"/>
    <n v="0"/>
    <n v="0"/>
    <n v="0"/>
    <n v="0"/>
    <n v="0"/>
    <n v="0"/>
    <n v="0"/>
    <n v="0"/>
    <n v="210000"/>
    <n v="210000"/>
    <n v="210000"/>
    <n v="210000"/>
    <n v="210000"/>
    <n v="210000"/>
    <n v="210000"/>
    <n v="210000"/>
    <n v="0"/>
    <n v="0"/>
    <n v="0"/>
    <n v="0"/>
    <n v="0"/>
    <n v="0"/>
    <n v="0"/>
    <n v="0"/>
  </r>
  <r>
    <n v="11629"/>
    <m/>
    <m/>
    <s v="Oregon City"/>
    <s v="City"/>
    <x v="2"/>
    <s v="Oregon City"/>
    <x v="0"/>
    <s v="Dunes Drive Extension "/>
    <s v="Hwy 99E "/>
    <s v="Agnes Ave"/>
    <s v="Collector"/>
    <s v="Through lanes, sidewalks, bike lanes, turn lanes to serve a Regional Center.  (TSP D62)"/>
    <n v="3770000"/>
    <n v="7638019.9999999991"/>
    <s v="2025-2032"/>
    <s v="2025-2032"/>
    <m/>
    <x v="0"/>
    <s v="Roads and Bridges"/>
    <n v="2025"/>
    <n v="2032"/>
    <n v="471250"/>
    <n v="8"/>
    <n v="0"/>
    <n v="0"/>
    <n v="0"/>
    <n v="0"/>
    <n v="0"/>
    <n v="0"/>
    <n v="0"/>
    <n v="0"/>
    <n v="0"/>
    <n v="0"/>
    <n v="0"/>
    <n v="471250"/>
    <n v="471250"/>
    <n v="471250"/>
    <n v="471250"/>
    <n v="471250"/>
    <n v="471250"/>
    <n v="471250"/>
    <n v="471250"/>
    <n v="0"/>
    <n v="0"/>
    <n v="0"/>
    <n v="0"/>
    <n v="0"/>
    <n v="0"/>
    <n v="0"/>
    <n v="0"/>
  </r>
  <r>
    <n v="11639"/>
    <m/>
    <m/>
    <s v="Portland"/>
    <s v="City"/>
    <x v="7"/>
    <m/>
    <x v="0"/>
    <s v="Johns Landing Streetcar"/>
    <s v="SW Lowell"/>
    <s v="Willamette Park"/>
    <m/>
    <s v="Corridor Alternatives Analysis, public outreach, planning, design, engineering, and construction for future streetcar extension from Portland to Johns Landing. Potential future construction. "/>
    <n v="80000000"/>
    <n v="162079999.99999997"/>
    <s v="2025-2032"/>
    <s v="2025-2032"/>
    <n v="1"/>
    <x v="23"/>
    <s v="Transit"/>
    <n v="2025"/>
    <n v="2032"/>
    <n v="10000000"/>
    <n v="8"/>
    <n v="0"/>
    <n v="0"/>
    <n v="0"/>
    <n v="0"/>
    <n v="0"/>
    <n v="0"/>
    <n v="0"/>
    <n v="0"/>
    <n v="0"/>
    <n v="0"/>
    <n v="0"/>
    <n v="10000000"/>
    <n v="10000000"/>
    <n v="10000000"/>
    <n v="10000000"/>
    <n v="10000000"/>
    <n v="10000000"/>
    <n v="10000000"/>
    <n v="10000000"/>
    <n v="0"/>
    <n v="0"/>
    <n v="0"/>
    <n v="0"/>
    <n v="0"/>
    <n v="0"/>
    <n v="0"/>
    <n v="0"/>
  </r>
  <r>
    <n v="11640"/>
    <m/>
    <m/>
    <s v="Portland"/>
    <s v="City"/>
    <x v="4"/>
    <m/>
    <x v="0"/>
    <s v="North Portland Greenway Segment 1"/>
    <s v="Kelly Point ParkN. Columbia Blvd"/>
    <s v="N. Columbia Blvd"/>
    <m/>
    <s v="Will provide an off-street trail from the confluence of the Willamette and Columbia rivers at Kelley Point Park to N. Columbia Boulevard, connecting to the St. Johns neighborhood. _x000d_"/>
    <n v="9559101.5"/>
    <n v="19366739.638999999"/>
    <s v="2025-2032"/>
    <s v="2025-2032"/>
    <n v="1"/>
    <x v="23"/>
    <s v="Active Transportation"/>
    <n v="2025"/>
    <n v="2032"/>
    <n v="1194887.6875"/>
    <n v="8"/>
    <n v="0"/>
    <n v="0"/>
    <n v="0"/>
    <n v="0"/>
    <n v="0"/>
    <n v="0"/>
    <n v="0"/>
    <n v="0"/>
    <n v="0"/>
    <n v="0"/>
    <n v="0"/>
    <n v="1194887.6875"/>
    <n v="1194887.6875"/>
    <n v="1194887.6875"/>
    <n v="1194887.6875"/>
    <n v="1194887.6875"/>
    <n v="1194887.6875"/>
    <n v="1194887.6875"/>
    <n v="1194887.6875"/>
    <n v="0"/>
    <n v="0"/>
    <n v="0"/>
    <n v="0"/>
    <n v="0"/>
    <n v="0"/>
    <n v="0"/>
    <n v="0"/>
  </r>
  <r>
    <n v="11642"/>
    <m/>
    <m/>
    <s v="Portland"/>
    <s v="City"/>
    <x v="4"/>
    <m/>
    <x v="0"/>
    <s v="North Portland Greenway Segment 3"/>
    <s v="Cathedral Park"/>
    <s v=" Swan Island"/>
    <m/>
    <s v="Connects the BES property with Swan Island via University of Portland and _x000d_Willamette Cove; utilizes portions of existing trail. Off-street trail."/>
    <n v="14787630"/>
    <n v="29959738.379999995"/>
    <s v="2025-2032"/>
    <s v="2025-2032"/>
    <n v="1"/>
    <x v="23"/>
    <s v="Active Transportation"/>
    <n v="2025"/>
    <n v="2032"/>
    <n v="1848453.75"/>
    <n v="8"/>
    <n v="0"/>
    <n v="0"/>
    <n v="0"/>
    <n v="0"/>
    <n v="0"/>
    <n v="0"/>
    <n v="0"/>
    <n v="0"/>
    <n v="0"/>
    <n v="0"/>
    <n v="0"/>
    <n v="1848453.75"/>
    <n v="1848453.75"/>
    <n v="1848453.75"/>
    <n v="1848453.75"/>
    <n v="1848453.75"/>
    <n v="1848453.75"/>
    <n v="1848453.75"/>
    <n v="1848453.75"/>
    <n v="0"/>
    <n v="0"/>
    <n v="0"/>
    <n v="0"/>
    <n v="0"/>
    <n v="0"/>
    <n v="0"/>
    <n v="0"/>
  </r>
  <r>
    <n v="11663"/>
    <m/>
    <m/>
    <s v="Forest Grove"/>
    <s v="City"/>
    <x v="2"/>
    <s v="ODOT"/>
    <x v="0"/>
    <s v="Hwy 47/ Purdin Rd. Intersection Improvements"/>
    <s v="HWY 47"/>
    <s v="Purdin Road"/>
    <s v="Major Arterial"/>
    <s v="Intersection Improvement (e.g. roundabout)"/>
    <n v="3320000"/>
    <n v="6726319.9999999991"/>
    <s v="2025-2032"/>
    <s v="2025-2032"/>
    <n v="1"/>
    <x v="23"/>
    <s v="Roads and Bridges"/>
    <n v="2025"/>
    <n v="2032"/>
    <n v="415000"/>
    <n v="8"/>
    <n v="0"/>
    <n v="0"/>
    <n v="0"/>
    <n v="0"/>
    <n v="0"/>
    <n v="0"/>
    <n v="0"/>
    <n v="0"/>
    <n v="0"/>
    <n v="0"/>
    <n v="0"/>
    <n v="415000"/>
    <n v="415000"/>
    <n v="415000"/>
    <n v="415000"/>
    <n v="415000"/>
    <n v="415000"/>
    <n v="415000"/>
    <n v="415000"/>
    <n v="0"/>
    <n v="0"/>
    <n v="0"/>
    <n v="0"/>
    <n v="0"/>
    <n v="0"/>
    <n v="0"/>
    <n v="0"/>
  </r>
  <r>
    <n v="11672"/>
    <m/>
    <m/>
    <s v="Forest Grove"/>
    <s v="City"/>
    <x v="2"/>
    <s v="Forest Grove"/>
    <x v="0"/>
    <s v="Holladay Ext (west)"/>
    <s v="HWY 47"/>
    <s v="East City Limits"/>
    <s v="Collector"/>
    <s v="Construct new 2-lane industrial collector from City Limit to Martin Road/Highway 47 intersection. The project or a portion of the project is outside the designated urban growth boundary as of March 2014.  _x000d_"/>
    <n v="12080000"/>
    <n v="24474079.999999996"/>
    <s v="2025-2032"/>
    <s v="2025-2032"/>
    <n v="1"/>
    <x v="3"/>
    <s v="Roads and Bridges"/>
    <n v="2025"/>
    <n v="2032"/>
    <n v="1510000"/>
    <n v="8"/>
    <n v="0"/>
    <n v="0"/>
    <n v="0"/>
    <n v="0"/>
    <n v="0"/>
    <n v="0"/>
    <n v="0"/>
    <n v="0"/>
    <n v="0"/>
    <n v="0"/>
    <n v="0"/>
    <n v="1510000"/>
    <n v="1510000"/>
    <n v="1510000"/>
    <n v="1510000"/>
    <n v="1510000"/>
    <n v="1510000"/>
    <n v="1510000"/>
    <n v="1510000"/>
    <n v="0"/>
    <n v="0"/>
    <n v="0"/>
    <n v="0"/>
    <n v="0"/>
    <n v="0"/>
    <n v="0"/>
    <n v="0"/>
  </r>
  <r>
    <n v="11680"/>
    <m/>
    <m/>
    <s v="Gresham"/>
    <s v="City"/>
    <x v="4"/>
    <s v="Gresham"/>
    <x v="0"/>
    <s v="17th Ave"/>
    <s v="Kane"/>
    <s v="East City Limit Boundary"/>
    <m/>
    <s v="17th Ave: Kane to Gresham east city boundary Bike/Ped Improvements"/>
    <n v="2000000"/>
    <n v="4051999.9999999995"/>
    <s v="2025-2032"/>
    <s v="2025-2032"/>
    <n v="1"/>
    <x v="23"/>
    <s v="Active Transportation"/>
    <n v="2025"/>
    <n v="2032"/>
    <n v="250000"/>
    <n v="8"/>
    <n v="0"/>
    <n v="0"/>
    <n v="0"/>
    <n v="0"/>
    <n v="0"/>
    <n v="0"/>
    <n v="0"/>
    <n v="0"/>
    <n v="0"/>
    <n v="0"/>
    <n v="0"/>
    <n v="250000"/>
    <n v="250000"/>
    <n v="250000"/>
    <n v="250000"/>
    <n v="250000"/>
    <n v="250000"/>
    <n v="250000"/>
    <n v="250000"/>
    <n v="0"/>
    <n v="0"/>
    <n v="0"/>
    <n v="0"/>
    <n v="0"/>
    <n v="0"/>
    <n v="0"/>
    <n v="0"/>
  </r>
  <r>
    <n v="11681"/>
    <m/>
    <m/>
    <s v="Multnomah County"/>
    <s v="County"/>
    <x v="1"/>
    <s v="Multnomah County"/>
    <x v="0"/>
    <s v="17th Ave: Multnomah County"/>
    <s v="East City Limit Boundary"/>
    <s v="Troutdale Road"/>
    <m/>
    <s v="17th Ave: Troutdale to Gresham east city boundary Bike/Ped Improvements"/>
    <n v="2000000"/>
    <n v="4051999.9999999995"/>
    <s v="2025-2032"/>
    <s v="2025-2032"/>
    <n v="1"/>
    <x v="23"/>
    <s v="Active Transportation"/>
    <n v="2025"/>
    <n v="2032"/>
    <n v="250000"/>
    <n v="8"/>
    <n v="0"/>
    <n v="0"/>
    <n v="0"/>
    <n v="0"/>
    <n v="0"/>
    <n v="0"/>
    <n v="0"/>
    <n v="0"/>
    <n v="0"/>
    <n v="0"/>
    <n v="0"/>
    <n v="250000"/>
    <n v="250000"/>
    <n v="250000"/>
    <n v="250000"/>
    <n v="250000"/>
    <n v="250000"/>
    <n v="250000"/>
    <n v="250000"/>
    <n v="0"/>
    <n v="0"/>
    <n v="0"/>
    <n v="0"/>
    <n v="0"/>
    <n v="0"/>
    <n v="0"/>
    <n v="0"/>
  </r>
  <r>
    <n v="11686"/>
    <m/>
    <m/>
    <s v="Multnomah County/East County Cities"/>
    <s v="County"/>
    <x v="1"/>
    <s v="Multnomah County/East County Cities"/>
    <x v="0"/>
    <s v="Sandy to Springwater Path design and construction"/>
    <s v="Springwater Corridor"/>
    <s v="40-mile loop"/>
    <m/>
    <s v=" Sandy River to Springwater multi-modal connections "/>
    <n v="50000000"/>
    <n v="101299999.99999999"/>
    <s v="2025-2032"/>
    <s v="2025-2032"/>
    <n v="1"/>
    <x v="23"/>
    <s v="Active Transportation"/>
    <n v="2025"/>
    <n v="2032"/>
    <n v="6250000"/>
    <n v="8"/>
    <n v="0"/>
    <n v="0"/>
    <n v="0"/>
    <n v="0"/>
    <n v="0"/>
    <n v="0"/>
    <n v="0"/>
    <n v="0"/>
    <n v="0"/>
    <n v="0"/>
    <n v="0"/>
    <n v="6250000"/>
    <n v="6250000"/>
    <n v="6250000"/>
    <n v="6250000"/>
    <n v="6250000"/>
    <n v="6250000"/>
    <n v="6250000"/>
    <n v="6250000"/>
    <n v="0"/>
    <n v="0"/>
    <n v="0"/>
    <n v="0"/>
    <n v="0"/>
    <n v="0"/>
    <n v="0"/>
    <n v="0"/>
  </r>
  <r>
    <n v="11687"/>
    <m/>
    <m/>
    <s v="Gresham"/>
    <s v="City"/>
    <x v="2"/>
    <s v="Gresham"/>
    <x v="0"/>
    <s v="Powell and Eastman"/>
    <s v="Intersection at Powell and Eastman"/>
    <m/>
    <m/>
    <s v="Powell and Eastman {additional southbound left turn}"/>
    <n v="908431"/>
    <n v="1840481.2059999998"/>
    <s v="2025-2032"/>
    <s v="2025-2032"/>
    <n v="1"/>
    <x v="23"/>
    <s v="Roads and Bridges"/>
    <n v="2025"/>
    <n v="2032"/>
    <n v="113553.875"/>
    <n v="8"/>
    <n v="0"/>
    <n v="0"/>
    <n v="0"/>
    <n v="0"/>
    <n v="0"/>
    <n v="0"/>
    <n v="0"/>
    <n v="0"/>
    <n v="0"/>
    <n v="0"/>
    <n v="0"/>
    <n v="113553.875"/>
    <n v="113553.875"/>
    <n v="113553.875"/>
    <n v="113553.875"/>
    <n v="113553.875"/>
    <n v="113553.875"/>
    <n v="113553.875"/>
    <n v="113553.875"/>
    <n v="0"/>
    <n v="0"/>
    <n v="0"/>
    <n v="0"/>
    <n v="0"/>
    <n v="0"/>
    <n v="0"/>
    <n v="0"/>
  </r>
  <r>
    <n v="11688"/>
    <m/>
    <m/>
    <s v="Multnomah County/East County Cities"/>
    <s v="County"/>
    <x v="1"/>
    <s v="Multnomah County/East County Cities"/>
    <x v="0"/>
    <s v="Sandy to Springwater Path Planning"/>
    <s v="Springwater Corridor"/>
    <s v="40-mile loop"/>
    <m/>
    <s v="Sandy to Springwater Path: master plan"/>
    <n v="1500000"/>
    <n v="3038999.9999999995"/>
    <s v="2025-2032"/>
    <s v="2025-2032"/>
    <n v="1"/>
    <x v="23"/>
    <s v="Active Transportation"/>
    <n v="2025"/>
    <n v="2032"/>
    <n v="187500"/>
    <n v="8"/>
    <n v="0"/>
    <n v="0"/>
    <n v="0"/>
    <n v="0"/>
    <n v="0"/>
    <n v="0"/>
    <n v="0"/>
    <n v="0"/>
    <n v="0"/>
    <n v="0"/>
    <n v="0"/>
    <n v="187500"/>
    <n v="187500"/>
    <n v="187500"/>
    <n v="187500"/>
    <n v="187500"/>
    <n v="187500"/>
    <n v="187500"/>
    <n v="187500"/>
    <n v="0"/>
    <n v="0"/>
    <n v="0"/>
    <n v="0"/>
    <n v="0"/>
    <n v="0"/>
    <n v="0"/>
    <n v="0"/>
  </r>
  <r>
    <n v="11691"/>
    <m/>
    <m/>
    <s v="Gresham"/>
    <s v="City"/>
    <x v="2"/>
    <s v="Gresham"/>
    <x v="0"/>
    <s v="Hogan/Butler Signal"/>
    <s v="Hogan/Butler Intersection"/>
    <m/>
    <m/>
    <s v="Hogan/Butler new signal"/>
    <n v="2343000"/>
    <n v="4746917.9999999991"/>
    <s v="2025-2032"/>
    <s v="2025-2032"/>
    <n v="1"/>
    <x v="23"/>
    <s v="Roads and Bridges"/>
    <n v="2025"/>
    <n v="2032"/>
    <n v="292875"/>
    <n v="8"/>
    <n v="0"/>
    <n v="0"/>
    <n v="0"/>
    <n v="0"/>
    <n v="0"/>
    <n v="0"/>
    <n v="0"/>
    <n v="0"/>
    <n v="0"/>
    <n v="0"/>
    <n v="0"/>
    <n v="292875"/>
    <n v="292875"/>
    <n v="292875"/>
    <n v="292875"/>
    <n v="292875"/>
    <n v="292875"/>
    <n v="292875"/>
    <n v="292875"/>
    <n v="0"/>
    <n v="0"/>
    <n v="0"/>
    <n v="0"/>
    <n v="0"/>
    <n v="0"/>
    <n v="0"/>
    <n v="0"/>
  </r>
  <r>
    <n v="11693"/>
    <m/>
    <m/>
    <s v="Gresham"/>
    <s v="City"/>
    <x v="4"/>
    <s v="Gresham"/>
    <x v="0"/>
    <s v="169th Avenue"/>
    <s v="Wilkes Road"/>
    <s v="Halsey Street"/>
    <s v="Collector"/>
    <s v="Complete pedestrian system gaps by constructing sidewalks and improve to collector standard. "/>
    <n v="1000000"/>
    <n v="2025999.9999999998"/>
    <s v="2025-2032"/>
    <s v="2025-2032"/>
    <n v="1"/>
    <x v="3"/>
    <s v="Active Transportation"/>
    <n v="2025"/>
    <n v="2032"/>
    <n v="125000"/>
    <n v="8"/>
    <n v="0"/>
    <n v="0"/>
    <n v="0"/>
    <n v="0"/>
    <n v="0"/>
    <n v="0"/>
    <n v="0"/>
    <n v="0"/>
    <n v="0"/>
    <n v="0"/>
    <n v="0"/>
    <n v="125000"/>
    <n v="125000"/>
    <n v="125000"/>
    <n v="125000"/>
    <n v="125000"/>
    <n v="125000"/>
    <n v="125000"/>
    <n v="125000"/>
    <n v="0"/>
    <n v="0"/>
    <n v="0"/>
    <n v="0"/>
    <n v="0"/>
    <n v="0"/>
    <n v="0"/>
    <n v="0"/>
  </r>
  <r>
    <n v="11694"/>
    <m/>
    <m/>
    <s v="Gresham"/>
    <s v="City"/>
    <x v="4"/>
    <s v="Gresham"/>
    <x v="0"/>
    <s v="190th Avenue"/>
    <s v="Division Street"/>
    <s v="Yamhill Street"/>
    <s v="Collector"/>
    <s v="Complete pedestrian system gaps by constructing sidewalks and improve to collector standard. "/>
    <n v="1000000"/>
    <n v="2025999.9999999998"/>
    <s v="2025-2032"/>
    <s v="2025-2032"/>
    <n v="1"/>
    <x v="7"/>
    <s v="Active Transportation"/>
    <n v="2025"/>
    <n v="2032"/>
    <n v="125000"/>
    <n v="8"/>
    <n v="0"/>
    <n v="0"/>
    <n v="0"/>
    <n v="0"/>
    <n v="0"/>
    <n v="0"/>
    <n v="0"/>
    <n v="0"/>
    <n v="0"/>
    <n v="0"/>
    <n v="0"/>
    <n v="125000"/>
    <n v="125000"/>
    <n v="125000"/>
    <n v="125000"/>
    <n v="125000"/>
    <n v="125000"/>
    <n v="125000"/>
    <n v="125000"/>
    <n v="0"/>
    <n v="0"/>
    <n v="0"/>
    <n v="0"/>
    <n v="0"/>
    <n v="0"/>
    <n v="0"/>
    <n v="0"/>
  </r>
  <r>
    <n v="11695"/>
    <m/>
    <m/>
    <s v="Gresham"/>
    <s v="City"/>
    <x v="4"/>
    <s v="Gresham"/>
    <x v="0"/>
    <s v="192nd Avenue"/>
    <s v="Glisan Street"/>
    <s v="Stark Street"/>
    <s v="Collector"/>
    <s v="Complete pedestrian system gaps by constructing sidewalks and improve to collector standard. "/>
    <n v="4432624"/>
    <n v="8980496.2239999995"/>
    <s v="2025-2032"/>
    <s v="2025-2032"/>
    <n v="1"/>
    <x v="7"/>
    <s v="Active Transportation"/>
    <n v="2025"/>
    <n v="2032"/>
    <n v="554078"/>
    <n v="8"/>
    <n v="0"/>
    <n v="0"/>
    <n v="0"/>
    <n v="0"/>
    <n v="0"/>
    <n v="0"/>
    <n v="0"/>
    <n v="0"/>
    <n v="0"/>
    <n v="0"/>
    <n v="0"/>
    <n v="554078"/>
    <n v="554078"/>
    <n v="554078"/>
    <n v="554078"/>
    <n v="554078"/>
    <n v="554078"/>
    <n v="554078"/>
    <n v="554078"/>
    <n v="0"/>
    <n v="0"/>
    <n v="0"/>
    <n v="0"/>
    <n v="0"/>
    <n v="0"/>
    <n v="0"/>
    <n v="0"/>
  </r>
  <r>
    <n v="11696"/>
    <m/>
    <m/>
    <s v="Gresham"/>
    <s v="City"/>
    <x v="4"/>
    <s v="Gresham"/>
    <x v="0"/>
    <s v="Main Street"/>
    <s v="Western City limits"/>
    <s v="SE 182nd Avenue"/>
    <s v="Collector"/>
    <s v="Complete pedestrian system gaps by constructing sidewalks and improve to collector standard. "/>
    <n v="2350226"/>
    <n v="4761557.8759999992"/>
    <s v="2025-2032"/>
    <s v="2025-2032"/>
    <n v="1"/>
    <x v="7"/>
    <s v="Active Transportation"/>
    <n v="2025"/>
    <n v="2032"/>
    <n v="293778.25"/>
    <n v="8"/>
    <n v="0"/>
    <n v="0"/>
    <n v="0"/>
    <n v="0"/>
    <n v="0"/>
    <n v="0"/>
    <n v="0"/>
    <n v="0"/>
    <n v="0"/>
    <n v="0"/>
    <n v="0"/>
    <n v="293778.25"/>
    <n v="293778.25"/>
    <n v="293778.25"/>
    <n v="293778.25"/>
    <n v="293778.25"/>
    <n v="293778.25"/>
    <n v="293778.25"/>
    <n v="293778.25"/>
    <n v="0"/>
    <n v="0"/>
    <n v="0"/>
    <n v="0"/>
    <n v="0"/>
    <n v="0"/>
    <n v="0"/>
    <n v="0"/>
  </r>
  <r>
    <n v="11697"/>
    <m/>
    <m/>
    <s v="Gresham"/>
    <s v="City"/>
    <x v="2"/>
    <s v="Gresham"/>
    <x v="0"/>
    <s v="Yamhill Street"/>
    <s v="181st Avenue"/>
    <s v="197th Avenue"/>
    <s v="Collector"/>
    <s v="Construct to collector cross section with one motor vehicle travel lane in each direction and pedestrian facilities."/>
    <n v="2600000"/>
    <n v="5267599.9999999991"/>
    <s v="2025-2032"/>
    <s v="2025-2032"/>
    <n v="1"/>
    <x v="8"/>
    <s v="Roads and Bridges"/>
    <n v="2025"/>
    <n v="2032"/>
    <n v="325000"/>
    <n v="8"/>
    <n v="0"/>
    <n v="0"/>
    <n v="0"/>
    <n v="0"/>
    <n v="0"/>
    <n v="0"/>
    <n v="0"/>
    <n v="0"/>
    <n v="0"/>
    <n v="0"/>
    <n v="0"/>
    <n v="325000"/>
    <n v="325000"/>
    <n v="325000"/>
    <n v="325000"/>
    <n v="325000"/>
    <n v="325000"/>
    <n v="325000"/>
    <n v="325000"/>
    <n v="0"/>
    <n v="0"/>
    <n v="0"/>
    <n v="0"/>
    <n v="0"/>
    <n v="0"/>
    <n v="0"/>
    <n v="0"/>
  </r>
  <r>
    <n v="11700"/>
    <m/>
    <m/>
    <s v="Gresham"/>
    <s v="City"/>
    <x v="2"/>
    <s v="Gresham"/>
    <x v="0"/>
    <s v="Walters Drive"/>
    <s v="Springwater Corridor Trail"/>
    <s v="7th Street"/>
    <s v="Collector"/>
    <s v="Construct to collector cross section with one motor vehicle travel lane in each direction and pedestrian facilities."/>
    <n v="2519478"/>
    <n v="5104462.4279999994"/>
    <s v="2025-2032"/>
    <s v="2025-2032"/>
    <n v="1"/>
    <x v="8"/>
    <s v="Roads and Bridges"/>
    <n v="2025"/>
    <n v="2032"/>
    <n v="314934.75"/>
    <n v="8"/>
    <n v="0"/>
    <n v="0"/>
    <n v="0"/>
    <n v="0"/>
    <n v="0"/>
    <n v="0"/>
    <n v="0"/>
    <n v="0"/>
    <n v="0"/>
    <n v="0"/>
    <n v="0"/>
    <n v="314934.75"/>
    <n v="314934.75"/>
    <n v="314934.75"/>
    <n v="314934.75"/>
    <n v="314934.75"/>
    <n v="314934.75"/>
    <n v="314934.75"/>
    <n v="314934.75"/>
    <n v="0"/>
    <n v="0"/>
    <n v="0"/>
    <n v="0"/>
    <n v="0"/>
    <n v="0"/>
    <n v="0"/>
    <n v="0"/>
  </r>
  <r>
    <n v="11701"/>
    <m/>
    <m/>
    <s v="Gresham"/>
    <s v="City"/>
    <x v="2"/>
    <s v="Gresham"/>
    <x v="0"/>
    <s v="7th Street"/>
    <s v="Eastman Avenue"/>
    <s v="Walters Drive"/>
    <s v="Collector"/>
    <s v="Construct to collector cross section with one motor vehicle travel lane in each direction and pedestrian facilities."/>
    <n v="1553194"/>
    <n v="3146771.0439999998"/>
    <s v="2025-2032"/>
    <s v="2025-2032"/>
    <n v="1"/>
    <x v="8"/>
    <s v="Roads and Bridges"/>
    <n v="2025"/>
    <n v="2032"/>
    <n v="194149.25"/>
    <n v="8"/>
    <n v="0"/>
    <n v="0"/>
    <n v="0"/>
    <n v="0"/>
    <n v="0"/>
    <n v="0"/>
    <n v="0"/>
    <n v="0"/>
    <n v="0"/>
    <n v="0"/>
    <n v="0"/>
    <n v="194149.25"/>
    <n v="194149.25"/>
    <n v="194149.25"/>
    <n v="194149.25"/>
    <n v="194149.25"/>
    <n v="194149.25"/>
    <n v="194149.25"/>
    <n v="194149.25"/>
    <n v="0"/>
    <n v="0"/>
    <n v="0"/>
    <n v="0"/>
    <n v="0"/>
    <n v="0"/>
    <n v="0"/>
    <n v="0"/>
  </r>
  <r>
    <n v="11702"/>
    <m/>
    <m/>
    <s v="Gresham"/>
    <s v="City"/>
    <x v="2"/>
    <s v="Gresham"/>
    <x v="0"/>
    <s v="282nd Avenue"/>
    <s v="Powell Valley Road"/>
    <s v="Southern City Limits"/>
    <s v="Minor Arterial"/>
    <s v="Construct to minor arterial cross section with one motor vehicle travel lane in each direction, a center lane, bicycle and pedestrian facilities. "/>
    <n v="3118700"/>
    <n v="6318486.1999999993"/>
    <s v="2025-2032"/>
    <s v="2025-2032"/>
    <n v="1"/>
    <x v="28"/>
    <s v="Roads and Bridges"/>
    <n v="2025"/>
    <n v="2032"/>
    <n v="389837.5"/>
    <n v="8"/>
    <n v="0"/>
    <n v="0"/>
    <n v="0"/>
    <n v="0"/>
    <n v="0"/>
    <n v="0"/>
    <n v="0"/>
    <n v="0"/>
    <n v="0"/>
    <n v="0"/>
    <n v="0"/>
    <n v="389837.5"/>
    <n v="389837.5"/>
    <n v="389837.5"/>
    <n v="389837.5"/>
    <n v="389837.5"/>
    <n v="389837.5"/>
    <n v="389837.5"/>
    <n v="389837.5"/>
    <n v="0"/>
    <n v="0"/>
    <n v="0"/>
    <n v="0"/>
    <n v="0"/>
    <n v="0"/>
    <n v="0"/>
    <n v="0"/>
  </r>
  <r>
    <n v="11703"/>
    <m/>
    <m/>
    <s v="Gresham"/>
    <s v="City"/>
    <x v="2"/>
    <s v="Gresham"/>
    <x v="0"/>
    <s v="Hillyard Road"/>
    <s v="Palmblad Road"/>
    <s v="Anderson Road"/>
    <s v="Collector"/>
    <s v="Construct to collector cross section with one motor vehicle travel lane in each direction and pedestrian facilities."/>
    <n v="9628553"/>
    <n v="19507448.377999999"/>
    <s v="2025-2032"/>
    <s v="2025-2032"/>
    <n v="1"/>
    <x v="8"/>
    <s v="Roads and Bridges"/>
    <n v="2025"/>
    <n v="2032"/>
    <n v="1203569.125"/>
    <n v="8"/>
    <n v="0"/>
    <n v="0"/>
    <n v="0"/>
    <n v="0"/>
    <n v="0"/>
    <n v="0"/>
    <n v="0"/>
    <n v="0"/>
    <n v="0"/>
    <n v="0"/>
    <n v="0"/>
    <n v="1203569.125"/>
    <n v="1203569.125"/>
    <n v="1203569.125"/>
    <n v="1203569.125"/>
    <n v="1203569.125"/>
    <n v="1203569.125"/>
    <n v="1203569.125"/>
    <n v="1203569.125"/>
    <n v="0"/>
    <n v="0"/>
    <n v="0"/>
    <n v="0"/>
    <n v="0"/>
    <n v="0"/>
    <n v="0"/>
    <n v="0"/>
  </r>
  <r>
    <n v="11707"/>
    <m/>
    <m/>
    <s v="Gresham"/>
    <s v="City"/>
    <x v="2"/>
    <s v="Gresham"/>
    <x v="0"/>
    <s v="Palmquist Road"/>
    <s v="Hogan Road"/>
    <s v="HWY 26"/>
    <s v="Minor Arterial"/>
    <s v="Construct to minor arterial cross section with one motor vehicle travel lane in each direction, a center lane, bicycle and pedestrian facilities. "/>
    <n v="2997500.0000000005"/>
    <n v="6072935"/>
    <s v="2025-2032"/>
    <s v="2025-2032"/>
    <n v="1"/>
    <x v="8"/>
    <s v="Roads and Bridges"/>
    <n v="2025"/>
    <n v="2032"/>
    <n v="374687.50000000006"/>
    <n v="8"/>
    <n v="0"/>
    <n v="0"/>
    <n v="0"/>
    <n v="0"/>
    <n v="0"/>
    <n v="0"/>
    <n v="0"/>
    <n v="0"/>
    <n v="0"/>
    <n v="0"/>
    <n v="0"/>
    <n v="374687.50000000006"/>
    <n v="374687.50000000006"/>
    <n v="374687.50000000006"/>
    <n v="374687.50000000006"/>
    <n v="374687.50000000006"/>
    <n v="374687.50000000006"/>
    <n v="374687.50000000006"/>
    <n v="374687.50000000006"/>
    <n v="0"/>
    <n v="0"/>
    <n v="0"/>
    <n v="0"/>
    <n v="0"/>
    <n v="0"/>
    <n v="0"/>
    <n v="0"/>
  </r>
  <r>
    <n v="11708"/>
    <m/>
    <m/>
    <s v="Gresham"/>
    <s v="City"/>
    <x v="2"/>
    <s v="Gresham"/>
    <x v="0"/>
    <s v="Palmblad Road"/>
    <s v="Palmquist Road"/>
    <s v="Hillyard Road"/>
    <s v="Collector"/>
    <s v="Construct to collector cross section with one motor vehicle travel lane in each direction, bicycle and pedestrian facilities."/>
    <n v="8611625"/>
    <n v="17447152.25"/>
    <s v="2025-2032"/>
    <s v="2025-2032"/>
    <n v="1"/>
    <x v="3"/>
    <s v="Roads and Bridges"/>
    <n v="2025"/>
    <n v="2032"/>
    <n v="1076453.125"/>
    <n v="8"/>
    <n v="0"/>
    <n v="0"/>
    <n v="0"/>
    <n v="0"/>
    <n v="0"/>
    <n v="0"/>
    <n v="0"/>
    <n v="0"/>
    <n v="0"/>
    <n v="0"/>
    <n v="0"/>
    <n v="1076453.125"/>
    <n v="1076453.125"/>
    <n v="1076453.125"/>
    <n v="1076453.125"/>
    <n v="1076453.125"/>
    <n v="1076453.125"/>
    <n v="1076453.125"/>
    <n v="1076453.125"/>
    <n v="0"/>
    <n v="0"/>
    <n v="0"/>
    <n v="0"/>
    <n v="0"/>
    <n v="0"/>
    <n v="0"/>
    <n v="0"/>
  </r>
  <r>
    <n v="11727"/>
    <m/>
    <m/>
    <s v="Gresham"/>
    <s v="City"/>
    <x v="2"/>
    <s v="Gresham"/>
    <x v="0"/>
    <s v="Anderson Road"/>
    <s v="Orient Drive"/>
    <s v="Springwater collector"/>
    <s v="Collector"/>
    <s v="Construct to collector cross section with one motor vehicle travel lane in each direction, bicycle and pedestrian facilities."/>
    <n v="2808300"/>
    <n v="5689615.7999999998"/>
    <s v="2025-2032"/>
    <s v="2025-2032"/>
    <n v="1"/>
    <x v="3"/>
    <s v="Roads and Bridges"/>
    <n v="2025"/>
    <n v="2032"/>
    <n v="351037.5"/>
    <n v="8"/>
    <n v="0"/>
    <n v="0"/>
    <n v="0"/>
    <n v="0"/>
    <n v="0"/>
    <n v="0"/>
    <n v="0"/>
    <n v="0"/>
    <n v="0"/>
    <n v="0"/>
    <n v="0"/>
    <n v="351037.5"/>
    <n v="351037.5"/>
    <n v="351037.5"/>
    <n v="351037.5"/>
    <n v="351037.5"/>
    <n v="351037.5"/>
    <n v="351037.5"/>
    <n v="351037.5"/>
    <n v="0"/>
    <n v="0"/>
    <n v="0"/>
    <n v="0"/>
    <n v="0"/>
    <n v="0"/>
    <n v="0"/>
    <n v="0"/>
  </r>
  <r>
    <n v="11731"/>
    <m/>
    <m/>
    <s v="Gresham"/>
    <s v="City"/>
    <x v="2"/>
    <s v="Gresham"/>
    <x v="0"/>
    <s v="Springwater Planned Road"/>
    <s v="Hogan Road approximately 5,200 feet north of Rugg Road"/>
    <s v="Hogan Road approximately 2,300 feet north of Rugg Road"/>
    <s v="Collector"/>
    <s v="Construct to collector cross section with one motor vehicle travel lane in each direction, bicycle and pedestrian facilities."/>
    <n v="10903200"/>
    <n v="22089883.199999999"/>
    <s v="2025-2032"/>
    <s v="2025-2032"/>
    <n v="1"/>
    <x v="3"/>
    <s v="Roads and Bridges"/>
    <n v="2025"/>
    <n v="2032"/>
    <n v="1362900"/>
    <n v="8"/>
    <n v="0"/>
    <n v="0"/>
    <n v="0"/>
    <n v="0"/>
    <n v="0"/>
    <n v="0"/>
    <n v="0"/>
    <n v="0"/>
    <n v="0"/>
    <n v="0"/>
    <n v="0"/>
    <n v="1362900"/>
    <n v="1362900"/>
    <n v="1362900"/>
    <n v="1362900"/>
    <n v="1362900"/>
    <n v="1362900"/>
    <n v="1362900"/>
    <n v="1362900"/>
    <n v="0"/>
    <n v="0"/>
    <n v="0"/>
    <n v="0"/>
    <n v="0"/>
    <n v="0"/>
    <n v="0"/>
    <n v="0"/>
  </r>
  <r>
    <n v="11742"/>
    <m/>
    <m/>
    <s v="Portland"/>
    <s v="City"/>
    <x v="2"/>
    <s v="ODOT"/>
    <x v="0"/>
    <s v="Powell, SE (I-205 - 174th): Multi-modal Improvements, Phase 2"/>
    <s v="1-205"/>
    <s v="174th "/>
    <m/>
    <s v="Widen street to three to four lanes (inclusive of a center turn lane) with sidewalks and buffered bike lanes or other enhanced bike facility. Add enhanced pedestrian and bike crossings.  Phase 2 includes all segments except Segment 2: 116th Ave to SE 136th Ave."/>
    <n v="63939572"/>
    <n v="129541572.87199999"/>
    <s v="2025-2032"/>
    <s v="2025-2032"/>
    <n v="1"/>
    <x v="23"/>
    <s v="Roads and Bridges"/>
    <n v="2025"/>
    <n v="2032"/>
    <n v="7992446.5"/>
    <n v="8"/>
    <n v="0"/>
    <n v="0"/>
    <n v="0"/>
    <n v="0"/>
    <n v="0"/>
    <n v="0"/>
    <n v="0"/>
    <n v="0"/>
    <n v="0"/>
    <n v="0"/>
    <n v="0"/>
    <n v="7992446.5"/>
    <n v="7992446.5"/>
    <n v="7992446.5"/>
    <n v="7992446.5"/>
    <n v="7992446.5"/>
    <n v="7992446.5"/>
    <n v="7992446.5"/>
    <n v="7992446.5"/>
    <n v="0"/>
    <n v="0"/>
    <n v="0"/>
    <n v="0"/>
    <n v="0"/>
    <n v="0"/>
    <n v="0"/>
    <n v="0"/>
  </r>
  <r>
    <n v="10009"/>
    <m/>
    <m/>
    <s v="Clackamas County"/>
    <s v="County"/>
    <x v="1"/>
    <s v="Clackamas County"/>
    <x v="0"/>
    <s v="Fuller Rd. Improvements"/>
    <s v="Otty Rd."/>
    <s v="Johnson Creek Blvd."/>
    <s v="Collector"/>
    <s v="Add pedestrian facilities, turn lanes, on-street parking, central median and landscaping.   "/>
    <n v="4000000"/>
    <n v="11088000"/>
    <s v="2033-2040"/>
    <s v="2033-2040"/>
    <n v="1"/>
    <x v="5"/>
    <s v="Active Transportation"/>
    <n v="2033"/>
    <n v="2040"/>
    <n v="500000"/>
    <n v="8"/>
    <n v="0"/>
    <n v="0"/>
    <n v="0"/>
    <n v="0"/>
    <n v="0"/>
    <n v="0"/>
    <n v="0"/>
    <n v="0"/>
    <n v="0"/>
    <n v="0"/>
    <n v="0"/>
    <n v="0"/>
    <n v="0"/>
    <n v="0"/>
    <n v="0"/>
    <n v="0"/>
    <n v="0"/>
    <n v="0"/>
    <n v="0"/>
    <n v="500000"/>
    <n v="500000"/>
    <n v="500000"/>
    <n v="500000"/>
    <n v="500000"/>
    <n v="500000"/>
    <n v="500000"/>
    <n v="500000"/>
  </r>
  <r>
    <n v="10035"/>
    <m/>
    <m/>
    <s v="Damascus"/>
    <s v="City"/>
    <x v="2"/>
    <s v="Clackamas County"/>
    <x v="0"/>
    <s v="Foster Rd. Improvements"/>
    <s v="County Line"/>
    <s v="172nd 190th Connector"/>
    <s v="Minor Arterial"/>
    <s v="Widen to three lanes Project Segment Length 4,500 feet"/>
    <n v="5900000"/>
    <n v="16354799.999999998"/>
    <s v="2033-2040"/>
    <s v="2033-2040"/>
    <n v="1"/>
    <x v="23"/>
    <s v="Roads and Bridges"/>
    <n v="2033"/>
    <n v="2040"/>
    <n v="737500"/>
    <n v="8"/>
    <n v="0"/>
    <n v="0"/>
    <n v="0"/>
    <n v="0"/>
    <n v="0"/>
    <n v="0"/>
    <n v="0"/>
    <n v="0"/>
    <n v="0"/>
    <n v="0"/>
    <n v="0"/>
    <n v="0"/>
    <n v="0"/>
    <n v="0"/>
    <n v="0"/>
    <n v="0"/>
    <n v="0"/>
    <n v="0"/>
    <n v="0"/>
    <n v="737500"/>
    <n v="737500"/>
    <n v="737500"/>
    <n v="737500"/>
    <n v="737500"/>
    <n v="737500"/>
    <n v="737500"/>
    <n v="737500"/>
  </r>
  <r>
    <n v="10048"/>
    <m/>
    <m/>
    <s v="Oregon City"/>
    <s v="City"/>
    <x v="2"/>
    <s v="Clackamas County"/>
    <x v="0"/>
    <s v="Holly Lane"/>
    <s v="Redland Rd."/>
    <s v="Maple Lane"/>
    <s v="Minor arterial"/>
    <s v="Improve to a minor arterial cross-section, adding sidewalks and bike lanes to both sides from Redland to S Donovan, replacing the bridge just south of Redland and adding an enhanced street crossing at S Donovan.  Complete sidewalk and bike lane gaps on east side of the street between Donovan and Maple Lane  (TSP Project D83, W21, W22, B19, B20, C8). The project or a portion of the project is outside the designated urban growth boundary as of March 2014._x000d_"/>
    <n v="16055000"/>
    <n v="44504460"/>
    <s v="2033-2040"/>
    <s v="2033-2040"/>
    <n v="1"/>
    <x v="8"/>
    <s v="Roads and Bridges"/>
    <n v="2033"/>
    <n v="2040"/>
    <n v="2006875"/>
    <n v="8"/>
    <n v="0"/>
    <n v="0"/>
    <n v="0"/>
    <n v="0"/>
    <n v="0"/>
    <n v="0"/>
    <n v="0"/>
    <n v="0"/>
    <n v="0"/>
    <n v="0"/>
    <n v="0"/>
    <n v="0"/>
    <n v="0"/>
    <n v="0"/>
    <n v="0"/>
    <n v="0"/>
    <n v="0"/>
    <n v="0"/>
    <n v="0"/>
    <n v="2006875"/>
    <n v="2006875"/>
    <n v="2006875"/>
    <n v="2006875"/>
    <n v="2006875"/>
    <n v="2006875"/>
    <n v="2006875"/>
    <n v="2006875"/>
  </r>
  <r>
    <n v="10057"/>
    <m/>
    <m/>
    <s v="Oregon City"/>
    <s v="City"/>
    <x v="2"/>
    <s v="Clackamas County"/>
    <x v="0"/>
    <s v="Redland Rd. "/>
    <s v="Abernethy Rd."/>
    <s v="UGB"/>
    <s v="Major Arterial/Rural Arterial"/>
    <s v="Improve Redland Road to urban standards, adding left turn lanes at major intersections, upgrading two bridges and completing sidewalk gaps on west/south side between Abernethy and Anchor Way, north side between Anchor and Livesay, and both sides from Livesay to the UGB (TSP Projects D91, W7, W17, W18)._x000d_"/>
    <n v="12316000"/>
    <n v="34139952"/>
    <s v="2033-2040"/>
    <s v="2033-2040"/>
    <m/>
    <x v="8"/>
    <s v="Roads and Bridges"/>
    <n v="2033"/>
    <n v="2040"/>
    <n v="1539500"/>
    <n v="8"/>
    <n v="0"/>
    <n v="0"/>
    <n v="0"/>
    <n v="0"/>
    <n v="0"/>
    <n v="0"/>
    <n v="0"/>
    <n v="0"/>
    <n v="0"/>
    <n v="0"/>
    <n v="0"/>
    <n v="0"/>
    <n v="0"/>
    <n v="0"/>
    <n v="0"/>
    <n v="0"/>
    <n v="0"/>
    <n v="0"/>
    <n v="0"/>
    <n v="1539500"/>
    <n v="1539500"/>
    <n v="1539500"/>
    <n v="1539500"/>
    <n v="1539500"/>
    <n v="1539500"/>
    <n v="1539500"/>
    <n v="1539500"/>
  </r>
  <r>
    <n v="10063"/>
    <m/>
    <m/>
    <s v="Clackamas County"/>
    <s v="County"/>
    <x v="0"/>
    <s v="Clackamas County"/>
    <x v="0"/>
    <s v="Thiessen Rd."/>
    <s v="Thiessen/Hill Intersection"/>
    <s v=""/>
    <s v="Minor Arterial"/>
    <s v="Widen, add left turn lane on Thiessen Rd."/>
    <n v="1248210"/>
    <n v="3460038.1199999996"/>
    <s v="2033-2040"/>
    <s v="2033-2040"/>
    <n v="1"/>
    <x v="4"/>
    <s v="Roads and Bridges"/>
    <n v="2033"/>
    <n v="2040"/>
    <n v="156026.25"/>
    <n v="8"/>
    <n v="0"/>
    <n v="0"/>
    <n v="0"/>
    <n v="0"/>
    <n v="0"/>
    <n v="0"/>
    <n v="0"/>
    <n v="0"/>
    <n v="0"/>
    <n v="0"/>
    <n v="0"/>
    <n v="0"/>
    <n v="0"/>
    <n v="0"/>
    <n v="0"/>
    <n v="0"/>
    <n v="0"/>
    <n v="0"/>
    <n v="0"/>
    <n v="156026.25"/>
    <n v="156026.25"/>
    <n v="156026.25"/>
    <n v="156026.25"/>
    <n v="156026.25"/>
    <n v="156026.25"/>
    <n v="156026.25"/>
    <n v="156026.25"/>
  </r>
  <r>
    <n v="10065"/>
    <m/>
    <m/>
    <s v="Clackamas County"/>
    <s v="County"/>
    <x v="21"/>
    <s v="Clackamas County"/>
    <x v="0"/>
    <s v="Webster Rd."/>
    <s v="Webster/Strawberry Ln. intersection"/>
    <s v=""/>
    <s v="Minor Arterial"/>
    <s v="Traffic signal."/>
    <n v="4340736.1666666698"/>
    <n v="12032520.654000008"/>
    <s v="2033-2040"/>
    <s v="2033-2040"/>
    <n v="1"/>
    <x v="4"/>
    <s v="TSMO/TDM"/>
    <n v="2033"/>
    <n v="2040"/>
    <n v="542592.02083333372"/>
    <n v="8"/>
    <n v="0"/>
    <n v="0"/>
    <n v="0"/>
    <n v="0"/>
    <n v="0"/>
    <n v="0"/>
    <n v="0"/>
    <n v="0"/>
    <n v="0"/>
    <n v="0"/>
    <n v="0"/>
    <n v="0"/>
    <n v="0"/>
    <n v="0"/>
    <n v="0"/>
    <n v="0"/>
    <n v="0"/>
    <n v="0"/>
    <n v="0"/>
    <n v="542592.02083333372"/>
    <n v="542592.02083333372"/>
    <n v="542592.02083333372"/>
    <n v="542592.02083333372"/>
    <n v="542592.02083333372"/>
    <n v="542592.02083333372"/>
    <n v="542592.02083333372"/>
    <n v="542592.02083333372"/>
  </r>
  <r>
    <n v="10067"/>
    <m/>
    <m/>
    <s v="North Clackamas PRD"/>
    <s v="PRD"/>
    <x v="18"/>
    <s v="NCPRD"/>
    <x v="0"/>
    <s v="Phillips Creek Trail"/>
    <s v="I-205 Trail"/>
    <s v="N Clackamas Greenway"/>
    <s v="Other"/>
    <s v="Build trail through Clackamas Town Center for access to light rail."/>
    <n v="2270000"/>
    <n v="6292440"/>
    <s v="2033-2040"/>
    <s v="2033-2040"/>
    <n v="1"/>
    <x v="0"/>
    <s v="Active Transportation"/>
    <n v="2033"/>
    <n v="2040"/>
    <n v="283750"/>
    <n v="8"/>
    <n v="0"/>
    <n v="0"/>
    <n v="0"/>
    <n v="0"/>
    <n v="0"/>
    <n v="0"/>
    <n v="0"/>
    <n v="0"/>
    <n v="0"/>
    <n v="0"/>
    <n v="0"/>
    <n v="0"/>
    <n v="0"/>
    <n v="0"/>
    <n v="0"/>
    <n v="0"/>
    <n v="0"/>
    <n v="0"/>
    <n v="0"/>
    <n v="283750"/>
    <n v="283750"/>
    <n v="283750"/>
    <n v="283750"/>
    <n v="283750"/>
    <n v="283750"/>
    <n v="283750"/>
    <n v="283750"/>
  </r>
  <r>
    <n v="10082"/>
    <m/>
    <m/>
    <s v="Happy Valley"/>
    <s v="City"/>
    <x v="2"/>
    <s v="Happy Valley"/>
    <x v="0"/>
    <s v="Mt. Scott Blvd./King Rd. Improvements"/>
    <s v="Happy Valley City Limits"/>
    <s v="145th Ave."/>
    <s v="Minor Arterial"/>
    <s v="Widen to 3 lanes with sidewalks and bike lanes, add traffic signals."/>
    <n v="20820000"/>
    <n v="57713039.999999993"/>
    <s v="2033-2040"/>
    <s v="2033-2040"/>
    <m/>
    <x v="14"/>
    <s v="Roads and Bridges"/>
    <n v="2033"/>
    <n v="2040"/>
    <n v="2602500"/>
    <n v="8"/>
    <n v="0"/>
    <n v="0"/>
    <n v="0"/>
    <n v="0"/>
    <n v="0"/>
    <n v="0"/>
    <n v="0"/>
    <n v="0"/>
    <n v="0"/>
    <n v="0"/>
    <n v="0"/>
    <n v="0"/>
    <n v="0"/>
    <n v="0"/>
    <n v="0"/>
    <n v="0"/>
    <n v="0"/>
    <n v="0"/>
    <n v="0"/>
    <n v="2602500"/>
    <n v="2602500"/>
    <n v="2602500"/>
    <n v="2602500"/>
    <n v="2602500"/>
    <n v="2602500"/>
    <n v="2602500"/>
    <n v="2602500"/>
  </r>
  <r>
    <n v="10085"/>
    <m/>
    <m/>
    <s v="Clackamas County and Lake Oswego"/>
    <s v="County"/>
    <x v="1"/>
    <s v="NCPRD"/>
    <x v="0"/>
    <s v="Lake Oswego Milwaukie Bike Ped Bridge Over the Willamette River"/>
    <s v="Willamette Shoreline"/>
    <s v="Trolley Trail"/>
    <s v="N/A"/>
    <s v="Construct bike/pedestrian crossing over the Willamette River  "/>
    <n v="10130000"/>
    <n v="28080359.999999996"/>
    <s v="2033-2040"/>
    <s v="2033-2040"/>
    <n v="1"/>
    <x v="1"/>
    <s v="Active Transportation"/>
    <n v="2033"/>
    <n v="2040"/>
    <n v="1266250"/>
    <n v="8"/>
    <n v="0"/>
    <n v="0"/>
    <n v="0"/>
    <n v="0"/>
    <n v="0"/>
    <n v="0"/>
    <n v="0"/>
    <n v="0"/>
    <n v="0"/>
    <n v="0"/>
    <n v="0"/>
    <n v="0"/>
    <n v="0"/>
    <n v="0"/>
    <n v="0"/>
    <n v="0"/>
    <n v="0"/>
    <n v="0"/>
    <n v="0"/>
    <n v="1266250"/>
    <n v="1266250"/>
    <n v="1266250"/>
    <n v="1266250"/>
    <n v="1266250"/>
    <n v="1266250"/>
    <n v="1266250"/>
    <n v="1266250"/>
  </r>
  <r>
    <n v="10086"/>
    <m/>
    <m/>
    <s v="Lake Oswego"/>
    <s v="City"/>
    <x v="4"/>
    <s v="Lake Oswego"/>
    <x v="0"/>
    <s v="River-to-River Trail"/>
    <s v="George Rogers Park"/>
    <s v="Tualatin River"/>
    <s v="N/A"/>
    <s v="9,750' long, 10' wide trail from George Rogers Park to the Tualatin River via McVey Rd-Stafford Rd-Stevens Meadows Natural Area-Pecan Creek Natural Area, then across private properties. "/>
    <n v="6800000"/>
    <n v="18849600"/>
    <s v="2033-2040"/>
    <s v="2033-2040"/>
    <n v="1"/>
    <x v="1"/>
    <s v="Active Transportation"/>
    <n v="2033"/>
    <n v="2040"/>
    <n v="850000"/>
    <n v="8"/>
    <n v="0"/>
    <n v="0"/>
    <n v="0"/>
    <n v="0"/>
    <n v="0"/>
    <n v="0"/>
    <n v="0"/>
    <n v="0"/>
    <n v="0"/>
    <n v="0"/>
    <n v="0"/>
    <n v="0"/>
    <n v="0"/>
    <n v="0"/>
    <n v="0"/>
    <n v="0"/>
    <n v="0"/>
    <n v="0"/>
    <n v="0"/>
    <n v="850000"/>
    <n v="850000"/>
    <n v="850000"/>
    <n v="850000"/>
    <n v="850000"/>
    <n v="850000"/>
    <n v="850000"/>
    <n v="850000"/>
  </r>
  <r>
    <n v="10087"/>
    <m/>
    <m/>
    <s v="Lake Oswego"/>
    <s v="City"/>
    <x v="4"/>
    <s v="Various"/>
    <x v="0"/>
    <s v="Lake Oswego to Portland Trail "/>
    <s v="Hwy 43/A Ave"/>
    <s v="Sellwood Bridge"/>
    <s v="Major Arterial"/>
    <s v="3.15 mile multi-use pathway adjacent to existing Hwy 43 Corridor, increasing ROW. Connects  Lake Oswego to Portland at Sellwood Bridge. Part of the Willamette River Greenway Trail."/>
    <n v="80000000"/>
    <n v="221759999.99999997"/>
    <s v="2033-2040"/>
    <s v="2033-2040"/>
    <n v="1"/>
    <x v="67"/>
    <s v="Active Transportation"/>
    <n v="2033"/>
    <n v="2040"/>
    <n v="10000000"/>
    <n v="8"/>
    <n v="0"/>
    <n v="0"/>
    <n v="0"/>
    <n v="0"/>
    <n v="0"/>
    <n v="0"/>
    <n v="0"/>
    <n v="0"/>
    <n v="0"/>
    <n v="0"/>
    <n v="0"/>
    <n v="0"/>
    <n v="0"/>
    <n v="0"/>
    <n v="0"/>
    <n v="0"/>
    <n v="0"/>
    <n v="0"/>
    <n v="0"/>
    <n v="10000000"/>
    <n v="10000000"/>
    <n v="10000000"/>
    <n v="10000000"/>
    <n v="10000000"/>
    <n v="10000000"/>
    <n v="10000000"/>
    <n v="10000000"/>
  </r>
  <r>
    <n v="10107"/>
    <m/>
    <m/>
    <s v="Milwaukie"/>
    <s v="City"/>
    <x v="5"/>
    <s v="Milwaukie"/>
    <x v="0"/>
    <s v="Harrison St Railroad Crossing Separation"/>
    <s v="Location-specific"/>
    <s v="Location-specific"/>
    <s v="Arterial"/>
    <s v="Upgrade Harrison crossing of Union Pacific Railroad tracks to grade-separated facility. Assess as part of Hwy 224 &amp; Hwy 99E Refinement Plan."/>
    <n v="30700000"/>
    <n v="85100400"/>
    <s v="2033-2040"/>
    <s v="2033-2040"/>
    <n v="1"/>
    <x v="7"/>
    <s v="Freight"/>
    <n v="2033"/>
    <n v="2040"/>
    <n v="3837500"/>
    <n v="8"/>
    <n v="0"/>
    <n v="0"/>
    <n v="0"/>
    <n v="0"/>
    <n v="0"/>
    <n v="0"/>
    <n v="0"/>
    <n v="0"/>
    <n v="0"/>
    <n v="0"/>
    <n v="0"/>
    <n v="0"/>
    <n v="0"/>
    <n v="0"/>
    <n v="0"/>
    <n v="0"/>
    <n v="0"/>
    <n v="0"/>
    <n v="0"/>
    <n v="3837500"/>
    <n v="3837500"/>
    <n v="3837500"/>
    <n v="3837500"/>
    <n v="3837500"/>
    <n v="3837500"/>
    <n v="3837500"/>
    <n v="3837500"/>
  </r>
  <r>
    <n v="10136"/>
    <m/>
    <m/>
    <s v="Clackamas County"/>
    <s v="County"/>
    <x v="0"/>
    <s v="Clackamas County"/>
    <x v="0"/>
    <s v="Kellogg Creek (Oatfield Rd.) Bridge Replacement"/>
    <s v="Kellogg Creek "/>
    <s v="n/a"/>
    <s v="Minor Arterial"/>
    <s v="Construct two lane bridge with sidewalks and bike lanes."/>
    <n v="4702880.7"/>
    <s v=" "/>
    <s v="2033-2040"/>
    <s v="2033-2040"/>
    <n v="1"/>
    <x v="14"/>
    <s v="Roads and Bridges"/>
    <n v="2033"/>
    <n v="2040"/>
    <n v="587860.08750000002"/>
    <n v="8"/>
    <n v="0"/>
    <n v="0"/>
    <n v="0"/>
    <n v="0"/>
    <n v="0"/>
    <n v="0"/>
    <n v="0"/>
    <n v="0"/>
    <n v="0"/>
    <n v="0"/>
    <n v="0"/>
    <n v="0"/>
    <n v="0"/>
    <n v="0"/>
    <n v="0"/>
    <n v="0"/>
    <n v="0"/>
    <n v="0"/>
    <n v="0"/>
    <n v="587860.08750000002"/>
    <n v="587860.08750000002"/>
    <n v="587860.08750000002"/>
    <n v="587860.08750000002"/>
    <n v="587860.08750000002"/>
    <n v="587860.08750000002"/>
    <n v="587860.08750000002"/>
    <n v="587860.08750000002"/>
  </r>
  <r>
    <n v="10149"/>
    <m/>
    <m/>
    <s v="Oregon City"/>
    <s v="City"/>
    <x v="4"/>
    <s v="Oregon City"/>
    <x v="0"/>
    <s v="Beaver Lake Trail"/>
    <s v="Holly Lane Extension / Loder Road"/>
    <s v="Oregon City UGB"/>
    <s v="Other"/>
    <s v="Add a shared-use path on the east side of the Holly Lane extension between Loder and Timbersky and on the north side of the Meyers Road extension between the Holly Lane extension and the UGB (TSP Project S16, S19)._x000d_"/>
    <n v="1787000"/>
    <n v="4953564"/>
    <s v="2033-2040"/>
    <s v="2033-2040"/>
    <n v="1"/>
    <x v="5"/>
    <s v="Active Transportation"/>
    <n v="2033"/>
    <n v="2040"/>
    <n v="223375"/>
    <n v="8"/>
    <n v="0"/>
    <n v="0"/>
    <n v="0"/>
    <n v="0"/>
    <n v="0"/>
    <n v="0"/>
    <n v="0"/>
    <n v="0"/>
    <n v="0"/>
    <n v="0"/>
    <n v="0"/>
    <n v="0"/>
    <n v="0"/>
    <n v="0"/>
    <n v="0"/>
    <n v="0"/>
    <n v="0"/>
    <n v="0"/>
    <n v="0"/>
    <n v="223375"/>
    <n v="223375"/>
    <n v="223375"/>
    <n v="223375"/>
    <n v="223375"/>
    <n v="223375"/>
    <n v="223375"/>
    <n v="223375"/>
  </r>
  <r>
    <n v="10221"/>
    <m/>
    <m/>
    <s v="Portland"/>
    <s v="City"/>
    <x v="4"/>
    <m/>
    <x v="0"/>
    <s v="Skyline, NW (Hwy 26 - City Limits): Shoulder Improvements"/>
    <s v="Hwy 26"/>
    <s v="City Limits"/>
    <s v="Other"/>
    <s v="Widen existing 22' of pavement to 32', and add 2' shoulders adjacent to lanes."/>
    <n v="8088812"/>
    <n v="22422186.864"/>
    <s v="2033-2040"/>
    <s v="2033-2040"/>
    <n v="1"/>
    <x v="4"/>
    <s v="Active Transportation"/>
    <n v="2033"/>
    <n v="2040"/>
    <n v="1011101.5"/>
    <n v="8"/>
    <n v="0"/>
    <n v="0"/>
    <n v="0"/>
    <n v="0"/>
    <n v="0"/>
    <n v="0"/>
    <n v="0"/>
    <n v="0"/>
    <n v="0"/>
    <n v="0"/>
    <n v="0"/>
    <n v="0"/>
    <n v="0"/>
    <n v="0"/>
    <n v="0"/>
    <n v="0"/>
    <n v="0"/>
    <n v="0"/>
    <n v="0"/>
    <n v="1011101.5"/>
    <n v="1011101.5"/>
    <n v="1011101.5"/>
    <n v="1011101.5"/>
    <n v="1011101.5"/>
    <n v="1011101.5"/>
    <n v="1011101.5"/>
    <n v="1011101.5"/>
  </r>
  <r>
    <n v="10224"/>
    <m/>
    <m/>
    <s v="Portland"/>
    <s v="City"/>
    <x v="2"/>
    <m/>
    <x v="0"/>
    <s v="Barbara Welch Rd., SE: Multimodal Improvements"/>
    <s v="SE Foster"/>
    <s v="City Limits"/>
    <s v="Local"/>
    <s v="Widen existing 20' of pavement to new 34’ roadway with travel lanes, bike lanes, curb and sidewalk."/>
    <n v="20191557"/>
    <n v="55970996.003999993"/>
    <s v="2033-2040"/>
    <s v="2033-2040"/>
    <n v="1"/>
    <x v="4"/>
    <s v="Roads and Bridges"/>
    <n v="2033"/>
    <n v="2040"/>
    <n v="2523944.625"/>
    <n v="8"/>
    <n v="0"/>
    <n v="0"/>
    <n v="0"/>
    <n v="0"/>
    <n v="0"/>
    <n v="0"/>
    <n v="0"/>
    <n v="0"/>
    <n v="0"/>
    <n v="0"/>
    <n v="0"/>
    <n v="0"/>
    <n v="0"/>
    <n v="0"/>
    <n v="0"/>
    <n v="0"/>
    <n v="0"/>
    <n v="0"/>
    <n v="0"/>
    <n v="2523944.625"/>
    <n v="2523944.625"/>
    <n v="2523944.625"/>
    <n v="2523944.625"/>
    <n v="2523944.625"/>
    <n v="2523944.625"/>
    <n v="2523944.625"/>
    <n v="2523944.625"/>
  </r>
  <r>
    <n v="10291"/>
    <m/>
    <m/>
    <s v="Portland"/>
    <s v="City"/>
    <x v="2"/>
    <s v="ODOT"/>
    <x v="0"/>
    <s v="82nd Ave., SE (Schiller - City Limits), SE: Street Improvements"/>
    <s v="SE Schiller"/>
    <s v="City Limits"/>
    <s v="Major Arterial"/>
    <s v="Expand into fully curbed, 4-lane, 60-foot wide roadway w/ continuous left-turn lane, sidewalks, street trees, storm drainage improvements, street lighting, &amp; ROW acquisition."/>
    <n v="7015000"/>
    <n v="19445580"/>
    <s v="2033-2040"/>
    <s v="2033-2040"/>
    <n v="1"/>
    <x v="1"/>
    <s v="Roads and Bridges"/>
    <n v="2033"/>
    <n v="2040"/>
    <n v="876875"/>
    <n v="8"/>
    <n v="0"/>
    <n v="0"/>
    <n v="0"/>
    <n v="0"/>
    <n v="0"/>
    <n v="0"/>
    <n v="0"/>
    <n v="0"/>
    <n v="0"/>
    <n v="0"/>
    <n v="0"/>
    <n v="0"/>
    <n v="0"/>
    <n v="0"/>
    <n v="0"/>
    <n v="0"/>
    <n v="0"/>
    <n v="0"/>
    <n v="0"/>
    <n v="876875"/>
    <n v="876875"/>
    <n v="876875"/>
    <n v="876875"/>
    <n v="876875"/>
    <n v="876875"/>
    <n v="876875"/>
    <n v="876875"/>
  </r>
  <r>
    <n v="10317"/>
    <m/>
    <m/>
    <s v="Portland"/>
    <s v="City"/>
    <x v="4"/>
    <m/>
    <x v="0"/>
    <s v="Halsey/Weidler, NE (I-205 - 114th): Multi-modal Improvements"/>
    <s v="I-205"/>
    <s v="NE 114th"/>
    <s v="Major Arterial"/>
    <s v="Implement Gateway Regional Center Plan boulevard design including new traffic signals, improved pedestrian facilities and crossings and street lighting."/>
    <n v="17014882.5"/>
    <n v="47165254.289999999"/>
    <s v="2033-2040"/>
    <s v="2033-2040"/>
    <n v="1"/>
    <x v="0"/>
    <s v="Active Transportation"/>
    <n v="2033"/>
    <n v="2040"/>
    <n v="2126860.3125"/>
    <n v="8"/>
    <n v="0"/>
    <n v="0"/>
    <n v="0"/>
    <n v="0"/>
    <n v="0"/>
    <n v="0"/>
    <n v="0"/>
    <n v="0"/>
    <n v="0"/>
    <n v="0"/>
    <n v="0"/>
    <n v="0"/>
    <n v="0"/>
    <n v="0"/>
    <n v="0"/>
    <n v="0"/>
    <n v="0"/>
    <n v="0"/>
    <n v="0"/>
    <n v="2126860.3125"/>
    <n v="2126860.3125"/>
    <n v="2126860.3125"/>
    <n v="2126860.3125"/>
    <n v="2126860.3125"/>
    <n v="2126860.3125"/>
    <n v="2126860.3125"/>
    <n v="2126860.3125"/>
  </r>
  <r>
    <n v="10335"/>
    <m/>
    <m/>
    <s v="Portland"/>
    <s v="City"/>
    <x v="2"/>
    <m/>
    <x v="0"/>
    <s v="42nd Bridge, NE (at Lombard): Bridge Replacement"/>
    <s v="NE 42nd at Lombard"/>
    <m/>
    <s v="Collector"/>
    <s v="Replace 42nd bridge over Lombard to remove weight restriction."/>
    <n v="4900000"/>
    <n v="13582799.999999998"/>
    <s v="2033-2040"/>
    <s v="2033-2040"/>
    <n v="1"/>
    <x v="19"/>
    <s v="Roads and Bridges"/>
    <n v="2033"/>
    <n v="2040"/>
    <n v="612500"/>
    <n v="8"/>
    <n v="0"/>
    <n v="0"/>
    <n v="0"/>
    <n v="0"/>
    <n v="0"/>
    <n v="0"/>
    <n v="0"/>
    <n v="0"/>
    <n v="0"/>
    <n v="0"/>
    <n v="0"/>
    <n v="0"/>
    <n v="0"/>
    <n v="0"/>
    <n v="0"/>
    <n v="0"/>
    <n v="0"/>
    <n v="0"/>
    <n v="0"/>
    <n v="612500"/>
    <n v="612500"/>
    <n v="612500"/>
    <n v="612500"/>
    <n v="612500"/>
    <n v="612500"/>
    <n v="612500"/>
    <n v="612500"/>
  </r>
  <r>
    <n v="10417"/>
    <m/>
    <m/>
    <s v="Gresham"/>
    <s v="City"/>
    <x v="2"/>
    <s v="Gresham"/>
    <x v="0"/>
    <s v="Hogan Corridor Improvements"/>
    <s v="Palmquist"/>
    <s v="Rugg Rd."/>
    <s v="Arterial"/>
    <s v="Complete study and construct new principal arterial connection."/>
    <n v="34009517"/>
    <n v="94274381.123999998"/>
    <s v="2033-2040"/>
    <s v="2033-2040"/>
    <m/>
    <x v="1"/>
    <s v="Roads and Bridges"/>
    <n v="2033"/>
    <n v="2040"/>
    <n v="4251189.625"/>
    <n v="8"/>
    <n v="0"/>
    <n v="0"/>
    <n v="0"/>
    <n v="0"/>
    <n v="0"/>
    <n v="0"/>
    <n v="0"/>
    <n v="0"/>
    <n v="0"/>
    <n v="0"/>
    <n v="0"/>
    <n v="0"/>
    <n v="0"/>
    <n v="0"/>
    <n v="0"/>
    <n v="0"/>
    <n v="0"/>
    <n v="0"/>
    <n v="0"/>
    <n v="4251189.625"/>
    <n v="4251189.625"/>
    <n v="4251189.625"/>
    <n v="4251189.625"/>
    <n v="4251189.625"/>
    <n v="4251189.625"/>
    <n v="4251189.625"/>
    <n v="4251189.625"/>
  </r>
  <r>
    <n v="10422"/>
    <m/>
    <m/>
    <s v="Gresham"/>
    <s v="City"/>
    <x v="4"/>
    <s v="Gresham"/>
    <x v="0"/>
    <s v="Division St. Improvements"/>
    <s v="257th Ave. "/>
    <s v="268th Ave."/>
    <s v="Collector"/>
    <s v="Improve to community street standards, including bikelanes."/>
    <n v="3945711"/>
    <n v="10937510.891999999"/>
    <s v="2033-2040"/>
    <s v="2033-2040"/>
    <m/>
    <x v="5"/>
    <s v="Active Transportation"/>
    <n v="2033"/>
    <n v="2040"/>
    <n v="493213.875"/>
    <n v="8"/>
    <n v="0"/>
    <n v="0"/>
    <n v="0"/>
    <n v="0"/>
    <n v="0"/>
    <n v="0"/>
    <n v="0"/>
    <n v="0"/>
    <n v="0"/>
    <n v="0"/>
    <n v="0"/>
    <n v="0"/>
    <n v="0"/>
    <n v="0"/>
    <n v="0"/>
    <n v="0"/>
    <n v="0"/>
    <n v="0"/>
    <n v="0"/>
    <n v="493213.875"/>
    <n v="493213.875"/>
    <n v="493213.875"/>
    <n v="493213.875"/>
    <n v="493213.875"/>
    <n v="493213.875"/>
    <n v="493213.875"/>
    <n v="493213.875"/>
  </r>
  <r>
    <n v="10460"/>
    <m/>
    <m/>
    <s v="Gresham"/>
    <s v="City"/>
    <x v="2"/>
    <s v="Gresham"/>
    <x v="0"/>
    <s v="SE 174th N/S Improvements"/>
    <s v="Giese"/>
    <s v="174th/Jenne"/>
    <s v="Major Arterial"/>
    <s v="Construction of new roadway that adds n/s capacity in vicinity of 174/Jenne. This facility will have two travel lanes in each direction (total 4 travel lanes), and a median/turn lane which will be primarily a median, with left turn pockets at the intersection of the New Road/Giese, and also New Road/McKinley. "/>
    <n v="27498638"/>
    <n v="76226224.535999998"/>
    <s v="2033-2040"/>
    <s v="2033-2040"/>
    <n v="1"/>
    <x v="7"/>
    <s v="Roads and Bridges"/>
    <n v="2033"/>
    <n v="2040"/>
    <n v="3437329.75"/>
    <n v="8"/>
    <n v="0"/>
    <n v="0"/>
    <n v="0"/>
    <n v="0"/>
    <n v="0"/>
    <n v="0"/>
    <n v="0"/>
    <n v="0"/>
    <n v="0"/>
    <n v="0"/>
    <n v="0"/>
    <n v="0"/>
    <n v="0"/>
    <n v="0"/>
    <n v="0"/>
    <n v="0"/>
    <n v="0"/>
    <n v="0"/>
    <n v="0"/>
    <n v="3437329.75"/>
    <n v="3437329.75"/>
    <n v="3437329.75"/>
    <n v="3437329.75"/>
    <n v="3437329.75"/>
    <n v="3437329.75"/>
    <n v="3437329.75"/>
    <n v="3437329.75"/>
  </r>
  <r>
    <n v="10463"/>
    <m/>
    <m/>
    <s v="Gresham"/>
    <s v="City"/>
    <x v="2"/>
    <s v="Portland/Gresham"/>
    <x v="0"/>
    <s v="Foster Rd. Extension (north)"/>
    <s v="Jenne"/>
    <s v="172nd"/>
    <s v="Local"/>
    <s v="New north extension of Foster."/>
    <n v="15417627"/>
    <n v="42737662.044"/>
    <s v="2033-2040"/>
    <s v="2033-2040"/>
    <n v="1"/>
    <x v="7"/>
    <s v="Roads and Bridges"/>
    <n v="2033"/>
    <n v="2040"/>
    <n v="1927203.375"/>
    <n v="8"/>
    <n v="0"/>
    <n v="0"/>
    <n v="0"/>
    <n v="0"/>
    <n v="0"/>
    <n v="0"/>
    <n v="0"/>
    <n v="0"/>
    <n v="0"/>
    <n v="0"/>
    <n v="0"/>
    <n v="0"/>
    <n v="0"/>
    <n v="0"/>
    <n v="0"/>
    <n v="0"/>
    <n v="0"/>
    <n v="0"/>
    <n v="0"/>
    <n v="1927203.375"/>
    <n v="1927203.375"/>
    <n v="1927203.375"/>
    <n v="1927203.375"/>
    <n v="1927203.375"/>
    <n v="1927203.375"/>
    <n v="1927203.375"/>
    <n v="1927203.375"/>
  </r>
  <r>
    <n v="10474"/>
    <m/>
    <m/>
    <s v="Gresham"/>
    <s v="City"/>
    <x v="2"/>
    <s v="N/A"/>
    <x v="0"/>
    <s v="Rugg Rd. Ext."/>
    <s v="Orient Dr."/>
    <s v="US 26"/>
    <s v="Local"/>
    <s v="Construction of new roadway that adds e/w capacity in vicinity Rugg Rd and connects Springwater Industrial area to Highway 26."/>
    <n v="30672208"/>
    <n v="85023360.57599999"/>
    <s v="2033-2040"/>
    <s v="2033-2040"/>
    <n v="1"/>
    <x v="3"/>
    <s v="Roads and Bridges"/>
    <n v="2033"/>
    <n v="2040"/>
    <n v="3834026"/>
    <n v="8"/>
    <n v="0"/>
    <n v="0"/>
    <n v="0"/>
    <n v="0"/>
    <n v="0"/>
    <n v="0"/>
    <n v="0"/>
    <n v="0"/>
    <n v="0"/>
    <n v="0"/>
    <n v="0"/>
    <n v="0"/>
    <n v="0"/>
    <n v="0"/>
    <n v="0"/>
    <n v="0"/>
    <n v="0"/>
    <n v="0"/>
    <n v="0"/>
    <n v="3834026"/>
    <n v="3834026"/>
    <n v="3834026"/>
    <n v="3834026"/>
    <n v="3834026"/>
    <n v="3834026"/>
    <n v="3834026"/>
    <n v="3834026"/>
  </r>
  <r>
    <n v="10475"/>
    <m/>
    <m/>
    <s v="Gresham"/>
    <s v="City"/>
    <x v="2"/>
    <s v="N/A"/>
    <x v="0"/>
    <s v="Rugg Rd. Ext."/>
    <s v="US 26"/>
    <s v="252nd Ave."/>
    <s v="Local"/>
    <s v="Construction of new roadway that adds e/w capacity in vicinity Rugg Rd and connects Springwater Industrial area to Highway 26."/>
    <n v="39329973"/>
    <n v="109022685.15599999"/>
    <s v="2033-2040"/>
    <s v="2033-2040"/>
    <n v="1"/>
    <x v="3"/>
    <s v="Roads and Bridges"/>
    <n v="2033"/>
    <n v="2040"/>
    <n v="4916246.625"/>
    <n v="8"/>
    <n v="0"/>
    <n v="0"/>
    <n v="0"/>
    <n v="0"/>
    <n v="0"/>
    <n v="0"/>
    <n v="0"/>
    <n v="0"/>
    <n v="0"/>
    <n v="0"/>
    <n v="0"/>
    <n v="0"/>
    <n v="0"/>
    <n v="0"/>
    <n v="0"/>
    <n v="0"/>
    <n v="0"/>
    <n v="0"/>
    <n v="0"/>
    <n v="4916246.625"/>
    <n v="4916246.625"/>
    <n v="4916246.625"/>
    <n v="4916246.625"/>
    <n v="4916246.625"/>
    <n v="4916246.625"/>
    <n v="4916246.625"/>
    <n v="4916246.625"/>
  </r>
  <r>
    <n v="10476"/>
    <m/>
    <m/>
    <s v="Gresham"/>
    <s v="City"/>
    <x v="2"/>
    <s v="N/A"/>
    <x v="0"/>
    <s v="Rugg Rd."/>
    <s v="252nd Ave."/>
    <s v="242nd. Ave."/>
    <s v="Local"/>
    <s v="Construction of new roadway that adds e/w capacity in vicinity Rugg Rd and connects Springwater Industrial area to Highway 26."/>
    <n v="12770187"/>
    <n v="35398958.364"/>
    <s v="2033-2040"/>
    <s v="2033-2040"/>
    <n v="1"/>
    <x v="3"/>
    <s v="Roads and Bridges"/>
    <n v="2033"/>
    <n v="2040"/>
    <n v="1596273.375"/>
    <n v="8"/>
    <n v="0"/>
    <n v="0"/>
    <n v="0"/>
    <n v="0"/>
    <n v="0"/>
    <n v="0"/>
    <n v="0"/>
    <n v="0"/>
    <n v="0"/>
    <n v="0"/>
    <n v="0"/>
    <n v="0"/>
    <n v="0"/>
    <n v="0"/>
    <n v="0"/>
    <n v="0"/>
    <n v="0"/>
    <n v="0"/>
    <n v="0"/>
    <n v="1596273.375"/>
    <n v="1596273.375"/>
    <n v="1596273.375"/>
    <n v="1596273.375"/>
    <n v="1596273.375"/>
    <n v="1596273.375"/>
    <n v="1596273.375"/>
    <n v="1596273.375"/>
  </r>
  <r>
    <n v="10493"/>
    <m/>
    <m/>
    <s v="Gresham"/>
    <s v="City"/>
    <x v="2"/>
    <s v="Gresham"/>
    <x v="0"/>
    <s v="181st Ave. Sandy to I-84"/>
    <s v="Sandy"/>
    <s v="I-84"/>
    <s v="Major Arterial"/>
    <s v="Add southbound aux lane &amp; widen RR overcrossing."/>
    <n v="827659"/>
    <n v="2294270.7479999997"/>
    <s v="2033-2040"/>
    <s v="2033-2040"/>
    <n v="1"/>
    <x v="3"/>
    <s v="Roads and Bridges"/>
    <n v="2033"/>
    <n v="2040"/>
    <n v="103457.375"/>
    <n v="8"/>
    <n v="0"/>
    <n v="0"/>
    <n v="0"/>
    <n v="0"/>
    <n v="0"/>
    <n v="0"/>
    <n v="0"/>
    <n v="0"/>
    <n v="0"/>
    <n v="0"/>
    <n v="0"/>
    <n v="0"/>
    <n v="0"/>
    <n v="0"/>
    <n v="0"/>
    <n v="0"/>
    <n v="0"/>
    <n v="0"/>
    <n v="0"/>
    <n v="103457.375"/>
    <n v="103457.375"/>
    <n v="103457.375"/>
    <n v="103457.375"/>
    <n v="103457.375"/>
    <n v="103457.375"/>
    <n v="103457.375"/>
    <n v="103457.375"/>
  </r>
  <r>
    <n v="10516"/>
    <m/>
    <m/>
    <s v="Gresham"/>
    <s v="City"/>
    <x v="5"/>
    <s v="Gresham"/>
    <x v="0"/>
    <s v="San Rafael"/>
    <s v="181st"/>
    <s v="201st"/>
    <s v="Minor Arterial"/>
    <s v="Construct to Minor Arterial cross section"/>
    <n v="9990952"/>
    <n v="27694918.943999998"/>
    <s v="2033-2040"/>
    <s v="2033-2040"/>
    <n v="1"/>
    <x v="3"/>
    <s v="Freight"/>
    <n v="2033"/>
    <n v="2040"/>
    <n v="1248869"/>
    <n v="8"/>
    <n v="0"/>
    <n v="0"/>
    <n v="0"/>
    <n v="0"/>
    <n v="0"/>
    <n v="0"/>
    <n v="0"/>
    <n v="0"/>
    <n v="0"/>
    <n v="0"/>
    <n v="0"/>
    <n v="0"/>
    <n v="0"/>
    <n v="0"/>
    <n v="0"/>
    <n v="0"/>
    <n v="0"/>
    <n v="0"/>
    <n v="0"/>
    <n v="1248869"/>
    <n v="1248869"/>
    <n v="1248869"/>
    <n v="1248869"/>
    <n v="1248869"/>
    <n v="1248869"/>
    <n v="1248869"/>
    <n v="1248869"/>
  </r>
  <r>
    <n v="10518"/>
    <m/>
    <m/>
    <s v="Gresham"/>
    <s v="City"/>
    <x v="5"/>
    <s v="Gresham"/>
    <x v="0"/>
    <s v="Wilkes Street"/>
    <s v="181st"/>
    <s v="192nd"/>
    <s v="Local"/>
    <s v="Improve Wilkes to collector standards"/>
    <n v="6781698"/>
    <n v="18798866.855999999"/>
    <s v="2033-2040"/>
    <s v="2033-2040"/>
    <n v="1"/>
    <x v="3"/>
    <s v="Freight"/>
    <n v="2033"/>
    <n v="2040"/>
    <n v="847712.25"/>
    <n v="8"/>
    <n v="0"/>
    <n v="0"/>
    <n v="0"/>
    <n v="0"/>
    <n v="0"/>
    <n v="0"/>
    <n v="0"/>
    <n v="0"/>
    <n v="0"/>
    <n v="0"/>
    <n v="0"/>
    <n v="0"/>
    <n v="0"/>
    <n v="0"/>
    <n v="0"/>
    <n v="0"/>
    <n v="0"/>
    <n v="0"/>
    <n v="0"/>
    <n v="847712.25"/>
    <n v="847712.25"/>
    <n v="847712.25"/>
    <n v="847712.25"/>
    <n v="847712.25"/>
    <n v="847712.25"/>
    <n v="847712.25"/>
    <n v="847712.25"/>
  </r>
  <r>
    <n v="10534"/>
    <m/>
    <m/>
    <s v="Gresham"/>
    <s v="City"/>
    <x v="2"/>
    <s v="Gresham"/>
    <x v="0"/>
    <s v="Cheldelin"/>
    <s v="Western Pleasant Valley Limits"/>
    <s v="190th"/>
    <s v="Minor Arterial"/>
    <s v="Improve existing road to minor arterial standards, signalize Cheldelin at 172nd, 182nd, and Foster."/>
    <n v="19795513"/>
    <n v="54873162.035999998"/>
    <s v="2033-2040"/>
    <s v="2033-2040"/>
    <n v="1"/>
    <x v="7"/>
    <s v="Roads and Bridges"/>
    <n v="2033"/>
    <n v="2040"/>
    <n v="2474439.125"/>
    <n v="8"/>
    <n v="0"/>
    <n v="0"/>
    <n v="0"/>
    <n v="0"/>
    <n v="0"/>
    <n v="0"/>
    <n v="0"/>
    <n v="0"/>
    <n v="0"/>
    <n v="0"/>
    <n v="0"/>
    <n v="0"/>
    <n v="0"/>
    <n v="0"/>
    <n v="0"/>
    <n v="0"/>
    <n v="0"/>
    <n v="0"/>
    <n v="0"/>
    <n v="2474439.125"/>
    <n v="2474439.125"/>
    <n v="2474439.125"/>
    <n v="2474439.125"/>
    <n v="2474439.125"/>
    <n v="2474439.125"/>
    <n v="2474439.125"/>
    <n v="2474439.125"/>
  </r>
  <r>
    <n v="10538"/>
    <m/>
    <m/>
    <s v="Happy Valley"/>
    <s v="City"/>
    <x v="2"/>
    <s v="Happy Valley"/>
    <x v="0"/>
    <s v="Sager"/>
    <s v="162nd"/>
    <s v="Foster"/>
    <s v="Local"/>
    <s v="Improve to collector standards, and signalize Sager @172nd."/>
    <n v="15800000"/>
    <n v="43797600"/>
    <s v="2033-2040"/>
    <s v="2033-2040"/>
    <m/>
    <x v="4"/>
    <s v="Roads and Bridges"/>
    <n v="2033"/>
    <n v="2040"/>
    <n v="1975000"/>
    <n v="8"/>
    <n v="0"/>
    <n v="0"/>
    <n v="0"/>
    <n v="0"/>
    <n v="0"/>
    <n v="0"/>
    <n v="0"/>
    <n v="0"/>
    <n v="0"/>
    <n v="0"/>
    <n v="0"/>
    <n v="0"/>
    <n v="0"/>
    <n v="0"/>
    <n v="0"/>
    <n v="0"/>
    <n v="0"/>
    <n v="0"/>
    <n v="0"/>
    <n v="1975000"/>
    <n v="1975000"/>
    <n v="1975000"/>
    <n v="1975000"/>
    <n v="1975000"/>
    <n v="1975000"/>
    <n v="1975000"/>
    <n v="1975000"/>
  </r>
  <r>
    <n v="10541"/>
    <m/>
    <m/>
    <s v="Gresham"/>
    <s v="City"/>
    <x v="2"/>
    <s v="Gresham"/>
    <x v="0"/>
    <s v="182nd"/>
    <s v="Giese"/>
    <s v="Cheldelin"/>
    <s v="Collector"/>
    <s v="Improve 182nd to collector standards."/>
    <n v="11797690"/>
    <n v="32703196.679999996"/>
    <s v="2033-2040"/>
    <s v="2033-2040"/>
    <n v="1"/>
    <x v="7"/>
    <s v="Roads and Bridges"/>
    <n v="2033"/>
    <n v="2040"/>
    <n v="1474711.25"/>
    <n v="8"/>
    <n v="0"/>
    <n v="0"/>
    <n v="0"/>
    <n v="0"/>
    <n v="0"/>
    <n v="0"/>
    <n v="0"/>
    <n v="0"/>
    <n v="0"/>
    <n v="0"/>
    <n v="0"/>
    <n v="0"/>
    <n v="0"/>
    <n v="0"/>
    <n v="0"/>
    <n v="0"/>
    <n v="0"/>
    <n v="0"/>
    <n v="0"/>
    <n v="1474711.25"/>
    <n v="1474711.25"/>
    <n v="1474711.25"/>
    <n v="1474711.25"/>
    <n v="1474711.25"/>
    <n v="1474711.25"/>
    <n v="1474711.25"/>
    <n v="1474711.25"/>
  </r>
  <r>
    <n v="10543"/>
    <m/>
    <m/>
    <s v="Gresham"/>
    <s v="City"/>
    <x v="2"/>
    <s v="Gresham"/>
    <x v="0"/>
    <s v="172nd"/>
    <s v="Cheldelin"/>
    <s v="Northern boundary of Pleasant Valley"/>
    <s v="Major Arterial"/>
    <s v="Improve 172nd Ave. to major arterial standards."/>
    <n v="8651396"/>
    <n v="23981669.711999997"/>
    <s v="2033-2040"/>
    <s v="2033-2040"/>
    <n v="1"/>
    <x v="7"/>
    <s v="Roads and Bridges"/>
    <n v="2033"/>
    <n v="2040"/>
    <n v="1081424.5"/>
    <n v="8"/>
    <n v="0"/>
    <n v="0"/>
    <n v="0"/>
    <n v="0"/>
    <n v="0"/>
    <n v="0"/>
    <n v="0"/>
    <n v="0"/>
    <n v="0"/>
    <n v="0"/>
    <n v="0"/>
    <n v="0"/>
    <n v="0"/>
    <n v="0"/>
    <n v="0"/>
    <n v="0"/>
    <n v="0"/>
    <n v="0"/>
    <n v="0"/>
    <n v="1081424.5"/>
    <n v="1081424.5"/>
    <n v="1081424.5"/>
    <n v="1081424.5"/>
    <n v="1081424.5"/>
    <n v="1081424.5"/>
    <n v="1081424.5"/>
    <n v="1081424.5"/>
  </r>
  <r>
    <n v="10547"/>
    <m/>
    <m/>
    <s v="Washington Co."/>
    <s v="County"/>
    <x v="0"/>
    <s v="Washington Co."/>
    <x v="0"/>
    <s v="173rd/174th Under Crossing Improvement"/>
    <s v="Cornell Rd."/>
    <s v="Bronson Rd."/>
    <s v="Arterial"/>
    <s v="Construct four-lane under of Hwy. 26 with bike lanes and sidewalks."/>
    <n v="58640000"/>
    <n v="162550080"/>
    <s v="2033-2040"/>
    <s v="2033-2040"/>
    <n v="1"/>
    <x v="7"/>
    <s v="Roads and Bridges"/>
    <n v="2033"/>
    <n v="2040"/>
    <n v="7330000"/>
    <n v="8"/>
    <n v="0"/>
    <n v="0"/>
    <n v="0"/>
    <n v="0"/>
    <n v="0"/>
    <n v="0"/>
    <n v="0"/>
    <n v="0"/>
    <n v="0"/>
    <n v="0"/>
    <n v="0"/>
    <n v="0"/>
    <n v="0"/>
    <n v="0"/>
    <n v="0"/>
    <n v="0"/>
    <n v="0"/>
    <n v="0"/>
    <n v="0"/>
    <n v="7330000"/>
    <n v="7330000"/>
    <n v="7330000"/>
    <n v="7330000"/>
    <n v="7330000"/>
    <n v="7330000"/>
    <n v="7330000"/>
    <n v="7330000"/>
  </r>
  <r>
    <n v="10548"/>
    <m/>
    <m/>
    <s v="Washington Co."/>
    <s v="County"/>
    <x v="0"/>
    <s v="Washington Co."/>
    <x v="0"/>
    <s v="174th Ave. Improvements"/>
    <s v="Bronson Rd."/>
    <s v="Meadowgrass Ln."/>
    <s v="Arterial"/>
    <s v="Add turn lanes, bike lanes and sidewalks"/>
    <n v="16230000"/>
    <n v="44989560"/>
    <s v="2033-2040"/>
    <s v="2033-2040"/>
    <n v="1"/>
    <x v="8"/>
    <s v="Roads and Bridges"/>
    <n v="2033"/>
    <n v="2040"/>
    <n v="2028750"/>
    <n v="8"/>
    <n v="0"/>
    <n v="0"/>
    <n v="0"/>
    <n v="0"/>
    <n v="0"/>
    <n v="0"/>
    <n v="0"/>
    <n v="0"/>
    <n v="0"/>
    <n v="0"/>
    <n v="0"/>
    <n v="0"/>
    <n v="0"/>
    <n v="0"/>
    <n v="0"/>
    <n v="0"/>
    <n v="0"/>
    <n v="0"/>
    <n v="0"/>
    <n v="2028750"/>
    <n v="2028750"/>
    <n v="2028750"/>
    <n v="2028750"/>
    <n v="2028750"/>
    <n v="2028750"/>
    <n v="2028750"/>
    <n v="2028750"/>
  </r>
  <r>
    <n v="10549"/>
    <m/>
    <m/>
    <s v="Washington Co."/>
    <s v="County"/>
    <x v="0"/>
    <s v="Washington Co."/>
    <x v="0"/>
    <s v="Cornell @ 143rd Improvements  "/>
    <s v="Science Park Dr."/>
    <s v="143rd Ave."/>
    <s v="Arterial"/>
    <s v="Realign 143rd with Science Park Dr. @ Cornell as a 4-way signalized intersection."/>
    <n v="12400000"/>
    <n v="34372800"/>
    <s v="2033-2040"/>
    <s v="2033-2040"/>
    <n v="1"/>
    <x v="7"/>
    <s v="Roads and Bridges"/>
    <n v="2033"/>
    <n v="2040"/>
    <n v="1550000"/>
    <n v="8"/>
    <n v="0"/>
    <n v="0"/>
    <n v="0"/>
    <n v="0"/>
    <n v="0"/>
    <n v="0"/>
    <n v="0"/>
    <n v="0"/>
    <n v="0"/>
    <n v="0"/>
    <n v="0"/>
    <n v="0"/>
    <n v="0"/>
    <n v="0"/>
    <n v="0"/>
    <n v="0"/>
    <n v="0"/>
    <n v="0"/>
    <n v="0"/>
    <n v="1550000"/>
    <n v="1550000"/>
    <n v="1550000"/>
    <n v="1550000"/>
    <n v="1550000"/>
    <n v="1550000"/>
    <n v="1550000"/>
    <n v="1550000"/>
  </r>
  <r>
    <n v="10559"/>
    <m/>
    <m/>
    <s v="Washington Co."/>
    <s v="County"/>
    <x v="0"/>
    <s v="Washington Co."/>
    <x v="0"/>
    <s v="Cornell Improvements"/>
    <s v="Murray Blvd."/>
    <s v="Hwy. 26"/>
    <s v="Arterial"/>
    <s v="Widen Cornell from three to five lanes with bike lanes and sidewalks."/>
    <n v="40620000"/>
    <n v="112598639.99999999"/>
    <s v="2033-2040"/>
    <s v="2033-2040"/>
    <n v="1"/>
    <x v="7"/>
    <s v="Roads and Bridges"/>
    <n v="2033"/>
    <n v="2040"/>
    <n v="5077500"/>
    <n v="8"/>
    <n v="0"/>
    <n v="0"/>
    <n v="0"/>
    <n v="0"/>
    <n v="0"/>
    <n v="0"/>
    <n v="0"/>
    <n v="0"/>
    <n v="0"/>
    <n v="0"/>
    <n v="0"/>
    <n v="0"/>
    <n v="0"/>
    <n v="0"/>
    <n v="0"/>
    <n v="0"/>
    <n v="0"/>
    <n v="0"/>
    <n v="0"/>
    <n v="5077500"/>
    <n v="5077500"/>
    <n v="5077500"/>
    <n v="5077500"/>
    <n v="5077500"/>
    <n v="5077500"/>
    <n v="5077500"/>
    <n v="5077500"/>
  </r>
  <r>
    <n v="10563"/>
    <m/>
    <m/>
    <s v="Washington Co."/>
    <s v="County"/>
    <x v="0"/>
    <s v="Washington Co."/>
    <x v="0"/>
    <s v="Kaiser/143rd Ave. Improvements"/>
    <s v="Bethany Blvd."/>
    <s v="Cornell Rd."/>
    <s v="Collector"/>
    <s v="Widen from two to three lanes with bike lanes and sidewalks."/>
    <n v="38357000"/>
    <n v="106325603.99999999"/>
    <s v="2033-2040"/>
    <s v="2033-2040"/>
    <n v="1"/>
    <x v="8"/>
    <s v="Roads and Bridges"/>
    <n v="2033"/>
    <n v="2040"/>
    <n v="4794625"/>
    <n v="8"/>
    <n v="0"/>
    <n v="0"/>
    <n v="0"/>
    <n v="0"/>
    <n v="0"/>
    <n v="0"/>
    <n v="0"/>
    <n v="0"/>
    <n v="0"/>
    <n v="0"/>
    <n v="0"/>
    <n v="0"/>
    <n v="0"/>
    <n v="0"/>
    <n v="0"/>
    <n v="0"/>
    <n v="0"/>
    <n v="0"/>
    <n v="0"/>
    <n v="4794625"/>
    <n v="4794625"/>
    <n v="4794625"/>
    <n v="4794625"/>
    <n v="4794625"/>
    <n v="4794625"/>
    <n v="4794625"/>
    <n v="4794625"/>
  </r>
  <r>
    <n v="10564"/>
    <m/>
    <m/>
    <s v="Washington Co."/>
    <s v="County"/>
    <x v="0"/>
    <s v="Washington Co."/>
    <x v="0"/>
    <s v="Kaiser Improvements"/>
    <s v="Springville Rd."/>
    <s v="Bethany Blvd."/>
    <s v="Arterial"/>
    <s v="Widen from two to five lanes with bike lanes and sidewalks."/>
    <n v="6100000"/>
    <n v="16909200"/>
    <s v="2033-2040"/>
    <s v="2033-2040"/>
    <n v="1"/>
    <x v="7"/>
    <s v="Roads and Bridges"/>
    <n v="2033"/>
    <n v="2040"/>
    <n v="762500"/>
    <n v="8"/>
    <n v="0"/>
    <n v="0"/>
    <n v="0"/>
    <n v="0"/>
    <n v="0"/>
    <n v="0"/>
    <n v="0"/>
    <n v="0"/>
    <n v="0"/>
    <n v="0"/>
    <n v="0"/>
    <n v="0"/>
    <n v="0"/>
    <n v="0"/>
    <n v="0"/>
    <n v="0"/>
    <n v="0"/>
    <n v="0"/>
    <n v="0"/>
    <n v="762500"/>
    <n v="762500"/>
    <n v="762500"/>
    <n v="762500"/>
    <n v="762500"/>
    <n v="762500"/>
    <n v="762500"/>
    <n v="762500"/>
  </r>
  <r>
    <n v="10567"/>
    <m/>
    <m/>
    <s v="Washington Co."/>
    <s v="County"/>
    <x v="0"/>
    <s v="Washington Co."/>
    <x v="0"/>
    <s v="Taylors Ferry Extension"/>
    <s v="Oleson Rd."/>
    <s v="Washington Dr."/>
    <s v="Collector"/>
    <s v="Construct new two lane extension with bike lanes and sidewalks"/>
    <n v="4390000"/>
    <n v="12169080"/>
    <s v="2033-2040"/>
    <s v="2033-2040"/>
    <n v="1"/>
    <x v="8"/>
    <s v="Roads and Bridges"/>
    <n v="2033"/>
    <n v="2040"/>
    <n v="548750"/>
    <n v="8"/>
    <n v="0"/>
    <n v="0"/>
    <n v="0"/>
    <n v="0"/>
    <n v="0"/>
    <n v="0"/>
    <n v="0"/>
    <n v="0"/>
    <n v="0"/>
    <n v="0"/>
    <n v="0"/>
    <n v="0"/>
    <n v="0"/>
    <n v="0"/>
    <n v="0"/>
    <n v="0"/>
    <n v="0"/>
    <n v="0"/>
    <n v="0"/>
    <n v="548750"/>
    <n v="548750"/>
    <n v="548750"/>
    <n v="548750"/>
    <n v="548750"/>
    <n v="548750"/>
    <n v="548750"/>
    <n v="548750"/>
  </r>
  <r>
    <n v="10571"/>
    <m/>
    <m/>
    <s v="Washington Co."/>
    <s v="County"/>
    <x v="0"/>
    <s v="Washington Co."/>
    <x v="0"/>
    <s v="West Union Rd. Improvements"/>
    <s v="185th Ave."/>
    <s v="143rd Ave."/>
    <s v="Arterial"/>
    <s v="Widen from two to three lanes with bike lanes and sidewalks. The project or a portion of the project is outside the designated urban growth boundary as of March 2014."/>
    <n v="34870000"/>
    <n v="96659640"/>
    <s v="2033-2040"/>
    <s v="2033-2040"/>
    <n v="1"/>
    <x v="8"/>
    <s v="Roads and Bridges"/>
    <n v="2033"/>
    <n v="2040"/>
    <n v="4358750"/>
    <n v="8"/>
    <n v="0"/>
    <n v="0"/>
    <n v="0"/>
    <n v="0"/>
    <n v="0"/>
    <n v="0"/>
    <n v="0"/>
    <n v="0"/>
    <n v="0"/>
    <n v="0"/>
    <n v="0"/>
    <n v="0"/>
    <n v="0"/>
    <n v="0"/>
    <n v="0"/>
    <n v="0"/>
    <n v="0"/>
    <n v="0"/>
    <n v="0"/>
    <n v="4358750"/>
    <n v="4358750"/>
    <n v="4358750"/>
    <n v="4358750"/>
    <n v="4358750"/>
    <n v="4358750"/>
    <n v="4358750"/>
    <n v="4358750"/>
  </r>
  <r>
    <n v="10573"/>
    <m/>
    <m/>
    <s v="Washington Co."/>
    <s v="County"/>
    <x v="0"/>
    <s v="Washington Co."/>
    <x v="0"/>
    <s v="Barnes Rd. Improvements"/>
    <s v="Leahy Rd."/>
    <s v="Multnomah. Co. Line"/>
    <s v="Arterial"/>
    <s v="Widen from two to three lanes with bike lanes and sidewalks."/>
    <n v="17326000"/>
    <n v="48027672"/>
    <s v="2033-2040"/>
    <s v="2033-2040"/>
    <n v="1"/>
    <x v="8"/>
    <s v="Roads and Bridges"/>
    <n v="2033"/>
    <n v="2040"/>
    <n v="2165750"/>
    <n v="8"/>
    <n v="0"/>
    <n v="0"/>
    <n v="0"/>
    <n v="0"/>
    <n v="0"/>
    <n v="0"/>
    <n v="0"/>
    <n v="0"/>
    <n v="0"/>
    <n v="0"/>
    <n v="0"/>
    <n v="0"/>
    <n v="0"/>
    <n v="0"/>
    <n v="0"/>
    <n v="0"/>
    <n v="0"/>
    <n v="0"/>
    <n v="0"/>
    <n v="2165750"/>
    <n v="2165750"/>
    <n v="2165750"/>
    <n v="2165750"/>
    <n v="2165750"/>
    <n v="2165750"/>
    <n v="2165750"/>
    <n v="2165750"/>
  </r>
  <r>
    <n v="10577"/>
    <m/>
    <m/>
    <s v="Washington Co."/>
    <s v="County"/>
    <x v="0"/>
    <s v="Washington Co."/>
    <x v="0"/>
    <s v="Scholls Ferry Improvements"/>
    <s v="Allen Blvd."/>
    <s v="Beaverton-Hillsdale Hwy."/>
    <s v="Arterial"/>
    <s v="Widen roadway from two to three lanes with bike lanes and sidewalks"/>
    <n v="22587000"/>
    <n v="62611163.999999993"/>
    <s v="2033-2040"/>
    <s v="2033-2040"/>
    <n v="1"/>
    <x v="7"/>
    <s v="Roads and Bridges"/>
    <n v="2033"/>
    <n v="2040"/>
    <n v="2823375"/>
    <n v="8"/>
    <n v="0"/>
    <n v="0"/>
    <n v="0"/>
    <n v="0"/>
    <n v="0"/>
    <n v="0"/>
    <n v="0"/>
    <n v="0"/>
    <n v="0"/>
    <n v="0"/>
    <n v="0"/>
    <n v="0"/>
    <n v="0"/>
    <n v="0"/>
    <n v="0"/>
    <n v="0"/>
    <n v="0"/>
    <n v="0"/>
    <n v="0"/>
    <n v="2823375"/>
    <n v="2823375"/>
    <n v="2823375"/>
    <n v="2823375"/>
    <n v="2823375"/>
    <n v="2823375"/>
    <n v="2823375"/>
    <n v="2823375"/>
  </r>
  <r>
    <n v="10582"/>
    <m/>
    <m/>
    <s v="Washington Co."/>
    <s v="County"/>
    <x v="0"/>
    <s v="Washington Co."/>
    <x v="0"/>
    <s v="185th Ave. Improvements"/>
    <s v="Blanton St."/>
    <s v="Farmington Rd."/>
    <s v="Arterial"/>
    <s v="Widen to five lanes with bike lanes and sidewalks"/>
    <n v="12163000"/>
    <n v="33715836"/>
    <s v="2033-2040"/>
    <s v="2033-2040"/>
    <n v="1"/>
    <x v="7"/>
    <s v="Roads and Bridges"/>
    <n v="2033"/>
    <n v="2040"/>
    <n v="1520375"/>
    <n v="8"/>
    <n v="0"/>
    <n v="0"/>
    <n v="0"/>
    <n v="0"/>
    <n v="0"/>
    <n v="0"/>
    <n v="0"/>
    <n v="0"/>
    <n v="0"/>
    <n v="0"/>
    <n v="0"/>
    <n v="0"/>
    <n v="0"/>
    <n v="0"/>
    <n v="0"/>
    <n v="0"/>
    <n v="0"/>
    <n v="0"/>
    <n v="0"/>
    <n v="1520375"/>
    <n v="1520375"/>
    <n v="1520375"/>
    <n v="1520375"/>
    <n v="1520375"/>
    <n v="1520375"/>
    <n v="1520375"/>
    <n v="1520375"/>
  </r>
  <r>
    <n v="10585"/>
    <m/>
    <m/>
    <s v="Washington Co."/>
    <s v="County"/>
    <x v="1"/>
    <s v="Washington Co."/>
    <x v="0"/>
    <s v="Johnson St. Improvements"/>
    <s v="Cornelius Pass Rd."/>
    <s v="185th Ave."/>
    <s v="Collector"/>
    <s v="Add sidewalks, bike lanes, lighting, turn lanes at major intersections."/>
    <n v="24333000"/>
    <n v="67451076"/>
    <s v="2033-2040"/>
    <s v="2033-2040"/>
    <n v="1"/>
    <x v="7"/>
    <s v="Active Transportation"/>
    <n v="2033"/>
    <n v="2040"/>
    <n v="3041625"/>
    <n v="8"/>
    <n v="0"/>
    <n v="0"/>
    <n v="0"/>
    <n v="0"/>
    <n v="0"/>
    <n v="0"/>
    <n v="0"/>
    <n v="0"/>
    <n v="0"/>
    <n v="0"/>
    <n v="0"/>
    <n v="0"/>
    <n v="0"/>
    <n v="0"/>
    <n v="0"/>
    <n v="0"/>
    <n v="0"/>
    <n v="0"/>
    <n v="0"/>
    <n v="3041625"/>
    <n v="3041625"/>
    <n v="3041625"/>
    <n v="3041625"/>
    <n v="3041625"/>
    <n v="3041625"/>
    <n v="3041625"/>
    <n v="3041625"/>
  </r>
  <r>
    <n v="10591"/>
    <m/>
    <m/>
    <s v="Washington Co."/>
    <s v="County"/>
    <x v="0"/>
    <s v="Washington Co."/>
    <x v="0"/>
    <s v="Glencoe Rd. Improvements"/>
    <s v="Evergreen Rd."/>
    <s v="Jackson Ave."/>
    <s v="Arterial"/>
    <s v="Widen to three lanes with bike lanes and sidewalks."/>
    <n v="26016000"/>
    <n v="72116352"/>
    <s v="2033-2040"/>
    <s v="2033-2040"/>
    <n v="1"/>
    <x v="0"/>
    <s v="Roads and Bridges"/>
    <n v="2033"/>
    <n v="2040"/>
    <n v="3252000"/>
    <n v="8"/>
    <n v="0"/>
    <n v="0"/>
    <n v="0"/>
    <n v="0"/>
    <n v="0"/>
    <n v="0"/>
    <n v="0"/>
    <n v="0"/>
    <n v="0"/>
    <n v="0"/>
    <n v="0"/>
    <n v="0"/>
    <n v="0"/>
    <n v="0"/>
    <n v="0"/>
    <n v="0"/>
    <n v="0"/>
    <n v="0"/>
    <n v="0"/>
    <n v="3252000"/>
    <n v="3252000"/>
    <n v="3252000"/>
    <n v="3252000"/>
    <n v="3252000"/>
    <n v="3252000"/>
    <n v="3252000"/>
    <n v="3252000"/>
  </r>
  <r>
    <n v="10593"/>
    <m/>
    <m/>
    <s v="Washington Co."/>
    <s v="County"/>
    <x v="0"/>
    <s v="Washington Co."/>
    <x v="0"/>
    <s v="Kinnaman Rd. Improvements"/>
    <s v="209th Ave."/>
    <s v="Farmington Rd."/>
    <s v="Collector"/>
    <s v="Reconstruct with sidewalks, bike lanes and turn lanes at major intersecions; consolidate offset intersection at 198th Ave."/>
    <n v="26810000"/>
    <n v="74317320"/>
    <s v="2033-2040"/>
    <s v="2033-2040"/>
    <n v="1"/>
    <x v="8"/>
    <s v="Roads and Bridges"/>
    <n v="2033"/>
    <n v="2040"/>
    <n v="3351250"/>
    <n v="8"/>
    <n v="0"/>
    <n v="0"/>
    <n v="0"/>
    <n v="0"/>
    <n v="0"/>
    <n v="0"/>
    <n v="0"/>
    <n v="0"/>
    <n v="0"/>
    <n v="0"/>
    <n v="0"/>
    <n v="0"/>
    <n v="0"/>
    <n v="0"/>
    <n v="0"/>
    <n v="0"/>
    <n v="0"/>
    <n v="0"/>
    <n v="0"/>
    <n v="3351250"/>
    <n v="3351250"/>
    <n v="3351250"/>
    <n v="3351250"/>
    <n v="3351250"/>
    <n v="3351250"/>
    <n v="3351250"/>
    <n v="3351250"/>
  </r>
  <r>
    <n v="10598"/>
    <m/>
    <m/>
    <s v="Washington Co."/>
    <s v="County"/>
    <x v="0"/>
    <m/>
    <x v="0"/>
    <s v="99W to I-5 Southern Arterial"/>
    <s v="Hwy. 99W"/>
    <s v="I-5"/>
    <s v="Arterial"/>
    <s v="Purchase ROW. The project or a portion of the project is outside the designated urban growth boundary as of March 2014."/>
    <n v="53000000"/>
    <n v="146916000"/>
    <s v="2033-2040"/>
    <s v="2033-2040"/>
    <n v="1"/>
    <x v="3"/>
    <s v="Roads and Bridges"/>
    <n v="2033"/>
    <n v="2040"/>
    <n v="6625000"/>
    <n v="8"/>
    <n v="0"/>
    <n v="0"/>
    <n v="0"/>
    <n v="0"/>
    <n v="0"/>
    <n v="0"/>
    <n v="0"/>
    <n v="0"/>
    <n v="0"/>
    <n v="0"/>
    <n v="0"/>
    <n v="0"/>
    <n v="0"/>
    <n v="0"/>
    <n v="0"/>
    <n v="0"/>
    <n v="0"/>
    <n v="0"/>
    <n v="0"/>
    <n v="6625000"/>
    <n v="6625000"/>
    <n v="6625000"/>
    <n v="6625000"/>
    <n v="6625000"/>
    <n v="6625000"/>
    <n v="6625000"/>
    <n v="6625000"/>
  </r>
  <r>
    <n v="10606"/>
    <m/>
    <m/>
    <s v="Washington Co."/>
    <s v="County"/>
    <x v="1"/>
    <s v="Washington Co."/>
    <x v="0"/>
    <s v="Washington Square Regional Center Pedestrian Improvements"/>
    <s v="Wash. Sq. Regional Center"/>
    <m/>
    <s v="N/A"/>
    <s v="Complete 7400 feet of sidewalk improvements."/>
    <n v="8954000"/>
    <n v="24820488"/>
    <s v="2033-2040"/>
    <s v="2033-2040"/>
    <n v="1"/>
    <x v="0"/>
    <s v="Active Transportation"/>
    <n v="2033"/>
    <n v="2040"/>
    <n v="1119250"/>
    <n v="8"/>
    <n v="0"/>
    <n v="0"/>
    <n v="0"/>
    <n v="0"/>
    <n v="0"/>
    <n v="0"/>
    <n v="0"/>
    <n v="0"/>
    <n v="0"/>
    <n v="0"/>
    <n v="0"/>
    <n v="0"/>
    <n v="0"/>
    <n v="0"/>
    <n v="0"/>
    <n v="0"/>
    <n v="0"/>
    <n v="0"/>
    <n v="0"/>
    <n v="1119250"/>
    <n v="1119250"/>
    <n v="1119250"/>
    <n v="1119250"/>
    <n v="1119250"/>
    <n v="1119250"/>
    <n v="1119250"/>
    <n v="1119250"/>
  </r>
  <r>
    <n v="10607"/>
    <m/>
    <m/>
    <s v="Washington Co."/>
    <s v="County"/>
    <x v="1"/>
    <s v="Washington Co."/>
    <x v="0"/>
    <s v="Sunset TC Station Community Pedestrian Improvements"/>
    <s v="Sunset TC Station Community"/>
    <m/>
    <s v="N/A"/>
    <s v="Sidewalks, pedestrian crossings, accessways, ped/bike bridges over creeks."/>
    <n v="6006000"/>
    <n v="16648631.999999998"/>
    <s v="2033-2040"/>
    <s v="2033-2040"/>
    <n v="1"/>
    <x v="21"/>
    <s v="Active Transportation"/>
    <n v="2033"/>
    <n v="2040"/>
    <n v="750750"/>
    <n v="8"/>
    <n v="0"/>
    <n v="0"/>
    <n v="0"/>
    <n v="0"/>
    <n v="0"/>
    <n v="0"/>
    <n v="0"/>
    <n v="0"/>
    <n v="0"/>
    <n v="0"/>
    <n v="0"/>
    <n v="0"/>
    <n v="0"/>
    <n v="0"/>
    <n v="0"/>
    <n v="0"/>
    <n v="0"/>
    <n v="0"/>
    <n v="0"/>
    <n v="750750"/>
    <n v="750750"/>
    <n v="750750"/>
    <n v="750750"/>
    <n v="750750"/>
    <n v="750750"/>
    <n v="750750"/>
    <n v="750750"/>
  </r>
  <r>
    <n v="10611"/>
    <m/>
    <m/>
    <s v="Washington Co."/>
    <s v="County"/>
    <x v="1"/>
    <s v="Washington Co."/>
    <x v="0"/>
    <s v="Locust Ave. Bike"/>
    <s v="Hall Blvd."/>
    <s v="80th Ave."/>
    <s v="Collector"/>
    <s v="Completes 1650 feet of bike lanes in regional center."/>
    <n v="3417000"/>
    <n v="9471924"/>
    <s v="2033-2040"/>
    <s v="2033-2040"/>
    <n v="1"/>
    <x v="21"/>
    <s v="Active Transportation"/>
    <n v="2033"/>
    <n v="2040"/>
    <n v="427125"/>
    <n v="8"/>
    <n v="0"/>
    <n v="0"/>
    <n v="0"/>
    <n v="0"/>
    <n v="0"/>
    <n v="0"/>
    <n v="0"/>
    <n v="0"/>
    <n v="0"/>
    <n v="0"/>
    <n v="0"/>
    <n v="0"/>
    <n v="0"/>
    <n v="0"/>
    <n v="0"/>
    <n v="0"/>
    <n v="0"/>
    <n v="0"/>
    <n v="0"/>
    <n v="427125"/>
    <n v="427125"/>
    <n v="427125"/>
    <n v="427125"/>
    <n v="427125"/>
    <n v="427125"/>
    <n v="427125"/>
    <n v="427125"/>
  </r>
  <r>
    <n v="10612"/>
    <m/>
    <m/>
    <s v="Washington Co."/>
    <s v="County"/>
    <x v="1"/>
    <s v="Washington Co."/>
    <x v="0"/>
    <s v="Greenburg Rd. Bike"/>
    <s v="Hall Blvd."/>
    <s v="Hwy. 217"/>
    <s v="Arterial"/>
    <s v="Completes 3400 feet of bike lanes in regional center."/>
    <n v="3610000"/>
    <n v="10006920"/>
    <s v="2033-2040"/>
    <s v="2033-2040"/>
    <n v="1"/>
    <x v="7"/>
    <s v="Active Transportation"/>
    <n v="2033"/>
    <n v="2040"/>
    <n v="451250"/>
    <n v="8"/>
    <n v="0"/>
    <n v="0"/>
    <n v="0"/>
    <n v="0"/>
    <n v="0"/>
    <n v="0"/>
    <n v="0"/>
    <n v="0"/>
    <n v="0"/>
    <n v="0"/>
    <n v="0"/>
    <n v="0"/>
    <n v="0"/>
    <n v="0"/>
    <n v="0"/>
    <n v="0"/>
    <n v="0"/>
    <n v="0"/>
    <n v="0"/>
    <n v="451250"/>
    <n v="451250"/>
    <n v="451250"/>
    <n v="451250"/>
    <n v="451250"/>
    <n v="451250"/>
    <n v="451250"/>
    <n v="451250"/>
  </r>
  <r>
    <n v="10613"/>
    <m/>
    <m/>
    <s v="Washington Co."/>
    <s v="County"/>
    <x v="1"/>
    <s v="Washington Co."/>
    <x v="0"/>
    <s v="Cornell Rd. Bike"/>
    <s v="Saltzman Rd."/>
    <s v="119th Ave."/>
    <s v="Arterial"/>
    <s v="Completes 1750 feet of bike lanes in town center."/>
    <n v="1036000"/>
    <n v="2871792"/>
    <s v="2033-2040"/>
    <s v="2033-2040"/>
    <n v="1"/>
    <x v="7"/>
    <s v="Active Transportation"/>
    <n v="2033"/>
    <n v="2040"/>
    <n v="129500"/>
    <n v="8"/>
    <n v="0"/>
    <n v="0"/>
    <n v="0"/>
    <n v="0"/>
    <n v="0"/>
    <n v="0"/>
    <n v="0"/>
    <n v="0"/>
    <n v="0"/>
    <n v="0"/>
    <n v="0"/>
    <n v="0"/>
    <n v="0"/>
    <n v="0"/>
    <n v="0"/>
    <n v="0"/>
    <n v="0"/>
    <n v="0"/>
    <n v="0"/>
    <n v="129500"/>
    <n v="129500"/>
    <n v="129500"/>
    <n v="129500"/>
    <n v="129500"/>
    <n v="129500"/>
    <n v="129500"/>
    <n v="129500"/>
  </r>
  <r>
    <n v="10614"/>
    <m/>
    <m/>
    <s v="Washington Co."/>
    <s v="County"/>
    <x v="1"/>
    <s v="Washington Co."/>
    <x v="0"/>
    <s v="Butner Rd. Bike"/>
    <s v="Cedar Hills Blvd.."/>
    <s v="Park Way"/>
    <s v="Collector"/>
    <s v="Completes 7800 feet of bike lanes to transit corridor."/>
    <n v="3520000"/>
    <n v="9757440"/>
    <s v="2033-2040"/>
    <s v="2033-2040"/>
    <n v="1"/>
    <x v="28"/>
    <s v="Active Transportation"/>
    <n v="2033"/>
    <n v="2040"/>
    <n v="440000"/>
    <n v="8"/>
    <n v="0"/>
    <n v="0"/>
    <n v="0"/>
    <n v="0"/>
    <n v="0"/>
    <n v="0"/>
    <n v="0"/>
    <n v="0"/>
    <n v="0"/>
    <n v="0"/>
    <n v="0"/>
    <n v="0"/>
    <n v="0"/>
    <n v="0"/>
    <n v="0"/>
    <n v="0"/>
    <n v="0"/>
    <n v="0"/>
    <n v="0"/>
    <n v="440000"/>
    <n v="440000"/>
    <n v="440000"/>
    <n v="440000"/>
    <n v="440000"/>
    <n v="440000"/>
    <n v="440000"/>
    <n v="440000"/>
  </r>
  <r>
    <n v="10688"/>
    <m/>
    <m/>
    <s v="Sherwood"/>
    <s v="City"/>
    <x v="2"/>
    <s v="Sherwood"/>
    <x v="0"/>
    <s v="Villa Rd."/>
    <s v="Park St"/>
    <s v="Stellar Dr"/>
    <s v="Collector"/>
    <s v="Construction of 2 lane road."/>
    <n v="2700000"/>
    <n v="7484399.9999999991"/>
    <s v="2033-2040"/>
    <s v="2033-2040"/>
    <n v="1"/>
    <x v="8"/>
    <s v="Roads and Bridges"/>
    <n v="2033"/>
    <n v="2040"/>
    <n v="337500"/>
    <n v="8"/>
    <n v="0"/>
    <n v="0"/>
    <n v="0"/>
    <n v="0"/>
    <n v="0"/>
    <n v="0"/>
    <n v="0"/>
    <n v="0"/>
    <n v="0"/>
    <n v="0"/>
    <n v="0"/>
    <n v="0"/>
    <n v="0"/>
    <n v="0"/>
    <n v="0"/>
    <n v="0"/>
    <n v="0"/>
    <n v="0"/>
    <n v="0"/>
    <n v="337500"/>
    <n v="337500"/>
    <n v="337500"/>
    <n v="337500"/>
    <n v="337500"/>
    <n v="337500"/>
    <n v="337500"/>
    <n v="337500"/>
  </r>
  <r>
    <n v="10691"/>
    <m/>
    <m/>
    <s v="Sherwood"/>
    <s v="City"/>
    <x v="2"/>
    <s v="Sherwood"/>
    <x v="0"/>
    <s v="Sherwood Blvd Improvements"/>
    <s v="Century Dr"/>
    <s v="3rd St."/>
    <s v="Arterial"/>
    <s v="Reonstruct road to arterial standards. Median/turn lane, landscape strip, ADA compliant sidewalks. Reconstruct intersection at 3rd St to increase capacity."/>
    <n v="6700000"/>
    <n v="18572400"/>
    <s v="2033-2040"/>
    <s v="2033-2040"/>
    <n v="1"/>
    <x v="1"/>
    <s v="Roads and Bridges"/>
    <n v="2033"/>
    <n v="2040"/>
    <n v="837500"/>
    <n v="8"/>
    <n v="0"/>
    <n v="0"/>
    <n v="0"/>
    <n v="0"/>
    <n v="0"/>
    <n v="0"/>
    <n v="0"/>
    <n v="0"/>
    <n v="0"/>
    <n v="0"/>
    <n v="0"/>
    <n v="0"/>
    <n v="0"/>
    <n v="0"/>
    <n v="0"/>
    <n v="0"/>
    <n v="0"/>
    <n v="0"/>
    <n v="0"/>
    <n v="837500"/>
    <n v="837500"/>
    <n v="837500"/>
    <n v="837500"/>
    <n v="837500"/>
    <n v="837500"/>
    <n v="837500"/>
    <n v="837500"/>
  </r>
  <r>
    <n v="10695"/>
    <m/>
    <m/>
    <s v="Sherwood"/>
    <s v="City"/>
    <x v="2"/>
    <s v="Sherwood"/>
    <x v="0"/>
    <s v="Meinecke"/>
    <s v="99W"/>
    <s v="3rd St."/>
    <s v="Collector"/>
    <s v="Add bike lanes. Reconstruct road to collector standards with bike lanes, landscape strip and sidewalks between Marshall St and creek."/>
    <n v="1500000"/>
    <n v="4157999.9999999995"/>
    <s v="2033-2040"/>
    <s v="2033-2040"/>
    <n v="1"/>
    <x v="68"/>
    <s v="Roads and Bridges"/>
    <n v="2033"/>
    <n v="2040"/>
    <n v="187500"/>
    <n v="8"/>
    <n v="0"/>
    <n v="0"/>
    <n v="0"/>
    <n v="0"/>
    <n v="0"/>
    <n v="0"/>
    <n v="0"/>
    <n v="0"/>
    <n v="0"/>
    <n v="0"/>
    <n v="0"/>
    <n v="0"/>
    <n v="0"/>
    <n v="0"/>
    <n v="0"/>
    <n v="0"/>
    <n v="0"/>
    <n v="0"/>
    <n v="0"/>
    <n v="187500"/>
    <n v="187500"/>
    <n v="187500"/>
    <n v="187500"/>
    <n v="187500"/>
    <n v="187500"/>
    <n v="187500"/>
    <n v="187500"/>
  </r>
  <r>
    <n v="10700"/>
    <m/>
    <m/>
    <s v="Sherwood"/>
    <s v="City"/>
    <x v="2"/>
    <s v="Sherwood"/>
    <x v="0"/>
    <s v="Arrow St"/>
    <s v="Adams Ave (Langer Farms Parkway)"/>
    <s v="Gerda"/>
    <s v="Collector"/>
    <s v="Construct road to collector standards."/>
    <n v="8190000"/>
    <n v="22702680"/>
    <s v="2033-2040"/>
    <s v="2033-2040"/>
    <n v="1"/>
    <x v="3"/>
    <s v="Roads and Bridges"/>
    <n v="2033"/>
    <n v="2040"/>
    <n v="1023750"/>
    <n v="8"/>
    <n v="0"/>
    <n v="0"/>
    <n v="0"/>
    <n v="0"/>
    <n v="0"/>
    <n v="0"/>
    <n v="0"/>
    <n v="0"/>
    <n v="0"/>
    <n v="0"/>
    <n v="0"/>
    <n v="0"/>
    <n v="0"/>
    <n v="0"/>
    <n v="0"/>
    <n v="0"/>
    <n v="0"/>
    <n v="0"/>
    <n v="0"/>
    <n v="1023750"/>
    <n v="1023750"/>
    <n v="1023750"/>
    <n v="1023750"/>
    <n v="1023750"/>
    <n v="1023750"/>
    <n v="1023750"/>
    <n v="1023750"/>
  </r>
  <r>
    <n v="10747"/>
    <m/>
    <m/>
    <s v="Tigard"/>
    <s v="City"/>
    <x v="2"/>
    <s v="Tigard"/>
    <x v="0"/>
    <s v="Hwy. 217 Overcrossing - Cascade Plaza"/>
    <s v="Nimbus"/>
    <s v="Locust"/>
    <s v="Collector"/>
    <s v="Provide congestion relief and bicycle/pedestrian connection"/>
    <n v="20000000"/>
    <n v="55439999.999999993"/>
    <s v="2033-2040"/>
    <s v="2033-2040"/>
    <n v="1"/>
    <x v="69"/>
    <s v="Roads and Bridges"/>
    <n v="2033"/>
    <n v="2040"/>
    <n v="2500000"/>
    <n v="8"/>
    <n v="0"/>
    <n v="0"/>
    <n v="0"/>
    <n v="0"/>
    <n v="0"/>
    <n v="0"/>
    <n v="0"/>
    <n v="0"/>
    <n v="0"/>
    <n v="0"/>
    <n v="0"/>
    <n v="0"/>
    <n v="0"/>
    <n v="0"/>
    <n v="0"/>
    <n v="0"/>
    <n v="0"/>
    <n v="0"/>
    <n v="0"/>
    <n v="2500000"/>
    <n v="2500000"/>
    <n v="2500000"/>
    <n v="2500000"/>
    <n v="2500000"/>
    <n v="2500000"/>
    <n v="2500000"/>
    <n v="2500000"/>
  </r>
  <r>
    <n v="10754"/>
    <m/>
    <m/>
    <s v="Tigard"/>
    <s v="City"/>
    <x v="2"/>
    <s v="Tigard"/>
    <x v="0"/>
    <s v="Walnut Street Extension"/>
    <s v="99W"/>
    <s v="Ash Ave."/>
    <s v="Collector"/>
    <s v="Extend street east of 99W to connect to Downtown Tigard (PE Phase only)"/>
    <n v="14000000"/>
    <n v="38808000"/>
    <s v="2033-2040"/>
    <s v="2033-2040"/>
    <n v="1"/>
    <x v="7"/>
    <s v="Roads and Bridges"/>
    <n v="2033"/>
    <n v="2040"/>
    <n v="1750000"/>
    <n v="8"/>
    <n v="0"/>
    <n v="0"/>
    <n v="0"/>
    <n v="0"/>
    <n v="0"/>
    <n v="0"/>
    <n v="0"/>
    <n v="0"/>
    <n v="0"/>
    <n v="0"/>
    <n v="0"/>
    <n v="0"/>
    <n v="0"/>
    <n v="0"/>
    <n v="0"/>
    <n v="0"/>
    <n v="0"/>
    <n v="0"/>
    <n v="0"/>
    <n v="1750000"/>
    <n v="1750000"/>
    <n v="1750000"/>
    <n v="1750000"/>
    <n v="1750000"/>
    <n v="1750000"/>
    <n v="1750000"/>
    <n v="1750000"/>
  </r>
  <r>
    <n v="10796"/>
    <m/>
    <m/>
    <s v="Cornelius"/>
    <s v="City"/>
    <x v="2"/>
    <s v="Cornelius"/>
    <x v="0"/>
    <s v="Holladay St Extension"/>
    <s v="10th"/>
    <s v="Gray"/>
    <s v="Collector"/>
    <s v="Construct new collector."/>
    <n v="3022306"/>
    <n v="8377832.2319999998"/>
    <s v="2033-2040"/>
    <s v="2033-2040"/>
    <n v="1"/>
    <x v="70"/>
    <s v="Roads and Bridges"/>
    <n v="2033"/>
    <n v="2040"/>
    <n v="377788.25"/>
    <n v="8"/>
    <n v="0"/>
    <n v="0"/>
    <n v="0"/>
    <n v="0"/>
    <n v="0"/>
    <n v="0"/>
    <n v="0"/>
    <n v="0"/>
    <n v="0"/>
    <n v="0"/>
    <n v="0"/>
    <n v="0"/>
    <n v="0"/>
    <n v="0"/>
    <n v="0"/>
    <n v="0"/>
    <n v="0"/>
    <n v="0"/>
    <n v="0"/>
    <n v="377788.25"/>
    <n v="377788.25"/>
    <n v="377788.25"/>
    <n v="377788.25"/>
    <n v="377788.25"/>
    <n v="377788.25"/>
    <n v="377788.25"/>
    <n v="377788.25"/>
  </r>
  <r>
    <n v="10797"/>
    <m/>
    <m/>
    <s v="Cornelius"/>
    <s v="City"/>
    <x v="2"/>
    <s v="Cornelius"/>
    <x v="0"/>
    <s v="Holladay St Extension"/>
    <s v="Gray"/>
    <s v="19th"/>
    <s v="Collector"/>
    <s v="Construct new collector."/>
    <n v="3221579"/>
    <n v="8930216.9879999999"/>
    <s v="2033-2040"/>
    <s v="2033-2040"/>
    <n v="1"/>
    <x v="70"/>
    <s v="Roads and Bridges"/>
    <n v="2033"/>
    <n v="2040"/>
    <n v="402697.375"/>
    <n v="8"/>
    <n v="0"/>
    <n v="0"/>
    <n v="0"/>
    <n v="0"/>
    <n v="0"/>
    <n v="0"/>
    <n v="0"/>
    <n v="0"/>
    <n v="0"/>
    <n v="0"/>
    <n v="0"/>
    <n v="0"/>
    <n v="0"/>
    <n v="0"/>
    <n v="0"/>
    <n v="0"/>
    <n v="0"/>
    <n v="0"/>
    <n v="0"/>
    <n v="402697.375"/>
    <n v="402697.375"/>
    <n v="402697.375"/>
    <n v="402697.375"/>
    <n v="402697.375"/>
    <n v="402697.375"/>
    <n v="402697.375"/>
    <n v="402697.375"/>
  </r>
  <r>
    <n v="10798"/>
    <m/>
    <m/>
    <s v="Cornelius"/>
    <s v="City"/>
    <x v="2"/>
    <s v="Cornelius"/>
    <x v="0"/>
    <s v="Davis St. Extension"/>
    <s v="4th Ave"/>
    <s v="10th Ave"/>
    <s v="Collector"/>
    <s v="Construct new collector."/>
    <n v="3885822"/>
    <n v="10771498.583999999"/>
    <s v="2033-2040"/>
    <s v="2033-2040"/>
    <n v="1"/>
    <x v="70"/>
    <s v="Roads and Bridges"/>
    <n v="2033"/>
    <n v="2040"/>
    <n v="485727.75"/>
    <n v="8"/>
    <n v="0"/>
    <n v="0"/>
    <n v="0"/>
    <n v="0"/>
    <n v="0"/>
    <n v="0"/>
    <n v="0"/>
    <n v="0"/>
    <n v="0"/>
    <n v="0"/>
    <n v="0"/>
    <n v="0"/>
    <n v="0"/>
    <n v="0"/>
    <n v="0"/>
    <n v="0"/>
    <n v="0"/>
    <n v="0"/>
    <n v="0"/>
    <n v="485727.75"/>
    <n v="485727.75"/>
    <n v="485727.75"/>
    <n v="485727.75"/>
    <n v="485727.75"/>
    <n v="485727.75"/>
    <n v="485727.75"/>
    <n v="485727.75"/>
  </r>
  <r>
    <n v="10799"/>
    <m/>
    <m/>
    <s v="Cornelius"/>
    <s v="City"/>
    <x v="2"/>
    <s v="Cornelius"/>
    <x v="0"/>
    <s v="Davis St. Extension"/>
    <s v="19th Ave"/>
    <s v="29th Ave"/>
    <s v="Collector"/>
    <s v="Construct new collector."/>
    <n v="9905382"/>
    <n v="27457718.903999999"/>
    <s v="2033-2040"/>
    <s v="2033-2040"/>
    <n v="1"/>
    <x v="3"/>
    <s v="Roads and Bridges"/>
    <n v="2033"/>
    <n v="2040"/>
    <n v="1238172.75"/>
    <n v="8"/>
    <n v="0"/>
    <n v="0"/>
    <n v="0"/>
    <n v="0"/>
    <n v="0"/>
    <n v="0"/>
    <n v="0"/>
    <n v="0"/>
    <n v="0"/>
    <n v="0"/>
    <n v="0"/>
    <n v="0"/>
    <n v="0"/>
    <n v="0"/>
    <n v="0"/>
    <n v="0"/>
    <n v="0"/>
    <n v="0"/>
    <n v="0"/>
    <n v="1238172.75"/>
    <n v="1238172.75"/>
    <n v="1238172.75"/>
    <n v="1238172.75"/>
    <n v="1238172.75"/>
    <n v="1238172.75"/>
    <n v="1238172.75"/>
    <n v="1238172.75"/>
  </r>
  <r>
    <n v="10802"/>
    <m/>
    <m/>
    <s v="Cornelius"/>
    <s v="City"/>
    <x v="2"/>
    <s v="Cornelius"/>
    <x v="0"/>
    <s v="29th Ave"/>
    <s v="TV Hwy"/>
    <m/>
    <s v="Arterial"/>
    <s v="Intersection improvements"/>
    <n v="600000"/>
    <n v="1663199.9999999998"/>
    <s v="2033-2040"/>
    <s v="2033-2040"/>
    <n v="1"/>
    <x v="12"/>
    <s v="Roads and Bridges"/>
    <n v="2033"/>
    <n v="2040"/>
    <n v="75000"/>
    <n v="8"/>
    <n v="0"/>
    <n v="0"/>
    <n v="0"/>
    <n v="0"/>
    <n v="0"/>
    <n v="0"/>
    <n v="0"/>
    <n v="0"/>
    <n v="0"/>
    <n v="0"/>
    <n v="0"/>
    <n v="0"/>
    <n v="0"/>
    <n v="0"/>
    <n v="0"/>
    <n v="0"/>
    <n v="0"/>
    <n v="0"/>
    <n v="0"/>
    <n v="75000"/>
    <n v="75000"/>
    <n v="75000"/>
    <n v="75000"/>
    <n v="75000"/>
    <n v="75000"/>
    <n v="75000"/>
    <n v="75000"/>
  </r>
  <r>
    <n v="10807"/>
    <m/>
    <m/>
    <s v="Cornelius"/>
    <s v="City"/>
    <x v="7"/>
    <s v="Cornelius"/>
    <x v="0"/>
    <s v="Park &amp; Ride"/>
    <s v="10th Ave"/>
    <s v="26th Ave"/>
    <s v="N/A"/>
    <s v="Build park &amp; ride facilities at 10th and 26th Avenue."/>
    <n v="1700000"/>
    <n v="4712400"/>
    <s v="2033-2040"/>
    <s v="2033-2040"/>
    <n v="1"/>
    <x v="12"/>
    <s v="Transit"/>
    <n v="2033"/>
    <n v="2040"/>
    <n v="212500"/>
    <n v="8"/>
    <n v="0"/>
    <n v="0"/>
    <n v="0"/>
    <n v="0"/>
    <n v="0"/>
    <n v="0"/>
    <n v="0"/>
    <n v="0"/>
    <n v="0"/>
    <n v="0"/>
    <n v="0"/>
    <n v="0"/>
    <n v="0"/>
    <n v="0"/>
    <n v="0"/>
    <n v="0"/>
    <n v="0"/>
    <n v="0"/>
    <n v="0"/>
    <n v="212500"/>
    <n v="212500"/>
    <n v="212500"/>
    <n v="212500"/>
    <n v="212500"/>
    <n v="212500"/>
    <n v="212500"/>
    <n v="212500"/>
  </r>
  <r>
    <n v="10828"/>
    <m/>
    <m/>
    <s v="Hillsboro"/>
    <s v="City"/>
    <x v="2"/>
    <s v="Hillsboro"/>
    <x v="0"/>
    <s v="Edgeway"/>
    <s v="Holly St."/>
    <s v="Walker Rd"/>
    <s v="Collector"/>
    <s v="Extend as 2/3 lane with bike/sidewalks."/>
    <n v="4000000"/>
    <n v="11088000"/>
    <s v="2033-2040"/>
    <s v="2033-2040"/>
    <n v="1"/>
    <x v="21"/>
    <s v="Roads and Bridges"/>
    <n v="2033"/>
    <n v="2040"/>
    <n v="500000"/>
    <n v="8"/>
    <n v="0"/>
    <n v="0"/>
    <n v="0"/>
    <n v="0"/>
    <n v="0"/>
    <n v="0"/>
    <n v="0"/>
    <n v="0"/>
    <n v="0"/>
    <n v="0"/>
    <n v="0"/>
    <n v="0"/>
    <n v="0"/>
    <n v="0"/>
    <n v="0"/>
    <n v="0"/>
    <n v="0"/>
    <n v="0"/>
    <n v="0"/>
    <n v="500000"/>
    <n v="500000"/>
    <n v="500000"/>
    <n v="500000"/>
    <n v="500000"/>
    <n v="500000"/>
    <n v="500000"/>
    <n v="500000"/>
  </r>
  <r>
    <n v="10830"/>
    <m/>
    <m/>
    <s v="Hillsboro"/>
    <s v="City"/>
    <x v="2"/>
    <s v="Hillsboro"/>
    <x v="0"/>
    <s v="Johnson"/>
    <s v="Cornelius Pass"/>
    <s v="Century Blvd"/>
    <s v="Collector"/>
    <s v="Widen to 3 lanes with bike/sidewalks."/>
    <n v="8000000"/>
    <n v="22176000"/>
    <s v="2033-2040"/>
    <s v="2033-2040"/>
    <n v="1"/>
    <x v="1"/>
    <s v="Roads and Bridges"/>
    <n v="2033"/>
    <n v="2040"/>
    <n v="1000000"/>
    <n v="8"/>
    <n v="0"/>
    <n v="0"/>
    <n v="0"/>
    <n v="0"/>
    <n v="0"/>
    <n v="0"/>
    <n v="0"/>
    <n v="0"/>
    <n v="0"/>
    <n v="0"/>
    <n v="0"/>
    <n v="0"/>
    <n v="0"/>
    <n v="0"/>
    <n v="0"/>
    <n v="0"/>
    <n v="0"/>
    <n v="0"/>
    <n v="0"/>
    <n v="1000000"/>
    <n v="1000000"/>
    <n v="1000000"/>
    <n v="1000000"/>
    <n v="1000000"/>
    <n v="1000000"/>
    <n v="1000000"/>
    <n v="1000000"/>
  </r>
  <r>
    <n v="10848"/>
    <m/>
    <m/>
    <s v="Hillsboro"/>
    <s v="City"/>
    <x v="4"/>
    <s v="Hillsboro"/>
    <x v="0"/>
    <s v="Tanasbourne/Amberglen Ped and Bike Improvements"/>
    <s v="N/A"/>
    <s v="N/A"/>
    <s v="N/A"/>
    <s v="Infill missing pedestrian sidewalks, bike lanes, bike/ped trail"/>
    <n v="5000000"/>
    <n v="13859999.999999998"/>
    <s v="2033-2040"/>
    <s v="2033-2040"/>
    <n v="1"/>
    <x v="43"/>
    <s v="Active Transportation"/>
    <n v="2033"/>
    <n v="2040"/>
    <n v="625000"/>
    <n v="8"/>
    <n v="0"/>
    <n v="0"/>
    <n v="0"/>
    <n v="0"/>
    <n v="0"/>
    <n v="0"/>
    <n v="0"/>
    <n v="0"/>
    <n v="0"/>
    <n v="0"/>
    <n v="0"/>
    <n v="0"/>
    <n v="0"/>
    <n v="0"/>
    <n v="0"/>
    <n v="0"/>
    <n v="0"/>
    <n v="0"/>
    <n v="0"/>
    <n v="625000"/>
    <n v="625000"/>
    <n v="625000"/>
    <n v="625000"/>
    <n v="625000"/>
    <n v="625000"/>
    <n v="625000"/>
    <n v="625000"/>
  </r>
  <r>
    <n v="10850"/>
    <m/>
    <m/>
    <s v="Hillsboro"/>
    <s v="City"/>
    <x v="4"/>
    <s v="Hillsboro"/>
    <x v="0"/>
    <s v="Beaverton Ck Trail, Bronson Ck Trail,  "/>
    <s v="Baseline Rd, 185th"/>
    <s v="Rock Creek Trail "/>
    <s v="Other"/>
    <s v="Construct bike/ped trail. The project or a portion of the project is outside the designated urban growth boundary as of March 2014."/>
    <n v="1000000"/>
    <n v="2772000"/>
    <s v="2033-2040"/>
    <s v="2033-2040"/>
    <n v="1"/>
    <x v="1"/>
    <s v="Active Transportation"/>
    <n v="2033"/>
    <n v="2040"/>
    <n v="125000"/>
    <n v="8"/>
    <n v="0"/>
    <n v="0"/>
    <n v="0"/>
    <n v="0"/>
    <n v="0"/>
    <n v="0"/>
    <n v="0"/>
    <n v="0"/>
    <n v="0"/>
    <n v="0"/>
    <n v="0"/>
    <n v="0"/>
    <n v="0"/>
    <n v="0"/>
    <n v="0"/>
    <n v="0"/>
    <n v="0"/>
    <n v="0"/>
    <n v="0"/>
    <n v="125000"/>
    <n v="125000"/>
    <n v="125000"/>
    <n v="125000"/>
    <n v="125000"/>
    <n v="125000"/>
    <n v="125000"/>
    <n v="125000"/>
  </r>
  <r>
    <n v="10851"/>
    <m/>
    <m/>
    <s v="Hillsboro"/>
    <s v="City"/>
    <x v="4"/>
    <s v="Hillsboro"/>
    <x v="0"/>
    <s v="Rock Ck Trail - Multi Use"/>
    <s v="River Road"/>
    <s v="Orchard Park (East of Cornelius Pass Rd) Wilkins"/>
    <s v="Other"/>
    <s v="Construct bike/ped trail."/>
    <n v="5520000"/>
    <n v="15301439.999999998"/>
    <s v="2033-2040"/>
    <s v="2033-2040"/>
    <n v="1"/>
    <x v="1"/>
    <s v="Active Transportation"/>
    <n v="2033"/>
    <n v="2040"/>
    <n v="690000"/>
    <n v="8"/>
    <n v="0"/>
    <n v="0"/>
    <n v="0"/>
    <n v="0"/>
    <n v="0"/>
    <n v="0"/>
    <n v="0"/>
    <n v="0"/>
    <n v="0"/>
    <n v="0"/>
    <n v="0"/>
    <n v="0"/>
    <n v="0"/>
    <n v="0"/>
    <n v="0"/>
    <n v="0"/>
    <n v="0"/>
    <n v="0"/>
    <n v="0"/>
    <n v="690000"/>
    <n v="690000"/>
    <n v="690000"/>
    <n v="690000"/>
    <n v="690000"/>
    <n v="690000"/>
    <n v="690000"/>
    <n v="690000"/>
  </r>
  <r>
    <n v="10856"/>
    <m/>
    <m/>
    <s v="Gresham"/>
    <s v="City"/>
    <x v="2"/>
    <m/>
    <x v="0"/>
    <s v="Richey/Foster Connection"/>
    <s v="Intersection Richey/Foster"/>
    <m/>
    <s v="Minor Arterial"/>
    <s v="Construct roundabout and related improvements to Foster."/>
    <n v="656452"/>
    <n v="1819684.9439999999"/>
    <s v="2033-2040"/>
    <s v="2033-2040"/>
    <n v="1"/>
    <x v="5"/>
    <s v="Roads and Bridges"/>
    <n v="2033"/>
    <n v="2040"/>
    <n v="82056.5"/>
    <n v="8"/>
    <n v="0"/>
    <n v="0"/>
    <n v="0"/>
    <n v="0"/>
    <n v="0"/>
    <n v="0"/>
    <n v="0"/>
    <n v="0"/>
    <n v="0"/>
    <n v="0"/>
    <n v="0"/>
    <n v="0"/>
    <n v="0"/>
    <n v="0"/>
    <n v="0"/>
    <n v="0"/>
    <n v="0"/>
    <n v="0"/>
    <n v="0"/>
    <n v="82056.5"/>
    <n v="82056.5"/>
    <n v="82056.5"/>
    <n v="82056.5"/>
    <n v="82056.5"/>
    <n v="82056.5"/>
    <n v="82056.5"/>
    <n v="82056.5"/>
  </r>
  <r>
    <n v="10860"/>
    <m/>
    <m/>
    <s v="Gresham"/>
    <s v="City"/>
    <x v="2"/>
    <s v="Gresham"/>
    <x v="0"/>
    <s v="Knapp Street/Collector 72"/>
    <s v="172nd"/>
    <s v="182nd"/>
    <s v="collector"/>
    <s v="Build new road to green street collector standards."/>
    <n v="10703002"/>
    <n v="29668721.543999996"/>
    <s v="2033-2040"/>
    <s v="2033-2040"/>
    <n v="1"/>
    <x v="7"/>
    <s v="Roads and Bridges"/>
    <n v="2033"/>
    <n v="2040"/>
    <n v="1337875.25"/>
    <n v="8"/>
    <n v="0"/>
    <n v="0"/>
    <n v="0"/>
    <n v="0"/>
    <n v="0"/>
    <n v="0"/>
    <n v="0"/>
    <n v="0"/>
    <n v="0"/>
    <n v="0"/>
    <n v="0"/>
    <n v="0"/>
    <n v="0"/>
    <n v="0"/>
    <n v="0"/>
    <n v="0"/>
    <n v="0"/>
    <n v="0"/>
    <n v="0"/>
    <n v="1337875.25"/>
    <n v="1337875.25"/>
    <n v="1337875.25"/>
    <n v="1337875.25"/>
    <n v="1337875.25"/>
    <n v="1337875.25"/>
    <n v="1337875.25"/>
    <n v="1337875.25"/>
  </r>
  <r>
    <n v="10864"/>
    <m/>
    <m/>
    <s v="ODOT"/>
    <s v="ODOT"/>
    <x v="12"/>
    <s v="ODOT"/>
    <x v="0"/>
    <s v="New interchange on US 26 to serve industrial area."/>
    <s v="Callister Road"/>
    <s v="267th Ave."/>
    <s v="Principal arterial"/>
    <s v="New interchange on US 26 to serve industrial area."/>
    <n v="29500000"/>
    <n v="81774000"/>
    <s v="2033-2040"/>
    <s v="2033-2040"/>
    <n v="1"/>
    <x v="3"/>
    <s v="Throughways"/>
    <n v="2033"/>
    <n v="2040"/>
    <n v="3687500"/>
    <n v="8"/>
    <n v="0"/>
    <n v="0"/>
    <n v="0"/>
    <n v="0"/>
    <n v="0"/>
    <n v="0"/>
    <n v="0"/>
    <n v="0"/>
    <n v="0"/>
    <n v="0"/>
    <n v="0"/>
    <n v="0"/>
    <n v="0"/>
    <n v="0"/>
    <n v="0"/>
    <n v="0"/>
    <n v="0"/>
    <n v="0"/>
    <n v="0"/>
    <n v="3687500"/>
    <n v="3687500"/>
    <n v="3687500"/>
    <n v="3687500"/>
    <n v="3687500"/>
    <n v="3687500"/>
    <n v="3687500"/>
    <n v="3687500"/>
  </r>
  <r>
    <n v="10979"/>
    <m/>
    <m/>
    <s v="Portland"/>
    <s v="City"/>
    <x v="7"/>
    <m/>
    <x v="0"/>
    <s v="Burnside/Couch Streetcar, East &amp; West [NW 23rd to E 14th]"/>
    <s v="NW 23rd"/>
    <s v="E 14th"/>
    <s v="Other"/>
    <s v="Construct streetcar from NW 23rd Avenue to E 14th Avenue after an alternatives analysis study is completed."/>
    <n v="118500000"/>
    <n v="328482000"/>
    <s v="2033-2040"/>
    <s v="2033-2040"/>
    <n v="1"/>
    <x v="13"/>
    <s v="Transit"/>
    <n v="2033"/>
    <n v="2040"/>
    <n v="14812500"/>
    <n v="8"/>
    <n v="0"/>
    <n v="0"/>
    <n v="0"/>
    <n v="0"/>
    <n v="0"/>
    <n v="0"/>
    <n v="0"/>
    <n v="0"/>
    <n v="0"/>
    <n v="0"/>
    <n v="0"/>
    <n v="0"/>
    <n v="0"/>
    <n v="0"/>
    <n v="0"/>
    <n v="0"/>
    <n v="0"/>
    <n v="0"/>
    <n v="0"/>
    <n v="14812500"/>
    <n v="14812500"/>
    <n v="14812500"/>
    <n v="14812500"/>
    <n v="14812500"/>
    <n v="14812500"/>
    <n v="14812500"/>
    <n v="14812500"/>
  </r>
  <r>
    <n v="11088"/>
    <m/>
    <m/>
    <s v="Oregon City"/>
    <s v="City"/>
    <x v="2"/>
    <s v="Clackamas Co."/>
    <x v="0"/>
    <s v="Holly Lane"/>
    <s v="Redland Rd."/>
    <s v="Holcomb Rd."/>
    <s v="Local"/>
    <s v="Through lanes, sidewalks, bike lanes, turn lanes to serve UGB expansion area.  (TSP project D36 (50%), D43, D48)"/>
    <n v="18000000"/>
    <n v="49896000"/>
    <s v="2033-2040"/>
    <s v="2033-2040"/>
    <n v="1"/>
    <x v="11"/>
    <s v="Roads and Bridges"/>
    <n v="2033"/>
    <n v="2040"/>
    <n v="2250000"/>
    <n v="8"/>
    <n v="0"/>
    <n v="0"/>
    <n v="0"/>
    <n v="0"/>
    <n v="0"/>
    <n v="0"/>
    <n v="0"/>
    <n v="0"/>
    <n v="0"/>
    <n v="0"/>
    <n v="0"/>
    <n v="0"/>
    <n v="0"/>
    <n v="0"/>
    <n v="0"/>
    <n v="0"/>
    <n v="0"/>
    <n v="0"/>
    <n v="0"/>
    <n v="2250000"/>
    <n v="2250000"/>
    <n v="2250000"/>
    <n v="2250000"/>
    <n v="2250000"/>
    <n v="2250000"/>
    <n v="2250000"/>
    <n v="2250000"/>
  </r>
  <r>
    <n v="11089"/>
    <m/>
    <m/>
    <s v="Washington Co."/>
    <s v="County"/>
    <x v="1"/>
    <s v="Washington Co."/>
    <x v="0"/>
    <s v="92nd Ave. Ped."/>
    <s v="Garden Home Blvd."/>
    <s v="Allen Blvd."/>
    <s v="Arterial"/>
    <s v="Completes 3800 feet of sidewalk improvements to transit corridor"/>
    <n v="3922000"/>
    <n v="10871784"/>
    <s v="2033-2040"/>
    <s v="2033-2040"/>
    <n v="1"/>
    <x v="8"/>
    <s v="Active Transportation"/>
    <n v="2033"/>
    <n v="2040"/>
    <n v="490250"/>
    <n v="8"/>
    <n v="0"/>
    <n v="0"/>
    <n v="0"/>
    <n v="0"/>
    <n v="0"/>
    <n v="0"/>
    <n v="0"/>
    <n v="0"/>
    <n v="0"/>
    <n v="0"/>
    <n v="0"/>
    <n v="0"/>
    <n v="0"/>
    <n v="0"/>
    <n v="0"/>
    <n v="0"/>
    <n v="0"/>
    <n v="0"/>
    <n v="0"/>
    <n v="490250"/>
    <n v="490250"/>
    <n v="490250"/>
    <n v="490250"/>
    <n v="490250"/>
    <n v="490250"/>
    <n v="490250"/>
    <n v="490250"/>
  </r>
  <r>
    <n v="11099"/>
    <m/>
    <m/>
    <s v="Gresham"/>
    <s v="City"/>
    <x v="2"/>
    <s v="Gresham"/>
    <x v="0"/>
    <s v="Barnes"/>
    <s v="Orient"/>
    <s v="Hillyard"/>
    <s v="Collector"/>
    <s v="Widen road and add improvements."/>
    <n v="7135229"/>
    <n v="19778854.787999999"/>
    <s v="2033-2040"/>
    <s v="2033-2040"/>
    <n v="1"/>
    <x v="4"/>
    <s v="Roads and Bridges"/>
    <n v="2033"/>
    <n v="2040"/>
    <n v="891903.625"/>
    <n v="8"/>
    <n v="0"/>
    <n v="0"/>
    <n v="0"/>
    <n v="0"/>
    <n v="0"/>
    <n v="0"/>
    <n v="0"/>
    <n v="0"/>
    <n v="0"/>
    <n v="0"/>
    <n v="0"/>
    <n v="0"/>
    <n v="0"/>
    <n v="0"/>
    <n v="0"/>
    <n v="0"/>
    <n v="0"/>
    <n v="0"/>
    <n v="0"/>
    <n v="891903.625"/>
    <n v="891903.625"/>
    <n v="891903.625"/>
    <n v="891903.625"/>
    <n v="891903.625"/>
    <n v="891903.625"/>
    <n v="891903.625"/>
    <n v="891903.625"/>
  </r>
  <r>
    <n v="11117"/>
    <m/>
    <m/>
    <s v="Portland"/>
    <s v="City"/>
    <x v="2"/>
    <m/>
    <x v="0"/>
    <s v="St. Helens Rd. (US 30), (in vicinity of NW Balboa) Connectivity Improvements"/>
    <s v="NW Balboa"/>
    <m/>
    <s v="Collector"/>
    <s v="Provide an alternative crossing of the BNSF Railroad to improve connectivity and safety between US 30 and the industrial properties served by NW Front Avenue in the Willbridge area of the NW Industrial District."/>
    <n v="23113022"/>
    <n v="64069296.983999997"/>
    <s v="2033-2040"/>
    <s v="2033-2040"/>
    <m/>
    <x v="3"/>
    <s v="Roads and Bridges"/>
    <n v="2033"/>
    <n v="2040"/>
    <n v="2889127.75"/>
    <n v="8"/>
    <n v="0"/>
    <n v="0"/>
    <n v="0"/>
    <n v="0"/>
    <n v="0"/>
    <n v="0"/>
    <n v="0"/>
    <n v="0"/>
    <n v="0"/>
    <n v="0"/>
    <n v="0"/>
    <n v="0"/>
    <n v="0"/>
    <n v="0"/>
    <n v="0"/>
    <n v="0"/>
    <n v="0"/>
    <n v="0"/>
    <n v="0"/>
    <n v="2889127.75"/>
    <n v="2889127.75"/>
    <n v="2889127.75"/>
    <n v="2889127.75"/>
    <n v="2889127.75"/>
    <n v="2889127.75"/>
    <n v="2889127.75"/>
    <n v="2889127.75"/>
  </r>
  <r>
    <n v="11145"/>
    <m/>
    <m/>
    <s v="Hillsboro"/>
    <s v="City"/>
    <x v="2"/>
    <s v="Hillsboro"/>
    <x v="0"/>
    <s v="Airport Rd"/>
    <s v="48th Ave"/>
    <s v="Brookwood Pkwy"/>
    <s v="Collector"/>
    <s v="Widen to 2/3 lanes with bike lanes and sidewalks"/>
    <n v="1500000"/>
    <n v="4157999.9999999995"/>
    <s v="2033-2040"/>
    <s v="2033-2040"/>
    <n v="1"/>
    <x v="3"/>
    <s v="Roads and Bridges"/>
    <n v="2033"/>
    <n v="2040"/>
    <n v="187500"/>
    <n v="8"/>
    <n v="0"/>
    <n v="0"/>
    <n v="0"/>
    <n v="0"/>
    <n v="0"/>
    <n v="0"/>
    <n v="0"/>
    <n v="0"/>
    <n v="0"/>
    <n v="0"/>
    <n v="0"/>
    <n v="0"/>
    <n v="0"/>
    <n v="0"/>
    <n v="0"/>
    <n v="0"/>
    <n v="0"/>
    <n v="0"/>
    <n v="0"/>
    <n v="187500"/>
    <n v="187500"/>
    <n v="187500"/>
    <n v="187500"/>
    <n v="187500"/>
    <n v="187500"/>
    <n v="187500"/>
    <n v="187500"/>
  </r>
  <r>
    <n v="11149"/>
    <m/>
    <m/>
    <s v="Hillsboro"/>
    <s v="City"/>
    <x v="2"/>
    <s v="Washington Co."/>
    <x v="0"/>
    <s v="Helvetia Rd."/>
    <s v="Schaaf Rd"/>
    <s v="West Union Rd."/>
    <s v="Minor Arterial"/>
    <s v="Construct 3 lane roadwy with bike lanes and sidewalks"/>
    <n v="4000000"/>
    <n v="11088000"/>
    <s v="2033-2040"/>
    <s v="2033-2040"/>
    <n v="1"/>
    <x v="3"/>
    <s v="Roads and Bridges"/>
    <n v="2033"/>
    <n v="2040"/>
    <n v="500000"/>
    <n v="8"/>
    <n v="0"/>
    <n v="0"/>
    <n v="0"/>
    <n v="0"/>
    <n v="0"/>
    <n v="0"/>
    <n v="0"/>
    <n v="0"/>
    <n v="0"/>
    <n v="0"/>
    <n v="0"/>
    <n v="0"/>
    <n v="0"/>
    <n v="0"/>
    <n v="0"/>
    <n v="0"/>
    <n v="0"/>
    <n v="0"/>
    <n v="0"/>
    <n v="500000"/>
    <n v="500000"/>
    <n v="500000"/>
    <n v="500000"/>
    <n v="500000"/>
    <n v="500000"/>
    <n v="500000"/>
    <n v="500000"/>
  </r>
  <r>
    <n v="11151"/>
    <m/>
    <m/>
    <s v="Hillsboro"/>
    <s v="City"/>
    <x v="4"/>
    <s v="Hillsboro"/>
    <x v="0"/>
    <s v="Bentley St."/>
    <s v="32nd Ave."/>
    <s v="Brookwood Ave."/>
    <s v="Collector"/>
    <s v="Construct sidewalks and bike lanes."/>
    <n v="3000000"/>
    <n v="8315999.9999999991"/>
    <s v="2033-2040"/>
    <s v="2033-2040"/>
    <n v="1"/>
    <x v="8"/>
    <s v="Active Transportation"/>
    <n v="2033"/>
    <n v="2040"/>
    <n v="375000"/>
    <n v="8"/>
    <n v="0"/>
    <n v="0"/>
    <n v="0"/>
    <n v="0"/>
    <n v="0"/>
    <n v="0"/>
    <n v="0"/>
    <n v="0"/>
    <n v="0"/>
    <n v="0"/>
    <n v="0"/>
    <n v="0"/>
    <n v="0"/>
    <n v="0"/>
    <n v="0"/>
    <n v="0"/>
    <n v="0"/>
    <n v="0"/>
    <n v="0"/>
    <n v="375000"/>
    <n v="375000"/>
    <n v="375000"/>
    <n v="375000"/>
    <n v="375000"/>
    <n v="375000"/>
    <n v="375000"/>
    <n v="375000"/>
  </r>
  <r>
    <n v="11157"/>
    <m/>
    <m/>
    <s v="Hillsboro"/>
    <s v="City"/>
    <x v="4"/>
    <s v="Hillsboro"/>
    <x v="0"/>
    <s v="Imlay Ave."/>
    <s v="TV Hwy"/>
    <s v="Lois St."/>
    <s v="Collector"/>
    <s v="Widen to provide bike lanes and sidewalks"/>
    <n v="2000000"/>
    <n v="5544000"/>
    <s v="2033-2040"/>
    <s v="2033-2040"/>
    <n v="1"/>
    <x v="4"/>
    <s v="Active Transportation"/>
    <n v="2033"/>
    <n v="2040"/>
    <n v="250000"/>
    <n v="8"/>
    <n v="0"/>
    <n v="0"/>
    <n v="0"/>
    <n v="0"/>
    <n v="0"/>
    <n v="0"/>
    <n v="0"/>
    <n v="0"/>
    <n v="0"/>
    <n v="0"/>
    <n v="0"/>
    <n v="0"/>
    <n v="0"/>
    <n v="0"/>
    <n v="0"/>
    <n v="0"/>
    <n v="0"/>
    <n v="0"/>
    <n v="0"/>
    <n v="250000"/>
    <n v="250000"/>
    <n v="250000"/>
    <n v="250000"/>
    <n v="250000"/>
    <n v="250000"/>
    <n v="250000"/>
    <n v="250000"/>
  </r>
  <r>
    <n v="11160"/>
    <m/>
    <m/>
    <s v="Hillsboro"/>
    <s v="City"/>
    <x v="4"/>
    <s v="Hillsboro"/>
    <x v="0"/>
    <s v="Witch Hazel Rd."/>
    <s v="River Road"/>
    <s v="Brookwood (247th)"/>
    <s v="Collector"/>
    <s v="Widen to provide sidewalks"/>
    <n v="1000000"/>
    <n v="2772000"/>
    <s v="2033-2040"/>
    <s v="2033-2040"/>
    <n v="1"/>
    <x v="1"/>
    <s v="Active Transportation"/>
    <n v="2033"/>
    <n v="2040"/>
    <n v="125000"/>
    <n v="8"/>
    <n v="0"/>
    <n v="0"/>
    <n v="0"/>
    <n v="0"/>
    <n v="0"/>
    <n v="0"/>
    <n v="0"/>
    <n v="0"/>
    <n v="0"/>
    <n v="0"/>
    <n v="0"/>
    <n v="0"/>
    <n v="0"/>
    <n v="0"/>
    <n v="0"/>
    <n v="0"/>
    <n v="0"/>
    <n v="0"/>
    <n v="0"/>
    <n v="125000"/>
    <n v="125000"/>
    <n v="125000"/>
    <n v="125000"/>
    <n v="125000"/>
    <n v="125000"/>
    <n v="125000"/>
    <n v="125000"/>
  </r>
  <r>
    <n v="11161"/>
    <m/>
    <m/>
    <s v="Hillsboro"/>
    <s v="City"/>
    <x v="4"/>
    <s v="Hillsboro"/>
    <x v="0"/>
    <s v="Rood Bridge Rd"/>
    <s v="River Road"/>
    <s v="South UGB"/>
    <s v="Collector"/>
    <s v="Widen to provide bike lanes and sidewalks"/>
    <n v="2500000"/>
    <n v="6929999.9999999991"/>
    <s v="2033-2040"/>
    <s v="2033-2040"/>
    <n v="1"/>
    <x v="8"/>
    <s v="Active Transportation"/>
    <n v="2033"/>
    <n v="2040"/>
    <n v="312500"/>
    <n v="8"/>
    <n v="0"/>
    <n v="0"/>
    <n v="0"/>
    <n v="0"/>
    <n v="0"/>
    <n v="0"/>
    <n v="0"/>
    <n v="0"/>
    <n v="0"/>
    <n v="0"/>
    <n v="0"/>
    <n v="0"/>
    <n v="0"/>
    <n v="0"/>
    <n v="0"/>
    <n v="0"/>
    <n v="0"/>
    <n v="0"/>
    <n v="0"/>
    <n v="312500"/>
    <n v="312500"/>
    <n v="312500"/>
    <n v="312500"/>
    <n v="312500"/>
    <n v="312500"/>
    <n v="312500"/>
    <n v="312500"/>
  </r>
  <r>
    <n v="11172"/>
    <m/>
    <m/>
    <s v="Lake Oswego"/>
    <s v="City"/>
    <x v="4"/>
    <s v="ODOT"/>
    <x v="0"/>
    <s v="Hwy 43 (State St) Bike Lanes"/>
    <s v="Terwilliger Blvd"/>
    <s v="Oak St"/>
    <s v="Major Arterial"/>
    <s v="5,500' long widening for bike lanes, NB and SB from Terwilliger Blvd to Oak St. NHS/AASHTO/ODOT stds apply. Improve access and connectivity to the Foothills area."/>
    <n v="7587000"/>
    <n v="21031164"/>
    <s v="2033-2040"/>
    <s v="2033-2040"/>
    <n v="1"/>
    <x v="45"/>
    <s v="Active Transportation"/>
    <n v="2033"/>
    <n v="2040"/>
    <n v="948375"/>
    <n v="8"/>
    <n v="0"/>
    <n v="0"/>
    <n v="0"/>
    <n v="0"/>
    <n v="0"/>
    <n v="0"/>
    <n v="0"/>
    <n v="0"/>
    <n v="0"/>
    <n v="0"/>
    <n v="0"/>
    <n v="0"/>
    <n v="0"/>
    <n v="0"/>
    <n v="0"/>
    <n v="0"/>
    <n v="0"/>
    <n v="0"/>
    <n v="0"/>
    <n v="948375"/>
    <n v="948375"/>
    <n v="948375"/>
    <n v="948375"/>
    <n v="948375"/>
    <n v="948375"/>
    <n v="948375"/>
    <n v="948375"/>
  </r>
  <r>
    <n v="11191"/>
    <m/>
    <m/>
    <s v="Portland"/>
    <s v="City"/>
    <x v="4"/>
    <m/>
    <x v="0"/>
    <s v="Citywide Bicycle Boulevards"/>
    <s v="N/A"/>
    <s v="N/A"/>
    <s v="N/A"/>
    <s v="Develop 100 miles of the new bicycle boulevards, and bring our existing bicycle boulevards up to a higher standard of operation"/>
    <n v="20800000"/>
    <n v="57657599.999999993"/>
    <s v="2033-2040"/>
    <s v="2033-2040"/>
    <n v="1"/>
    <x v="11"/>
    <s v="Active Transportation"/>
    <n v="2033"/>
    <n v="2040"/>
    <n v="2600000"/>
    <n v="8"/>
    <n v="0"/>
    <n v="0"/>
    <n v="0"/>
    <n v="0"/>
    <n v="0"/>
    <n v="0"/>
    <n v="0"/>
    <n v="0"/>
    <n v="0"/>
    <n v="0"/>
    <n v="0"/>
    <n v="0"/>
    <n v="0"/>
    <n v="0"/>
    <n v="0"/>
    <n v="0"/>
    <n v="0"/>
    <n v="0"/>
    <n v="0"/>
    <n v="2600000"/>
    <n v="2600000"/>
    <n v="2600000"/>
    <n v="2600000"/>
    <n v="2600000"/>
    <n v="2600000"/>
    <n v="2600000"/>
    <n v="2600000"/>
  </r>
  <r>
    <n v="11201"/>
    <m/>
    <m/>
    <s v="Portland"/>
    <s v="City"/>
    <x v="7"/>
    <m/>
    <x v="0"/>
    <s v="SW Columbia &amp; SW Jefferson Bus Pads: Naito - 14th"/>
    <s v="SW Naito"/>
    <s v="SW 14th"/>
    <m/>
    <s v="Concrete Bus Pads on SW Columbia and SW Jefferson"/>
    <n v="325000"/>
    <n v="900899.99999999988"/>
    <s v="2033-2040"/>
    <s v="2033-2040"/>
    <n v="1"/>
    <x v="13"/>
    <s v="Transit"/>
    <n v="2033"/>
    <n v="2040"/>
    <n v="40625"/>
    <n v="8"/>
    <n v="0"/>
    <n v="0"/>
    <n v="0"/>
    <n v="0"/>
    <n v="0"/>
    <n v="0"/>
    <n v="0"/>
    <n v="0"/>
    <n v="0"/>
    <n v="0"/>
    <n v="0"/>
    <n v="0"/>
    <n v="0"/>
    <n v="0"/>
    <n v="0"/>
    <n v="0"/>
    <n v="0"/>
    <n v="0"/>
    <n v="0"/>
    <n v="40625"/>
    <n v="40625"/>
    <n v="40625"/>
    <n v="40625"/>
    <n v="40625"/>
    <n v="40625"/>
    <n v="40625"/>
    <n v="40625"/>
  </r>
  <r>
    <n v="11202"/>
    <m/>
    <m/>
    <s v="Portland"/>
    <s v="City"/>
    <x v="7"/>
    <m/>
    <x v="0"/>
    <s v="SW 3rd &amp; SW 4th Reconstruction (Portland)"/>
    <s v="3rd: Glisan 4th: Glisan"/>
    <s v="3rd: Market 4th: Lincoln"/>
    <m/>
    <s v="Base repair and paving on areas of 3rd and 4th damaged by bus loads.  Preservation of arterial, transit, bicycle."/>
    <n v="325000"/>
    <n v="900899.99999999988"/>
    <s v="2033-2040"/>
    <s v="2033-2040"/>
    <n v="1"/>
    <x v="13"/>
    <s v="Transit"/>
    <n v="2033"/>
    <n v="2040"/>
    <n v="40625"/>
    <n v="8"/>
    <n v="0"/>
    <n v="0"/>
    <n v="0"/>
    <n v="0"/>
    <n v="0"/>
    <n v="0"/>
    <n v="0"/>
    <n v="0"/>
    <n v="0"/>
    <n v="0"/>
    <n v="0"/>
    <n v="0"/>
    <n v="0"/>
    <n v="0"/>
    <n v="0"/>
    <n v="0"/>
    <n v="0"/>
    <n v="0"/>
    <n v="0"/>
    <n v="40625"/>
    <n v="40625"/>
    <n v="40625"/>
    <n v="40625"/>
    <n v="40625"/>
    <n v="40625"/>
    <n v="40625"/>
    <n v="40625"/>
  </r>
  <r>
    <n v="11203"/>
    <m/>
    <m/>
    <s v="Portland"/>
    <s v="City"/>
    <x v="2"/>
    <m/>
    <x v="0"/>
    <s v="SW Yamhill &amp; SW Morrison brick intersections"/>
    <s v="intersection"/>
    <s v="-"/>
    <m/>
    <s v="Replacement of brick intersections on SW Yamhill &amp; SW Morrison"/>
    <n v="1000000"/>
    <n v="2772000"/>
    <s v="2033-2040"/>
    <s v="2033-2040"/>
    <n v="1"/>
    <x v="13"/>
    <s v="Roads and Bridges"/>
    <n v="2033"/>
    <n v="2040"/>
    <n v="125000"/>
    <n v="8"/>
    <n v="0"/>
    <n v="0"/>
    <n v="0"/>
    <n v="0"/>
    <n v="0"/>
    <n v="0"/>
    <n v="0"/>
    <n v="0"/>
    <n v="0"/>
    <n v="0"/>
    <n v="0"/>
    <n v="0"/>
    <n v="0"/>
    <n v="0"/>
    <n v="0"/>
    <n v="0"/>
    <n v="0"/>
    <n v="0"/>
    <n v="0"/>
    <n v="125000"/>
    <n v="125000"/>
    <n v="125000"/>
    <n v="125000"/>
    <n v="125000"/>
    <n v="125000"/>
    <n v="125000"/>
    <n v="125000"/>
  </r>
  <r>
    <n v="11206"/>
    <m/>
    <m/>
    <s v="Portland"/>
    <s v="City"/>
    <x v="6"/>
    <m/>
    <x v="0"/>
    <s v="Active Corridor Management Projects on I-84/Powell/Glisan/Sandy "/>
    <m/>
    <m/>
    <m/>
    <s v="This project expands traveler information and enables incident management techniques that reduce traveler delay and improve safety through the I-84 corridor. The project provides real-time traveler information along I-84 and parallel facilities so travelers can make informed route decisions. It also implements incident management strategies such as variable speed limits and event signal timing plans.   "/>
    <n v="1500000"/>
    <n v="4157999.9999999995"/>
    <s v="2033-2040"/>
    <s v="2033-2040"/>
    <n v="1"/>
    <x v="1"/>
    <s v="TSMO/TDM"/>
    <n v="2033"/>
    <n v="2040"/>
    <n v="187500"/>
    <n v="8"/>
    <n v="0"/>
    <n v="0"/>
    <n v="0"/>
    <n v="0"/>
    <n v="0"/>
    <n v="0"/>
    <n v="0"/>
    <n v="0"/>
    <n v="0"/>
    <n v="0"/>
    <n v="0"/>
    <n v="0"/>
    <n v="0"/>
    <n v="0"/>
    <n v="0"/>
    <n v="0"/>
    <n v="0"/>
    <n v="0"/>
    <n v="0"/>
    <n v="187500"/>
    <n v="187500"/>
    <n v="187500"/>
    <n v="187500"/>
    <n v="187500"/>
    <n v="187500"/>
    <n v="187500"/>
    <n v="187500"/>
  </r>
  <r>
    <n v="11245"/>
    <m/>
    <m/>
    <s v="Cornelius"/>
    <s v="City"/>
    <x v="2"/>
    <s v="Cornelius"/>
    <x v="0"/>
    <s v="Davis St."/>
    <s v="10th Ave"/>
    <s v="19th Ave"/>
    <s v="Collector"/>
    <s v="Widen street and add sidewalks"/>
    <n v="3106663"/>
    <n v="8611669.8359999992"/>
    <s v="2033-2040"/>
    <s v="2033-2040"/>
    <n v="1"/>
    <x v="70"/>
    <s v="Roads and Bridges"/>
    <n v="2033"/>
    <n v="2040"/>
    <n v="388332.875"/>
    <n v="8"/>
    <n v="0"/>
    <n v="0"/>
    <n v="0"/>
    <n v="0"/>
    <n v="0"/>
    <n v="0"/>
    <n v="0"/>
    <n v="0"/>
    <n v="0"/>
    <n v="0"/>
    <n v="0"/>
    <n v="0"/>
    <n v="0"/>
    <n v="0"/>
    <n v="0"/>
    <n v="0"/>
    <n v="0"/>
    <n v="0"/>
    <n v="0"/>
    <n v="388332.875"/>
    <n v="388332.875"/>
    <n v="388332.875"/>
    <n v="388332.875"/>
    <n v="388332.875"/>
    <n v="388332.875"/>
    <n v="388332.875"/>
    <n v="388332.875"/>
  </r>
  <r>
    <n v="11246"/>
    <m/>
    <m/>
    <s v="Cornelius"/>
    <s v="City"/>
    <x v="4"/>
    <s v="Cornelius"/>
    <x v="0"/>
    <s v="Cornelius Citywide Sidewalk Infill"/>
    <m/>
    <m/>
    <s v="Local"/>
    <s v="Sidewalk infill on Dogwood St (12th Ave - 20th Ave); Heather St (8th Ave - 10th Ave); 4th Ave (3F Railroad - Barlow); 26th Ave (Holladay - S. City Limits)"/>
    <n v="1466273"/>
    <n v="4064508.7559999996"/>
    <s v="2033-2040"/>
    <s v="2033-2040"/>
    <n v="1"/>
    <x v="8"/>
    <s v="Active Transportation"/>
    <n v="2033"/>
    <n v="2040"/>
    <n v="183284.125"/>
    <n v="8"/>
    <n v="0"/>
    <n v="0"/>
    <n v="0"/>
    <n v="0"/>
    <n v="0"/>
    <n v="0"/>
    <n v="0"/>
    <n v="0"/>
    <n v="0"/>
    <n v="0"/>
    <n v="0"/>
    <n v="0"/>
    <n v="0"/>
    <n v="0"/>
    <n v="0"/>
    <n v="0"/>
    <n v="0"/>
    <n v="0"/>
    <n v="0"/>
    <n v="183284.125"/>
    <n v="183284.125"/>
    <n v="183284.125"/>
    <n v="183284.125"/>
    <n v="183284.125"/>
    <n v="183284.125"/>
    <n v="183284.125"/>
    <n v="183284.125"/>
  </r>
  <r>
    <n v="11251"/>
    <m/>
    <m/>
    <s v="Cornelius"/>
    <s v="City"/>
    <x v="2"/>
    <s v="Cornelius"/>
    <x v="0"/>
    <s v="29th Ave"/>
    <s v="3F Railroad"/>
    <s v="Baseline"/>
    <s v="Collector"/>
    <s v="Improve to collector standards including sidewalks."/>
    <n v="4234436"/>
    <n v="11737856.591999998"/>
    <s v="2033-2040"/>
    <s v="2033-2040"/>
    <n v="1"/>
    <x v="8"/>
    <s v="Roads and Bridges"/>
    <n v="2033"/>
    <n v="2040"/>
    <n v="529304.5"/>
    <n v="8"/>
    <n v="0"/>
    <n v="0"/>
    <n v="0"/>
    <n v="0"/>
    <n v="0"/>
    <n v="0"/>
    <n v="0"/>
    <n v="0"/>
    <n v="0"/>
    <n v="0"/>
    <n v="0"/>
    <n v="0"/>
    <n v="0"/>
    <n v="0"/>
    <n v="0"/>
    <n v="0"/>
    <n v="0"/>
    <n v="0"/>
    <n v="0"/>
    <n v="529304.5"/>
    <n v="529304.5"/>
    <n v="529304.5"/>
    <n v="529304.5"/>
    <n v="529304.5"/>
    <n v="529304.5"/>
    <n v="529304.5"/>
    <n v="529304.5"/>
  </r>
  <r>
    <n v="11284"/>
    <m/>
    <m/>
    <s v="Hillsboro"/>
    <s v="City"/>
    <x v="2"/>
    <s v="Hillsboro/ ODOT/ Wa. Co."/>
    <x v="0"/>
    <s v="Farmington Rd"/>
    <s v="185th"/>
    <s v="198th"/>
    <s v="Minor Arterial"/>
    <s v="Widen to 5 lanes with bike lanes and sidewalks."/>
    <n v="24000000"/>
    <n v="66527999.999999993"/>
    <s v="2033-2040"/>
    <s v="2033-2040"/>
    <n v="1"/>
    <x v="8"/>
    <s v="Roads and Bridges"/>
    <n v="2033"/>
    <n v="2040"/>
    <n v="3000000"/>
    <n v="8"/>
    <n v="0"/>
    <n v="0"/>
    <n v="0"/>
    <n v="0"/>
    <n v="0"/>
    <n v="0"/>
    <n v="0"/>
    <n v="0"/>
    <n v="0"/>
    <n v="0"/>
    <n v="0"/>
    <n v="0"/>
    <n v="0"/>
    <n v="0"/>
    <n v="0"/>
    <n v="0"/>
    <n v="0"/>
    <n v="0"/>
    <n v="0"/>
    <n v="3000000"/>
    <n v="3000000"/>
    <n v="3000000"/>
    <n v="3000000"/>
    <n v="3000000"/>
    <n v="3000000"/>
    <n v="3000000"/>
    <n v="3000000"/>
  </r>
  <r>
    <n v="11285"/>
    <m/>
    <m/>
    <s v="Hillsboro"/>
    <s v="City"/>
    <x v="2"/>
    <s v="Hillsboro/ ODOT/ Wa. Co."/>
    <x v="0"/>
    <s v="Farmington Rd"/>
    <s v="198th"/>
    <s v="209th"/>
    <s v="Minor Arterial"/>
    <s v="Widen to 5 lanes with bike lanes and sidewalks."/>
    <n v="18000000"/>
    <n v="49896000"/>
    <s v="2033-2040"/>
    <s v="2033-2040"/>
    <n v="1"/>
    <x v="8"/>
    <s v="Roads and Bridges"/>
    <n v="2033"/>
    <n v="2040"/>
    <n v="2250000"/>
    <n v="8"/>
    <n v="0"/>
    <n v="0"/>
    <n v="0"/>
    <n v="0"/>
    <n v="0"/>
    <n v="0"/>
    <n v="0"/>
    <n v="0"/>
    <n v="0"/>
    <n v="0"/>
    <n v="0"/>
    <n v="0"/>
    <n v="0"/>
    <n v="0"/>
    <n v="0"/>
    <n v="0"/>
    <n v="0"/>
    <n v="0"/>
    <n v="0"/>
    <n v="2250000"/>
    <n v="2250000"/>
    <n v="2250000"/>
    <n v="2250000"/>
    <n v="2250000"/>
    <n v="2250000"/>
    <n v="2250000"/>
    <n v="2250000"/>
  </r>
  <r>
    <n v="11301"/>
    <m/>
    <m/>
    <s v="ODOT"/>
    <s v="ODOT"/>
    <x v="12"/>
    <s v="ODOT"/>
    <x v="0"/>
    <s v="Sunrise Project Phase 3 Construction"/>
    <s v="I-205"/>
    <s v="172nd Ave."/>
    <s v="Principal Arterial"/>
    <s v="Construct improvements in the Sunrise corridor consistent with the FEIS/ROD"/>
    <n v="75000000"/>
    <n v="207899999.99999997"/>
    <s v="2033-2040"/>
    <s v="2033-2040"/>
    <m/>
    <x v="3"/>
    <s v="Throughways"/>
    <n v="2033"/>
    <n v="2040"/>
    <n v="9375000"/>
    <n v="8"/>
    <n v="0"/>
    <n v="0"/>
    <n v="0"/>
    <n v="0"/>
    <n v="0"/>
    <n v="0"/>
    <n v="0"/>
    <n v="0"/>
    <n v="0"/>
    <n v="0"/>
    <n v="0"/>
    <n v="0"/>
    <n v="0"/>
    <n v="0"/>
    <n v="0"/>
    <n v="0"/>
    <n v="0"/>
    <n v="0"/>
    <n v="0"/>
    <n v="9375000"/>
    <n v="9375000"/>
    <n v="9375000"/>
    <n v="9375000"/>
    <n v="9375000"/>
    <n v="9375000"/>
    <n v="9375000"/>
    <n v="9375000"/>
  </r>
  <r>
    <n v="11302"/>
    <m/>
    <m/>
    <s v="ODOT"/>
    <s v="ODOT"/>
    <x v="12"/>
    <s v="ODOT"/>
    <x v="0"/>
    <s v="I-5/OR 217 Interchange Phase 2"/>
    <s v="I-5/OR 217 Interchange"/>
    <s v="N/A"/>
    <s v="Interstate"/>
    <s v="I-5/OR 217 Interchange Phase 2 - southbound OR 217 to southbound I-5 entrance ramp; southbound I-5 exit to Kruse Way loop ramp."/>
    <n v="50000000"/>
    <n v="138600000"/>
    <s v="2033-2040"/>
    <s v="2033-2040"/>
    <m/>
    <x v="5"/>
    <s v="Throughways"/>
    <n v="2033"/>
    <n v="2040"/>
    <n v="6250000"/>
    <n v="8"/>
    <n v="0"/>
    <n v="0"/>
    <n v="0"/>
    <n v="0"/>
    <n v="0"/>
    <n v="0"/>
    <n v="0"/>
    <n v="0"/>
    <n v="0"/>
    <n v="0"/>
    <n v="0"/>
    <n v="0"/>
    <n v="0"/>
    <n v="0"/>
    <n v="0"/>
    <n v="0"/>
    <n v="0"/>
    <n v="0"/>
    <n v="0"/>
    <n v="6250000"/>
    <n v="6250000"/>
    <n v="6250000"/>
    <n v="6250000"/>
    <n v="6250000"/>
    <n v="6250000"/>
    <n v="6250000"/>
    <n v="6250000"/>
  </r>
  <r>
    <n v="11304"/>
    <m/>
    <m/>
    <s v="ODOT"/>
    <s v="ODOT"/>
    <x v="12"/>
    <s v="ODOT"/>
    <x v="0"/>
    <s v="I-5 South operational improvements"/>
    <s v="Marquam Bridge"/>
    <s v="Region Boundary"/>
    <s v="Interstate"/>
    <s v="Construct improvements to address recurring bottlenecks on I-5 south of the central city.  Specific improvements as identified in operational analysis, Mobility Corridor analysis and refinement planning. The project or a portion of the project is outside the designated urban growth boundary as of March 2014."/>
    <n v="110000000"/>
    <n v="304920000"/>
    <s v="2033-2040"/>
    <s v="2033-2040"/>
    <m/>
    <x v="71"/>
    <s v="Throughways"/>
    <n v="2033"/>
    <n v="2040"/>
    <n v="13750000"/>
    <n v="8"/>
    <n v="0"/>
    <n v="0"/>
    <n v="0"/>
    <n v="0"/>
    <n v="0"/>
    <n v="0"/>
    <n v="0"/>
    <n v="0"/>
    <n v="0"/>
    <n v="0"/>
    <n v="0"/>
    <n v="0"/>
    <n v="0"/>
    <n v="0"/>
    <n v="0"/>
    <n v="0"/>
    <n v="0"/>
    <n v="0"/>
    <n v="0"/>
    <n v="13750000"/>
    <n v="13750000"/>
    <n v="13750000"/>
    <n v="13750000"/>
    <n v="13750000"/>
    <n v="13750000"/>
    <n v="13750000"/>
    <n v="13750000"/>
  </r>
  <r>
    <n v="11305"/>
    <m/>
    <m/>
    <s v="ODOT"/>
    <s v="ODOT"/>
    <x v="12"/>
    <s v="ODOT"/>
    <x v="0"/>
    <s v="I-205 operational improvements"/>
    <s v="Columbia River"/>
    <s v="I-5"/>
    <s v="Interstate"/>
    <s v="Construct improvements to address recurring bottlenecks on I-205.  Specific improvements as identified in operational analysis, Mobility Corridor analysis and refinement planning. The project or a portion of the project is outside the designated urban growth boundary as of March 2014."/>
    <n v="100000000"/>
    <n v="277200000"/>
    <s v="2033-2040"/>
    <s v="2033-2040"/>
    <m/>
    <x v="71"/>
    <s v="Throughways"/>
    <n v="2033"/>
    <n v="2040"/>
    <n v="12500000"/>
    <n v="8"/>
    <n v="0"/>
    <n v="0"/>
    <n v="0"/>
    <n v="0"/>
    <n v="0"/>
    <n v="0"/>
    <n v="0"/>
    <n v="0"/>
    <n v="0"/>
    <n v="0"/>
    <n v="0"/>
    <n v="0"/>
    <n v="0"/>
    <n v="0"/>
    <n v="0"/>
    <n v="0"/>
    <n v="0"/>
    <n v="0"/>
    <n v="0"/>
    <n v="12500000"/>
    <n v="12500000"/>
    <n v="12500000"/>
    <n v="12500000"/>
    <n v="12500000"/>
    <n v="12500000"/>
    <n v="12500000"/>
    <n v="12500000"/>
  </r>
  <r>
    <n v="11316"/>
    <m/>
    <m/>
    <s v="Portland"/>
    <s v="City"/>
    <x v="4"/>
    <m/>
    <x v="0"/>
    <s v="Lents Town Center Active Transportation Demonstration Project"/>
    <s v="Various roadways in SE Portland"/>
    <s v="Various roadways in SE Portland"/>
    <m/>
    <s v="Expand from existing 26 miles of developed bikeway to 53 miles, including improvements of existing facilities. Construct 4 miles of new sidewalks and undertake encouragement programs in support of new infrastructure."/>
    <n v="57000000"/>
    <n v="158004000"/>
    <s v="2033-2040"/>
    <s v="2033-2040"/>
    <n v="1"/>
    <x v="7"/>
    <s v="Active Transportation"/>
    <n v="2033"/>
    <n v="2040"/>
    <n v="7125000"/>
    <n v="8"/>
    <n v="0"/>
    <n v="0"/>
    <n v="0"/>
    <n v="0"/>
    <n v="0"/>
    <n v="0"/>
    <n v="0"/>
    <n v="0"/>
    <n v="0"/>
    <n v="0"/>
    <n v="0"/>
    <n v="0"/>
    <n v="0"/>
    <n v="0"/>
    <n v="0"/>
    <n v="0"/>
    <n v="0"/>
    <n v="0"/>
    <n v="0"/>
    <n v="7125000"/>
    <n v="7125000"/>
    <n v="7125000"/>
    <n v="7125000"/>
    <n v="7125000"/>
    <n v="7125000"/>
    <n v="7125000"/>
    <n v="7125000"/>
  </r>
  <r>
    <n v="11341"/>
    <m/>
    <m/>
    <s v="Hillsboro"/>
    <s v="City"/>
    <x v="2"/>
    <s v="Washington Co."/>
    <x v="0"/>
    <s v="West Union Rd."/>
    <s v="Helvetia Rd."/>
    <s v="Cornelius Pass"/>
    <s v="Minor Arterial"/>
    <s v="Construct 3 lane roadway with bike lanes and sidewalks. The project or a portion of the project is outside the designated urban growth boundary as of March 2014."/>
    <n v="25000000"/>
    <n v="69300000"/>
    <s v="2033-2040"/>
    <s v="2033-2040"/>
    <n v="1"/>
    <x v="3"/>
    <s v="Roads and Bridges"/>
    <n v="2033"/>
    <n v="2040"/>
    <n v="3125000"/>
    <n v="8"/>
    <n v="0"/>
    <n v="0"/>
    <n v="0"/>
    <n v="0"/>
    <n v="0"/>
    <n v="0"/>
    <n v="0"/>
    <n v="0"/>
    <n v="0"/>
    <n v="0"/>
    <n v="0"/>
    <n v="0"/>
    <n v="0"/>
    <n v="0"/>
    <n v="0"/>
    <n v="0"/>
    <n v="0"/>
    <n v="0"/>
    <n v="0"/>
    <n v="3125000"/>
    <n v="3125000"/>
    <n v="3125000"/>
    <n v="3125000"/>
    <n v="3125000"/>
    <n v="3125000"/>
    <n v="3125000"/>
    <n v="3125000"/>
  </r>
  <r>
    <n v="11392"/>
    <m/>
    <m/>
    <s v="Hillsboro"/>
    <s v="City"/>
    <x v="2"/>
    <s v="Hillsboro"/>
    <x v="0"/>
    <s v="TV Hwy/River Rd Intersection"/>
    <s v="N/A"/>
    <s v="N/A"/>
    <s v="N/A"/>
    <s v="Add Eb right-turn lane and 2nd NB left-turn lane; modify signal; improve bike and ped crossing of TV Hwy"/>
    <n v="2000000"/>
    <n v="5544000"/>
    <s v="2033-2040"/>
    <s v="2033-2040"/>
    <n v="1"/>
    <x v="1"/>
    <s v="Roads and Bridges"/>
    <n v="2033"/>
    <n v="2040"/>
    <n v="250000"/>
    <n v="8"/>
    <n v="0"/>
    <n v="0"/>
    <n v="0"/>
    <n v="0"/>
    <n v="0"/>
    <n v="0"/>
    <n v="0"/>
    <n v="0"/>
    <n v="0"/>
    <n v="0"/>
    <n v="0"/>
    <n v="0"/>
    <n v="0"/>
    <n v="0"/>
    <n v="0"/>
    <n v="0"/>
    <n v="0"/>
    <n v="0"/>
    <n v="0"/>
    <n v="250000"/>
    <n v="250000"/>
    <n v="250000"/>
    <n v="250000"/>
    <n v="250000"/>
    <n v="250000"/>
    <n v="250000"/>
    <n v="250000"/>
  </r>
  <r>
    <n v="11393"/>
    <m/>
    <m/>
    <s v="Hillsboro"/>
    <s v="City"/>
    <x v="2"/>
    <s v="ODOT"/>
    <x v="0"/>
    <s v="US 26"/>
    <s v="Brookwood Pkwy/Helvetia Rd"/>
    <s v="Cornelius Pass Rd."/>
    <s v="Freeway"/>
    <s v="Widen to six lanes. The project or a portion of the project is outside the designated urban growth boundary as of March 2014."/>
    <n v="25000000"/>
    <n v="69300000"/>
    <s v="2033-2040"/>
    <s v="2033-2040"/>
    <n v="1"/>
    <x v="28"/>
    <s v="Roads and Bridges"/>
    <n v="2033"/>
    <n v="2040"/>
    <n v="3125000"/>
    <n v="8"/>
    <n v="0"/>
    <n v="0"/>
    <n v="0"/>
    <n v="0"/>
    <n v="0"/>
    <n v="0"/>
    <n v="0"/>
    <n v="0"/>
    <n v="0"/>
    <n v="0"/>
    <n v="0"/>
    <n v="0"/>
    <n v="0"/>
    <n v="0"/>
    <n v="0"/>
    <n v="0"/>
    <n v="0"/>
    <n v="0"/>
    <n v="0"/>
    <n v="3125000"/>
    <n v="3125000"/>
    <n v="3125000"/>
    <n v="3125000"/>
    <n v="3125000"/>
    <n v="3125000"/>
    <n v="3125000"/>
    <n v="3125000"/>
  </r>
  <r>
    <n v="11394"/>
    <m/>
    <m/>
    <s v="Hillsboro"/>
    <s v="City"/>
    <x v="2"/>
    <s v="Hillsboro"/>
    <x v="0"/>
    <s v="229th Ave"/>
    <s v="McInnis Ln Extn"/>
    <s v="Rosedale Rd"/>
    <s v="Collector"/>
    <s v="Widen to three lanes with bike lanes and sidewalks. The project or a portion of the project is outside the designated urban growth boundary as of March 2014."/>
    <n v="9200000"/>
    <n v="25502399.999999996"/>
    <s v="2033-2040"/>
    <s v="2033-2040"/>
    <n v="1"/>
    <x v="29"/>
    <s v="Roads and Bridges"/>
    <n v="2033"/>
    <n v="2040"/>
    <n v="1150000"/>
    <n v="8"/>
    <n v="0"/>
    <n v="0"/>
    <n v="0"/>
    <n v="0"/>
    <n v="0"/>
    <n v="0"/>
    <n v="0"/>
    <n v="0"/>
    <n v="0"/>
    <n v="0"/>
    <n v="0"/>
    <n v="0"/>
    <n v="0"/>
    <n v="0"/>
    <n v="0"/>
    <n v="0"/>
    <n v="0"/>
    <n v="0"/>
    <n v="0"/>
    <n v="1150000"/>
    <n v="1150000"/>
    <n v="1150000"/>
    <n v="1150000"/>
    <n v="1150000"/>
    <n v="1150000"/>
    <n v="1150000"/>
    <n v="1150000"/>
  </r>
  <r>
    <n v="11397"/>
    <m/>
    <m/>
    <s v="Lake Oswego"/>
    <s v="City"/>
    <x v="4"/>
    <s v="Lake Oswego"/>
    <x v="0"/>
    <s v="Hwy 43 Pathway: LO to West Linn"/>
    <s v="Hwy 43/A Ave"/>
    <s v="Willamette Falls Dr."/>
    <s v="Major Arterial"/>
    <s v="Implement the design plan for an active transportation corridor along Hwy 43 consistent with the Connecting Clackamas Plan."/>
    <n v="46100000"/>
    <n v="127789199.99999999"/>
    <s v="2033-2040"/>
    <s v="2033-2040"/>
    <n v="1"/>
    <x v="28"/>
    <s v="Active Transportation"/>
    <n v="2033"/>
    <n v="2040"/>
    <n v="5762500"/>
    <n v="8"/>
    <n v="0"/>
    <n v="0"/>
    <n v="0"/>
    <n v="0"/>
    <n v="0"/>
    <n v="0"/>
    <n v="0"/>
    <n v="0"/>
    <n v="0"/>
    <n v="0"/>
    <n v="0"/>
    <n v="0"/>
    <n v="0"/>
    <n v="0"/>
    <n v="0"/>
    <n v="0"/>
    <n v="0"/>
    <n v="0"/>
    <n v="0"/>
    <n v="5762500"/>
    <n v="5762500"/>
    <n v="5762500"/>
    <n v="5762500"/>
    <n v="5762500"/>
    <n v="5762500"/>
    <n v="5762500"/>
    <n v="5762500"/>
  </r>
  <r>
    <n v="11399"/>
    <m/>
    <m/>
    <s v="ODOT"/>
    <s v="ODOT"/>
    <x v="12"/>
    <s v="ODOT"/>
    <x v="0"/>
    <s v="I-205 Northbound Phase 2: Auxiliary Lane Extension "/>
    <s v="Division St. entrance ramp "/>
    <s v=" I-84 WB Exit Ramp"/>
    <s v="Interstate"/>
    <s v="Extend existing auxiliary lane."/>
    <n v="8000000"/>
    <n v="22176000"/>
    <s v="2033-2040"/>
    <s v="2033-2040"/>
    <n v="1"/>
    <x v="0"/>
    <s v="Throughways"/>
    <n v="2033"/>
    <n v="2040"/>
    <n v="1000000"/>
    <n v="8"/>
    <n v="0"/>
    <n v="0"/>
    <n v="0"/>
    <n v="0"/>
    <n v="0"/>
    <n v="0"/>
    <n v="0"/>
    <n v="0"/>
    <n v="0"/>
    <n v="0"/>
    <n v="0"/>
    <n v="0"/>
    <n v="0"/>
    <n v="0"/>
    <n v="0"/>
    <n v="0"/>
    <n v="0"/>
    <n v="0"/>
    <n v="0"/>
    <n v="1000000"/>
    <n v="1000000"/>
    <n v="1000000"/>
    <n v="1000000"/>
    <n v="1000000"/>
    <n v="1000000"/>
    <n v="1000000"/>
    <n v="1000000"/>
  </r>
  <r>
    <n v="11401"/>
    <m/>
    <m/>
    <s v="ODOT"/>
    <s v="ODOT"/>
    <x v="12"/>
    <s v="ODOT"/>
    <x v="0"/>
    <s v="I-5 Southbound: Phase 3 -  Auxiliary Lane Extension"/>
    <s v="Lower Boones Ferry entrance ramp"/>
    <s v="I-205 exit ramp"/>
    <s v="Interstate"/>
    <s v="Extend existing auxiliary lane."/>
    <n v="17000000"/>
    <n v="47124000"/>
    <s v="2033-2040"/>
    <s v="2033-2040"/>
    <n v="1"/>
    <x v="7"/>
    <s v="Throughways"/>
    <n v="2033"/>
    <n v="2040"/>
    <n v="2125000"/>
    <n v="8"/>
    <n v="0"/>
    <n v="0"/>
    <n v="0"/>
    <n v="0"/>
    <n v="0"/>
    <n v="0"/>
    <n v="0"/>
    <n v="0"/>
    <n v="0"/>
    <n v="0"/>
    <n v="0"/>
    <n v="0"/>
    <n v="0"/>
    <n v="0"/>
    <n v="0"/>
    <n v="0"/>
    <n v="0"/>
    <n v="0"/>
    <n v="0"/>
    <n v="2125000"/>
    <n v="2125000"/>
    <n v="2125000"/>
    <n v="2125000"/>
    <n v="2125000"/>
    <n v="2125000"/>
    <n v="2125000"/>
    <n v="2125000"/>
  </r>
  <r>
    <n v="11402"/>
    <m/>
    <m/>
    <s v="ODOT"/>
    <s v="ODOT"/>
    <x v="12"/>
    <s v="ODOT"/>
    <x v="0"/>
    <s v="I-5 Northbound:  Phase 2 -  Auxiliary Lane Extension"/>
    <s v="Nyberg Rd. Interchange"/>
    <s v=" Lower Boones Ferry Rd. Interchange"/>
    <s v="Interstate"/>
    <s v="Extend existing auxiliary lane."/>
    <n v="13500000"/>
    <n v="37422000"/>
    <s v="2033-2040"/>
    <s v="2033-2040"/>
    <n v="1"/>
    <x v="72"/>
    <s v="Throughways"/>
    <n v="2033"/>
    <n v="2040"/>
    <n v="1687500"/>
    <n v="8"/>
    <n v="0"/>
    <n v="0"/>
    <n v="0"/>
    <n v="0"/>
    <n v="0"/>
    <n v="0"/>
    <n v="0"/>
    <n v="0"/>
    <n v="0"/>
    <n v="0"/>
    <n v="0"/>
    <n v="0"/>
    <n v="0"/>
    <n v="0"/>
    <n v="0"/>
    <n v="0"/>
    <n v="0"/>
    <n v="0"/>
    <n v="0"/>
    <n v="1687500"/>
    <n v="1687500"/>
    <n v="1687500"/>
    <n v="1687500"/>
    <n v="1687500"/>
    <n v="1687500"/>
    <n v="1687500"/>
    <n v="1687500"/>
  </r>
  <r>
    <n v="11403"/>
    <m/>
    <m/>
    <s v="ODOT"/>
    <s v="ODOT"/>
    <x v="11"/>
    <s v="ODOT"/>
    <x v="0"/>
    <s v="I-5 Delta Park Phase 3            (99W / Denver Avenue)"/>
    <s v="Schmeer"/>
    <s v="Argyle"/>
    <s v="Minor Arterial"/>
    <s v="Construct highest priority improvements consistent with the Delta-Lombard Environmental Assessment.  Replace Denver Viaducts over Columbia Slough and Columbia Blvd. / UPRR"/>
    <n v="30000000"/>
    <n v="83160000"/>
    <s v="2033-2040"/>
    <s v="2033-2040"/>
    <n v="1"/>
    <x v="73"/>
    <s v="Freight"/>
    <n v="2033"/>
    <n v="2040"/>
    <n v="3750000"/>
    <n v="8"/>
    <n v="0"/>
    <n v="0"/>
    <n v="0"/>
    <n v="0"/>
    <n v="0"/>
    <n v="0"/>
    <n v="0"/>
    <n v="0"/>
    <n v="0"/>
    <n v="0"/>
    <n v="0"/>
    <n v="0"/>
    <n v="0"/>
    <n v="0"/>
    <n v="0"/>
    <n v="0"/>
    <n v="0"/>
    <n v="0"/>
    <n v="0"/>
    <n v="3750000"/>
    <n v="3750000"/>
    <n v="3750000"/>
    <n v="3750000"/>
    <n v="3750000"/>
    <n v="3750000"/>
    <n v="3750000"/>
    <n v="3750000"/>
  </r>
  <r>
    <n v="11409"/>
    <m/>
    <m/>
    <s v="Tigard"/>
    <s v="City"/>
    <x v="2"/>
    <s v="Tigard"/>
    <x v="0"/>
    <s v="Ash Avenue Extension, Burnham to Maplewood"/>
    <s v="Maplewood "/>
    <s v="Burnham"/>
    <s v="Collector"/>
    <s v="Extend Ash Avenue from Burnham, across the Fanno Creek Trail, to Maplewood"/>
    <n v="5000000"/>
    <n v="13859999.999999998"/>
    <s v="2033-2040"/>
    <s v="2033-2040"/>
    <n v="1"/>
    <x v="32"/>
    <s v="Roads and Bridges"/>
    <n v="2033"/>
    <n v="2040"/>
    <n v="625000"/>
    <n v="8"/>
    <n v="0"/>
    <n v="0"/>
    <n v="0"/>
    <n v="0"/>
    <n v="0"/>
    <n v="0"/>
    <n v="0"/>
    <n v="0"/>
    <n v="0"/>
    <n v="0"/>
    <n v="0"/>
    <n v="0"/>
    <n v="0"/>
    <n v="0"/>
    <n v="0"/>
    <n v="0"/>
    <n v="0"/>
    <n v="0"/>
    <n v="0"/>
    <n v="625000"/>
    <n v="625000"/>
    <n v="625000"/>
    <n v="625000"/>
    <n v="625000"/>
    <n v="625000"/>
    <n v="625000"/>
    <n v="625000"/>
  </r>
  <r>
    <n v="11430"/>
    <m/>
    <m/>
    <s v="Tualatin"/>
    <s v="City"/>
    <x v="2"/>
    <s v="Tualatin"/>
    <x v="0"/>
    <s v="Helenius"/>
    <s v="109th"/>
    <s v="Grahams Ferry Road"/>
    <s v="Minor Collector"/>
    <s v="Uprgrade to urban standards"/>
    <n v="1403000"/>
    <n v="3889115.9999999995"/>
    <s v="2033-2040"/>
    <s v="2033-2040"/>
    <n v="1"/>
    <x v="8"/>
    <s v="Roads and Bridges"/>
    <n v="2033"/>
    <n v="2040"/>
    <n v="175375"/>
    <n v="8"/>
    <n v="0"/>
    <n v="0"/>
    <n v="0"/>
    <n v="0"/>
    <n v="0"/>
    <n v="0"/>
    <n v="0"/>
    <n v="0"/>
    <n v="0"/>
    <n v="0"/>
    <n v="0"/>
    <n v="0"/>
    <n v="0"/>
    <n v="0"/>
    <n v="0"/>
    <n v="0"/>
    <n v="0"/>
    <n v="0"/>
    <n v="0"/>
    <n v="175375"/>
    <n v="175375"/>
    <n v="175375"/>
    <n v="175375"/>
    <n v="175375"/>
    <n v="175375"/>
    <n v="175375"/>
    <n v="175375"/>
  </r>
  <r>
    <n v="11431"/>
    <m/>
    <m/>
    <s v="Tualatin"/>
    <s v="City"/>
    <x v="2"/>
    <s v="Tualatin"/>
    <x v="0"/>
    <s v="Norwood"/>
    <s v="Boones Ferry Road"/>
    <s v="East City Limits"/>
    <s v="Major Collector"/>
    <s v="Uprgrade to urban standards"/>
    <n v="2824000"/>
    <n v="7828127.9999999991"/>
    <s v="2033-2040"/>
    <s v="2033-2040"/>
    <n v="1"/>
    <x v="8"/>
    <s v="Roads and Bridges"/>
    <n v="2033"/>
    <n v="2040"/>
    <n v="353000"/>
    <n v="8"/>
    <n v="0"/>
    <n v="0"/>
    <n v="0"/>
    <n v="0"/>
    <n v="0"/>
    <n v="0"/>
    <n v="0"/>
    <n v="0"/>
    <n v="0"/>
    <n v="0"/>
    <n v="0"/>
    <n v="0"/>
    <n v="0"/>
    <n v="0"/>
    <n v="0"/>
    <n v="0"/>
    <n v="0"/>
    <n v="0"/>
    <n v="0"/>
    <n v="353000"/>
    <n v="353000"/>
    <n v="353000"/>
    <n v="353000"/>
    <n v="353000"/>
    <n v="353000"/>
    <n v="353000"/>
    <n v="353000"/>
  </r>
  <r>
    <n v="11432"/>
    <m/>
    <m/>
    <s v="Tualatin"/>
    <s v="City"/>
    <x v="4"/>
    <s v="Tualatin"/>
    <x v="0"/>
    <s v="I-5 Path"/>
    <s v="Lower Boones Ferry Road"/>
    <s v="Norwood"/>
    <s v="Other"/>
    <s v="Construct multi-use path parallel to I-5"/>
    <n v="3245000"/>
    <n v="8995140"/>
    <s v="2033-2040"/>
    <s v="2033-2040"/>
    <n v="1"/>
    <x v="54"/>
    <s v="Active Transportation"/>
    <n v="2033"/>
    <n v="2040"/>
    <n v="405625"/>
    <n v="8"/>
    <n v="0"/>
    <n v="0"/>
    <n v="0"/>
    <n v="0"/>
    <n v="0"/>
    <n v="0"/>
    <n v="0"/>
    <n v="0"/>
    <n v="0"/>
    <n v="0"/>
    <n v="0"/>
    <n v="0"/>
    <n v="0"/>
    <n v="0"/>
    <n v="0"/>
    <n v="0"/>
    <n v="0"/>
    <n v="0"/>
    <n v="0"/>
    <n v="405625"/>
    <n v="405625"/>
    <n v="405625"/>
    <n v="405625"/>
    <n v="405625"/>
    <n v="405625"/>
    <n v="405625"/>
    <n v="405625"/>
  </r>
  <r>
    <n v="11433"/>
    <m/>
    <m/>
    <s v="Tualatin"/>
    <s v="City"/>
    <x v="4"/>
    <s v="Tualatin"/>
    <x v="0"/>
    <s v="Saum Creek Greenway"/>
    <s v="Sagert"/>
    <s v="Tualatin River"/>
    <s v="Other"/>
    <s v="Construct multi-use path. The project or a portion of the project is outside the designated urban growth boundary as of March 2014."/>
    <n v="2135000"/>
    <n v="5918220"/>
    <s v="2033-2040"/>
    <s v="2033-2040"/>
    <n v="1"/>
    <x v="8"/>
    <s v="Active Transportation"/>
    <n v="2033"/>
    <n v="2040"/>
    <n v="266875"/>
    <n v="8"/>
    <n v="0"/>
    <n v="0"/>
    <n v="0"/>
    <n v="0"/>
    <n v="0"/>
    <n v="0"/>
    <n v="0"/>
    <n v="0"/>
    <n v="0"/>
    <n v="0"/>
    <n v="0"/>
    <n v="0"/>
    <n v="0"/>
    <n v="0"/>
    <n v="0"/>
    <n v="0"/>
    <n v="0"/>
    <n v="0"/>
    <n v="0"/>
    <n v="266875"/>
    <n v="266875"/>
    <n v="266875"/>
    <n v="266875"/>
    <n v="266875"/>
    <n v="266875"/>
    <n v="266875"/>
    <n v="266875"/>
  </r>
  <r>
    <n v="11434"/>
    <m/>
    <m/>
    <s v="Tualatin"/>
    <s v="City"/>
    <x v="4"/>
    <s v="Tualatin"/>
    <x v="0"/>
    <s v="Norwood"/>
    <s v="Boones Ferry Road"/>
    <s v="I-5"/>
    <s v="Major Collector"/>
    <s v="Construct multi-use path"/>
    <n v="3757000"/>
    <n v="10414404"/>
    <s v="2033-2040"/>
    <s v="2033-2040"/>
    <n v="1"/>
    <x v="8"/>
    <s v="Active Transportation"/>
    <n v="2033"/>
    <n v="2040"/>
    <n v="469625"/>
    <n v="8"/>
    <n v="0"/>
    <n v="0"/>
    <n v="0"/>
    <n v="0"/>
    <n v="0"/>
    <n v="0"/>
    <n v="0"/>
    <n v="0"/>
    <n v="0"/>
    <n v="0"/>
    <n v="0"/>
    <n v="0"/>
    <n v="0"/>
    <n v="0"/>
    <n v="0"/>
    <n v="0"/>
    <n v="0"/>
    <n v="0"/>
    <n v="0"/>
    <n v="469625"/>
    <n v="469625"/>
    <n v="469625"/>
    <n v="469625"/>
    <n v="469625"/>
    <n v="469625"/>
    <n v="469625"/>
    <n v="469625"/>
  </r>
  <r>
    <n v="11435"/>
    <m/>
    <m/>
    <s v="Tualatin"/>
    <s v="City"/>
    <x v="4"/>
    <s v="Tualatin"/>
    <x v="0"/>
    <s v="Westside Trail Pedestrian Bridge"/>
    <s v="Cipole"/>
    <s v="North of Tualatin River"/>
    <s v="Trail"/>
    <s v="Multi-use trail and bridge over the Tualatin River connecting Westside Trail and Ice Age Tonquin Trail. The project or a portion of the project is outside the designated urban growth boundary as of March 2014."/>
    <n v="8551749"/>
    <n v="23705448.228"/>
    <s v="2033-2040"/>
    <s v="2033-2040"/>
    <n v="1"/>
    <x v="8"/>
    <s v="Active Transportation"/>
    <n v="2033"/>
    <n v="2040"/>
    <n v="1068968.625"/>
    <n v="8"/>
    <n v="0"/>
    <n v="0"/>
    <n v="0"/>
    <n v="0"/>
    <n v="0"/>
    <n v="0"/>
    <n v="0"/>
    <n v="0"/>
    <n v="0"/>
    <n v="0"/>
    <n v="0"/>
    <n v="0"/>
    <n v="0"/>
    <n v="0"/>
    <n v="0"/>
    <n v="0"/>
    <n v="0"/>
    <n v="0"/>
    <n v="0"/>
    <n v="1068968.625"/>
    <n v="1068968.625"/>
    <n v="1068968.625"/>
    <n v="1068968.625"/>
    <n v="1068968.625"/>
    <n v="1068968.625"/>
    <n v="1068968.625"/>
    <n v="1068968.625"/>
  </r>
  <r>
    <n v="11436"/>
    <m/>
    <m/>
    <s v="Wash Co, Tualatin &amp; Wilsonville"/>
    <s v="County"/>
    <x v="0"/>
    <s v="Washington Co."/>
    <x v="0"/>
    <s v="East-West Arterial Overcrossing"/>
    <s v="Boones Ferry Rd"/>
    <s v="East of I-5"/>
    <s v="Arterial"/>
    <s v="Extend new 4-lane overcrossing over I-5 from Boones Ferry Rd to 65th and Stafford Rd. The project or a portion of the project is outside the designated urban growth boundary as of March 2014."/>
    <n v="38000000"/>
    <n v="105335999.99999999"/>
    <s v="2033-2040"/>
    <s v="2033-2040"/>
    <n v="1"/>
    <x v="3"/>
    <s v="Roads and Bridges"/>
    <n v="2033"/>
    <n v="2040"/>
    <n v="4750000"/>
    <n v="8"/>
    <n v="0"/>
    <n v="0"/>
    <n v="0"/>
    <n v="0"/>
    <n v="0"/>
    <n v="0"/>
    <n v="0"/>
    <n v="0"/>
    <n v="0"/>
    <n v="0"/>
    <n v="0"/>
    <n v="0"/>
    <n v="0"/>
    <n v="0"/>
    <n v="0"/>
    <n v="0"/>
    <n v="0"/>
    <n v="0"/>
    <n v="0"/>
    <n v="4750000"/>
    <n v="4750000"/>
    <n v="4750000"/>
    <n v="4750000"/>
    <n v="4750000"/>
    <n v="4750000"/>
    <n v="4750000"/>
    <n v="4750000"/>
  </r>
  <r>
    <n v="11479"/>
    <m/>
    <m/>
    <s v="Washington Co."/>
    <s v="County"/>
    <x v="1"/>
    <s v="N/A"/>
    <x v="0"/>
    <s v="Council Creek Trail: East-West Segment"/>
    <s v="Hwy. 47 (Forest Grove)"/>
    <s v="1st Ave. (Hillsboro)"/>
    <s v="Trail"/>
    <s v="Multi-use trail connecting Hillsboro, Cornelius, Forest Grove, unincoporated Washington County. The project or a portion of the project is outside the designated urban growth boundary as of March 2014."/>
    <n v="20100000"/>
    <n v="55717199.999999993"/>
    <s v="2033-2040"/>
    <s v="2033-2040"/>
    <n v="1"/>
    <x v="8"/>
    <s v="Active Transportation"/>
    <n v="2033"/>
    <n v="2040"/>
    <n v="2512500"/>
    <n v="8"/>
    <n v="0"/>
    <n v="0"/>
    <n v="0"/>
    <n v="0"/>
    <n v="0"/>
    <n v="0"/>
    <n v="0"/>
    <n v="0"/>
    <n v="0"/>
    <n v="0"/>
    <n v="0"/>
    <n v="0"/>
    <n v="0"/>
    <n v="0"/>
    <n v="0"/>
    <n v="0"/>
    <n v="0"/>
    <n v="0"/>
    <n v="0"/>
    <n v="2512500"/>
    <n v="2512500"/>
    <n v="2512500"/>
    <n v="2512500"/>
    <n v="2512500"/>
    <n v="2512500"/>
    <n v="2512500"/>
    <n v="2512500"/>
  </r>
  <r>
    <n v="11480"/>
    <m/>
    <m/>
    <s v="Washington Co."/>
    <s v="County"/>
    <x v="0"/>
    <s v="Washington Co."/>
    <x v="0"/>
    <s v="185th Ave"/>
    <s v="Kinnaman Rd"/>
    <s v="Farmington Rd."/>
    <s v="Arterial"/>
    <s v="Wide from two lanes to three lanes with bike lanes and sidewalks - interim improvement"/>
    <n v="14700000"/>
    <n v="40748400"/>
    <s v="2033-2040"/>
    <s v="2033-2040"/>
    <n v="1"/>
    <x v="8"/>
    <s v="Roads and Bridges"/>
    <n v="2033"/>
    <n v="2040"/>
    <n v="1837500"/>
    <n v="8"/>
    <n v="0"/>
    <n v="0"/>
    <n v="0"/>
    <n v="0"/>
    <n v="0"/>
    <n v="0"/>
    <n v="0"/>
    <n v="0"/>
    <n v="0"/>
    <n v="0"/>
    <n v="0"/>
    <n v="0"/>
    <n v="0"/>
    <n v="0"/>
    <n v="0"/>
    <n v="0"/>
    <n v="0"/>
    <n v="0"/>
    <n v="0"/>
    <n v="1837500"/>
    <n v="1837500"/>
    <n v="1837500"/>
    <n v="1837500"/>
    <n v="1837500"/>
    <n v="1837500"/>
    <n v="1837500"/>
    <n v="1837500"/>
  </r>
  <r>
    <n v="11481"/>
    <m/>
    <m/>
    <s v="Washington Co."/>
    <s v="County"/>
    <x v="1"/>
    <s v="Washington Co."/>
    <x v="0"/>
    <s v="Garden Home Rd Improvements"/>
    <s v="92nd"/>
    <s v="Oleson Rd. "/>
    <s v="Arterial"/>
    <s v="Improvements to enhance safety, and bike / ped accessibility"/>
    <n v="9000000"/>
    <n v="24948000"/>
    <s v="2033-2040"/>
    <s v="2033-2040"/>
    <n v="1"/>
    <x v="8"/>
    <s v="Active Transportation"/>
    <n v="2033"/>
    <n v="2040"/>
    <n v="1125000"/>
    <n v="8"/>
    <n v="0"/>
    <n v="0"/>
    <n v="0"/>
    <n v="0"/>
    <n v="0"/>
    <n v="0"/>
    <n v="0"/>
    <n v="0"/>
    <n v="0"/>
    <n v="0"/>
    <n v="0"/>
    <n v="0"/>
    <n v="0"/>
    <n v="0"/>
    <n v="0"/>
    <n v="0"/>
    <n v="0"/>
    <n v="0"/>
    <n v="0"/>
    <n v="1125000"/>
    <n v="1125000"/>
    <n v="1125000"/>
    <n v="1125000"/>
    <n v="1125000"/>
    <n v="1125000"/>
    <n v="1125000"/>
    <n v="1125000"/>
  </r>
  <r>
    <n v="11483"/>
    <m/>
    <m/>
    <s v="Washington Co."/>
    <s v="County"/>
    <x v="1"/>
    <s v="N/A"/>
    <x v="0"/>
    <s v="Turf-to-Surf Trail: South Hillsboro / Reedville Segment"/>
    <s v="Century Blvd."/>
    <s v="Shaw St."/>
    <s v="Trail"/>
    <s v="Multi-use trail along south side of Portland &amp; Western Railroad."/>
    <n v="5600000"/>
    <n v="15523199.999999998"/>
    <s v="2033-2040"/>
    <s v="2033-2040"/>
    <n v="1"/>
    <x v="8"/>
    <s v="Active Transportation"/>
    <n v="2033"/>
    <n v="2040"/>
    <n v="700000"/>
    <n v="8"/>
    <n v="0"/>
    <n v="0"/>
    <n v="0"/>
    <n v="0"/>
    <n v="0"/>
    <n v="0"/>
    <n v="0"/>
    <n v="0"/>
    <n v="0"/>
    <n v="0"/>
    <n v="0"/>
    <n v="0"/>
    <n v="0"/>
    <n v="0"/>
    <n v="0"/>
    <n v="0"/>
    <n v="0"/>
    <n v="0"/>
    <n v="0"/>
    <n v="700000"/>
    <n v="700000"/>
    <n v="700000"/>
    <n v="700000"/>
    <n v="700000"/>
    <n v="700000"/>
    <n v="700000"/>
    <n v="700000"/>
  </r>
  <r>
    <n v="11484"/>
    <m/>
    <m/>
    <s v="Washington Co."/>
    <s v="County"/>
    <x v="1"/>
    <s v="N/A"/>
    <x v="0"/>
    <s v="Westside Trail: Segment 2"/>
    <s v="Tigard City Limit"/>
    <s v="Beef Bend Rd."/>
    <s v="Trail"/>
    <s v="Multi-use trail following BPA powerline"/>
    <n v="4300000"/>
    <n v="11919600"/>
    <s v="2033-2040"/>
    <s v="2033-2040"/>
    <n v="1"/>
    <x v="8"/>
    <s v="Active Transportation"/>
    <n v="2033"/>
    <n v="2040"/>
    <n v="537500"/>
    <n v="8"/>
    <n v="0"/>
    <n v="0"/>
    <n v="0"/>
    <n v="0"/>
    <n v="0"/>
    <n v="0"/>
    <n v="0"/>
    <n v="0"/>
    <n v="0"/>
    <n v="0"/>
    <n v="0"/>
    <n v="0"/>
    <n v="0"/>
    <n v="0"/>
    <n v="0"/>
    <n v="0"/>
    <n v="0"/>
    <n v="0"/>
    <n v="0"/>
    <n v="537500"/>
    <n v="537500"/>
    <n v="537500"/>
    <n v="537500"/>
    <n v="537500"/>
    <n v="537500"/>
    <n v="537500"/>
    <n v="537500"/>
  </r>
  <r>
    <n v="11485"/>
    <m/>
    <m/>
    <s v="Washington Co."/>
    <s v="County"/>
    <x v="1"/>
    <s v="N/A"/>
    <x v="0"/>
    <s v="North Hillsboro Active Transportation Connections"/>
    <s v="N/A"/>
    <s v="N/A"/>
    <s v="Trail"/>
    <s v="Multi-use trails, cycletracks and grade-separated bike/ped crossings connecting Intel Ronler Acres, Hillsboro Ballpark, Fred Meyer shopping center, Rock Creek Trail, Oregon Electric Railway Trail and Cornelius Pass Road."/>
    <n v="12000000"/>
    <n v="33263999.999999996"/>
    <s v="2033-2040"/>
    <s v="2033-2040"/>
    <n v="1"/>
    <x v="5"/>
    <s v="Active Transportation"/>
    <n v="2033"/>
    <n v="2040"/>
    <n v="1500000"/>
    <n v="8"/>
    <n v="0"/>
    <n v="0"/>
    <n v="0"/>
    <n v="0"/>
    <n v="0"/>
    <n v="0"/>
    <n v="0"/>
    <n v="0"/>
    <n v="0"/>
    <n v="0"/>
    <n v="0"/>
    <n v="0"/>
    <n v="0"/>
    <n v="0"/>
    <n v="0"/>
    <n v="0"/>
    <n v="0"/>
    <n v="0"/>
    <n v="0"/>
    <n v="1500000"/>
    <n v="1500000"/>
    <n v="1500000"/>
    <n v="1500000"/>
    <n v="1500000"/>
    <n v="1500000"/>
    <n v="1500000"/>
    <n v="1500000"/>
  </r>
  <r>
    <n v="11486"/>
    <m/>
    <m/>
    <s v="Washington Co."/>
    <s v="County"/>
    <x v="0"/>
    <s v="Washington Co."/>
    <x v="0"/>
    <s v="Roy Rogers Rd."/>
    <s v="Scholls Ferry Rd."/>
    <s v="UGB"/>
    <s v="Arterial"/>
    <s v="Widen to five lanes with bike lanes and sidewalks"/>
    <n v="20000000"/>
    <n v="55439999.999999993"/>
    <s v="2033-2040"/>
    <s v="2033-2040"/>
    <n v="1"/>
    <x v="8"/>
    <s v="Roads and Bridges"/>
    <n v="2033"/>
    <n v="2040"/>
    <n v="2500000"/>
    <n v="8"/>
    <n v="0"/>
    <n v="0"/>
    <n v="0"/>
    <n v="0"/>
    <n v="0"/>
    <n v="0"/>
    <n v="0"/>
    <n v="0"/>
    <n v="0"/>
    <n v="0"/>
    <n v="0"/>
    <n v="0"/>
    <n v="0"/>
    <n v="0"/>
    <n v="0"/>
    <n v="0"/>
    <n v="0"/>
    <n v="0"/>
    <n v="0"/>
    <n v="2500000"/>
    <n v="2500000"/>
    <n v="2500000"/>
    <n v="2500000"/>
    <n v="2500000"/>
    <n v="2500000"/>
    <n v="2500000"/>
    <n v="2500000"/>
  </r>
  <r>
    <n v="11490"/>
    <m/>
    <m/>
    <s v="Wilsonville"/>
    <s v="City"/>
    <x v="2"/>
    <s v="Washington Co."/>
    <x v="0"/>
    <s v="Day Rd Overcrossing"/>
    <s v="Boones Ferry Rd"/>
    <s v="Elligsen Rd"/>
    <s v="Arterial"/>
    <s v="Extend new 4-lane overcrossing over I-5 from Boones Ferry Rd to Elligsen Rd. The project or a portion of the project is outside the designated urban growth boundary as of March 2014."/>
    <n v="44100000"/>
    <n v="122245199.99999999"/>
    <s v="2033-2040"/>
    <s v="2033-2040"/>
    <n v="1"/>
    <x v="3"/>
    <s v="Roads and Bridges"/>
    <n v="2033"/>
    <n v="2040"/>
    <n v="5512500"/>
    <n v="8"/>
    <n v="0"/>
    <n v="0"/>
    <n v="0"/>
    <n v="0"/>
    <n v="0"/>
    <n v="0"/>
    <n v="0"/>
    <n v="0"/>
    <n v="0"/>
    <n v="0"/>
    <n v="0"/>
    <n v="0"/>
    <n v="0"/>
    <n v="0"/>
    <n v="0"/>
    <n v="0"/>
    <n v="0"/>
    <n v="0"/>
    <n v="0"/>
    <n v="5512500"/>
    <n v="5512500"/>
    <n v="5512500"/>
    <n v="5512500"/>
    <n v="5512500"/>
    <n v="5512500"/>
    <n v="5512500"/>
    <n v="5512500"/>
  </r>
  <r>
    <n v="11517"/>
    <m/>
    <m/>
    <s v="Clackamas County"/>
    <s v="County"/>
    <x v="0"/>
    <s v="Clackamas County"/>
    <x v="0"/>
    <s v="Jennings Ave"/>
    <s v="Oatfield Road"/>
    <s v="Webster Road"/>
    <s v="Minor Arterial"/>
    <s v="Widen to 2-lane urban minor arterial standard with bikeway and pedestrian facilities infill"/>
    <n v="13340000"/>
    <n v="36978480"/>
    <s v="2033-2040"/>
    <s v="2033-2040"/>
    <n v="1"/>
    <x v="8"/>
    <s v="Roads and Bridges"/>
    <n v="2033"/>
    <n v="2040"/>
    <n v="1667500"/>
    <n v="8"/>
    <n v="0"/>
    <n v="0"/>
    <n v="0"/>
    <n v="0"/>
    <n v="0"/>
    <n v="0"/>
    <n v="0"/>
    <n v="0"/>
    <n v="0"/>
    <n v="0"/>
    <n v="0"/>
    <n v="0"/>
    <n v="0"/>
    <n v="0"/>
    <n v="0"/>
    <n v="0"/>
    <n v="0"/>
    <n v="0"/>
    <n v="0"/>
    <n v="1667500"/>
    <n v="1667500"/>
    <n v="1667500"/>
    <n v="1667500"/>
    <n v="1667500"/>
    <n v="1667500"/>
    <n v="1667500"/>
    <n v="1667500"/>
  </r>
  <r>
    <n v="11518"/>
    <m/>
    <m/>
    <s v="Clackamas County"/>
    <s v="County"/>
    <x v="1"/>
    <s v="Clackamas County"/>
    <x v="0"/>
    <s v="Webster Rd"/>
    <s v="OR 224"/>
    <s v="Gladstone"/>
    <s v="Minor Arterial"/>
    <s v="Fill gaps in bikeways and pedestrian facilities"/>
    <n v="19010000"/>
    <n v="52695719.999999993"/>
    <s v="2033-2040 "/>
    <s v="2033-2040 "/>
    <n v="1"/>
    <x v="28"/>
    <s v="Active Transportation"/>
    <n v="2033"/>
    <n v="2040"/>
    <n v="2376250"/>
    <n v="8"/>
    <n v="0"/>
    <n v="0"/>
    <n v="0"/>
    <n v="0"/>
    <n v="0"/>
    <n v="0"/>
    <n v="0"/>
    <n v="0"/>
    <n v="0"/>
    <n v="0"/>
    <n v="0"/>
    <n v="0"/>
    <n v="0"/>
    <n v="0"/>
    <n v="0"/>
    <n v="0"/>
    <n v="0"/>
    <n v="0"/>
    <n v="0"/>
    <n v="2376250"/>
    <n v="2376250"/>
    <n v="2376250"/>
    <n v="2376250"/>
    <n v="2376250"/>
    <n v="2376250"/>
    <n v="2376250"/>
    <n v="2376250"/>
  </r>
  <r>
    <n v="11519"/>
    <m/>
    <m/>
    <s v="Clackamas County"/>
    <s v="County"/>
    <x v="1"/>
    <s v="Clackamas County"/>
    <x v="0"/>
    <s v="Thiessen Rd"/>
    <s v="Oatfield Road"/>
    <s v="Webster Road"/>
    <s v="Minor Arterial"/>
    <s v="Add bikeways and pedestrian facilities"/>
    <n v="23830000"/>
    <n v="66056759.999999993"/>
    <s v="2033-2040 "/>
    <s v="2033-2040 "/>
    <n v="1"/>
    <x v="8"/>
    <s v="Active Transportation"/>
    <n v="2033"/>
    <n v="2040"/>
    <n v="2978750"/>
    <n v="8"/>
    <n v="0"/>
    <n v="0"/>
    <n v="0"/>
    <n v="0"/>
    <n v="0"/>
    <n v="0"/>
    <n v="0"/>
    <n v="0"/>
    <n v="0"/>
    <n v="0"/>
    <n v="0"/>
    <n v="0"/>
    <n v="0"/>
    <n v="0"/>
    <n v="0"/>
    <n v="0"/>
    <n v="0"/>
    <n v="0"/>
    <n v="0"/>
    <n v="2978750"/>
    <n v="2978750"/>
    <n v="2978750"/>
    <n v="2978750"/>
    <n v="2978750"/>
    <n v="2978750"/>
    <n v="2978750"/>
    <n v="2978750"/>
  </r>
  <r>
    <n v="11520"/>
    <m/>
    <m/>
    <s v="Clackamas County"/>
    <s v="County"/>
    <x v="1"/>
    <s v="Clackamas County"/>
    <x v="0"/>
    <s v="Courtney Ave"/>
    <s v="OR 99E"/>
    <s v="Oatfield Rd"/>
    <s v="Collector"/>
    <s v="Fill gaps in pedways and bikeways"/>
    <n v="1860000"/>
    <n v="5155920"/>
    <s v="2033-2040 "/>
    <s v="2033-2040 "/>
    <n v="1"/>
    <x v="53"/>
    <s v="Active Transportation"/>
    <n v="2033"/>
    <n v="2040"/>
    <n v="232500"/>
    <n v="8"/>
    <n v="0"/>
    <n v="0"/>
    <n v="0"/>
    <n v="0"/>
    <n v="0"/>
    <n v="0"/>
    <n v="0"/>
    <n v="0"/>
    <n v="0"/>
    <n v="0"/>
    <n v="0"/>
    <n v="0"/>
    <n v="0"/>
    <n v="0"/>
    <n v="0"/>
    <n v="0"/>
    <n v="0"/>
    <n v="0"/>
    <n v="0"/>
    <n v="232500"/>
    <n v="232500"/>
    <n v="232500"/>
    <n v="232500"/>
    <n v="232500"/>
    <n v="232500"/>
    <n v="232500"/>
    <n v="232500"/>
  </r>
  <r>
    <n v="11521"/>
    <m/>
    <m/>
    <s v="Clackamas County"/>
    <s v="County"/>
    <x v="1"/>
    <s v="Clackamas County"/>
    <x v="0"/>
    <s v="132nd Ave"/>
    <s v="Sunnyside Rd"/>
    <s v="Hubbard Rd"/>
    <s v="Collector"/>
    <s v="Add bikeways, pedways, traffic calming and turn lanes at major intersections"/>
    <n v="1680000"/>
    <n v="4656960"/>
    <s v="2033-2040 "/>
    <s v="2033-2040 "/>
    <n v="1"/>
    <x v="53"/>
    <s v="Active Transportation"/>
    <n v="2033"/>
    <n v="2040"/>
    <n v="210000"/>
    <n v="8"/>
    <n v="0"/>
    <n v="0"/>
    <n v="0"/>
    <n v="0"/>
    <n v="0"/>
    <n v="0"/>
    <n v="0"/>
    <n v="0"/>
    <n v="0"/>
    <n v="0"/>
    <n v="0"/>
    <n v="0"/>
    <n v="0"/>
    <n v="0"/>
    <n v="0"/>
    <n v="0"/>
    <n v="0"/>
    <n v="0"/>
    <n v="0"/>
    <n v="210000"/>
    <n v="210000"/>
    <n v="210000"/>
    <n v="210000"/>
    <n v="210000"/>
    <n v="210000"/>
    <n v="210000"/>
    <n v="210000"/>
  </r>
  <r>
    <n v="11522"/>
    <m/>
    <m/>
    <s v="Clackamas County"/>
    <s v="County"/>
    <x v="0"/>
    <s v="Clackamas County"/>
    <x v="0"/>
    <s v="97th Ave / Mather Rd"/>
    <s v="Lawnfield Rd"/>
    <s v="Summers Lane"/>
    <s v="Minor Arterial"/>
    <s v="Add bikeways,  pedways and eastbound left turn lanes at Mather Rd / Summers Ln"/>
    <n v="4560000"/>
    <n v="12640320"/>
    <s v="2033-2040"/>
    <s v="2033-2040"/>
    <n v="1"/>
    <x v="8"/>
    <s v="Roads and Bridges"/>
    <n v="2033"/>
    <n v="2040"/>
    <n v="570000"/>
    <n v="8"/>
    <n v="0"/>
    <n v="0"/>
    <n v="0"/>
    <n v="0"/>
    <n v="0"/>
    <n v="0"/>
    <n v="0"/>
    <n v="0"/>
    <n v="0"/>
    <n v="0"/>
    <n v="0"/>
    <n v="0"/>
    <n v="0"/>
    <n v="0"/>
    <n v="0"/>
    <n v="0"/>
    <n v="0"/>
    <n v="0"/>
    <n v="0"/>
    <n v="570000"/>
    <n v="570000"/>
    <n v="570000"/>
    <n v="570000"/>
    <n v="570000"/>
    <n v="570000"/>
    <n v="570000"/>
    <n v="570000"/>
  </r>
  <r>
    <n v="11523"/>
    <m/>
    <m/>
    <s v="Clackamas County"/>
    <s v="County"/>
    <x v="0"/>
    <s v="Clackamas County"/>
    <x v="0"/>
    <s v="Rosemont Rd"/>
    <s v="Stafford Rd"/>
    <s v="West Linn City Limits"/>
    <s v="Minor Arterial"/>
    <s v="Add paved shoulders and turn lanes at major intersections. The project or a portion of the project is outside the designated urban growth boundary as of March 2014."/>
    <n v="8570000"/>
    <n v="23756040"/>
    <s v="2033-2040"/>
    <s v="2033-2040"/>
    <n v="1"/>
    <x v="38"/>
    <s v="Roads and Bridges"/>
    <n v="2033"/>
    <n v="2040"/>
    <n v="1071250"/>
    <n v="8"/>
    <n v="0"/>
    <n v="0"/>
    <n v="0"/>
    <n v="0"/>
    <n v="0"/>
    <n v="0"/>
    <n v="0"/>
    <n v="0"/>
    <n v="0"/>
    <n v="0"/>
    <n v="0"/>
    <n v="0"/>
    <n v="0"/>
    <n v="0"/>
    <n v="0"/>
    <n v="0"/>
    <n v="0"/>
    <n v="0"/>
    <n v="0"/>
    <n v="1071250"/>
    <n v="1071250"/>
    <n v="1071250"/>
    <n v="1071250"/>
    <n v="1071250"/>
    <n v="1071250"/>
    <n v="1071250"/>
    <n v="1071250"/>
  </r>
  <r>
    <n v="11524"/>
    <m/>
    <m/>
    <s v="Clackamas County"/>
    <s v="County"/>
    <x v="1"/>
    <s v="Clackamas County"/>
    <x v="0"/>
    <s v="Monroe St"/>
    <s v="Linwood Ave"/>
    <s v="72nd Ave"/>
    <s v="Collector"/>
    <s v="Add bikeways and traffic calming"/>
    <n v="5330000"/>
    <n v="14774759.999999998"/>
    <s v="2033-2040 "/>
    <s v="2033-2040 "/>
    <n v="1"/>
    <x v="28"/>
    <s v="Active Transportation"/>
    <n v="2033"/>
    <n v="2040"/>
    <n v="666250"/>
    <n v="8"/>
    <n v="0"/>
    <n v="0"/>
    <n v="0"/>
    <n v="0"/>
    <n v="0"/>
    <n v="0"/>
    <n v="0"/>
    <n v="0"/>
    <n v="0"/>
    <n v="0"/>
    <n v="0"/>
    <n v="0"/>
    <n v="0"/>
    <n v="0"/>
    <n v="0"/>
    <n v="0"/>
    <n v="0"/>
    <n v="0"/>
    <n v="0"/>
    <n v="666250"/>
    <n v="666250"/>
    <n v="666250"/>
    <n v="666250"/>
    <n v="666250"/>
    <n v="666250"/>
    <n v="666250"/>
    <n v="666250"/>
  </r>
  <r>
    <n v="11525"/>
    <m/>
    <m/>
    <s v="Clackamas County"/>
    <s v="County"/>
    <x v="1"/>
    <s v="Clackamas County"/>
    <x v="0"/>
    <s v="Courtney Ave"/>
    <s v="River Rd"/>
    <s v="McLoughlin Blvd"/>
    <s v="Collector"/>
    <s v="Construct pedway / complete gaps on the south side; add bikeways"/>
    <n v="5010000"/>
    <n v="13887719.999999998"/>
    <s v="2033-2040 "/>
    <s v="2033-2040 "/>
    <n v="1"/>
    <x v="53"/>
    <s v="Active Transportation"/>
    <n v="2033"/>
    <n v="2040"/>
    <n v="626250"/>
    <n v="8"/>
    <n v="0"/>
    <n v="0"/>
    <n v="0"/>
    <n v="0"/>
    <n v="0"/>
    <n v="0"/>
    <n v="0"/>
    <n v="0"/>
    <n v="0"/>
    <n v="0"/>
    <n v="0"/>
    <n v="0"/>
    <n v="0"/>
    <n v="0"/>
    <n v="0"/>
    <n v="0"/>
    <n v="0"/>
    <n v="0"/>
    <n v="0"/>
    <n v="626250"/>
    <n v="626250"/>
    <n v="626250"/>
    <n v="626250"/>
    <n v="626250"/>
    <n v="626250"/>
    <n v="626250"/>
    <n v="626250"/>
  </r>
  <r>
    <n v="11526"/>
    <m/>
    <m/>
    <s v="Clackamas County"/>
    <s v="County"/>
    <x v="1"/>
    <s v="Clackamas County"/>
    <x v="0"/>
    <s v="Harold Ave"/>
    <s v="Concord Rd"/>
    <s v="Rothe Rd"/>
    <s v="Connector"/>
    <s v="Add pedways and traffic calming"/>
    <n v="3310000"/>
    <n v="9175320"/>
    <s v="2033-2040 "/>
    <s v="2033-2040 "/>
    <n v="1"/>
    <x v="8"/>
    <s v="Active Transportation"/>
    <n v="2033"/>
    <n v="2040"/>
    <n v="413750"/>
    <n v="8"/>
    <n v="0"/>
    <n v="0"/>
    <n v="0"/>
    <n v="0"/>
    <n v="0"/>
    <n v="0"/>
    <n v="0"/>
    <n v="0"/>
    <n v="0"/>
    <n v="0"/>
    <n v="0"/>
    <n v="0"/>
    <n v="0"/>
    <n v="0"/>
    <n v="0"/>
    <n v="0"/>
    <n v="0"/>
    <n v="0"/>
    <n v="0"/>
    <n v="413750"/>
    <n v="413750"/>
    <n v="413750"/>
    <n v="413750"/>
    <n v="413750"/>
    <n v="413750"/>
    <n v="413750"/>
    <n v="413750"/>
  </r>
  <r>
    <n v="11527"/>
    <m/>
    <m/>
    <s v="Clackamas County"/>
    <s v="County"/>
    <x v="1"/>
    <s v="Clackamas County"/>
    <x v="0"/>
    <s v="Johnson Creek Blvd"/>
    <s v="OR 213"/>
    <s v="92nd Ave. "/>
    <s v="Major Arterial"/>
    <s v="Add pedways, restripe for bikeways"/>
    <n v="1400000"/>
    <n v="3880799.9999999995"/>
    <s v="2033-2040 "/>
    <s v="2033-2040 "/>
    <n v="1"/>
    <x v="28"/>
    <s v="Active Transportation"/>
    <n v="2033"/>
    <n v="2040"/>
    <n v="175000"/>
    <n v="8"/>
    <n v="0"/>
    <n v="0"/>
    <n v="0"/>
    <n v="0"/>
    <n v="0"/>
    <n v="0"/>
    <n v="0"/>
    <n v="0"/>
    <n v="0"/>
    <n v="0"/>
    <n v="0"/>
    <n v="0"/>
    <n v="0"/>
    <n v="0"/>
    <n v="0"/>
    <n v="0"/>
    <n v="0"/>
    <n v="0"/>
    <n v="0"/>
    <n v="175000"/>
    <n v="175000"/>
    <n v="175000"/>
    <n v="175000"/>
    <n v="175000"/>
    <n v="175000"/>
    <n v="175000"/>
    <n v="175000"/>
  </r>
  <r>
    <n v="11530"/>
    <m/>
    <m/>
    <s v="Happy Valley"/>
    <s v="City"/>
    <x v="2"/>
    <s v="Happy Valley"/>
    <x v="0"/>
    <s v="Troge Extension West"/>
    <s v="162nd Ave."/>
    <s v="172nd Ave"/>
    <s v="Collector"/>
    <s v="Construct a new 3 lane roadway with sidewalks, bike lanes, traffic signals and a bridge over Rock Creek"/>
    <n v="23200000"/>
    <n v="64310399.999999993"/>
    <s v="2033-2040"/>
    <s v="2033-2040"/>
    <n v="1"/>
    <x v="44"/>
    <s v="Roads and Bridges"/>
    <n v="2033"/>
    <n v="2040"/>
    <n v="2900000"/>
    <n v="8"/>
    <n v="0"/>
    <n v="0"/>
    <n v="0"/>
    <n v="0"/>
    <n v="0"/>
    <n v="0"/>
    <n v="0"/>
    <n v="0"/>
    <n v="0"/>
    <n v="0"/>
    <n v="0"/>
    <n v="0"/>
    <n v="0"/>
    <n v="0"/>
    <n v="0"/>
    <n v="0"/>
    <n v="0"/>
    <n v="0"/>
    <n v="0"/>
    <n v="2900000"/>
    <n v="2900000"/>
    <n v="2900000"/>
    <n v="2900000"/>
    <n v="2900000"/>
    <n v="2900000"/>
    <n v="2900000"/>
    <n v="2900000"/>
  </r>
  <r>
    <n v="11583"/>
    <m/>
    <m/>
    <s v="ODOT"/>
    <s v="ODOT"/>
    <x v="12"/>
    <s v="ODOT"/>
    <x v="0"/>
    <s v="I-5 Northbound:  Phase 3 -  Auxiliary Lane Extension"/>
    <s v=" Lower Boones Ferry Rd.  Interchange"/>
    <s v="Carman Dr. Interchange"/>
    <s v="Interstate"/>
    <s v="Extend existing auxiliary lane."/>
    <n v="21000000"/>
    <n v="58211999.999999993"/>
    <s v="2033-2040"/>
    <s v="2033-2040"/>
    <m/>
    <x v="5"/>
    <s v="Throughways"/>
    <n v="2033"/>
    <n v="2040"/>
    <n v="2625000"/>
    <n v="8"/>
    <n v="0"/>
    <n v="0"/>
    <n v="0"/>
    <n v="0"/>
    <n v="0"/>
    <n v="0"/>
    <n v="0"/>
    <n v="0"/>
    <n v="0"/>
    <n v="0"/>
    <n v="0"/>
    <n v="0"/>
    <n v="0"/>
    <n v="0"/>
    <n v="0"/>
    <n v="0"/>
    <n v="0"/>
    <n v="0"/>
    <n v="0"/>
    <n v="2625000"/>
    <n v="2625000"/>
    <n v="2625000"/>
    <n v="2625000"/>
    <n v="2625000"/>
    <n v="2625000"/>
    <n v="2625000"/>
    <n v="2625000"/>
  </r>
  <r>
    <n v="11584"/>
    <m/>
    <m/>
    <s v="ODOT"/>
    <s v="ODOT"/>
    <x v="14"/>
    <s v="ODOT"/>
    <x v="0"/>
    <s v="Region-Wide Transportation System Management, Operations, Active Transportation"/>
    <s v="N/A"/>
    <s v="N/A"/>
    <s v="Various"/>
    <s v="Specific projects to be determined"/>
    <n v="90630000"/>
    <n v="251226359.99999997"/>
    <s v="2033-2040"/>
    <s v="2033-2040"/>
    <m/>
    <x v="71"/>
    <s v="TSMO/TDM"/>
    <n v="2033"/>
    <n v="2040"/>
    <n v="11328750"/>
    <n v="8"/>
    <n v="0"/>
    <n v="0"/>
    <n v="0"/>
    <n v="0"/>
    <n v="0"/>
    <n v="0"/>
    <n v="0"/>
    <n v="0"/>
    <n v="0"/>
    <n v="0"/>
    <n v="0"/>
    <n v="0"/>
    <n v="0"/>
    <n v="0"/>
    <n v="0"/>
    <n v="0"/>
    <n v="0"/>
    <n v="0"/>
    <n v="0"/>
    <n v="11328750"/>
    <n v="11328750"/>
    <n v="11328750"/>
    <n v="11328750"/>
    <n v="11328750"/>
    <n v="11328750"/>
    <n v="11328750"/>
    <n v="11328750"/>
  </r>
  <r>
    <n v="11585"/>
    <m/>
    <m/>
    <s v="ODOT"/>
    <s v="ODOT"/>
    <x v="12"/>
    <s v="ODOT"/>
    <x v="0"/>
    <s v="I-205 Southbound and Northbound Abernethy Bridge widening"/>
    <s v="OR99E Interchange"/>
    <s v="Oswego Hwy (OR 43) Interchange"/>
    <s v="Interstate"/>
    <s v="Widen bridge to address recurring bottlenecks on the bridge."/>
    <n v="75000000"/>
    <n v="207899999.99999997"/>
    <s v="2033-2040"/>
    <s v="2033-2040"/>
    <m/>
    <x v="74"/>
    <s v="Throughways"/>
    <n v="2033"/>
    <n v="2040"/>
    <n v="9375000"/>
    <n v="8"/>
    <n v="0"/>
    <n v="0"/>
    <n v="0"/>
    <n v="0"/>
    <n v="0"/>
    <n v="0"/>
    <n v="0"/>
    <n v="0"/>
    <n v="0"/>
    <n v="0"/>
    <n v="0"/>
    <n v="0"/>
    <n v="0"/>
    <n v="0"/>
    <n v="0"/>
    <n v="0"/>
    <n v="0"/>
    <n v="0"/>
    <n v="0"/>
    <n v="9375000"/>
    <n v="9375000"/>
    <n v="9375000"/>
    <n v="9375000"/>
    <n v="9375000"/>
    <n v="9375000"/>
    <n v="9375000"/>
    <n v="9375000"/>
  </r>
  <r>
    <n v="11586"/>
    <m/>
    <m/>
    <s v="ODOT"/>
    <s v="ODOT"/>
    <x v="12"/>
    <s v="ODOT"/>
    <x v="0"/>
    <s v="I-205 Southbound and Northbound widening"/>
    <s v="Oswego Hwy Interchange"/>
    <s v="Stafford Rd Interchange"/>
    <s v="Interstate"/>
    <s v="Widen highway to address recurring bottlenecks. The project or a portion of the project is outside the designated urban growth boundary as of March 2014."/>
    <n v="190000000"/>
    <n v="526679999.99999994"/>
    <s v="2033-2040"/>
    <s v="2033-2040"/>
    <m/>
    <x v="75"/>
    <s v="Throughways"/>
    <n v="2033"/>
    <n v="2040"/>
    <n v="23750000"/>
    <n v="8"/>
    <n v="0"/>
    <n v="0"/>
    <n v="0"/>
    <n v="0"/>
    <n v="0"/>
    <n v="0"/>
    <n v="0"/>
    <n v="0"/>
    <n v="0"/>
    <n v="0"/>
    <n v="0"/>
    <n v="0"/>
    <n v="0"/>
    <n v="0"/>
    <n v="0"/>
    <n v="0"/>
    <n v="0"/>
    <n v="0"/>
    <n v="0"/>
    <n v="23750000"/>
    <n v="23750000"/>
    <n v="23750000"/>
    <n v="23750000"/>
    <n v="23750000"/>
    <n v="23750000"/>
    <n v="23750000"/>
    <n v="23750000"/>
  </r>
  <r>
    <n v="11614"/>
    <m/>
    <m/>
    <s v="Sherwood"/>
    <s v="City"/>
    <x v="2"/>
    <s v="Sherwood"/>
    <x v="0"/>
    <s v="Pine St Phase 2"/>
    <s v="Division"/>
    <s v="Sunset Blvd"/>
    <s v="Collector"/>
    <s v="Resconstruct collector road"/>
    <n v="2000000"/>
    <n v="5544000"/>
    <s v="2033-2040"/>
    <s v="2033-2040"/>
    <n v="1"/>
    <x v="8"/>
    <s v="Roads and Bridges"/>
    <n v="2033"/>
    <n v="2040"/>
    <n v="250000"/>
    <n v="8"/>
    <n v="0"/>
    <n v="0"/>
    <n v="0"/>
    <n v="0"/>
    <n v="0"/>
    <n v="0"/>
    <n v="0"/>
    <n v="0"/>
    <n v="0"/>
    <n v="0"/>
    <n v="0"/>
    <n v="0"/>
    <n v="0"/>
    <n v="0"/>
    <n v="0"/>
    <n v="0"/>
    <n v="0"/>
    <n v="0"/>
    <n v="0"/>
    <n v="250000"/>
    <n v="250000"/>
    <n v="250000"/>
    <n v="250000"/>
    <n v="250000"/>
    <n v="250000"/>
    <n v="250000"/>
    <n v="250000"/>
  </r>
  <r>
    <n v="11624"/>
    <m/>
    <m/>
    <s v="Milwaukie"/>
    <s v="City"/>
    <x v="2"/>
    <s v="Milwaukie"/>
    <x v="0"/>
    <s v="Local Street Improvements in Tacoma Station Area"/>
    <s v="Location-specific"/>
    <s v="Location-specific"/>
    <s v="Local"/>
    <s v="Construct street improvements on Stubb St, Beta St, Ochoco St, Hanna Harvester Dr, and Mailwell Dr. (TSAP)"/>
    <n v="5280000"/>
    <n v="14636159.999999998"/>
    <s v="2033-2040"/>
    <s v="2033-2040"/>
    <m/>
    <x v="21"/>
    <s v="Roads and Bridges"/>
    <n v="2033"/>
    <n v="2040"/>
    <n v="660000"/>
    <n v="8"/>
    <n v="0"/>
    <n v="0"/>
    <n v="0"/>
    <n v="0"/>
    <n v="0"/>
    <n v="0"/>
    <n v="0"/>
    <n v="0"/>
    <n v="0"/>
    <n v="0"/>
    <n v="0"/>
    <n v="0"/>
    <n v="0"/>
    <n v="0"/>
    <n v="0"/>
    <n v="0"/>
    <n v="0"/>
    <n v="0"/>
    <n v="0"/>
    <n v="660000"/>
    <n v="660000"/>
    <n v="660000"/>
    <n v="660000"/>
    <n v="660000"/>
    <n v="660000"/>
    <n v="660000"/>
    <n v="660000"/>
  </r>
  <r>
    <n v="11625"/>
    <m/>
    <m/>
    <s v="Milwaukie"/>
    <s v="City"/>
    <x v="4"/>
    <s v="Milwaukie"/>
    <x v="0"/>
    <s v="43rd Ave Bike Lanes"/>
    <s v="King Rd"/>
    <s v="Filbert St"/>
    <s v="Collector"/>
    <s v="Fill in gaps in existing bicycle network with bike lanes."/>
    <n v="1100000"/>
    <n v="3049200"/>
    <s v="2033-2040"/>
    <s v="2033-2040"/>
    <m/>
    <x v="8"/>
    <s v="Active Transportation"/>
    <n v="2033"/>
    <n v="2040"/>
    <n v="137500"/>
    <n v="8"/>
    <n v="0"/>
    <n v="0"/>
    <n v="0"/>
    <n v="0"/>
    <n v="0"/>
    <n v="0"/>
    <n v="0"/>
    <n v="0"/>
    <n v="0"/>
    <n v="0"/>
    <n v="0"/>
    <n v="0"/>
    <n v="0"/>
    <n v="0"/>
    <n v="0"/>
    <n v="0"/>
    <n v="0"/>
    <n v="0"/>
    <n v="0"/>
    <n v="137500"/>
    <n v="137500"/>
    <n v="137500"/>
    <n v="137500"/>
    <n v="137500"/>
    <n v="137500"/>
    <n v="137500"/>
    <n v="137500"/>
  </r>
  <r>
    <n v="11630"/>
    <m/>
    <m/>
    <s v="Oregon City"/>
    <s v="City"/>
    <x v="6"/>
    <s v="Oregon City/ODOT"/>
    <x v="0"/>
    <s v="City Wide Transportation System Management &amp; Operations"/>
    <s v="Citywide"/>
    <s v="N/A"/>
    <s v="N/A"/>
    <s v="Blvd traffic surveylance, integrated corridor management, weather information systems, advanced warning systems, speed warning systems, school zone flashers (TSP D2-D6, D9-D10, D13-D26)"/>
    <n v="5000000"/>
    <n v="13859999.999999998"/>
    <s v="2033-2040"/>
    <s v="2033-2040"/>
    <m/>
    <x v="5"/>
    <s v="TSMO/TDM"/>
    <n v="2033"/>
    <n v="2040"/>
    <n v="625000"/>
    <n v="8"/>
    <n v="0"/>
    <n v="0"/>
    <n v="0"/>
    <n v="0"/>
    <n v="0"/>
    <n v="0"/>
    <n v="0"/>
    <n v="0"/>
    <n v="0"/>
    <n v="0"/>
    <n v="0"/>
    <n v="0"/>
    <n v="0"/>
    <n v="0"/>
    <n v="0"/>
    <n v="0"/>
    <n v="0"/>
    <n v="0"/>
    <n v="0"/>
    <n v="625000"/>
    <n v="625000"/>
    <n v="625000"/>
    <n v="625000"/>
    <n v="625000"/>
    <n v="625000"/>
    <n v="625000"/>
    <n v="625000"/>
  </r>
  <r>
    <n v="11632"/>
    <m/>
    <m/>
    <s v="Portland/Port"/>
    <s v="City"/>
    <x v="2"/>
    <m/>
    <x v="0"/>
    <s v="North Hayden Island Drive "/>
    <s v="Burlington Northern Rail Bridge "/>
    <s v="Hayden Island"/>
    <s v="Minor Arterial"/>
    <s v="Reconstruct North Hayden Island Drive from the Burlington Northern Rail Bridge to the I-5 Hayden island Interchange.  "/>
    <n v="12350000"/>
    <n v="34234200"/>
    <s v="2033-2040"/>
    <s v="2033-2040"/>
    <n v="1"/>
    <x v="3"/>
    <s v="Roads and Bridges"/>
    <n v="2033"/>
    <n v="2040"/>
    <n v="1543750"/>
    <n v="8"/>
    <n v="0"/>
    <n v="0"/>
    <n v="0"/>
    <n v="0"/>
    <n v="0"/>
    <n v="0"/>
    <n v="0"/>
    <n v="0"/>
    <n v="0"/>
    <n v="0"/>
    <n v="0"/>
    <n v="0"/>
    <n v="0"/>
    <n v="0"/>
    <n v="0"/>
    <n v="0"/>
    <n v="0"/>
    <n v="0"/>
    <n v="0"/>
    <n v="1543750"/>
    <n v="1543750"/>
    <n v="1543750"/>
    <n v="1543750"/>
    <n v="1543750"/>
    <n v="1543750"/>
    <n v="1543750"/>
    <n v="1543750"/>
  </r>
  <r>
    <n v="11705"/>
    <m/>
    <m/>
    <s v="Gresham"/>
    <s v="City"/>
    <x v="2"/>
    <s v="Gresham"/>
    <x v="0"/>
    <s v="Springwater Planned Road"/>
    <s v="Hogan Road"/>
    <s v="Fleming Avenue"/>
    <s v="Collector"/>
    <s v="Construct to collector cross section with one motor vehicle travel lane in each direction, bicycle and pedestrian facilities."/>
    <n v="2884200"/>
    <n v="7995002.3999999994"/>
    <s v="2033-2040"/>
    <s v="2033-2040"/>
    <n v="1"/>
    <x v="3"/>
    <s v="Roads and Bridges"/>
    <n v="2033"/>
    <n v="2040"/>
    <n v="360525"/>
    <n v="8"/>
    <n v="0"/>
    <n v="0"/>
    <n v="0"/>
    <n v="0"/>
    <n v="0"/>
    <n v="0"/>
    <n v="0"/>
    <n v="0"/>
    <n v="0"/>
    <n v="0"/>
    <n v="0"/>
    <n v="0"/>
    <n v="0"/>
    <n v="0"/>
    <n v="0"/>
    <n v="0"/>
    <n v="0"/>
    <n v="0"/>
    <n v="0"/>
    <n v="360525"/>
    <n v="360525"/>
    <n v="360525"/>
    <n v="360525"/>
    <n v="360525"/>
    <n v="360525"/>
    <n v="360525"/>
    <n v="360525"/>
  </r>
  <r>
    <n v="11706"/>
    <m/>
    <m/>
    <s v="Gresham"/>
    <s v="City"/>
    <x v="2"/>
    <s v="Gresham"/>
    <x v="0"/>
    <s v="Fleming Avenue"/>
    <s v="19th Street extension"/>
    <s v="252nd Avenue"/>
    <s v="Collector"/>
    <s v="Construct to collector cross section with one motor vehicle travel lane in each direction, bicycle and pedestrian facilities"/>
    <n v="4857600"/>
    <n v="13465267.199999999"/>
    <s v="2033-2040"/>
    <s v="2033-2040"/>
    <n v="1"/>
    <x v="3"/>
    <s v="Roads and Bridges"/>
    <n v="2033"/>
    <n v="2040"/>
    <n v="607200"/>
    <n v="8"/>
    <n v="0"/>
    <n v="0"/>
    <n v="0"/>
    <n v="0"/>
    <n v="0"/>
    <n v="0"/>
    <n v="0"/>
    <n v="0"/>
    <n v="0"/>
    <n v="0"/>
    <n v="0"/>
    <n v="0"/>
    <n v="0"/>
    <n v="0"/>
    <n v="0"/>
    <n v="0"/>
    <n v="0"/>
    <n v="0"/>
    <n v="0"/>
    <n v="607200"/>
    <n v="607200"/>
    <n v="607200"/>
    <n v="607200"/>
    <n v="607200"/>
    <n v="607200"/>
    <n v="607200"/>
    <n v="607200"/>
  </r>
  <r>
    <n v="11710"/>
    <m/>
    <m/>
    <s v="Gresham"/>
    <s v="City"/>
    <x v="2"/>
    <s v="Gresham"/>
    <x v="0"/>
    <s v="Pleasant Valley planned road"/>
    <s v="Pleasant Valley planned road #124"/>
    <s v="Cheldelin Road"/>
    <s v="Collector"/>
    <s v="Construct to collector cross section with one motor vehicle travel lane in each direction, bicycle and pedestrian facilities."/>
    <n v="3240600.0000000005"/>
    <n v="8982943.2000000011"/>
    <s v="2033-2040"/>
    <s v="2033-2040"/>
    <n v="1"/>
    <x v="7"/>
    <s v="Roads and Bridges"/>
    <n v="2033"/>
    <n v="2040"/>
    <n v="405075.00000000006"/>
    <n v="8"/>
    <n v="0"/>
    <n v="0"/>
    <n v="0"/>
    <n v="0"/>
    <n v="0"/>
    <n v="0"/>
    <n v="0"/>
    <n v="0"/>
    <n v="0"/>
    <n v="0"/>
    <n v="0"/>
    <n v="0"/>
    <n v="0"/>
    <n v="0"/>
    <n v="0"/>
    <n v="0"/>
    <n v="0"/>
    <n v="0"/>
    <n v="0"/>
    <n v="405075.00000000006"/>
    <n v="405075.00000000006"/>
    <n v="405075.00000000006"/>
    <n v="405075.00000000006"/>
    <n v="405075.00000000006"/>
    <n v="405075.00000000006"/>
    <n v="405075.00000000006"/>
    <n v="405075.00000000006"/>
  </r>
  <r>
    <n v="11716"/>
    <m/>
    <m/>
    <s v="Gresham"/>
    <s v="City"/>
    <x v="2"/>
    <s v="Gresham"/>
    <x v="0"/>
    <s v="Pleasant Valley planned road"/>
    <s v="172nd Avenue"/>
    <s v="182nd Avenue"/>
    <s v="Collector"/>
    <s v="Construct to collector cross section with one motor vehicle travel lane in each direction, bicycle and pedestrian facilities."/>
    <n v="3764200.0000000005"/>
    <n v="10434362.4"/>
    <s v="2033-2040"/>
    <s v="2033-2040"/>
    <n v="1"/>
    <x v="7"/>
    <s v="Roads and Bridges"/>
    <n v="2033"/>
    <n v="2040"/>
    <n v="470525.00000000006"/>
    <n v="8"/>
    <n v="0"/>
    <n v="0"/>
    <n v="0"/>
    <n v="0"/>
    <n v="0"/>
    <n v="0"/>
    <n v="0"/>
    <n v="0"/>
    <n v="0"/>
    <n v="0"/>
    <n v="0"/>
    <n v="0"/>
    <n v="0"/>
    <n v="0"/>
    <n v="0"/>
    <n v="0"/>
    <n v="0"/>
    <n v="0"/>
    <n v="0"/>
    <n v="470525.00000000006"/>
    <n v="470525.00000000006"/>
    <n v="470525.00000000006"/>
    <n v="470525.00000000006"/>
    <n v="470525.00000000006"/>
    <n v="470525.00000000006"/>
    <n v="470525.00000000006"/>
    <n v="470525.00000000006"/>
  </r>
  <r>
    <n v="11717"/>
    <m/>
    <m/>
    <s v="Gresham"/>
    <s v="City"/>
    <x v="2"/>
    <s v="Gresham"/>
    <x v="0"/>
    <s v="Pleasant Valley planned road"/>
    <s v="182nd Avenue"/>
    <s v="City Limits"/>
    <s v="Collector"/>
    <s v="Construct to collector cross section with one motor vehicle travel lane in each direction, bicycle and pedestrian facilities."/>
    <n v="1921700.0000000002"/>
    <n v="5326952.4000000004"/>
    <s v="2033-2040"/>
    <s v="2033-2040"/>
    <n v="1"/>
    <x v="7"/>
    <s v="Roads and Bridges"/>
    <n v="2033"/>
    <n v="2040"/>
    <n v="240212.50000000003"/>
    <n v="8"/>
    <n v="0"/>
    <n v="0"/>
    <n v="0"/>
    <n v="0"/>
    <n v="0"/>
    <n v="0"/>
    <n v="0"/>
    <n v="0"/>
    <n v="0"/>
    <n v="0"/>
    <n v="0"/>
    <n v="0"/>
    <n v="0"/>
    <n v="0"/>
    <n v="0"/>
    <n v="0"/>
    <n v="0"/>
    <n v="0"/>
    <n v="0"/>
    <n v="240212.50000000003"/>
    <n v="240212.50000000003"/>
    <n v="240212.50000000003"/>
    <n v="240212.50000000003"/>
    <n v="240212.50000000003"/>
    <n v="240212.50000000003"/>
    <n v="240212.50000000003"/>
    <n v="240212.50000000003"/>
  </r>
  <r>
    <n v="11721"/>
    <m/>
    <m/>
    <s v="Gresham"/>
    <s v="City"/>
    <x v="2"/>
    <s v="Gresham"/>
    <x v="0"/>
    <s v="Foster Road"/>
    <s v="Pleasant Valley planned road #140"/>
    <s v="Cheldelin Road"/>
    <s v="Collector"/>
    <s v="Construct to collector cross section with one motor vehicle travel lane in each direction, bicycle and pedestrian facilities."/>
    <n v="1000000"/>
    <n v="2772000"/>
    <s v="2033-2040"/>
    <s v="2033-2040"/>
    <n v="1"/>
    <x v="7"/>
    <s v="Roads and Bridges"/>
    <n v="2033"/>
    <n v="2040"/>
    <n v="125000"/>
    <n v="8"/>
    <n v="0"/>
    <n v="0"/>
    <n v="0"/>
    <n v="0"/>
    <n v="0"/>
    <n v="0"/>
    <n v="0"/>
    <n v="0"/>
    <n v="0"/>
    <n v="0"/>
    <n v="0"/>
    <n v="0"/>
    <n v="0"/>
    <n v="0"/>
    <n v="0"/>
    <n v="0"/>
    <n v="0"/>
    <n v="0"/>
    <n v="0"/>
    <n v="125000"/>
    <n v="125000"/>
    <n v="125000"/>
    <n v="125000"/>
    <n v="125000"/>
    <n v="125000"/>
    <n v="125000"/>
    <n v="125000"/>
  </r>
  <r>
    <n v="11722"/>
    <m/>
    <m/>
    <s v="Gresham"/>
    <s v="City"/>
    <x v="2"/>
    <s v="Gresham"/>
    <x v="0"/>
    <s v="Pleasant Valley planned road"/>
    <s v="Giese Road"/>
    <s v="Gresham city limits"/>
    <s v="Collector"/>
    <s v="Construct to collector cross section with one motor vehicle travel lane in each direction, bicycle and pedestrian facilities."/>
    <n v="3648700.0000000005"/>
    <n v="10114196.4"/>
    <s v="2033-2040"/>
    <s v="2033-2040"/>
    <n v="1"/>
    <x v="7"/>
    <s v="Roads and Bridges"/>
    <n v="2033"/>
    <n v="2040"/>
    <n v="456087.50000000006"/>
    <n v="8"/>
    <n v="0"/>
    <n v="0"/>
    <n v="0"/>
    <n v="0"/>
    <n v="0"/>
    <n v="0"/>
    <n v="0"/>
    <n v="0"/>
    <n v="0"/>
    <n v="0"/>
    <n v="0"/>
    <n v="0"/>
    <n v="0"/>
    <n v="0"/>
    <n v="0"/>
    <n v="0"/>
    <n v="0"/>
    <n v="0"/>
    <n v="0"/>
    <n v="456087.50000000006"/>
    <n v="456087.50000000006"/>
    <n v="456087.50000000006"/>
    <n v="456087.50000000006"/>
    <n v="456087.50000000006"/>
    <n v="456087.50000000006"/>
    <n v="456087.50000000006"/>
    <n v="456087.50000000006"/>
  </r>
  <r>
    <n v="11723"/>
    <m/>
    <m/>
    <s v="Gresham"/>
    <s v="City"/>
    <x v="2"/>
    <s v="Gresham"/>
    <x v="0"/>
    <s v="Pleasant Valley planned road"/>
    <s v="Giese Road"/>
    <s v="Pleasant Valley planned road #79"/>
    <s v="Collector"/>
    <s v="Construct to collector cross section with one motor vehicle travel lane in each direction, bicycle and pedestrian facilities."/>
    <n v="1025200.0000000001"/>
    <n v="2841854.4"/>
    <s v="2033-2040"/>
    <s v="2033-2040"/>
    <n v="1"/>
    <x v="7"/>
    <s v="Roads and Bridges"/>
    <n v="2033"/>
    <n v="2040"/>
    <n v="128150.00000000001"/>
    <n v="8"/>
    <n v="0"/>
    <n v="0"/>
    <n v="0"/>
    <n v="0"/>
    <n v="0"/>
    <n v="0"/>
    <n v="0"/>
    <n v="0"/>
    <n v="0"/>
    <n v="0"/>
    <n v="0"/>
    <n v="0"/>
    <n v="0"/>
    <n v="0"/>
    <n v="0"/>
    <n v="0"/>
    <n v="0"/>
    <n v="0"/>
    <n v="0"/>
    <n v="128150.00000000001"/>
    <n v="128150.00000000001"/>
    <n v="128150.00000000001"/>
    <n v="128150.00000000001"/>
    <n v="128150.00000000001"/>
    <n v="128150.00000000001"/>
    <n v="128150.00000000001"/>
    <n v="128150.00000000001"/>
  </r>
  <r>
    <n v="11725"/>
    <m/>
    <m/>
    <s v="Gresham"/>
    <s v="City"/>
    <x v="2"/>
    <s v="Gresham"/>
    <x v="0"/>
    <s v="Pleasant Valley planned road"/>
    <s v="182nd Avenue"/>
    <s v="Knapp Street"/>
    <s v="Collector"/>
    <s v="Construct to collector cross section with one motor vehicle travel lane in each direction, bicycle and pedestrian facilities."/>
    <n v="1489950.0000000002"/>
    <n v="4130141.4000000004"/>
    <s v="2033-2040"/>
    <s v="2033-2040"/>
    <n v="1"/>
    <x v="7"/>
    <s v="Roads and Bridges"/>
    <n v="2033"/>
    <n v="2040"/>
    <n v="186243.75000000003"/>
    <n v="8"/>
    <n v="0"/>
    <n v="0"/>
    <n v="0"/>
    <n v="0"/>
    <n v="0"/>
    <n v="0"/>
    <n v="0"/>
    <n v="0"/>
    <n v="0"/>
    <n v="0"/>
    <n v="0"/>
    <n v="0"/>
    <n v="0"/>
    <n v="0"/>
    <n v="0"/>
    <n v="0"/>
    <n v="0"/>
    <n v="0"/>
    <n v="0"/>
    <n v="186243.75000000003"/>
    <n v="186243.75000000003"/>
    <n v="186243.75000000003"/>
    <n v="186243.75000000003"/>
    <n v="186243.75000000003"/>
    <n v="186243.75000000003"/>
    <n v="186243.75000000003"/>
    <n v="186243.75000000003"/>
  </r>
  <r>
    <n v="11728"/>
    <m/>
    <m/>
    <s v="Gresham"/>
    <s v="City"/>
    <x v="2"/>
    <s v="Gresham"/>
    <x v="0"/>
    <s v="Anderson Road"/>
    <s v="Springwater Collector"/>
    <s v="Rugg Road Extension"/>
    <s v="Collector"/>
    <s v="Construct to collector cross section with one motor vehicle travel lane in each direction, bicycle and pedestrian facilities."/>
    <n v="6197400.0000000009"/>
    <n v="17179192.800000001"/>
    <s v="2033-2040"/>
    <s v="2033-2040"/>
    <n v="1"/>
    <x v="3"/>
    <s v="Roads and Bridges"/>
    <n v="2033"/>
    <n v="2040"/>
    <n v="774675.00000000012"/>
    <n v="8"/>
    <n v="0"/>
    <n v="0"/>
    <n v="0"/>
    <n v="0"/>
    <n v="0"/>
    <n v="0"/>
    <n v="0"/>
    <n v="0"/>
    <n v="0"/>
    <n v="0"/>
    <n v="0"/>
    <n v="0"/>
    <n v="0"/>
    <n v="0"/>
    <n v="0"/>
    <n v="0"/>
    <n v="0"/>
    <n v="0"/>
    <n v="0"/>
    <n v="774675.00000000012"/>
    <n v="774675.00000000012"/>
    <n v="774675.00000000012"/>
    <n v="774675.00000000012"/>
    <n v="774675.00000000012"/>
    <n v="774675.00000000012"/>
    <n v="774675.00000000012"/>
    <n v="774675.00000000012"/>
  </r>
  <r>
    <n v="11739"/>
    <m/>
    <m/>
    <s v="Washington Co."/>
    <s v="County"/>
    <x v="0"/>
    <s v="ODOT"/>
    <x v="0"/>
    <s v="Hall Blvd. Improvements"/>
    <s v="Oleson Rd."/>
    <s v="Pfaffle"/>
    <s v="Arterial"/>
    <s v="Widen to 2/3-lane cross section with bike lanes and sidewalks."/>
    <n v="13800000"/>
    <n v="38253600"/>
    <s v="2033-2040"/>
    <s v="2033-2040"/>
    <n v="1"/>
    <x v="23"/>
    <s v="Roads and Bridges"/>
    <n v="2033"/>
    <n v="2040"/>
    <n v="1725000"/>
    <n v="8"/>
    <n v="0"/>
    <n v="0"/>
    <n v="0"/>
    <n v="0"/>
    <n v="0"/>
    <n v="0"/>
    <n v="0"/>
    <n v="0"/>
    <n v="0"/>
    <n v="0"/>
    <n v="0"/>
    <n v="0"/>
    <n v="0"/>
    <n v="0"/>
    <n v="0"/>
    <n v="0"/>
    <n v="0"/>
    <n v="0"/>
    <n v="0"/>
    <n v="1725000"/>
    <n v="1725000"/>
    <n v="1725000"/>
    <n v="1725000"/>
    <n v="1725000"/>
    <n v="1725000"/>
    <n v="1725000"/>
    <n v="1725000"/>
  </r>
  <r>
    <m/>
    <n v="19108"/>
    <n v="70788"/>
    <s v=" [Other]"/>
    <s v="Other"/>
    <x v="30"/>
    <s v=" [Other]"/>
    <x v="0"/>
    <s v="Portland Metro Area Clean Diesel Upgrade"/>
    <m/>
    <m/>
    <s v=" Other"/>
    <s v=" Retrofit diesel equipment with filters and puchase LNG trucks to reduce emissions"/>
    <n v="557227"/>
    <m/>
    <m/>
    <m/>
    <n v="254"/>
    <x v="23"/>
    <n v="0"/>
    <n v="2015"/>
    <m/>
    <n v="557227"/>
    <m/>
    <n v="0"/>
    <n v="557227"/>
    <n v="0"/>
    <n v="0"/>
    <n v="0"/>
    <n v="0"/>
    <n v="0"/>
    <n v="0"/>
    <n v="0"/>
    <n v="0"/>
    <n v="0"/>
    <n v="0"/>
    <n v="0"/>
    <n v="0"/>
    <n v="0"/>
    <n v="0"/>
    <n v="0"/>
    <n v="0"/>
    <n v="0"/>
    <n v="0"/>
    <n v="0"/>
    <n v="0"/>
    <n v="0"/>
    <n v="0"/>
    <n v="0"/>
    <n v="0"/>
    <n v="0"/>
  </r>
  <r>
    <m/>
    <n v="19185"/>
    <n v="70816"/>
    <s v=" [Other]"/>
    <s v="Other"/>
    <x v="31"/>
    <s v=" [Other]"/>
    <x v="0"/>
    <s v="Rock Creek CNG Fueling Infrastructure (Hillsboro)"/>
    <m/>
    <m/>
    <s v=" Other"/>
    <s v=" "/>
    <n v="0"/>
    <m/>
    <m/>
    <m/>
    <n v="266"/>
    <x v="23"/>
    <s v="TransportationSystemManagementOperations"/>
    <n v="2015"/>
    <m/>
    <n v="0"/>
    <m/>
    <n v="0"/>
    <n v="0"/>
    <n v="0"/>
    <n v="0"/>
    <n v="0"/>
    <n v="0"/>
    <n v="0"/>
    <n v="0"/>
    <n v="0"/>
    <n v="0"/>
    <n v="0"/>
    <n v="0"/>
    <n v="0"/>
    <n v="0"/>
    <n v="0"/>
    <n v="0"/>
    <n v="0"/>
    <n v="0"/>
    <n v="0"/>
    <n v="0"/>
    <n v="0"/>
    <n v="0"/>
    <n v="0"/>
    <n v="0"/>
    <n v="0"/>
    <n v="0"/>
    <n v="0"/>
  </r>
  <r>
    <m/>
    <n v="19185"/>
    <n v="70816"/>
    <s v=" [Other]"/>
    <s v="Other"/>
    <x v="31"/>
    <s v=" [Other]"/>
    <x v="0"/>
    <s v="Rock Creek CNG Fueling Infrastructure (Hillsboro)"/>
    <m/>
    <m/>
    <s v=" Other"/>
    <s v=" "/>
    <n v="0"/>
    <m/>
    <m/>
    <m/>
    <n v="267"/>
    <x v="23"/>
    <s v="TransportationSystemManagementOperations"/>
    <n v="2015"/>
    <m/>
    <n v="0"/>
    <m/>
    <n v="0"/>
    <n v="0"/>
    <n v="0"/>
    <n v="0"/>
    <n v="0"/>
    <n v="0"/>
    <n v="0"/>
    <n v="0"/>
    <n v="0"/>
    <n v="0"/>
    <n v="0"/>
    <n v="0"/>
    <n v="0"/>
    <n v="0"/>
    <n v="0"/>
    <n v="0"/>
    <n v="0"/>
    <n v="0"/>
    <n v="0"/>
    <n v="0"/>
    <n v="0"/>
    <n v="0"/>
    <n v="0"/>
    <n v="0"/>
    <n v="0"/>
    <n v="0"/>
    <n v="0"/>
  </r>
  <r>
    <m/>
    <n v="19185"/>
    <n v="70816"/>
    <s v=" [Other]"/>
    <s v="Other"/>
    <x v="32"/>
    <s v=" [Other]"/>
    <x v="0"/>
    <s v="Rock Creek CNG Fueling Infrastructure (Hillsboro)"/>
    <m/>
    <m/>
    <s v=" Other"/>
    <s v=" "/>
    <n v="0"/>
    <m/>
    <m/>
    <m/>
    <n v="268"/>
    <x v="23"/>
    <s v="RoadsandBridges"/>
    <n v="2015"/>
    <m/>
    <n v="0"/>
    <m/>
    <n v="0"/>
    <n v="0"/>
    <n v="0"/>
    <n v="0"/>
    <n v="0"/>
    <n v="0"/>
    <n v="0"/>
    <n v="0"/>
    <n v="0"/>
    <n v="0"/>
    <n v="0"/>
    <n v="0"/>
    <n v="0"/>
    <n v="0"/>
    <n v="0"/>
    <n v="0"/>
    <n v="0"/>
    <n v="0"/>
    <n v="0"/>
    <n v="0"/>
    <n v="0"/>
    <n v="0"/>
    <n v="0"/>
    <n v="0"/>
    <n v="0"/>
    <n v="0"/>
    <n v="0"/>
  </r>
  <r>
    <m/>
    <n v="19185"/>
    <n v="70816"/>
    <s v=" [Other]"/>
    <s v="Other"/>
    <x v="32"/>
    <s v=" [Other]"/>
    <x v="0"/>
    <s v="Rock Creek CNG Fueling Infrastructure (Hillsboro)"/>
    <m/>
    <m/>
    <s v=" Other"/>
    <s v=" "/>
    <n v="0"/>
    <m/>
    <m/>
    <m/>
    <n v="269"/>
    <x v="23"/>
    <s v="RoadsandBridges"/>
    <n v="2015"/>
    <m/>
    <n v="0"/>
    <m/>
    <n v="0"/>
    <n v="0"/>
    <n v="0"/>
    <n v="0"/>
    <n v="0"/>
    <n v="0"/>
    <n v="0"/>
    <n v="0"/>
    <n v="0"/>
    <n v="0"/>
    <n v="0"/>
    <n v="0"/>
    <n v="0"/>
    <n v="0"/>
    <n v="0"/>
    <n v="0"/>
    <n v="0"/>
    <n v="0"/>
    <n v="0"/>
    <n v="0"/>
    <n v="0"/>
    <n v="0"/>
    <n v="0"/>
    <n v="0"/>
    <n v="0"/>
    <n v="0"/>
    <n v="0"/>
  </r>
  <r>
    <m/>
    <n v="19185"/>
    <n v="70816"/>
    <s v=" [Other]"/>
    <s v="Other"/>
    <x v="33"/>
    <s v=" [Other]"/>
    <x v="0"/>
    <s v="Rock Creek CNG Fueling Infrastructure (Hillsboro)"/>
    <m/>
    <m/>
    <s v=" Other"/>
    <s v=" "/>
    <n v="1966536"/>
    <m/>
    <m/>
    <m/>
    <n v="270"/>
    <x v="23"/>
    <s v="Trail"/>
    <n v="2015"/>
    <m/>
    <n v="1966536"/>
    <m/>
    <n v="0"/>
    <n v="1966536"/>
    <n v="0"/>
    <n v="0"/>
    <n v="0"/>
    <n v="0"/>
    <n v="0"/>
    <n v="0"/>
    <n v="0"/>
    <n v="0"/>
    <n v="0"/>
    <n v="0"/>
    <n v="0"/>
    <n v="0"/>
    <n v="0"/>
    <n v="0"/>
    <n v="0"/>
    <n v="0"/>
    <n v="0"/>
    <n v="0"/>
    <n v="0"/>
    <n v="0"/>
    <n v="0"/>
    <n v="0"/>
    <n v="0"/>
    <n v="0"/>
    <n v="0"/>
  </r>
  <r>
    <m/>
    <n v="19185"/>
    <n v="70816"/>
    <s v=" [Other]"/>
    <s v="Other"/>
    <x v="33"/>
    <s v=" [Other]"/>
    <x v="0"/>
    <s v="Rock Creek CNG Fueling Infrastructure (Hillsboro)"/>
    <m/>
    <m/>
    <s v=" Other"/>
    <s v=" "/>
    <n v="1302797"/>
    <m/>
    <m/>
    <m/>
    <n v="271"/>
    <x v="23"/>
    <s v="Trail"/>
    <n v="2015"/>
    <m/>
    <n v="1302797"/>
    <m/>
    <n v="0"/>
    <n v="1302797"/>
    <n v="0"/>
    <n v="0"/>
    <n v="0"/>
    <n v="0"/>
    <n v="0"/>
    <n v="0"/>
    <n v="0"/>
    <n v="0"/>
    <n v="0"/>
    <n v="0"/>
    <n v="0"/>
    <n v="0"/>
    <n v="0"/>
    <n v="0"/>
    <n v="0"/>
    <n v="0"/>
    <n v="0"/>
    <n v="0"/>
    <n v="0"/>
    <n v="0"/>
    <n v="0"/>
    <n v="0"/>
    <n v="0"/>
    <n v="0"/>
    <n v="0"/>
  </r>
  <r>
    <m/>
    <s v=" 17455 17456 18310 18318"/>
    <n v="70415"/>
    <s v=" [Other]"/>
    <s v="Other"/>
    <x v="31"/>
    <s v=" [Other]"/>
    <x v="0"/>
    <s v="PORTAL Archived Data User Services"/>
    <m/>
    <m/>
    <s v=" Other"/>
    <s v=" Support of archiving and analysis of real time highway traffic data by OTREC at PSU."/>
    <n v="100000"/>
    <m/>
    <m/>
    <m/>
    <n v="318"/>
    <x v="23"/>
    <s v="TransportationSystemManagementOperations"/>
    <n v="2015"/>
    <m/>
    <n v="100000"/>
    <m/>
    <n v="0"/>
    <n v="100000"/>
    <n v="0"/>
    <n v="0"/>
    <n v="0"/>
    <n v="0"/>
    <n v="0"/>
    <n v="0"/>
    <n v="0"/>
    <n v="0"/>
    <n v="0"/>
    <n v="0"/>
    <n v="0"/>
    <n v="0"/>
    <n v="0"/>
    <n v="0"/>
    <n v="0"/>
    <n v="0"/>
    <n v="0"/>
    <n v="0"/>
    <n v="0"/>
    <n v="0"/>
    <n v="0"/>
    <n v="0"/>
    <n v="0"/>
    <n v="0"/>
    <n v="0"/>
  </r>
  <r>
    <m/>
    <s v=" 17455 17456 18310 18318"/>
    <n v="70415"/>
    <s v=" [Other]"/>
    <s v="Other"/>
    <x v="30"/>
    <s v=" [Other]"/>
    <x v="0"/>
    <s v="PORTAL Archived Data User Services"/>
    <m/>
    <m/>
    <s v=" Other"/>
    <s v=" Support of archiving and analysis of real time highway traffic data by OTREC at PSU."/>
    <n v="139307"/>
    <m/>
    <m/>
    <m/>
    <n v="319"/>
    <x v="23"/>
    <n v="0"/>
    <n v="2015"/>
    <m/>
    <n v="139307"/>
    <m/>
    <n v="0"/>
    <n v="139307"/>
    <n v="0"/>
    <n v="0"/>
    <n v="0"/>
    <n v="0"/>
    <n v="0"/>
    <n v="0"/>
    <n v="0"/>
    <n v="0"/>
    <n v="0"/>
    <n v="0"/>
    <n v="0"/>
    <n v="0"/>
    <n v="0"/>
    <n v="0"/>
    <n v="0"/>
    <n v="0"/>
    <n v="0"/>
    <n v="0"/>
    <n v="0"/>
    <n v="0"/>
    <n v="0"/>
    <n v="0"/>
    <n v="0"/>
    <n v="0"/>
    <n v="0"/>
  </r>
  <r>
    <m/>
    <n v="18173"/>
    <n v="70601"/>
    <s v=" Beaverton"/>
    <s v="City"/>
    <x v="34"/>
    <s v=" Beaverton"/>
    <x v="0"/>
    <s v="Crescent Connection:  Cedar Hills Blvd. - Lombard"/>
    <m/>
    <m/>
    <s v=" Local Road"/>
    <s v=" Bike and Pedestrian Facilities"/>
    <n v="671327"/>
    <m/>
    <m/>
    <m/>
    <n v="176"/>
    <x v="23"/>
    <s v="Roadwayandbridge"/>
    <n v="2015"/>
    <m/>
    <n v="671327"/>
    <m/>
    <n v="0"/>
    <n v="671327"/>
    <n v="0"/>
    <n v="0"/>
    <n v="0"/>
    <n v="0"/>
    <n v="0"/>
    <n v="0"/>
    <n v="0"/>
    <n v="0"/>
    <n v="0"/>
    <n v="0"/>
    <n v="0"/>
    <n v="0"/>
    <n v="0"/>
    <n v="0"/>
    <n v="0"/>
    <n v="0"/>
    <n v="0"/>
    <n v="0"/>
    <n v="0"/>
    <n v="0"/>
    <n v="0"/>
    <n v="0"/>
    <n v="0"/>
    <n v="0"/>
    <n v="0"/>
  </r>
  <r>
    <m/>
    <n v="18173"/>
    <n v="70601"/>
    <s v=" Beaverton"/>
    <s v="City"/>
    <x v="35"/>
    <s v=" Beaverton"/>
    <x v="0"/>
    <s v="Crescent Connection:  Cedar Hills Blvd. - Lombard"/>
    <m/>
    <m/>
    <s v=" Local Road"/>
    <s v=" Bike and Pedestrian Facilities"/>
    <n v="37463"/>
    <m/>
    <m/>
    <m/>
    <n v="177"/>
    <x v="23"/>
    <s v="Pedestrian"/>
    <n v="2015"/>
    <m/>
    <n v="37463"/>
    <m/>
    <n v="0"/>
    <n v="37463"/>
    <n v="0"/>
    <n v="0"/>
    <n v="0"/>
    <n v="0"/>
    <n v="0"/>
    <n v="0"/>
    <n v="0"/>
    <n v="0"/>
    <n v="0"/>
    <n v="0"/>
    <n v="0"/>
    <n v="0"/>
    <n v="0"/>
    <n v="0"/>
    <n v="0"/>
    <n v="0"/>
    <n v="0"/>
    <n v="0"/>
    <n v="0"/>
    <n v="0"/>
    <n v="0"/>
    <n v="0"/>
    <n v="0"/>
    <n v="0"/>
    <n v="0"/>
  </r>
  <r>
    <m/>
    <n v="18173"/>
    <n v="70601"/>
    <s v=" Beaverton"/>
    <s v="City"/>
    <x v="35"/>
    <s v=" Beaverton"/>
    <x v="0"/>
    <s v="Crescent Connection:  Cedar Hills Blvd. - Lombard"/>
    <m/>
    <m/>
    <s v=" Local Road"/>
    <s v=" Bike and Pedestrian Facilities"/>
    <n v="2806813"/>
    <m/>
    <m/>
    <m/>
    <n v="178"/>
    <x v="23"/>
    <s v="Pedestrian"/>
    <n v="2015"/>
    <m/>
    <n v="2806813"/>
    <m/>
    <n v="0"/>
    <n v="2806813"/>
    <n v="0"/>
    <n v="0"/>
    <n v="0"/>
    <n v="0"/>
    <n v="0"/>
    <n v="0"/>
    <n v="0"/>
    <n v="0"/>
    <n v="0"/>
    <n v="0"/>
    <n v="0"/>
    <n v="0"/>
    <n v="0"/>
    <n v="0"/>
    <n v="0"/>
    <n v="0"/>
    <n v="0"/>
    <n v="0"/>
    <n v="0"/>
    <n v="0"/>
    <n v="0"/>
    <n v="0"/>
    <n v="0"/>
    <n v="0"/>
    <n v="0"/>
  </r>
  <r>
    <m/>
    <n v="19275"/>
    <n v="70687"/>
    <s v=" Beaverton"/>
    <s v="City"/>
    <x v="36"/>
    <s v=" Beaverton"/>
    <x v="0"/>
    <s v="OR8: Canyon Road Streetscape and Safety Project"/>
    <m/>
    <m/>
    <s v=" Local Road"/>
    <s v=" The project will design and construct intersection and crossing facilities as well as a short bike connection to parallel regional bike routes along Canyon Road (OR 8) between SW 117th Avenue to the east and SW Hocken Avenue to the west."/>
    <n v="550541"/>
    <m/>
    <m/>
    <m/>
    <n v="359"/>
    <x v="23"/>
    <n v="0"/>
    <n v="2016"/>
    <m/>
    <n v="550541"/>
    <m/>
    <n v="0"/>
    <n v="0"/>
    <n v="550541"/>
    <n v="0"/>
    <n v="0"/>
    <n v="0"/>
    <n v="0"/>
    <n v="0"/>
    <n v="0"/>
    <n v="0"/>
    <n v="0"/>
    <n v="0"/>
    <n v="0"/>
    <n v="0"/>
    <n v="0"/>
    <n v="0"/>
    <n v="0"/>
    <n v="0"/>
    <n v="0"/>
    <n v="0"/>
    <n v="0"/>
    <n v="0"/>
    <n v="0"/>
    <n v="0"/>
    <n v="0"/>
    <n v="0"/>
    <n v="0"/>
  </r>
  <r>
    <m/>
    <n v="19275"/>
    <n v="70687"/>
    <s v=" Beaverton"/>
    <s v="City"/>
    <x v="35"/>
    <s v=" Beaverton"/>
    <x v="0"/>
    <s v="OR8: Canyon Road Streetscape and Safety Project"/>
    <m/>
    <m/>
    <s v=" Local Road"/>
    <s v=" The project will design and construct intersection and crossing facilities as well as a short bike connection to parallel regional bike routes along Canyon Road (OR 8) between SW 117th Avenue to the east and SW Hocken Avenue to the west."/>
    <n v="88042"/>
    <m/>
    <m/>
    <m/>
    <n v="423"/>
    <x v="23"/>
    <s v="Pedestrian"/>
    <n v="2017"/>
    <m/>
    <n v="88042"/>
    <m/>
    <n v="0"/>
    <n v="0"/>
    <n v="0"/>
    <n v="88042"/>
    <n v="0"/>
    <n v="0"/>
    <n v="0"/>
    <n v="0"/>
    <n v="0"/>
    <n v="0"/>
    <n v="0"/>
    <n v="0"/>
    <n v="0"/>
    <n v="0"/>
    <n v="0"/>
    <n v="0"/>
    <n v="0"/>
    <n v="0"/>
    <n v="0"/>
    <n v="0"/>
    <n v="0"/>
    <n v="0"/>
    <n v="0"/>
    <n v="0"/>
    <n v="0"/>
    <n v="0"/>
    <n v="0"/>
  </r>
  <r>
    <m/>
    <n v="19275"/>
    <n v="70687"/>
    <s v=" Beaverton"/>
    <s v="City"/>
    <x v="34"/>
    <s v=" Beaverton"/>
    <x v="0"/>
    <s v="OR8: Canyon Road Streetscape and Safety Project"/>
    <m/>
    <m/>
    <s v=" Local Road"/>
    <s v=" The project will design and construct intersection and crossing facilities as well as a short bike connection to parallel regional bike routes along Canyon Road (OR 8) between SW 117th Avenue to the east and SW Hocken Avenue to the west."/>
    <n v="3301014"/>
    <m/>
    <m/>
    <m/>
    <n v="466"/>
    <x v="23"/>
    <s v="Roadwayandbridge"/>
    <n v="2018"/>
    <m/>
    <n v="3301014"/>
    <m/>
    <n v="0"/>
    <n v="0"/>
    <n v="0"/>
    <n v="0"/>
    <n v="3301014"/>
    <n v="0"/>
    <n v="0"/>
    <n v="0"/>
    <n v="0"/>
    <n v="0"/>
    <n v="0"/>
    <n v="0"/>
    <n v="0"/>
    <n v="0"/>
    <n v="0"/>
    <n v="0"/>
    <n v="0"/>
    <n v="0"/>
    <n v="0"/>
    <n v="0"/>
    <n v="0"/>
    <n v="0"/>
    <n v="0"/>
    <n v="0"/>
    <n v="0"/>
    <n v="0"/>
    <n v="0"/>
  </r>
  <r>
    <m/>
    <n v="18001"/>
    <n v="70478"/>
    <s v=" Clackamas County"/>
    <s v="County"/>
    <x v="37"/>
    <s v=" Clackamas County"/>
    <x v="0"/>
    <s v="Clackamas County Regional Freight ITS Project"/>
    <m/>
    <m/>
    <s v=" Local Road"/>
    <s v=" Improves the reliability of the regional freight system by reducing freight vehicle delay in known congested areas though a variety of ITS system enhancements."/>
    <n v="0"/>
    <m/>
    <m/>
    <m/>
    <n v="18"/>
    <x v="23"/>
    <s v="Roadwayandbridge"/>
    <n v="2014"/>
    <m/>
    <n v="0"/>
    <m/>
    <n v="0"/>
    <n v="0"/>
    <n v="0"/>
    <n v="0"/>
    <n v="0"/>
    <n v="0"/>
    <n v="0"/>
    <n v="0"/>
    <n v="0"/>
    <n v="0"/>
    <n v="0"/>
    <n v="0"/>
    <n v="0"/>
    <n v="0"/>
    <n v="0"/>
    <n v="0"/>
    <n v="0"/>
    <n v="0"/>
    <n v="0"/>
    <n v="0"/>
    <n v="0"/>
    <n v="0"/>
    <n v="0"/>
    <n v="0"/>
    <n v="0"/>
    <n v="0"/>
    <n v="0"/>
  </r>
  <r>
    <m/>
    <n v="18001"/>
    <n v="70478"/>
    <s v=" Clackamas County"/>
    <s v="County"/>
    <x v="37"/>
    <s v=" Clackamas County"/>
    <x v="0"/>
    <s v="Clackamas County Regional Freight ITS Project"/>
    <m/>
    <m/>
    <s v=" Local Road"/>
    <s v=" Improves the reliability of the regional freight system by reducing freight vehicle delay in known congested areas though a variety of ITS system enhancements."/>
    <n v="105001"/>
    <m/>
    <m/>
    <m/>
    <n v="19"/>
    <x v="23"/>
    <s v="Roadwayandbridge"/>
    <n v="2014"/>
    <m/>
    <n v="105001"/>
    <m/>
    <n v="105001"/>
    <n v="0"/>
    <n v="0"/>
    <n v="0"/>
    <n v="0"/>
    <n v="0"/>
    <n v="0"/>
    <n v="0"/>
    <n v="0"/>
    <n v="0"/>
    <n v="0"/>
    <n v="0"/>
    <n v="0"/>
    <n v="0"/>
    <n v="0"/>
    <n v="0"/>
    <n v="0"/>
    <n v="0"/>
    <n v="0"/>
    <n v="0"/>
    <n v="0"/>
    <n v="0"/>
    <n v="0"/>
    <n v="0"/>
    <n v="0"/>
    <n v="0"/>
    <n v="0"/>
  </r>
  <r>
    <m/>
    <n v="18305"/>
    <n v="70645"/>
    <s v=" Clackamas County"/>
    <s v="County"/>
    <x v="38"/>
    <s v=" Clackamas County"/>
    <x v="0"/>
    <s v="Sunnyside Rd Adaptive Signal System"/>
    <m/>
    <m/>
    <s v=" Local Road"/>
    <s v=" Design adaptive traffic signal system and transit signal priority on Sunnyside Rd."/>
    <n v="185001"/>
    <m/>
    <m/>
    <m/>
    <n v="27"/>
    <x v="23"/>
    <n v="0"/>
    <n v="2014"/>
    <m/>
    <n v="185001"/>
    <m/>
    <n v="185001"/>
    <n v="0"/>
    <n v="0"/>
    <n v="0"/>
    <n v="0"/>
    <n v="0"/>
    <n v="0"/>
    <n v="0"/>
    <n v="0"/>
    <n v="0"/>
    <n v="0"/>
    <n v="0"/>
    <n v="0"/>
    <n v="0"/>
    <n v="0"/>
    <n v="0"/>
    <n v="0"/>
    <n v="0"/>
    <n v="0"/>
    <n v="0"/>
    <n v="0"/>
    <n v="0"/>
    <n v="0"/>
    <n v="0"/>
    <n v="0"/>
    <n v="0"/>
    <n v="0"/>
  </r>
  <r>
    <m/>
    <n v="15389"/>
    <n v="70084"/>
    <s v=" Clackamas County"/>
    <s v="County"/>
    <x v="37"/>
    <s v=" Clackamas County"/>
    <x v="0"/>
    <s v="SE 172nd Ave: Foster Rd to Sunnyside Rd"/>
    <m/>
    <m/>
    <s v=" Local Road"/>
    <s v=" "/>
    <n v="1028362"/>
    <m/>
    <m/>
    <m/>
    <n v="55"/>
    <x v="23"/>
    <s v="Roadwayandbridge"/>
    <n v="2015"/>
    <m/>
    <n v="1028362"/>
    <m/>
    <n v="0"/>
    <n v="1028362"/>
    <n v="0"/>
    <n v="0"/>
    <n v="0"/>
    <n v="0"/>
    <n v="0"/>
    <n v="0"/>
    <n v="0"/>
    <n v="0"/>
    <n v="0"/>
    <n v="0"/>
    <n v="0"/>
    <n v="0"/>
    <n v="0"/>
    <n v="0"/>
    <n v="0"/>
    <n v="0"/>
    <n v="0"/>
    <n v="0"/>
    <n v="0"/>
    <n v="0"/>
    <n v="0"/>
    <n v="0"/>
    <n v="0"/>
    <n v="0"/>
    <n v="0"/>
  </r>
  <r>
    <m/>
    <n v="15599"/>
    <n v="70047"/>
    <s v=" Clackamas County"/>
    <s v="County"/>
    <x v="38"/>
    <s v=" Clackamas County"/>
    <x v="0"/>
    <s v="OR213 Harmony Sunnyside Rds Sidewalk/Sig Impv"/>
    <m/>
    <m/>
    <s v=" Local Road"/>
    <s v=" New intelligent traffic signals sidewalks and illumination on Harmony Road."/>
    <n v="101000"/>
    <m/>
    <m/>
    <m/>
    <n v="58"/>
    <x v="23"/>
    <n v="0"/>
    <n v="2015"/>
    <m/>
    <n v="101000"/>
    <m/>
    <n v="0"/>
    <n v="101000"/>
    <n v="0"/>
    <n v="0"/>
    <n v="0"/>
    <n v="0"/>
    <n v="0"/>
    <n v="0"/>
    <n v="0"/>
    <n v="0"/>
    <n v="0"/>
    <n v="0"/>
    <n v="0"/>
    <n v="0"/>
    <n v="0"/>
    <n v="0"/>
    <n v="0"/>
    <n v="0"/>
    <n v="0"/>
    <n v="0"/>
    <n v="0"/>
    <n v="0"/>
    <n v="0"/>
    <n v="0"/>
    <n v="0"/>
    <n v="0"/>
    <n v="0"/>
  </r>
  <r>
    <m/>
    <n v="15599"/>
    <n v="70047"/>
    <s v=" Clackamas County"/>
    <s v="County"/>
    <x v="38"/>
    <s v=" Clackamas County"/>
    <x v="0"/>
    <s v="OR213 Harmony Sunnyside Rds Sidewalk/Sig Impv"/>
    <m/>
    <m/>
    <s v=" Local Road"/>
    <s v=" New intelligent traffic signals sidewalks and illumination on Harmony Road."/>
    <n v="1322682"/>
    <m/>
    <m/>
    <m/>
    <n v="59"/>
    <x v="23"/>
    <n v="0"/>
    <n v="2015"/>
    <m/>
    <n v="1322682"/>
    <m/>
    <n v="0"/>
    <n v="1322682"/>
    <n v="0"/>
    <n v="0"/>
    <n v="0"/>
    <n v="0"/>
    <n v="0"/>
    <n v="0"/>
    <n v="0"/>
    <n v="0"/>
    <n v="0"/>
    <n v="0"/>
    <n v="0"/>
    <n v="0"/>
    <n v="0"/>
    <n v="0"/>
    <n v="0"/>
    <n v="0"/>
    <n v="0"/>
    <n v="0"/>
    <n v="0"/>
    <n v="0"/>
    <n v="0"/>
    <n v="0"/>
    <n v="0"/>
    <n v="0"/>
    <n v="0"/>
  </r>
  <r>
    <m/>
    <n v="17881"/>
    <n v="70469"/>
    <s v=" Clackamas County"/>
    <s v="County"/>
    <x v="38"/>
    <s v=" Clackamas County"/>
    <x v="0"/>
    <s v="SE 122nd Ave &amp; 132nd Avenue: Sidewalk Connections"/>
    <m/>
    <m/>
    <s v=" Local Road"/>
    <s v=" Add sidewalks"/>
    <n v="0"/>
    <m/>
    <m/>
    <m/>
    <n v="113"/>
    <x v="23"/>
    <n v="0"/>
    <n v="2015"/>
    <m/>
    <n v="0"/>
    <m/>
    <n v="0"/>
    <n v="0"/>
    <n v="0"/>
    <n v="0"/>
    <n v="0"/>
    <n v="0"/>
    <n v="0"/>
    <n v="0"/>
    <n v="0"/>
    <n v="0"/>
    <n v="0"/>
    <n v="0"/>
    <n v="0"/>
    <n v="0"/>
    <n v="0"/>
    <n v="0"/>
    <n v="0"/>
    <n v="0"/>
    <n v="0"/>
    <n v="0"/>
    <n v="0"/>
    <n v="0"/>
    <n v="0"/>
    <n v="0"/>
    <n v="0"/>
    <n v="0"/>
    <n v="0"/>
  </r>
  <r>
    <m/>
    <n v="17881"/>
    <n v="70469"/>
    <s v=" Clackamas County"/>
    <s v="County"/>
    <x v="39"/>
    <s v=" Clackamas County"/>
    <x v="0"/>
    <s v="SE 122nd Ave &amp; 132nd Avenue: Sidewalk Connections"/>
    <m/>
    <m/>
    <s v=" Local Road"/>
    <s v=" Add sidewalks"/>
    <n v="260000"/>
    <m/>
    <m/>
    <m/>
    <n v="114"/>
    <x v="23"/>
    <s v="Trail"/>
    <n v="2015"/>
    <m/>
    <n v="260000"/>
    <m/>
    <n v="0"/>
    <n v="260000"/>
    <n v="0"/>
    <n v="0"/>
    <n v="0"/>
    <n v="0"/>
    <n v="0"/>
    <n v="0"/>
    <n v="0"/>
    <n v="0"/>
    <n v="0"/>
    <n v="0"/>
    <n v="0"/>
    <n v="0"/>
    <n v="0"/>
    <n v="0"/>
    <n v="0"/>
    <n v="0"/>
    <n v="0"/>
    <n v="0"/>
    <n v="0"/>
    <n v="0"/>
    <n v="0"/>
    <n v="0"/>
    <n v="0"/>
    <n v="0"/>
    <n v="0"/>
  </r>
  <r>
    <m/>
    <n v="17881"/>
    <n v="70469"/>
    <s v=" Clackamas County"/>
    <s v="County"/>
    <x v="37"/>
    <s v=" Clackamas County"/>
    <x v="0"/>
    <s v="SE 122nd Ave &amp; 132nd Avenue: Sidewalk Connections"/>
    <m/>
    <m/>
    <s v=" Local Road"/>
    <s v=" Add sidewalks"/>
    <n v="0"/>
    <m/>
    <m/>
    <m/>
    <n v="115"/>
    <x v="23"/>
    <s v="Roadwayandbridge"/>
    <n v="2015"/>
    <m/>
    <n v="0"/>
    <m/>
    <n v="0"/>
    <n v="0"/>
    <n v="0"/>
    <n v="0"/>
    <n v="0"/>
    <n v="0"/>
    <n v="0"/>
    <n v="0"/>
    <n v="0"/>
    <n v="0"/>
    <n v="0"/>
    <n v="0"/>
    <n v="0"/>
    <n v="0"/>
    <n v="0"/>
    <n v="0"/>
    <n v="0"/>
    <n v="0"/>
    <n v="0"/>
    <n v="0"/>
    <n v="0"/>
    <n v="0"/>
    <n v="0"/>
    <n v="0"/>
    <n v="0"/>
    <n v="0"/>
    <n v="0"/>
  </r>
  <r>
    <m/>
    <n v="17881"/>
    <n v="70469"/>
    <s v=" Clackamas County"/>
    <s v="County"/>
    <x v="37"/>
    <s v=" Clackamas County"/>
    <x v="0"/>
    <s v="SE 122nd Ave &amp; 132nd Avenue: Sidewalk Connections"/>
    <m/>
    <m/>
    <s v=" Local Road"/>
    <s v=" Add sidewalks"/>
    <n v="89000"/>
    <m/>
    <m/>
    <m/>
    <n v="116"/>
    <x v="23"/>
    <s v="Roadwayandbridge"/>
    <n v="2015"/>
    <m/>
    <n v="89000"/>
    <m/>
    <n v="0"/>
    <n v="89000"/>
    <n v="0"/>
    <n v="0"/>
    <n v="0"/>
    <n v="0"/>
    <n v="0"/>
    <n v="0"/>
    <n v="0"/>
    <n v="0"/>
    <n v="0"/>
    <n v="0"/>
    <n v="0"/>
    <n v="0"/>
    <n v="0"/>
    <n v="0"/>
    <n v="0"/>
    <n v="0"/>
    <n v="0"/>
    <n v="0"/>
    <n v="0"/>
    <n v="0"/>
    <n v="0"/>
    <n v="0"/>
    <n v="0"/>
    <n v="0"/>
    <n v="0"/>
  </r>
  <r>
    <m/>
    <n v="17881"/>
    <n v="70469"/>
    <s v=" Clackamas County"/>
    <s v="County"/>
    <x v="37"/>
    <s v=" Clackamas County"/>
    <x v="0"/>
    <s v="SE 122nd Ave &amp; 132nd Avenue: Sidewalk Connections"/>
    <m/>
    <m/>
    <s v=" Local Road"/>
    <s v=" Add sidewalks"/>
    <n v="11919"/>
    <m/>
    <m/>
    <m/>
    <n v="117"/>
    <x v="23"/>
    <s v="Roadwayandbridge"/>
    <n v="2015"/>
    <m/>
    <n v="11919"/>
    <m/>
    <n v="0"/>
    <n v="11919"/>
    <n v="0"/>
    <n v="0"/>
    <n v="0"/>
    <n v="0"/>
    <n v="0"/>
    <n v="0"/>
    <n v="0"/>
    <n v="0"/>
    <n v="0"/>
    <n v="0"/>
    <n v="0"/>
    <n v="0"/>
    <n v="0"/>
    <n v="0"/>
    <n v="0"/>
    <n v="0"/>
    <n v="0"/>
    <n v="0"/>
    <n v="0"/>
    <n v="0"/>
    <n v="0"/>
    <n v="0"/>
    <n v="0"/>
    <n v="0"/>
    <n v="0"/>
  </r>
  <r>
    <m/>
    <n v="17881"/>
    <n v="70469"/>
    <s v=" Clackamas County"/>
    <s v="County"/>
    <x v="40"/>
    <s v=" Clackamas County"/>
    <x v="0"/>
    <s v="SE 122nd Ave &amp; 132nd Avenue: Sidewalk Connections"/>
    <m/>
    <m/>
    <s v=" Local Road"/>
    <s v=" Add sidewalks"/>
    <n v="244081"/>
    <m/>
    <m/>
    <m/>
    <n v="118"/>
    <x v="23"/>
    <s v="Pedestrian"/>
    <n v="2015"/>
    <m/>
    <n v="244081"/>
    <m/>
    <n v="0"/>
    <n v="244081"/>
    <n v="0"/>
    <n v="0"/>
    <n v="0"/>
    <n v="0"/>
    <n v="0"/>
    <n v="0"/>
    <n v="0"/>
    <n v="0"/>
    <n v="0"/>
    <n v="0"/>
    <n v="0"/>
    <n v="0"/>
    <n v="0"/>
    <n v="0"/>
    <n v="0"/>
    <n v="0"/>
    <n v="0"/>
    <n v="0"/>
    <n v="0"/>
    <n v="0"/>
    <n v="0"/>
    <n v="0"/>
    <n v="0"/>
    <n v="0"/>
    <n v="0"/>
  </r>
  <r>
    <m/>
    <n v="18001"/>
    <n v="70478"/>
    <s v=" Clackamas County"/>
    <s v="County"/>
    <x v="37"/>
    <s v=" Clackamas County"/>
    <x v="0"/>
    <s v="Clackamas County Regional Freight ITS Project"/>
    <m/>
    <m/>
    <s v=" Local Road"/>
    <s v=" Improves the reliability of the regional freight system by reducing freight vehicle delay in known congested areas though a variety of ITS system enhancements."/>
    <n v="635418"/>
    <m/>
    <m/>
    <m/>
    <n v="125"/>
    <x v="23"/>
    <s v="Roadwayandbridge"/>
    <n v="2015"/>
    <m/>
    <n v="635418"/>
    <m/>
    <n v="0"/>
    <n v="635418"/>
    <n v="0"/>
    <n v="0"/>
    <n v="0"/>
    <n v="0"/>
    <n v="0"/>
    <n v="0"/>
    <n v="0"/>
    <n v="0"/>
    <n v="0"/>
    <n v="0"/>
    <n v="0"/>
    <n v="0"/>
    <n v="0"/>
    <n v="0"/>
    <n v="0"/>
    <n v="0"/>
    <n v="0"/>
    <n v="0"/>
    <n v="0"/>
    <n v="0"/>
    <n v="0"/>
    <n v="0"/>
    <n v="0"/>
    <n v="0"/>
    <n v="0"/>
  </r>
  <r>
    <m/>
    <n v="18001"/>
    <n v="70478"/>
    <s v=" Clackamas County"/>
    <s v="County"/>
    <x v="37"/>
    <s v=" Clackamas County"/>
    <x v="0"/>
    <s v="Clackamas County Regional Freight ITS Project"/>
    <m/>
    <m/>
    <s v=" Local Road"/>
    <s v=" Improves the reliability of the regional freight system by reducing freight vehicle delay in known congested areas though a variety of ITS system enhancements."/>
    <n v="140000"/>
    <m/>
    <m/>
    <m/>
    <n v="126"/>
    <x v="23"/>
    <s v="Roadwayandbridge"/>
    <n v="2015"/>
    <m/>
    <n v="140000"/>
    <m/>
    <n v="0"/>
    <n v="140000"/>
    <n v="0"/>
    <n v="0"/>
    <n v="0"/>
    <n v="0"/>
    <n v="0"/>
    <n v="0"/>
    <n v="0"/>
    <n v="0"/>
    <n v="0"/>
    <n v="0"/>
    <n v="0"/>
    <n v="0"/>
    <n v="0"/>
    <n v="0"/>
    <n v="0"/>
    <n v="0"/>
    <n v="0"/>
    <n v="0"/>
    <n v="0"/>
    <n v="0"/>
    <n v="0"/>
    <n v="0"/>
    <n v="0"/>
    <n v="0"/>
    <n v="0"/>
  </r>
  <r>
    <m/>
    <n v="18305"/>
    <n v="70645"/>
    <s v=" Clackamas County"/>
    <s v="County"/>
    <x v="40"/>
    <s v=" Clackamas County"/>
    <x v="0"/>
    <s v="Sunnyside Rd Adaptive Signal System"/>
    <m/>
    <m/>
    <s v=" Local Road"/>
    <s v=" Design adaptive traffic signal system and transit signal priority on Sunnyside Rd."/>
    <n v="801224"/>
    <m/>
    <m/>
    <m/>
    <n v="183"/>
    <x v="23"/>
    <s v="Pedestrian"/>
    <n v="2015"/>
    <m/>
    <n v="801224"/>
    <m/>
    <n v="0"/>
    <n v="801224"/>
    <n v="0"/>
    <n v="0"/>
    <n v="0"/>
    <n v="0"/>
    <n v="0"/>
    <n v="0"/>
    <n v="0"/>
    <n v="0"/>
    <n v="0"/>
    <n v="0"/>
    <n v="0"/>
    <n v="0"/>
    <n v="0"/>
    <n v="0"/>
    <n v="0"/>
    <n v="0"/>
    <n v="0"/>
    <n v="0"/>
    <n v="0"/>
    <n v="0"/>
    <n v="0"/>
    <n v="0"/>
    <n v="0"/>
    <n v="0"/>
    <n v="0"/>
  </r>
  <r>
    <m/>
    <n v="19277"/>
    <n v="70680"/>
    <s v=" Clackamas County"/>
    <s v="County"/>
    <x v="38"/>
    <s v=" Clackamas County"/>
    <x v="0"/>
    <s v="Clackamas County ITS Plan Phase 2B"/>
    <m/>
    <m/>
    <s v=" Highway"/>
    <s v=" The project will implement several priority intelligent transportation system (ITS) projects to roadways located in the Clackamas Industrial area and the City of Wilsonville."/>
    <n v="306475"/>
    <m/>
    <m/>
    <m/>
    <n v="360"/>
    <x v="23"/>
    <n v="0"/>
    <n v="2016"/>
    <m/>
    <n v="306475"/>
    <m/>
    <n v="0"/>
    <n v="0"/>
    <n v="306475"/>
    <n v="0"/>
    <n v="0"/>
    <n v="0"/>
    <n v="0"/>
    <n v="0"/>
    <n v="0"/>
    <n v="0"/>
    <n v="0"/>
    <n v="0"/>
    <n v="0"/>
    <n v="0"/>
    <n v="0"/>
    <n v="0"/>
    <n v="0"/>
    <n v="0"/>
    <n v="0"/>
    <n v="0"/>
    <n v="0"/>
    <n v="0"/>
    <n v="0"/>
    <n v="0"/>
    <n v="0"/>
    <n v="0"/>
    <n v="0"/>
  </r>
  <r>
    <m/>
    <n v="19276"/>
    <n v="70674"/>
    <s v=" Clackamas County"/>
    <s v="County"/>
    <x v="40"/>
    <s v=" Clackamas County"/>
    <x v="0"/>
    <s v="Jennings Ave: OR 99E to Oatfield Rd"/>
    <m/>
    <m/>
    <s v=" Local Road"/>
    <s v=" The project will construct curb tight sidewalks and bike lanes along Jennings Ave between OR 99E (McLoughlin Blvd) and Oatfield Rd."/>
    <n v="553710"/>
    <m/>
    <m/>
    <m/>
    <n v="424"/>
    <x v="23"/>
    <s v="Pedestrian"/>
    <n v="2017"/>
    <m/>
    <n v="553710"/>
    <m/>
    <n v="0"/>
    <n v="0"/>
    <n v="0"/>
    <n v="553710"/>
    <n v="0"/>
    <n v="0"/>
    <n v="0"/>
    <n v="0"/>
    <n v="0"/>
    <n v="0"/>
    <n v="0"/>
    <n v="0"/>
    <n v="0"/>
    <n v="0"/>
    <n v="0"/>
    <n v="0"/>
    <n v="0"/>
    <n v="0"/>
    <n v="0"/>
    <n v="0"/>
    <n v="0"/>
    <n v="0"/>
    <n v="0"/>
    <n v="0"/>
    <n v="0"/>
    <n v="0"/>
    <n v="0"/>
  </r>
  <r>
    <m/>
    <n v="19277"/>
    <n v="70680"/>
    <s v=" Clackamas County"/>
    <s v="County"/>
    <x v="41"/>
    <s v=" Clackamas County"/>
    <x v="0"/>
    <s v="Clackamas County ITS Plan Phase 2B"/>
    <m/>
    <m/>
    <s v=" Highway"/>
    <s v=" The project will implement several priority intelligent transportation system (ITS) projects to roadways located in the Clackamas Industrial area and the City of Wilsonville."/>
    <n v="1064304"/>
    <m/>
    <m/>
    <m/>
    <n v="425"/>
    <x v="23"/>
    <s v="TransportationSystemManagementOperations"/>
    <n v="2017"/>
    <m/>
    <n v="1064304"/>
    <m/>
    <n v="0"/>
    <n v="0"/>
    <n v="0"/>
    <n v="1064304"/>
    <n v="0"/>
    <n v="0"/>
    <n v="0"/>
    <n v="0"/>
    <n v="0"/>
    <n v="0"/>
    <n v="0"/>
    <n v="0"/>
    <n v="0"/>
    <n v="0"/>
    <n v="0"/>
    <n v="0"/>
    <n v="0"/>
    <n v="0"/>
    <n v="0"/>
    <n v="0"/>
    <n v="0"/>
    <n v="0"/>
    <n v="0"/>
    <n v="0"/>
    <n v="0"/>
    <n v="0"/>
    <n v="0"/>
  </r>
  <r>
    <m/>
    <n v="19276"/>
    <n v="70674"/>
    <s v=" Clackamas County"/>
    <s v="County"/>
    <x v="37"/>
    <s v=" Clackamas County"/>
    <x v="0"/>
    <s v="Jennings Ave: OR 99E to Oatfield Rd"/>
    <m/>
    <m/>
    <s v=" Local Road"/>
    <s v=" The project will construct curb tight sidewalks and bike lanes along Jennings Ave between OR 99E (McLoughlin Blvd) and Oatfield Rd."/>
    <n v="318300"/>
    <m/>
    <m/>
    <m/>
    <n v="467"/>
    <x v="23"/>
    <s v="Roadwayandbridge"/>
    <n v="2018"/>
    <m/>
    <n v="318300"/>
    <m/>
    <n v="0"/>
    <n v="0"/>
    <n v="0"/>
    <n v="0"/>
    <n v="318300"/>
    <n v="0"/>
    <n v="0"/>
    <n v="0"/>
    <n v="0"/>
    <n v="0"/>
    <n v="0"/>
    <n v="0"/>
    <n v="0"/>
    <n v="0"/>
    <n v="0"/>
    <n v="0"/>
    <n v="0"/>
    <n v="0"/>
    <n v="0"/>
    <n v="0"/>
    <n v="0"/>
    <n v="0"/>
    <n v="0"/>
    <n v="0"/>
    <n v="0"/>
    <n v="0"/>
    <n v="0"/>
  </r>
  <r>
    <m/>
    <n v="19276"/>
    <n v="70674"/>
    <s v=" Clackamas County"/>
    <s v="County"/>
    <x v="37"/>
    <s v=" Clackamas County"/>
    <x v="0"/>
    <s v="Jennings Ave: OR 99E to Oatfield Rd"/>
    <m/>
    <m/>
    <s v=" Local Road"/>
    <s v=" The project will construct curb tight sidewalks and bike lanes along Jennings Ave between OR 99E (McLoughlin Blvd) and Oatfield Rd."/>
    <n v="1246670"/>
    <m/>
    <m/>
    <m/>
    <n v="468"/>
    <x v="23"/>
    <s v="Roadwayandbridge"/>
    <n v="2018"/>
    <m/>
    <n v="1246670"/>
    <m/>
    <n v="0"/>
    <n v="0"/>
    <n v="0"/>
    <n v="0"/>
    <n v="1246670"/>
    <n v="0"/>
    <n v="0"/>
    <n v="0"/>
    <n v="0"/>
    <n v="0"/>
    <n v="0"/>
    <n v="0"/>
    <n v="0"/>
    <n v="0"/>
    <n v="0"/>
    <n v="0"/>
    <n v="0"/>
    <n v="0"/>
    <n v="0"/>
    <n v="0"/>
    <n v="0"/>
    <n v="0"/>
    <n v="0"/>
    <n v="0"/>
    <n v="0"/>
    <n v="0"/>
    <n v="0"/>
  </r>
  <r>
    <m/>
    <n v="19354"/>
    <n v="70681"/>
    <s v=" Clackamas County"/>
    <s v="County"/>
    <x v="37"/>
    <s v=" Clackamas County"/>
    <x v="0"/>
    <s v="Sunrise System: Industrial Area Freight Access"/>
    <m/>
    <m/>
    <s v=" Highway"/>
    <s v=" The project will construct a new two-lane state highway to provide freight access to the Clackamas Industrial Area and a multiuse path connecting to the I-205 multiuse path."/>
    <n v="9213195"/>
    <m/>
    <m/>
    <m/>
    <n v="484"/>
    <x v="23"/>
    <s v="Roadwayandbridge"/>
    <n v="2018"/>
    <m/>
    <n v="9213195"/>
    <m/>
    <n v="0"/>
    <n v="0"/>
    <n v="0"/>
    <n v="0"/>
    <n v="9213195"/>
    <n v="0"/>
    <n v="0"/>
    <n v="0"/>
    <n v="0"/>
    <n v="0"/>
    <n v="0"/>
    <n v="0"/>
    <n v="0"/>
    <n v="0"/>
    <n v="0"/>
    <n v="0"/>
    <n v="0"/>
    <n v="0"/>
    <n v="0"/>
    <n v="0"/>
    <n v="0"/>
    <n v="0"/>
    <n v="0"/>
    <n v="0"/>
    <n v="0"/>
    <n v="0"/>
    <n v="0"/>
  </r>
  <r>
    <m/>
    <n v="16063"/>
    <n v="70580"/>
    <s v=" Forest Grove"/>
    <s v="City"/>
    <x v="34"/>
    <s v=" Forest Grove"/>
    <x v="0"/>
    <s v="B Street:  23rd Ave - Primrose Ln (Forest Grove)"/>
    <m/>
    <m/>
    <s v=" Local Road"/>
    <s v=" Install sidewalks"/>
    <n v="20484"/>
    <m/>
    <m/>
    <m/>
    <n v="64"/>
    <x v="23"/>
    <s v="Roadwayandbridge"/>
    <n v="2015"/>
    <m/>
    <n v="20484"/>
    <m/>
    <n v="0"/>
    <n v="20484"/>
    <n v="0"/>
    <n v="0"/>
    <n v="0"/>
    <n v="0"/>
    <n v="0"/>
    <n v="0"/>
    <n v="0"/>
    <n v="0"/>
    <n v="0"/>
    <n v="0"/>
    <n v="0"/>
    <n v="0"/>
    <n v="0"/>
    <n v="0"/>
    <n v="0"/>
    <n v="0"/>
    <n v="0"/>
    <n v="0"/>
    <n v="0"/>
    <n v="0"/>
    <n v="0"/>
    <n v="0"/>
    <n v="0"/>
    <n v="0"/>
    <n v="0"/>
  </r>
  <r>
    <m/>
    <n v="16063"/>
    <n v="70580"/>
    <s v=" Forest Grove"/>
    <s v="City"/>
    <x v="34"/>
    <s v=" Forest Grove"/>
    <x v="0"/>
    <s v="B Street:  23rd Ave - Primrose Ln (Forest Grove)"/>
    <m/>
    <m/>
    <s v=" Local Road"/>
    <s v=" Install sidewalks"/>
    <n v="0"/>
    <m/>
    <m/>
    <m/>
    <n v="65"/>
    <x v="23"/>
    <s v="Roadwayandbridge"/>
    <n v="2015"/>
    <m/>
    <n v="0"/>
    <m/>
    <n v="0"/>
    <n v="0"/>
    <n v="0"/>
    <n v="0"/>
    <n v="0"/>
    <n v="0"/>
    <n v="0"/>
    <n v="0"/>
    <n v="0"/>
    <n v="0"/>
    <n v="0"/>
    <n v="0"/>
    <n v="0"/>
    <n v="0"/>
    <n v="0"/>
    <n v="0"/>
    <n v="0"/>
    <n v="0"/>
    <n v="0"/>
    <n v="0"/>
    <n v="0"/>
    <n v="0"/>
    <n v="0"/>
    <n v="0"/>
    <n v="0"/>
    <n v="0"/>
    <n v="0"/>
  </r>
  <r>
    <m/>
    <n v="16063"/>
    <n v="70580"/>
    <s v=" Forest Grove"/>
    <s v="City"/>
    <x v="7"/>
    <s v=" Forest Grove"/>
    <x v="0"/>
    <s v="B Street:  23rd Ave - Primrose Ln (Forest Grove)"/>
    <m/>
    <m/>
    <s v=" Local Road"/>
    <s v=" Install sidewalks"/>
    <n v="39006"/>
    <m/>
    <m/>
    <m/>
    <n v="66"/>
    <x v="23"/>
    <s v="Transit"/>
    <n v="2015"/>
    <m/>
    <n v="39006"/>
    <m/>
    <n v="0"/>
    <n v="39006"/>
    <n v="0"/>
    <n v="0"/>
    <n v="0"/>
    <n v="0"/>
    <n v="0"/>
    <n v="0"/>
    <n v="0"/>
    <n v="0"/>
    <n v="0"/>
    <n v="0"/>
    <n v="0"/>
    <n v="0"/>
    <n v="0"/>
    <n v="0"/>
    <n v="0"/>
    <n v="0"/>
    <n v="0"/>
    <n v="0"/>
    <n v="0"/>
    <n v="0"/>
    <n v="0"/>
    <n v="0"/>
    <n v="0"/>
    <n v="0"/>
    <n v="0"/>
  </r>
  <r>
    <m/>
    <n v="16063"/>
    <n v="70580"/>
    <s v=" Forest Grove"/>
    <s v="City"/>
    <x v="7"/>
    <s v=" Forest Grove"/>
    <x v="0"/>
    <s v="B Street:  23rd Ave - Primrose Ln (Forest Grove)"/>
    <m/>
    <m/>
    <s v=" Local Road"/>
    <s v=" Install sidewalks"/>
    <n v="288270"/>
    <m/>
    <m/>
    <m/>
    <n v="67"/>
    <x v="23"/>
    <s v="Transit"/>
    <n v="2015"/>
    <m/>
    <n v="288270"/>
    <m/>
    <n v="0"/>
    <n v="288270"/>
    <n v="0"/>
    <n v="0"/>
    <n v="0"/>
    <n v="0"/>
    <n v="0"/>
    <n v="0"/>
    <n v="0"/>
    <n v="0"/>
    <n v="0"/>
    <n v="0"/>
    <n v="0"/>
    <n v="0"/>
    <n v="0"/>
    <n v="0"/>
    <n v="0"/>
    <n v="0"/>
    <n v="0"/>
    <n v="0"/>
    <n v="0"/>
    <n v="0"/>
    <n v="0"/>
    <n v="0"/>
    <n v="0"/>
    <n v="0"/>
    <n v="0"/>
  </r>
  <r>
    <m/>
    <n v="16063"/>
    <n v="70580"/>
    <s v=" Forest Grove"/>
    <s v="City"/>
    <x v="42"/>
    <s v=" Forest Grove"/>
    <x v="0"/>
    <s v="B Street:  23rd Ave - Primrose Ln (Forest Grove)"/>
    <m/>
    <m/>
    <s v=" Local Road"/>
    <s v=" Install sidewalks"/>
    <n v="1000"/>
    <m/>
    <m/>
    <m/>
    <n v="68"/>
    <x v="23"/>
    <s v="Trail"/>
    <n v="2015"/>
    <m/>
    <n v="1000"/>
    <m/>
    <n v="0"/>
    <n v="1000"/>
    <n v="0"/>
    <n v="0"/>
    <n v="0"/>
    <n v="0"/>
    <n v="0"/>
    <n v="0"/>
    <n v="0"/>
    <n v="0"/>
    <n v="0"/>
    <n v="0"/>
    <n v="0"/>
    <n v="0"/>
    <n v="0"/>
    <n v="0"/>
    <n v="0"/>
    <n v="0"/>
    <n v="0"/>
    <n v="0"/>
    <n v="0"/>
    <n v="0"/>
    <n v="0"/>
    <n v="0"/>
    <n v="0"/>
    <n v="0"/>
    <n v="0"/>
  </r>
  <r>
    <m/>
    <n v="19246"/>
    <n v="70802"/>
    <s v=" Forest Grove"/>
    <s v="City"/>
    <x v="34"/>
    <s v=" Forest Grove"/>
    <x v="0"/>
    <s v="OR8 &amp; OR47: Pacific Ave and Quince St"/>
    <m/>
    <m/>
    <s v=" Highway"/>
    <s v=" Construct and improve turn lanes and pedestrian improvements"/>
    <n v="0"/>
    <m/>
    <m/>
    <m/>
    <n v="465"/>
    <x v="23"/>
    <s v="Roadwayandbridge"/>
    <n v="2018"/>
    <m/>
    <n v="0"/>
    <m/>
    <n v="0"/>
    <n v="0"/>
    <n v="0"/>
    <n v="0"/>
    <n v="0"/>
    <n v="0"/>
    <n v="0"/>
    <n v="0"/>
    <n v="0"/>
    <n v="0"/>
    <n v="0"/>
    <n v="0"/>
    <n v="0"/>
    <n v="0"/>
    <n v="0"/>
    <n v="0"/>
    <n v="0"/>
    <n v="0"/>
    <n v="0"/>
    <n v="0"/>
    <n v="0"/>
    <n v="0"/>
    <n v="0"/>
    <n v="0"/>
    <n v="0"/>
    <n v="0"/>
    <n v="0"/>
  </r>
  <r>
    <m/>
    <n v="14393"/>
    <n v="70086"/>
    <s v=" Gresham"/>
    <s v="City"/>
    <x v="34"/>
    <s v=" Gresham"/>
    <x v="0"/>
    <s v="Cleveland St: NE Stark to SE Powell"/>
    <m/>
    <m/>
    <s v=" Local Road"/>
    <s v=" This project will reconstruct and standardize 1.5 miles of Cleveland Avenue through the Gresham Regional Center. "/>
    <n v="175001"/>
    <m/>
    <m/>
    <m/>
    <n v="47"/>
    <x v="23"/>
    <s v="Roadwayandbridge"/>
    <n v="2015"/>
    <m/>
    <n v="175001"/>
    <m/>
    <n v="0"/>
    <n v="175001"/>
    <n v="0"/>
    <n v="0"/>
    <n v="0"/>
    <n v="0"/>
    <n v="0"/>
    <n v="0"/>
    <n v="0"/>
    <n v="0"/>
    <n v="0"/>
    <n v="0"/>
    <n v="0"/>
    <n v="0"/>
    <n v="0"/>
    <n v="0"/>
    <n v="0"/>
    <n v="0"/>
    <n v="0"/>
    <n v="0"/>
    <n v="0"/>
    <n v="0"/>
    <n v="0"/>
    <n v="0"/>
    <n v="0"/>
    <n v="0"/>
    <n v="0"/>
  </r>
  <r>
    <m/>
    <n v="14393"/>
    <n v="70086"/>
    <s v=" Gresham"/>
    <s v="City"/>
    <x v="34"/>
    <s v=" Gresham"/>
    <x v="0"/>
    <s v="Cleveland St: NE Stark to SE Powell"/>
    <m/>
    <m/>
    <s v=" Local Road"/>
    <s v=" This project will reconstruct and standardize 1.5 miles of Cleveland Avenue through the Gresham Regional Center. "/>
    <n v="1397999"/>
    <m/>
    <m/>
    <m/>
    <n v="48"/>
    <x v="23"/>
    <s v="Roadwayandbridge"/>
    <n v="2015"/>
    <m/>
    <n v="1397999"/>
    <m/>
    <n v="0"/>
    <n v="1397999"/>
    <n v="0"/>
    <n v="0"/>
    <n v="0"/>
    <n v="0"/>
    <n v="0"/>
    <n v="0"/>
    <n v="0"/>
    <n v="0"/>
    <n v="0"/>
    <n v="0"/>
    <n v="0"/>
    <n v="0"/>
    <n v="0"/>
    <n v="0"/>
    <n v="0"/>
    <n v="0"/>
    <n v="0"/>
    <n v="0"/>
    <n v="0"/>
    <n v="0"/>
    <n v="0"/>
    <n v="0"/>
    <n v="0"/>
    <n v="0"/>
    <n v="0"/>
  </r>
  <r>
    <m/>
    <n v="15601"/>
    <n v="70048"/>
    <s v=" Gresham"/>
    <s v="City"/>
    <x v="36"/>
    <s v=" Gresham"/>
    <x v="0"/>
    <s v="SE 190th Dr: Pleasant View/Highland Willow Parkway"/>
    <m/>
    <m/>
    <s v=" Local Road"/>
    <s v=" Project to widen SE 190th Drive and provide intersection improvements at Highland and Pleasant View Drive."/>
    <n v="0"/>
    <m/>
    <m/>
    <m/>
    <n v="60"/>
    <x v="23"/>
    <n v="0"/>
    <n v="2015"/>
    <m/>
    <n v="0"/>
    <m/>
    <n v="0"/>
    <n v="0"/>
    <n v="0"/>
    <n v="0"/>
    <n v="0"/>
    <n v="0"/>
    <n v="0"/>
    <n v="0"/>
    <n v="0"/>
    <n v="0"/>
    <n v="0"/>
    <n v="0"/>
    <n v="0"/>
    <n v="0"/>
    <n v="0"/>
    <n v="0"/>
    <n v="0"/>
    <n v="0"/>
    <n v="0"/>
    <n v="0"/>
    <n v="0"/>
    <n v="0"/>
    <n v="0"/>
    <n v="0"/>
    <n v="0"/>
    <n v="0"/>
    <n v="0"/>
  </r>
  <r>
    <m/>
    <n v="15601"/>
    <n v="70048"/>
    <s v=" Gresham"/>
    <s v="City"/>
    <x v="43"/>
    <s v=" Gresham"/>
    <x v="0"/>
    <s v="SE 190th Dr: Pleasant View/Highland Willow Parkway"/>
    <m/>
    <m/>
    <s v=" Local Road"/>
    <s v=" Project to widen SE 190th Drive and provide intersection improvements at Highland and Pleasant View Drive."/>
    <n v="493673"/>
    <m/>
    <m/>
    <m/>
    <n v="61"/>
    <x v="23"/>
    <s v="RoadsandBridges"/>
    <n v="2015"/>
    <m/>
    <n v="493673"/>
    <m/>
    <n v="0"/>
    <n v="493673"/>
    <n v="0"/>
    <n v="0"/>
    <n v="0"/>
    <n v="0"/>
    <n v="0"/>
    <n v="0"/>
    <n v="0"/>
    <n v="0"/>
    <n v="0"/>
    <n v="0"/>
    <n v="0"/>
    <n v="0"/>
    <n v="0"/>
    <n v="0"/>
    <n v="0"/>
    <n v="0"/>
    <n v="0"/>
    <n v="0"/>
    <n v="0"/>
    <n v="0"/>
    <n v="0"/>
    <n v="0"/>
    <n v="0"/>
    <n v="0"/>
    <n v="0"/>
  </r>
  <r>
    <m/>
    <n v="15601"/>
    <n v="70048"/>
    <s v=" Gresham"/>
    <s v="City"/>
    <x v="43"/>
    <s v=" Gresham"/>
    <x v="0"/>
    <s v="SE 190th Dr: Pleasant View/Highland Willow Parkway"/>
    <m/>
    <m/>
    <s v=" Local Road"/>
    <s v=" Project to widen SE 190th Drive and provide intersection improvements at Highland and Pleasant View Drive."/>
    <n v="0"/>
    <m/>
    <m/>
    <m/>
    <n v="62"/>
    <x v="23"/>
    <s v="RoadsandBridges"/>
    <n v="2015"/>
    <m/>
    <n v="0"/>
    <m/>
    <n v="0"/>
    <n v="0"/>
    <n v="0"/>
    <n v="0"/>
    <n v="0"/>
    <n v="0"/>
    <n v="0"/>
    <n v="0"/>
    <n v="0"/>
    <n v="0"/>
    <n v="0"/>
    <n v="0"/>
    <n v="0"/>
    <n v="0"/>
    <n v="0"/>
    <n v="0"/>
    <n v="0"/>
    <n v="0"/>
    <n v="0"/>
    <n v="0"/>
    <n v="0"/>
    <n v="0"/>
    <n v="0"/>
    <n v="0"/>
    <n v="0"/>
    <n v="0"/>
    <n v="0"/>
  </r>
  <r>
    <m/>
    <n v="15601"/>
    <n v="70048"/>
    <s v=" Gresham"/>
    <s v="City"/>
    <x v="43"/>
    <s v=" Gresham"/>
    <x v="0"/>
    <s v="SE 190th Dr: Pleasant View/Highland Willow Parkway"/>
    <m/>
    <m/>
    <s v=" Local Road"/>
    <s v=" Project to widen SE 190th Drive and provide intersection improvements at Highland and Pleasant View Drive."/>
    <n v="232327"/>
    <m/>
    <m/>
    <m/>
    <n v="63"/>
    <x v="23"/>
    <s v="RoadsandBridges"/>
    <n v="2015"/>
    <m/>
    <n v="232327"/>
    <m/>
    <n v="0"/>
    <n v="232327"/>
    <n v="0"/>
    <n v="0"/>
    <n v="0"/>
    <n v="0"/>
    <n v="0"/>
    <n v="0"/>
    <n v="0"/>
    <n v="0"/>
    <n v="0"/>
    <n v="0"/>
    <n v="0"/>
    <n v="0"/>
    <n v="0"/>
    <n v="0"/>
    <n v="0"/>
    <n v="0"/>
    <n v="0"/>
    <n v="0"/>
    <n v="0"/>
    <n v="0"/>
    <n v="0"/>
    <n v="0"/>
    <n v="0"/>
    <n v="0"/>
    <n v="0"/>
  </r>
  <r>
    <m/>
    <n v="16986"/>
    <n v="70542"/>
    <s v=" Gresham"/>
    <s v="City"/>
    <x v="34"/>
    <s v=" Gresham"/>
    <x v="0"/>
    <s v="Division Street Corridor Improvements (Gresham) "/>
    <m/>
    <m/>
    <s v=" Local Road"/>
    <s v=" Complete Street construction includes multi-use path sidewalk and pedestrian crossings."/>
    <n v="250000"/>
    <m/>
    <m/>
    <m/>
    <n v="73"/>
    <x v="23"/>
    <s v="Roadwayandbridge"/>
    <n v="2015"/>
    <m/>
    <n v="250000"/>
    <m/>
    <n v="0"/>
    <n v="250000"/>
    <n v="0"/>
    <n v="0"/>
    <n v="0"/>
    <n v="0"/>
    <n v="0"/>
    <n v="0"/>
    <n v="0"/>
    <n v="0"/>
    <n v="0"/>
    <n v="0"/>
    <n v="0"/>
    <n v="0"/>
    <n v="0"/>
    <n v="0"/>
    <n v="0"/>
    <n v="0"/>
    <n v="0"/>
    <n v="0"/>
    <n v="0"/>
    <n v="0"/>
    <n v="0"/>
    <n v="0"/>
    <n v="0"/>
    <n v="0"/>
    <n v="0"/>
  </r>
  <r>
    <m/>
    <n v="16986"/>
    <n v="70542"/>
    <s v=" Gresham"/>
    <s v="City"/>
    <x v="35"/>
    <s v=" Gresham"/>
    <x v="0"/>
    <s v="Division Street Corridor Improvements (Gresham) "/>
    <m/>
    <m/>
    <s v=" Local Road"/>
    <s v=" Complete Street construction includes multi-use path sidewalk and pedestrian crossings."/>
    <n v="860600"/>
    <m/>
    <m/>
    <m/>
    <n v="74"/>
    <x v="23"/>
    <s v="Pedestrian"/>
    <n v="2015"/>
    <m/>
    <n v="860600"/>
    <m/>
    <n v="0"/>
    <n v="860600"/>
    <n v="0"/>
    <n v="0"/>
    <n v="0"/>
    <n v="0"/>
    <n v="0"/>
    <n v="0"/>
    <n v="0"/>
    <n v="0"/>
    <n v="0"/>
    <n v="0"/>
    <n v="0"/>
    <n v="0"/>
    <n v="0"/>
    <n v="0"/>
    <n v="0"/>
    <n v="0"/>
    <n v="0"/>
    <n v="0"/>
    <n v="0"/>
    <n v="0"/>
    <n v="0"/>
    <n v="0"/>
    <n v="0"/>
    <n v="0"/>
    <n v="0"/>
  </r>
  <r>
    <m/>
    <n v="18306"/>
    <n v="70609"/>
    <s v=" Gresham"/>
    <s v="City"/>
    <x v="35"/>
    <s v=" Gresham"/>
    <x v="0"/>
    <s v="East Metro Connections ITS"/>
    <m/>
    <m/>
    <s v=" Local Road"/>
    <s v=" Update traffic signal hardware and communications: intsall changeable message sign."/>
    <n v="127714"/>
    <m/>
    <m/>
    <m/>
    <n v="184"/>
    <x v="23"/>
    <s v="Pedestrian"/>
    <n v="2015"/>
    <m/>
    <n v="127714"/>
    <m/>
    <n v="0"/>
    <n v="127714"/>
    <n v="0"/>
    <n v="0"/>
    <n v="0"/>
    <n v="0"/>
    <n v="0"/>
    <n v="0"/>
    <n v="0"/>
    <n v="0"/>
    <n v="0"/>
    <n v="0"/>
    <n v="0"/>
    <n v="0"/>
    <n v="0"/>
    <n v="0"/>
    <n v="0"/>
    <n v="0"/>
    <n v="0"/>
    <n v="0"/>
    <n v="0"/>
    <n v="0"/>
    <n v="0"/>
    <n v="0"/>
    <n v="0"/>
    <n v="0"/>
    <n v="0"/>
  </r>
  <r>
    <m/>
    <n v="18306"/>
    <n v="70609"/>
    <s v=" Gresham"/>
    <s v="City"/>
    <x v="35"/>
    <s v=" Gresham"/>
    <x v="0"/>
    <s v="East Metro Connections ITS"/>
    <m/>
    <m/>
    <s v=" Local Road"/>
    <s v=" Update traffic signal hardware and communications: intsall changeable message sign."/>
    <n v="0"/>
    <m/>
    <m/>
    <m/>
    <n v="185"/>
    <x v="23"/>
    <s v="Pedestrian"/>
    <n v="2015"/>
    <m/>
    <n v="0"/>
    <m/>
    <n v="0"/>
    <n v="0"/>
    <n v="0"/>
    <n v="0"/>
    <n v="0"/>
    <n v="0"/>
    <n v="0"/>
    <n v="0"/>
    <n v="0"/>
    <n v="0"/>
    <n v="0"/>
    <n v="0"/>
    <n v="0"/>
    <n v="0"/>
    <n v="0"/>
    <n v="0"/>
    <n v="0"/>
    <n v="0"/>
    <n v="0"/>
    <n v="0"/>
    <n v="0"/>
    <n v="0"/>
    <n v="0"/>
    <n v="0"/>
    <n v="0"/>
    <n v="0"/>
    <n v="0"/>
  </r>
  <r>
    <m/>
    <n v="18306"/>
    <n v="70609"/>
    <s v=" Gresham"/>
    <s v="City"/>
    <x v="22"/>
    <s v=" Gresham"/>
    <x v="0"/>
    <s v="East Metro Connections ITS"/>
    <m/>
    <m/>
    <s v=" Local Road"/>
    <s v=" Update traffic signal hardware and communications: intsall changeable message sign."/>
    <n v="222891"/>
    <m/>
    <m/>
    <m/>
    <n v="186"/>
    <x v="23"/>
    <s v="Other"/>
    <n v="2015"/>
    <m/>
    <n v="222891"/>
    <m/>
    <n v="0"/>
    <n v="222891"/>
    <n v="0"/>
    <n v="0"/>
    <n v="0"/>
    <n v="0"/>
    <n v="0"/>
    <n v="0"/>
    <n v="0"/>
    <n v="0"/>
    <n v="0"/>
    <n v="0"/>
    <n v="0"/>
    <n v="0"/>
    <n v="0"/>
    <n v="0"/>
    <n v="0"/>
    <n v="0"/>
    <n v="0"/>
    <n v="0"/>
    <n v="0"/>
    <n v="0"/>
    <n v="0"/>
    <n v="0"/>
    <n v="0"/>
    <n v="0"/>
    <n v="0"/>
  </r>
  <r>
    <m/>
    <n v="18306"/>
    <n v="70609"/>
    <s v=" Gresham"/>
    <s v="City"/>
    <x v="22"/>
    <s v=" Gresham"/>
    <x v="0"/>
    <s v="East Metro Connections ITS"/>
    <m/>
    <m/>
    <s v=" Local Road"/>
    <s v=" Update traffic signal hardware and communications: intsall changeable message sign."/>
    <n v="469395"/>
    <m/>
    <m/>
    <m/>
    <n v="187"/>
    <x v="23"/>
    <s v="Other"/>
    <n v="2015"/>
    <m/>
    <n v="469395"/>
    <m/>
    <n v="0"/>
    <n v="469395"/>
    <n v="0"/>
    <n v="0"/>
    <n v="0"/>
    <n v="0"/>
    <n v="0"/>
    <n v="0"/>
    <n v="0"/>
    <n v="0"/>
    <n v="0"/>
    <n v="0"/>
    <n v="0"/>
    <n v="0"/>
    <n v="0"/>
    <n v="0"/>
    <n v="0"/>
    <n v="0"/>
    <n v="0"/>
    <n v="0"/>
    <n v="0"/>
    <n v="0"/>
    <n v="0"/>
    <n v="0"/>
    <n v="0"/>
    <n v="0"/>
    <n v="0"/>
  </r>
  <r>
    <m/>
    <n v="18306"/>
    <n v="70609"/>
    <s v=" Gresham"/>
    <s v="City"/>
    <x v="22"/>
    <s v=" Gresham"/>
    <x v="0"/>
    <s v="East Metro Connections ITS"/>
    <m/>
    <m/>
    <s v=" Local Road"/>
    <s v=" Update traffic signal hardware and communications: intsall changeable message sign."/>
    <n v="35001"/>
    <m/>
    <m/>
    <m/>
    <n v="188"/>
    <x v="23"/>
    <s v="Other"/>
    <n v="2015"/>
    <m/>
    <n v="35001"/>
    <m/>
    <n v="0"/>
    <n v="35001"/>
    <n v="0"/>
    <n v="0"/>
    <n v="0"/>
    <n v="0"/>
    <n v="0"/>
    <n v="0"/>
    <n v="0"/>
    <n v="0"/>
    <n v="0"/>
    <n v="0"/>
    <n v="0"/>
    <n v="0"/>
    <n v="0"/>
    <n v="0"/>
    <n v="0"/>
    <n v="0"/>
    <n v="0"/>
    <n v="0"/>
    <n v="0"/>
    <n v="0"/>
    <n v="0"/>
    <n v="0"/>
    <n v="0"/>
    <n v="0"/>
    <n v="0"/>
  </r>
  <r>
    <m/>
    <n v="18306"/>
    <n v="70609"/>
    <s v=" Gresham"/>
    <s v="City"/>
    <x v="22"/>
    <s v=" Gresham"/>
    <x v="0"/>
    <s v="East Metro Connections ITS"/>
    <m/>
    <m/>
    <s v=" Local Road"/>
    <s v=" Update traffic signal hardware and communications: intsall changeable message sign."/>
    <n v="24999"/>
    <m/>
    <m/>
    <m/>
    <n v="189"/>
    <x v="23"/>
    <s v="Other"/>
    <n v="2015"/>
    <m/>
    <n v="24999"/>
    <m/>
    <n v="0"/>
    <n v="24999"/>
    <n v="0"/>
    <n v="0"/>
    <n v="0"/>
    <n v="0"/>
    <n v="0"/>
    <n v="0"/>
    <n v="0"/>
    <n v="0"/>
    <n v="0"/>
    <n v="0"/>
    <n v="0"/>
    <n v="0"/>
    <n v="0"/>
    <n v="0"/>
    <n v="0"/>
    <n v="0"/>
    <n v="0"/>
    <n v="0"/>
    <n v="0"/>
    <n v="0"/>
    <n v="0"/>
    <n v="0"/>
    <n v="0"/>
    <n v="0"/>
    <n v="0"/>
  </r>
  <r>
    <m/>
    <n v="18306"/>
    <n v="70609"/>
    <s v=" Gresham"/>
    <s v="City"/>
    <x v="34"/>
    <s v=" Gresham"/>
    <x v="0"/>
    <s v="East Metro Connections ITS"/>
    <m/>
    <m/>
    <s v=" Local Road"/>
    <s v=" Update traffic signal hardware and communications: intsall changeable message sign."/>
    <n v="62832"/>
    <m/>
    <m/>
    <m/>
    <n v="190"/>
    <x v="23"/>
    <s v="Roadwayandbridge"/>
    <n v="2015"/>
    <m/>
    <n v="62832"/>
    <m/>
    <n v="0"/>
    <n v="62832"/>
    <n v="0"/>
    <n v="0"/>
    <n v="0"/>
    <n v="0"/>
    <n v="0"/>
    <n v="0"/>
    <n v="0"/>
    <n v="0"/>
    <n v="0"/>
    <n v="0"/>
    <n v="0"/>
    <n v="0"/>
    <n v="0"/>
    <n v="0"/>
    <n v="0"/>
    <n v="0"/>
    <n v="0"/>
    <n v="0"/>
    <n v="0"/>
    <n v="0"/>
    <n v="0"/>
    <n v="0"/>
    <n v="0"/>
    <n v="0"/>
    <n v="0"/>
  </r>
  <r>
    <m/>
    <n v="18306"/>
    <n v="70609"/>
    <s v=" Gresham"/>
    <s v="City"/>
    <x v="34"/>
    <s v=" Gresham"/>
    <x v="0"/>
    <s v="East Metro Connections ITS"/>
    <m/>
    <m/>
    <s v=" Local Road"/>
    <s v=" Update traffic signal hardware and communications: intsall changeable message sign."/>
    <n v="132168"/>
    <m/>
    <m/>
    <m/>
    <n v="191"/>
    <x v="23"/>
    <s v="Roadwayandbridge"/>
    <n v="2015"/>
    <m/>
    <n v="132168"/>
    <m/>
    <n v="0"/>
    <n v="132168"/>
    <n v="0"/>
    <n v="0"/>
    <n v="0"/>
    <n v="0"/>
    <n v="0"/>
    <n v="0"/>
    <n v="0"/>
    <n v="0"/>
    <n v="0"/>
    <n v="0"/>
    <n v="0"/>
    <n v="0"/>
    <n v="0"/>
    <n v="0"/>
    <n v="0"/>
    <n v="0"/>
    <n v="0"/>
    <n v="0"/>
    <n v="0"/>
    <n v="0"/>
    <n v="0"/>
    <n v="0"/>
    <n v="0"/>
    <n v="0"/>
    <n v="0"/>
  </r>
  <r>
    <m/>
    <n v="18724"/>
    <n v="70640"/>
    <s v=" Gresham"/>
    <s v="City"/>
    <x v="36"/>
    <s v=" Gresham"/>
    <x v="0"/>
    <s v="Hood Ave Extension (Gresham)"/>
    <m/>
    <m/>
    <s v=" Local Road"/>
    <s v=" Extend Hood Ave to provide economic development access"/>
    <n v="280374"/>
    <m/>
    <m/>
    <m/>
    <n v="216"/>
    <x v="23"/>
    <n v="0"/>
    <n v="2015"/>
    <m/>
    <n v="280374"/>
    <m/>
    <n v="0"/>
    <n v="280374"/>
    <n v="0"/>
    <n v="0"/>
    <n v="0"/>
    <n v="0"/>
    <n v="0"/>
    <n v="0"/>
    <n v="0"/>
    <n v="0"/>
    <n v="0"/>
    <n v="0"/>
    <n v="0"/>
    <n v="0"/>
    <n v="0"/>
    <n v="0"/>
    <n v="0"/>
    <n v="0"/>
    <n v="0"/>
    <n v="0"/>
    <n v="0"/>
    <n v="0"/>
    <n v="0"/>
    <n v="0"/>
    <n v="0"/>
    <n v="0"/>
    <n v="0"/>
  </r>
  <r>
    <m/>
    <n v="17905"/>
    <n v="70467"/>
    <s v=" Hillsboro"/>
    <s v="City"/>
    <x v="42"/>
    <s v=" Hillsboro"/>
    <x v="0"/>
    <s v="Hillsboro Bike and Ride (Orenco Station) 2011"/>
    <m/>
    <m/>
    <s v=" Local Road"/>
    <s v=" Bike &amp; Ride at the MAX light-rail Orenco Station in Hillsboro"/>
    <n v="0"/>
    <m/>
    <m/>
    <m/>
    <n v="121"/>
    <x v="23"/>
    <s v="Trail"/>
    <n v="2015"/>
    <m/>
    <n v="0"/>
    <m/>
    <n v="0"/>
    <n v="0"/>
    <n v="0"/>
    <n v="0"/>
    <n v="0"/>
    <n v="0"/>
    <n v="0"/>
    <n v="0"/>
    <n v="0"/>
    <n v="0"/>
    <n v="0"/>
    <n v="0"/>
    <n v="0"/>
    <n v="0"/>
    <n v="0"/>
    <n v="0"/>
    <n v="0"/>
    <n v="0"/>
    <n v="0"/>
    <n v="0"/>
    <n v="0"/>
    <n v="0"/>
    <n v="0"/>
    <n v="0"/>
    <n v="0"/>
    <n v="0"/>
    <n v="0"/>
  </r>
  <r>
    <m/>
    <n v="17905"/>
    <n v="70467"/>
    <s v=" Hillsboro"/>
    <s v="City"/>
    <x v="42"/>
    <s v=" Hillsboro"/>
    <x v="0"/>
    <s v="Hillsboro Bike and Ride (Orenco Station) 2011"/>
    <m/>
    <m/>
    <s v=" Local Road"/>
    <s v=" Bike &amp; Ride at the MAX light-rail Orenco Station in Hillsboro"/>
    <n v="0"/>
    <m/>
    <m/>
    <m/>
    <n v="122"/>
    <x v="23"/>
    <s v="Trail"/>
    <n v="2015"/>
    <m/>
    <n v="0"/>
    <m/>
    <n v="0"/>
    <n v="0"/>
    <n v="0"/>
    <n v="0"/>
    <n v="0"/>
    <n v="0"/>
    <n v="0"/>
    <n v="0"/>
    <n v="0"/>
    <n v="0"/>
    <n v="0"/>
    <n v="0"/>
    <n v="0"/>
    <n v="0"/>
    <n v="0"/>
    <n v="0"/>
    <n v="0"/>
    <n v="0"/>
    <n v="0"/>
    <n v="0"/>
    <n v="0"/>
    <n v="0"/>
    <n v="0"/>
    <n v="0"/>
    <n v="0"/>
    <n v="0"/>
    <n v="0"/>
  </r>
  <r>
    <m/>
    <n v="17905"/>
    <n v="70467"/>
    <s v=" Hillsboro"/>
    <s v="City"/>
    <x v="44"/>
    <s v=" Hillsboro"/>
    <x v="0"/>
    <s v="Hillsboro Bike and Ride (Orenco Station) 2011"/>
    <m/>
    <m/>
    <s v=" Local Road"/>
    <s v=" Bike &amp; Ride at the MAX light-rail Orenco Station in Hillsboro"/>
    <n v="0"/>
    <m/>
    <m/>
    <m/>
    <n v="123"/>
    <x v="23"/>
    <s v="TransportationSystemManagementOperations"/>
    <n v="2015"/>
    <m/>
    <n v="0"/>
    <m/>
    <n v="0"/>
    <n v="0"/>
    <n v="0"/>
    <n v="0"/>
    <n v="0"/>
    <n v="0"/>
    <n v="0"/>
    <n v="0"/>
    <n v="0"/>
    <n v="0"/>
    <n v="0"/>
    <n v="0"/>
    <n v="0"/>
    <n v="0"/>
    <n v="0"/>
    <n v="0"/>
    <n v="0"/>
    <n v="0"/>
    <n v="0"/>
    <n v="0"/>
    <n v="0"/>
    <n v="0"/>
    <n v="0"/>
    <n v="0"/>
    <n v="0"/>
    <n v="0"/>
    <n v="0"/>
  </r>
  <r>
    <m/>
    <n v="17905"/>
    <n v="70467"/>
    <s v=" Hillsboro"/>
    <s v="City"/>
    <x v="44"/>
    <s v=" Hillsboro"/>
    <x v="0"/>
    <s v="Hillsboro Bike and Ride (Orenco Station) 2011"/>
    <m/>
    <m/>
    <s v=" Local Road"/>
    <s v=" Bike &amp; Ride at the MAX light-rail Orenco Station in Hillsboro"/>
    <n v="89156"/>
    <m/>
    <m/>
    <m/>
    <n v="124"/>
    <x v="23"/>
    <s v="TransportationSystemManagementOperations"/>
    <n v="2015"/>
    <m/>
    <n v="89156"/>
    <m/>
    <n v="0"/>
    <n v="89156"/>
    <n v="0"/>
    <n v="0"/>
    <n v="0"/>
    <n v="0"/>
    <n v="0"/>
    <n v="0"/>
    <n v="0"/>
    <n v="0"/>
    <n v="0"/>
    <n v="0"/>
    <n v="0"/>
    <n v="0"/>
    <n v="0"/>
    <n v="0"/>
    <n v="0"/>
    <n v="0"/>
    <n v="0"/>
    <n v="0"/>
    <n v="0"/>
    <n v="0"/>
    <n v="0"/>
    <n v="0"/>
    <n v="0"/>
    <n v="0"/>
    <n v="0"/>
  </r>
  <r>
    <m/>
    <n v="18004"/>
    <n v="70497"/>
    <s v=" Hillsboro"/>
    <s v="City"/>
    <x v="34"/>
    <s v=" Hillsboro"/>
    <x v="0"/>
    <s v="Oak and Baseline: S 1st â€“ SE 10th (Hillsboro)"/>
    <m/>
    <m/>
    <s v=" Local Road"/>
    <s v=" The Oak/Baseline road diet will enhance safety by providing traffic calming features reducing vehicle speeds possibly reducing the number of travel lanes from 3 to 2 lanes (on each street) and improving pedestrian and bicycle access."/>
    <n v="557227"/>
    <m/>
    <m/>
    <m/>
    <n v="127"/>
    <x v="23"/>
    <s v="Roadwayandbridge"/>
    <n v="2015"/>
    <m/>
    <n v="557227"/>
    <m/>
    <n v="0"/>
    <n v="557227"/>
    <n v="0"/>
    <n v="0"/>
    <n v="0"/>
    <n v="0"/>
    <n v="0"/>
    <n v="0"/>
    <n v="0"/>
    <n v="0"/>
    <n v="0"/>
    <n v="0"/>
    <n v="0"/>
    <n v="0"/>
    <n v="0"/>
    <n v="0"/>
    <n v="0"/>
    <n v="0"/>
    <n v="0"/>
    <n v="0"/>
    <n v="0"/>
    <n v="0"/>
    <n v="0"/>
    <n v="0"/>
    <n v="0"/>
    <n v="0"/>
    <n v="0"/>
  </r>
  <r>
    <m/>
    <n v="19465"/>
    <n v="70812"/>
    <s v=" Hillsboro"/>
    <s v="City"/>
    <x v="34"/>
    <s v=" Hillsboro"/>
    <x v="0"/>
    <s v="NW Huffman St and 253rd Ave (Hillsboro)"/>
    <m/>
    <m/>
    <s v=" Local Road"/>
    <s v=" "/>
    <n v="243000"/>
    <m/>
    <m/>
    <m/>
    <n v="296"/>
    <x v="23"/>
    <s v="Roadwayandbridge"/>
    <n v="2015"/>
    <m/>
    <n v="243000"/>
    <m/>
    <n v="0"/>
    <n v="243000"/>
    <n v="0"/>
    <n v="0"/>
    <n v="0"/>
    <n v="0"/>
    <n v="0"/>
    <n v="0"/>
    <n v="0"/>
    <n v="0"/>
    <n v="0"/>
    <n v="0"/>
    <n v="0"/>
    <n v="0"/>
    <n v="0"/>
    <n v="0"/>
    <n v="0"/>
    <n v="0"/>
    <n v="0"/>
    <n v="0"/>
    <n v="0"/>
    <n v="0"/>
    <n v="0"/>
    <n v="0"/>
    <n v="0"/>
    <n v="0"/>
    <n v="0"/>
  </r>
  <r>
    <m/>
    <n v="19465"/>
    <n v="70812"/>
    <s v=" Hillsboro"/>
    <s v="City"/>
    <x v="34"/>
    <s v=" Hillsboro"/>
    <x v="0"/>
    <s v="NW Huffman St and 253rd Ave (Hillsboro)"/>
    <m/>
    <m/>
    <s v=" Local Road"/>
    <s v=" "/>
    <n v="1377000"/>
    <m/>
    <m/>
    <m/>
    <n v="297"/>
    <x v="23"/>
    <s v="Roadwayandbridge"/>
    <n v="2015"/>
    <m/>
    <n v="1377000"/>
    <m/>
    <n v="0"/>
    <n v="1377000"/>
    <n v="0"/>
    <n v="0"/>
    <n v="0"/>
    <n v="0"/>
    <n v="0"/>
    <n v="0"/>
    <n v="0"/>
    <n v="0"/>
    <n v="0"/>
    <n v="0"/>
    <n v="0"/>
    <n v="0"/>
    <n v="0"/>
    <n v="0"/>
    <n v="0"/>
    <n v="0"/>
    <n v="0"/>
    <n v="0"/>
    <n v="0"/>
    <n v="0"/>
    <n v="0"/>
    <n v="0"/>
    <n v="0"/>
    <n v="0"/>
    <n v="0"/>
  </r>
  <r>
    <m/>
    <n v="19465"/>
    <n v="70812"/>
    <s v=" Hillsboro"/>
    <s v="City"/>
    <x v="34"/>
    <s v=" Hillsboro"/>
    <x v="0"/>
    <s v="NW Huffman St and 253rd Ave (Hillsboro)"/>
    <m/>
    <m/>
    <s v=" Local Road"/>
    <s v=" "/>
    <n v="673500"/>
    <m/>
    <m/>
    <m/>
    <n v="385"/>
    <x v="23"/>
    <s v="Roadwayandbridge"/>
    <n v="2016"/>
    <m/>
    <n v="673500"/>
    <m/>
    <n v="0"/>
    <n v="0"/>
    <n v="673500"/>
    <n v="0"/>
    <n v="0"/>
    <n v="0"/>
    <n v="0"/>
    <n v="0"/>
    <n v="0"/>
    <n v="0"/>
    <n v="0"/>
    <n v="0"/>
    <n v="0"/>
    <n v="0"/>
    <n v="0"/>
    <n v="0"/>
    <n v="0"/>
    <n v="0"/>
    <n v="0"/>
    <n v="0"/>
    <n v="0"/>
    <n v="0"/>
    <n v="0"/>
    <n v="0"/>
    <n v="0"/>
    <n v="0"/>
    <n v="0"/>
  </r>
  <r>
    <m/>
    <n v="19465"/>
    <n v="70812"/>
    <s v=" Hillsboro"/>
    <s v="City"/>
    <x v="34"/>
    <s v=" Hillsboro"/>
    <x v="0"/>
    <s v="NW Huffman St and 253rd Ave (Hillsboro)"/>
    <m/>
    <m/>
    <s v=" Local Road"/>
    <s v=" "/>
    <n v="3816500"/>
    <m/>
    <m/>
    <m/>
    <n v="386"/>
    <x v="23"/>
    <s v="Roadwayandbridge"/>
    <n v="2016"/>
    <m/>
    <n v="3816500"/>
    <m/>
    <n v="0"/>
    <n v="0"/>
    <n v="3816500"/>
    <n v="0"/>
    <n v="0"/>
    <n v="0"/>
    <n v="0"/>
    <n v="0"/>
    <n v="0"/>
    <n v="0"/>
    <n v="0"/>
    <n v="0"/>
    <n v="0"/>
    <n v="0"/>
    <n v="0"/>
    <n v="0"/>
    <n v="0"/>
    <n v="0"/>
    <n v="0"/>
    <n v="0"/>
    <n v="0"/>
    <n v="0"/>
    <n v="0"/>
    <n v="0"/>
    <n v="0"/>
    <n v="0"/>
    <n v="0"/>
  </r>
  <r>
    <m/>
    <n v="19465"/>
    <n v="70812"/>
    <s v=" Hillsboro"/>
    <s v="City"/>
    <x v="7"/>
    <s v=" Hillsboro"/>
    <x v="0"/>
    <s v="NW Huffman St and 253rd Ave (Hillsboro)"/>
    <m/>
    <m/>
    <s v=" Local Road"/>
    <s v=" "/>
    <n v="883500"/>
    <m/>
    <m/>
    <m/>
    <n v="442"/>
    <x v="23"/>
    <s v="Transit"/>
    <n v="2017"/>
    <m/>
    <n v="883500"/>
    <m/>
    <n v="0"/>
    <n v="0"/>
    <n v="0"/>
    <n v="883500"/>
    <n v="0"/>
    <n v="0"/>
    <n v="0"/>
    <n v="0"/>
    <n v="0"/>
    <n v="0"/>
    <n v="0"/>
    <n v="0"/>
    <n v="0"/>
    <n v="0"/>
    <n v="0"/>
    <n v="0"/>
    <n v="0"/>
    <n v="0"/>
    <n v="0"/>
    <n v="0"/>
    <n v="0"/>
    <n v="0"/>
    <n v="0"/>
    <n v="0"/>
    <n v="0"/>
    <n v="0"/>
    <n v="0"/>
  </r>
  <r>
    <m/>
    <n v="19465"/>
    <n v="70812"/>
    <s v=" Hillsboro"/>
    <s v="City"/>
    <x v="7"/>
    <s v=" Hillsboro"/>
    <x v="0"/>
    <s v="NW Huffman St and 253rd Ave (Hillsboro)"/>
    <m/>
    <m/>
    <s v=" Local Road"/>
    <s v=" "/>
    <n v="5076500"/>
    <m/>
    <m/>
    <m/>
    <n v="443"/>
    <x v="23"/>
    <s v="Transit"/>
    <n v="2017"/>
    <m/>
    <n v="5076500"/>
    <m/>
    <n v="0"/>
    <n v="0"/>
    <n v="0"/>
    <n v="5076500"/>
    <n v="0"/>
    <n v="0"/>
    <n v="0"/>
    <n v="0"/>
    <n v="0"/>
    <n v="0"/>
    <n v="0"/>
    <n v="0"/>
    <n v="0"/>
    <n v="0"/>
    <n v="0"/>
    <n v="0"/>
    <n v="0"/>
    <n v="0"/>
    <n v="0"/>
    <n v="0"/>
    <n v="0"/>
    <n v="0"/>
    <n v="0"/>
    <n v="0"/>
    <n v="0"/>
    <n v="0"/>
    <n v="0"/>
  </r>
  <r>
    <m/>
    <n v="18807"/>
    <n v="70769"/>
    <s v=" King City"/>
    <s v="City"/>
    <x v="7"/>
    <s v=" King City"/>
    <x v="0"/>
    <s v="King City Sidewalk Infill"/>
    <m/>
    <m/>
    <s v=" Highway"/>
    <s v=" Sidewalk infills"/>
    <n v="164413"/>
    <m/>
    <m/>
    <m/>
    <n v="234"/>
    <x v="23"/>
    <s v="Transit"/>
    <n v="2015"/>
    <m/>
    <n v="164413"/>
    <m/>
    <n v="0"/>
    <n v="164413"/>
    <n v="0"/>
    <n v="0"/>
    <n v="0"/>
    <n v="0"/>
    <n v="0"/>
    <n v="0"/>
    <n v="0"/>
    <n v="0"/>
    <n v="0"/>
    <n v="0"/>
    <n v="0"/>
    <n v="0"/>
    <n v="0"/>
    <n v="0"/>
    <n v="0"/>
    <n v="0"/>
    <n v="0"/>
    <n v="0"/>
    <n v="0"/>
    <n v="0"/>
    <n v="0"/>
    <n v="0"/>
    <n v="0"/>
    <n v="0"/>
    <n v="0"/>
  </r>
  <r>
    <m/>
    <n v="18807"/>
    <n v="70769"/>
    <s v=" King City"/>
    <s v="City"/>
    <x v="34"/>
    <s v=" King City"/>
    <x v="0"/>
    <s v="King City Sidewalk Infill"/>
    <m/>
    <m/>
    <s v=" Highway"/>
    <s v=" Sidewalk infills"/>
    <n v="31233"/>
    <m/>
    <m/>
    <m/>
    <n v="406"/>
    <x v="23"/>
    <s v="Roadwayandbridge"/>
    <n v="2017"/>
    <m/>
    <n v="31233"/>
    <m/>
    <n v="0"/>
    <n v="0"/>
    <n v="0"/>
    <n v="31233"/>
    <n v="0"/>
    <n v="0"/>
    <n v="0"/>
    <n v="0"/>
    <n v="0"/>
    <n v="0"/>
    <n v="0"/>
    <n v="0"/>
    <n v="0"/>
    <n v="0"/>
    <n v="0"/>
    <n v="0"/>
    <n v="0"/>
    <n v="0"/>
    <n v="0"/>
    <n v="0"/>
    <n v="0"/>
    <n v="0"/>
    <n v="0"/>
    <n v="0"/>
    <n v="0"/>
    <n v="0"/>
    <n v="0"/>
  </r>
  <r>
    <m/>
    <n v="18807"/>
    <n v="70769"/>
    <s v=" King City"/>
    <s v="City"/>
    <x v="35"/>
    <s v=" King City"/>
    <x v="0"/>
    <s v="King City Sidewalk Infill"/>
    <m/>
    <m/>
    <s v=" Highway"/>
    <s v=" Sidewalk infills"/>
    <n v="945371"/>
    <m/>
    <m/>
    <m/>
    <n v="456"/>
    <x v="23"/>
    <s v="Pedestrian"/>
    <n v="2018"/>
    <m/>
    <n v="945371"/>
    <m/>
    <n v="0"/>
    <n v="0"/>
    <n v="0"/>
    <n v="0"/>
    <n v="945371"/>
    <n v="0"/>
    <n v="0"/>
    <n v="0"/>
    <n v="0"/>
    <n v="0"/>
    <n v="0"/>
    <n v="0"/>
    <n v="0"/>
    <n v="0"/>
    <n v="0"/>
    <n v="0"/>
    <n v="0"/>
    <n v="0"/>
    <n v="0"/>
    <n v="0"/>
    <n v="0"/>
    <n v="0"/>
    <n v="0"/>
    <n v="0"/>
    <n v="0"/>
    <n v="0"/>
    <n v="0"/>
  </r>
  <r>
    <m/>
    <n v="18809"/>
    <n v="70770"/>
    <s v=" Lake Oswego"/>
    <s v="City"/>
    <x v="7"/>
    <s v=" Lake Oswego"/>
    <x v="0"/>
    <s v="Boones Ferry Rd: Oakridge/Reese-Madrona St"/>
    <m/>
    <m/>
    <s v=" Highway"/>
    <s v=" Bicycle and pedestrian improvements"/>
    <n v="0"/>
    <m/>
    <m/>
    <m/>
    <n v="235"/>
    <x v="23"/>
    <s v="Transit"/>
    <n v="2015"/>
    <m/>
    <n v="0"/>
    <m/>
    <n v="0"/>
    <n v="0"/>
    <n v="0"/>
    <n v="0"/>
    <n v="0"/>
    <n v="0"/>
    <n v="0"/>
    <n v="0"/>
    <n v="0"/>
    <n v="0"/>
    <n v="0"/>
    <n v="0"/>
    <n v="0"/>
    <n v="0"/>
    <n v="0"/>
    <n v="0"/>
    <n v="0"/>
    <n v="0"/>
    <n v="0"/>
    <n v="0"/>
    <n v="0"/>
    <n v="0"/>
    <n v="0"/>
    <n v="0"/>
    <n v="0"/>
    <n v="0"/>
    <n v="0"/>
  </r>
  <r>
    <m/>
    <n v="18809"/>
    <n v="70770"/>
    <s v=" Lake Oswego"/>
    <s v="City"/>
    <x v="36"/>
    <s v=" Lake Oswego"/>
    <x v="0"/>
    <s v="Boones Ferry Rd: Oakridge/Reese-Madrona St"/>
    <m/>
    <m/>
    <s v=" Highway"/>
    <s v=" Bicycle and pedestrian improvements"/>
    <n v="2900000"/>
    <m/>
    <m/>
    <m/>
    <n v="236"/>
    <x v="23"/>
    <n v="0"/>
    <n v="2015"/>
    <m/>
    <n v="2900000"/>
    <m/>
    <n v="0"/>
    <n v="2900000"/>
    <n v="0"/>
    <n v="0"/>
    <n v="0"/>
    <n v="0"/>
    <n v="0"/>
    <n v="0"/>
    <n v="0"/>
    <n v="0"/>
    <n v="0"/>
    <n v="0"/>
    <n v="0"/>
    <n v="0"/>
    <n v="0"/>
    <n v="0"/>
    <n v="0"/>
    <n v="0"/>
    <n v="0"/>
    <n v="0"/>
    <n v="0"/>
    <n v="0"/>
    <n v="0"/>
    <n v="0"/>
    <n v="0"/>
    <n v="0"/>
    <n v="0"/>
  </r>
  <r>
    <m/>
    <n v="18809"/>
    <n v="70770"/>
    <s v=" Lake Oswego"/>
    <s v="City"/>
    <x v="44"/>
    <s v=" Lake Oswego"/>
    <x v="0"/>
    <s v="Boones Ferry Rd: Oakridge/Reese-Madrona St"/>
    <m/>
    <m/>
    <s v=" Highway"/>
    <s v=" Bicycle and pedestrian improvements"/>
    <n v="0"/>
    <m/>
    <m/>
    <m/>
    <n v="348"/>
    <x v="23"/>
    <s v="TransportationSystemManagementOperations"/>
    <n v="2016"/>
    <m/>
    <n v="0"/>
    <m/>
    <n v="0"/>
    <n v="0"/>
    <n v="0"/>
    <n v="0"/>
    <n v="0"/>
    <n v="0"/>
    <n v="0"/>
    <n v="0"/>
    <n v="0"/>
    <n v="0"/>
    <n v="0"/>
    <n v="0"/>
    <n v="0"/>
    <n v="0"/>
    <n v="0"/>
    <n v="0"/>
    <n v="0"/>
    <n v="0"/>
    <n v="0"/>
    <n v="0"/>
    <n v="0"/>
    <n v="0"/>
    <n v="0"/>
    <n v="0"/>
    <n v="0"/>
    <n v="0"/>
    <n v="0"/>
  </r>
  <r>
    <m/>
    <n v="18809"/>
    <n v="70770"/>
    <s v=" Lake Oswego"/>
    <s v="City"/>
    <x v="34"/>
    <s v=" Lake Oswego"/>
    <x v="0"/>
    <s v="Boones Ferry Rd: Oakridge/Reese-Madrona St"/>
    <m/>
    <m/>
    <s v=" Highway"/>
    <s v=" Bicycle and pedestrian improvements"/>
    <n v="3750000"/>
    <m/>
    <m/>
    <m/>
    <n v="349"/>
    <x v="23"/>
    <s v="Roadwayandbridge"/>
    <n v="2016"/>
    <m/>
    <n v="3750000"/>
    <m/>
    <n v="0"/>
    <n v="0"/>
    <n v="3750000"/>
    <n v="0"/>
    <n v="0"/>
    <n v="0"/>
    <n v="0"/>
    <n v="0"/>
    <n v="0"/>
    <n v="0"/>
    <n v="0"/>
    <n v="0"/>
    <n v="0"/>
    <n v="0"/>
    <n v="0"/>
    <n v="0"/>
    <n v="0"/>
    <n v="0"/>
    <n v="0"/>
    <n v="0"/>
    <n v="0"/>
    <n v="0"/>
    <n v="0"/>
    <n v="0"/>
    <n v="0"/>
    <n v="0"/>
    <n v="0"/>
  </r>
  <r>
    <m/>
    <n v="18809"/>
    <n v="70770"/>
    <s v=" Lake Oswego"/>
    <s v="City"/>
    <x v="34"/>
    <s v=" Lake Oswego"/>
    <x v="0"/>
    <s v="Boones Ferry Rd: Oakridge/Reese-Madrona St"/>
    <m/>
    <m/>
    <s v=" Highway"/>
    <s v=" Bicycle and pedestrian improvements"/>
    <n v="19790000"/>
    <m/>
    <m/>
    <m/>
    <n v="407"/>
    <x v="23"/>
    <s v="Roadwayandbridge"/>
    <n v="2017"/>
    <m/>
    <n v="19790000"/>
    <m/>
    <n v="0"/>
    <n v="0"/>
    <n v="0"/>
    <n v="19790000"/>
    <n v="0"/>
    <n v="0"/>
    <n v="0"/>
    <n v="0"/>
    <n v="0"/>
    <n v="0"/>
    <n v="0"/>
    <n v="0"/>
    <n v="0"/>
    <n v="0"/>
    <n v="0"/>
    <n v="0"/>
    <n v="0"/>
    <n v="0"/>
    <n v="0"/>
    <n v="0"/>
    <n v="0"/>
    <n v="0"/>
    <n v="0"/>
    <n v="0"/>
    <n v="0"/>
    <n v="0"/>
    <n v="0"/>
  </r>
  <r>
    <m/>
    <n v="18809"/>
    <n v="70770"/>
    <s v=" Lake Oswego"/>
    <s v="City"/>
    <x v="34"/>
    <s v=" Lake Oswego"/>
    <x v="0"/>
    <s v="Boones Ferry Rd: Oakridge/Reese-Madrona St"/>
    <m/>
    <m/>
    <s v=" Highway"/>
    <s v=" Bicycle and pedestrian improvements"/>
    <n v="0"/>
    <m/>
    <m/>
    <m/>
    <n v="408"/>
    <x v="23"/>
    <s v="Roadwayandbridge"/>
    <n v="2017"/>
    <m/>
    <n v="0"/>
    <m/>
    <n v="0"/>
    <n v="0"/>
    <n v="0"/>
    <n v="0"/>
    <n v="0"/>
    <n v="0"/>
    <n v="0"/>
    <n v="0"/>
    <n v="0"/>
    <n v="0"/>
    <n v="0"/>
    <n v="0"/>
    <n v="0"/>
    <n v="0"/>
    <n v="0"/>
    <n v="0"/>
    <n v="0"/>
    <n v="0"/>
    <n v="0"/>
    <n v="0"/>
    <n v="0"/>
    <n v="0"/>
    <n v="0"/>
    <n v="0"/>
    <n v="0"/>
    <n v="0"/>
    <n v="0"/>
  </r>
  <r>
    <m/>
    <n v="17466"/>
    <n v="70436"/>
    <s v=" Metro"/>
    <s v="Metro"/>
    <x v="45"/>
    <s v=" Metro"/>
    <x v="0"/>
    <s v="Portland to Lake Oswego Trail Plan"/>
    <m/>
    <m/>
    <s v=" Trail"/>
    <s v=" study to select a preferred trail alignment in this corridor"/>
    <n v="0"/>
    <m/>
    <m/>
    <m/>
    <n v="93"/>
    <x v="23"/>
    <s v="Trail"/>
    <n v="2015"/>
    <m/>
    <n v="0"/>
    <m/>
    <n v="0"/>
    <n v="0"/>
    <n v="0"/>
    <n v="0"/>
    <n v="0"/>
    <n v="0"/>
    <n v="0"/>
    <n v="0"/>
    <n v="0"/>
    <n v="0"/>
    <n v="0"/>
    <n v="0"/>
    <n v="0"/>
    <n v="0"/>
    <n v="0"/>
    <n v="0"/>
    <n v="0"/>
    <n v="0"/>
    <n v="0"/>
    <n v="0"/>
    <n v="0"/>
    <n v="0"/>
    <n v="0"/>
    <n v="0"/>
    <n v="0"/>
    <n v="0"/>
    <n v="0"/>
  </r>
  <r>
    <m/>
    <n v="17466"/>
    <n v="70436"/>
    <s v=" Metro"/>
    <s v="Metro"/>
    <x v="46"/>
    <s v=" Metro"/>
    <x v="0"/>
    <s v="Portland to Lake Oswego Trail Plan"/>
    <m/>
    <m/>
    <s v=" Trail"/>
    <s v=" study to select a preferred trail alignment in this corridor"/>
    <n v="111445"/>
    <m/>
    <m/>
    <m/>
    <n v="94"/>
    <x v="23"/>
    <n v="0"/>
    <n v="2015"/>
    <m/>
    <n v="111445"/>
    <m/>
    <n v="0"/>
    <n v="111445"/>
    <n v="0"/>
    <n v="0"/>
    <n v="0"/>
    <n v="0"/>
    <n v="0"/>
    <n v="0"/>
    <n v="0"/>
    <n v="0"/>
    <n v="0"/>
    <n v="0"/>
    <n v="0"/>
    <n v="0"/>
    <n v="0"/>
    <n v="0"/>
    <n v="0"/>
    <n v="0"/>
    <n v="0"/>
    <n v="0"/>
    <n v="0"/>
    <n v="0"/>
    <n v="0"/>
    <n v="0"/>
    <n v="0"/>
    <n v="0"/>
    <n v="0"/>
  </r>
  <r>
    <m/>
    <n v="18006"/>
    <n v="70489"/>
    <s v=" Metro"/>
    <s v="Metro"/>
    <x v="47"/>
    <s v=" Metro"/>
    <x v="0"/>
    <s v="Vehicle Electrification"/>
    <m/>
    <m/>
    <s v=" Local Road"/>
    <s v=" Onetime set aside of $500000 for electric vehicle acquisition and infrastructure development. Efforts will focus on support of fleet purchases and education and marketing outreach."/>
    <n v="0"/>
    <m/>
    <m/>
    <m/>
    <n v="128"/>
    <x v="23"/>
    <s v="Roadwayandbridge"/>
    <n v="2015"/>
    <m/>
    <n v="0"/>
    <m/>
    <n v="0"/>
    <n v="0"/>
    <n v="0"/>
    <n v="0"/>
    <n v="0"/>
    <n v="0"/>
    <n v="0"/>
    <n v="0"/>
    <n v="0"/>
    <n v="0"/>
    <n v="0"/>
    <n v="0"/>
    <n v="0"/>
    <n v="0"/>
    <n v="0"/>
    <n v="0"/>
    <n v="0"/>
    <n v="0"/>
    <n v="0"/>
    <n v="0"/>
    <n v="0"/>
    <n v="0"/>
    <n v="0"/>
    <n v="0"/>
    <n v="0"/>
    <n v="0"/>
    <n v="0"/>
  </r>
  <r>
    <m/>
    <n v="18006"/>
    <n v="70489"/>
    <s v=" Metro"/>
    <s v="Metro"/>
    <x v="48"/>
    <s v=" Metro"/>
    <x v="0"/>
    <s v="Vehicle Electrification"/>
    <m/>
    <m/>
    <s v=" Local Road"/>
    <s v=" Onetime set aside of $500000 for electric vehicle acquisition and infrastructure development. Efforts will focus on support of fleet purchases and education and marketing outreach."/>
    <n v="222891"/>
    <m/>
    <m/>
    <m/>
    <n v="129"/>
    <x v="23"/>
    <s v="Pedestrian"/>
    <n v="2015"/>
    <m/>
    <n v="222891"/>
    <m/>
    <n v="0"/>
    <n v="222891"/>
    <n v="0"/>
    <n v="0"/>
    <n v="0"/>
    <n v="0"/>
    <n v="0"/>
    <n v="0"/>
    <n v="0"/>
    <n v="0"/>
    <n v="0"/>
    <n v="0"/>
    <n v="0"/>
    <n v="0"/>
    <n v="0"/>
    <n v="0"/>
    <n v="0"/>
    <n v="0"/>
    <n v="0"/>
    <n v="0"/>
    <n v="0"/>
    <n v="0"/>
    <n v="0"/>
    <n v="0"/>
    <n v="0"/>
    <n v="0"/>
    <n v="0"/>
  </r>
  <r>
    <m/>
    <n v="18006"/>
    <n v="70489"/>
    <s v=" Metro"/>
    <s v="Metro"/>
    <x v="48"/>
    <s v=" Metro"/>
    <x v="0"/>
    <s v="Vehicle Electrification"/>
    <m/>
    <m/>
    <s v=" Local Road"/>
    <s v=" Onetime set aside of $500000 for electric vehicle acquisition and infrastructure development. Efforts will focus on support of fleet purchases and education and marketing outreach."/>
    <n v="0"/>
    <m/>
    <m/>
    <m/>
    <n v="130"/>
    <x v="23"/>
    <s v="Pedestrian"/>
    <n v="2015"/>
    <m/>
    <n v="0"/>
    <m/>
    <n v="0"/>
    <n v="0"/>
    <n v="0"/>
    <n v="0"/>
    <n v="0"/>
    <n v="0"/>
    <n v="0"/>
    <n v="0"/>
    <n v="0"/>
    <n v="0"/>
    <n v="0"/>
    <n v="0"/>
    <n v="0"/>
    <n v="0"/>
    <n v="0"/>
    <n v="0"/>
    <n v="0"/>
    <n v="0"/>
    <n v="0"/>
    <n v="0"/>
    <n v="0"/>
    <n v="0"/>
    <n v="0"/>
    <n v="0"/>
    <n v="0"/>
    <n v="0"/>
    <n v="0"/>
  </r>
  <r>
    <m/>
    <n v="18006"/>
    <n v="70489"/>
    <s v=" Metro"/>
    <s v="Metro"/>
    <x v="48"/>
    <s v=" Metro"/>
    <x v="0"/>
    <s v="Vehicle Electrification"/>
    <m/>
    <m/>
    <s v=" Local Road"/>
    <s v=" Onetime set aside of $500000 for electric vehicle acquisition and infrastructure development. Efforts will focus on support of fleet purchases and education and marketing outreach."/>
    <n v="334336"/>
    <m/>
    <m/>
    <m/>
    <n v="131"/>
    <x v="23"/>
    <s v="Pedestrian"/>
    <n v="2015"/>
    <m/>
    <n v="334336"/>
    <m/>
    <n v="0"/>
    <n v="334336"/>
    <n v="0"/>
    <n v="0"/>
    <n v="0"/>
    <n v="0"/>
    <n v="0"/>
    <n v="0"/>
    <n v="0"/>
    <n v="0"/>
    <n v="0"/>
    <n v="0"/>
    <n v="0"/>
    <n v="0"/>
    <n v="0"/>
    <n v="0"/>
    <n v="0"/>
    <n v="0"/>
    <n v="0"/>
    <n v="0"/>
    <n v="0"/>
    <n v="0"/>
    <n v="0"/>
    <n v="0"/>
    <n v="0"/>
    <n v="0"/>
    <n v="0"/>
  </r>
  <r>
    <m/>
    <n v="18016"/>
    <n v="70495"/>
    <s v=" Metro"/>
    <s v="Metro"/>
    <x v="48"/>
    <s v=" Metro"/>
    <x v="0"/>
    <s v="Corridor &amp; Systems Planning 2015"/>
    <m/>
    <m/>
    <s v=" Local Road"/>
    <s v=" Planning level work in corridors that emphasizes the integration of land use and transportation in determining regional system needs functions desired outcomes performance measures and investment strategies."/>
    <n v="557227"/>
    <m/>
    <m/>
    <m/>
    <n v="133"/>
    <x v="23"/>
    <s v="Pedestrian"/>
    <n v="2015"/>
    <m/>
    <n v="557227"/>
    <m/>
    <n v="0"/>
    <n v="557227"/>
    <n v="0"/>
    <n v="0"/>
    <n v="0"/>
    <n v="0"/>
    <n v="0"/>
    <n v="0"/>
    <n v="0"/>
    <n v="0"/>
    <n v="0"/>
    <n v="0"/>
    <n v="0"/>
    <n v="0"/>
    <n v="0"/>
    <n v="0"/>
    <n v="0"/>
    <n v="0"/>
    <n v="0"/>
    <n v="0"/>
    <n v="0"/>
    <n v="0"/>
    <n v="0"/>
    <n v="0"/>
    <n v="0"/>
    <n v="0"/>
    <n v="0"/>
  </r>
  <r>
    <m/>
    <n v="18017"/>
    <n v="70496"/>
    <s v=" Metro"/>
    <s v="Metro"/>
    <x v="47"/>
    <s v=" Metro"/>
    <x v="0"/>
    <s v="Metropolitan Mobility Funding Preparedness"/>
    <m/>
    <m/>
    <s v=" Local Road"/>
    <s v=" These funds would be used to prepare consensus-based regional strategy and funding applications to more successfully compete against other metropolitan regions for state and federal funding targeted to mobility projects in metropolitan areas."/>
    <n v="1114454"/>
    <m/>
    <m/>
    <m/>
    <n v="134"/>
    <x v="23"/>
    <s v="Roadwayandbridge"/>
    <n v="2015"/>
    <m/>
    <n v="1114454"/>
    <m/>
    <n v="0"/>
    <n v="1114454"/>
    <n v="0"/>
    <n v="0"/>
    <n v="0"/>
    <n v="0"/>
    <n v="0"/>
    <n v="0"/>
    <n v="0"/>
    <n v="0"/>
    <n v="0"/>
    <n v="0"/>
    <n v="0"/>
    <n v="0"/>
    <n v="0"/>
    <n v="0"/>
    <n v="0"/>
    <n v="0"/>
    <n v="0"/>
    <n v="0"/>
    <n v="0"/>
    <n v="0"/>
    <n v="0"/>
    <n v="0"/>
    <n v="0"/>
    <n v="0"/>
    <n v="0"/>
  </r>
  <r>
    <m/>
    <n v="18313"/>
    <n v="70650"/>
    <s v=" Metro"/>
    <s v="Metro"/>
    <x v="49"/>
    <s v=" Metro"/>
    <x v="0"/>
    <s v="Regional TSMO Program 2015"/>
    <m/>
    <m/>
    <s v=" Other"/>
    <s v=" Facilitate implementation of Regional TSMO Plan; grant coordination and management; performace data development and tracking."/>
    <n v="66867"/>
    <m/>
    <m/>
    <m/>
    <n v="196"/>
    <x v="23"/>
    <s v="Other"/>
    <n v="2015"/>
    <m/>
    <n v="66867"/>
    <m/>
    <n v="0"/>
    <n v="66867"/>
    <n v="0"/>
    <n v="0"/>
    <n v="0"/>
    <n v="0"/>
    <n v="0"/>
    <n v="0"/>
    <n v="0"/>
    <n v="0"/>
    <n v="0"/>
    <n v="0"/>
    <n v="0"/>
    <n v="0"/>
    <n v="0"/>
    <n v="0"/>
    <n v="0"/>
    <n v="0"/>
    <n v="0"/>
    <n v="0"/>
    <n v="0"/>
    <n v="0"/>
    <n v="0"/>
    <n v="0"/>
    <n v="0"/>
    <n v="0"/>
    <n v="0"/>
  </r>
  <r>
    <m/>
    <n v="18314"/>
    <n v="70651"/>
    <s v=" Metro"/>
    <s v="Metro"/>
    <x v="50"/>
    <s v=" Metro"/>
    <x v="0"/>
    <s v="Regional ITS Architectural Update"/>
    <m/>
    <m/>
    <s v=" Local Road"/>
    <s v=" Update Regional ITS Architecture to meet latest FHWA standards"/>
    <n v="55723"/>
    <m/>
    <m/>
    <m/>
    <n v="197"/>
    <x v="23"/>
    <s v="Transitorienteddevelopment"/>
    <n v="2015"/>
    <m/>
    <n v="55723"/>
    <m/>
    <n v="0"/>
    <n v="55723"/>
    <n v="0"/>
    <n v="0"/>
    <n v="0"/>
    <n v="0"/>
    <n v="0"/>
    <n v="0"/>
    <n v="0"/>
    <n v="0"/>
    <n v="0"/>
    <n v="0"/>
    <n v="0"/>
    <n v="0"/>
    <n v="0"/>
    <n v="0"/>
    <n v="0"/>
    <n v="0"/>
    <n v="0"/>
    <n v="0"/>
    <n v="0"/>
    <n v="0"/>
    <n v="0"/>
    <n v="0"/>
    <n v="0"/>
    <n v="0"/>
    <n v="0"/>
  </r>
  <r>
    <m/>
    <n v="18832"/>
    <n v="70774"/>
    <s v=" Metro"/>
    <s v="Metro"/>
    <x v="51"/>
    <s v=" Metro"/>
    <x v="0"/>
    <s v="Willamette Greenway Trail: Columbia Blvd Bridge"/>
    <m/>
    <m/>
    <s v=" Trail"/>
    <s v=" Construct a bicycle and pedestrian bridge"/>
    <n v="500000"/>
    <m/>
    <m/>
    <m/>
    <n v="240"/>
    <x v="23"/>
    <s v="Transit"/>
    <n v="2015"/>
    <m/>
    <n v="500000"/>
    <m/>
    <n v="0"/>
    <n v="500000"/>
    <n v="0"/>
    <n v="0"/>
    <n v="0"/>
    <n v="0"/>
    <n v="0"/>
    <n v="0"/>
    <n v="0"/>
    <n v="0"/>
    <n v="0"/>
    <n v="0"/>
    <n v="0"/>
    <n v="0"/>
    <n v="0"/>
    <n v="0"/>
    <n v="0"/>
    <n v="0"/>
    <n v="0"/>
    <n v="0"/>
    <n v="0"/>
    <n v="0"/>
    <n v="0"/>
    <n v="0"/>
    <n v="0"/>
    <n v="0"/>
    <n v="0"/>
  </r>
  <r>
    <m/>
    <n v="19174"/>
    <n v="70798"/>
    <s v=" Metro"/>
    <s v="Metro"/>
    <x v="52"/>
    <s v=" Metro"/>
    <x v="0"/>
    <s v="Freight Demand Modeling &amp; Data Improvement"/>
    <m/>
    <m/>
    <s v=" Other"/>
    <s v=" Update the regional freight trip forecasting model"/>
    <n v="111445"/>
    <m/>
    <m/>
    <m/>
    <n v="264"/>
    <x v="23"/>
    <s v="TransportationSystemManagementOperations"/>
    <n v="2015"/>
    <m/>
    <n v="111445"/>
    <m/>
    <n v="0"/>
    <n v="111445"/>
    <n v="0"/>
    <n v="0"/>
    <n v="0"/>
    <n v="0"/>
    <n v="0"/>
    <n v="0"/>
    <n v="0"/>
    <n v="0"/>
    <n v="0"/>
    <n v="0"/>
    <n v="0"/>
    <n v="0"/>
    <n v="0"/>
    <n v="0"/>
    <n v="0"/>
    <n v="0"/>
    <n v="0"/>
    <n v="0"/>
    <n v="0"/>
    <n v="0"/>
    <n v="0"/>
    <n v="0"/>
    <n v="0"/>
    <n v="0"/>
    <n v="0"/>
  </r>
  <r>
    <m/>
    <n v="19174"/>
    <n v="70798"/>
    <s v=" Metro"/>
    <s v="Metro"/>
    <x v="52"/>
    <s v=" Metro"/>
    <x v="0"/>
    <s v="Freight Demand Modeling &amp; Data Improvement"/>
    <m/>
    <m/>
    <s v=" Other"/>
    <s v=" Update the regional freight trip forecasting model"/>
    <n v="350000"/>
    <m/>
    <m/>
    <m/>
    <n v="265"/>
    <x v="23"/>
    <s v="TransportationSystemManagementOperations"/>
    <n v="2015"/>
    <m/>
    <n v="350000"/>
    <m/>
    <n v="0"/>
    <n v="350000"/>
    <n v="0"/>
    <n v="0"/>
    <n v="0"/>
    <n v="0"/>
    <n v="0"/>
    <n v="0"/>
    <n v="0"/>
    <n v="0"/>
    <n v="0"/>
    <n v="0"/>
    <n v="0"/>
    <n v="0"/>
    <n v="0"/>
    <n v="0"/>
    <n v="0"/>
    <n v="0"/>
    <n v="0"/>
    <n v="0"/>
    <n v="0"/>
    <n v="0"/>
    <n v="0"/>
    <n v="0"/>
    <n v="0"/>
    <n v="0"/>
    <n v="0"/>
  </r>
  <r>
    <m/>
    <n v="19188"/>
    <n v="70815"/>
    <s v=" Metro"/>
    <s v="Metro"/>
    <x v="46"/>
    <s v=" Metro"/>
    <x v="0"/>
    <s v="Metro Central Transfer Station: CNG Fueling"/>
    <m/>
    <m/>
    <s v=" Other"/>
    <s v=" "/>
    <n v="0"/>
    <m/>
    <m/>
    <m/>
    <n v="274"/>
    <x v="23"/>
    <n v="0"/>
    <n v="2015"/>
    <m/>
    <n v="0"/>
    <m/>
    <n v="0"/>
    <n v="0"/>
    <n v="0"/>
    <n v="0"/>
    <n v="0"/>
    <n v="0"/>
    <n v="0"/>
    <n v="0"/>
    <n v="0"/>
    <n v="0"/>
    <n v="0"/>
    <n v="0"/>
    <n v="0"/>
    <n v="0"/>
    <n v="0"/>
    <n v="0"/>
    <n v="0"/>
    <n v="0"/>
    <n v="0"/>
    <n v="0"/>
    <n v="0"/>
    <n v="0"/>
    <n v="0"/>
    <n v="0"/>
    <n v="0"/>
    <n v="0"/>
    <n v="0"/>
  </r>
  <r>
    <m/>
    <n v="19188"/>
    <n v="70815"/>
    <s v=" Metro"/>
    <s v="Metro"/>
    <x v="51"/>
    <s v=" Metro"/>
    <x v="0"/>
    <s v="Metro Central Transfer Station: CNG Fueling"/>
    <m/>
    <m/>
    <s v=" Other"/>
    <s v=" "/>
    <n v="0"/>
    <m/>
    <m/>
    <m/>
    <n v="275"/>
    <x v="23"/>
    <s v="Transit"/>
    <n v="2015"/>
    <m/>
    <n v="0"/>
    <m/>
    <n v="0"/>
    <n v="0"/>
    <n v="0"/>
    <n v="0"/>
    <n v="0"/>
    <n v="0"/>
    <n v="0"/>
    <n v="0"/>
    <n v="0"/>
    <n v="0"/>
    <n v="0"/>
    <n v="0"/>
    <n v="0"/>
    <n v="0"/>
    <n v="0"/>
    <n v="0"/>
    <n v="0"/>
    <n v="0"/>
    <n v="0"/>
    <n v="0"/>
    <n v="0"/>
    <n v="0"/>
    <n v="0"/>
    <n v="0"/>
    <n v="0"/>
    <n v="0"/>
    <n v="0"/>
  </r>
  <r>
    <m/>
    <n v="19188"/>
    <n v="70815"/>
    <s v=" Metro"/>
    <s v="Metro"/>
    <x v="47"/>
    <s v=" Metro"/>
    <x v="0"/>
    <s v="Metro Central Transfer Station: CNG Fueling"/>
    <m/>
    <m/>
    <s v=" Other"/>
    <s v=" "/>
    <n v="0"/>
    <m/>
    <m/>
    <m/>
    <n v="276"/>
    <x v="23"/>
    <s v="Roadwayandbridge"/>
    <n v="2015"/>
    <m/>
    <n v="0"/>
    <m/>
    <n v="0"/>
    <n v="0"/>
    <n v="0"/>
    <n v="0"/>
    <n v="0"/>
    <n v="0"/>
    <n v="0"/>
    <n v="0"/>
    <n v="0"/>
    <n v="0"/>
    <n v="0"/>
    <n v="0"/>
    <n v="0"/>
    <n v="0"/>
    <n v="0"/>
    <n v="0"/>
    <n v="0"/>
    <n v="0"/>
    <n v="0"/>
    <n v="0"/>
    <n v="0"/>
    <n v="0"/>
    <n v="0"/>
    <n v="0"/>
    <n v="0"/>
    <n v="0"/>
    <n v="0"/>
  </r>
  <r>
    <m/>
    <n v="19188"/>
    <n v="70815"/>
    <s v=" Metro"/>
    <s v="Metro"/>
    <x v="47"/>
    <s v=" Metro"/>
    <x v="0"/>
    <s v="Metro Central Transfer Station: CNG Fueling"/>
    <m/>
    <m/>
    <s v=" Other"/>
    <s v=" "/>
    <n v="666270"/>
    <m/>
    <m/>
    <m/>
    <n v="277"/>
    <x v="23"/>
    <s v="Roadwayandbridge"/>
    <n v="2015"/>
    <m/>
    <n v="666270"/>
    <m/>
    <n v="0"/>
    <n v="666270"/>
    <n v="0"/>
    <n v="0"/>
    <n v="0"/>
    <n v="0"/>
    <n v="0"/>
    <n v="0"/>
    <n v="0"/>
    <n v="0"/>
    <n v="0"/>
    <n v="0"/>
    <n v="0"/>
    <n v="0"/>
    <n v="0"/>
    <n v="0"/>
    <n v="0"/>
    <n v="0"/>
    <n v="0"/>
    <n v="0"/>
    <n v="0"/>
    <n v="0"/>
    <n v="0"/>
    <n v="0"/>
    <n v="0"/>
    <n v="0"/>
    <n v="0"/>
  </r>
  <r>
    <m/>
    <n v="19188"/>
    <n v="70815"/>
    <s v=" Metro"/>
    <s v="Metro"/>
    <x v="47"/>
    <s v=" Metro"/>
    <x v="0"/>
    <s v="Metro Central Transfer Station: CNG Fueling"/>
    <m/>
    <m/>
    <s v=" Other"/>
    <s v=" "/>
    <n v="602230"/>
    <m/>
    <m/>
    <m/>
    <n v="278"/>
    <x v="23"/>
    <s v="Roadwayandbridge"/>
    <n v="2015"/>
    <m/>
    <n v="602230"/>
    <m/>
    <n v="0"/>
    <n v="602230"/>
    <n v="0"/>
    <n v="0"/>
    <n v="0"/>
    <n v="0"/>
    <n v="0"/>
    <n v="0"/>
    <n v="0"/>
    <n v="0"/>
    <n v="0"/>
    <n v="0"/>
    <n v="0"/>
    <n v="0"/>
    <n v="0"/>
    <n v="0"/>
    <n v="0"/>
    <n v="0"/>
    <n v="0"/>
    <n v="0"/>
    <n v="0"/>
    <n v="0"/>
    <n v="0"/>
    <n v="0"/>
    <n v="0"/>
    <n v="0"/>
    <n v="0"/>
  </r>
  <r>
    <m/>
    <n v="19529"/>
    <n v="70818"/>
    <s v=" Metro"/>
    <s v="Metro"/>
    <x v="47"/>
    <s v=" Metro"/>
    <x v="0"/>
    <s v="I-84 Multimodal Integrated Corridor Mgmt Project"/>
    <m/>
    <m/>
    <s v=" Other"/>
    <s v=" Regional concept of transportation operations for I-84 from downtown Portland encompassing over 45 square miles. Will include light rail street car routes local streets bus and bikes routes."/>
    <n v="239600"/>
    <m/>
    <m/>
    <m/>
    <n v="304"/>
    <x v="23"/>
    <s v="Roadwayandbridge"/>
    <n v="2015"/>
    <m/>
    <n v="239600"/>
    <m/>
    <n v="0"/>
    <n v="239600"/>
    <n v="0"/>
    <n v="0"/>
    <n v="0"/>
    <n v="0"/>
    <n v="0"/>
    <n v="0"/>
    <n v="0"/>
    <n v="0"/>
    <n v="0"/>
    <n v="0"/>
    <n v="0"/>
    <n v="0"/>
    <n v="0"/>
    <n v="0"/>
    <n v="0"/>
    <n v="0"/>
    <n v="0"/>
    <n v="0"/>
    <n v="0"/>
    <n v="0"/>
    <n v="0"/>
    <n v="0"/>
    <n v="0"/>
    <n v="0"/>
    <n v="0"/>
  </r>
  <r>
    <m/>
    <n v="19551"/>
    <n v="70823"/>
    <s v=" Metro"/>
    <s v="Metro"/>
    <x v="45"/>
    <s v=" Metro"/>
    <x v="0"/>
    <s v="Metro Drive Less Connect Outreach Program (15-17)"/>
    <m/>
    <m/>
    <s v=" Other"/>
    <s v=" "/>
    <n v="354397"/>
    <m/>
    <m/>
    <m/>
    <n v="305"/>
    <x v="23"/>
    <s v="Trail"/>
    <n v="2015"/>
    <m/>
    <n v="354397"/>
    <m/>
    <n v="0"/>
    <n v="354397"/>
    <n v="0"/>
    <n v="0"/>
    <n v="0"/>
    <n v="0"/>
    <n v="0"/>
    <n v="0"/>
    <n v="0"/>
    <n v="0"/>
    <n v="0"/>
    <n v="0"/>
    <n v="0"/>
    <n v="0"/>
    <n v="0"/>
    <n v="0"/>
    <n v="0"/>
    <n v="0"/>
    <n v="0"/>
    <n v="0"/>
    <n v="0"/>
    <n v="0"/>
    <n v="0"/>
    <n v="0"/>
    <n v="0"/>
    <n v="0"/>
    <n v="0"/>
  </r>
  <r>
    <m/>
    <n v="19296"/>
    <n v="70695"/>
    <s v=" Metro"/>
    <s v="Metro"/>
    <x v="46"/>
    <s v=" Metro"/>
    <x v="0"/>
    <s v="Regional Freight Analysis and Project Development"/>
    <m/>
    <m/>
    <s v=" Other"/>
    <s v=" This is a bucket that may fund various projects related to: Develop analysis tools and project strategies that support freight movement in the region."/>
    <n v="445782"/>
    <m/>
    <m/>
    <m/>
    <n v="361"/>
    <x v="23"/>
    <n v="0"/>
    <n v="2016"/>
    <m/>
    <n v="445782"/>
    <m/>
    <n v="0"/>
    <n v="0"/>
    <n v="445782"/>
    <n v="0"/>
    <n v="0"/>
    <n v="0"/>
    <n v="0"/>
    <n v="0"/>
    <n v="0"/>
    <n v="0"/>
    <n v="0"/>
    <n v="0"/>
    <n v="0"/>
    <n v="0"/>
    <n v="0"/>
    <n v="0"/>
    <n v="0"/>
    <n v="0"/>
    <n v="0"/>
    <n v="0"/>
    <n v="0"/>
    <n v="0"/>
    <n v="0"/>
    <n v="0"/>
    <n v="0"/>
    <n v="0"/>
    <n v="0"/>
  </r>
  <r>
    <m/>
    <n v="18832"/>
    <n v="70774"/>
    <s v=" Metro"/>
    <s v="Metro"/>
    <x v="48"/>
    <s v=" Metro"/>
    <x v="0"/>
    <s v="Willamette Greenway Trail: Columbia Blvd Bridge"/>
    <m/>
    <m/>
    <s v=" Trail"/>
    <s v=" Construct a bicycle and pedestrian bridge"/>
    <n v="20000"/>
    <m/>
    <m/>
    <m/>
    <n v="411"/>
    <x v="23"/>
    <s v="Pedestrian"/>
    <n v="2017"/>
    <m/>
    <n v="20000"/>
    <m/>
    <n v="0"/>
    <n v="0"/>
    <n v="0"/>
    <n v="20000"/>
    <n v="0"/>
    <n v="0"/>
    <n v="0"/>
    <n v="0"/>
    <n v="0"/>
    <n v="0"/>
    <n v="0"/>
    <n v="0"/>
    <n v="0"/>
    <n v="0"/>
    <n v="0"/>
    <n v="0"/>
    <n v="0"/>
    <n v="0"/>
    <n v="0"/>
    <n v="0"/>
    <n v="0"/>
    <n v="0"/>
    <n v="0"/>
    <n v="0"/>
    <n v="0"/>
    <n v="0"/>
    <n v="0"/>
  </r>
  <r>
    <m/>
    <n v="18832"/>
    <n v="70774"/>
    <s v=" Metro"/>
    <s v="Metro"/>
    <x v="47"/>
    <s v=" Metro"/>
    <x v="0"/>
    <s v="Willamette Greenway Trail: Columbia Blvd Bridge"/>
    <m/>
    <m/>
    <s v=" Trail"/>
    <s v=" Construct a bicycle and pedestrian bridge"/>
    <n v="2092381"/>
    <m/>
    <m/>
    <m/>
    <n v="460"/>
    <x v="23"/>
    <s v="Roadwayandbridge"/>
    <n v="2018"/>
    <m/>
    <n v="2092381"/>
    <m/>
    <n v="0"/>
    <n v="0"/>
    <n v="0"/>
    <n v="0"/>
    <n v="2092381"/>
    <n v="0"/>
    <n v="0"/>
    <n v="0"/>
    <n v="0"/>
    <n v="0"/>
    <n v="0"/>
    <n v="0"/>
    <n v="0"/>
    <n v="0"/>
    <n v="0"/>
    <n v="0"/>
    <n v="0"/>
    <n v="0"/>
    <n v="0"/>
    <n v="0"/>
    <n v="0"/>
    <n v="0"/>
    <n v="0"/>
    <n v="0"/>
    <n v="0"/>
    <n v="0"/>
    <n v="0"/>
  </r>
  <r>
    <m/>
    <s v="19284 19285 19286"/>
    <n v="70670"/>
    <s v=" Metro"/>
    <s v="Metro"/>
    <x v="53"/>
    <s v=" Metro"/>
    <x v="0"/>
    <s v="Transit Oriented Development Program (TOD)"/>
    <m/>
    <m/>
    <s v=" Other"/>
    <s v=" The TOD program works directly with developers and local jurisdictions to create vibrant downtowns main streets and station areas by helping to change land use patterns near transit."/>
    <n v="3366932"/>
    <m/>
    <m/>
    <m/>
    <n v="485"/>
    <x v="23"/>
    <s v="Bike"/>
    <n v="2018"/>
    <m/>
    <n v="3366932"/>
    <m/>
    <n v="0"/>
    <n v="0"/>
    <n v="0"/>
    <n v="0"/>
    <n v="3366932"/>
    <n v="0"/>
    <n v="0"/>
    <n v="0"/>
    <n v="0"/>
    <n v="0"/>
    <n v="0"/>
    <n v="0"/>
    <n v="0"/>
    <n v="0"/>
    <n v="0"/>
    <n v="0"/>
    <n v="0"/>
    <n v="0"/>
    <n v="0"/>
    <n v="0"/>
    <n v="0"/>
    <n v="0"/>
    <n v="0"/>
    <n v="0"/>
    <n v="0"/>
    <n v="0"/>
    <n v="0"/>
  </r>
  <r>
    <m/>
    <s v="19285 19285 19286"/>
    <n v="70670"/>
    <s v=" Metro"/>
    <s v="Metro"/>
    <x v="53"/>
    <s v=" Metro"/>
    <x v="0"/>
    <s v="Transit Oriented Development Program (TOD)"/>
    <m/>
    <m/>
    <s v=" Other"/>
    <s v=" The TOD program works directly with developers and local jurisdictions to create vibrant downtowns main streets and station areas by helping to change land use patterns near transit."/>
    <n v="3413729"/>
    <m/>
    <m/>
    <m/>
    <n v="486"/>
    <x v="23"/>
    <s v="Bike"/>
    <n v="2018"/>
    <m/>
    <n v="3413729"/>
    <m/>
    <n v="0"/>
    <n v="0"/>
    <n v="0"/>
    <n v="0"/>
    <n v="3413729"/>
    <n v="0"/>
    <n v="0"/>
    <n v="0"/>
    <n v="0"/>
    <n v="0"/>
    <n v="0"/>
    <n v="0"/>
    <n v="0"/>
    <n v="0"/>
    <n v="0"/>
    <n v="0"/>
    <n v="0"/>
    <n v="0"/>
    <n v="0"/>
    <n v="0"/>
    <n v="0"/>
    <n v="0"/>
    <n v="0"/>
    <n v="0"/>
    <n v="0"/>
    <n v="0"/>
    <n v="0"/>
  </r>
  <r>
    <m/>
    <s v="19286 19285 19286"/>
    <n v="70670"/>
    <s v=" Metro"/>
    <s v="Metro"/>
    <x v="48"/>
    <s v=" Metro"/>
    <x v="0"/>
    <s v="Transit Oriented Development Program (TOD)"/>
    <m/>
    <m/>
    <s v=" Other"/>
    <s v=" The TOD program works directly with developers and local jurisdictions to create vibrant downtowns main streets and station areas by helping to change land use patterns near transit."/>
    <n v="3461176"/>
    <m/>
    <m/>
    <m/>
    <n v="487"/>
    <x v="23"/>
    <s v="Pedestrian"/>
    <n v="2018"/>
    <m/>
    <n v="3461176"/>
    <m/>
    <n v="0"/>
    <n v="0"/>
    <n v="0"/>
    <n v="0"/>
    <n v="3461176"/>
    <n v="0"/>
    <n v="0"/>
    <n v="0"/>
    <n v="0"/>
    <n v="0"/>
    <n v="0"/>
    <n v="0"/>
    <n v="0"/>
    <n v="0"/>
    <n v="0"/>
    <n v="0"/>
    <n v="0"/>
    <n v="0"/>
    <n v="0"/>
    <n v="0"/>
    <n v="0"/>
    <n v="0"/>
    <n v="0"/>
    <n v="0"/>
    <n v="0"/>
    <n v="0"/>
    <n v="0"/>
  </r>
  <r>
    <m/>
    <s v="19293 19294 19295"/>
    <n v="70673"/>
    <s v=" Metro"/>
    <s v="Metro"/>
    <x v="48"/>
    <s v=" Metro"/>
    <x v="0"/>
    <s v="Corridor &amp; Systems Planning"/>
    <m/>
    <m/>
    <s v=" Other"/>
    <s v=" Corridors and Systems Planning Program conducts planning level work in corridors. Emphasizes the integration of land use and transportation. Determinhes regional system needs functions desired outcomes performance measures investment strategies."/>
    <n v="565504"/>
    <m/>
    <m/>
    <m/>
    <n v="488"/>
    <x v="23"/>
    <s v="Pedestrian"/>
    <n v="2018"/>
    <m/>
    <n v="565504"/>
    <m/>
    <n v="0"/>
    <n v="0"/>
    <n v="0"/>
    <n v="0"/>
    <n v="565504"/>
    <n v="0"/>
    <n v="0"/>
    <n v="0"/>
    <n v="0"/>
    <n v="0"/>
    <n v="0"/>
    <n v="0"/>
    <n v="0"/>
    <n v="0"/>
    <n v="0"/>
    <n v="0"/>
    <n v="0"/>
    <n v="0"/>
    <n v="0"/>
    <n v="0"/>
    <n v="0"/>
    <n v="0"/>
    <n v="0"/>
    <n v="0"/>
    <n v="0"/>
    <n v="0"/>
    <n v="0"/>
  </r>
  <r>
    <m/>
    <s v="19294 19294 19295"/>
    <n v="70673"/>
    <s v=" Metro"/>
    <s v="Metro"/>
    <x v="48"/>
    <s v=" Metro"/>
    <x v="0"/>
    <s v="Corridor &amp; Systems Planning"/>
    <m/>
    <m/>
    <s v=" Other"/>
    <s v=" Corridors and Systems Planning Program conducts planning level work in corridors. Emphasizes the integration of land use and transportation. Determinhes regional system needs functions desired outcomes performance measures investment strategies."/>
    <n v="573903"/>
    <m/>
    <m/>
    <m/>
    <n v="489"/>
    <x v="23"/>
    <s v="Pedestrian"/>
    <n v="2018"/>
    <m/>
    <n v="573903"/>
    <m/>
    <n v="0"/>
    <n v="0"/>
    <n v="0"/>
    <n v="0"/>
    <n v="573903"/>
    <n v="0"/>
    <n v="0"/>
    <n v="0"/>
    <n v="0"/>
    <n v="0"/>
    <n v="0"/>
    <n v="0"/>
    <n v="0"/>
    <n v="0"/>
    <n v="0"/>
    <n v="0"/>
    <n v="0"/>
    <n v="0"/>
    <n v="0"/>
    <n v="0"/>
    <n v="0"/>
    <n v="0"/>
    <n v="0"/>
    <n v="0"/>
    <n v="0"/>
    <n v="0"/>
    <n v="0"/>
  </r>
  <r>
    <m/>
    <s v="19295 19294 19295"/>
    <n v="70673"/>
    <s v=" Metro"/>
    <s v="Metro"/>
    <x v="52"/>
    <s v=" Metro"/>
    <x v="0"/>
    <s v="Corridor &amp; Systems Planning"/>
    <m/>
    <m/>
    <s v=" Other"/>
    <s v=" Corridors and Systems Planning Program conducts planning level work in corridors. Emphasizes the integration of land use and transportation. Determinhes regional system needs functions desired outcomes performance measures investment strategies."/>
    <n v="582425"/>
    <m/>
    <m/>
    <m/>
    <n v="490"/>
    <x v="23"/>
    <s v="TransportationSystemManagementOperations"/>
    <n v="2018"/>
    <m/>
    <n v="582425"/>
    <m/>
    <n v="0"/>
    <n v="0"/>
    <n v="0"/>
    <n v="0"/>
    <n v="582425"/>
    <n v="0"/>
    <n v="0"/>
    <n v="0"/>
    <n v="0"/>
    <n v="0"/>
    <n v="0"/>
    <n v="0"/>
    <n v="0"/>
    <n v="0"/>
    <n v="0"/>
    <n v="0"/>
    <n v="0"/>
    <n v="0"/>
    <n v="0"/>
    <n v="0"/>
    <n v="0"/>
    <n v="0"/>
    <n v="0"/>
    <n v="0"/>
    <n v="0"/>
    <n v="0"/>
    <n v="0"/>
  </r>
  <r>
    <m/>
    <n v="15598"/>
    <n v="70035"/>
    <s v=" Milwaukie"/>
    <s v="City"/>
    <x v="34"/>
    <s v=" Milwaukie"/>
    <x v="0"/>
    <s v="OR 99-E Bridge at Kellogg Lake"/>
    <m/>
    <m/>
    <s v=" Highway"/>
    <s v=" Design funding for removal of both dam and bridge with a bridge replacement."/>
    <n v="0"/>
    <m/>
    <m/>
    <m/>
    <n v="56"/>
    <x v="23"/>
    <s v="Roadwayandbridge"/>
    <n v="2015"/>
    <m/>
    <n v="0"/>
    <m/>
    <n v="0"/>
    <n v="0"/>
    <n v="0"/>
    <n v="0"/>
    <n v="0"/>
    <n v="0"/>
    <n v="0"/>
    <n v="0"/>
    <n v="0"/>
    <n v="0"/>
    <n v="0"/>
    <n v="0"/>
    <n v="0"/>
    <n v="0"/>
    <n v="0"/>
    <n v="0"/>
    <n v="0"/>
    <n v="0"/>
    <n v="0"/>
    <n v="0"/>
    <n v="0"/>
    <n v="0"/>
    <n v="0"/>
    <n v="0"/>
    <n v="0"/>
    <n v="0"/>
    <n v="0"/>
  </r>
  <r>
    <m/>
    <n v="15598"/>
    <n v="70035"/>
    <s v=" Milwaukie"/>
    <s v="City"/>
    <x v="42"/>
    <s v=" Milwaukie"/>
    <x v="0"/>
    <s v="OR 99-E Bridge at Kellogg Lake"/>
    <m/>
    <m/>
    <s v=" Highway"/>
    <s v=" Design funding for removal of both dam and bridge with a bridge replacement."/>
    <n v="1175749"/>
    <m/>
    <m/>
    <m/>
    <n v="57"/>
    <x v="23"/>
    <s v="Trail"/>
    <n v="2015"/>
    <m/>
    <n v="1175749"/>
    <m/>
    <n v="0"/>
    <n v="1175749"/>
    <n v="0"/>
    <n v="0"/>
    <n v="0"/>
    <n v="0"/>
    <n v="0"/>
    <n v="0"/>
    <n v="0"/>
    <n v="0"/>
    <n v="0"/>
    <n v="0"/>
    <n v="0"/>
    <n v="0"/>
    <n v="0"/>
    <n v="0"/>
    <n v="0"/>
    <n v="0"/>
    <n v="0"/>
    <n v="0"/>
    <n v="0"/>
    <n v="0"/>
    <n v="0"/>
    <n v="0"/>
    <n v="0"/>
    <n v="0"/>
    <n v="0"/>
  </r>
  <r>
    <m/>
    <n v="18018"/>
    <n v="70479"/>
    <s v=" Milwaukie"/>
    <s v="City"/>
    <x v="34"/>
    <s v=" Milwaukie"/>
    <x v="0"/>
    <s v="17th Avenue Multi-use Trail: SE Ochoco - SE McLoughlin"/>
    <m/>
    <m/>
    <s v=" Local Road"/>
    <s v=" Trail on west side of SE 17th Avenue between Ochoco Street and McLoughlin Boulevard and possibly on-street bike lanes. Links two significant regional multi-use trails; the Trolley Trail and the Springwater Corridor Trail."/>
    <n v="1760890"/>
    <m/>
    <m/>
    <m/>
    <n v="135"/>
    <x v="23"/>
    <s v="Roadwayandbridge"/>
    <n v="2015"/>
    <m/>
    <n v="1760890"/>
    <m/>
    <n v="0"/>
    <n v="1760890"/>
    <n v="0"/>
    <n v="0"/>
    <n v="0"/>
    <n v="0"/>
    <n v="0"/>
    <n v="0"/>
    <n v="0"/>
    <n v="0"/>
    <n v="0"/>
    <n v="0"/>
    <n v="0"/>
    <n v="0"/>
    <n v="0"/>
    <n v="0"/>
    <n v="0"/>
    <n v="0"/>
    <n v="0"/>
    <n v="0"/>
    <n v="0"/>
    <n v="0"/>
    <n v="0"/>
    <n v="0"/>
    <n v="0"/>
    <n v="0"/>
    <n v="0"/>
  </r>
  <r>
    <m/>
    <n v="18018"/>
    <n v="70479"/>
    <s v=" Milwaukie"/>
    <s v="City"/>
    <x v="35"/>
    <s v=" Milwaukie"/>
    <x v="0"/>
    <s v="17th Avenue Multi-use Trail: SE Ochoco - SE McLoughlin"/>
    <m/>
    <m/>
    <s v=" Local Road"/>
    <s v=" Trail on west side of SE 17th Avenue between Ochoco Street and McLoughlin Boulevard and possibly on-street bike lanes. Links two significant regional multi-use trails; the Trolley Trail and the Springwater Corridor Trail."/>
    <n v="160000"/>
    <m/>
    <m/>
    <m/>
    <n v="136"/>
    <x v="23"/>
    <s v="Pedestrian"/>
    <n v="2015"/>
    <m/>
    <n v="160000"/>
    <m/>
    <n v="0"/>
    <n v="160000"/>
    <n v="0"/>
    <n v="0"/>
    <n v="0"/>
    <n v="0"/>
    <n v="0"/>
    <n v="0"/>
    <n v="0"/>
    <n v="0"/>
    <n v="0"/>
    <n v="0"/>
    <n v="0"/>
    <n v="0"/>
    <n v="0"/>
    <n v="0"/>
    <n v="0"/>
    <n v="0"/>
    <n v="0"/>
    <n v="0"/>
    <n v="0"/>
    <n v="0"/>
    <n v="0"/>
    <n v="0"/>
    <n v="0"/>
    <n v="0"/>
    <n v="0"/>
  </r>
  <r>
    <m/>
    <n v="14438"/>
    <n v="70096"/>
    <s v=" Multnomah County"/>
    <s v="County"/>
    <x v="37"/>
    <s v=" Multnomah County"/>
    <x v="0"/>
    <s v="Stark St Beaver Creek Culvert"/>
    <m/>
    <m/>
    <s v=" Local Road"/>
    <s v=" The project calls for the replacement of 3 culverts along Beaver Creek at Troutdale Rd. Stark St and Cochran Rd."/>
    <n v="0"/>
    <m/>
    <m/>
    <m/>
    <n v="5"/>
    <x v="23"/>
    <s v="Roadwayandbridge"/>
    <n v="2014"/>
    <m/>
    <n v="0"/>
    <m/>
    <n v="0"/>
    <n v="0"/>
    <n v="0"/>
    <n v="0"/>
    <n v="0"/>
    <n v="0"/>
    <n v="0"/>
    <n v="0"/>
    <n v="0"/>
    <n v="0"/>
    <n v="0"/>
    <n v="0"/>
    <n v="0"/>
    <n v="0"/>
    <n v="0"/>
    <n v="0"/>
    <n v="0"/>
    <n v="0"/>
    <n v="0"/>
    <n v="0"/>
    <n v="0"/>
    <n v="0"/>
    <n v="0"/>
    <n v="0"/>
    <n v="0"/>
    <n v="0"/>
    <n v="0"/>
  </r>
  <r>
    <m/>
    <n v="14438"/>
    <n v="70096"/>
    <s v=" Multnomah County"/>
    <s v="County"/>
    <x v="37"/>
    <s v=" Multnomah County"/>
    <x v="0"/>
    <s v="Stark St Beaver Creek Culvert"/>
    <m/>
    <m/>
    <s v=" Local Road"/>
    <s v=" The project calls for the replacement of 3 culverts along Beaver Creek at Troutdale Rd. Stark St and Cochran Rd."/>
    <n v="120000"/>
    <m/>
    <m/>
    <m/>
    <n v="6"/>
    <x v="23"/>
    <s v="Roadwayandbridge"/>
    <n v="2014"/>
    <m/>
    <n v="120000"/>
    <m/>
    <n v="120000"/>
    <n v="0"/>
    <n v="0"/>
    <n v="0"/>
    <n v="0"/>
    <n v="0"/>
    <n v="0"/>
    <n v="0"/>
    <n v="0"/>
    <n v="0"/>
    <n v="0"/>
    <n v="0"/>
    <n v="0"/>
    <n v="0"/>
    <n v="0"/>
    <n v="0"/>
    <n v="0"/>
    <n v="0"/>
    <n v="0"/>
    <n v="0"/>
    <n v="0"/>
    <n v="0"/>
    <n v="0"/>
    <n v="0"/>
    <n v="0"/>
    <n v="0"/>
    <n v="0"/>
  </r>
  <r>
    <m/>
    <n v="17410"/>
    <n v="70416"/>
    <s v=" Multnomah County"/>
    <s v="County"/>
    <x v="38"/>
    <s v=" Multnomah County"/>
    <x v="0"/>
    <s v="Broadway Bridge - Willamette River"/>
    <m/>
    <m/>
    <s v=" Local Road"/>
    <s v=" Repair Bridge #06757"/>
    <n v="1600000"/>
    <m/>
    <m/>
    <m/>
    <n v="13"/>
    <x v="23"/>
    <n v="0"/>
    <n v="2014"/>
    <m/>
    <n v="1600000"/>
    <m/>
    <n v="1600000"/>
    <n v="0"/>
    <n v="0"/>
    <n v="0"/>
    <n v="0"/>
    <n v="0"/>
    <n v="0"/>
    <n v="0"/>
    <n v="0"/>
    <n v="0"/>
    <n v="0"/>
    <n v="0"/>
    <n v="0"/>
    <n v="0"/>
    <n v="0"/>
    <n v="0"/>
    <n v="0"/>
    <n v="0"/>
    <n v="0"/>
    <n v="0"/>
    <n v="0"/>
    <n v="0"/>
    <n v="0"/>
    <n v="0"/>
    <n v="0"/>
    <n v="0"/>
    <n v="0"/>
  </r>
  <r>
    <m/>
    <n v="18020"/>
    <n v="70485"/>
    <s v=" Multnomah County"/>
    <s v="County"/>
    <x v="37"/>
    <s v=" Multnomah County"/>
    <x v="0"/>
    <s v="Sandy Blvd:  NE 230th Ave - NE 238th Dr (Wood Village)"/>
    <m/>
    <m/>
    <s v=" Local Road"/>
    <s v=" This project addresses the substandard road conditions on NE Sandy Blvd. that affect existing freight access between existing freight-oriented businesses and industrial lands and I-84 via Exit 16 at 238th Avenue."/>
    <n v="175752"/>
    <m/>
    <m/>
    <m/>
    <n v="20"/>
    <x v="23"/>
    <s v="Roadwayandbridge"/>
    <n v="2014"/>
    <m/>
    <n v="175752"/>
    <m/>
    <n v="175752"/>
    <n v="0"/>
    <n v="0"/>
    <n v="0"/>
    <n v="0"/>
    <n v="0"/>
    <n v="0"/>
    <n v="0"/>
    <n v="0"/>
    <n v="0"/>
    <n v="0"/>
    <n v="0"/>
    <n v="0"/>
    <n v="0"/>
    <n v="0"/>
    <n v="0"/>
    <n v="0"/>
    <n v="0"/>
    <n v="0"/>
    <n v="0"/>
    <n v="0"/>
    <n v="0"/>
    <n v="0"/>
    <n v="0"/>
    <n v="0"/>
    <n v="0"/>
    <n v="0"/>
  </r>
  <r>
    <m/>
    <n v="19043"/>
    <n v="70699"/>
    <s v=" Multnomah County"/>
    <s v="County"/>
    <x v="37"/>
    <s v=" Multnomah County"/>
    <x v="0"/>
    <s v="NE 244th Ave Rail Crossing"/>
    <m/>
    <m/>
    <s v=" Other"/>
    <s v=" Install railroad automatic gate and place guardrail around the railroad devices"/>
    <n v="50000"/>
    <m/>
    <m/>
    <m/>
    <n v="43"/>
    <x v="23"/>
    <s v="Roadwayandbridge"/>
    <n v="2014"/>
    <m/>
    <n v="50000"/>
    <m/>
    <n v="50000"/>
    <n v="0"/>
    <n v="0"/>
    <n v="0"/>
    <n v="0"/>
    <n v="0"/>
    <n v="0"/>
    <n v="0"/>
    <n v="0"/>
    <n v="0"/>
    <n v="0"/>
    <n v="0"/>
    <n v="0"/>
    <n v="0"/>
    <n v="0"/>
    <n v="0"/>
    <n v="0"/>
    <n v="0"/>
    <n v="0"/>
    <n v="0"/>
    <n v="0"/>
    <n v="0"/>
    <n v="0"/>
    <n v="0"/>
    <n v="0"/>
    <n v="0"/>
    <n v="0"/>
  </r>
  <r>
    <m/>
    <n v="19043"/>
    <n v="70699"/>
    <s v=" Multnomah County"/>
    <s v="County"/>
    <x v="37"/>
    <s v=" Multnomah County"/>
    <x v="0"/>
    <s v="NE 244th Ave Rail Crossing"/>
    <m/>
    <m/>
    <s v=" Other"/>
    <s v=" Install railroad automatic gate and place guardrail around the railroad devices"/>
    <n v="300000"/>
    <m/>
    <m/>
    <m/>
    <n v="44"/>
    <x v="23"/>
    <s v="Roadwayandbridge"/>
    <n v="2014"/>
    <m/>
    <n v="300000"/>
    <m/>
    <n v="300000"/>
    <n v="0"/>
    <n v="0"/>
    <n v="0"/>
    <n v="0"/>
    <n v="0"/>
    <n v="0"/>
    <n v="0"/>
    <n v="0"/>
    <n v="0"/>
    <n v="0"/>
    <n v="0"/>
    <n v="0"/>
    <n v="0"/>
    <n v="0"/>
    <n v="0"/>
    <n v="0"/>
    <n v="0"/>
    <n v="0"/>
    <n v="0"/>
    <n v="0"/>
    <n v="0"/>
    <n v="0"/>
    <n v="0"/>
    <n v="0"/>
    <n v="0"/>
    <n v="0"/>
  </r>
  <r>
    <m/>
    <n v="14438"/>
    <n v="70096"/>
    <s v=" Multnomah County"/>
    <s v="County"/>
    <x v="39"/>
    <s v=" Multnomah County"/>
    <x v="0"/>
    <s v="Stark St Beaver Creek Culvert"/>
    <m/>
    <m/>
    <s v=" Local Road"/>
    <s v=" The project calls for the replacement of 3 culverts along Beaver Creek at Troutdale Rd. Stark St and Cochran Rd."/>
    <n v="0"/>
    <m/>
    <m/>
    <m/>
    <n v="51"/>
    <x v="23"/>
    <s v="Trail"/>
    <n v="2015"/>
    <m/>
    <n v="0"/>
    <m/>
    <n v="0"/>
    <n v="0"/>
    <n v="0"/>
    <n v="0"/>
    <n v="0"/>
    <n v="0"/>
    <n v="0"/>
    <n v="0"/>
    <n v="0"/>
    <n v="0"/>
    <n v="0"/>
    <n v="0"/>
    <n v="0"/>
    <n v="0"/>
    <n v="0"/>
    <n v="0"/>
    <n v="0"/>
    <n v="0"/>
    <n v="0"/>
    <n v="0"/>
    <n v="0"/>
    <n v="0"/>
    <n v="0"/>
    <n v="0"/>
    <n v="0"/>
    <n v="0"/>
    <n v="0"/>
  </r>
  <r>
    <m/>
    <n v="14438"/>
    <n v="70096"/>
    <s v=" Multnomah County"/>
    <s v="County"/>
    <x v="37"/>
    <s v=" Multnomah County"/>
    <x v="0"/>
    <s v="Stark St Beaver Creek Culvert"/>
    <m/>
    <m/>
    <s v=" Local Road"/>
    <s v=" The project calls for the replacement of 3 culverts along Beaver Creek at Troutdale Rd. Stark St and Cochran Rd."/>
    <n v="100000"/>
    <m/>
    <m/>
    <m/>
    <n v="52"/>
    <x v="23"/>
    <s v="Roadwayandbridge"/>
    <n v="2015"/>
    <m/>
    <n v="100000"/>
    <m/>
    <n v="0"/>
    <n v="100000"/>
    <n v="0"/>
    <n v="0"/>
    <n v="0"/>
    <n v="0"/>
    <n v="0"/>
    <n v="0"/>
    <n v="0"/>
    <n v="0"/>
    <n v="0"/>
    <n v="0"/>
    <n v="0"/>
    <n v="0"/>
    <n v="0"/>
    <n v="0"/>
    <n v="0"/>
    <n v="0"/>
    <n v="0"/>
    <n v="0"/>
    <n v="0"/>
    <n v="0"/>
    <n v="0"/>
    <n v="0"/>
    <n v="0"/>
    <n v="0"/>
    <n v="0"/>
  </r>
  <r>
    <m/>
    <n v="17410"/>
    <n v="70416"/>
    <s v=" Multnomah County"/>
    <s v="County"/>
    <x v="37"/>
    <s v=" Multnomah County"/>
    <x v="0"/>
    <s v="Broadway Bridge - Willamette River"/>
    <m/>
    <m/>
    <s v=" Local Road"/>
    <s v=" Repair Bridge #06757"/>
    <n v="8400000"/>
    <m/>
    <m/>
    <m/>
    <n v="79"/>
    <x v="23"/>
    <s v="Roadwayandbridge"/>
    <n v="2015"/>
    <m/>
    <n v="8400000"/>
    <m/>
    <n v="0"/>
    <n v="8400000"/>
    <n v="0"/>
    <n v="0"/>
    <n v="0"/>
    <n v="0"/>
    <n v="0"/>
    <n v="0"/>
    <n v="0"/>
    <n v="0"/>
    <n v="0"/>
    <n v="0"/>
    <n v="0"/>
    <n v="0"/>
    <n v="0"/>
    <n v="0"/>
    <n v="0"/>
    <n v="0"/>
    <n v="0"/>
    <n v="0"/>
    <n v="0"/>
    <n v="0"/>
    <n v="0"/>
    <n v="0"/>
    <n v="0"/>
    <n v="0"/>
    <n v="0"/>
  </r>
  <r>
    <m/>
    <n v="18020"/>
    <n v="70485"/>
    <s v=" Multnomah County"/>
    <s v="County"/>
    <x v="37"/>
    <s v=" Multnomah County"/>
    <x v="0"/>
    <s v="Sandy Blvd:  NE 230th Ave - NE 238th Dr (Wood Village)"/>
    <m/>
    <m/>
    <s v=" Local Road"/>
    <s v=" This project addresses the substandard road conditions on NE Sandy Blvd. that affect existing freight access between existing freight-oriented businesses and industrial lands and I-84 via Exit 16 at 238th Avenue."/>
    <n v="483673"/>
    <m/>
    <m/>
    <m/>
    <n v="137"/>
    <x v="23"/>
    <s v="Roadwayandbridge"/>
    <n v="2015"/>
    <m/>
    <n v="483673"/>
    <m/>
    <n v="0"/>
    <n v="483673"/>
    <n v="0"/>
    <n v="0"/>
    <n v="0"/>
    <n v="0"/>
    <n v="0"/>
    <n v="0"/>
    <n v="0"/>
    <n v="0"/>
    <n v="0"/>
    <n v="0"/>
    <n v="0"/>
    <n v="0"/>
    <n v="0"/>
    <n v="0"/>
    <n v="0"/>
    <n v="0"/>
    <n v="0"/>
    <n v="0"/>
    <n v="0"/>
    <n v="0"/>
    <n v="0"/>
    <n v="0"/>
    <n v="0"/>
    <n v="0"/>
    <n v="0"/>
  </r>
  <r>
    <m/>
    <n v="18020"/>
    <n v="70485"/>
    <s v=" Multnomah County"/>
    <s v="County"/>
    <x v="39"/>
    <s v=" Multnomah County"/>
    <x v="0"/>
    <s v="Sandy Blvd:  NE 230th Ave - NE 238th Dr (Wood Village)"/>
    <m/>
    <m/>
    <s v=" Local Road"/>
    <s v=" This project addresses the substandard road conditions on NE Sandy Blvd. that affect existing freight access between existing freight-oriented businesses and industrial lands and I-84 via Exit 16 at 238th Avenue."/>
    <n v="75001"/>
    <m/>
    <m/>
    <m/>
    <n v="138"/>
    <x v="23"/>
    <s v="Trail"/>
    <n v="2015"/>
    <m/>
    <n v="75001"/>
    <m/>
    <n v="0"/>
    <n v="75001"/>
    <n v="0"/>
    <n v="0"/>
    <n v="0"/>
    <n v="0"/>
    <n v="0"/>
    <n v="0"/>
    <n v="0"/>
    <n v="0"/>
    <n v="0"/>
    <n v="0"/>
    <n v="0"/>
    <n v="0"/>
    <n v="0"/>
    <n v="0"/>
    <n v="0"/>
    <n v="0"/>
    <n v="0"/>
    <n v="0"/>
    <n v="0"/>
    <n v="0"/>
    <n v="0"/>
    <n v="0"/>
    <n v="0"/>
    <n v="0"/>
    <n v="0"/>
  </r>
  <r>
    <m/>
    <n v="18833"/>
    <n v="70775"/>
    <s v=" Multnomah County"/>
    <s v="County"/>
    <x v="54"/>
    <s v=" Multnomah County"/>
    <x v="0"/>
    <s v="NE 238th Dr: NE Halsey St - NE Glisan St"/>
    <m/>
    <m/>
    <s v=" Highway"/>
    <s v=" Multimodal roadway improvements"/>
    <n v="1114454"/>
    <m/>
    <m/>
    <m/>
    <n v="241"/>
    <x v="23"/>
    <s v="Bike"/>
    <n v="2015"/>
    <m/>
    <n v="1114454"/>
    <m/>
    <n v="0"/>
    <n v="1114454"/>
    <n v="0"/>
    <n v="0"/>
    <n v="0"/>
    <n v="0"/>
    <n v="0"/>
    <n v="0"/>
    <n v="0"/>
    <n v="0"/>
    <n v="0"/>
    <n v="0"/>
    <n v="0"/>
    <n v="0"/>
    <n v="0"/>
    <n v="0"/>
    <n v="0"/>
    <n v="0"/>
    <n v="0"/>
    <n v="0"/>
    <n v="0"/>
    <n v="0"/>
    <n v="0"/>
    <n v="0"/>
    <n v="0"/>
    <n v="0"/>
    <n v="0"/>
  </r>
  <r>
    <m/>
    <n v="19043"/>
    <n v="70699"/>
    <s v=" Multnomah County"/>
    <s v="County"/>
    <x v="38"/>
    <s v=" Multnomah County"/>
    <x v="0"/>
    <s v="NE 244th Ave Rail Crossing"/>
    <m/>
    <m/>
    <s v=" Other"/>
    <s v=" Install railroad automatic gate and place guardrail around the railroad devices"/>
    <n v="60000"/>
    <m/>
    <m/>
    <m/>
    <n v="246"/>
    <x v="23"/>
    <n v="0"/>
    <n v="2015"/>
    <m/>
    <n v="60000"/>
    <m/>
    <n v="0"/>
    <n v="60000"/>
    <n v="0"/>
    <n v="0"/>
    <n v="0"/>
    <n v="0"/>
    <n v="0"/>
    <n v="0"/>
    <n v="0"/>
    <n v="0"/>
    <n v="0"/>
    <n v="0"/>
    <n v="0"/>
    <n v="0"/>
    <n v="0"/>
    <n v="0"/>
    <n v="0"/>
    <n v="0"/>
    <n v="0"/>
    <n v="0"/>
    <n v="0"/>
    <n v="0"/>
    <n v="0"/>
    <n v="0"/>
    <n v="0"/>
    <n v="0"/>
    <n v="0"/>
  </r>
  <r>
    <m/>
    <n v="19149"/>
    <n v="70822"/>
    <s v=" Multnomah County"/>
    <s v="County"/>
    <x v="41"/>
    <s v=" Multnomah County"/>
    <x v="0"/>
    <s v="Morrison Bridge Deck Lift Replacement"/>
    <m/>
    <m/>
    <s v=" Local Road"/>
    <s v=" Replace Lift Deck bridge #08589"/>
    <n v="840000"/>
    <m/>
    <m/>
    <m/>
    <n v="263"/>
    <x v="23"/>
    <s v="TransportationSystemManagementOperations"/>
    <n v="2015"/>
    <m/>
    <n v="840000"/>
    <m/>
    <n v="0"/>
    <n v="840000"/>
    <n v="0"/>
    <n v="0"/>
    <n v="0"/>
    <n v="0"/>
    <n v="0"/>
    <n v="0"/>
    <n v="0"/>
    <n v="0"/>
    <n v="0"/>
    <n v="0"/>
    <n v="0"/>
    <n v="0"/>
    <n v="0"/>
    <n v="0"/>
    <n v="0"/>
    <n v="0"/>
    <n v="0"/>
    <n v="0"/>
    <n v="0"/>
    <n v="0"/>
    <n v="0"/>
    <n v="0"/>
    <n v="0"/>
    <n v="0"/>
    <n v="0"/>
  </r>
  <r>
    <m/>
    <n v="14438"/>
    <n v="70096"/>
    <s v=" Multnomah County"/>
    <s v="County"/>
    <x v="38"/>
    <s v=" Multnomah County"/>
    <x v="0"/>
    <s v="Stark St Beaver Creek Culvert"/>
    <m/>
    <m/>
    <s v=" Local Road"/>
    <s v=" The project calls for the replacement of 3 culverts along Beaver Creek at Troutdale Rd. Stark St and Cochran Rd."/>
    <n v="0"/>
    <m/>
    <m/>
    <m/>
    <n v="322"/>
    <x v="23"/>
    <n v="0"/>
    <n v="2016"/>
    <m/>
    <n v="0"/>
    <m/>
    <n v="0"/>
    <n v="0"/>
    <n v="0"/>
    <n v="0"/>
    <n v="0"/>
    <n v="0"/>
    <n v="0"/>
    <n v="0"/>
    <n v="0"/>
    <n v="0"/>
    <n v="0"/>
    <n v="0"/>
    <n v="0"/>
    <n v="0"/>
    <n v="0"/>
    <n v="0"/>
    <n v="0"/>
    <n v="0"/>
    <n v="0"/>
    <n v="0"/>
    <n v="0"/>
    <n v="0"/>
    <n v="0"/>
    <n v="0"/>
    <n v="0"/>
    <n v="0"/>
    <n v="0"/>
  </r>
  <r>
    <m/>
    <n v="14438"/>
    <n v="70096"/>
    <s v=" Multnomah County"/>
    <s v="County"/>
    <x v="38"/>
    <s v=" Multnomah County"/>
    <x v="0"/>
    <s v="Stark St Beaver Creek Culvert"/>
    <m/>
    <m/>
    <s v=" Local Road"/>
    <s v=" The project calls for the replacement of 3 culverts along Beaver Creek at Troutdale Rd. Stark St and Cochran Rd."/>
    <n v="957873"/>
    <m/>
    <m/>
    <m/>
    <n v="323"/>
    <x v="23"/>
    <n v="0"/>
    <n v="2016"/>
    <m/>
    <n v="957873"/>
    <m/>
    <n v="0"/>
    <n v="0"/>
    <n v="957873"/>
    <n v="0"/>
    <n v="0"/>
    <n v="0"/>
    <n v="0"/>
    <n v="0"/>
    <n v="0"/>
    <n v="0"/>
    <n v="0"/>
    <n v="0"/>
    <n v="0"/>
    <n v="0"/>
    <n v="0"/>
    <n v="0"/>
    <n v="0"/>
    <n v="0"/>
    <n v="0"/>
    <n v="0"/>
    <n v="0"/>
    <n v="0"/>
    <n v="0"/>
    <n v="0"/>
    <n v="0"/>
    <n v="0"/>
    <n v="0"/>
  </r>
  <r>
    <m/>
    <n v="18383"/>
    <n v="70667"/>
    <s v=" Multnomah County"/>
    <s v="County"/>
    <x v="38"/>
    <s v=" Multnomah County"/>
    <x v="0"/>
    <s v="Burnside St: Willamette River Br Painting &amp; Rehabilitation"/>
    <m/>
    <m/>
    <s v=" Local Road"/>
    <s v=" Paint and &amp; rehab bridge #00511"/>
    <n v="34520000"/>
    <m/>
    <m/>
    <m/>
    <n v="330"/>
    <x v="23"/>
    <n v="0"/>
    <n v="2016"/>
    <m/>
    <n v="34520000"/>
    <m/>
    <n v="0"/>
    <n v="0"/>
    <n v="34520000"/>
    <n v="0"/>
    <n v="0"/>
    <n v="0"/>
    <n v="0"/>
    <n v="0"/>
    <n v="0"/>
    <n v="0"/>
    <n v="0"/>
    <n v="0"/>
    <n v="0"/>
    <n v="0"/>
    <n v="0"/>
    <n v="0"/>
    <n v="0"/>
    <n v="0"/>
    <n v="0"/>
    <n v="0"/>
    <n v="0"/>
    <n v="0"/>
    <n v="0"/>
    <n v="0"/>
    <n v="0"/>
    <n v="0"/>
    <n v="0"/>
  </r>
  <r>
    <m/>
    <n v="18833"/>
    <n v="70775"/>
    <s v=" Multnomah County"/>
    <s v="County"/>
    <x v="37"/>
    <s v=" Multnomah County"/>
    <x v="0"/>
    <s v="NE 238th Dr: NE Halsey St - NE Glisan St"/>
    <m/>
    <m/>
    <s v=" Highway"/>
    <s v=" Multimodal roadway improvements"/>
    <n v="746961"/>
    <m/>
    <m/>
    <m/>
    <n v="412"/>
    <x v="23"/>
    <s v="Roadwayandbridge"/>
    <n v="2017"/>
    <m/>
    <n v="746961"/>
    <m/>
    <n v="0"/>
    <n v="0"/>
    <n v="0"/>
    <n v="746961"/>
    <n v="0"/>
    <n v="0"/>
    <n v="0"/>
    <n v="0"/>
    <n v="0"/>
    <n v="0"/>
    <n v="0"/>
    <n v="0"/>
    <n v="0"/>
    <n v="0"/>
    <n v="0"/>
    <n v="0"/>
    <n v="0"/>
    <n v="0"/>
    <n v="0"/>
    <n v="0"/>
    <n v="0"/>
    <n v="0"/>
    <n v="0"/>
    <n v="0"/>
    <n v="0"/>
    <n v="0"/>
    <n v="0"/>
  </r>
  <r>
    <m/>
    <n v="18833"/>
    <n v="70775"/>
    <s v=" Multnomah County"/>
    <s v="County"/>
    <x v="37"/>
    <s v=" Multnomah County"/>
    <x v="0"/>
    <s v="NE 238th Dr: NE Halsey St - NE Glisan St"/>
    <m/>
    <m/>
    <s v=" Highway"/>
    <s v=" Multimodal roadway improvements"/>
    <n v="6560528"/>
    <m/>
    <m/>
    <m/>
    <n v="461"/>
    <x v="23"/>
    <s v="Roadwayandbridge"/>
    <n v="2018"/>
    <m/>
    <n v="6560528"/>
    <m/>
    <n v="0"/>
    <n v="0"/>
    <n v="0"/>
    <n v="0"/>
    <n v="6560528"/>
    <n v="0"/>
    <n v="0"/>
    <n v="0"/>
    <n v="0"/>
    <n v="0"/>
    <n v="0"/>
    <n v="0"/>
    <n v="0"/>
    <n v="0"/>
    <n v="0"/>
    <n v="0"/>
    <n v="0"/>
    <n v="0"/>
    <n v="0"/>
    <n v="0"/>
    <n v="0"/>
    <n v="0"/>
    <n v="0"/>
    <n v="0"/>
    <n v="0"/>
    <n v="0"/>
    <n v="0"/>
  </r>
  <r>
    <m/>
    <n v="16150"/>
    <n v="70380"/>
    <s v=" ODOT"/>
    <s v="ODOT"/>
    <x v="55"/>
    <s v=" ODOT"/>
    <x v="0"/>
    <s v="OR213: Intersection Improvements Couch - Division"/>
    <m/>
    <m/>
    <s v=" Highway"/>
    <s v=" Intersection/signal upgrade; access management; install median curbs on Stark and Washington"/>
    <n v="246000"/>
    <m/>
    <m/>
    <m/>
    <n v="7"/>
    <x v="23"/>
    <s v="Roadwayandbridge"/>
    <n v="2014"/>
    <m/>
    <n v="246000"/>
    <m/>
    <n v="246000"/>
    <n v="0"/>
    <n v="0"/>
    <n v="0"/>
    <n v="0"/>
    <n v="0"/>
    <n v="0"/>
    <n v="0"/>
    <n v="0"/>
    <n v="0"/>
    <n v="0"/>
    <n v="0"/>
    <n v="0"/>
    <n v="0"/>
    <n v="0"/>
    <n v="0"/>
    <n v="0"/>
    <n v="0"/>
    <n v="0"/>
    <n v="0"/>
    <n v="0"/>
    <n v="0"/>
    <n v="0"/>
    <n v="0"/>
    <n v="0"/>
    <n v="0"/>
    <n v="0"/>
  </r>
  <r>
    <m/>
    <n v="16150"/>
    <n v="70380"/>
    <s v=" ODOT"/>
    <s v="ODOT"/>
    <x v="56"/>
    <s v=" ODOT"/>
    <x v="0"/>
    <s v="OR213: Intersection Improvements Couch - Division"/>
    <m/>
    <m/>
    <s v=" Highway"/>
    <s v=" Intersection/signal upgrade; access management; install median curbs on Stark and Washington"/>
    <n v="531000"/>
    <m/>
    <m/>
    <m/>
    <n v="8"/>
    <x v="23"/>
    <s v="Pedestrian"/>
    <n v="2014"/>
    <m/>
    <n v="531000"/>
    <m/>
    <n v="531000"/>
    <n v="0"/>
    <n v="0"/>
    <n v="0"/>
    <n v="0"/>
    <n v="0"/>
    <n v="0"/>
    <n v="0"/>
    <n v="0"/>
    <n v="0"/>
    <n v="0"/>
    <n v="0"/>
    <n v="0"/>
    <n v="0"/>
    <n v="0"/>
    <n v="0"/>
    <n v="0"/>
    <n v="0"/>
    <n v="0"/>
    <n v="0"/>
    <n v="0"/>
    <n v="0"/>
    <n v="0"/>
    <n v="0"/>
    <n v="0"/>
    <n v="0"/>
    <n v="0"/>
  </r>
  <r>
    <m/>
    <n v="17704"/>
    <n v="70474"/>
    <s v=" ODOT"/>
    <s v="ODOT"/>
    <x v="56"/>
    <s v=" ODOT"/>
    <x v="0"/>
    <s v="OR8: SW 185TH Ave Sec"/>
    <m/>
    <m/>
    <s v=" Highway"/>
    <s v=" "/>
    <n v="551419"/>
    <m/>
    <m/>
    <m/>
    <n v="14"/>
    <x v="23"/>
    <s v="Pedestrian"/>
    <n v="2014"/>
    <m/>
    <n v="551419"/>
    <m/>
    <n v="551419"/>
    <n v="0"/>
    <n v="0"/>
    <n v="0"/>
    <n v="0"/>
    <n v="0"/>
    <n v="0"/>
    <n v="0"/>
    <n v="0"/>
    <n v="0"/>
    <n v="0"/>
    <n v="0"/>
    <n v="0"/>
    <n v="0"/>
    <n v="0"/>
    <n v="0"/>
    <n v="0"/>
    <n v="0"/>
    <n v="0"/>
    <n v="0"/>
    <n v="0"/>
    <n v="0"/>
    <n v="0"/>
    <n v="0"/>
    <n v="0"/>
    <n v="0"/>
    <n v="0"/>
  </r>
  <r>
    <m/>
    <n v="17707"/>
    <n v="70560"/>
    <s v=" ODOT"/>
    <s v="ODOT"/>
    <x v="55"/>
    <s v=" ODOT"/>
    <x v="0"/>
    <s v="OR 213 (82nd Ave): Sandy Blvd"/>
    <m/>
    <m/>
    <s v=" Highway"/>
    <s v=" Improve Intersection Include Advance Signal Head/Countdown Ped Signals &amp; Imp Signing"/>
    <n v="110000"/>
    <m/>
    <m/>
    <m/>
    <n v="15"/>
    <x v="23"/>
    <s v="Roadwayandbridge"/>
    <n v="2014"/>
    <m/>
    <n v="110000"/>
    <m/>
    <n v="110000"/>
    <n v="0"/>
    <n v="0"/>
    <n v="0"/>
    <n v="0"/>
    <n v="0"/>
    <n v="0"/>
    <n v="0"/>
    <n v="0"/>
    <n v="0"/>
    <n v="0"/>
    <n v="0"/>
    <n v="0"/>
    <n v="0"/>
    <n v="0"/>
    <n v="0"/>
    <n v="0"/>
    <n v="0"/>
    <n v="0"/>
    <n v="0"/>
    <n v="0"/>
    <n v="0"/>
    <n v="0"/>
    <n v="0"/>
    <n v="0"/>
    <n v="0"/>
    <n v="0"/>
  </r>
  <r>
    <m/>
    <n v="18444"/>
    <n v="70697"/>
    <s v=" ODOT"/>
    <s v="ODOT"/>
    <x v="55"/>
    <s v=" ODOT"/>
    <x v="0"/>
    <s v="OR99W: Tualatin National Wildlife Refuge"/>
    <m/>
    <m/>
    <s v=" Highway"/>
    <s v=" Construct deceleration laneat the entrance to wildlife refuge"/>
    <n v="0"/>
    <m/>
    <m/>
    <m/>
    <n v="29"/>
    <x v="23"/>
    <s v="Roadwayandbridge"/>
    <n v="2014"/>
    <m/>
    <n v="0"/>
    <m/>
    <n v="0"/>
    <n v="0"/>
    <n v="0"/>
    <n v="0"/>
    <n v="0"/>
    <n v="0"/>
    <n v="0"/>
    <n v="0"/>
    <n v="0"/>
    <n v="0"/>
    <n v="0"/>
    <n v="0"/>
    <n v="0"/>
    <n v="0"/>
    <n v="0"/>
    <n v="0"/>
    <n v="0"/>
    <n v="0"/>
    <n v="0"/>
    <n v="0"/>
    <n v="0"/>
    <n v="0"/>
    <n v="0"/>
    <n v="0"/>
    <n v="0"/>
    <n v="0"/>
    <n v="0"/>
  </r>
  <r>
    <m/>
    <n v="18563"/>
    <n v="70753"/>
    <s v=" ODOT"/>
    <s v="ODOT"/>
    <x v="55"/>
    <s v=" ODOT"/>
    <x v="0"/>
    <s v="US26: Ross Island Intchg NB Conn Deck Overlay"/>
    <m/>
    <m/>
    <s v=" Highway"/>
    <s v=" Deck overlay/joints Bridge 08194"/>
    <n v="198000"/>
    <m/>
    <m/>
    <m/>
    <n v="30"/>
    <x v="23"/>
    <s v="Roadwayandbridge"/>
    <n v="2014"/>
    <m/>
    <n v="198000"/>
    <m/>
    <n v="198000"/>
    <n v="0"/>
    <n v="0"/>
    <n v="0"/>
    <n v="0"/>
    <n v="0"/>
    <n v="0"/>
    <n v="0"/>
    <n v="0"/>
    <n v="0"/>
    <n v="0"/>
    <n v="0"/>
    <n v="0"/>
    <n v="0"/>
    <n v="0"/>
    <n v="0"/>
    <n v="0"/>
    <n v="0"/>
    <n v="0"/>
    <n v="0"/>
    <n v="0"/>
    <n v="0"/>
    <n v="0"/>
    <n v="0"/>
    <n v="0"/>
    <n v="0"/>
    <n v="0"/>
  </r>
  <r>
    <m/>
    <n v="18776"/>
    <n v="70711"/>
    <s v=" ODOT"/>
    <s v="ODOT"/>
    <x v="55"/>
    <s v=" ODOT"/>
    <x v="0"/>
    <s v="OR99E: SE Harold St - SE Harrison St"/>
    <m/>
    <m/>
    <s v=" Highway"/>
    <s v=" 3R Pavement Preservation"/>
    <n v="884000"/>
    <m/>
    <m/>
    <m/>
    <n v="31"/>
    <x v="23"/>
    <s v="Roadwayandbridge"/>
    <n v="2014"/>
    <m/>
    <n v="884000"/>
    <m/>
    <n v="884000"/>
    <n v="0"/>
    <n v="0"/>
    <n v="0"/>
    <n v="0"/>
    <n v="0"/>
    <n v="0"/>
    <n v="0"/>
    <n v="0"/>
    <n v="0"/>
    <n v="0"/>
    <n v="0"/>
    <n v="0"/>
    <n v="0"/>
    <n v="0"/>
    <n v="0"/>
    <n v="0"/>
    <n v="0"/>
    <n v="0"/>
    <n v="0"/>
    <n v="0"/>
    <n v="0"/>
    <n v="0"/>
    <n v="0"/>
    <n v="0"/>
    <n v="0"/>
    <n v="0"/>
  </r>
  <r>
    <m/>
    <n v="18778"/>
    <n v="70708"/>
    <s v=" ODOT"/>
    <s v="ODOT"/>
    <x v="57"/>
    <s v=" ODOT"/>
    <x v="0"/>
    <s v="US30: NW McNamee Rd - NW Bridge Ave"/>
    <m/>
    <m/>
    <s v=" Highway"/>
    <s v=" 3R Pavement Preservation"/>
    <n v="308000"/>
    <m/>
    <m/>
    <m/>
    <n v="32"/>
    <x v="23"/>
    <s v="TransportationSystemManagementOperations"/>
    <n v="2014"/>
    <m/>
    <n v="308000"/>
    <m/>
    <n v="308000"/>
    <n v="0"/>
    <n v="0"/>
    <n v="0"/>
    <n v="0"/>
    <n v="0"/>
    <n v="0"/>
    <n v="0"/>
    <n v="0"/>
    <n v="0"/>
    <n v="0"/>
    <n v="0"/>
    <n v="0"/>
    <n v="0"/>
    <n v="0"/>
    <n v="0"/>
    <n v="0"/>
    <n v="0"/>
    <n v="0"/>
    <n v="0"/>
    <n v="0"/>
    <n v="0"/>
    <n v="0"/>
    <n v="0"/>
    <n v="0"/>
    <n v="0"/>
    <n v="0"/>
  </r>
  <r>
    <m/>
    <n v="18778"/>
    <n v="70708"/>
    <s v=" ODOT"/>
    <s v="ODOT"/>
    <x v="55"/>
    <s v=" ODOT"/>
    <x v="0"/>
    <s v="US30: NW McNamee Rd - NW Bridge Ave"/>
    <m/>
    <m/>
    <s v=" Highway"/>
    <s v=" 3R Pavement Preservation"/>
    <n v="100000"/>
    <m/>
    <m/>
    <m/>
    <n v="33"/>
    <x v="23"/>
    <s v="Roadwayandbridge"/>
    <n v="2014"/>
    <m/>
    <n v="100000"/>
    <m/>
    <n v="100000"/>
    <n v="0"/>
    <n v="0"/>
    <n v="0"/>
    <n v="0"/>
    <n v="0"/>
    <n v="0"/>
    <n v="0"/>
    <n v="0"/>
    <n v="0"/>
    <n v="0"/>
    <n v="0"/>
    <n v="0"/>
    <n v="0"/>
    <n v="0"/>
    <n v="0"/>
    <n v="0"/>
    <n v="0"/>
    <n v="0"/>
    <n v="0"/>
    <n v="0"/>
    <n v="0"/>
    <n v="0"/>
    <n v="0"/>
    <n v="0"/>
    <n v="0"/>
    <n v="0"/>
  </r>
  <r>
    <m/>
    <n v="18779"/>
    <n v="70709"/>
    <s v=" ODOT"/>
    <s v="ODOT"/>
    <x v="56"/>
    <s v=" ODOT"/>
    <x v="0"/>
    <s v="OR213: SE Lindy St - SE King Rd"/>
    <m/>
    <m/>
    <s v=" Highway"/>
    <s v=" 3R Pavement Preservation"/>
    <n v="300000"/>
    <m/>
    <m/>
    <m/>
    <n v="34"/>
    <x v="23"/>
    <s v="Pedestrian"/>
    <n v="2014"/>
    <m/>
    <n v="300000"/>
    <m/>
    <n v="300000"/>
    <n v="0"/>
    <n v="0"/>
    <n v="0"/>
    <n v="0"/>
    <n v="0"/>
    <n v="0"/>
    <n v="0"/>
    <n v="0"/>
    <n v="0"/>
    <n v="0"/>
    <n v="0"/>
    <n v="0"/>
    <n v="0"/>
    <n v="0"/>
    <n v="0"/>
    <n v="0"/>
    <n v="0"/>
    <n v="0"/>
    <n v="0"/>
    <n v="0"/>
    <n v="0"/>
    <n v="0"/>
    <n v="0"/>
    <n v="0"/>
    <n v="0"/>
    <n v="0"/>
  </r>
  <r>
    <m/>
    <n v="18785"/>
    <n v="70710"/>
    <s v=" ODOT"/>
    <s v="ODOT"/>
    <x v="56"/>
    <s v=" ODOT"/>
    <x v="0"/>
    <s v="US26 - SE Cesar E Chavez Blvd - Wolf Dr"/>
    <m/>
    <m/>
    <s v=" Highway"/>
    <s v=" Systematic safety improvements including signing signals and striping"/>
    <n v="329000"/>
    <m/>
    <m/>
    <m/>
    <n v="35"/>
    <x v="23"/>
    <s v="Pedestrian"/>
    <n v="2014"/>
    <m/>
    <n v="329000"/>
    <m/>
    <n v="329000"/>
    <n v="0"/>
    <n v="0"/>
    <n v="0"/>
    <n v="0"/>
    <n v="0"/>
    <n v="0"/>
    <n v="0"/>
    <n v="0"/>
    <n v="0"/>
    <n v="0"/>
    <n v="0"/>
    <n v="0"/>
    <n v="0"/>
    <n v="0"/>
    <n v="0"/>
    <n v="0"/>
    <n v="0"/>
    <n v="0"/>
    <n v="0"/>
    <n v="0"/>
    <n v="0"/>
    <n v="0"/>
    <n v="0"/>
    <n v="0"/>
    <n v="0"/>
    <n v="0"/>
  </r>
  <r>
    <m/>
    <n v="18795"/>
    <n v="70713"/>
    <s v=" ODOT"/>
    <s v="ODOT"/>
    <x v="55"/>
    <s v=" ODOT"/>
    <x v="0"/>
    <s v="US26: SE 20th Ave - SE 33rd Ave"/>
    <m/>
    <m/>
    <s v=" Highway"/>
    <s v=" Crosswalk signals RF Beacons striping signing ADA upgrades &amp; Illumination"/>
    <n v="494200"/>
    <m/>
    <m/>
    <m/>
    <n v="36"/>
    <x v="23"/>
    <s v="Roadwayandbridge"/>
    <n v="2014"/>
    <m/>
    <n v="494200"/>
    <m/>
    <n v="494200"/>
    <n v="0"/>
    <n v="0"/>
    <n v="0"/>
    <n v="0"/>
    <n v="0"/>
    <n v="0"/>
    <n v="0"/>
    <n v="0"/>
    <n v="0"/>
    <n v="0"/>
    <n v="0"/>
    <n v="0"/>
    <n v="0"/>
    <n v="0"/>
    <n v="0"/>
    <n v="0"/>
    <n v="0"/>
    <n v="0"/>
    <n v="0"/>
    <n v="0"/>
    <n v="0"/>
    <n v="0"/>
    <n v="0"/>
    <n v="0"/>
    <n v="0"/>
    <n v="0"/>
  </r>
  <r>
    <m/>
    <n v="18796"/>
    <n v="70712"/>
    <s v=" ODOT"/>
    <s v="ODOT"/>
    <x v="56"/>
    <s v=" ODOT"/>
    <x v="0"/>
    <s v="US30B: NE 103rd - 107th Ave"/>
    <m/>
    <m/>
    <s v=" Highway"/>
    <s v=" Add left turn lane upgrade signal ADA improvements &amp; remove median"/>
    <n v="158000"/>
    <m/>
    <m/>
    <m/>
    <n v="37"/>
    <x v="23"/>
    <s v="Pedestrian"/>
    <n v="2014"/>
    <m/>
    <n v="158000"/>
    <m/>
    <n v="158000"/>
    <n v="0"/>
    <n v="0"/>
    <n v="0"/>
    <n v="0"/>
    <n v="0"/>
    <n v="0"/>
    <n v="0"/>
    <n v="0"/>
    <n v="0"/>
    <n v="0"/>
    <n v="0"/>
    <n v="0"/>
    <n v="0"/>
    <n v="0"/>
    <n v="0"/>
    <n v="0"/>
    <n v="0"/>
    <n v="0"/>
    <n v="0"/>
    <n v="0"/>
    <n v="0"/>
    <n v="0"/>
    <n v="0"/>
    <n v="0"/>
    <n v="0"/>
    <n v="0"/>
  </r>
  <r>
    <m/>
    <n v="18806"/>
    <n v="70768"/>
    <s v=" ODOT"/>
    <s v="ODOT"/>
    <x v="58"/>
    <s v=" ODOT"/>
    <x v="0"/>
    <s v="US26: Cornelius Pass Rd - NW 185th Ave"/>
    <m/>
    <m/>
    <s v=" Highway"/>
    <s v=" Design for adding a travel lane in each direction"/>
    <n v="205400"/>
    <m/>
    <m/>
    <m/>
    <n v="39"/>
    <x v="23"/>
    <s v="Bike"/>
    <n v="2014"/>
    <m/>
    <n v="205400"/>
    <m/>
    <n v="205400"/>
    <n v="0"/>
    <n v="0"/>
    <n v="0"/>
    <n v="0"/>
    <n v="0"/>
    <n v="0"/>
    <n v="0"/>
    <n v="0"/>
    <n v="0"/>
    <n v="0"/>
    <n v="0"/>
    <n v="0"/>
    <n v="0"/>
    <n v="0"/>
    <n v="0"/>
    <n v="0"/>
    <n v="0"/>
    <n v="0"/>
    <n v="0"/>
    <n v="0"/>
    <n v="0"/>
    <n v="0"/>
    <n v="0"/>
    <n v="0"/>
    <n v="0"/>
    <n v="0"/>
  </r>
  <r>
    <m/>
    <n v="18806"/>
    <n v="70768"/>
    <s v=" ODOT"/>
    <s v="ODOT"/>
    <x v="55"/>
    <s v=" ODOT"/>
    <x v="0"/>
    <s v="US26: Cornelius Pass Rd - NW 185th Ave"/>
    <m/>
    <m/>
    <s v=" Highway"/>
    <s v=" Design for adding a travel lane in each direction"/>
    <n v="2000000"/>
    <m/>
    <m/>
    <m/>
    <n v="40"/>
    <x v="23"/>
    <s v="Roadwayandbridge"/>
    <n v="2014"/>
    <m/>
    <n v="2000000"/>
    <m/>
    <n v="2000000"/>
    <n v="0"/>
    <n v="0"/>
    <n v="0"/>
    <n v="0"/>
    <n v="0"/>
    <n v="0"/>
    <n v="0"/>
    <n v="0"/>
    <n v="0"/>
    <n v="0"/>
    <n v="0"/>
    <n v="0"/>
    <n v="0"/>
    <n v="0"/>
    <n v="0"/>
    <n v="0"/>
    <n v="0"/>
    <n v="0"/>
    <n v="0"/>
    <n v="0"/>
    <n v="0"/>
    <n v="0"/>
    <n v="0"/>
    <n v="0"/>
    <n v="0"/>
    <n v="0"/>
  </r>
  <r>
    <m/>
    <n v="18841"/>
    <n v="70782"/>
    <s v=" ODOT"/>
    <s v="ODOT"/>
    <x v="59"/>
    <s v=" ODOT"/>
    <x v="0"/>
    <s v="OR217: Allen-Denney Southbound Split Diamond"/>
    <m/>
    <m/>
    <s v=" Highway"/>
    <s v=" Consolidate the SB Allen Blvd on-ramp with the SB Denny off-ramp"/>
    <n v="84442"/>
    <m/>
    <m/>
    <m/>
    <n v="41"/>
    <x v="23"/>
    <n v="0"/>
    <n v="2014"/>
    <m/>
    <n v="84442"/>
    <m/>
    <n v="84442"/>
    <n v="0"/>
    <n v="0"/>
    <n v="0"/>
    <n v="0"/>
    <n v="0"/>
    <n v="0"/>
    <n v="0"/>
    <n v="0"/>
    <n v="0"/>
    <n v="0"/>
    <n v="0"/>
    <n v="0"/>
    <n v="0"/>
    <n v="0"/>
    <n v="0"/>
    <n v="0"/>
    <n v="0"/>
    <n v="0"/>
    <n v="0"/>
    <n v="0"/>
    <n v="0"/>
    <n v="0"/>
    <n v="0"/>
    <n v="0"/>
    <n v="0"/>
    <n v="0"/>
  </r>
  <r>
    <m/>
    <n v="18841"/>
    <n v="70782"/>
    <s v=" ODOT"/>
    <s v="ODOT"/>
    <x v="60"/>
    <s v=" ODOT"/>
    <x v="0"/>
    <s v="OR217: Allen-Denney Southbound Split Diamond"/>
    <m/>
    <m/>
    <s v=" Highway"/>
    <s v=" Consolidate the SB Allen Blvd on-ramp with the SB Denny off-ramp"/>
    <n v="822223"/>
    <m/>
    <m/>
    <m/>
    <n v="42"/>
    <x v="23"/>
    <s v="Trail"/>
    <n v="2014"/>
    <m/>
    <n v="822223"/>
    <m/>
    <n v="822223"/>
    <n v="0"/>
    <n v="0"/>
    <n v="0"/>
    <n v="0"/>
    <n v="0"/>
    <n v="0"/>
    <n v="0"/>
    <n v="0"/>
    <n v="0"/>
    <n v="0"/>
    <n v="0"/>
    <n v="0"/>
    <n v="0"/>
    <n v="0"/>
    <n v="0"/>
    <n v="0"/>
    <n v="0"/>
    <n v="0"/>
    <n v="0"/>
    <n v="0"/>
    <n v="0"/>
    <n v="0"/>
    <n v="0"/>
    <n v="0"/>
    <n v="0"/>
    <n v="0"/>
  </r>
  <r>
    <m/>
    <n v="15044"/>
    <n v="70363"/>
    <s v=" ODOT"/>
    <s v="ODOT"/>
    <x v="55"/>
    <s v=" ODOT"/>
    <x v="0"/>
    <s v="OR8: Minter Bridge Rd - SW 331st Ave SEC"/>
    <m/>
    <m/>
    <s v=" Highway"/>
    <s v=" Paving"/>
    <n v="502000"/>
    <m/>
    <m/>
    <m/>
    <n v="54"/>
    <x v="23"/>
    <s v="Roadwayandbridge"/>
    <n v="2015"/>
    <m/>
    <n v="502000"/>
    <m/>
    <n v="0"/>
    <n v="502000"/>
    <n v="0"/>
    <n v="0"/>
    <n v="0"/>
    <n v="0"/>
    <n v="0"/>
    <n v="0"/>
    <n v="0"/>
    <n v="0"/>
    <n v="0"/>
    <n v="0"/>
    <n v="0"/>
    <n v="0"/>
    <n v="0"/>
    <n v="0"/>
    <n v="0"/>
    <n v="0"/>
    <n v="0"/>
    <n v="0"/>
    <n v="0"/>
    <n v="0"/>
    <n v="0"/>
    <n v="0"/>
    <n v="0"/>
    <n v="0"/>
    <n v="0"/>
  </r>
  <r>
    <m/>
    <n v="16150"/>
    <n v="70380"/>
    <s v=" ODOT"/>
    <s v="ODOT"/>
    <x v="60"/>
    <s v=" ODOT"/>
    <x v="0"/>
    <s v="OR213: Intersection Improvements Couch - Division"/>
    <m/>
    <m/>
    <s v=" Highway"/>
    <s v=" Intersection/signal upgrade; access management; install median curbs on Stark and Washington"/>
    <n v="2292000"/>
    <m/>
    <m/>
    <m/>
    <n v="69"/>
    <x v="23"/>
    <s v="Trail"/>
    <n v="2015"/>
    <m/>
    <n v="2292000"/>
    <m/>
    <n v="0"/>
    <n v="2292000"/>
    <n v="0"/>
    <n v="0"/>
    <n v="0"/>
    <n v="0"/>
    <n v="0"/>
    <n v="0"/>
    <n v="0"/>
    <n v="0"/>
    <n v="0"/>
    <n v="0"/>
    <n v="0"/>
    <n v="0"/>
    <n v="0"/>
    <n v="0"/>
    <n v="0"/>
    <n v="0"/>
    <n v="0"/>
    <n v="0"/>
    <n v="0"/>
    <n v="0"/>
    <n v="0"/>
    <n v="0"/>
    <n v="0"/>
    <n v="0"/>
    <n v="0"/>
  </r>
  <r>
    <m/>
    <n v="16150"/>
    <n v="70380"/>
    <s v=" ODOT"/>
    <s v="ODOT"/>
    <x v="55"/>
    <s v=" ODOT"/>
    <x v="0"/>
    <s v="OR213: Intersection Improvements Couch - Division"/>
    <m/>
    <m/>
    <s v=" Highway"/>
    <s v=" Intersection/signal upgrade; access management; install median curbs on Stark and Washington"/>
    <n v="30000"/>
    <m/>
    <m/>
    <m/>
    <n v="70"/>
    <x v="23"/>
    <s v="Roadwayandbridge"/>
    <n v="2015"/>
    <m/>
    <n v="30000"/>
    <m/>
    <n v="0"/>
    <n v="30000"/>
    <n v="0"/>
    <n v="0"/>
    <n v="0"/>
    <n v="0"/>
    <n v="0"/>
    <n v="0"/>
    <n v="0"/>
    <n v="0"/>
    <n v="0"/>
    <n v="0"/>
    <n v="0"/>
    <n v="0"/>
    <n v="0"/>
    <n v="0"/>
    <n v="0"/>
    <n v="0"/>
    <n v="0"/>
    <n v="0"/>
    <n v="0"/>
    <n v="0"/>
    <n v="0"/>
    <n v="0"/>
    <n v="0"/>
    <n v="0"/>
    <n v="0"/>
  </r>
  <r>
    <m/>
    <n v="16602"/>
    <n v="70455"/>
    <s v=" ODOT"/>
    <s v="ODOT"/>
    <x v="55"/>
    <s v=" ODOT"/>
    <x v="0"/>
    <s v="FFO - Sunrise Project - Industrial Way"/>
    <m/>
    <m/>
    <s v=" Highway"/>
    <s v=" Design &amp; acquire RW for extension of Industrial Way south to Lawnfield Rd"/>
    <n v="6187"/>
    <m/>
    <m/>
    <m/>
    <n v="72"/>
    <x v="23"/>
    <s v="Roadwayandbridge"/>
    <n v="2015"/>
    <m/>
    <n v="6187"/>
    <m/>
    <n v="0"/>
    <n v="6187"/>
    <n v="0"/>
    <n v="0"/>
    <n v="0"/>
    <n v="0"/>
    <n v="0"/>
    <n v="0"/>
    <n v="0"/>
    <n v="0"/>
    <n v="0"/>
    <n v="0"/>
    <n v="0"/>
    <n v="0"/>
    <n v="0"/>
    <n v="0"/>
    <n v="0"/>
    <n v="0"/>
    <n v="0"/>
    <n v="0"/>
    <n v="0"/>
    <n v="0"/>
    <n v="0"/>
    <n v="0"/>
    <n v="0"/>
    <n v="0"/>
    <n v="0"/>
  </r>
  <r>
    <m/>
    <n v="17458"/>
    <n v="70410"/>
    <s v=" ODOT"/>
    <s v="ODOT"/>
    <x v="55"/>
    <s v=" ODOT"/>
    <x v="0"/>
    <s v="ITS Network Equipment"/>
    <m/>
    <m/>
    <s v=" Highway"/>
    <s v=" Upgrades to Intelligent Transportation Systems (ITS) network equipment at various locations."/>
    <n v="52379"/>
    <m/>
    <m/>
    <m/>
    <n v="84"/>
    <x v="23"/>
    <s v="Roadwayandbridge"/>
    <n v="2015"/>
    <m/>
    <n v="52379"/>
    <m/>
    <n v="0"/>
    <n v="52379"/>
    <n v="0"/>
    <n v="0"/>
    <n v="0"/>
    <n v="0"/>
    <n v="0"/>
    <n v="0"/>
    <n v="0"/>
    <n v="0"/>
    <n v="0"/>
    <n v="0"/>
    <n v="0"/>
    <n v="0"/>
    <n v="0"/>
    <n v="0"/>
    <n v="0"/>
    <n v="0"/>
    <n v="0"/>
    <n v="0"/>
    <n v="0"/>
    <n v="0"/>
    <n v="0"/>
    <n v="0"/>
    <n v="0"/>
    <n v="0"/>
    <n v="0"/>
  </r>
  <r>
    <m/>
    <n v="17459"/>
    <n v="70411"/>
    <s v=" ODOT"/>
    <s v="ODOT"/>
    <x v="55"/>
    <s v=" ODOT"/>
    <x v="0"/>
    <s v="TTIP Enhancement for Arterial Traveler Information"/>
    <m/>
    <m/>
    <s v=" Local Road"/>
    <s v=" Update software and in field systems for data transfer to TTIP."/>
    <n v="334336"/>
    <m/>
    <m/>
    <m/>
    <n v="85"/>
    <x v="23"/>
    <s v="Roadwayandbridge"/>
    <n v="2015"/>
    <m/>
    <n v="334336"/>
    <m/>
    <n v="0"/>
    <n v="334336"/>
    <n v="0"/>
    <n v="0"/>
    <n v="0"/>
    <n v="0"/>
    <n v="0"/>
    <n v="0"/>
    <n v="0"/>
    <n v="0"/>
    <n v="0"/>
    <n v="0"/>
    <n v="0"/>
    <n v="0"/>
    <n v="0"/>
    <n v="0"/>
    <n v="0"/>
    <n v="0"/>
    <n v="0"/>
    <n v="0"/>
    <n v="0"/>
    <n v="0"/>
    <n v="0"/>
    <n v="0"/>
    <n v="0"/>
    <n v="0"/>
    <n v="0"/>
  </r>
  <r>
    <m/>
    <n v="17459"/>
    <n v="70411"/>
    <s v=" ODOT"/>
    <s v="ODOT"/>
    <x v="58"/>
    <s v=" ODOT"/>
    <x v="0"/>
    <s v="TTIP Enhancement for Arterial Traveler Information"/>
    <m/>
    <m/>
    <s v=" Local Road"/>
    <s v=" Update software and in field systems for data transfer to TTIP."/>
    <n v="0"/>
    <m/>
    <m/>
    <m/>
    <n v="86"/>
    <x v="23"/>
    <s v="Bike"/>
    <n v="2015"/>
    <m/>
    <n v="0"/>
    <m/>
    <n v="0"/>
    <n v="0"/>
    <n v="0"/>
    <n v="0"/>
    <n v="0"/>
    <n v="0"/>
    <n v="0"/>
    <n v="0"/>
    <n v="0"/>
    <n v="0"/>
    <n v="0"/>
    <n v="0"/>
    <n v="0"/>
    <n v="0"/>
    <n v="0"/>
    <n v="0"/>
    <n v="0"/>
    <n v="0"/>
    <n v="0"/>
    <n v="0"/>
    <n v="0"/>
    <n v="0"/>
    <n v="0"/>
    <n v="0"/>
    <n v="0"/>
    <n v="0"/>
    <n v="0"/>
  </r>
  <r>
    <m/>
    <n v="17521"/>
    <n v="70472"/>
    <s v=" ODOT"/>
    <s v="ODOT"/>
    <x v="55"/>
    <s v=" ODOT"/>
    <x v="0"/>
    <s v="FFO OR99W: Tualatin River Bridge #01417S Rehab"/>
    <m/>
    <m/>
    <s v=" Highway"/>
    <s v=" Rehab Bridge #01417S"/>
    <n v="2789000"/>
    <m/>
    <m/>
    <m/>
    <n v="95"/>
    <x v="23"/>
    <s v="Roadwayandbridge"/>
    <n v="2015"/>
    <m/>
    <n v="2789000"/>
    <m/>
    <n v="0"/>
    <n v="2789000"/>
    <n v="0"/>
    <n v="0"/>
    <n v="0"/>
    <n v="0"/>
    <n v="0"/>
    <n v="0"/>
    <n v="0"/>
    <n v="0"/>
    <n v="0"/>
    <n v="0"/>
    <n v="0"/>
    <n v="0"/>
    <n v="0"/>
    <n v="0"/>
    <n v="0"/>
    <n v="0"/>
    <n v="0"/>
    <n v="0"/>
    <n v="0"/>
    <n v="0"/>
    <n v="0"/>
    <n v="0"/>
    <n v="0"/>
    <n v="0"/>
    <n v="0"/>
  </r>
  <r>
    <m/>
    <n v="17565"/>
    <n v="70551"/>
    <s v=" ODOT"/>
    <s v="ODOT"/>
    <x v="55"/>
    <s v=" ODOT"/>
    <x v="0"/>
    <s v="OR217:Hall &amp; Scholls/Progress Intchgs"/>
    <m/>
    <m/>
    <s v=" Highway"/>
    <s v=" New Poles &amp; New Service"/>
    <n v="4750000"/>
    <m/>
    <m/>
    <m/>
    <n v="98"/>
    <x v="23"/>
    <s v="Roadwayandbridge"/>
    <n v="2015"/>
    <m/>
    <n v="4750000"/>
    <m/>
    <n v="0"/>
    <n v="4750000"/>
    <n v="0"/>
    <n v="0"/>
    <n v="0"/>
    <n v="0"/>
    <n v="0"/>
    <n v="0"/>
    <n v="0"/>
    <n v="0"/>
    <n v="0"/>
    <n v="0"/>
    <n v="0"/>
    <n v="0"/>
    <n v="0"/>
    <n v="0"/>
    <n v="0"/>
    <n v="0"/>
    <n v="0"/>
    <n v="0"/>
    <n v="0"/>
    <n v="0"/>
    <n v="0"/>
    <n v="0"/>
    <n v="0"/>
    <n v="0"/>
    <n v="0"/>
  </r>
  <r>
    <m/>
    <n v="17697"/>
    <n v="70554"/>
    <s v=" ODOT"/>
    <s v="ODOT"/>
    <x v="55"/>
    <s v=" ODOT"/>
    <x v="0"/>
    <s v="2014 &amp; 2015 Signal Upgrades"/>
    <m/>
    <m/>
    <s v=" Highway"/>
    <s v=" Signal Upgrades"/>
    <n v="50000"/>
    <m/>
    <m/>
    <m/>
    <n v="99"/>
    <x v="23"/>
    <s v="Roadwayandbridge"/>
    <n v="2015"/>
    <m/>
    <n v="50000"/>
    <m/>
    <n v="0"/>
    <n v="50000"/>
    <n v="0"/>
    <n v="0"/>
    <n v="0"/>
    <n v="0"/>
    <n v="0"/>
    <n v="0"/>
    <n v="0"/>
    <n v="0"/>
    <n v="0"/>
    <n v="0"/>
    <n v="0"/>
    <n v="0"/>
    <n v="0"/>
    <n v="0"/>
    <n v="0"/>
    <n v="0"/>
    <n v="0"/>
    <n v="0"/>
    <n v="0"/>
    <n v="0"/>
    <n v="0"/>
    <n v="0"/>
    <n v="0"/>
    <n v="0"/>
    <n v="0"/>
  </r>
  <r>
    <m/>
    <n v="17697"/>
    <n v="70554"/>
    <s v=" ODOT"/>
    <s v="ODOT"/>
    <x v="55"/>
    <s v=" ODOT"/>
    <x v="0"/>
    <s v="2014 &amp; 2015 Signal Upgrades"/>
    <m/>
    <m/>
    <s v=" Highway"/>
    <s v=" Signal Upgrades"/>
    <n v="50000"/>
    <m/>
    <m/>
    <m/>
    <n v="100"/>
    <x v="23"/>
    <s v="Roadwayandbridge"/>
    <n v="2015"/>
    <m/>
    <n v="50000"/>
    <m/>
    <n v="0"/>
    <n v="50000"/>
    <n v="0"/>
    <n v="0"/>
    <n v="0"/>
    <n v="0"/>
    <n v="0"/>
    <n v="0"/>
    <n v="0"/>
    <n v="0"/>
    <n v="0"/>
    <n v="0"/>
    <n v="0"/>
    <n v="0"/>
    <n v="0"/>
    <n v="0"/>
    <n v="0"/>
    <n v="0"/>
    <n v="0"/>
    <n v="0"/>
    <n v="0"/>
    <n v="0"/>
    <n v="0"/>
    <n v="0"/>
    <n v="0"/>
    <n v="0"/>
    <n v="0"/>
  </r>
  <r>
    <m/>
    <n v="17700"/>
    <n v="70557"/>
    <s v=" ODOT"/>
    <s v="ODOT"/>
    <x v="56"/>
    <s v=" ODOT"/>
    <x v="0"/>
    <s v="Slides/Rockfalls - Rockfall Investigations"/>
    <m/>
    <m/>
    <s v=" Highway"/>
    <s v=" Investigate Rockfall Issues"/>
    <n v="100000"/>
    <m/>
    <m/>
    <m/>
    <n v="101"/>
    <x v="23"/>
    <s v="Pedestrian"/>
    <n v="2015"/>
    <m/>
    <n v="100000"/>
    <m/>
    <n v="0"/>
    <n v="100000"/>
    <n v="0"/>
    <n v="0"/>
    <n v="0"/>
    <n v="0"/>
    <n v="0"/>
    <n v="0"/>
    <n v="0"/>
    <n v="0"/>
    <n v="0"/>
    <n v="0"/>
    <n v="0"/>
    <n v="0"/>
    <n v="0"/>
    <n v="0"/>
    <n v="0"/>
    <n v="0"/>
    <n v="0"/>
    <n v="0"/>
    <n v="0"/>
    <n v="0"/>
    <n v="0"/>
    <n v="0"/>
    <n v="0"/>
    <n v="0"/>
    <n v="0"/>
  </r>
  <r>
    <m/>
    <n v="17704"/>
    <n v="70474"/>
    <s v=" ODOT"/>
    <s v="ODOT"/>
    <x v="55"/>
    <s v=" ODOT"/>
    <x v="0"/>
    <s v="OR8: SW 185TH Ave Sec"/>
    <m/>
    <m/>
    <s v=" Highway"/>
    <s v=" "/>
    <n v="6000"/>
    <m/>
    <m/>
    <m/>
    <n v="102"/>
    <x v="23"/>
    <s v="Roadwayandbridge"/>
    <n v="2015"/>
    <m/>
    <n v="6000"/>
    <m/>
    <n v="0"/>
    <n v="6000"/>
    <n v="0"/>
    <n v="0"/>
    <n v="0"/>
    <n v="0"/>
    <n v="0"/>
    <n v="0"/>
    <n v="0"/>
    <n v="0"/>
    <n v="0"/>
    <n v="0"/>
    <n v="0"/>
    <n v="0"/>
    <n v="0"/>
    <n v="0"/>
    <n v="0"/>
    <n v="0"/>
    <n v="0"/>
    <n v="0"/>
    <n v="0"/>
    <n v="0"/>
    <n v="0"/>
    <n v="0"/>
    <n v="0"/>
    <n v="0"/>
    <n v="0"/>
  </r>
  <r>
    <m/>
    <n v="17704"/>
    <n v="70474"/>
    <s v=" ODOT"/>
    <s v="ODOT"/>
    <x v="55"/>
    <s v=" ODOT"/>
    <x v="0"/>
    <s v="OR8: SW 185TH Ave Sec"/>
    <m/>
    <m/>
    <s v=" Highway"/>
    <s v=" "/>
    <n v="500000"/>
    <m/>
    <m/>
    <m/>
    <n v="103"/>
    <x v="23"/>
    <s v="Roadwayandbridge"/>
    <n v="2015"/>
    <m/>
    <n v="500000"/>
    <m/>
    <n v="0"/>
    <n v="500000"/>
    <n v="0"/>
    <n v="0"/>
    <n v="0"/>
    <n v="0"/>
    <n v="0"/>
    <n v="0"/>
    <n v="0"/>
    <n v="0"/>
    <n v="0"/>
    <n v="0"/>
    <n v="0"/>
    <n v="0"/>
    <n v="0"/>
    <n v="0"/>
    <n v="0"/>
    <n v="0"/>
    <n v="0"/>
    <n v="0"/>
    <n v="0"/>
    <n v="0"/>
    <n v="0"/>
    <n v="0"/>
    <n v="0"/>
    <n v="0"/>
    <n v="0"/>
  </r>
  <r>
    <m/>
    <n v="17704"/>
    <n v="70474"/>
    <s v=" ODOT"/>
    <s v="ODOT"/>
    <x v="55"/>
    <s v=" ODOT"/>
    <x v="0"/>
    <s v="OR8: SW 185TH Ave Sec"/>
    <m/>
    <m/>
    <s v=" Highway"/>
    <s v=" "/>
    <n v="3187581"/>
    <m/>
    <m/>
    <m/>
    <n v="104"/>
    <x v="23"/>
    <s v="Roadwayandbridge"/>
    <n v="2015"/>
    <m/>
    <n v="3187581"/>
    <m/>
    <n v="0"/>
    <n v="3187581"/>
    <n v="0"/>
    <n v="0"/>
    <n v="0"/>
    <n v="0"/>
    <n v="0"/>
    <n v="0"/>
    <n v="0"/>
    <n v="0"/>
    <n v="0"/>
    <n v="0"/>
    <n v="0"/>
    <n v="0"/>
    <n v="0"/>
    <n v="0"/>
    <n v="0"/>
    <n v="0"/>
    <n v="0"/>
    <n v="0"/>
    <n v="0"/>
    <n v="0"/>
    <n v="0"/>
    <n v="0"/>
    <n v="0"/>
    <n v="0"/>
    <n v="0"/>
  </r>
  <r>
    <m/>
    <n v="17706"/>
    <n v="70559"/>
    <s v=" ODOT"/>
    <s v="ODOT"/>
    <x v="55"/>
    <s v=" ODOT"/>
    <x v="0"/>
    <s v="OR10: SW 103rd/SW Western Ave"/>
    <m/>
    <m/>
    <s v=" Highway"/>
    <s v=" Install Traffic Separators/Ped Improvements/Square Up Rt Turn Slip Lanes"/>
    <n v="416130"/>
    <m/>
    <m/>
    <m/>
    <n v="105"/>
    <x v="23"/>
    <s v="Roadwayandbridge"/>
    <n v="2015"/>
    <m/>
    <n v="416130"/>
    <m/>
    <n v="0"/>
    <n v="416130"/>
    <n v="0"/>
    <n v="0"/>
    <n v="0"/>
    <n v="0"/>
    <n v="0"/>
    <n v="0"/>
    <n v="0"/>
    <n v="0"/>
    <n v="0"/>
    <n v="0"/>
    <n v="0"/>
    <n v="0"/>
    <n v="0"/>
    <n v="0"/>
    <n v="0"/>
    <n v="0"/>
    <n v="0"/>
    <n v="0"/>
    <n v="0"/>
    <n v="0"/>
    <n v="0"/>
    <n v="0"/>
    <n v="0"/>
    <n v="0"/>
    <n v="0"/>
  </r>
  <r>
    <m/>
    <n v="17706"/>
    <n v="70559"/>
    <s v=" ODOT"/>
    <s v="ODOT"/>
    <x v="55"/>
    <s v=" ODOT"/>
    <x v="0"/>
    <s v="OR10: SW 103rd/SW Western Ave"/>
    <m/>
    <m/>
    <s v=" Highway"/>
    <s v=" Install Traffic Separators/Ped Improvements/Square Up Rt Turn Slip Lanes"/>
    <n v="12870"/>
    <m/>
    <m/>
    <m/>
    <n v="106"/>
    <x v="23"/>
    <s v="Roadwayandbridge"/>
    <n v="2015"/>
    <m/>
    <n v="12870"/>
    <m/>
    <n v="0"/>
    <n v="12870"/>
    <n v="0"/>
    <n v="0"/>
    <n v="0"/>
    <n v="0"/>
    <n v="0"/>
    <n v="0"/>
    <n v="0"/>
    <n v="0"/>
    <n v="0"/>
    <n v="0"/>
    <n v="0"/>
    <n v="0"/>
    <n v="0"/>
    <n v="0"/>
    <n v="0"/>
    <n v="0"/>
    <n v="0"/>
    <n v="0"/>
    <n v="0"/>
    <n v="0"/>
    <n v="0"/>
    <n v="0"/>
    <n v="0"/>
    <n v="0"/>
    <n v="0"/>
  </r>
  <r>
    <m/>
    <n v="17707"/>
    <n v="70560"/>
    <s v=" ODOT"/>
    <s v="ODOT"/>
    <x v="55"/>
    <s v=" ODOT"/>
    <x v="0"/>
    <s v="OR 213 (82nd Ave): Sandy Blvd"/>
    <m/>
    <m/>
    <s v=" Highway"/>
    <s v=" Improve Intersection Include Advance Signal Head/Countdown Ped Signals &amp; Imp Signing"/>
    <n v="602000"/>
    <m/>
    <m/>
    <m/>
    <n v="107"/>
    <x v="23"/>
    <s v="Roadwayandbridge"/>
    <n v="2015"/>
    <m/>
    <n v="602000"/>
    <m/>
    <n v="0"/>
    <n v="602000"/>
    <n v="0"/>
    <n v="0"/>
    <n v="0"/>
    <n v="0"/>
    <n v="0"/>
    <n v="0"/>
    <n v="0"/>
    <n v="0"/>
    <n v="0"/>
    <n v="0"/>
    <n v="0"/>
    <n v="0"/>
    <n v="0"/>
    <n v="0"/>
    <n v="0"/>
    <n v="0"/>
    <n v="0"/>
    <n v="0"/>
    <n v="0"/>
    <n v="0"/>
    <n v="0"/>
    <n v="0"/>
    <n v="0"/>
    <n v="0"/>
    <n v="0"/>
  </r>
  <r>
    <m/>
    <n v="17708"/>
    <n v="70561"/>
    <s v=" ODOT"/>
    <s v="ODOT"/>
    <x v="61"/>
    <s v=" ODOT"/>
    <x v="0"/>
    <s v="OR 213 (82nd Ave): SE Duke Street"/>
    <m/>
    <m/>
    <s v=" Highway"/>
    <s v=" Improve Intersection Signal Upgrade/Ped &amp; Sidewalk Improvements/Install Bus Pull Out"/>
    <n v="16601"/>
    <m/>
    <m/>
    <m/>
    <n v="108"/>
    <x v="23"/>
    <s v="Other"/>
    <n v="2015"/>
    <m/>
    <n v="16601"/>
    <m/>
    <n v="0"/>
    <n v="16601"/>
    <n v="0"/>
    <n v="0"/>
    <n v="0"/>
    <n v="0"/>
    <n v="0"/>
    <n v="0"/>
    <n v="0"/>
    <n v="0"/>
    <n v="0"/>
    <n v="0"/>
    <n v="0"/>
    <n v="0"/>
    <n v="0"/>
    <n v="0"/>
    <n v="0"/>
    <n v="0"/>
    <n v="0"/>
    <n v="0"/>
    <n v="0"/>
    <n v="0"/>
    <n v="0"/>
    <n v="0"/>
    <n v="0"/>
    <n v="0"/>
    <n v="0"/>
  </r>
  <r>
    <m/>
    <n v="17708"/>
    <n v="70561"/>
    <s v=" ODOT"/>
    <s v="ODOT"/>
    <x v="61"/>
    <s v=" ODOT"/>
    <x v="0"/>
    <s v="OR 213 (82nd Ave): SE Duke Street"/>
    <m/>
    <m/>
    <s v=" Highway"/>
    <s v=" Improve Intersection Signal Upgrade/Ped &amp; Sidewalk Improvements/Install Bus Pull Out"/>
    <n v="180000"/>
    <m/>
    <m/>
    <m/>
    <n v="109"/>
    <x v="23"/>
    <s v="Other"/>
    <n v="2015"/>
    <m/>
    <n v="180000"/>
    <m/>
    <n v="0"/>
    <n v="180000"/>
    <n v="0"/>
    <n v="0"/>
    <n v="0"/>
    <n v="0"/>
    <n v="0"/>
    <n v="0"/>
    <n v="0"/>
    <n v="0"/>
    <n v="0"/>
    <n v="0"/>
    <n v="0"/>
    <n v="0"/>
    <n v="0"/>
    <n v="0"/>
    <n v="0"/>
    <n v="0"/>
    <n v="0"/>
    <n v="0"/>
    <n v="0"/>
    <n v="0"/>
    <n v="0"/>
    <n v="0"/>
    <n v="0"/>
    <n v="0"/>
    <n v="0"/>
  </r>
  <r>
    <m/>
    <n v="17708"/>
    <n v="70561"/>
    <s v=" ODOT"/>
    <s v="ODOT"/>
    <x v="62"/>
    <s v=" ODOT"/>
    <x v="0"/>
    <s v="OR 213 (82nd Ave): SE Duke Street"/>
    <m/>
    <m/>
    <s v=" Highway"/>
    <s v=" Improve Intersection Signal Upgrade/Ped &amp; Sidewalk Improvements/Install Bus Pull Out"/>
    <n v="746100"/>
    <m/>
    <m/>
    <m/>
    <n v="110"/>
    <x v="23"/>
    <s v="RoadsandBridges"/>
    <n v="2015"/>
    <m/>
    <n v="746100"/>
    <m/>
    <n v="0"/>
    <n v="746100"/>
    <n v="0"/>
    <n v="0"/>
    <n v="0"/>
    <n v="0"/>
    <n v="0"/>
    <n v="0"/>
    <n v="0"/>
    <n v="0"/>
    <n v="0"/>
    <n v="0"/>
    <n v="0"/>
    <n v="0"/>
    <n v="0"/>
    <n v="0"/>
    <n v="0"/>
    <n v="0"/>
    <n v="0"/>
    <n v="0"/>
    <n v="0"/>
    <n v="0"/>
    <n v="0"/>
    <n v="0"/>
    <n v="0"/>
    <n v="0"/>
    <n v="0"/>
  </r>
  <r>
    <m/>
    <n v="17708"/>
    <n v="70561"/>
    <s v=" ODOT"/>
    <s v="ODOT"/>
    <x v="62"/>
    <s v=" ODOT"/>
    <x v="0"/>
    <s v="OR 213 (82nd Ave): SE Duke Street"/>
    <m/>
    <m/>
    <s v=" Highway"/>
    <s v=" Improve Intersection Signal Upgrade/Ped &amp; Sidewalk Improvements/Install Bus Pull Out"/>
    <n v="15300"/>
    <m/>
    <m/>
    <m/>
    <n v="111"/>
    <x v="23"/>
    <s v="RoadsandBridges"/>
    <n v="2015"/>
    <m/>
    <n v="15300"/>
    <m/>
    <n v="0"/>
    <n v="15300"/>
    <n v="0"/>
    <n v="0"/>
    <n v="0"/>
    <n v="0"/>
    <n v="0"/>
    <n v="0"/>
    <n v="0"/>
    <n v="0"/>
    <n v="0"/>
    <n v="0"/>
    <n v="0"/>
    <n v="0"/>
    <n v="0"/>
    <n v="0"/>
    <n v="0"/>
    <n v="0"/>
    <n v="0"/>
    <n v="0"/>
    <n v="0"/>
    <n v="0"/>
    <n v="0"/>
    <n v="0"/>
    <n v="0"/>
    <n v="0"/>
    <n v="0"/>
  </r>
  <r>
    <m/>
    <n v="18262"/>
    <n v="70607"/>
    <s v=" ODOT"/>
    <s v="ODOT"/>
    <x v="56"/>
    <s v=" ODOT"/>
    <x v="0"/>
    <s v="I-5 SB: Broadway - Weidler Exit Ramp"/>
    <m/>
    <m/>
    <s v=" Local Road"/>
    <s v=" Realignment of ramp intersection at Broadway"/>
    <n v="40000"/>
    <m/>
    <m/>
    <m/>
    <n v="180"/>
    <x v="23"/>
    <s v="Pedestrian"/>
    <n v="2015"/>
    <m/>
    <n v="40000"/>
    <m/>
    <n v="0"/>
    <n v="40000"/>
    <n v="0"/>
    <n v="0"/>
    <n v="0"/>
    <n v="0"/>
    <n v="0"/>
    <n v="0"/>
    <n v="0"/>
    <n v="0"/>
    <n v="0"/>
    <n v="0"/>
    <n v="0"/>
    <n v="0"/>
    <n v="0"/>
    <n v="0"/>
    <n v="0"/>
    <n v="0"/>
    <n v="0"/>
    <n v="0"/>
    <n v="0"/>
    <n v="0"/>
    <n v="0"/>
    <n v="0"/>
    <n v="0"/>
    <n v="0"/>
    <n v="0"/>
  </r>
  <r>
    <m/>
    <n v="18262"/>
    <n v="70607"/>
    <s v=" ODOT"/>
    <s v="ODOT"/>
    <x v="56"/>
    <s v=" ODOT"/>
    <x v="0"/>
    <s v="I-5 SB: Broadway - Weidler Exit Ramp"/>
    <m/>
    <m/>
    <s v=" Local Road"/>
    <s v=" Realignment of ramp intersection at Broadway"/>
    <n v="11000"/>
    <m/>
    <m/>
    <m/>
    <n v="181"/>
    <x v="23"/>
    <s v="Pedestrian"/>
    <n v="2015"/>
    <m/>
    <n v="11000"/>
    <m/>
    <n v="0"/>
    <n v="11000"/>
    <n v="0"/>
    <n v="0"/>
    <n v="0"/>
    <n v="0"/>
    <n v="0"/>
    <n v="0"/>
    <n v="0"/>
    <n v="0"/>
    <n v="0"/>
    <n v="0"/>
    <n v="0"/>
    <n v="0"/>
    <n v="0"/>
    <n v="0"/>
    <n v="0"/>
    <n v="0"/>
    <n v="0"/>
    <n v="0"/>
    <n v="0"/>
    <n v="0"/>
    <n v="0"/>
    <n v="0"/>
    <n v="0"/>
    <n v="0"/>
    <n v="0"/>
  </r>
  <r>
    <m/>
    <n v="18316"/>
    <n v="70653"/>
    <s v=" ODOT"/>
    <s v="ODOT"/>
    <x v="63"/>
    <s v=" ODOT"/>
    <x v="0"/>
    <s v="Regional ITS Communications Infrastructure (ODOT)"/>
    <m/>
    <m/>
    <s v=" Other"/>
    <s v=" Complete gaps  and deficiencies identified in the region ITS communications Plan"/>
    <n v="590661"/>
    <m/>
    <m/>
    <m/>
    <n v="198"/>
    <x v="23"/>
    <s v="System/corridorplanning"/>
    <n v="2015"/>
    <m/>
    <n v="590661"/>
    <m/>
    <n v="0"/>
    <n v="590661"/>
    <n v="0"/>
    <n v="0"/>
    <n v="0"/>
    <n v="0"/>
    <n v="0"/>
    <n v="0"/>
    <n v="0"/>
    <n v="0"/>
    <n v="0"/>
    <n v="0"/>
    <n v="0"/>
    <n v="0"/>
    <n v="0"/>
    <n v="0"/>
    <n v="0"/>
    <n v="0"/>
    <n v="0"/>
    <n v="0"/>
    <n v="0"/>
    <n v="0"/>
    <n v="0"/>
    <n v="0"/>
    <n v="0"/>
    <n v="0"/>
    <n v="0"/>
  </r>
  <r>
    <m/>
    <n v="18444"/>
    <n v="70697"/>
    <s v=" ODOT"/>
    <s v="ODOT"/>
    <x v="58"/>
    <s v=" ODOT"/>
    <x v="0"/>
    <s v="OR99W: Tualatin National Wildlife Refuge"/>
    <m/>
    <m/>
    <s v=" Highway"/>
    <s v=" Construct deceleration laneat the entrance to wildlife refuge"/>
    <n v="0"/>
    <m/>
    <m/>
    <m/>
    <n v="208"/>
    <x v="23"/>
    <s v="Bike"/>
    <n v="2015"/>
    <m/>
    <n v="0"/>
    <m/>
    <n v="0"/>
    <n v="0"/>
    <n v="0"/>
    <n v="0"/>
    <n v="0"/>
    <n v="0"/>
    <n v="0"/>
    <n v="0"/>
    <n v="0"/>
    <n v="0"/>
    <n v="0"/>
    <n v="0"/>
    <n v="0"/>
    <n v="0"/>
    <n v="0"/>
    <n v="0"/>
    <n v="0"/>
    <n v="0"/>
    <n v="0"/>
    <n v="0"/>
    <n v="0"/>
    <n v="0"/>
    <n v="0"/>
    <n v="0"/>
    <n v="0"/>
    <n v="0"/>
    <n v="0"/>
  </r>
  <r>
    <m/>
    <n v="18444"/>
    <n v="70697"/>
    <s v=" ODOT"/>
    <s v="ODOT"/>
    <x v="59"/>
    <s v=" ODOT"/>
    <x v="0"/>
    <s v="OR99W: Tualatin National Wildlife Refuge"/>
    <m/>
    <m/>
    <s v=" Highway"/>
    <s v=" Construct deceleration laneat the entrance to wildlife refuge"/>
    <n v="0"/>
    <m/>
    <m/>
    <m/>
    <n v="209"/>
    <x v="23"/>
    <n v="0"/>
    <n v="2015"/>
    <m/>
    <n v="0"/>
    <m/>
    <n v="0"/>
    <n v="0"/>
    <n v="0"/>
    <n v="0"/>
    <n v="0"/>
    <n v="0"/>
    <n v="0"/>
    <n v="0"/>
    <n v="0"/>
    <n v="0"/>
    <n v="0"/>
    <n v="0"/>
    <n v="0"/>
    <n v="0"/>
    <n v="0"/>
    <n v="0"/>
    <n v="0"/>
    <n v="0"/>
    <n v="0"/>
    <n v="0"/>
    <n v="0"/>
    <n v="0"/>
    <n v="0"/>
    <n v="0"/>
    <n v="0"/>
    <n v="0"/>
    <n v="0"/>
  </r>
  <r>
    <m/>
    <n v="18564"/>
    <n v="70754"/>
    <s v=" ODOT"/>
    <s v="ODOT"/>
    <x v="58"/>
    <s v=" ODOT"/>
    <x v="0"/>
    <s v="I-5 Bridge Over NE Hassalo &amp; NE Holladay"/>
    <m/>
    <m/>
    <s v=" Highway"/>
    <s v=" Deck overlay/joints/end panels - Bridge 08583"/>
    <n v="383000"/>
    <m/>
    <m/>
    <m/>
    <n v="211"/>
    <x v="23"/>
    <s v="Bike"/>
    <n v="2015"/>
    <m/>
    <n v="383000"/>
    <m/>
    <n v="0"/>
    <n v="383000"/>
    <n v="0"/>
    <n v="0"/>
    <n v="0"/>
    <n v="0"/>
    <n v="0"/>
    <n v="0"/>
    <n v="0"/>
    <n v="0"/>
    <n v="0"/>
    <n v="0"/>
    <n v="0"/>
    <n v="0"/>
    <n v="0"/>
    <n v="0"/>
    <n v="0"/>
    <n v="0"/>
    <n v="0"/>
    <n v="0"/>
    <n v="0"/>
    <n v="0"/>
    <n v="0"/>
    <n v="0"/>
    <n v="0"/>
    <n v="0"/>
    <n v="0"/>
  </r>
  <r>
    <m/>
    <n v="18573"/>
    <n v="70755"/>
    <s v=" ODOT"/>
    <s v="ODOT"/>
    <x v="58"/>
    <s v=" ODOT"/>
    <x v="0"/>
    <s v="I-5: Morrison Interchange Ramps Deck Seal"/>
    <m/>
    <m/>
    <s v=" Highway"/>
    <s v=" Deck seal Br 08589A and 08589B"/>
    <n v="160000"/>
    <m/>
    <m/>
    <m/>
    <n v="212"/>
    <x v="23"/>
    <s v="Bike"/>
    <n v="2015"/>
    <m/>
    <n v="160000"/>
    <m/>
    <n v="0"/>
    <n v="160000"/>
    <n v="0"/>
    <n v="0"/>
    <n v="0"/>
    <n v="0"/>
    <n v="0"/>
    <n v="0"/>
    <n v="0"/>
    <n v="0"/>
    <n v="0"/>
    <n v="0"/>
    <n v="0"/>
    <n v="0"/>
    <n v="0"/>
    <n v="0"/>
    <n v="0"/>
    <n v="0"/>
    <n v="0"/>
    <n v="0"/>
    <n v="0"/>
    <n v="0"/>
    <n v="0"/>
    <n v="0"/>
    <n v="0"/>
    <n v="0"/>
    <n v="0"/>
  </r>
  <r>
    <m/>
    <n v="18583"/>
    <n v="70817"/>
    <s v=" ODOT"/>
    <s v="ODOT"/>
    <x v="59"/>
    <s v=" ODOT"/>
    <x v="0"/>
    <s v="US26: Boring Road Oxing Bridge Repair"/>
    <m/>
    <m/>
    <s v=" Highway"/>
    <s v=" Increase Vertical Clearance; Deck Overlay B#09381"/>
    <n v="1095000"/>
    <m/>
    <m/>
    <m/>
    <n v="213"/>
    <x v="23"/>
    <n v="0"/>
    <n v="2015"/>
    <m/>
    <n v="1095000"/>
    <m/>
    <n v="0"/>
    <n v="1095000"/>
    <n v="0"/>
    <n v="0"/>
    <n v="0"/>
    <n v="0"/>
    <n v="0"/>
    <n v="0"/>
    <n v="0"/>
    <n v="0"/>
    <n v="0"/>
    <n v="0"/>
    <n v="0"/>
    <n v="0"/>
    <n v="0"/>
    <n v="0"/>
    <n v="0"/>
    <n v="0"/>
    <n v="0"/>
    <n v="0"/>
    <n v="0"/>
    <n v="0"/>
    <n v="0"/>
    <n v="0"/>
    <n v="0"/>
    <n v="0"/>
    <n v="0"/>
  </r>
  <r>
    <m/>
    <n v="18757"/>
    <n v="70756"/>
    <s v=" ODOT"/>
    <s v="ODOT"/>
    <x v="64"/>
    <s v=" ODOT"/>
    <x v="0"/>
    <s v="OR213 Operational Improvements"/>
    <m/>
    <m/>
    <s v=" Highway"/>
    <s v=" Signal upgrades"/>
    <n v="3000"/>
    <m/>
    <m/>
    <m/>
    <n v="218"/>
    <x v="23"/>
    <s v="Transit"/>
    <n v="2015"/>
    <m/>
    <n v="3000"/>
    <m/>
    <n v="0"/>
    <n v="3000"/>
    <n v="0"/>
    <n v="0"/>
    <n v="0"/>
    <n v="0"/>
    <n v="0"/>
    <n v="0"/>
    <n v="0"/>
    <n v="0"/>
    <n v="0"/>
    <n v="0"/>
    <n v="0"/>
    <n v="0"/>
    <n v="0"/>
    <n v="0"/>
    <n v="0"/>
    <n v="0"/>
    <n v="0"/>
    <n v="0"/>
    <n v="0"/>
    <n v="0"/>
    <n v="0"/>
    <n v="0"/>
    <n v="0"/>
    <n v="0"/>
    <n v="0"/>
  </r>
  <r>
    <m/>
    <n v="18757"/>
    <n v="70756"/>
    <s v=" ODOT"/>
    <s v="ODOT"/>
    <x v="64"/>
    <s v=" ODOT"/>
    <x v="0"/>
    <s v="OR213 Operational Improvements"/>
    <m/>
    <m/>
    <s v=" Highway"/>
    <s v=" Signal upgrades"/>
    <n v="1054000"/>
    <m/>
    <m/>
    <m/>
    <n v="219"/>
    <x v="23"/>
    <s v="Transit"/>
    <n v="2015"/>
    <m/>
    <n v="1054000"/>
    <m/>
    <n v="0"/>
    <n v="1054000"/>
    <n v="0"/>
    <n v="0"/>
    <n v="0"/>
    <n v="0"/>
    <n v="0"/>
    <n v="0"/>
    <n v="0"/>
    <n v="0"/>
    <n v="0"/>
    <n v="0"/>
    <n v="0"/>
    <n v="0"/>
    <n v="0"/>
    <n v="0"/>
    <n v="0"/>
    <n v="0"/>
    <n v="0"/>
    <n v="0"/>
    <n v="0"/>
    <n v="0"/>
    <n v="0"/>
    <n v="0"/>
    <n v="0"/>
    <n v="0"/>
    <n v="0"/>
  </r>
  <r>
    <m/>
    <n v="18758"/>
    <n v="70757"/>
    <s v=" ODOT"/>
    <s v="ODOT"/>
    <x v="64"/>
    <s v=" ODOT"/>
    <x v="0"/>
    <s v="OR8 Operational Improvements"/>
    <m/>
    <m/>
    <s v=" Highway"/>
    <s v=" Signal upgrades"/>
    <n v="165001"/>
    <m/>
    <m/>
    <m/>
    <n v="220"/>
    <x v="23"/>
    <s v="Transit"/>
    <n v="2015"/>
    <m/>
    <n v="165001"/>
    <m/>
    <n v="0"/>
    <n v="165001"/>
    <n v="0"/>
    <n v="0"/>
    <n v="0"/>
    <n v="0"/>
    <n v="0"/>
    <n v="0"/>
    <n v="0"/>
    <n v="0"/>
    <n v="0"/>
    <n v="0"/>
    <n v="0"/>
    <n v="0"/>
    <n v="0"/>
    <n v="0"/>
    <n v="0"/>
    <n v="0"/>
    <n v="0"/>
    <n v="0"/>
    <n v="0"/>
    <n v="0"/>
    <n v="0"/>
    <n v="0"/>
    <n v="0"/>
    <n v="0"/>
    <n v="0"/>
  </r>
  <r>
    <m/>
    <n v="18761"/>
    <n v="70760"/>
    <s v=" ODOT"/>
    <s v="ODOT"/>
    <x v="64"/>
    <s v=" ODOT"/>
    <x v="0"/>
    <s v="OR217: SW Allen Blvd &amp; SW Denny Rd Intrchgs"/>
    <m/>
    <m/>
    <s v=" Highway"/>
    <s v=" Ilumination upgrades"/>
    <n v="48000"/>
    <m/>
    <m/>
    <m/>
    <n v="221"/>
    <x v="23"/>
    <s v="Transit"/>
    <n v="2015"/>
    <m/>
    <n v="48000"/>
    <m/>
    <n v="0"/>
    <n v="48000"/>
    <n v="0"/>
    <n v="0"/>
    <n v="0"/>
    <n v="0"/>
    <n v="0"/>
    <n v="0"/>
    <n v="0"/>
    <n v="0"/>
    <n v="0"/>
    <n v="0"/>
    <n v="0"/>
    <n v="0"/>
    <n v="0"/>
    <n v="0"/>
    <n v="0"/>
    <n v="0"/>
    <n v="0"/>
    <n v="0"/>
    <n v="0"/>
    <n v="0"/>
    <n v="0"/>
    <n v="0"/>
    <n v="0"/>
    <n v="0"/>
    <n v="0"/>
  </r>
  <r>
    <m/>
    <n v="18772"/>
    <n v="70761"/>
    <s v=" ODOT"/>
    <s v="ODOT"/>
    <x v="64"/>
    <s v=" ODOT"/>
    <x v="0"/>
    <s v="OR212: SE Richey Rd - US26"/>
    <m/>
    <m/>
    <s v=" Highway"/>
    <s v=" 3R Pavement preservation"/>
    <n v="269000"/>
    <m/>
    <m/>
    <m/>
    <n v="222"/>
    <x v="23"/>
    <s v="Transit"/>
    <n v="2015"/>
    <m/>
    <n v="269000"/>
    <m/>
    <n v="0"/>
    <n v="269000"/>
    <n v="0"/>
    <n v="0"/>
    <n v="0"/>
    <n v="0"/>
    <n v="0"/>
    <n v="0"/>
    <n v="0"/>
    <n v="0"/>
    <n v="0"/>
    <n v="0"/>
    <n v="0"/>
    <n v="0"/>
    <n v="0"/>
    <n v="0"/>
    <n v="0"/>
    <n v="0"/>
    <n v="0"/>
    <n v="0"/>
    <n v="0"/>
    <n v="0"/>
    <n v="0"/>
    <n v="0"/>
    <n v="0"/>
    <n v="0"/>
    <n v="0"/>
  </r>
  <r>
    <m/>
    <n v="18778"/>
    <n v="70708"/>
    <s v=" ODOT"/>
    <s v="ODOT"/>
    <x v="64"/>
    <s v=" ODOT"/>
    <x v="0"/>
    <s v="US30: NW McNamee Rd - NW Bridge Ave"/>
    <m/>
    <m/>
    <s v=" Highway"/>
    <s v=" 3R Pavement Preservation"/>
    <n v="30000"/>
    <m/>
    <m/>
    <m/>
    <n v="223"/>
    <x v="23"/>
    <s v="Transit"/>
    <n v="2015"/>
    <m/>
    <n v="30000"/>
    <m/>
    <n v="0"/>
    <n v="30000"/>
    <n v="0"/>
    <n v="0"/>
    <n v="0"/>
    <n v="0"/>
    <n v="0"/>
    <n v="0"/>
    <n v="0"/>
    <n v="0"/>
    <n v="0"/>
    <n v="0"/>
    <n v="0"/>
    <n v="0"/>
    <n v="0"/>
    <n v="0"/>
    <n v="0"/>
    <n v="0"/>
    <n v="0"/>
    <n v="0"/>
    <n v="0"/>
    <n v="0"/>
    <n v="0"/>
    <n v="0"/>
    <n v="0"/>
    <n v="0"/>
    <n v="0"/>
  </r>
  <r>
    <m/>
    <n v="18778"/>
    <n v="70708"/>
    <s v=" ODOT"/>
    <s v="ODOT"/>
    <x v="64"/>
    <s v=" ODOT"/>
    <x v="0"/>
    <s v="US30: NW McNamee Rd - NW Bridge Ave"/>
    <m/>
    <m/>
    <s v=" Highway"/>
    <s v=" 3R Pavement Preservation"/>
    <n v="135001"/>
    <m/>
    <m/>
    <m/>
    <n v="224"/>
    <x v="23"/>
    <s v="Transit"/>
    <n v="2015"/>
    <m/>
    <n v="135001"/>
    <m/>
    <n v="0"/>
    <n v="135001"/>
    <n v="0"/>
    <n v="0"/>
    <n v="0"/>
    <n v="0"/>
    <n v="0"/>
    <n v="0"/>
    <n v="0"/>
    <n v="0"/>
    <n v="0"/>
    <n v="0"/>
    <n v="0"/>
    <n v="0"/>
    <n v="0"/>
    <n v="0"/>
    <n v="0"/>
    <n v="0"/>
    <n v="0"/>
    <n v="0"/>
    <n v="0"/>
    <n v="0"/>
    <n v="0"/>
    <n v="0"/>
    <n v="0"/>
    <n v="0"/>
    <n v="0"/>
  </r>
  <r>
    <m/>
    <n v="18778"/>
    <n v="70708"/>
    <s v=" ODOT"/>
    <s v="ODOT"/>
    <x v="64"/>
    <s v=" ODOT"/>
    <x v="0"/>
    <s v="US30: NW McNamee Rd - NW Bridge Ave"/>
    <m/>
    <m/>
    <s v=" Highway"/>
    <s v=" 3R Pavement Preservation"/>
    <n v="4353000"/>
    <m/>
    <m/>
    <m/>
    <n v="225"/>
    <x v="23"/>
    <s v="Transit"/>
    <n v="2015"/>
    <m/>
    <n v="4353000"/>
    <m/>
    <n v="0"/>
    <n v="4353000"/>
    <n v="0"/>
    <n v="0"/>
    <n v="0"/>
    <n v="0"/>
    <n v="0"/>
    <n v="0"/>
    <n v="0"/>
    <n v="0"/>
    <n v="0"/>
    <n v="0"/>
    <n v="0"/>
    <n v="0"/>
    <n v="0"/>
    <n v="0"/>
    <n v="0"/>
    <n v="0"/>
    <n v="0"/>
    <n v="0"/>
    <n v="0"/>
    <n v="0"/>
    <n v="0"/>
    <n v="0"/>
    <n v="0"/>
    <n v="0"/>
    <n v="0"/>
  </r>
  <r>
    <m/>
    <n v="18778"/>
    <n v="70708"/>
    <s v=" ODOT"/>
    <s v="ODOT"/>
    <x v="64"/>
    <s v=" ODOT"/>
    <x v="0"/>
    <s v="US30: NW McNamee Rd - NW Bridge Ave"/>
    <m/>
    <m/>
    <s v=" Highway"/>
    <s v=" 3R Pavement Preservation"/>
    <n v="1800000"/>
    <m/>
    <m/>
    <m/>
    <n v="226"/>
    <x v="23"/>
    <s v="Transit"/>
    <n v="2015"/>
    <m/>
    <n v="1800000"/>
    <m/>
    <n v="0"/>
    <n v="1800000"/>
    <n v="0"/>
    <n v="0"/>
    <n v="0"/>
    <n v="0"/>
    <n v="0"/>
    <n v="0"/>
    <n v="0"/>
    <n v="0"/>
    <n v="0"/>
    <n v="0"/>
    <n v="0"/>
    <n v="0"/>
    <n v="0"/>
    <n v="0"/>
    <n v="0"/>
    <n v="0"/>
    <n v="0"/>
    <n v="0"/>
    <n v="0"/>
    <n v="0"/>
    <n v="0"/>
    <n v="0"/>
    <n v="0"/>
    <n v="0"/>
    <n v="0"/>
  </r>
  <r>
    <m/>
    <n v="18778"/>
    <n v="70708"/>
    <s v=" ODOT"/>
    <s v="ODOT"/>
    <x v="64"/>
    <s v=" ODOT"/>
    <x v="0"/>
    <s v="US30: NW McNamee Rd - NW Bridge Ave"/>
    <m/>
    <m/>
    <s v=" Highway"/>
    <s v=" 3R Pavement Preservation"/>
    <n v="219000"/>
    <m/>
    <m/>
    <m/>
    <n v="227"/>
    <x v="23"/>
    <s v="Transit"/>
    <n v="2015"/>
    <m/>
    <n v="219000"/>
    <m/>
    <n v="0"/>
    <n v="219000"/>
    <n v="0"/>
    <n v="0"/>
    <n v="0"/>
    <n v="0"/>
    <n v="0"/>
    <n v="0"/>
    <n v="0"/>
    <n v="0"/>
    <n v="0"/>
    <n v="0"/>
    <n v="0"/>
    <n v="0"/>
    <n v="0"/>
    <n v="0"/>
    <n v="0"/>
    <n v="0"/>
    <n v="0"/>
    <n v="0"/>
    <n v="0"/>
    <n v="0"/>
    <n v="0"/>
    <n v="0"/>
    <n v="0"/>
    <n v="0"/>
    <n v="0"/>
  </r>
  <r>
    <m/>
    <n v="18787"/>
    <n v="70762"/>
    <s v=" ODOT"/>
    <s v="ODOT"/>
    <x v="64"/>
    <s v=" ODOT"/>
    <x v="0"/>
    <s v="OR213: NE Couch St - SE Pine Street"/>
    <m/>
    <m/>
    <s v=" Highway"/>
    <s v=" Signal and ADA improvements"/>
    <n v="251795"/>
    <m/>
    <m/>
    <m/>
    <n v="228"/>
    <x v="23"/>
    <s v="Transit"/>
    <n v="2015"/>
    <m/>
    <n v="251795"/>
    <m/>
    <n v="0"/>
    <n v="251795"/>
    <n v="0"/>
    <n v="0"/>
    <n v="0"/>
    <n v="0"/>
    <n v="0"/>
    <n v="0"/>
    <n v="0"/>
    <n v="0"/>
    <n v="0"/>
    <n v="0"/>
    <n v="0"/>
    <n v="0"/>
    <n v="0"/>
    <n v="0"/>
    <n v="0"/>
    <n v="0"/>
    <n v="0"/>
    <n v="0"/>
    <n v="0"/>
    <n v="0"/>
    <n v="0"/>
    <n v="0"/>
    <n v="0"/>
    <n v="0"/>
    <n v="0"/>
  </r>
  <r>
    <m/>
    <n v="18788"/>
    <n v="70763"/>
    <s v=" ODOT"/>
    <s v="ODOT"/>
    <x v="64"/>
    <s v=" ODOT"/>
    <x v="0"/>
    <s v="OR213: SE Clay St - SE Mill St"/>
    <m/>
    <m/>
    <s v=" Highway"/>
    <s v=" Signal and pedestrian improvements"/>
    <n v="242265"/>
    <m/>
    <m/>
    <m/>
    <n v="229"/>
    <x v="23"/>
    <s v="Transit"/>
    <n v="2015"/>
    <m/>
    <n v="242265"/>
    <m/>
    <n v="0"/>
    <n v="242265"/>
    <n v="0"/>
    <n v="0"/>
    <n v="0"/>
    <n v="0"/>
    <n v="0"/>
    <n v="0"/>
    <n v="0"/>
    <n v="0"/>
    <n v="0"/>
    <n v="0"/>
    <n v="0"/>
    <n v="0"/>
    <n v="0"/>
    <n v="0"/>
    <n v="0"/>
    <n v="0"/>
    <n v="0"/>
    <n v="0"/>
    <n v="0"/>
    <n v="0"/>
    <n v="0"/>
    <n v="0"/>
    <n v="0"/>
    <n v="0"/>
    <n v="0"/>
  </r>
  <r>
    <m/>
    <n v="18795"/>
    <n v="70713"/>
    <s v=" ODOT"/>
    <s v="ODOT"/>
    <x v="64"/>
    <s v=" ODOT"/>
    <x v="0"/>
    <s v="US26: SE 20th Ave - SE 33rd Ave"/>
    <m/>
    <m/>
    <s v=" Highway"/>
    <s v=" Crosswalk signals RF Beacons striping signing ADA upgrades &amp; Illumination"/>
    <n v="71805"/>
    <m/>
    <m/>
    <m/>
    <n v="230"/>
    <x v="23"/>
    <s v="Transit"/>
    <n v="2015"/>
    <m/>
    <n v="71805"/>
    <m/>
    <n v="0"/>
    <n v="71805"/>
    <n v="0"/>
    <n v="0"/>
    <n v="0"/>
    <n v="0"/>
    <n v="0"/>
    <n v="0"/>
    <n v="0"/>
    <n v="0"/>
    <n v="0"/>
    <n v="0"/>
    <n v="0"/>
    <n v="0"/>
    <n v="0"/>
    <n v="0"/>
    <n v="0"/>
    <n v="0"/>
    <n v="0"/>
    <n v="0"/>
    <n v="0"/>
    <n v="0"/>
    <n v="0"/>
    <n v="0"/>
    <n v="0"/>
    <n v="0"/>
    <n v="0"/>
  </r>
  <r>
    <m/>
    <n v="18796"/>
    <n v="70712"/>
    <s v=" ODOT"/>
    <s v="ODOT"/>
    <x v="64"/>
    <s v=" ODOT"/>
    <x v="0"/>
    <s v="US30B: NE 103rd - 107th Ave"/>
    <m/>
    <m/>
    <s v=" Highway"/>
    <s v=" Add left turn lane upgrade signal ADA improvements &amp; remove median"/>
    <n v="15000"/>
    <m/>
    <m/>
    <m/>
    <n v="231"/>
    <x v="23"/>
    <s v="Transit"/>
    <n v="2015"/>
    <m/>
    <n v="15000"/>
    <m/>
    <n v="0"/>
    <n v="15000"/>
    <n v="0"/>
    <n v="0"/>
    <n v="0"/>
    <n v="0"/>
    <n v="0"/>
    <n v="0"/>
    <n v="0"/>
    <n v="0"/>
    <n v="0"/>
    <n v="0"/>
    <n v="0"/>
    <n v="0"/>
    <n v="0"/>
    <n v="0"/>
    <n v="0"/>
    <n v="0"/>
    <n v="0"/>
    <n v="0"/>
    <n v="0"/>
    <n v="0"/>
    <n v="0"/>
    <n v="0"/>
    <n v="0"/>
    <n v="0"/>
    <n v="0"/>
  </r>
  <r>
    <m/>
    <n v="18804"/>
    <n v="70767"/>
    <s v=" ODOT"/>
    <s v="ODOT"/>
    <x v="64"/>
    <s v=" ODOT"/>
    <x v="0"/>
    <s v="I-205: Johnson Creek - Glenn Jackson Bridge"/>
    <m/>
    <m/>
    <s v=" Highway"/>
    <s v=" Pavement preservation/Single lift inlay"/>
    <n v="500000"/>
    <m/>
    <m/>
    <m/>
    <n v="233"/>
    <x v="23"/>
    <s v="Transit"/>
    <n v="2015"/>
    <m/>
    <n v="500000"/>
    <m/>
    <n v="0"/>
    <n v="500000"/>
    <n v="0"/>
    <n v="0"/>
    <n v="0"/>
    <n v="0"/>
    <n v="0"/>
    <n v="0"/>
    <n v="0"/>
    <n v="0"/>
    <n v="0"/>
    <n v="0"/>
    <n v="0"/>
    <n v="0"/>
    <n v="0"/>
    <n v="0"/>
    <n v="0"/>
    <n v="0"/>
    <n v="0"/>
    <n v="0"/>
    <n v="0"/>
    <n v="0"/>
    <n v="0"/>
    <n v="0"/>
    <n v="0"/>
    <n v="0"/>
    <n v="0"/>
  </r>
  <r>
    <m/>
    <n v="19099"/>
    <n v="70785"/>
    <s v=" ODOT"/>
    <s v="ODOT"/>
    <x v="59"/>
    <s v=" ODOT"/>
    <x v="0"/>
    <s v="OR224/OR212 Corridor ITS"/>
    <m/>
    <m/>
    <s v=" Highway"/>
    <s v=" Design ITS System"/>
    <n v="150000"/>
    <m/>
    <m/>
    <m/>
    <n v="250"/>
    <x v="23"/>
    <n v="0"/>
    <n v="2015"/>
    <m/>
    <n v="150000"/>
    <m/>
    <n v="0"/>
    <n v="150000"/>
    <n v="0"/>
    <n v="0"/>
    <n v="0"/>
    <n v="0"/>
    <n v="0"/>
    <n v="0"/>
    <n v="0"/>
    <n v="0"/>
    <n v="0"/>
    <n v="0"/>
    <n v="0"/>
    <n v="0"/>
    <n v="0"/>
    <n v="0"/>
    <n v="0"/>
    <n v="0"/>
    <n v="0"/>
    <n v="0"/>
    <n v="0"/>
    <n v="0"/>
    <n v="0"/>
    <n v="0"/>
    <n v="0"/>
    <n v="0"/>
    <n v="0"/>
  </r>
  <r>
    <m/>
    <n v="19100"/>
    <n v="70786"/>
    <s v=" ODOT"/>
    <s v="ODOT"/>
    <x v="59"/>
    <s v=" ODOT"/>
    <x v="0"/>
    <s v="US26 ATMS/ITS"/>
    <m/>
    <m/>
    <s v=" Highway"/>
    <s v=" Design ITS System"/>
    <n v="776102"/>
    <m/>
    <m/>
    <m/>
    <n v="251"/>
    <x v="23"/>
    <n v="0"/>
    <n v="2015"/>
    <m/>
    <n v="776102"/>
    <m/>
    <n v="0"/>
    <n v="776102"/>
    <n v="0"/>
    <n v="0"/>
    <n v="0"/>
    <n v="0"/>
    <n v="0"/>
    <n v="0"/>
    <n v="0"/>
    <n v="0"/>
    <n v="0"/>
    <n v="0"/>
    <n v="0"/>
    <n v="0"/>
    <n v="0"/>
    <n v="0"/>
    <n v="0"/>
    <n v="0"/>
    <n v="0"/>
    <n v="0"/>
    <n v="0"/>
    <n v="0"/>
    <n v="0"/>
    <n v="0"/>
    <n v="0"/>
    <n v="0"/>
    <n v="0"/>
  </r>
  <r>
    <m/>
    <n v="19100"/>
    <n v="70786"/>
    <s v=" ODOT"/>
    <s v="ODOT"/>
    <x v="59"/>
    <s v=" ODOT"/>
    <x v="0"/>
    <s v="US26 ATMS/ITS"/>
    <m/>
    <m/>
    <s v=" Highway"/>
    <s v=" Design ITS System"/>
    <n v="0"/>
    <m/>
    <m/>
    <m/>
    <n v="252"/>
    <x v="23"/>
    <n v="0"/>
    <n v="2015"/>
    <m/>
    <n v="0"/>
    <m/>
    <n v="0"/>
    <n v="0"/>
    <n v="0"/>
    <n v="0"/>
    <n v="0"/>
    <n v="0"/>
    <n v="0"/>
    <n v="0"/>
    <n v="0"/>
    <n v="0"/>
    <n v="0"/>
    <n v="0"/>
    <n v="0"/>
    <n v="0"/>
    <n v="0"/>
    <n v="0"/>
    <n v="0"/>
    <n v="0"/>
    <n v="0"/>
    <n v="0"/>
    <n v="0"/>
    <n v="0"/>
    <n v="0"/>
    <n v="0"/>
    <n v="0"/>
    <n v="0"/>
    <n v="0"/>
  </r>
  <r>
    <m/>
    <n v="19100"/>
    <n v="70786"/>
    <s v=" ODOT"/>
    <s v="ODOT"/>
    <x v="59"/>
    <s v=" ODOT"/>
    <x v="0"/>
    <s v="US26 ATMS/ITS"/>
    <m/>
    <m/>
    <s v=" Highway"/>
    <s v=" Design ITS System"/>
    <n v="661123"/>
    <m/>
    <m/>
    <m/>
    <n v="253"/>
    <x v="23"/>
    <n v="0"/>
    <n v="2015"/>
    <m/>
    <n v="661123"/>
    <m/>
    <n v="0"/>
    <n v="661123"/>
    <n v="0"/>
    <n v="0"/>
    <n v="0"/>
    <n v="0"/>
    <n v="0"/>
    <n v="0"/>
    <n v="0"/>
    <n v="0"/>
    <n v="0"/>
    <n v="0"/>
    <n v="0"/>
    <n v="0"/>
    <n v="0"/>
    <n v="0"/>
    <n v="0"/>
    <n v="0"/>
    <n v="0"/>
    <n v="0"/>
    <n v="0"/>
    <n v="0"/>
    <n v="0"/>
    <n v="0"/>
    <n v="0"/>
    <n v="0"/>
    <n v="0"/>
  </r>
  <r>
    <m/>
    <n v="19120"/>
    <n v="70799"/>
    <s v=" ODOT"/>
    <s v="ODOT"/>
    <x v="59"/>
    <s v=" ODOT"/>
    <x v="0"/>
    <s v="SE 242nd/Hogan: NE Burnside - E. Powell (Gresham)"/>
    <m/>
    <m/>
    <s v=" Local Road"/>
    <s v=" Operational improvements signal upgrades bicycle and pedestrian improvements"/>
    <n v="300000"/>
    <m/>
    <m/>
    <m/>
    <n v="255"/>
    <x v="23"/>
    <n v="0"/>
    <n v="2015"/>
    <m/>
    <n v="300000"/>
    <m/>
    <n v="0"/>
    <n v="300000"/>
    <n v="0"/>
    <n v="0"/>
    <n v="0"/>
    <n v="0"/>
    <n v="0"/>
    <n v="0"/>
    <n v="0"/>
    <n v="0"/>
    <n v="0"/>
    <n v="0"/>
    <n v="0"/>
    <n v="0"/>
    <n v="0"/>
    <n v="0"/>
    <n v="0"/>
    <n v="0"/>
    <n v="0"/>
    <n v="0"/>
    <n v="0"/>
    <n v="0"/>
    <n v="0"/>
    <n v="0"/>
    <n v="0"/>
    <n v="0"/>
    <n v="0"/>
  </r>
  <r>
    <m/>
    <n v="19141"/>
    <n v="70794"/>
    <s v=" ODOT"/>
    <s v="ODOT"/>
    <x v="59"/>
    <s v=" ODOT"/>
    <x v="0"/>
    <s v="OR213: King Rd - Mt Scott Creek Bridge and ADA Ramps"/>
    <m/>
    <m/>
    <s v=" Highway"/>
    <s v=" Construct ADA Ramps"/>
    <n v="250000"/>
    <m/>
    <m/>
    <m/>
    <n v="260"/>
    <x v="23"/>
    <n v="0"/>
    <n v="2015"/>
    <m/>
    <n v="250000"/>
    <m/>
    <n v="0"/>
    <n v="250000"/>
    <n v="0"/>
    <n v="0"/>
    <n v="0"/>
    <n v="0"/>
    <n v="0"/>
    <n v="0"/>
    <n v="0"/>
    <n v="0"/>
    <n v="0"/>
    <n v="0"/>
    <n v="0"/>
    <n v="0"/>
    <n v="0"/>
    <n v="0"/>
    <n v="0"/>
    <n v="0"/>
    <n v="0"/>
    <n v="0"/>
    <n v="0"/>
    <n v="0"/>
    <n v="0"/>
    <n v="0"/>
    <n v="0"/>
    <n v="0"/>
    <n v="0"/>
  </r>
  <r>
    <m/>
    <n v="19141"/>
    <n v="70794"/>
    <s v=" ODOT"/>
    <s v="ODOT"/>
    <x v="57"/>
    <s v=" ODOT"/>
    <x v="0"/>
    <s v="OR213: King Rd - Mt Scott Creek Bridge and ADA Ramps"/>
    <m/>
    <m/>
    <s v=" Highway"/>
    <s v=" Construct ADA Ramps"/>
    <n v="100000"/>
    <m/>
    <m/>
    <m/>
    <n v="261"/>
    <x v="23"/>
    <s v="TransportationSystemManagementOperations"/>
    <n v="2015"/>
    <m/>
    <n v="100000"/>
    <m/>
    <n v="0"/>
    <n v="100000"/>
    <n v="0"/>
    <n v="0"/>
    <n v="0"/>
    <n v="0"/>
    <n v="0"/>
    <n v="0"/>
    <n v="0"/>
    <n v="0"/>
    <n v="0"/>
    <n v="0"/>
    <n v="0"/>
    <n v="0"/>
    <n v="0"/>
    <n v="0"/>
    <n v="0"/>
    <n v="0"/>
    <n v="0"/>
    <n v="0"/>
    <n v="0"/>
    <n v="0"/>
    <n v="0"/>
    <n v="0"/>
    <n v="0"/>
    <n v="0"/>
    <n v="0"/>
  </r>
  <r>
    <m/>
    <n v="19141"/>
    <n v="70794"/>
    <s v=" ODOT"/>
    <s v="ODOT"/>
    <x v="59"/>
    <s v=" ODOT"/>
    <x v="0"/>
    <s v="OR213: King Rd - Mt Scott Creek Bridge and ADA Ramps"/>
    <m/>
    <m/>
    <s v=" Highway"/>
    <s v=" Construct ADA Ramps"/>
    <n v="200000"/>
    <m/>
    <m/>
    <m/>
    <n v="262"/>
    <x v="23"/>
    <n v="0"/>
    <n v="2015"/>
    <m/>
    <n v="200000"/>
    <m/>
    <n v="0"/>
    <n v="200000"/>
    <n v="0"/>
    <n v="0"/>
    <n v="0"/>
    <n v="0"/>
    <n v="0"/>
    <n v="0"/>
    <n v="0"/>
    <n v="0"/>
    <n v="0"/>
    <n v="0"/>
    <n v="0"/>
    <n v="0"/>
    <n v="0"/>
    <n v="0"/>
    <n v="0"/>
    <n v="0"/>
    <n v="0"/>
    <n v="0"/>
    <n v="0"/>
    <n v="0"/>
    <n v="0"/>
    <n v="0"/>
    <n v="0"/>
    <n v="0"/>
    <n v="0"/>
  </r>
  <r>
    <m/>
    <n v="19201"/>
    <n v="70821"/>
    <s v=" ODOT"/>
    <s v="ODOT"/>
    <x v="55"/>
    <s v=" ODOT"/>
    <x v="0"/>
    <s v="2016 Interstate Sign Replacement"/>
    <m/>
    <m/>
    <s v=" Highway"/>
    <s v=" FUNDING TO REPLACE SIGNS ON INTERSTATE HWYS"/>
    <n v="200000"/>
    <m/>
    <m/>
    <m/>
    <n v="283"/>
    <x v="23"/>
    <s v="Roadwayandbridge"/>
    <n v="2015"/>
    <m/>
    <n v="200000"/>
    <m/>
    <n v="0"/>
    <n v="200000"/>
    <n v="0"/>
    <n v="0"/>
    <n v="0"/>
    <n v="0"/>
    <n v="0"/>
    <n v="0"/>
    <n v="0"/>
    <n v="0"/>
    <n v="0"/>
    <n v="0"/>
    <n v="0"/>
    <n v="0"/>
    <n v="0"/>
    <n v="0"/>
    <n v="0"/>
    <n v="0"/>
    <n v="0"/>
    <n v="0"/>
    <n v="0"/>
    <n v="0"/>
    <n v="0"/>
    <n v="0"/>
    <n v="0"/>
    <n v="0"/>
    <n v="0"/>
  </r>
  <r>
    <m/>
    <n v="19204"/>
    <n v="70800"/>
    <s v=" ODOT"/>
    <s v="ODOT"/>
    <x v="55"/>
    <s v=" ODOT"/>
    <x v="0"/>
    <s v="I-205 Pacific Hwy - Abernathy Bridge"/>
    <m/>
    <m/>
    <s v=" Highway"/>
    <s v=" Pavement preservation Single lift inlay"/>
    <n v="400000"/>
    <m/>
    <m/>
    <m/>
    <n v="284"/>
    <x v="23"/>
    <s v="Roadwayandbridge"/>
    <n v="2015"/>
    <m/>
    <n v="400000"/>
    <m/>
    <n v="0"/>
    <n v="400000"/>
    <n v="0"/>
    <n v="0"/>
    <n v="0"/>
    <n v="0"/>
    <n v="0"/>
    <n v="0"/>
    <n v="0"/>
    <n v="0"/>
    <n v="0"/>
    <n v="0"/>
    <n v="0"/>
    <n v="0"/>
    <n v="0"/>
    <n v="0"/>
    <n v="0"/>
    <n v="0"/>
    <n v="0"/>
    <n v="0"/>
    <n v="0"/>
    <n v="0"/>
    <n v="0"/>
    <n v="0"/>
    <n v="0"/>
    <n v="0"/>
    <n v="0"/>
  </r>
  <r>
    <m/>
    <n v="19265"/>
    <n v="70804"/>
    <s v=" ODOT"/>
    <s v="ODOT"/>
    <x v="55"/>
    <s v=" ODOT"/>
    <x v="0"/>
    <s v="I-205 Shared Use Path at Maywood Park"/>
    <m/>
    <m/>
    <s v=" Highway"/>
    <s v=" Repave ADA drainage and address tree roots with structure"/>
    <n v="50000"/>
    <m/>
    <m/>
    <m/>
    <n v="285"/>
    <x v="23"/>
    <s v="Roadwayandbridge"/>
    <n v="2015"/>
    <m/>
    <n v="50000"/>
    <m/>
    <n v="0"/>
    <n v="50000"/>
    <n v="0"/>
    <n v="0"/>
    <n v="0"/>
    <n v="0"/>
    <n v="0"/>
    <n v="0"/>
    <n v="0"/>
    <n v="0"/>
    <n v="0"/>
    <n v="0"/>
    <n v="0"/>
    <n v="0"/>
    <n v="0"/>
    <n v="0"/>
    <n v="0"/>
    <n v="0"/>
    <n v="0"/>
    <n v="0"/>
    <n v="0"/>
    <n v="0"/>
    <n v="0"/>
    <n v="0"/>
    <n v="0"/>
    <n v="0"/>
    <n v="0"/>
  </r>
  <r>
    <m/>
    <n v="19266"/>
    <n v="70805"/>
    <s v=" ODOT"/>
    <s v="ODOT"/>
    <x v="55"/>
    <s v=" ODOT"/>
    <x v="0"/>
    <s v="I-5 Shared Use Path: N. Jantzen Drive-Tomahawk Island Dr"/>
    <m/>
    <m/>
    <s v=" Local Road"/>
    <s v=" Upgrade surface to smooth finish realign section around sign"/>
    <n v="104999"/>
    <m/>
    <m/>
    <m/>
    <n v="286"/>
    <x v="23"/>
    <s v="Roadwayandbridge"/>
    <n v="2015"/>
    <m/>
    <n v="104999"/>
    <m/>
    <n v="0"/>
    <n v="104999"/>
    <n v="0"/>
    <n v="0"/>
    <n v="0"/>
    <n v="0"/>
    <n v="0"/>
    <n v="0"/>
    <n v="0"/>
    <n v="0"/>
    <n v="0"/>
    <n v="0"/>
    <n v="0"/>
    <n v="0"/>
    <n v="0"/>
    <n v="0"/>
    <n v="0"/>
    <n v="0"/>
    <n v="0"/>
    <n v="0"/>
    <n v="0"/>
    <n v="0"/>
    <n v="0"/>
    <n v="0"/>
    <n v="0"/>
    <n v="0"/>
    <n v="0"/>
  </r>
  <r>
    <m/>
    <n v="19267"/>
    <n v="70806"/>
    <s v=" ODOT"/>
    <s v="ODOT"/>
    <x v="55"/>
    <s v=" ODOT"/>
    <x v="0"/>
    <s v="SW Hall Blvd ADA Ramps: SW Scholls Ferry - SW Hemlock St"/>
    <m/>
    <m/>
    <s v=" Local Road"/>
    <s v=" ADA Ramps"/>
    <n v="310000"/>
    <m/>
    <m/>
    <m/>
    <n v="287"/>
    <x v="23"/>
    <s v="Roadwayandbridge"/>
    <n v="2015"/>
    <m/>
    <n v="310000"/>
    <m/>
    <n v="0"/>
    <n v="310000"/>
    <n v="0"/>
    <n v="0"/>
    <n v="0"/>
    <n v="0"/>
    <n v="0"/>
    <n v="0"/>
    <n v="0"/>
    <n v="0"/>
    <n v="0"/>
    <n v="0"/>
    <n v="0"/>
    <n v="0"/>
    <n v="0"/>
    <n v="0"/>
    <n v="0"/>
    <n v="0"/>
    <n v="0"/>
    <n v="0"/>
    <n v="0"/>
    <n v="0"/>
    <n v="0"/>
    <n v="0"/>
    <n v="0"/>
    <n v="0"/>
    <n v="0"/>
  </r>
  <r>
    <m/>
    <n v="19402"/>
    <n v="70809"/>
    <s v=" ODOT"/>
    <s v="ODOT"/>
    <x v="55"/>
    <s v=" ODOT"/>
    <x v="0"/>
    <s v="OR99E: Kellogg Creek"/>
    <m/>
    <m/>
    <s v=" Local Road"/>
    <s v=" Design for culvert replacement"/>
    <n v="495001"/>
    <m/>
    <m/>
    <m/>
    <n v="290"/>
    <x v="23"/>
    <s v="Roadwayandbridge"/>
    <n v="2015"/>
    <m/>
    <n v="495001"/>
    <m/>
    <n v="0"/>
    <n v="495001"/>
    <n v="0"/>
    <n v="0"/>
    <n v="0"/>
    <n v="0"/>
    <n v="0"/>
    <n v="0"/>
    <n v="0"/>
    <n v="0"/>
    <n v="0"/>
    <n v="0"/>
    <n v="0"/>
    <n v="0"/>
    <n v="0"/>
    <n v="0"/>
    <n v="0"/>
    <n v="0"/>
    <n v="0"/>
    <n v="0"/>
    <n v="0"/>
    <n v="0"/>
    <n v="0"/>
    <n v="0"/>
    <n v="0"/>
    <n v="0"/>
    <n v="0"/>
  </r>
  <r>
    <m/>
    <n v="19442"/>
    <n v="70810"/>
    <s v=" ODOT"/>
    <s v="ODOT"/>
    <x v="55"/>
    <s v=" ODOT"/>
    <x v="0"/>
    <s v="OR99E:  Crystal Springs Creek Bridge Replacement"/>
    <m/>
    <m/>
    <s v=" Highway"/>
    <s v=" Replace Bridge #02060"/>
    <n v="580000"/>
    <m/>
    <m/>
    <m/>
    <n v="291"/>
    <x v="23"/>
    <s v="Roadwayandbridge"/>
    <n v="2015"/>
    <m/>
    <n v="580000"/>
    <m/>
    <n v="0"/>
    <n v="580000"/>
    <n v="0"/>
    <n v="0"/>
    <n v="0"/>
    <n v="0"/>
    <n v="0"/>
    <n v="0"/>
    <n v="0"/>
    <n v="0"/>
    <n v="0"/>
    <n v="0"/>
    <n v="0"/>
    <n v="0"/>
    <n v="0"/>
    <n v="0"/>
    <n v="0"/>
    <n v="0"/>
    <n v="0"/>
    <n v="0"/>
    <n v="0"/>
    <n v="0"/>
    <n v="0"/>
    <n v="0"/>
    <n v="0"/>
    <n v="0"/>
    <n v="0"/>
  </r>
  <r>
    <m/>
    <n v="19442"/>
    <n v="70810"/>
    <s v=" ODOT"/>
    <s v="ODOT"/>
    <x v="55"/>
    <s v=" ODOT"/>
    <x v="0"/>
    <s v="OR99E:  Crystal Springs Creek Bridge Replacement"/>
    <m/>
    <m/>
    <s v=" Highway"/>
    <s v=" Replace Bridge #02060"/>
    <n v="50000"/>
    <m/>
    <m/>
    <m/>
    <n v="292"/>
    <x v="23"/>
    <s v="Roadwayandbridge"/>
    <n v="2015"/>
    <m/>
    <n v="50000"/>
    <m/>
    <n v="0"/>
    <n v="50000"/>
    <n v="0"/>
    <n v="0"/>
    <n v="0"/>
    <n v="0"/>
    <n v="0"/>
    <n v="0"/>
    <n v="0"/>
    <n v="0"/>
    <n v="0"/>
    <n v="0"/>
    <n v="0"/>
    <n v="0"/>
    <n v="0"/>
    <n v="0"/>
    <n v="0"/>
    <n v="0"/>
    <n v="0"/>
    <n v="0"/>
    <n v="0"/>
    <n v="0"/>
    <n v="0"/>
    <n v="0"/>
    <n v="0"/>
    <n v="0"/>
    <n v="0"/>
  </r>
  <r>
    <m/>
    <n v="19442"/>
    <n v="70810"/>
    <s v=" ODOT"/>
    <s v="ODOT"/>
    <x v="55"/>
    <s v=" ODOT"/>
    <x v="0"/>
    <s v="OR99E:  Crystal Springs Creek Bridge Replacement"/>
    <m/>
    <m/>
    <s v=" Highway"/>
    <s v=" Replace Bridge #02060"/>
    <n v="1780000"/>
    <m/>
    <m/>
    <m/>
    <n v="293"/>
    <x v="23"/>
    <s v="Roadwayandbridge"/>
    <n v="2015"/>
    <m/>
    <n v="1780000"/>
    <m/>
    <n v="0"/>
    <n v="1780000"/>
    <n v="0"/>
    <n v="0"/>
    <n v="0"/>
    <n v="0"/>
    <n v="0"/>
    <n v="0"/>
    <n v="0"/>
    <n v="0"/>
    <n v="0"/>
    <n v="0"/>
    <n v="0"/>
    <n v="0"/>
    <n v="0"/>
    <n v="0"/>
    <n v="0"/>
    <n v="0"/>
    <n v="0"/>
    <n v="0"/>
    <n v="0"/>
    <n v="0"/>
    <n v="0"/>
    <n v="0"/>
    <n v="0"/>
    <n v="0"/>
    <n v="0"/>
  </r>
  <r>
    <m/>
    <n v="19502"/>
    <n v="70819"/>
    <s v=" ODOT"/>
    <s v="ODOT"/>
    <x v="56"/>
    <s v=" ODOT"/>
    <x v="0"/>
    <s v="Region 1 Rural Safety Improvements"/>
    <m/>
    <m/>
    <s v=" Local Road"/>
    <s v=" "/>
    <n v="408842"/>
    <m/>
    <m/>
    <m/>
    <n v="302"/>
    <x v="23"/>
    <s v="Pedestrian"/>
    <n v="2015"/>
    <m/>
    <n v="408842"/>
    <m/>
    <n v="0"/>
    <n v="408842"/>
    <n v="0"/>
    <n v="0"/>
    <n v="0"/>
    <n v="0"/>
    <n v="0"/>
    <n v="0"/>
    <n v="0"/>
    <n v="0"/>
    <n v="0"/>
    <n v="0"/>
    <n v="0"/>
    <n v="0"/>
    <n v="0"/>
    <n v="0"/>
    <n v="0"/>
    <n v="0"/>
    <n v="0"/>
    <n v="0"/>
    <n v="0"/>
    <n v="0"/>
    <n v="0"/>
    <n v="0"/>
    <n v="0"/>
    <n v="0"/>
    <n v="0"/>
  </r>
  <r>
    <m/>
    <n v="19528"/>
    <n v="70824"/>
    <s v=" ODOT"/>
    <s v="ODOT"/>
    <x v="56"/>
    <s v=" ODOT"/>
    <x v="0"/>
    <s v="2016 Region 1 Local Roads Signal Upgrades"/>
    <m/>
    <m/>
    <s v=" Local Road"/>
    <s v=" Signal safety enhancements and upgrades."/>
    <n v="355500"/>
    <m/>
    <m/>
    <m/>
    <n v="303"/>
    <x v="23"/>
    <s v="Pedestrian"/>
    <n v="2015"/>
    <m/>
    <n v="355500"/>
    <m/>
    <n v="0"/>
    <n v="355500"/>
    <n v="0"/>
    <n v="0"/>
    <n v="0"/>
    <n v="0"/>
    <n v="0"/>
    <n v="0"/>
    <n v="0"/>
    <n v="0"/>
    <n v="0"/>
    <n v="0"/>
    <n v="0"/>
    <n v="0"/>
    <n v="0"/>
    <n v="0"/>
    <n v="0"/>
    <n v="0"/>
    <n v="0"/>
    <n v="0"/>
    <n v="0"/>
    <n v="0"/>
    <n v="0"/>
    <n v="0"/>
    <n v="0"/>
    <n v="0"/>
    <n v="0"/>
  </r>
  <r>
    <m/>
    <n v="17697"/>
    <n v="70554"/>
    <s v=" ODOT"/>
    <s v="ODOT"/>
    <x v="59"/>
    <s v=" ODOT"/>
    <x v="0"/>
    <s v="2014 &amp; 2015 Signal Upgrades"/>
    <m/>
    <m/>
    <s v=" Highway"/>
    <s v=" Signal Upgrades"/>
    <n v="0"/>
    <m/>
    <m/>
    <m/>
    <n v="324"/>
    <x v="23"/>
    <n v="0"/>
    <n v="2016"/>
    <m/>
    <n v="0"/>
    <m/>
    <n v="0"/>
    <n v="0"/>
    <n v="0"/>
    <n v="0"/>
    <n v="0"/>
    <n v="0"/>
    <n v="0"/>
    <n v="0"/>
    <n v="0"/>
    <n v="0"/>
    <n v="0"/>
    <n v="0"/>
    <n v="0"/>
    <n v="0"/>
    <n v="0"/>
    <n v="0"/>
    <n v="0"/>
    <n v="0"/>
    <n v="0"/>
    <n v="0"/>
    <n v="0"/>
    <n v="0"/>
    <n v="0"/>
    <n v="0"/>
    <n v="0"/>
    <n v="0"/>
    <n v="0"/>
  </r>
  <r>
    <m/>
    <n v="17697"/>
    <n v="70554"/>
    <s v=" ODOT"/>
    <s v="ODOT"/>
    <x v="56"/>
    <s v=" ODOT"/>
    <x v="0"/>
    <s v="2014 &amp; 2015 Signal Upgrades"/>
    <m/>
    <m/>
    <s v=" Highway"/>
    <s v=" Signal Upgrades"/>
    <n v="416000"/>
    <m/>
    <m/>
    <m/>
    <n v="325"/>
    <x v="23"/>
    <s v="Pedestrian"/>
    <n v="2016"/>
    <m/>
    <n v="416000"/>
    <m/>
    <n v="0"/>
    <n v="0"/>
    <n v="416000"/>
    <n v="0"/>
    <n v="0"/>
    <n v="0"/>
    <n v="0"/>
    <n v="0"/>
    <n v="0"/>
    <n v="0"/>
    <n v="0"/>
    <n v="0"/>
    <n v="0"/>
    <n v="0"/>
    <n v="0"/>
    <n v="0"/>
    <n v="0"/>
    <n v="0"/>
    <n v="0"/>
    <n v="0"/>
    <n v="0"/>
    <n v="0"/>
    <n v="0"/>
    <n v="0"/>
    <n v="0"/>
    <n v="0"/>
    <n v="0"/>
  </r>
  <r>
    <m/>
    <n v="17697"/>
    <n v="70554"/>
    <s v=" ODOT"/>
    <s v="ODOT"/>
    <x v="56"/>
    <s v=" ODOT"/>
    <x v="0"/>
    <s v="2014 &amp; 2015 Signal Upgrades"/>
    <m/>
    <m/>
    <s v=" Highway"/>
    <s v=" Signal Upgrades"/>
    <n v="50000"/>
    <m/>
    <m/>
    <m/>
    <n v="326"/>
    <x v="23"/>
    <s v="Pedestrian"/>
    <n v="2016"/>
    <m/>
    <n v="50000"/>
    <m/>
    <n v="0"/>
    <n v="0"/>
    <n v="50000"/>
    <n v="0"/>
    <n v="0"/>
    <n v="0"/>
    <n v="0"/>
    <n v="0"/>
    <n v="0"/>
    <n v="0"/>
    <n v="0"/>
    <n v="0"/>
    <n v="0"/>
    <n v="0"/>
    <n v="0"/>
    <n v="0"/>
    <n v="0"/>
    <n v="0"/>
    <n v="0"/>
    <n v="0"/>
    <n v="0"/>
    <n v="0"/>
    <n v="0"/>
    <n v="0"/>
    <n v="0"/>
    <n v="0"/>
    <n v="0"/>
  </r>
  <r>
    <m/>
    <n v="17697"/>
    <n v="70554"/>
    <s v=" ODOT"/>
    <s v="ODOT"/>
    <x v="56"/>
    <s v=" ODOT"/>
    <x v="0"/>
    <s v="2014 &amp; 2015 Signal Upgrades"/>
    <m/>
    <m/>
    <s v=" Highway"/>
    <s v=" Signal Upgrades"/>
    <n v="0"/>
    <m/>
    <m/>
    <m/>
    <n v="327"/>
    <x v="23"/>
    <s v="Pedestrian"/>
    <n v="2016"/>
    <m/>
    <n v="0"/>
    <m/>
    <n v="0"/>
    <n v="0"/>
    <n v="0"/>
    <n v="0"/>
    <n v="0"/>
    <n v="0"/>
    <n v="0"/>
    <n v="0"/>
    <n v="0"/>
    <n v="0"/>
    <n v="0"/>
    <n v="0"/>
    <n v="0"/>
    <n v="0"/>
    <n v="0"/>
    <n v="0"/>
    <n v="0"/>
    <n v="0"/>
    <n v="0"/>
    <n v="0"/>
    <n v="0"/>
    <n v="0"/>
    <n v="0"/>
    <n v="0"/>
    <n v="0"/>
    <n v="0"/>
    <n v="0"/>
  </r>
  <r>
    <m/>
    <n v="18262"/>
    <n v="70607"/>
    <s v=" ODOT"/>
    <s v="ODOT"/>
    <x v="59"/>
    <s v=" ODOT"/>
    <x v="0"/>
    <s v="I-5 SB: Broadway - Weidler Exit Ramp"/>
    <m/>
    <m/>
    <s v=" Local Road"/>
    <s v=" Realignment of ramp intersection at Broadway"/>
    <n v="1795176"/>
    <m/>
    <m/>
    <m/>
    <n v="329"/>
    <x v="23"/>
    <n v="0"/>
    <n v="2016"/>
    <m/>
    <n v="1795176"/>
    <m/>
    <n v="0"/>
    <n v="0"/>
    <n v="1795176"/>
    <n v="0"/>
    <n v="0"/>
    <n v="0"/>
    <n v="0"/>
    <n v="0"/>
    <n v="0"/>
    <n v="0"/>
    <n v="0"/>
    <n v="0"/>
    <n v="0"/>
    <n v="0"/>
    <n v="0"/>
    <n v="0"/>
    <n v="0"/>
    <n v="0"/>
    <n v="0"/>
    <n v="0"/>
    <n v="0"/>
    <n v="0"/>
    <n v="0"/>
    <n v="0"/>
    <n v="0"/>
    <n v="0"/>
    <n v="0"/>
  </r>
  <r>
    <m/>
    <n v="18563"/>
    <n v="70753"/>
    <s v=" ODOT"/>
    <s v="ODOT"/>
    <x v="61"/>
    <s v=" ODOT"/>
    <x v="0"/>
    <s v="US26: Ross Island Intchg NB Conn Deck Overlay"/>
    <m/>
    <m/>
    <s v=" Highway"/>
    <s v=" Deck overlay/joints Bridge 08194"/>
    <n v="1063000"/>
    <m/>
    <m/>
    <m/>
    <n v="331"/>
    <x v="23"/>
    <s v="Other"/>
    <n v="2016"/>
    <m/>
    <n v="1063000"/>
    <m/>
    <n v="0"/>
    <n v="0"/>
    <n v="1063000"/>
    <n v="0"/>
    <n v="0"/>
    <n v="0"/>
    <n v="0"/>
    <n v="0"/>
    <n v="0"/>
    <n v="0"/>
    <n v="0"/>
    <n v="0"/>
    <n v="0"/>
    <n v="0"/>
    <n v="0"/>
    <n v="0"/>
    <n v="0"/>
    <n v="0"/>
    <n v="0"/>
    <n v="0"/>
    <n v="0"/>
    <n v="0"/>
    <n v="0"/>
    <n v="0"/>
    <n v="0"/>
    <n v="0"/>
    <n v="0"/>
  </r>
  <r>
    <m/>
    <n v="18757"/>
    <n v="70756"/>
    <s v=" ODOT"/>
    <s v="ODOT"/>
    <x v="61"/>
    <s v=" ODOT"/>
    <x v="0"/>
    <s v="OR213 Operational Improvements"/>
    <m/>
    <m/>
    <s v=" Highway"/>
    <s v=" Signal upgrades"/>
    <n v="400000"/>
    <m/>
    <m/>
    <m/>
    <n v="332"/>
    <x v="23"/>
    <s v="Other"/>
    <n v="2016"/>
    <m/>
    <n v="400000"/>
    <m/>
    <n v="0"/>
    <n v="0"/>
    <n v="400000"/>
    <n v="0"/>
    <n v="0"/>
    <n v="0"/>
    <n v="0"/>
    <n v="0"/>
    <n v="0"/>
    <n v="0"/>
    <n v="0"/>
    <n v="0"/>
    <n v="0"/>
    <n v="0"/>
    <n v="0"/>
    <n v="0"/>
    <n v="0"/>
    <n v="0"/>
    <n v="0"/>
    <n v="0"/>
    <n v="0"/>
    <n v="0"/>
    <n v="0"/>
    <n v="0"/>
    <n v="0"/>
    <n v="0"/>
    <n v="0"/>
  </r>
  <r>
    <m/>
    <n v="18757"/>
    <n v="70756"/>
    <s v=" ODOT"/>
    <s v="ODOT"/>
    <x v="61"/>
    <s v=" ODOT"/>
    <x v="0"/>
    <s v="OR213 Operational Improvements"/>
    <m/>
    <m/>
    <s v=" Highway"/>
    <s v=" Signal upgrades"/>
    <n v="64000"/>
    <m/>
    <m/>
    <m/>
    <n v="333"/>
    <x v="23"/>
    <s v="Other"/>
    <n v="2016"/>
    <m/>
    <n v="64000"/>
    <m/>
    <n v="0"/>
    <n v="0"/>
    <n v="64000"/>
    <n v="0"/>
    <n v="0"/>
    <n v="0"/>
    <n v="0"/>
    <n v="0"/>
    <n v="0"/>
    <n v="0"/>
    <n v="0"/>
    <n v="0"/>
    <n v="0"/>
    <n v="0"/>
    <n v="0"/>
    <n v="0"/>
    <n v="0"/>
    <n v="0"/>
    <n v="0"/>
    <n v="0"/>
    <n v="0"/>
    <n v="0"/>
    <n v="0"/>
    <n v="0"/>
    <n v="0"/>
    <n v="0"/>
    <n v="0"/>
  </r>
  <r>
    <m/>
    <n v="18758"/>
    <n v="70757"/>
    <s v=" ODOT"/>
    <s v="ODOT"/>
    <x v="61"/>
    <s v=" ODOT"/>
    <x v="0"/>
    <s v="OR8 Operational Improvements"/>
    <m/>
    <m/>
    <s v=" Highway"/>
    <s v=" Signal upgrades"/>
    <n v="135001"/>
    <m/>
    <m/>
    <m/>
    <n v="334"/>
    <x v="23"/>
    <s v="Other"/>
    <n v="2016"/>
    <m/>
    <n v="135001"/>
    <m/>
    <n v="0"/>
    <n v="0"/>
    <n v="135001"/>
    <n v="0"/>
    <n v="0"/>
    <n v="0"/>
    <n v="0"/>
    <n v="0"/>
    <n v="0"/>
    <n v="0"/>
    <n v="0"/>
    <n v="0"/>
    <n v="0"/>
    <n v="0"/>
    <n v="0"/>
    <n v="0"/>
    <n v="0"/>
    <n v="0"/>
    <n v="0"/>
    <n v="0"/>
    <n v="0"/>
    <n v="0"/>
    <n v="0"/>
    <n v="0"/>
    <n v="0"/>
    <n v="0"/>
    <n v="0"/>
  </r>
  <r>
    <m/>
    <n v="18759"/>
    <n v="70758"/>
    <s v=" ODOT"/>
    <s v="ODOT"/>
    <x v="61"/>
    <s v=" ODOT"/>
    <x v="0"/>
    <s v="OR99E Railroad Tunnel Illumination and ITS"/>
    <m/>
    <m/>
    <s v=" Highway"/>
    <s v=" Ilumination upgrades and queue warning ITS."/>
    <n v="453000"/>
    <m/>
    <m/>
    <m/>
    <n v="335"/>
    <x v="23"/>
    <s v="Other"/>
    <n v="2016"/>
    <m/>
    <n v="453000"/>
    <m/>
    <n v="0"/>
    <n v="0"/>
    <n v="453000"/>
    <n v="0"/>
    <n v="0"/>
    <n v="0"/>
    <n v="0"/>
    <n v="0"/>
    <n v="0"/>
    <n v="0"/>
    <n v="0"/>
    <n v="0"/>
    <n v="0"/>
    <n v="0"/>
    <n v="0"/>
    <n v="0"/>
    <n v="0"/>
    <n v="0"/>
    <n v="0"/>
    <n v="0"/>
    <n v="0"/>
    <n v="0"/>
    <n v="0"/>
    <n v="0"/>
    <n v="0"/>
    <n v="0"/>
    <n v="0"/>
  </r>
  <r>
    <m/>
    <n v="18760"/>
    <n v="70759"/>
    <s v=" ODOT"/>
    <s v="ODOT"/>
    <x v="61"/>
    <s v=" ODOT"/>
    <x v="0"/>
    <s v="I-5: N Denver Ave NB Tunnel Illumination"/>
    <m/>
    <m/>
    <s v=" Highway"/>
    <s v=" Ilumination upgrades"/>
    <n v="77081"/>
    <m/>
    <m/>
    <m/>
    <n v="336"/>
    <x v="23"/>
    <s v="Other"/>
    <n v="2016"/>
    <m/>
    <n v="77081"/>
    <m/>
    <n v="0"/>
    <n v="0"/>
    <n v="77081"/>
    <n v="0"/>
    <n v="0"/>
    <n v="0"/>
    <n v="0"/>
    <n v="0"/>
    <n v="0"/>
    <n v="0"/>
    <n v="0"/>
    <n v="0"/>
    <n v="0"/>
    <n v="0"/>
    <n v="0"/>
    <n v="0"/>
    <n v="0"/>
    <n v="0"/>
    <n v="0"/>
    <n v="0"/>
    <n v="0"/>
    <n v="0"/>
    <n v="0"/>
    <n v="0"/>
    <n v="0"/>
    <n v="0"/>
    <n v="0"/>
  </r>
  <r>
    <m/>
    <n v="18769"/>
    <n v="70801"/>
    <s v=" ODOT"/>
    <s v="ODOT"/>
    <x v="61"/>
    <s v=" ODOT"/>
    <x v="0"/>
    <s v="OR99E: Rockfall Mitigation MP12.62 - MP14.06"/>
    <m/>
    <m/>
    <s v=" Highway"/>
    <s v=" Rockfall Mitigation"/>
    <n v="216000"/>
    <m/>
    <m/>
    <m/>
    <n v="337"/>
    <x v="23"/>
    <s v="Other"/>
    <n v="2016"/>
    <m/>
    <n v="216000"/>
    <m/>
    <n v="0"/>
    <n v="0"/>
    <n v="216000"/>
    <n v="0"/>
    <n v="0"/>
    <n v="0"/>
    <n v="0"/>
    <n v="0"/>
    <n v="0"/>
    <n v="0"/>
    <n v="0"/>
    <n v="0"/>
    <n v="0"/>
    <n v="0"/>
    <n v="0"/>
    <n v="0"/>
    <n v="0"/>
    <n v="0"/>
    <n v="0"/>
    <n v="0"/>
    <n v="0"/>
    <n v="0"/>
    <n v="0"/>
    <n v="0"/>
    <n v="0"/>
    <n v="0"/>
    <n v="0"/>
  </r>
  <r>
    <m/>
    <n v="18785"/>
    <n v="70710"/>
    <s v=" ODOT"/>
    <s v="ODOT"/>
    <x v="61"/>
    <s v=" ODOT"/>
    <x v="0"/>
    <s v="US26 - SE Cesar E Chavez Blvd - Wolf Dr"/>
    <m/>
    <m/>
    <s v=" Highway"/>
    <s v=" Systematic safety improvements including signing signals and striping"/>
    <n v="1077000"/>
    <m/>
    <m/>
    <m/>
    <n v="338"/>
    <x v="23"/>
    <s v="Other"/>
    <n v="2016"/>
    <m/>
    <n v="1077000"/>
    <m/>
    <n v="0"/>
    <n v="0"/>
    <n v="1077000"/>
    <n v="0"/>
    <n v="0"/>
    <n v="0"/>
    <n v="0"/>
    <n v="0"/>
    <n v="0"/>
    <n v="0"/>
    <n v="0"/>
    <n v="0"/>
    <n v="0"/>
    <n v="0"/>
    <n v="0"/>
    <n v="0"/>
    <n v="0"/>
    <n v="0"/>
    <n v="0"/>
    <n v="0"/>
    <n v="0"/>
    <n v="0"/>
    <n v="0"/>
    <n v="0"/>
    <n v="0"/>
    <n v="0"/>
    <n v="0"/>
  </r>
  <r>
    <m/>
    <n v="18787"/>
    <n v="70762"/>
    <s v=" ODOT"/>
    <s v="ODOT"/>
    <x v="59"/>
    <s v=" ODOT"/>
    <x v="0"/>
    <s v="OR213: NE Couch St - SE Pine Street"/>
    <m/>
    <m/>
    <s v=" Highway"/>
    <s v=" Signal and ADA improvements"/>
    <n v="51605"/>
    <m/>
    <m/>
    <m/>
    <n v="339"/>
    <x v="23"/>
    <n v="0"/>
    <n v="2016"/>
    <m/>
    <n v="51605"/>
    <m/>
    <n v="0"/>
    <n v="0"/>
    <n v="51605"/>
    <n v="0"/>
    <n v="0"/>
    <n v="0"/>
    <n v="0"/>
    <n v="0"/>
    <n v="0"/>
    <n v="0"/>
    <n v="0"/>
    <n v="0"/>
    <n v="0"/>
    <n v="0"/>
    <n v="0"/>
    <n v="0"/>
    <n v="0"/>
    <n v="0"/>
    <n v="0"/>
    <n v="0"/>
    <n v="0"/>
    <n v="0"/>
    <n v="0"/>
    <n v="0"/>
    <n v="0"/>
    <n v="0"/>
    <n v="0"/>
  </r>
  <r>
    <m/>
    <n v="18787"/>
    <n v="70762"/>
    <s v=" ODOT"/>
    <s v="ODOT"/>
    <x v="59"/>
    <s v=" ODOT"/>
    <x v="0"/>
    <s v="OR213: NE Couch St - SE Pine Street"/>
    <m/>
    <m/>
    <s v=" Highway"/>
    <s v=" Signal and ADA improvements"/>
    <n v="10000"/>
    <m/>
    <m/>
    <m/>
    <n v="340"/>
    <x v="23"/>
    <n v="0"/>
    <n v="2016"/>
    <m/>
    <n v="10000"/>
    <m/>
    <n v="0"/>
    <n v="0"/>
    <n v="10000"/>
    <n v="0"/>
    <n v="0"/>
    <n v="0"/>
    <n v="0"/>
    <n v="0"/>
    <n v="0"/>
    <n v="0"/>
    <n v="0"/>
    <n v="0"/>
    <n v="0"/>
    <n v="0"/>
    <n v="0"/>
    <n v="0"/>
    <n v="0"/>
    <n v="0"/>
    <n v="0"/>
    <n v="0"/>
    <n v="0"/>
    <n v="0"/>
    <n v="0"/>
    <n v="0"/>
    <n v="0"/>
    <n v="0"/>
    <n v="0"/>
  </r>
  <r>
    <m/>
    <n v="18788"/>
    <n v="70763"/>
    <s v=" ODOT"/>
    <s v="ODOT"/>
    <x v="59"/>
    <s v=" ODOT"/>
    <x v="0"/>
    <s v="OR213: SE Clay St - SE Mill St"/>
    <m/>
    <m/>
    <s v=" Highway"/>
    <s v=" Signal and pedestrian improvements"/>
    <n v="44273"/>
    <m/>
    <m/>
    <m/>
    <n v="341"/>
    <x v="23"/>
    <n v="0"/>
    <n v="2016"/>
    <m/>
    <n v="44273"/>
    <m/>
    <n v="0"/>
    <n v="0"/>
    <n v="44273"/>
    <n v="0"/>
    <n v="0"/>
    <n v="0"/>
    <n v="0"/>
    <n v="0"/>
    <n v="0"/>
    <n v="0"/>
    <n v="0"/>
    <n v="0"/>
    <n v="0"/>
    <n v="0"/>
    <n v="0"/>
    <n v="0"/>
    <n v="0"/>
    <n v="0"/>
    <n v="0"/>
    <n v="0"/>
    <n v="0"/>
    <n v="0"/>
    <n v="0"/>
    <n v="0"/>
    <n v="0"/>
    <n v="0"/>
    <n v="0"/>
  </r>
  <r>
    <m/>
    <n v="18788"/>
    <n v="70763"/>
    <s v=" ODOT"/>
    <s v="ODOT"/>
    <x v="59"/>
    <s v=" ODOT"/>
    <x v="0"/>
    <s v="OR213: SE Clay St - SE Mill St"/>
    <m/>
    <m/>
    <s v=" Highway"/>
    <s v=" Signal and pedestrian improvements"/>
    <n v="15000"/>
    <m/>
    <m/>
    <m/>
    <n v="342"/>
    <x v="23"/>
    <n v="0"/>
    <n v="2016"/>
    <m/>
    <n v="15000"/>
    <m/>
    <n v="0"/>
    <n v="0"/>
    <n v="15000"/>
    <n v="0"/>
    <n v="0"/>
    <n v="0"/>
    <n v="0"/>
    <n v="0"/>
    <n v="0"/>
    <n v="0"/>
    <n v="0"/>
    <n v="0"/>
    <n v="0"/>
    <n v="0"/>
    <n v="0"/>
    <n v="0"/>
    <n v="0"/>
    <n v="0"/>
    <n v="0"/>
    <n v="0"/>
    <n v="0"/>
    <n v="0"/>
    <n v="0"/>
    <n v="0"/>
    <n v="0"/>
    <n v="0"/>
    <n v="0"/>
  </r>
  <r>
    <m/>
    <n v="18791"/>
    <n v="70764"/>
    <s v=" ODOT"/>
    <s v="ODOT"/>
    <x v="59"/>
    <s v=" ODOT"/>
    <x v="0"/>
    <s v="OR8 at OR219 (Hillsboro)"/>
    <m/>
    <m/>
    <s v=" Highway"/>
    <s v=" Systematic safety improvements"/>
    <n v="150000"/>
    <m/>
    <m/>
    <m/>
    <n v="343"/>
    <x v="23"/>
    <n v="0"/>
    <n v="2016"/>
    <m/>
    <n v="150000"/>
    <m/>
    <n v="0"/>
    <n v="0"/>
    <n v="150000"/>
    <n v="0"/>
    <n v="0"/>
    <n v="0"/>
    <n v="0"/>
    <n v="0"/>
    <n v="0"/>
    <n v="0"/>
    <n v="0"/>
    <n v="0"/>
    <n v="0"/>
    <n v="0"/>
    <n v="0"/>
    <n v="0"/>
    <n v="0"/>
    <n v="0"/>
    <n v="0"/>
    <n v="0"/>
    <n v="0"/>
    <n v="0"/>
    <n v="0"/>
    <n v="0"/>
    <n v="0"/>
    <n v="0"/>
    <n v="0"/>
  </r>
  <r>
    <m/>
    <n v="18793"/>
    <n v="70765"/>
    <s v=" ODOT"/>
    <s v="ODOT"/>
    <x v="61"/>
    <s v=" ODOT"/>
    <x v="0"/>
    <s v="OR8 at SE 44th and SE 45th Ave"/>
    <m/>
    <m/>
    <s v=" Highway"/>
    <s v=" Pedestrian Safety Enhancements"/>
    <n v="117501"/>
    <m/>
    <m/>
    <m/>
    <n v="344"/>
    <x v="23"/>
    <s v="Other"/>
    <n v="2016"/>
    <m/>
    <n v="117501"/>
    <m/>
    <n v="0"/>
    <n v="0"/>
    <n v="117501"/>
    <n v="0"/>
    <n v="0"/>
    <n v="0"/>
    <n v="0"/>
    <n v="0"/>
    <n v="0"/>
    <n v="0"/>
    <n v="0"/>
    <n v="0"/>
    <n v="0"/>
    <n v="0"/>
    <n v="0"/>
    <n v="0"/>
    <n v="0"/>
    <n v="0"/>
    <n v="0"/>
    <n v="0"/>
    <n v="0"/>
    <n v="0"/>
    <n v="0"/>
    <n v="0"/>
    <n v="0"/>
    <n v="0"/>
    <n v="0"/>
  </r>
  <r>
    <m/>
    <n v="18794"/>
    <n v="70766"/>
    <s v=" ODOT"/>
    <s v="ODOT"/>
    <x v="61"/>
    <s v=" ODOT"/>
    <x v="0"/>
    <s v="OR8: N 10th Ave (Cornelius) - SW 110th Ave (Beaverton)"/>
    <m/>
    <m/>
    <s v=" Highway"/>
    <s v=" Systematic safety improvements"/>
    <n v="437501"/>
    <m/>
    <m/>
    <m/>
    <n v="345"/>
    <x v="23"/>
    <s v="Other"/>
    <n v="2016"/>
    <m/>
    <n v="437501"/>
    <m/>
    <n v="0"/>
    <n v="0"/>
    <n v="437501"/>
    <n v="0"/>
    <n v="0"/>
    <n v="0"/>
    <n v="0"/>
    <n v="0"/>
    <n v="0"/>
    <n v="0"/>
    <n v="0"/>
    <n v="0"/>
    <n v="0"/>
    <n v="0"/>
    <n v="0"/>
    <n v="0"/>
    <n v="0"/>
    <n v="0"/>
    <n v="0"/>
    <n v="0"/>
    <n v="0"/>
    <n v="0"/>
    <n v="0"/>
    <n v="0"/>
    <n v="0"/>
    <n v="0"/>
    <n v="0"/>
  </r>
  <r>
    <m/>
    <n v="18795"/>
    <n v="70713"/>
    <s v=" ODOT"/>
    <s v="ODOT"/>
    <x v="61"/>
    <s v=" ODOT"/>
    <x v="0"/>
    <s v="US26: SE 20th Ave - SE 33rd Ave"/>
    <m/>
    <m/>
    <s v=" Highway"/>
    <s v=" Crosswalk signals RF Beacons striping signing ADA upgrades &amp; Illumination"/>
    <n v="2841650"/>
    <m/>
    <m/>
    <m/>
    <n v="346"/>
    <x v="23"/>
    <s v="Other"/>
    <n v="2016"/>
    <m/>
    <n v="2841650"/>
    <m/>
    <n v="0"/>
    <n v="0"/>
    <n v="2841650"/>
    <n v="0"/>
    <n v="0"/>
    <n v="0"/>
    <n v="0"/>
    <n v="0"/>
    <n v="0"/>
    <n v="0"/>
    <n v="0"/>
    <n v="0"/>
    <n v="0"/>
    <n v="0"/>
    <n v="0"/>
    <n v="0"/>
    <n v="0"/>
    <n v="0"/>
    <n v="0"/>
    <n v="0"/>
    <n v="0"/>
    <n v="0"/>
    <n v="0"/>
    <n v="0"/>
    <n v="0"/>
    <n v="0"/>
    <n v="0"/>
  </r>
  <r>
    <m/>
    <n v="18796"/>
    <n v="70712"/>
    <s v=" ODOT"/>
    <s v="ODOT"/>
    <x v="61"/>
    <s v=" ODOT"/>
    <x v="0"/>
    <s v="US30B: NE 103rd - 107th Ave"/>
    <m/>
    <m/>
    <s v=" Highway"/>
    <s v=" Add left turn lane upgrade signal ADA improvements &amp; remove median"/>
    <n v="331000"/>
    <m/>
    <m/>
    <m/>
    <n v="347"/>
    <x v="23"/>
    <s v="Other"/>
    <n v="2016"/>
    <m/>
    <n v="331000"/>
    <m/>
    <n v="0"/>
    <n v="0"/>
    <n v="331000"/>
    <n v="0"/>
    <n v="0"/>
    <n v="0"/>
    <n v="0"/>
    <n v="0"/>
    <n v="0"/>
    <n v="0"/>
    <n v="0"/>
    <n v="0"/>
    <n v="0"/>
    <n v="0"/>
    <n v="0"/>
    <n v="0"/>
    <n v="0"/>
    <n v="0"/>
    <n v="0"/>
    <n v="0"/>
    <n v="0"/>
    <n v="0"/>
    <n v="0"/>
    <n v="0"/>
    <n v="0"/>
    <n v="0"/>
    <n v="0"/>
  </r>
  <r>
    <m/>
    <n v="19070"/>
    <n v="70783"/>
    <s v=" ODOT"/>
    <s v="ODOT"/>
    <x v="58"/>
    <s v=" ODOT"/>
    <x v="0"/>
    <s v="I-205: I-84 - SE Stark/Washington Street"/>
    <m/>
    <m/>
    <s v=" Highway"/>
    <s v=" Design for an auxiliary lane project"/>
    <n v="759054"/>
    <m/>
    <m/>
    <m/>
    <n v="350"/>
    <x v="23"/>
    <s v="Bike"/>
    <n v="2016"/>
    <m/>
    <n v="759054"/>
    <m/>
    <n v="0"/>
    <n v="0"/>
    <n v="759054"/>
    <n v="0"/>
    <n v="0"/>
    <n v="0"/>
    <n v="0"/>
    <n v="0"/>
    <n v="0"/>
    <n v="0"/>
    <n v="0"/>
    <n v="0"/>
    <n v="0"/>
    <n v="0"/>
    <n v="0"/>
    <n v="0"/>
    <n v="0"/>
    <n v="0"/>
    <n v="0"/>
    <n v="0"/>
    <n v="0"/>
    <n v="0"/>
    <n v="0"/>
    <n v="0"/>
    <n v="0"/>
    <n v="0"/>
    <n v="0"/>
  </r>
  <r>
    <m/>
    <n v="19071"/>
    <n v="70784"/>
    <s v=" ODOT"/>
    <s v="ODOT"/>
    <x v="58"/>
    <s v=" ODOT"/>
    <x v="0"/>
    <s v="I-5 Rose Quarter Development"/>
    <m/>
    <m/>
    <s v=" Highway"/>
    <s v=" Develop a project for future construction funding"/>
    <n v="1626545"/>
    <m/>
    <m/>
    <m/>
    <n v="351"/>
    <x v="23"/>
    <s v="Bike"/>
    <n v="2016"/>
    <m/>
    <n v="1626545"/>
    <m/>
    <n v="0"/>
    <n v="0"/>
    <n v="1626545"/>
    <n v="0"/>
    <n v="0"/>
    <n v="0"/>
    <n v="0"/>
    <n v="0"/>
    <n v="0"/>
    <n v="0"/>
    <n v="0"/>
    <n v="0"/>
    <n v="0"/>
    <n v="0"/>
    <n v="0"/>
    <n v="0"/>
    <n v="0"/>
    <n v="0"/>
    <n v="0"/>
    <n v="0"/>
    <n v="0"/>
    <n v="0"/>
    <n v="0"/>
    <n v="0"/>
    <n v="0"/>
    <n v="0"/>
    <n v="0"/>
  </r>
  <r>
    <m/>
    <n v="19100"/>
    <n v="70786"/>
    <s v=" ODOT"/>
    <s v="ODOT"/>
    <x v="56"/>
    <s v=" ODOT"/>
    <x v="0"/>
    <s v="US26 ATMS/ITS"/>
    <m/>
    <m/>
    <s v=" Highway"/>
    <s v=" Design ITS System"/>
    <n v="641123"/>
    <m/>
    <m/>
    <m/>
    <n v="352"/>
    <x v="23"/>
    <s v="Pedestrian"/>
    <n v="2016"/>
    <m/>
    <n v="641123"/>
    <m/>
    <n v="0"/>
    <n v="0"/>
    <n v="641123"/>
    <n v="0"/>
    <n v="0"/>
    <n v="0"/>
    <n v="0"/>
    <n v="0"/>
    <n v="0"/>
    <n v="0"/>
    <n v="0"/>
    <n v="0"/>
    <n v="0"/>
    <n v="0"/>
    <n v="0"/>
    <n v="0"/>
    <n v="0"/>
    <n v="0"/>
    <n v="0"/>
    <n v="0"/>
    <n v="0"/>
    <n v="0"/>
    <n v="0"/>
    <n v="0"/>
    <n v="0"/>
    <n v="0"/>
    <n v="0"/>
  </r>
  <r>
    <m/>
    <n v="19100"/>
    <n v="70786"/>
    <s v=" ODOT"/>
    <s v="ODOT"/>
    <x v="64"/>
    <s v=" ODOT"/>
    <x v="0"/>
    <s v="US26 ATMS/ITS"/>
    <m/>
    <m/>
    <s v=" Highway"/>
    <s v=" Design ITS System"/>
    <n v="1500000"/>
    <m/>
    <m/>
    <m/>
    <n v="353"/>
    <x v="23"/>
    <s v="Transit"/>
    <n v="2016"/>
    <m/>
    <n v="1500000"/>
    <m/>
    <n v="0"/>
    <n v="0"/>
    <n v="1500000"/>
    <n v="0"/>
    <n v="0"/>
    <n v="0"/>
    <n v="0"/>
    <n v="0"/>
    <n v="0"/>
    <n v="0"/>
    <n v="0"/>
    <n v="0"/>
    <n v="0"/>
    <n v="0"/>
    <n v="0"/>
    <n v="0"/>
    <n v="0"/>
    <n v="0"/>
    <n v="0"/>
    <n v="0"/>
    <n v="0"/>
    <n v="0"/>
    <n v="0"/>
    <n v="0"/>
    <n v="0"/>
    <n v="0"/>
    <n v="0"/>
  </r>
  <r>
    <m/>
    <n v="19100"/>
    <n v="70786"/>
    <s v=" ODOT"/>
    <s v="ODOT"/>
    <x v="64"/>
    <s v=" ODOT"/>
    <x v="0"/>
    <s v="US26 ATMS/ITS"/>
    <m/>
    <m/>
    <s v=" Highway"/>
    <s v=" Design ITS System"/>
    <n v="9463877"/>
    <m/>
    <m/>
    <m/>
    <n v="354"/>
    <x v="23"/>
    <s v="Transit"/>
    <n v="2016"/>
    <m/>
    <n v="9463877"/>
    <m/>
    <n v="0"/>
    <n v="0"/>
    <n v="9463877"/>
    <n v="0"/>
    <n v="0"/>
    <n v="0"/>
    <n v="0"/>
    <n v="0"/>
    <n v="0"/>
    <n v="0"/>
    <n v="0"/>
    <n v="0"/>
    <n v="0"/>
    <n v="0"/>
    <n v="0"/>
    <n v="0"/>
    <n v="0"/>
    <n v="0"/>
    <n v="0"/>
    <n v="0"/>
    <n v="0"/>
    <n v="0"/>
    <n v="0"/>
    <n v="0"/>
    <n v="0"/>
    <n v="0"/>
    <n v="0"/>
  </r>
  <r>
    <m/>
    <n v="19120"/>
    <n v="70799"/>
    <s v=" ODOT"/>
    <s v="ODOT"/>
    <x v="55"/>
    <s v=" ODOT"/>
    <x v="0"/>
    <s v="SE 242nd/Hogan: NE Burnside - E. Powell (Gresham)"/>
    <m/>
    <m/>
    <s v=" Local Road"/>
    <s v=" Operational improvements signal upgrades bicycle and pedestrian improvements"/>
    <n v="650001"/>
    <m/>
    <m/>
    <m/>
    <n v="355"/>
    <x v="23"/>
    <s v="Roadwayandbridge"/>
    <n v="2016"/>
    <m/>
    <n v="650001"/>
    <m/>
    <n v="0"/>
    <n v="0"/>
    <n v="650001"/>
    <n v="0"/>
    <n v="0"/>
    <n v="0"/>
    <n v="0"/>
    <n v="0"/>
    <n v="0"/>
    <n v="0"/>
    <n v="0"/>
    <n v="0"/>
    <n v="0"/>
    <n v="0"/>
    <n v="0"/>
    <n v="0"/>
    <n v="0"/>
    <n v="0"/>
    <n v="0"/>
    <n v="0"/>
    <n v="0"/>
    <n v="0"/>
    <n v="0"/>
    <n v="0"/>
    <n v="0"/>
    <n v="0"/>
    <n v="0"/>
  </r>
  <r>
    <m/>
    <n v="19201"/>
    <n v="70821"/>
    <s v=" ODOT"/>
    <s v="ODOT"/>
    <x v="55"/>
    <s v=" ODOT"/>
    <x v="0"/>
    <s v="2016 Interstate Sign Replacement"/>
    <m/>
    <m/>
    <s v=" Highway"/>
    <s v=" FUNDING TO REPLACE SIGNS ON INTERSTATE HWYS"/>
    <n v="1800000"/>
    <m/>
    <m/>
    <m/>
    <n v="356"/>
    <x v="23"/>
    <s v="Roadwayandbridge"/>
    <n v="2016"/>
    <m/>
    <n v="1800000"/>
    <m/>
    <n v="0"/>
    <n v="0"/>
    <n v="1800000"/>
    <n v="0"/>
    <n v="0"/>
    <n v="0"/>
    <n v="0"/>
    <n v="0"/>
    <n v="0"/>
    <n v="0"/>
    <n v="0"/>
    <n v="0"/>
    <n v="0"/>
    <n v="0"/>
    <n v="0"/>
    <n v="0"/>
    <n v="0"/>
    <n v="0"/>
    <n v="0"/>
    <n v="0"/>
    <n v="0"/>
    <n v="0"/>
    <n v="0"/>
    <n v="0"/>
    <n v="0"/>
    <n v="0"/>
    <n v="0"/>
  </r>
  <r>
    <m/>
    <n v="19266"/>
    <n v="70805"/>
    <s v=" ODOT"/>
    <s v="ODOT"/>
    <x v="55"/>
    <s v=" ODOT"/>
    <x v="0"/>
    <s v="I-5 Shared Use Path: N. Jantzen Drive-Tomahawk Island Dr"/>
    <m/>
    <m/>
    <s v=" Local Road"/>
    <s v=" Upgrade surface to smooth finish realign section around sign"/>
    <n v="46000"/>
    <m/>
    <m/>
    <m/>
    <n v="357"/>
    <x v="23"/>
    <s v="Roadwayandbridge"/>
    <n v="2016"/>
    <m/>
    <n v="46000"/>
    <m/>
    <n v="0"/>
    <n v="0"/>
    <n v="46000"/>
    <n v="0"/>
    <n v="0"/>
    <n v="0"/>
    <n v="0"/>
    <n v="0"/>
    <n v="0"/>
    <n v="0"/>
    <n v="0"/>
    <n v="0"/>
    <n v="0"/>
    <n v="0"/>
    <n v="0"/>
    <n v="0"/>
    <n v="0"/>
    <n v="0"/>
    <n v="0"/>
    <n v="0"/>
    <n v="0"/>
    <n v="0"/>
    <n v="0"/>
    <n v="0"/>
    <n v="0"/>
    <n v="0"/>
    <n v="0"/>
  </r>
  <r>
    <m/>
    <n v="19267"/>
    <n v="70806"/>
    <s v=" ODOT"/>
    <s v="ODOT"/>
    <x v="55"/>
    <s v=" ODOT"/>
    <x v="0"/>
    <s v="SW Hall Blvd ADA Ramps: SW Scholls Ferry - SW Hemlock St"/>
    <m/>
    <m/>
    <s v=" Local Road"/>
    <s v=" ADA Ramps"/>
    <n v="150000"/>
    <m/>
    <m/>
    <m/>
    <n v="358"/>
    <x v="23"/>
    <s v="Roadwayandbridge"/>
    <n v="2016"/>
    <m/>
    <n v="150000"/>
    <m/>
    <n v="0"/>
    <n v="0"/>
    <n v="150000"/>
    <n v="0"/>
    <n v="0"/>
    <n v="0"/>
    <n v="0"/>
    <n v="0"/>
    <n v="0"/>
    <n v="0"/>
    <n v="0"/>
    <n v="0"/>
    <n v="0"/>
    <n v="0"/>
    <n v="0"/>
    <n v="0"/>
    <n v="0"/>
    <n v="0"/>
    <n v="0"/>
    <n v="0"/>
    <n v="0"/>
    <n v="0"/>
    <n v="0"/>
    <n v="0"/>
    <n v="0"/>
    <n v="0"/>
    <n v="0"/>
  </r>
  <r>
    <m/>
    <n v="19355"/>
    <n v="70807"/>
    <s v=" ODOT"/>
    <s v="ODOT"/>
    <x v="59"/>
    <s v=" ODOT"/>
    <x v="0"/>
    <s v="OR212: Rock Creek â€“ Richey Rd"/>
    <m/>
    <m/>
    <s v=" Highway"/>
    <s v=" Pavement Preservation"/>
    <n v="500000"/>
    <m/>
    <m/>
    <m/>
    <n v="381"/>
    <x v="23"/>
    <n v="0"/>
    <n v="2016"/>
    <m/>
    <n v="500000"/>
    <m/>
    <n v="0"/>
    <n v="0"/>
    <n v="500000"/>
    <n v="0"/>
    <n v="0"/>
    <n v="0"/>
    <n v="0"/>
    <n v="0"/>
    <n v="0"/>
    <n v="0"/>
    <n v="0"/>
    <n v="0"/>
    <n v="0"/>
    <n v="0"/>
    <n v="0"/>
    <n v="0"/>
    <n v="0"/>
    <n v="0"/>
    <n v="0"/>
    <n v="0"/>
    <n v="0"/>
    <n v="0"/>
    <n v="0"/>
    <n v="0"/>
    <n v="0"/>
    <n v="0"/>
    <n v="0"/>
  </r>
  <r>
    <m/>
    <n v="19356"/>
    <n v="70808"/>
    <s v=" ODOT"/>
    <s v="ODOT"/>
    <x v="59"/>
    <s v=" ODOT"/>
    <x v="0"/>
    <s v="OR212: UPRR Structure - Rock Creek"/>
    <m/>
    <m/>
    <s v=" Highway"/>
    <s v=" Pavement Preservation"/>
    <n v="750000"/>
    <m/>
    <m/>
    <m/>
    <n v="382"/>
    <x v="23"/>
    <n v="0"/>
    <n v="2016"/>
    <m/>
    <n v="750000"/>
    <m/>
    <n v="0"/>
    <n v="0"/>
    <n v="750000"/>
    <n v="0"/>
    <n v="0"/>
    <n v="0"/>
    <n v="0"/>
    <n v="0"/>
    <n v="0"/>
    <n v="0"/>
    <n v="0"/>
    <n v="0"/>
    <n v="0"/>
    <n v="0"/>
    <n v="0"/>
    <n v="0"/>
    <n v="0"/>
    <n v="0"/>
    <n v="0"/>
    <n v="0"/>
    <n v="0"/>
    <n v="0"/>
    <n v="0"/>
    <n v="0"/>
    <n v="0"/>
    <n v="0"/>
    <n v="0"/>
  </r>
  <r>
    <m/>
    <n v="19528"/>
    <n v="70824"/>
    <s v=" ODOT"/>
    <s v="ODOT"/>
    <x v="57"/>
    <s v=" ODOT"/>
    <x v="0"/>
    <s v="2016 Region 1 Local Roads Signal Upgrades"/>
    <m/>
    <m/>
    <s v=" Local Road"/>
    <s v=" Signal safety enhancements and upgrades."/>
    <n v="1247172"/>
    <m/>
    <m/>
    <m/>
    <n v="389"/>
    <x v="23"/>
    <s v="TransportationSystemManagementOperations"/>
    <n v="2016"/>
    <m/>
    <n v="1247172"/>
    <m/>
    <n v="0"/>
    <n v="0"/>
    <n v="1247172"/>
    <n v="0"/>
    <n v="0"/>
    <n v="0"/>
    <n v="0"/>
    <n v="0"/>
    <n v="0"/>
    <n v="0"/>
    <n v="0"/>
    <n v="0"/>
    <n v="0"/>
    <n v="0"/>
    <n v="0"/>
    <n v="0"/>
    <n v="0"/>
    <n v="0"/>
    <n v="0"/>
    <n v="0"/>
    <n v="0"/>
    <n v="0"/>
    <n v="0"/>
    <n v="0"/>
    <n v="0"/>
    <n v="0"/>
    <n v="0"/>
  </r>
  <r>
    <m/>
    <n v="18564"/>
    <n v="70754"/>
    <s v=" ODOT"/>
    <s v="ODOT"/>
    <x v="57"/>
    <s v=" ODOT"/>
    <x v="0"/>
    <s v="I-5 Bridge Over NE Hassalo &amp; NE Holladay"/>
    <m/>
    <m/>
    <s v=" Highway"/>
    <s v=" Deck overlay/joints/end panels - Bridge 08583"/>
    <n v="2049000"/>
    <m/>
    <m/>
    <m/>
    <n v="392"/>
    <x v="23"/>
    <s v="TransportationSystemManagementOperations"/>
    <n v="2017"/>
    <m/>
    <n v="2049000"/>
    <m/>
    <n v="0"/>
    <n v="0"/>
    <n v="0"/>
    <n v="2049000"/>
    <n v="0"/>
    <n v="0"/>
    <n v="0"/>
    <n v="0"/>
    <n v="0"/>
    <n v="0"/>
    <n v="0"/>
    <n v="0"/>
    <n v="0"/>
    <n v="0"/>
    <n v="0"/>
    <n v="0"/>
    <n v="0"/>
    <n v="0"/>
    <n v="0"/>
    <n v="0"/>
    <n v="0"/>
    <n v="0"/>
    <n v="0"/>
    <n v="0"/>
    <n v="0"/>
    <n v="0"/>
    <n v="0"/>
  </r>
  <r>
    <m/>
    <n v="18573"/>
    <n v="70755"/>
    <s v=" ODOT"/>
    <s v="ODOT"/>
    <x v="56"/>
    <s v=" ODOT"/>
    <x v="0"/>
    <s v="I-5: Morrison Interchange Ramps Deck Seal"/>
    <m/>
    <m/>
    <s v=" Highway"/>
    <s v=" Deck seal Br 08589A and 08589B"/>
    <n v="848000"/>
    <m/>
    <m/>
    <m/>
    <n v="393"/>
    <x v="23"/>
    <s v="Pedestrian"/>
    <n v="2017"/>
    <m/>
    <n v="848000"/>
    <m/>
    <n v="0"/>
    <n v="0"/>
    <n v="0"/>
    <n v="848000"/>
    <n v="0"/>
    <n v="0"/>
    <n v="0"/>
    <n v="0"/>
    <n v="0"/>
    <n v="0"/>
    <n v="0"/>
    <n v="0"/>
    <n v="0"/>
    <n v="0"/>
    <n v="0"/>
    <n v="0"/>
    <n v="0"/>
    <n v="0"/>
    <n v="0"/>
    <n v="0"/>
    <n v="0"/>
    <n v="0"/>
    <n v="0"/>
    <n v="0"/>
    <n v="0"/>
    <n v="0"/>
    <n v="0"/>
  </r>
  <r>
    <m/>
    <n v="18583"/>
    <n v="70817"/>
    <s v=" ODOT"/>
    <s v="ODOT"/>
    <x v="59"/>
    <s v=" ODOT"/>
    <x v="0"/>
    <s v="US26: Boring Road Oxing Bridge Repair"/>
    <m/>
    <m/>
    <s v=" Highway"/>
    <s v=" Increase Vertical Clearance; Deck Overlay B#09381"/>
    <n v="608000"/>
    <m/>
    <m/>
    <m/>
    <n v="394"/>
    <x v="23"/>
    <n v="0"/>
    <n v="2017"/>
    <m/>
    <n v="608000"/>
    <m/>
    <n v="0"/>
    <n v="0"/>
    <n v="0"/>
    <n v="608000"/>
    <n v="0"/>
    <n v="0"/>
    <n v="0"/>
    <n v="0"/>
    <n v="0"/>
    <n v="0"/>
    <n v="0"/>
    <n v="0"/>
    <n v="0"/>
    <n v="0"/>
    <n v="0"/>
    <n v="0"/>
    <n v="0"/>
    <n v="0"/>
    <n v="0"/>
    <n v="0"/>
    <n v="0"/>
    <n v="0"/>
    <n v="0"/>
    <n v="0"/>
    <n v="0"/>
    <n v="0"/>
    <n v="0"/>
  </r>
  <r>
    <m/>
    <n v="18757"/>
    <n v="70756"/>
    <s v=" ODOT"/>
    <s v="ODOT"/>
    <x v="55"/>
    <s v=" ODOT"/>
    <x v="0"/>
    <s v="OR213 Operational Improvements"/>
    <m/>
    <m/>
    <s v=" Highway"/>
    <s v=" Signal upgrades"/>
    <n v="4155001"/>
    <m/>
    <m/>
    <m/>
    <n v="395"/>
    <x v="23"/>
    <s v="Roadwayandbridge"/>
    <n v="2017"/>
    <m/>
    <n v="4155001"/>
    <m/>
    <n v="0"/>
    <n v="0"/>
    <n v="0"/>
    <n v="4155001"/>
    <n v="0"/>
    <n v="0"/>
    <n v="0"/>
    <n v="0"/>
    <n v="0"/>
    <n v="0"/>
    <n v="0"/>
    <n v="0"/>
    <n v="0"/>
    <n v="0"/>
    <n v="0"/>
    <n v="0"/>
    <n v="0"/>
    <n v="0"/>
    <n v="0"/>
    <n v="0"/>
    <n v="0"/>
    <n v="0"/>
    <n v="0"/>
    <n v="0"/>
    <n v="0"/>
    <n v="0"/>
    <n v="0"/>
  </r>
  <r>
    <m/>
    <n v="18758"/>
    <n v="70757"/>
    <s v=" ODOT"/>
    <s v="ODOT"/>
    <x v="55"/>
    <s v=" ODOT"/>
    <x v="0"/>
    <s v="OR8 Operational Improvements"/>
    <m/>
    <m/>
    <s v=" Highway"/>
    <s v=" Signal upgrades"/>
    <n v="664000"/>
    <m/>
    <m/>
    <m/>
    <n v="396"/>
    <x v="23"/>
    <s v="Roadwayandbridge"/>
    <n v="2017"/>
    <m/>
    <n v="664000"/>
    <m/>
    <n v="0"/>
    <n v="0"/>
    <n v="0"/>
    <n v="664000"/>
    <n v="0"/>
    <n v="0"/>
    <n v="0"/>
    <n v="0"/>
    <n v="0"/>
    <n v="0"/>
    <n v="0"/>
    <n v="0"/>
    <n v="0"/>
    <n v="0"/>
    <n v="0"/>
    <n v="0"/>
    <n v="0"/>
    <n v="0"/>
    <n v="0"/>
    <n v="0"/>
    <n v="0"/>
    <n v="0"/>
    <n v="0"/>
    <n v="0"/>
    <n v="0"/>
    <n v="0"/>
    <n v="0"/>
  </r>
  <r>
    <m/>
    <n v="18761"/>
    <n v="70760"/>
    <s v=" ODOT"/>
    <s v="ODOT"/>
    <x v="55"/>
    <s v=" ODOT"/>
    <x v="0"/>
    <s v="OR217: SW Allen Blvd &amp; SW Denny Rd Intrchgs"/>
    <m/>
    <m/>
    <s v=" Highway"/>
    <s v=" Ilumination upgrades"/>
    <n v="157000"/>
    <m/>
    <m/>
    <m/>
    <n v="397"/>
    <x v="23"/>
    <s v="Roadwayandbridge"/>
    <n v="2017"/>
    <m/>
    <n v="157000"/>
    <m/>
    <n v="0"/>
    <n v="0"/>
    <n v="0"/>
    <n v="157000"/>
    <n v="0"/>
    <n v="0"/>
    <n v="0"/>
    <n v="0"/>
    <n v="0"/>
    <n v="0"/>
    <n v="0"/>
    <n v="0"/>
    <n v="0"/>
    <n v="0"/>
    <n v="0"/>
    <n v="0"/>
    <n v="0"/>
    <n v="0"/>
    <n v="0"/>
    <n v="0"/>
    <n v="0"/>
    <n v="0"/>
    <n v="0"/>
    <n v="0"/>
    <n v="0"/>
    <n v="0"/>
    <n v="0"/>
  </r>
  <r>
    <m/>
    <n v="18772"/>
    <n v="70761"/>
    <s v=" ODOT"/>
    <s v="ODOT"/>
    <x v="55"/>
    <s v=" ODOT"/>
    <x v="0"/>
    <s v="OR212: SE Richey Rd - US26"/>
    <m/>
    <m/>
    <s v=" Highway"/>
    <s v=" 3R Pavement preservation"/>
    <n v="160000"/>
    <m/>
    <m/>
    <m/>
    <n v="398"/>
    <x v="23"/>
    <s v="Roadwayandbridge"/>
    <n v="2017"/>
    <m/>
    <n v="160000"/>
    <m/>
    <n v="0"/>
    <n v="0"/>
    <n v="0"/>
    <n v="160000"/>
    <n v="0"/>
    <n v="0"/>
    <n v="0"/>
    <n v="0"/>
    <n v="0"/>
    <n v="0"/>
    <n v="0"/>
    <n v="0"/>
    <n v="0"/>
    <n v="0"/>
    <n v="0"/>
    <n v="0"/>
    <n v="0"/>
    <n v="0"/>
    <n v="0"/>
    <n v="0"/>
    <n v="0"/>
    <n v="0"/>
    <n v="0"/>
    <n v="0"/>
    <n v="0"/>
    <n v="0"/>
    <n v="0"/>
  </r>
  <r>
    <m/>
    <n v="18776"/>
    <n v="70711"/>
    <s v=" ODOT"/>
    <s v="ODOT"/>
    <x v="55"/>
    <s v=" ODOT"/>
    <x v="0"/>
    <s v="OR99E: SE Harold St - SE Harrison St"/>
    <m/>
    <m/>
    <s v=" Highway"/>
    <s v=" 3R Pavement Preservation"/>
    <n v="7362000"/>
    <m/>
    <m/>
    <m/>
    <n v="399"/>
    <x v="23"/>
    <s v="Roadwayandbridge"/>
    <n v="2017"/>
    <m/>
    <n v="7362000"/>
    <m/>
    <n v="0"/>
    <n v="0"/>
    <n v="0"/>
    <n v="7362000"/>
    <n v="0"/>
    <n v="0"/>
    <n v="0"/>
    <n v="0"/>
    <n v="0"/>
    <n v="0"/>
    <n v="0"/>
    <n v="0"/>
    <n v="0"/>
    <n v="0"/>
    <n v="0"/>
    <n v="0"/>
    <n v="0"/>
    <n v="0"/>
    <n v="0"/>
    <n v="0"/>
    <n v="0"/>
    <n v="0"/>
    <n v="0"/>
    <n v="0"/>
    <n v="0"/>
    <n v="0"/>
    <n v="0"/>
  </r>
  <r>
    <m/>
    <n v="18779"/>
    <n v="70709"/>
    <s v=" ODOT"/>
    <s v="ODOT"/>
    <x v="55"/>
    <s v=" ODOT"/>
    <x v="0"/>
    <s v="OR213: SE Lindy St - SE King Rd"/>
    <m/>
    <m/>
    <s v=" Highway"/>
    <s v=" 3R Pavement Preservation"/>
    <n v="2200000"/>
    <m/>
    <m/>
    <m/>
    <n v="400"/>
    <x v="23"/>
    <s v="Roadwayandbridge"/>
    <n v="2017"/>
    <m/>
    <n v="2200000"/>
    <m/>
    <n v="0"/>
    <n v="0"/>
    <n v="0"/>
    <n v="2200000"/>
    <n v="0"/>
    <n v="0"/>
    <n v="0"/>
    <n v="0"/>
    <n v="0"/>
    <n v="0"/>
    <n v="0"/>
    <n v="0"/>
    <n v="0"/>
    <n v="0"/>
    <n v="0"/>
    <n v="0"/>
    <n v="0"/>
    <n v="0"/>
    <n v="0"/>
    <n v="0"/>
    <n v="0"/>
    <n v="0"/>
    <n v="0"/>
    <n v="0"/>
    <n v="0"/>
    <n v="0"/>
    <n v="0"/>
  </r>
  <r>
    <m/>
    <n v="18779"/>
    <n v="70709"/>
    <s v=" ODOT"/>
    <s v="ODOT"/>
    <x v="55"/>
    <s v=" ODOT"/>
    <x v="0"/>
    <s v="OR213: SE Lindy St - SE King Rd"/>
    <m/>
    <m/>
    <s v=" Highway"/>
    <s v=" 3R Pavement Preservation"/>
    <n v="460000"/>
    <m/>
    <m/>
    <m/>
    <n v="401"/>
    <x v="23"/>
    <s v="Roadwayandbridge"/>
    <n v="2017"/>
    <m/>
    <n v="460000"/>
    <m/>
    <n v="0"/>
    <n v="0"/>
    <n v="0"/>
    <n v="460000"/>
    <n v="0"/>
    <n v="0"/>
    <n v="0"/>
    <n v="0"/>
    <n v="0"/>
    <n v="0"/>
    <n v="0"/>
    <n v="0"/>
    <n v="0"/>
    <n v="0"/>
    <n v="0"/>
    <n v="0"/>
    <n v="0"/>
    <n v="0"/>
    <n v="0"/>
    <n v="0"/>
    <n v="0"/>
    <n v="0"/>
    <n v="0"/>
    <n v="0"/>
    <n v="0"/>
    <n v="0"/>
    <n v="0"/>
  </r>
  <r>
    <m/>
    <n v="18787"/>
    <n v="70762"/>
    <s v=" ODOT"/>
    <s v="ODOT"/>
    <x v="55"/>
    <s v=" ODOT"/>
    <x v="0"/>
    <s v="OR213: NE Couch St - SE Pine Street"/>
    <m/>
    <m/>
    <s v=" Highway"/>
    <s v=" Signal and ADA improvements"/>
    <n v="827326"/>
    <m/>
    <m/>
    <m/>
    <n v="402"/>
    <x v="23"/>
    <s v="Roadwayandbridge"/>
    <n v="2017"/>
    <m/>
    <n v="827326"/>
    <m/>
    <n v="0"/>
    <n v="0"/>
    <n v="0"/>
    <n v="827326"/>
    <n v="0"/>
    <n v="0"/>
    <n v="0"/>
    <n v="0"/>
    <n v="0"/>
    <n v="0"/>
    <n v="0"/>
    <n v="0"/>
    <n v="0"/>
    <n v="0"/>
    <n v="0"/>
    <n v="0"/>
    <n v="0"/>
    <n v="0"/>
    <n v="0"/>
    <n v="0"/>
    <n v="0"/>
    <n v="0"/>
    <n v="0"/>
    <n v="0"/>
    <n v="0"/>
    <n v="0"/>
    <n v="0"/>
  </r>
  <r>
    <m/>
    <n v="18788"/>
    <n v="70763"/>
    <s v=" ODOT"/>
    <s v="ODOT"/>
    <x v="55"/>
    <s v=" ODOT"/>
    <x v="0"/>
    <s v="OR213: SE Clay St - SE Mill St"/>
    <m/>
    <m/>
    <s v=" Highway"/>
    <s v=" Signal and pedestrian improvements"/>
    <n v="786391"/>
    <m/>
    <m/>
    <m/>
    <n v="403"/>
    <x v="23"/>
    <s v="Roadwayandbridge"/>
    <n v="2017"/>
    <m/>
    <n v="786391"/>
    <m/>
    <n v="0"/>
    <n v="0"/>
    <n v="0"/>
    <n v="786391"/>
    <n v="0"/>
    <n v="0"/>
    <n v="0"/>
    <n v="0"/>
    <n v="0"/>
    <n v="0"/>
    <n v="0"/>
    <n v="0"/>
    <n v="0"/>
    <n v="0"/>
    <n v="0"/>
    <n v="0"/>
    <n v="0"/>
    <n v="0"/>
    <n v="0"/>
    <n v="0"/>
    <n v="0"/>
    <n v="0"/>
    <n v="0"/>
    <n v="0"/>
    <n v="0"/>
    <n v="0"/>
    <n v="0"/>
  </r>
  <r>
    <m/>
    <n v="18793"/>
    <n v="70765"/>
    <s v=" ODOT"/>
    <s v="ODOT"/>
    <x v="55"/>
    <s v=" ODOT"/>
    <x v="0"/>
    <s v="OR8 at SE 44th and SE 45th Ave"/>
    <m/>
    <m/>
    <s v=" Highway"/>
    <s v=" Pedestrian Safety Enhancements"/>
    <n v="11500"/>
    <m/>
    <m/>
    <m/>
    <n v="404"/>
    <x v="23"/>
    <s v="Roadwayandbridge"/>
    <n v="2017"/>
    <m/>
    <n v="11500"/>
    <m/>
    <n v="0"/>
    <n v="0"/>
    <n v="0"/>
    <n v="11500"/>
    <n v="0"/>
    <n v="0"/>
    <n v="0"/>
    <n v="0"/>
    <n v="0"/>
    <n v="0"/>
    <n v="0"/>
    <n v="0"/>
    <n v="0"/>
    <n v="0"/>
    <n v="0"/>
    <n v="0"/>
    <n v="0"/>
    <n v="0"/>
    <n v="0"/>
    <n v="0"/>
    <n v="0"/>
    <n v="0"/>
    <n v="0"/>
    <n v="0"/>
    <n v="0"/>
    <n v="0"/>
    <n v="0"/>
  </r>
  <r>
    <m/>
    <n v="18806"/>
    <n v="70768"/>
    <s v=" ODOT"/>
    <s v="ODOT"/>
    <x v="55"/>
    <s v=" ODOT"/>
    <x v="0"/>
    <s v="US26: Cornelius Pass Rd - NW 185th Ave"/>
    <m/>
    <m/>
    <s v=" Highway"/>
    <s v=" Design for adding a travel lane in each direction"/>
    <n v="8915636"/>
    <m/>
    <m/>
    <m/>
    <n v="405"/>
    <x v="23"/>
    <s v="Roadwayandbridge"/>
    <n v="2017"/>
    <m/>
    <n v="8915636"/>
    <m/>
    <n v="0"/>
    <n v="0"/>
    <n v="0"/>
    <n v="8915636"/>
    <n v="0"/>
    <n v="0"/>
    <n v="0"/>
    <n v="0"/>
    <n v="0"/>
    <n v="0"/>
    <n v="0"/>
    <n v="0"/>
    <n v="0"/>
    <n v="0"/>
    <n v="0"/>
    <n v="0"/>
    <n v="0"/>
    <n v="0"/>
    <n v="0"/>
    <n v="0"/>
    <n v="0"/>
    <n v="0"/>
    <n v="0"/>
    <n v="0"/>
    <n v="0"/>
    <n v="0"/>
    <n v="0"/>
  </r>
  <r>
    <m/>
    <n v="18835"/>
    <n v="70776"/>
    <s v=" ODOT"/>
    <s v="ODOT"/>
    <x v="59"/>
    <s v=" ODOT"/>
    <x v="0"/>
    <s v="I-5: NB Lower Boones Ferry Exit Ramp"/>
    <m/>
    <m/>
    <s v=" Highway"/>
    <s v=" Widen exit ramp"/>
    <n v="1258405"/>
    <m/>
    <m/>
    <m/>
    <n v="413"/>
    <x v="23"/>
    <n v="0"/>
    <n v="2017"/>
    <m/>
    <n v="1258405"/>
    <m/>
    <n v="0"/>
    <n v="0"/>
    <n v="0"/>
    <n v="1258405"/>
    <n v="0"/>
    <n v="0"/>
    <n v="0"/>
    <n v="0"/>
    <n v="0"/>
    <n v="0"/>
    <n v="0"/>
    <n v="0"/>
    <n v="0"/>
    <n v="0"/>
    <n v="0"/>
    <n v="0"/>
    <n v="0"/>
    <n v="0"/>
    <n v="0"/>
    <n v="0"/>
    <n v="0"/>
    <n v="0"/>
    <n v="0"/>
    <n v="0"/>
    <n v="0"/>
    <n v="0"/>
    <n v="0"/>
  </r>
  <r>
    <m/>
    <n v="18836"/>
    <n v="70777"/>
    <s v=" ODOT"/>
    <s v="ODOT"/>
    <x v="59"/>
    <s v=" ODOT"/>
    <x v="0"/>
    <s v="I-5: SB Aux Lane at Lower Boones Ferry Rd"/>
    <m/>
    <m/>
    <s v=" Highway"/>
    <s v=" Auxillary lane between SB exit ramp and SB entrance ramp"/>
    <n v="4405776"/>
    <m/>
    <m/>
    <m/>
    <n v="414"/>
    <x v="23"/>
    <n v="0"/>
    <n v="2017"/>
    <m/>
    <n v="4405776"/>
    <m/>
    <n v="0"/>
    <n v="0"/>
    <n v="0"/>
    <n v="4405776"/>
    <n v="0"/>
    <n v="0"/>
    <n v="0"/>
    <n v="0"/>
    <n v="0"/>
    <n v="0"/>
    <n v="0"/>
    <n v="0"/>
    <n v="0"/>
    <n v="0"/>
    <n v="0"/>
    <n v="0"/>
    <n v="0"/>
    <n v="0"/>
    <n v="0"/>
    <n v="0"/>
    <n v="0"/>
    <n v="0"/>
    <n v="0"/>
    <n v="0"/>
    <n v="0"/>
    <n v="0"/>
    <n v="0"/>
  </r>
  <r>
    <m/>
    <n v="18841"/>
    <n v="70782"/>
    <s v=" ODOT"/>
    <s v="ODOT"/>
    <x v="57"/>
    <s v=" ODOT"/>
    <x v="0"/>
    <s v="OR217: Allen-Denney Southbound Split Diamond"/>
    <m/>
    <m/>
    <s v=" Highway"/>
    <s v=" Consolidate the SB Allen Blvd on-ramp with the SB Denny off-ramp"/>
    <n v="5643998"/>
    <m/>
    <m/>
    <m/>
    <n v="418"/>
    <x v="23"/>
    <s v="TransportationSystemManagementOperations"/>
    <n v="2017"/>
    <m/>
    <n v="5643998"/>
    <m/>
    <n v="0"/>
    <n v="0"/>
    <n v="0"/>
    <n v="5643998"/>
    <n v="0"/>
    <n v="0"/>
    <n v="0"/>
    <n v="0"/>
    <n v="0"/>
    <n v="0"/>
    <n v="0"/>
    <n v="0"/>
    <n v="0"/>
    <n v="0"/>
    <n v="0"/>
    <n v="0"/>
    <n v="0"/>
    <n v="0"/>
    <n v="0"/>
    <n v="0"/>
    <n v="0"/>
    <n v="0"/>
    <n v="0"/>
    <n v="0"/>
    <n v="0"/>
    <n v="0"/>
    <n v="0"/>
  </r>
  <r>
    <m/>
    <n v="19120"/>
    <n v="70799"/>
    <s v=" ODOT"/>
    <s v="ODOT"/>
    <x v="57"/>
    <s v=" ODOT"/>
    <x v="0"/>
    <s v="SE 242nd/Hogan: NE Burnside - E. Powell (Gresham)"/>
    <m/>
    <m/>
    <s v=" Local Road"/>
    <s v=" Operational improvements signal upgrades bicycle and pedestrian improvements"/>
    <n v="2550001"/>
    <m/>
    <m/>
    <m/>
    <n v="419"/>
    <x v="23"/>
    <s v="TransportationSystemManagementOperations"/>
    <n v="2017"/>
    <m/>
    <n v="2550001"/>
    <m/>
    <n v="0"/>
    <n v="0"/>
    <n v="0"/>
    <n v="2550001"/>
    <n v="0"/>
    <n v="0"/>
    <n v="0"/>
    <n v="0"/>
    <n v="0"/>
    <n v="0"/>
    <n v="0"/>
    <n v="0"/>
    <n v="0"/>
    <n v="0"/>
    <n v="0"/>
    <n v="0"/>
    <n v="0"/>
    <n v="0"/>
    <n v="0"/>
    <n v="0"/>
    <n v="0"/>
    <n v="0"/>
    <n v="0"/>
    <n v="0"/>
    <n v="0"/>
    <n v="0"/>
    <n v="0"/>
  </r>
  <r>
    <m/>
    <n v="19265"/>
    <n v="70804"/>
    <s v=" ODOT"/>
    <s v="ODOT"/>
    <x v="55"/>
    <s v=" ODOT"/>
    <x v="0"/>
    <s v="I-205 Shared Use Path at Maywood Park"/>
    <m/>
    <m/>
    <s v=" Highway"/>
    <s v=" Repave ADA drainage and address tree roots with structure"/>
    <n v="300000"/>
    <m/>
    <m/>
    <m/>
    <n v="420"/>
    <x v="23"/>
    <s v="Roadwayandbridge"/>
    <n v="2017"/>
    <m/>
    <n v="300000"/>
    <m/>
    <n v="0"/>
    <n v="0"/>
    <n v="0"/>
    <n v="300000"/>
    <n v="0"/>
    <n v="0"/>
    <n v="0"/>
    <n v="0"/>
    <n v="0"/>
    <n v="0"/>
    <n v="0"/>
    <n v="0"/>
    <n v="0"/>
    <n v="0"/>
    <n v="0"/>
    <n v="0"/>
    <n v="0"/>
    <n v="0"/>
    <n v="0"/>
    <n v="0"/>
    <n v="0"/>
    <n v="0"/>
    <n v="0"/>
    <n v="0"/>
    <n v="0"/>
    <n v="0"/>
    <n v="0"/>
  </r>
  <r>
    <m/>
    <n v="19266"/>
    <n v="70805"/>
    <s v=" ODOT"/>
    <s v="ODOT"/>
    <x v="57"/>
    <s v=" ODOT"/>
    <x v="0"/>
    <s v="I-5 Shared Use Path: N. Jantzen Drive-Tomahawk Island Dr"/>
    <m/>
    <m/>
    <s v=" Local Road"/>
    <s v=" Upgrade surface to smooth finish realign section around sign"/>
    <n v="244000"/>
    <m/>
    <m/>
    <m/>
    <n v="421"/>
    <x v="23"/>
    <s v="TransportationSystemManagementOperations"/>
    <n v="2017"/>
    <m/>
    <n v="244000"/>
    <m/>
    <n v="0"/>
    <n v="0"/>
    <n v="0"/>
    <n v="244000"/>
    <n v="0"/>
    <n v="0"/>
    <n v="0"/>
    <n v="0"/>
    <n v="0"/>
    <n v="0"/>
    <n v="0"/>
    <n v="0"/>
    <n v="0"/>
    <n v="0"/>
    <n v="0"/>
    <n v="0"/>
    <n v="0"/>
    <n v="0"/>
    <n v="0"/>
    <n v="0"/>
    <n v="0"/>
    <n v="0"/>
    <n v="0"/>
    <n v="0"/>
    <n v="0"/>
    <n v="0"/>
    <n v="0"/>
  </r>
  <r>
    <m/>
    <n v="19267"/>
    <n v="70806"/>
    <s v=" ODOT"/>
    <s v="ODOT"/>
    <x v="58"/>
    <s v=" ODOT"/>
    <x v="0"/>
    <s v="SW Hall Blvd ADA Ramps: SW Scholls Ferry - SW Hemlock St"/>
    <m/>
    <m/>
    <s v=" Local Road"/>
    <s v=" ADA Ramps"/>
    <n v="126707"/>
    <m/>
    <m/>
    <m/>
    <n v="422"/>
    <x v="23"/>
    <s v="Bike"/>
    <n v="2017"/>
    <m/>
    <n v="126707"/>
    <m/>
    <n v="0"/>
    <n v="0"/>
    <n v="0"/>
    <n v="126707"/>
    <n v="0"/>
    <n v="0"/>
    <n v="0"/>
    <n v="0"/>
    <n v="0"/>
    <n v="0"/>
    <n v="0"/>
    <n v="0"/>
    <n v="0"/>
    <n v="0"/>
    <n v="0"/>
    <n v="0"/>
    <n v="0"/>
    <n v="0"/>
    <n v="0"/>
    <n v="0"/>
    <n v="0"/>
    <n v="0"/>
    <n v="0"/>
    <n v="0"/>
    <n v="0"/>
    <n v="0"/>
    <n v="0"/>
  </r>
  <r>
    <m/>
    <n v="18583"/>
    <n v="70817"/>
    <s v=" ODOT"/>
    <s v="ODOT"/>
    <x v="64"/>
    <s v=" ODOT"/>
    <x v="0"/>
    <s v="US26: Boring Road Oxing Bridge Repair"/>
    <m/>
    <m/>
    <s v=" Highway"/>
    <s v=" Increase Vertical Clearance; Deck Overlay B#09381"/>
    <n v="4648000"/>
    <m/>
    <m/>
    <m/>
    <n v="445"/>
    <x v="23"/>
    <s v="Transit"/>
    <n v="2018"/>
    <m/>
    <n v="4648000"/>
    <m/>
    <n v="0"/>
    <n v="0"/>
    <n v="0"/>
    <n v="0"/>
    <n v="4648000"/>
    <n v="0"/>
    <n v="0"/>
    <n v="0"/>
    <n v="0"/>
    <n v="0"/>
    <n v="0"/>
    <n v="0"/>
    <n v="0"/>
    <n v="0"/>
    <n v="0"/>
    <n v="0"/>
    <n v="0"/>
    <n v="0"/>
    <n v="0"/>
    <n v="0"/>
    <n v="0"/>
    <n v="0"/>
    <n v="0"/>
    <n v="0"/>
    <n v="0"/>
    <n v="0"/>
    <n v="0"/>
  </r>
  <r>
    <m/>
    <n v="18759"/>
    <n v="70758"/>
    <s v=" ODOT"/>
    <s v="ODOT"/>
    <x v="55"/>
    <s v=" ODOT"/>
    <x v="0"/>
    <s v="OR99E Railroad Tunnel Illumination and ITS"/>
    <m/>
    <m/>
    <s v=" Highway"/>
    <s v=" Ilumination upgrades and queue warning ITS."/>
    <n v="1487000"/>
    <m/>
    <m/>
    <m/>
    <n v="446"/>
    <x v="23"/>
    <s v="Roadwayandbridge"/>
    <n v="2018"/>
    <m/>
    <n v="1487000"/>
    <m/>
    <n v="0"/>
    <n v="0"/>
    <n v="0"/>
    <n v="0"/>
    <n v="1487000"/>
    <n v="0"/>
    <n v="0"/>
    <n v="0"/>
    <n v="0"/>
    <n v="0"/>
    <n v="0"/>
    <n v="0"/>
    <n v="0"/>
    <n v="0"/>
    <n v="0"/>
    <n v="0"/>
    <n v="0"/>
    <n v="0"/>
    <n v="0"/>
    <n v="0"/>
    <n v="0"/>
    <n v="0"/>
    <n v="0"/>
    <n v="0"/>
    <n v="0"/>
    <n v="0"/>
    <n v="0"/>
  </r>
  <r>
    <m/>
    <n v="18760"/>
    <n v="70759"/>
    <s v=" ODOT"/>
    <s v="ODOT"/>
    <x v="55"/>
    <s v=" ODOT"/>
    <x v="0"/>
    <s v="I-5: N Denver Ave NB Tunnel Illumination"/>
    <m/>
    <m/>
    <s v=" Highway"/>
    <s v=" Ilumination upgrades"/>
    <n v="252826"/>
    <m/>
    <m/>
    <m/>
    <n v="447"/>
    <x v="23"/>
    <s v="Roadwayandbridge"/>
    <n v="2018"/>
    <m/>
    <n v="252826"/>
    <m/>
    <n v="0"/>
    <n v="0"/>
    <n v="0"/>
    <n v="0"/>
    <n v="252826"/>
    <n v="0"/>
    <n v="0"/>
    <n v="0"/>
    <n v="0"/>
    <n v="0"/>
    <n v="0"/>
    <n v="0"/>
    <n v="0"/>
    <n v="0"/>
    <n v="0"/>
    <n v="0"/>
    <n v="0"/>
    <n v="0"/>
    <n v="0"/>
    <n v="0"/>
    <n v="0"/>
    <n v="0"/>
    <n v="0"/>
    <n v="0"/>
    <n v="0"/>
    <n v="0"/>
    <n v="0"/>
  </r>
  <r>
    <m/>
    <n v="18769"/>
    <n v="70801"/>
    <s v=" ODOT"/>
    <s v="ODOT"/>
    <x v="55"/>
    <s v=" ODOT"/>
    <x v="0"/>
    <s v="OR99E: Rockfall Mitigation MP12.62 - MP14.06"/>
    <m/>
    <m/>
    <s v=" Highway"/>
    <s v=" Rockfall Mitigation"/>
    <n v="1673000"/>
    <m/>
    <m/>
    <m/>
    <n v="448"/>
    <x v="23"/>
    <s v="Roadwayandbridge"/>
    <n v="2018"/>
    <m/>
    <n v="1673000"/>
    <m/>
    <n v="0"/>
    <n v="0"/>
    <n v="0"/>
    <n v="0"/>
    <n v="1673000"/>
    <n v="0"/>
    <n v="0"/>
    <n v="0"/>
    <n v="0"/>
    <n v="0"/>
    <n v="0"/>
    <n v="0"/>
    <n v="0"/>
    <n v="0"/>
    <n v="0"/>
    <n v="0"/>
    <n v="0"/>
    <n v="0"/>
    <n v="0"/>
    <n v="0"/>
    <n v="0"/>
    <n v="0"/>
    <n v="0"/>
    <n v="0"/>
    <n v="0"/>
    <n v="0"/>
    <n v="0"/>
  </r>
  <r>
    <m/>
    <n v="18772"/>
    <n v="70761"/>
    <s v=" ODOT"/>
    <s v="ODOT"/>
    <x v="55"/>
    <s v=" ODOT"/>
    <x v="0"/>
    <s v="OR212: SE Richey Rd - US26"/>
    <m/>
    <m/>
    <s v=" Highway"/>
    <s v=" 3R Pavement preservation"/>
    <n v="2237000"/>
    <m/>
    <m/>
    <m/>
    <n v="449"/>
    <x v="23"/>
    <s v="Roadwayandbridge"/>
    <n v="2018"/>
    <m/>
    <n v="2237000"/>
    <m/>
    <n v="0"/>
    <n v="0"/>
    <n v="0"/>
    <n v="0"/>
    <n v="2237000"/>
    <n v="0"/>
    <n v="0"/>
    <n v="0"/>
    <n v="0"/>
    <n v="0"/>
    <n v="0"/>
    <n v="0"/>
    <n v="0"/>
    <n v="0"/>
    <n v="0"/>
    <n v="0"/>
    <n v="0"/>
    <n v="0"/>
    <n v="0"/>
    <n v="0"/>
    <n v="0"/>
    <n v="0"/>
    <n v="0"/>
    <n v="0"/>
    <n v="0"/>
    <n v="0"/>
    <n v="0"/>
  </r>
  <r>
    <m/>
    <n v="18791"/>
    <n v="70764"/>
    <s v=" ODOT"/>
    <s v="ODOT"/>
    <x v="59"/>
    <s v=" ODOT"/>
    <x v="0"/>
    <s v="OR8 at OR219 (Hillsboro)"/>
    <m/>
    <m/>
    <s v=" Highway"/>
    <s v=" Systematic safety improvements"/>
    <n v="350000"/>
    <m/>
    <m/>
    <m/>
    <n v="450"/>
    <x v="23"/>
    <n v="0"/>
    <n v="2018"/>
    <m/>
    <n v="350000"/>
    <m/>
    <n v="0"/>
    <n v="0"/>
    <n v="0"/>
    <n v="0"/>
    <n v="350000"/>
    <n v="0"/>
    <n v="0"/>
    <n v="0"/>
    <n v="0"/>
    <n v="0"/>
    <n v="0"/>
    <n v="0"/>
    <n v="0"/>
    <n v="0"/>
    <n v="0"/>
    <n v="0"/>
    <n v="0"/>
    <n v="0"/>
    <n v="0"/>
    <n v="0"/>
    <n v="0"/>
    <n v="0"/>
    <n v="0"/>
    <n v="0"/>
    <n v="0"/>
    <n v="0"/>
    <n v="0"/>
  </r>
  <r>
    <m/>
    <n v="18793"/>
    <n v="70765"/>
    <s v=" ODOT"/>
    <s v="ODOT"/>
    <x v="59"/>
    <s v=" ODOT"/>
    <x v="0"/>
    <s v="OR8 at SE 44th and SE 45th Ave"/>
    <m/>
    <m/>
    <s v=" Highway"/>
    <s v=" Pedestrian Safety Enhancements"/>
    <n v="375000"/>
    <m/>
    <m/>
    <m/>
    <n v="451"/>
    <x v="23"/>
    <n v="0"/>
    <n v="2018"/>
    <m/>
    <n v="375000"/>
    <m/>
    <n v="0"/>
    <n v="0"/>
    <n v="0"/>
    <n v="0"/>
    <n v="375000"/>
    <n v="0"/>
    <n v="0"/>
    <n v="0"/>
    <n v="0"/>
    <n v="0"/>
    <n v="0"/>
    <n v="0"/>
    <n v="0"/>
    <n v="0"/>
    <n v="0"/>
    <n v="0"/>
    <n v="0"/>
    <n v="0"/>
    <n v="0"/>
    <n v="0"/>
    <n v="0"/>
    <n v="0"/>
    <n v="0"/>
    <n v="0"/>
    <n v="0"/>
    <n v="0"/>
    <n v="0"/>
  </r>
  <r>
    <m/>
    <n v="18794"/>
    <n v="70766"/>
    <s v=" ODOT"/>
    <s v="ODOT"/>
    <x v="59"/>
    <s v=" ODOT"/>
    <x v="0"/>
    <s v="OR8: N 10th Ave (Cornelius) - SW 110th Ave (Beaverton)"/>
    <m/>
    <m/>
    <s v=" Highway"/>
    <s v=" Systematic safety improvements"/>
    <n v="1437501"/>
    <m/>
    <m/>
    <m/>
    <n v="452"/>
    <x v="23"/>
    <n v="0"/>
    <n v="2018"/>
    <m/>
    <n v="1437501"/>
    <m/>
    <n v="0"/>
    <n v="0"/>
    <n v="0"/>
    <n v="0"/>
    <n v="1437501"/>
    <n v="0"/>
    <n v="0"/>
    <n v="0"/>
    <n v="0"/>
    <n v="0"/>
    <n v="0"/>
    <n v="0"/>
    <n v="0"/>
    <n v="0"/>
    <n v="0"/>
    <n v="0"/>
    <n v="0"/>
    <n v="0"/>
    <n v="0"/>
    <n v="0"/>
    <n v="0"/>
    <n v="0"/>
    <n v="0"/>
    <n v="0"/>
    <n v="0"/>
    <n v="0"/>
    <n v="0"/>
  </r>
  <r>
    <m/>
    <n v="18794"/>
    <n v="70766"/>
    <s v=" ODOT"/>
    <s v="ODOT"/>
    <x v="59"/>
    <s v=" ODOT"/>
    <x v="0"/>
    <s v="OR8: N 10th Ave (Cornelius) - SW 110th Ave (Beaverton)"/>
    <m/>
    <m/>
    <s v=" Highway"/>
    <s v=" Systematic safety improvements"/>
    <n v="372000"/>
    <m/>
    <m/>
    <m/>
    <n v="453"/>
    <x v="23"/>
    <n v="0"/>
    <n v="2018"/>
    <m/>
    <n v="372000"/>
    <m/>
    <n v="0"/>
    <n v="0"/>
    <n v="0"/>
    <n v="0"/>
    <n v="372000"/>
    <n v="0"/>
    <n v="0"/>
    <n v="0"/>
    <n v="0"/>
    <n v="0"/>
    <n v="0"/>
    <n v="0"/>
    <n v="0"/>
    <n v="0"/>
    <n v="0"/>
    <n v="0"/>
    <n v="0"/>
    <n v="0"/>
    <n v="0"/>
    <n v="0"/>
    <n v="0"/>
    <n v="0"/>
    <n v="0"/>
    <n v="0"/>
    <n v="0"/>
    <n v="0"/>
    <n v="0"/>
  </r>
  <r>
    <m/>
    <n v="18804"/>
    <n v="70767"/>
    <s v=" ODOT"/>
    <s v="ODOT"/>
    <x v="57"/>
    <s v=" ODOT"/>
    <x v="0"/>
    <s v="I-205: Johnson Creek - Glenn Jackson Bridge"/>
    <m/>
    <m/>
    <s v=" Highway"/>
    <s v=" Pavement preservation/Single lift inlay"/>
    <n v="10500000"/>
    <m/>
    <m/>
    <m/>
    <n v="454"/>
    <x v="23"/>
    <s v="TransportationSystemManagementOperations"/>
    <n v="2018"/>
    <m/>
    <n v="10500000"/>
    <m/>
    <n v="0"/>
    <n v="0"/>
    <n v="0"/>
    <n v="0"/>
    <n v="10500000"/>
    <n v="0"/>
    <n v="0"/>
    <n v="0"/>
    <n v="0"/>
    <n v="0"/>
    <n v="0"/>
    <n v="0"/>
    <n v="0"/>
    <n v="0"/>
    <n v="0"/>
    <n v="0"/>
    <n v="0"/>
    <n v="0"/>
    <n v="0"/>
    <n v="0"/>
    <n v="0"/>
    <n v="0"/>
    <n v="0"/>
    <n v="0"/>
    <n v="0"/>
    <n v="0"/>
    <n v="0"/>
  </r>
  <r>
    <m/>
    <n v="18806"/>
    <n v="70768"/>
    <s v=" ODOT"/>
    <s v="ODOT"/>
    <x v="55"/>
    <s v=" ODOT"/>
    <x v="0"/>
    <s v="US26: Cornelius Pass Rd - NW 185th Ave"/>
    <m/>
    <m/>
    <s v=" Highway"/>
    <s v=" Design for adding a travel lane in each direction"/>
    <n v="9213195"/>
    <m/>
    <m/>
    <m/>
    <n v="455"/>
    <x v="23"/>
    <s v="Roadwayandbridge"/>
    <n v="2018"/>
    <m/>
    <n v="9213195"/>
    <m/>
    <n v="0"/>
    <n v="0"/>
    <n v="0"/>
    <n v="0"/>
    <n v="9213195"/>
    <n v="0"/>
    <n v="0"/>
    <n v="0"/>
    <n v="0"/>
    <n v="0"/>
    <n v="0"/>
    <n v="0"/>
    <n v="0"/>
    <n v="0"/>
    <n v="0"/>
    <n v="0"/>
    <n v="0"/>
    <n v="0"/>
    <n v="0"/>
    <n v="0"/>
    <n v="0"/>
    <n v="0"/>
    <n v="0"/>
    <n v="0"/>
    <n v="0"/>
    <n v="0"/>
    <n v="0"/>
  </r>
  <r>
    <m/>
    <n v="18801"/>
    <n v="70698"/>
    <s v=" Oregon City"/>
    <s v="City"/>
    <x v="35"/>
    <s v=" Oregon City"/>
    <x v="0"/>
    <s v="I-205 at SE Strawberry Lane Overcrossing"/>
    <m/>
    <m/>
    <s v=" Local Road"/>
    <s v=" Increase vertical clearance of freeway crossing"/>
    <n v="773337"/>
    <m/>
    <m/>
    <m/>
    <n v="38"/>
    <x v="23"/>
    <s v="Pedestrian"/>
    <n v="2014"/>
    <m/>
    <n v="773337"/>
    <m/>
    <n v="773337"/>
    <n v="0"/>
    <n v="0"/>
    <n v="0"/>
    <n v="0"/>
    <n v="0"/>
    <n v="0"/>
    <n v="0"/>
    <n v="0"/>
    <n v="0"/>
    <n v="0"/>
    <n v="0"/>
    <n v="0"/>
    <n v="0"/>
    <n v="0"/>
    <n v="0"/>
    <n v="0"/>
    <n v="0"/>
    <n v="0"/>
    <n v="0"/>
    <n v="0"/>
    <n v="0"/>
    <n v="0"/>
    <n v="0"/>
    <n v="0"/>
    <n v="0"/>
    <n v="0"/>
  </r>
  <r>
    <m/>
    <n v="18801"/>
    <n v="70698"/>
    <s v=" Oregon City"/>
    <s v="City"/>
    <x v="7"/>
    <s v=" Oregon City"/>
    <x v="0"/>
    <s v="I-205 at SE Strawberry Lane Overcrossing"/>
    <m/>
    <m/>
    <s v=" Local Road"/>
    <s v=" Increase vertical clearance of freeway crossing"/>
    <n v="2500000"/>
    <m/>
    <m/>
    <m/>
    <n v="232"/>
    <x v="23"/>
    <s v="Transit"/>
    <n v="2015"/>
    <m/>
    <n v="2500000"/>
    <m/>
    <n v="0"/>
    <n v="2500000"/>
    <n v="0"/>
    <n v="0"/>
    <n v="0"/>
    <n v="0"/>
    <n v="0"/>
    <n v="0"/>
    <n v="0"/>
    <n v="0"/>
    <n v="0"/>
    <n v="0"/>
    <n v="0"/>
    <n v="0"/>
    <n v="0"/>
    <n v="0"/>
    <n v="0"/>
    <n v="0"/>
    <n v="0"/>
    <n v="0"/>
    <n v="0"/>
    <n v="0"/>
    <n v="0"/>
    <n v="0"/>
    <n v="0"/>
    <n v="0"/>
    <n v="0"/>
  </r>
  <r>
    <m/>
    <n v="18227"/>
    <n v="70649"/>
    <s v=" Port of Portland"/>
    <s v="Port"/>
    <x v="65"/>
    <s v=" Port of Portland"/>
    <x v="0"/>
    <s v="NE Graham Dr Sundial Rd &amp; Swigert Way (Troutdale)"/>
    <m/>
    <m/>
    <s v=" Highway"/>
    <s v=" Improve freight access  to industrial lands to the north of the Troutdale interchange."/>
    <n v="95500"/>
    <m/>
    <m/>
    <m/>
    <n v="26"/>
    <x v="23"/>
    <s v="Roadwayandbridge"/>
    <n v="2014"/>
    <m/>
    <n v="95500"/>
    <m/>
    <n v="95500"/>
    <n v="0"/>
    <n v="0"/>
    <n v="0"/>
    <n v="0"/>
    <n v="0"/>
    <n v="0"/>
    <n v="0"/>
    <n v="0"/>
    <n v="0"/>
    <n v="0"/>
    <n v="0"/>
    <n v="0"/>
    <n v="0"/>
    <n v="0"/>
    <n v="0"/>
    <n v="0"/>
    <n v="0"/>
    <n v="0"/>
    <n v="0"/>
    <n v="0"/>
    <n v="0"/>
    <n v="0"/>
    <n v="0"/>
    <n v="0"/>
    <n v="0"/>
    <n v="0"/>
  </r>
  <r>
    <m/>
    <n v="18227"/>
    <n v="70649"/>
    <s v=" Port of Portland"/>
    <s v="Port"/>
    <x v="66"/>
    <s v=" Port of Portland"/>
    <x v="0"/>
    <s v="NE Graham Dr Sundial Rd &amp; Swigert Way (Troutdale)"/>
    <m/>
    <m/>
    <s v=" Highway"/>
    <s v=" Improve freight access  to industrial lands to the north of the Troutdale interchange."/>
    <n v="13623788"/>
    <m/>
    <m/>
    <m/>
    <n v="179"/>
    <x v="23"/>
    <s v="Pedestrian"/>
    <n v="2015"/>
    <m/>
    <n v="13623788"/>
    <m/>
    <n v="0"/>
    <n v="13623788"/>
    <n v="0"/>
    <n v="0"/>
    <n v="0"/>
    <n v="0"/>
    <n v="0"/>
    <n v="0"/>
    <n v="0"/>
    <n v="0"/>
    <n v="0"/>
    <n v="0"/>
    <n v="0"/>
    <n v="0"/>
    <n v="0"/>
    <n v="0"/>
    <n v="0"/>
    <n v="0"/>
    <n v="0"/>
    <n v="0"/>
    <n v="0"/>
    <n v="0"/>
    <n v="0"/>
    <n v="0"/>
    <n v="0"/>
    <n v="0"/>
    <n v="0"/>
  </r>
  <r>
    <m/>
    <n v="18837"/>
    <n v="70778"/>
    <s v=" Port of Portland"/>
    <s v="Port"/>
    <x v="67"/>
    <s v=" Port of Portland"/>
    <x v="0"/>
    <s v="NE Columbia Blvd: Cully Blvd and Alderwood Rd"/>
    <m/>
    <m/>
    <s v=" Highway"/>
    <s v=" Intersection improvements"/>
    <n v="1562966"/>
    <m/>
    <m/>
    <m/>
    <n v="242"/>
    <x v="23"/>
    <s v="Bike"/>
    <n v="2015"/>
    <m/>
    <n v="1562966"/>
    <m/>
    <n v="0"/>
    <n v="1562966"/>
    <n v="0"/>
    <n v="0"/>
    <n v="0"/>
    <n v="0"/>
    <n v="0"/>
    <n v="0"/>
    <n v="0"/>
    <n v="0"/>
    <n v="0"/>
    <n v="0"/>
    <n v="0"/>
    <n v="0"/>
    <n v="0"/>
    <n v="0"/>
    <n v="0"/>
    <n v="0"/>
    <n v="0"/>
    <n v="0"/>
    <n v="0"/>
    <n v="0"/>
    <n v="0"/>
    <n v="0"/>
    <n v="0"/>
    <n v="0"/>
    <n v="0"/>
  </r>
  <r>
    <m/>
    <s v=" "/>
    <n v="70686"/>
    <s v=" Port of Portland"/>
    <s v="Port"/>
    <x v="68"/>
    <s v=" Port of Portland"/>
    <x v="0"/>
    <s v="Troutdale Industrial Access Project"/>
    <m/>
    <m/>
    <s v=" "/>
    <s v=" The project will reconstruct and widen Graham Road providing sidewalk connections to the 40 Mile Loop Trail."/>
    <n v="0"/>
    <m/>
    <m/>
    <m/>
    <n v="311"/>
    <x v="23"/>
    <s v="Other"/>
    <n v="2015"/>
    <m/>
    <n v="0"/>
    <m/>
    <n v="0"/>
    <n v="0"/>
    <n v="0"/>
    <n v="0"/>
    <n v="0"/>
    <n v="0"/>
    <n v="0"/>
    <n v="0"/>
    <n v="0"/>
    <n v="0"/>
    <n v="0"/>
    <n v="0"/>
    <n v="0"/>
    <n v="0"/>
    <n v="0"/>
    <n v="0"/>
    <n v="0"/>
    <n v="0"/>
    <n v="0"/>
    <n v="0"/>
    <n v="0"/>
    <n v="0"/>
    <n v="0"/>
    <n v="0"/>
    <n v="0"/>
    <n v="0"/>
    <n v="0"/>
  </r>
  <r>
    <m/>
    <n v="18837"/>
    <n v="70778"/>
    <s v=" Port of Portland"/>
    <s v="Port"/>
    <x v="65"/>
    <s v=" Port of Portland"/>
    <x v="0"/>
    <s v="NE Columbia Blvd: Cully Blvd and Alderwood Rd"/>
    <m/>
    <m/>
    <s v=" Highway"/>
    <s v=" Intersection improvements"/>
    <n v="321190"/>
    <m/>
    <m/>
    <m/>
    <n v="415"/>
    <x v="23"/>
    <s v="Roadwayandbridge"/>
    <n v="2017"/>
    <m/>
    <n v="321190"/>
    <m/>
    <n v="0"/>
    <n v="0"/>
    <n v="0"/>
    <n v="321190"/>
    <n v="0"/>
    <n v="0"/>
    <n v="0"/>
    <n v="0"/>
    <n v="0"/>
    <n v="0"/>
    <n v="0"/>
    <n v="0"/>
    <n v="0"/>
    <n v="0"/>
    <n v="0"/>
    <n v="0"/>
    <n v="0"/>
    <n v="0"/>
    <n v="0"/>
    <n v="0"/>
    <n v="0"/>
    <n v="0"/>
    <n v="0"/>
    <n v="0"/>
    <n v="0"/>
    <n v="0"/>
    <n v="0"/>
  </r>
  <r>
    <m/>
    <n v="18837"/>
    <n v="70778"/>
    <s v=" Port of Portland"/>
    <s v="Port"/>
    <x v="65"/>
    <s v=" Port of Portland"/>
    <x v="0"/>
    <s v="NE Columbia Blvd: Cully Blvd and Alderwood Rd"/>
    <m/>
    <m/>
    <s v=" Highway"/>
    <s v=" Intersection improvements"/>
    <n v="3643378"/>
    <m/>
    <m/>
    <m/>
    <n v="462"/>
    <x v="23"/>
    <s v="Roadwayandbridge"/>
    <n v="2018"/>
    <m/>
    <n v="3643378"/>
    <m/>
    <n v="0"/>
    <n v="0"/>
    <n v="0"/>
    <n v="0"/>
    <n v="3643378"/>
    <n v="0"/>
    <n v="0"/>
    <n v="0"/>
    <n v="0"/>
    <n v="0"/>
    <n v="0"/>
    <n v="0"/>
    <n v="0"/>
    <n v="0"/>
    <n v="0"/>
    <n v="0"/>
    <n v="0"/>
    <n v="0"/>
    <n v="0"/>
    <n v="0"/>
    <n v="0"/>
    <n v="0"/>
    <n v="0"/>
    <n v="0"/>
    <n v="0"/>
    <n v="0"/>
    <n v="0"/>
  </r>
  <r>
    <m/>
    <n v="14409"/>
    <n v="70063"/>
    <s v=" Portland"/>
    <s v="City"/>
    <x v="34"/>
    <s v=" Portland"/>
    <x v="0"/>
    <s v="Marine Dr. Path: NE Ave-NE 185th Ave"/>
    <m/>
    <m/>
    <s v=" Trail"/>
    <s v=" Three segments of off-street path and one segment of on-street path with signal crossings"/>
    <n v="0"/>
    <m/>
    <m/>
    <m/>
    <n v="3"/>
    <x v="23"/>
    <s v="Roadwayandbridge"/>
    <n v="2014"/>
    <m/>
    <n v="0"/>
    <m/>
    <n v="0"/>
    <n v="0"/>
    <n v="0"/>
    <n v="0"/>
    <n v="0"/>
    <n v="0"/>
    <n v="0"/>
    <n v="0"/>
    <n v="0"/>
    <n v="0"/>
    <n v="0"/>
    <n v="0"/>
    <n v="0"/>
    <n v="0"/>
    <n v="0"/>
    <n v="0"/>
    <n v="0"/>
    <n v="0"/>
    <n v="0"/>
    <n v="0"/>
    <n v="0"/>
    <n v="0"/>
    <n v="0"/>
    <n v="0"/>
    <n v="0"/>
    <n v="0"/>
    <n v="0"/>
  </r>
  <r>
    <m/>
    <n v="14409"/>
    <n v="70063"/>
    <s v=" Portland"/>
    <s v="City"/>
    <x v="42"/>
    <s v=" Portland"/>
    <x v="0"/>
    <s v="Marine Dr. Path: NE Ave-NE 185th Ave"/>
    <m/>
    <m/>
    <s v=" Trail"/>
    <s v=" Three segments of off-street path and one segment of on-street path with signal crossings"/>
    <n v="279000"/>
    <m/>
    <m/>
    <m/>
    <n v="4"/>
    <x v="23"/>
    <s v="Trail"/>
    <n v="2014"/>
    <m/>
    <n v="279000"/>
    <m/>
    <n v="279000"/>
    <n v="0"/>
    <n v="0"/>
    <n v="0"/>
    <n v="0"/>
    <n v="0"/>
    <n v="0"/>
    <n v="0"/>
    <n v="0"/>
    <n v="0"/>
    <n v="0"/>
    <n v="0"/>
    <n v="0"/>
    <n v="0"/>
    <n v="0"/>
    <n v="0"/>
    <n v="0"/>
    <n v="0"/>
    <n v="0"/>
    <n v="0"/>
    <n v="0"/>
    <n v="0"/>
    <n v="0"/>
    <n v="0"/>
    <n v="0"/>
    <n v="0"/>
    <n v="0"/>
  </r>
  <r>
    <m/>
    <n v="16253"/>
    <n v="70642"/>
    <s v=" Portland"/>
    <s v="City"/>
    <x v="35"/>
    <s v=" Portland"/>
    <x v="0"/>
    <s v="Pedestrain Crossings at Four Schools (Portland)"/>
    <m/>
    <m/>
    <s v=" Local Road"/>
    <s v=" Construct curb extensoins &amp; ped refuge islands in the vacinity of 4 Portland schools"/>
    <n v="44263"/>
    <m/>
    <m/>
    <m/>
    <n v="9"/>
    <x v="23"/>
    <s v="Pedestrian"/>
    <n v="2014"/>
    <m/>
    <n v="44263"/>
    <m/>
    <n v="44263"/>
    <n v="0"/>
    <n v="0"/>
    <n v="0"/>
    <n v="0"/>
    <n v="0"/>
    <n v="0"/>
    <n v="0"/>
    <n v="0"/>
    <n v="0"/>
    <n v="0"/>
    <n v="0"/>
    <n v="0"/>
    <n v="0"/>
    <n v="0"/>
    <n v="0"/>
    <n v="0"/>
    <n v="0"/>
    <n v="0"/>
    <n v="0"/>
    <n v="0"/>
    <n v="0"/>
    <n v="0"/>
    <n v="0"/>
    <n v="0"/>
    <n v="0"/>
    <n v="0"/>
  </r>
  <r>
    <m/>
    <n v="16253"/>
    <n v="70642"/>
    <s v=" Portland"/>
    <s v="City"/>
    <x v="43"/>
    <s v=" Portland"/>
    <x v="0"/>
    <s v="Pedestrain Crossings at Four Schools (Portland)"/>
    <m/>
    <m/>
    <s v=" Local Road"/>
    <s v=" Construct curb extensoins &amp; ped refuge islands in the vacinity of 4 Portland schools"/>
    <n v="151000"/>
    <m/>
    <m/>
    <m/>
    <n v="10"/>
    <x v="23"/>
    <s v="RoadsandBridges"/>
    <n v="2014"/>
    <m/>
    <n v="151000"/>
    <m/>
    <n v="151000"/>
    <n v="0"/>
    <n v="0"/>
    <n v="0"/>
    <n v="0"/>
    <n v="0"/>
    <n v="0"/>
    <n v="0"/>
    <n v="0"/>
    <n v="0"/>
    <n v="0"/>
    <n v="0"/>
    <n v="0"/>
    <n v="0"/>
    <n v="0"/>
    <n v="0"/>
    <n v="0"/>
    <n v="0"/>
    <n v="0"/>
    <n v="0"/>
    <n v="0"/>
    <n v="0"/>
    <n v="0"/>
    <n v="0"/>
    <n v="0"/>
    <n v="0"/>
    <n v="0"/>
  </r>
  <r>
    <m/>
    <n v="16253"/>
    <n v="70642"/>
    <s v=" Portland"/>
    <s v="City"/>
    <x v="34"/>
    <s v=" Portland"/>
    <x v="0"/>
    <s v="Pedestrain Crossings at Four Schools (Portland)"/>
    <m/>
    <m/>
    <s v=" Local Road"/>
    <s v=" Construct curb extensoins &amp; ped refuge islands in the vacinity of 4 Portland schools"/>
    <n v="577675"/>
    <m/>
    <m/>
    <m/>
    <n v="11"/>
    <x v="23"/>
    <s v="Roadwayandbridge"/>
    <n v="2014"/>
    <m/>
    <n v="577675"/>
    <m/>
    <n v="577675"/>
    <n v="0"/>
    <n v="0"/>
    <n v="0"/>
    <n v="0"/>
    <n v="0"/>
    <n v="0"/>
    <n v="0"/>
    <n v="0"/>
    <n v="0"/>
    <n v="0"/>
    <n v="0"/>
    <n v="0"/>
    <n v="0"/>
    <n v="0"/>
    <n v="0"/>
    <n v="0"/>
    <n v="0"/>
    <n v="0"/>
    <n v="0"/>
    <n v="0"/>
    <n v="0"/>
    <n v="0"/>
    <n v="0"/>
    <n v="0"/>
    <n v="0"/>
    <n v="0"/>
  </r>
  <r>
    <m/>
    <n v="16253"/>
    <n v="70642"/>
    <s v=" Portland"/>
    <s v="City"/>
    <x v="34"/>
    <s v=" Portland"/>
    <x v="0"/>
    <s v="Pedestrain Crossings at Four Schools (Portland)"/>
    <m/>
    <m/>
    <s v=" Local Road"/>
    <s v=" Construct curb extensoins &amp; ped refuge islands in the vacinity of 4 Portland schools"/>
    <n v="29000"/>
    <m/>
    <m/>
    <m/>
    <n v="12"/>
    <x v="23"/>
    <s v="Roadwayandbridge"/>
    <n v="2014"/>
    <m/>
    <n v="29000"/>
    <m/>
    <n v="29000"/>
    <n v="0"/>
    <n v="0"/>
    <n v="0"/>
    <n v="0"/>
    <n v="0"/>
    <n v="0"/>
    <n v="0"/>
    <n v="0"/>
    <n v="0"/>
    <n v="0"/>
    <n v="0"/>
    <n v="0"/>
    <n v="0"/>
    <n v="0"/>
    <n v="0"/>
    <n v="0"/>
    <n v="0"/>
    <n v="0"/>
    <n v="0"/>
    <n v="0"/>
    <n v="0"/>
    <n v="0"/>
    <n v="0"/>
    <n v="0"/>
    <n v="0"/>
    <n v="0"/>
  </r>
  <r>
    <m/>
    <n v="17888"/>
    <n v="70477"/>
    <s v=" Portland"/>
    <s v="City"/>
    <x v="34"/>
    <s v=" Portland"/>
    <x v="0"/>
    <s v="SE Holgate &amp; Ramona 122nd-136th Ave Sdwk/Portland"/>
    <m/>
    <m/>
    <s v=" Local Road"/>
    <s v=" Install Sidewalks"/>
    <n v="0"/>
    <m/>
    <m/>
    <m/>
    <n v="16"/>
    <x v="23"/>
    <s v="Roadwayandbridge"/>
    <n v="2014"/>
    <m/>
    <n v="0"/>
    <m/>
    <n v="0"/>
    <n v="0"/>
    <n v="0"/>
    <n v="0"/>
    <n v="0"/>
    <n v="0"/>
    <n v="0"/>
    <n v="0"/>
    <n v="0"/>
    <n v="0"/>
    <n v="0"/>
    <n v="0"/>
    <n v="0"/>
    <n v="0"/>
    <n v="0"/>
    <n v="0"/>
    <n v="0"/>
    <n v="0"/>
    <n v="0"/>
    <n v="0"/>
    <n v="0"/>
    <n v="0"/>
    <n v="0"/>
    <n v="0"/>
    <n v="0"/>
    <n v="0"/>
    <n v="0"/>
  </r>
  <r>
    <m/>
    <n v="17888"/>
    <n v="70477"/>
    <s v=" Portland"/>
    <s v="City"/>
    <x v="34"/>
    <s v=" Portland"/>
    <x v="0"/>
    <s v="SE Holgate &amp; Ramona 122nd-136th Ave Sdwk/Portland"/>
    <m/>
    <m/>
    <s v=" Local Road"/>
    <s v=" Install Sidewalks"/>
    <n v="150000"/>
    <m/>
    <m/>
    <m/>
    <n v="17"/>
    <x v="23"/>
    <s v="Roadwayandbridge"/>
    <n v="2014"/>
    <m/>
    <n v="150000"/>
    <m/>
    <n v="150000"/>
    <n v="0"/>
    <n v="0"/>
    <n v="0"/>
    <n v="0"/>
    <n v="0"/>
    <n v="0"/>
    <n v="0"/>
    <n v="0"/>
    <n v="0"/>
    <n v="0"/>
    <n v="0"/>
    <n v="0"/>
    <n v="0"/>
    <n v="0"/>
    <n v="0"/>
    <n v="0"/>
    <n v="0"/>
    <n v="0"/>
    <n v="0"/>
    <n v="0"/>
    <n v="0"/>
    <n v="0"/>
    <n v="0"/>
    <n v="0"/>
    <n v="0"/>
    <n v="0"/>
  </r>
  <r>
    <m/>
    <n v="18021"/>
    <n v="70481"/>
    <s v=" Portland"/>
    <s v="City"/>
    <x v="34"/>
    <s v=" Portland"/>
    <x v="0"/>
    <s v="East Portland Active Transportation to Transit"/>
    <m/>
    <m/>
    <s v=" Local Road"/>
    <s v=" Elevate transit bicycling and walking rates in East Portland by developing a bikeway network that connects to light rail and improving the pedestrian-transit connection with sidewalk infill and street crossing improvements."/>
    <n v="0"/>
    <m/>
    <m/>
    <m/>
    <n v="21"/>
    <x v="23"/>
    <s v="Roadwayandbridge"/>
    <n v="2014"/>
    <m/>
    <n v="0"/>
    <m/>
    <n v="0"/>
    <n v="0"/>
    <n v="0"/>
    <n v="0"/>
    <n v="0"/>
    <n v="0"/>
    <n v="0"/>
    <n v="0"/>
    <n v="0"/>
    <n v="0"/>
    <n v="0"/>
    <n v="0"/>
    <n v="0"/>
    <n v="0"/>
    <n v="0"/>
    <n v="0"/>
    <n v="0"/>
    <n v="0"/>
    <n v="0"/>
    <n v="0"/>
    <n v="0"/>
    <n v="0"/>
    <n v="0"/>
    <n v="0"/>
    <n v="0"/>
    <n v="0"/>
    <n v="0"/>
  </r>
  <r>
    <m/>
    <n v="18021"/>
    <n v="70481"/>
    <s v=" Portland"/>
    <s v="City"/>
    <x v="44"/>
    <s v=" Portland"/>
    <x v="0"/>
    <s v="East Portland Active Transportation to Transit"/>
    <m/>
    <m/>
    <s v=" Local Road"/>
    <s v=" Elevate transit bicycling and walking rates in East Portland by developing a bikeway network that connects to light rail and improving the pedestrian-transit connection with sidewalk infill and street crossing improvements."/>
    <n v="713251"/>
    <m/>
    <m/>
    <m/>
    <n v="22"/>
    <x v="23"/>
    <s v="TransportationSystemManagementOperations"/>
    <n v="2014"/>
    <m/>
    <n v="713251"/>
    <m/>
    <n v="713251"/>
    <n v="0"/>
    <n v="0"/>
    <n v="0"/>
    <n v="0"/>
    <n v="0"/>
    <n v="0"/>
    <n v="0"/>
    <n v="0"/>
    <n v="0"/>
    <n v="0"/>
    <n v="0"/>
    <n v="0"/>
    <n v="0"/>
    <n v="0"/>
    <n v="0"/>
    <n v="0"/>
    <n v="0"/>
    <n v="0"/>
    <n v="0"/>
    <n v="0"/>
    <n v="0"/>
    <n v="0"/>
    <n v="0"/>
    <n v="0"/>
    <n v="0"/>
    <n v="0"/>
  </r>
  <r>
    <m/>
    <n v="18416"/>
    <n v="70639"/>
    <s v=" Portland"/>
    <s v="City"/>
    <x v="36"/>
    <s v=" Portland"/>
    <x v="0"/>
    <s v="Springwater Trail Gap: SE Umatilla - SE 13th Ave"/>
    <m/>
    <m/>
    <s v=" Trail"/>
    <s v=" Construct a trail to close the existing gap in the trail sections"/>
    <n v="229000"/>
    <m/>
    <m/>
    <m/>
    <n v="28"/>
    <x v="23"/>
    <n v="0"/>
    <n v="2014"/>
    <m/>
    <n v="229000"/>
    <m/>
    <n v="229000"/>
    <n v="0"/>
    <n v="0"/>
    <n v="0"/>
    <n v="0"/>
    <n v="0"/>
    <n v="0"/>
    <n v="0"/>
    <n v="0"/>
    <n v="0"/>
    <n v="0"/>
    <n v="0"/>
    <n v="0"/>
    <n v="0"/>
    <n v="0"/>
    <n v="0"/>
    <n v="0"/>
    <n v="0"/>
    <n v="0"/>
    <n v="0"/>
    <n v="0"/>
    <n v="0"/>
    <n v="0"/>
    <n v="0"/>
    <n v="0"/>
    <n v="0"/>
    <n v="0"/>
  </r>
  <r>
    <m/>
    <n v="13502"/>
    <n v="70110"/>
    <s v=" Portland"/>
    <s v="City"/>
    <x v="34"/>
    <s v=" Portland"/>
    <x v="0"/>
    <s v="NE Columbia  Blvd at MLK Jr. Blvd"/>
    <m/>
    <m/>
    <s v=" Highway"/>
    <s v=" Construction right turn lane sidewalk ADA ramps and planting strip"/>
    <n v="725001"/>
    <m/>
    <m/>
    <m/>
    <n v="45"/>
    <x v="23"/>
    <s v="Roadwayandbridge"/>
    <n v="2015"/>
    <m/>
    <n v="725001"/>
    <m/>
    <n v="0"/>
    <n v="725001"/>
    <n v="0"/>
    <n v="0"/>
    <n v="0"/>
    <n v="0"/>
    <n v="0"/>
    <n v="0"/>
    <n v="0"/>
    <n v="0"/>
    <n v="0"/>
    <n v="0"/>
    <n v="0"/>
    <n v="0"/>
    <n v="0"/>
    <n v="0"/>
    <n v="0"/>
    <n v="0"/>
    <n v="0"/>
    <n v="0"/>
    <n v="0"/>
    <n v="0"/>
    <n v="0"/>
    <n v="0"/>
    <n v="0"/>
    <n v="0"/>
    <n v="0"/>
  </r>
  <r>
    <m/>
    <n v="13502"/>
    <n v="70110"/>
    <s v=" Portland"/>
    <s v="City"/>
    <x v="34"/>
    <s v=" Portland"/>
    <x v="0"/>
    <s v="NE Columbia  Blvd at MLK Jr. Blvd"/>
    <m/>
    <m/>
    <s v=" Highway"/>
    <s v=" Construction right turn lane sidewalk ADA ramps and planting strip"/>
    <n v="915350"/>
    <m/>
    <m/>
    <m/>
    <n v="46"/>
    <x v="23"/>
    <s v="Roadwayandbridge"/>
    <n v="2015"/>
    <m/>
    <n v="915350"/>
    <m/>
    <n v="0"/>
    <n v="915350"/>
    <n v="0"/>
    <n v="0"/>
    <n v="0"/>
    <n v="0"/>
    <n v="0"/>
    <n v="0"/>
    <n v="0"/>
    <n v="0"/>
    <n v="0"/>
    <n v="0"/>
    <n v="0"/>
    <n v="0"/>
    <n v="0"/>
    <n v="0"/>
    <n v="0"/>
    <n v="0"/>
    <n v="0"/>
    <n v="0"/>
    <n v="0"/>
    <n v="0"/>
    <n v="0"/>
    <n v="0"/>
    <n v="0"/>
    <n v="0"/>
    <n v="0"/>
  </r>
  <r>
    <m/>
    <n v="14409"/>
    <n v="70063"/>
    <s v=" Portland"/>
    <s v="City"/>
    <x v="34"/>
    <s v=" Portland"/>
    <x v="0"/>
    <s v="Marine Dr. Path: NE Ave-NE 185th Ave"/>
    <m/>
    <m/>
    <s v=" Trail"/>
    <s v=" Three segments of off-street path and one segment of on-street path with signal crossings"/>
    <n v="797563"/>
    <m/>
    <m/>
    <m/>
    <n v="49"/>
    <x v="23"/>
    <s v="Roadwayandbridge"/>
    <n v="2015"/>
    <m/>
    <n v="797563"/>
    <m/>
    <n v="0"/>
    <n v="797563"/>
    <n v="0"/>
    <n v="0"/>
    <n v="0"/>
    <n v="0"/>
    <n v="0"/>
    <n v="0"/>
    <n v="0"/>
    <n v="0"/>
    <n v="0"/>
    <n v="0"/>
    <n v="0"/>
    <n v="0"/>
    <n v="0"/>
    <n v="0"/>
    <n v="0"/>
    <n v="0"/>
    <n v="0"/>
    <n v="0"/>
    <n v="0"/>
    <n v="0"/>
    <n v="0"/>
    <n v="0"/>
    <n v="0"/>
    <n v="0"/>
    <n v="0"/>
  </r>
  <r>
    <m/>
    <n v="14440"/>
    <n v="70070"/>
    <s v=" Portland"/>
    <s v="City"/>
    <x v="34"/>
    <s v=" Portland"/>
    <x v="0"/>
    <s v="SW Capitol Highway: Multnomah to Taylors Ferry"/>
    <m/>
    <m/>
    <s v=" Highway"/>
    <s v=" PE for a project to improve Capitol Hwy from SW Multnomah Blvd to SW Taylors Ferry to provide stormwater drainage bike lanes and sidewalks."/>
    <n v="208660"/>
    <m/>
    <m/>
    <m/>
    <n v="53"/>
    <x v="23"/>
    <s v="Roadwayandbridge"/>
    <n v="2015"/>
    <m/>
    <n v="208660"/>
    <m/>
    <n v="0"/>
    <n v="208660"/>
    <n v="0"/>
    <n v="0"/>
    <n v="0"/>
    <n v="0"/>
    <n v="0"/>
    <n v="0"/>
    <n v="0"/>
    <n v="0"/>
    <n v="0"/>
    <n v="0"/>
    <n v="0"/>
    <n v="0"/>
    <n v="0"/>
    <n v="0"/>
    <n v="0"/>
    <n v="0"/>
    <n v="0"/>
    <n v="0"/>
    <n v="0"/>
    <n v="0"/>
    <n v="0"/>
    <n v="0"/>
    <n v="0"/>
    <n v="0"/>
    <n v="0"/>
  </r>
  <r>
    <m/>
    <n v="16253"/>
    <n v="70642"/>
    <s v=" Portland"/>
    <s v="City"/>
    <x v="34"/>
    <s v=" Portland"/>
    <x v="0"/>
    <s v="Pedestrain Crossings at Four Schools (Portland)"/>
    <m/>
    <m/>
    <s v=" Local Road"/>
    <s v=" Construct curb extensoins &amp; ped refuge islands in the vacinity of 4 Portland schools"/>
    <n v="0"/>
    <m/>
    <m/>
    <m/>
    <n v="71"/>
    <x v="23"/>
    <s v="Roadwayandbridge"/>
    <n v="2015"/>
    <m/>
    <n v="0"/>
    <m/>
    <n v="0"/>
    <n v="0"/>
    <n v="0"/>
    <n v="0"/>
    <n v="0"/>
    <n v="0"/>
    <n v="0"/>
    <n v="0"/>
    <n v="0"/>
    <n v="0"/>
    <n v="0"/>
    <n v="0"/>
    <n v="0"/>
    <n v="0"/>
    <n v="0"/>
    <n v="0"/>
    <n v="0"/>
    <n v="0"/>
    <n v="0"/>
    <n v="0"/>
    <n v="0"/>
    <n v="0"/>
    <n v="0"/>
    <n v="0"/>
    <n v="0"/>
    <n v="0"/>
    <n v="0"/>
  </r>
  <r>
    <m/>
    <n v="17463"/>
    <n v="70413"/>
    <s v=" Portland"/>
    <s v="City"/>
    <x v="34"/>
    <s v=" Portland"/>
    <x v="0"/>
    <s v="Active Corridor: (Powell/Glisan/Sandy/Division/122)"/>
    <m/>
    <m/>
    <s v=" Local Road"/>
    <s v=" Provide real-time traveler information updates event timing plans in  I-84 corridor."/>
    <n v="1222711"/>
    <m/>
    <m/>
    <m/>
    <n v="91"/>
    <x v="23"/>
    <s v="Roadwayandbridge"/>
    <n v="2015"/>
    <m/>
    <n v="1222711"/>
    <m/>
    <n v="0"/>
    <n v="1222711"/>
    <n v="0"/>
    <n v="0"/>
    <n v="0"/>
    <n v="0"/>
    <n v="0"/>
    <n v="0"/>
    <n v="0"/>
    <n v="0"/>
    <n v="0"/>
    <n v="0"/>
    <n v="0"/>
    <n v="0"/>
    <n v="0"/>
    <n v="0"/>
    <n v="0"/>
    <n v="0"/>
    <n v="0"/>
    <n v="0"/>
    <n v="0"/>
    <n v="0"/>
    <n v="0"/>
    <n v="0"/>
    <n v="0"/>
    <n v="0"/>
    <n v="0"/>
  </r>
  <r>
    <m/>
    <n v="17463"/>
    <n v="70413"/>
    <s v=" Portland"/>
    <s v="City"/>
    <x v="44"/>
    <s v=" Portland"/>
    <x v="0"/>
    <s v="Active Corridor: (Powell/Glisan/Sandy/Division/122)"/>
    <m/>
    <m/>
    <s v=" Local Road"/>
    <s v=" Provide real-time traveler information updates event timing plans in  I-84 corridor."/>
    <n v="0"/>
    <m/>
    <m/>
    <m/>
    <n v="92"/>
    <x v="23"/>
    <s v="TransportationSystemManagementOperations"/>
    <n v="2015"/>
    <m/>
    <n v="0"/>
    <m/>
    <n v="0"/>
    <n v="0"/>
    <n v="0"/>
    <n v="0"/>
    <n v="0"/>
    <n v="0"/>
    <n v="0"/>
    <n v="0"/>
    <n v="0"/>
    <n v="0"/>
    <n v="0"/>
    <n v="0"/>
    <n v="0"/>
    <n v="0"/>
    <n v="0"/>
    <n v="0"/>
    <n v="0"/>
    <n v="0"/>
    <n v="0"/>
    <n v="0"/>
    <n v="0"/>
    <n v="0"/>
    <n v="0"/>
    <n v="0"/>
    <n v="0"/>
    <n v="0"/>
    <n v="0"/>
  </r>
  <r>
    <m/>
    <n v="17888"/>
    <n v="70477"/>
    <s v=" Portland"/>
    <s v="City"/>
    <x v="34"/>
    <s v=" Portland"/>
    <x v="0"/>
    <s v="SE Holgate &amp; Ramona 122nd-136th Ave Sdwk/Portland"/>
    <m/>
    <m/>
    <s v=" Local Road"/>
    <s v=" Install Sidewalks"/>
    <n v="0"/>
    <m/>
    <m/>
    <m/>
    <n v="119"/>
    <x v="23"/>
    <s v="Roadwayandbridge"/>
    <n v="2015"/>
    <m/>
    <n v="0"/>
    <m/>
    <n v="0"/>
    <n v="0"/>
    <n v="0"/>
    <n v="0"/>
    <n v="0"/>
    <n v="0"/>
    <n v="0"/>
    <n v="0"/>
    <n v="0"/>
    <n v="0"/>
    <n v="0"/>
    <n v="0"/>
    <n v="0"/>
    <n v="0"/>
    <n v="0"/>
    <n v="0"/>
    <n v="0"/>
    <n v="0"/>
    <n v="0"/>
    <n v="0"/>
    <n v="0"/>
    <n v="0"/>
    <n v="0"/>
    <n v="0"/>
    <n v="0"/>
    <n v="0"/>
    <n v="0"/>
  </r>
  <r>
    <m/>
    <n v="17888"/>
    <n v="70477"/>
    <s v=" Portland"/>
    <s v="City"/>
    <x v="36"/>
    <s v=" Portland"/>
    <x v="0"/>
    <s v="SE Holgate &amp; Ramona 122nd-136th Ave Sdwk/Portland"/>
    <m/>
    <m/>
    <s v=" Local Road"/>
    <s v=" Install Sidewalks"/>
    <n v="1043519"/>
    <m/>
    <m/>
    <m/>
    <n v="120"/>
    <x v="23"/>
    <n v="0"/>
    <n v="2015"/>
    <m/>
    <n v="1043519"/>
    <m/>
    <n v="0"/>
    <n v="1043519"/>
    <n v="0"/>
    <n v="0"/>
    <n v="0"/>
    <n v="0"/>
    <n v="0"/>
    <n v="0"/>
    <n v="0"/>
    <n v="0"/>
    <n v="0"/>
    <n v="0"/>
    <n v="0"/>
    <n v="0"/>
    <n v="0"/>
    <n v="0"/>
    <n v="0"/>
    <n v="0"/>
    <n v="0"/>
    <n v="0"/>
    <n v="0"/>
    <n v="0"/>
    <n v="0"/>
    <n v="0"/>
    <n v="0"/>
    <n v="0"/>
    <n v="0"/>
  </r>
  <r>
    <m/>
    <n v="18021"/>
    <n v="70481"/>
    <s v=" Portland"/>
    <s v="City"/>
    <x v="42"/>
    <s v=" Portland"/>
    <x v="0"/>
    <s v="East Portland Active Transportation to Transit"/>
    <m/>
    <m/>
    <s v=" Local Road"/>
    <s v=" Elevate transit bicycling and walking rates in East Portland by developing a bikeway network that connects to light rail and improving the pedestrian-transit connection with sidewalk infill and street crossing improvements."/>
    <n v="0"/>
    <m/>
    <m/>
    <m/>
    <n v="139"/>
    <x v="23"/>
    <s v="Trail"/>
    <n v="2015"/>
    <m/>
    <n v="0"/>
    <m/>
    <n v="0"/>
    <n v="0"/>
    <n v="0"/>
    <n v="0"/>
    <n v="0"/>
    <n v="0"/>
    <n v="0"/>
    <n v="0"/>
    <n v="0"/>
    <n v="0"/>
    <n v="0"/>
    <n v="0"/>
    <n v="0"/>
    <n v="0"/>
    <n v="0"/>
    <n v="0"/>
    <n v="0"/>
    <n v="0"/>
    <n v="0"/>
    <n v="0"/>
    <n v="0"/>
    <n v="0"/>
    <n v="0"/>
    <n v="0"/>
    <n v="0"/>
    <n v="0"/>
    <n v="0"/>
  </r>
  <r>
    <m/>
    <n v="18021"/>
    <n v="70481"/>
    <s v=" Portland"/>
    <s v="City"/>
    <x v="36"/>
    <s v=" Portland"/>
    <x v="0"/>
    <s v="East Portland Active Transportation to Transit"/>
    <m/>
    <m/>
    <s v=" Local Road"/>
    <s v=" Elevate transit bicycling and walking rates in East Portland by developing a bikeway network that connects to light rail and improving the pedestrian-transit connection with sidewalk infill and street crossing improvements."/>
    <n v="350000"/>
    <m/>
    <m/>
    <m/>
    <n v="140"/>
    <x v="23"/>
    <n v="0"/>
    <n v="2015"/>
    <m/>
    <n v="350000"/>
    <m/>
    <n v="0"/>
    <n v="350000"/>
    <n v="0"/>
    <n v="0"/>
    <n v="0"/>
    <n v="0"/>
    <n v="0"/>
    <n v="0"/>
    <n v="0"/>
    <n v="0"/>
    <n v="0"/>
    <n v="0"/>
    <n v="0"/>
    <n v="0"/>
    <n v="0"/>
    <n v="0"/>
    <n v="0"/>
    <n v="0"/>
    <n v="0"/>
    <n v="0"/>
    <n v="0"/>
    <n v="0"/>
    <n v="0"/>
    <n v="0"/>
    <n v="0"/>
    <n v="0"/>
    <n v="0"/>
  </r>
  <r>
    <m/>
    <n v="18021"/>
    <n v="70481"/>
    <s v=" Portland"/>
    <s v="City"/>
    <x v="36"/>
    <s v=" Portland"/>
    <x v="0"/>
    <s v="East Portland Active Transportation to Transit"/>
    <m/>
    <m/>
    <s v=" Local Road"/>
    <s v=" Elevate transit bicycling and walking rates in East Portland by developing a bikeway network that connects to light rail and improving the pedestrian-transit connection with sidewalk infill and street crossing improvements."/>
    <n v="3353332"/>
    <m/>
    <m/>
    <m/>
    <n v="141"/>
    <x v="23"/>
    <n v="0"/>
    <n v="2015"/>
    <m/>
    <n v="3353332"/>
    <m/>
    <n v="0"/>
    <n v="3353332"/>
    <n v="0"/>
    <n v="0"/>
    <n v="0"/>
    <n v="0"/>
    <n v="0"/>
    <n v="0"/>
    <n v="0"/>
    <n v="0"/>
    <n v="0"/>
    <n v="0"/>
    <n v="0"/>
    <n v="0"/>
    <n v="0"/>
    <n v="0"/>
    <n v="0"/>
    <n v="0"/>
    <n v="0"/>
    <n v="0"/>
    <n v="0"/>
    <n v="0"/>
    <n v="0"/>
    <n v="0"/>
    <n v="0"/>
    <n v="0"/>
    <n v="0"/>
  </r>
  <r>
    <m/>
    <n v="18021"/>
    <n v="70481"/>
    <s v=" Portland"/>
    <s v="City"/>
    <x v="36"/>
    <s v=" Portland"/>
    <x v="0"/>
    <s v="East Portland Active Transportation to Transit"/>
    <m/>
    <m/>
    <s v=" Local Road"/>
    <s v=" Elevate transit bicycling and walking rates in East Portland by developing a bikeway network that connects to light rail and improving the pedestrian-transit connection with sidewalk infill and street crossing improvements."/>
    <n v="0"/>
    <m/>
    <m/>
    <m/>
    <n v="142"/>
    <x v="23"/>
    <n v="0"/>
    <n v="2015"/>
    <m/>
    <n v="0"/>
    <m/>
    <n v="0"/>
    <n v="0"/>
    <n v="0"/>
    <n v="0"/>
    <n v="0"/>
    <n v="0"/>
    <n v="0"/>
    <n v="0"/>
    <n v="0"/>
    <n v="0"/>
    <n v="0"/>
    <n v="0"/>
    <n v="0"/>
    <n v="0"/>
    <n v="0"/>
    <n v="0"/>
    <n v="0"/>
    <n v="0"/>
    <n v="0"/>
    <n v="0"/>
    <n v="0"/>
    <n v="0"/>
    <n v="0"/>
    <n v="0"/>
    <n v="0"/>
    <n v="0"/>
    <n v="0"/>
  </r>
  <r>
    <m/>
    <n v="18021"/>
    <n v="70481"/>
    <s v=" Portland"/>
    <s v="City"/>
    <x v="36"/>
    <s v=" Portland"/>
    <x v="0"/>
    <s v="East Portland Active Transportation to Transit"/>
    <m/>
    <m/>
    <s v=" Local Road"/>
    <s v=" Elevate transit bicycling and walking rates in East Portland by developing a bikeway network that connects to light rail and improving the pedestrian-transit connection with sidewalk infill and street crossing improvements."/>
    <n v="55723"/>
    <m/>
    <m/>
    <m/>
    <n v="143"/>
    <x v="23"/>
    <n v="0"/>
    <n v="2015"/>
    <m/>
    <n v="55723"/>
    <m/>
    <n v="0"/>
    <n v="55723"/>
    <n v="0"/>
    <n v="0"/>
    <n v="0"/>
    <n v="0"/>
    <n v="0"/>
    <n v="0"/>
    <n v="0"/>
    <n v="0"/>
    <n v="0"/>
    <n v="0"/>
    <n v="0"/>
    <n v="0"/>
    <n v="0"/>
    <n v="0"/>
    <n v="0"/>
    <n v="0"/>
    <n v="0"/>
    <n v="0"/>
    <n v="0"/>
    <n v="0"/>
    <n v="0"/>
    <n v="0"/>
    <n v="0"/>
    <n v="0"/>
    <n v="0"/>
  </r>
  <r>
    <m/>
    <n v="18024"/>
    <n v="70487"/>
    <s v=" Portland"/>
    <s v="City"/>
    <x v="34"/>
    <s v=" Portland"/>
    <x v="0"/>
    <s v="Regional Over-dimensional Truck Route Plan"/>
    <m/>
    <m/>
    <s v=" Local Road"/>
    <s v=" This project will identify the most commonly used and the preferred routes for the movement of over-dimensional vehicles and document the minimum clearance requirements to accommodate over-sized loads in the Metro region."/>
    <n v="111445"/>
    <m/>
    <m/>
    <m/>
    <n v="144"/>
    <x v="23"/>
    <s v="Roadwayandbridge"/>
    <n v="2015"/>
    <m/>
    <n v="111445"/>
    <m/>
    <n v="0"/>
    <n v="111445"/>
    <n v="0"/>
    <n v="0"/>
    <n v="0"/>
    <n v="0"/>
    <n v="0"/>
    <n v="0"/>
    <n v="0"/>
    <n v="0"/>
    <n v="0"/>
    <n v="0"/>
    <n v="0"/>
    <n v="0"/>
    <n v="0"/>
    <n v="0"/>
    <n v="0"/>
    <n v="0"/>
    <n v="0"/>
    <n v="0"/>
    <n v="0"/>
    <n v="0"/>
    <n v="0"/>
    <n v="0"/>
    <n v="0"/>
    <n v="0"/>
    <n v="0"/>
  </r>
  <r>
    <m/>
    <n v="18308"/>
    <n v="70646"/>
    <s v=" Portland"/>
    <s v="City"/>
    <x v="35"/>
    <s v=" Portland"/>
    <x v="0"/>
    <s v="N/NE Columbia Blvd Traffic/Transit Signal Upgrade"/>
    <m/>
    <m/>
    <s v=" Local Road"/>
    <s v=" Construct upgrade to traffic signal hardware communications and signal timing"/>
    <n v="167168"/>
    <m/>
    <m/>
    <m/>
    <n v="192"/>
    <x v="23"/>
    <s v="Pedestrian"/>
    <n v="2015"/>
    <m/>
    <n v="167168"/>
    <m/>
    <n v="0"/>
    <n v="167168"/>
    <n v="0"/>
    <n v="0"/>
    <n v="0"/>
    <n v="0"/>
    <n v="0"/>
    <n v="0"/>
    <n v="0"/>
    <n v="0"/>
    <n v="0"/>
    <n v="0"/>
    <n v="0"/>
    <n v="0"/>
    <n v="0"/>
    <n v="0"/>
    <n v="0"/>
    <n v="0"/>
    <n v="0"/>
    <n v="0"/>
    <n v="0"/>
    <n v="0"/>
    <n v="0"/>
    <n v="0"/>
    <n v="0"/>
    <n v="0"/>
    <n v="0"/>
  </r>
  <r>
    <m/>
    <n v="18308"/>
    <n v="70646"/>
    <s v=" Portland"/>
    <s v="City"/>
    <x v="22"/>
    <s v=" Portland"/>
    <x v="0"/>
    <s v="N/NE Columbia Blvd Traffic/Transit Signal Upgrade"/>
    <m/>
    <m/>
    <s v=" Local Road"/>
    <s v=" Construct upgrade to traffic signal hardware communications and signal timing"/>
    <n v="390059"/>
    <m/>
    <m/>
    <m/>
    <n v="193"/>
    <x v="23"/>
    <s v="Other"/>
    <n v="2015"/>
    <m/>
    <n v="390059"/>
    <m/>
    <n v="0"/>
    <n v="390059"/>
    <n v="0"/>
    <n v="0"/>
    <n v="0"/>
    <n v="0"/>
    <n v="0"/>
    <n v="0"/>
    <n v="0"/>
    <n v="0"/>
    <n v="0"/>
    <n v="0"/>
    <n v="0"/>
    <n v="0"/>
    <n v="0"/>
    <n v="0"/>
    <n v="0"/>
    <n v="0"/>
    <n v="0"/>
    <n v="0"/>
    <n v="0"/>
    <n v="0"/>
    <n v="0"/>
    <n v="0"/>
    <n v="0"/>
    <n v="0"/>
    <n v="0"/>
  </r>
  <r>
    <m/>
    <n v="18340"/>
    <n v="70599"/>
    <s v=" Portland"/>
    <s v="City"/>
    <x v="34"/>
    <s v=" Portland"/>
    <x v="0"/>
    <s v="NW Thurman St: Macleay Park Bridge Rehab"/>
    <m/>
    <m/>
    <s v=" Local Road"/>
    <s v=" Replace Steel floor beams timber strings deck &amp; railing Bridge #25B15"/>
    <n v="0"/>
    <m/>
    <m/>
    <m/>
    <n v="203"/>
    <x v="23"/>
    <s v="Roadwayandbridge"/>
    <n v="2015"/>
    <m/>
    <n v="0"/>
    <m/>
    <n v="0"/>
    <n v="0"/>
    <n v="0"/>
    <n v="0"/>
    <n v="0"/>
    <n v="0"/>
    <n v="0"/>
    <n v="0"/>
    <n v="0"/>
    <n v="0"/>
    <n v="0"/>
    <n v="0"/>
    <n v="0"/>
    <n v="0"/>
    <n v="0"/>
    <n v="0"/>
    <n v="0"/>
    <n v="0"/>
    <n v="0"/>
    <n v="0"/>
    <n v="0"/>
    <n v="0"/>
    <n v="0"/>
    <n v="0"/>
    <n v="0"/>
    <n v="0"/>
    <n v="0"/>
  </r>
  <r>
    <m/>
    <n v="18340"/>
    <n v="70599"/>
    <s v=" Portland"/>
    <s v="City"/>
    <x v="69"/>
    <s v=" Portland"/>
    <x v="0"/>
    <s v="NW Thurman St: Macleay Park Bridge Rehab"/>
    <m/>
    <m/>
    <s v=" Local Road"/>
    <s v=" Replace Steel floor beams timber strings deck &amp; railing Bridge #25B15"/>
    <n v="40000"/>
    <m/>
    <m/>
    <m/>
    <n v="204"/>
    <x v="23"/>
    <s v="Bike"/>
    <n v="2015"/>
    <m/>
    <n v="40000"/>
    <m/>
    <n v="0"/>
    <n v="40000"/>
    <n v="0"/>
    <n v="0"/>
    <n v="0"/>
    <n v="0"/>
    <n v="0"/>
    <n v="0"/>
    <n v="0"/>
    <n v="0"/>
    <n v="0"/>
    <n v="0"/>
    <n v="0"/>
    <n v="0"/>
    <n v="0"/>
    <n v="0"/>
    <n v="0"/>
    <n v="0"/>
    <n v="0"/>
    <n v="0"/>
    <n v="0"/>
    <n v="0"/>
    <n v="0"/>
    <n v="0"/>
    <n v="0"/>
    <n v="0"/>
    <n v="0"/>
  </r>
  <r>
    <m/>
    <n v="18416"/>
    <n v="70639"/>
    <s v=" Portland"/>
    <s v="City"/>
    <x v="69"/>
    <s v=" Portland"/>
    <x v="0"/>
    <s v="Springwater Trail Gap: SE Umatilla - SE 13th Ave"/>
    <m/>
    <m/>
    <s v=" Trail"/>
    <s v=" Construct a trail to close the existing gap in the trail sections"/>
    <n v="172000"/>
    <m/>
    <m/>
    <m/>
    <n v="205"/>
    <x v="23"/>
    <s v="Bike"/>
    <n v="2015"/>
    <m/>
    <n v="172000"/>
    <m/>
    <n v="0"/>
    <n v="172000"/>
    <n v="0"/>
    <n v="0"/>
    <n v="0"/>
    <n v="0"/>
    <n v="0"/>
    <n v="0"/>
    <n v="0"/>
    <n v="0"/>
    <n v="0"/>
    <n v="0"/>
    <n v="0"/>
    <n v="0"/>
    <n v="0"/>
    <n v="0"/>
    <n v="0"/>
    <n v="0"/>
    <n v="0"/>
    <n v="0"/>
    <n v="0"/>
    <n v="0"/>
    <n v="0"/>
    <n v="0"/>
    <n v="0"/>
    <n v="0"/>
    <n v="0"/>
  </r>
  <r>
    <m/>
    <n v="18416"/>
    <n v="70639"/>
    <s v=" Portland"/>
    <s v="City"/>
    <x v="69"/>
    <s v=" Portland"/>
    <x v="0"/>
    <s v="Springwater Trail Gap: SE Umatilla - SE 13th Ave"/>
    <m/>
    <m/>
    <s v=" Trail"/>
    <s v=" Construct a trail to close the existing gap in the trail sections"/>
    <n v="867581"/>
    <m/>
    <m/>
    <m/>
    <n v="206"/>
    <x v="23"/>
    <s v="Bike"/>
    <n v="2015"/>
    <m/>
    <n v="867581"/>
    <m/>
    <n v="0"/>
    <n v="867581"/>
    <n v="0"/>
    <n v="0"/>
    <n v="0"/>
    <n v="0"/>
    <n v="0"/>
    <n v="0"/>
    <n v="0"/>
    <n v="0"/>
    <n v="0"/>
    <n v="0"/>
    <n v="0"/>
    <n v="0"/>
    <n v="0"/>
    <n v="0"/>
    <n v="0"/>
    <n v="0"/>
    <n v="0"/>
    <n v="0"/>
    <n v="0"/>
    <n v="0"/>
    <n v="0"/>
    <n v="0"/>
    <n v="0"/>
    <n v="0"/>
    <n v="0"/>
  </r>
  <r>
    <m/>
    <n v="18416"/>
    <n v="70639"/>
    <s v=" Portland"/>
    <s v="City"/>
    <x v="69"/>
    <s v=" Portland"/>
    <x v="0"/>
    <s v="Springwater Trail Gap: SE Umatilla - SE 13th Ave"/>
    <m/>
    <m/>
    <s v=" Trail"/>
    <s v=" Construct a trail to close the existing gap in the trail sections"/>
    <n v="10000"/>
    <m/>
    <m/>
    <m/>
    <n v="207"/>
    <x v="23"/>
    <s v="Bike"/>
    <n v="2015"/>
    <m/>
    <n v="10000"/>
    <m/>
    <n v="0"/>
    <n v="10000"/>
    <n v="0"/>
    <n v="0"/>
    <n v="0"/>
    <n v="0"/>
    <n v="0"/>
    <n v="0"/>
    <n v="0"/>
    <n v="0"/>
    <n v="0"/>
    <n v="0"/>
    <n v="0"/>
    <n v="0"/>
    <n v="0"/>
    <n v="0"/>
    <n v="0"/>
    <n v="0"/>
    <n v="0"/>
    <n v="0"/>
    <n v="0"/>
    <n v="0"/>
    <n v="0"/>
    <n v="0"/>
    <n v="0"/>
    <n v="0"/>
    <n v="0"/>
  </r>
  <r>
    <m/>
    <n v="18814"/>
    <n v="70771"/>
    <s v=" Portland"/>
    <s v="City"/>
    <x v="7"/>
    <s v=" Portland"/>
    <x v="0"/>
    <s v="Connected Cully"/>
    <m/>
    <m/>
    <s v=" Highway"/>
    <s v=" Bicycle and pedestrian improvements"/>
    <n v="230905"/>
    <m/>
    <m/>
    <m/>
    <n v="237"/>
    <x v="23"/>
    <s v="Transit"/>
    <n v="2015"/>
    <m/>
    <n v="230905"/>
    <m/>
    <n v="0"/>
    <n v="230905"/>
    <n v="0"/>
    <n v="0"/>
    <n v="0"/>
    <n v="0"/>
    <n v="0"/>
    <n v="0"/>
    <n v="0"/>
    <n v="0"/>
    <n v="0"/>
    <n v="0"/>
    <n v="0"/>
    <n v="0"/>
    <n v="0"/>
    <n v="0"/>
    <n v="0"/>
    <n v="0"/>
    <n v="0"/>
    <n v="0"/>
    <n v="0"/>
    <n v="0"/>
    <n v="0"/>
    <n v="0"/>
    <n v="0"/>
    <n v="0"/>
    <n v="0"/>
  </r>
  <r>
    <m/>
    <n v="18818"/>
    <n v="70772"/>
    <s v=" Portland"/>
    <s v="City"/>
    <x v="7"/>
    <s v=" Portland"/>
    <x v="0"/>
    <s v="Downtown I-405 Ped Safety and Ops Imprvmts"/>
    <m/>
    <m/>
    <s v=" Highway"/>
    <s v=" Bike/pedestrian and operational improvements."/>
    <n v="655001"/>
    <m/>
    <m/>
    <m/>
    <n v="238"/>
    <x v="23"/>
    <s v="Transit"/>
    <n v="2015"/>
    <m/>
    <n v="655001"/>
    <m/>
    <n v="0"/>
    <n v="655001"/>
    <n v="0"/>
    <n v="0"/>
    <n v="0"/>
    <n v="0"/>
    <n v="0"/>
    <n v="0"/>
    <n v="0"/>
    <n v="0"/>
    <n v="0"/>
    <n v="0"/>
    <n v="0"/>
    <n v="0"/>
    <n v="0"/>
    <n v="0"/>
    <n v="0"/>
    <n v="0"/>
    <n v="0"/>
    <n v="0"/>
    <n v="0"/>
    <n v="0"/>
    <n v="0"/>
    <n v="0"/>
    <n v="0"/>
    <n v="0"/>
    <n v="0"/>
  </r>
  <r>
    <m/>
    <n v="18819"/>
    <n v="70773"/>
    <s v=" Portland"/>
    <s v="City"/>
    <x v="7"/>
    <s v=" Portland"/>
    <x v="0"/>
    <s v="St Johns Truck Strategy Phase II"/>
    <m/>
    <m/>
    <s v=" Highway"/>
    <s v=" Freight mobility - bicycle and pedestrian safety improvements"/>
    <n v="817747"/>
    <m/>
    <m/>
    <m/>
    <n v="239"/>
    <x v="23"/>
    <s v="Transit"/>
    <n v="2015"/>
    <m/>
    <n v="817747"/>
    <m/>
    <n v="0"/>
    <n v="817747"/>
    <n v="0"/>
    <n v="0"/>
    <n v="0"/>
    <n v="0"/>
    <n v="0"/>
    <n v="0"/>
    <n v="0"/>
    <n v="0"/>
    <n v="0"/>
    <n v="0"/>
    <n v="0"/>
    <n v="0"/>
    <n v="0"/>
    <n v="0"/>
    <n v="0"/>
    <n v="0"/>
    <n v="0"/>
    <n v="0"/>
    <n v="0"/>
    <n v="0"/>
    <n v="0"/>
    <n v="0"/>
    <n v="0"/>
    <n v="0"/>
    <n v="0"/>
  </r>
  <r>
    <m/>
    <n v="19297"/>
    <n v="70675"/>
    <s v=" Portland"/>
    <s v="City"/>
    <x v="36"/>
    <s v=" Portland"/>
    <x v="0"/>
    <s v="East Portland Access to Employment and Education"/>
    <m/>
    <m/>
    <s v=" Other"/>
    <s v=" The project will build and improve sidewalks crossings bus stops bike facilities and other safety facilities in East Portland from Iâ€205 east to 174th Avenue south of Iâ€84 to SE Foster Road."/>
    <n v="2228909"/>
    <m/>
    <m/>
    <m/>
    <n v="362"/>
    <x v="23"/>
    <n v="0"/>
    <n v="2016"/>
    <m/>
    <n v="2228909"/>
    <m/>
    <n v="0"/>
    <n v="0"/>
    <n v="2228909"/>
    <n v="0"/>
    <n v="0"/>
    <n v="0"/>
    <n v="0"/>
    <n v="0"/>
    <n v="0"/>
    <n v="0"/>
    <n v="0"/>
    <n v="0"/>
    <n v="0"/>
    <n v="0"/>
    <n v="0"/>
    <n v="0"/>
    <n v="0"/>
    <n v="0"/>
    <n v="0"/>
    <n v="0"/>
    <n v="0"/>
    <n v="0"/>
    <n v="0"/>
    <n v="0"/>
    <n v="0"/>
    <n v="0"/>
    <n v="0"/>
  </r>
  <r>
    <m/>
    <n v="19298"/>
    <n v="70676"/>
    <s v=" Portland"/>
    <s v="City"/>
    <x v="36"/>
    <s v=" Portland"/>
    <x v="0"/>
    <s v="OR 99W: SW 26th Ave-SW 19th (Portland)"/>
    <m/>
    <m/>
    <s v=" Highway"/>
    <s v=" This project will build missing gaps in the sidewalks and bike lanes and make enhancements to existing intersections along SW Barbur Boulevard."/>
    <n v="445782"/>
    <m/>
    <m/>
    <m/>
    <n v="363"/>
    <x v="23"/>
    <n v="0"/>
    <n v="2016"/>
    <m/>
    <n v="445782"/>
    <m/>
    <n v="0"/>
    <n v="0"/>
    <n v="445782"/>
    <n v="0"/>
    <n v="0"/>
    <n v="0"/>
    <n v="0"/>
    <n v="0"/>
    <n v="0"/>
    <n v="0"/>
    <n v="0"/>
    <n v="0"/>
    <n v="0"/>
    <n v="0"/>
    <n v="0"/>
    <n v="0"/>
    <n v="0"/>
    <n v="0"/>
    <n v="0"/>
    <n v="0"/>
    <n v="0"/>
    <n v="0"/>
    <n v="0"/>
    <n v="0"/>
    <n v="0"/>
    <n v="0"/>
    <n v="0"/>
  </r>
  <r>
    <m/>
    <n v="19302"/>
    <n v="70693"/>
    <s v=" Portland"/>
    <s v="City"/>
    <x v="36"/>
    <s v=" Portland"/>
    <x v="0"/>
    <s v="Foster Road: SE Powell Blvd to SE 90th Ave Phase 2"/>
    <m/>
    <m/>
    <s v=" Local Road"/>
    <s v=" The project will construct pedestrian bicycle and transit access improvements along SE Foster Road from SE Powell Boulevard to SE 90th Avenue."/>
    <n v="2299565"/>
    <m/>
    <m/>
    <m/>
    <n v="364"/>
    <x v="23"/>
    <n v="0"/>
    <n v="2016"/>
    <m/>
    <n v="2299565"/>
    <m/>
    <n v="0"/>
    <n v="0"/>
    <n v="2299565"/>
    <n v="0"/>
    <n v="0"/>
    <n v="0"/>
    <n v="0"/>
    <n v="0"/>
    <n v="0"/>
    <n v="0"/>
    <n v="0"/>
    <n v="0"/>
    <n v="0"/>
    <n v="0"/>
    <n v="0"/>
    <n v="0"/>
    <n v="0"/>
    <n v="0"/>
    <n v="0"/>
    <n v="0"/>
    <n v="0"/>
    <n v="0"/>
    <n v="0"/>
    <n v="0"/>
    <n v="0"/>
    <n v="0"/>
    <n v="0"/>
  </r>
  <r>
    <m/>
    <n v="19303"/>
    <n v="70694"/>
    <s v=" Portland"/>
    <s v="City"/>
    <x v="36"/>
    <s v=" Portland"/>
    <x v="0"/>
    <s v="N. Going to the Island Freight Project"/>
    <m/>
    <m/>
    <s v=" Local Road"/>
    <s v=" The project will improve the safety and efficiency of the N Going Street corridor by implementing several intelligent transportation system (ITS) treatments."/>
    <n v="111445"/>
    <m/>
    <m/>
    <m/>
    <n v="365"/>
    <x v="23"/>
    <n v="0"/>
    <n v="2016"/>
    <m/>
    <n v="111445"/>
    <m/>
    <n v="0"/>
    <n v="0"/>
    <n v="111445"/>
    <n v="0"/>
    <n v="0"/>
    <n v="0"/>
    <n v="0"/>
    <n v="0"/>
    <n v="0"/>
    <n v="0"/>
    <n v="0"/>
    <n v="0"/>
    <n v="0"/>
    <n v="0"/>
    <n v="0"/>
    <n v="0"/>
    <n v="0"/>
    <n v="0"/>
    <n v="0"/>
    <n v="0"/>
    <n v="0"/>
    <n v="0"/>
    <n v="0"/>
    <n v="0"/>
    <n v="0"/>
    <n v="0"/>
    <n v="0"/>
  </r>
  <r>
    <m/>
    <n v="18814"/>
    <n v="70771"/>
    <s v=" Portland"/>
    <s v="City"/>
    <x v="34"/>
    <s v=" Portland"/>
    <x v="0"/>
    <s v="Connected Cully"/>
    <m/>
    <m/>
    <s v=" Highway"/>
    <s v=" Bicycle and pedestrian improvements"/>
    <n v="899735"/>
    <m/>
    <m/>
    <m/>
    <n v="409"/>
    <x v="23"/>
    <s v="Roadwayandbridge"/>
    <n v="2017"/>
    <m/>
    <n v="899735"/>
    <m/>
    <n v="0"/>
    <n v="0"/>
    <n v="0"/>
    <n v="899735"/>
    <n v="0"/>
    <n v="0"/>
    <n v="0"/>
    <n v="0"/>
    <n v="0"/>
    <n v="0"/>
    <n v="0"/>
    <n v="0"/>
    <n v="0"/>
    <n v="0"/>
    <n v="0"/>
    <n v="0"/>
    <n v="0"/>
    <n v="0"/>
    <n v="0"/>
    <n v="0"/>
    <n v="0"/>
    <n v="0"/>
    <n v="0"/>
    <n v="0"/>
    <n v="0"/>
    <n v="0"/>
    <n v="0"/>
  </r>
  <r>
    <m/>
    <n v="18819"/>
    <n v="70773"/>
    <s v=" Portland"/>
    <s v="City"/>
    <x v="34"/>
    <s v=" Portland"/>
    <x v="0"/>
    <s v="St Johns Truck Strategy Phase II"/>
    <m/>
    <m/>
    <s v=" Highway"/>
    <s v=" Freight mobility - bicycle and pedestrian safety improvements"/>
    <n v="87300"/>
    <m/>
    <m/>
    <m/>
    <n v="410"/>
    <x v="23"/>
    <s v="Roadwayandbridge"/>
    <n v="2017"/>
    <m/>
    <n v="87300"/>
    <m/>
    <n v="0"/>
    <n v="0"/>
    <n v="0"/>
    <n v="87300"/>
    <n v="0"/>
    <n v="0"/>
    <n v="0"/>
    <n v="0"/>
    <n v="0"/>
    <n v="0"/>
    <n v="0"/>
    <n v="0"/>
    <n v="0"/>
    <n v="0"/>
    <n v="0"/>
    <n v="0"/>
    <n v="0"/>
    <n v="0"/>
    <n v="0"/>
    <n v="0"/>
    <n v="0"/>
    <n v="0"/>
    <n v="0"/>
    <n v="0"/>
    <n v="0"/>
    <n v="0"/>
    <n v="0"/>
  </r>
  <r>
    <m/>
    <n v="19297"/>
    <n v="70675"/>
    <s v=" Portland"/>
    <s v="City"/>
    <x v="70"/>
    <s v=" Portland"/>
    <x v="0"/>
    <s v="East Portland Access to Employment and Education"/>
    <m/>
    <m/>
    <s v=" Other"/>
    <s v=" The project will build and improve sidewalks crossings bus stops bike facilities and other safety facilities in East Portland from Iâ€205 east to 174th Avenue south of Iâ€84 to SE Foster Road."/>
    <n v="557227"/>
    <m/>
    <m/>
    <m/>
    <n v="426"/>
    <x v="23"/>
    <s v="System/corridorplanning"/>
    <n v="2017"/>
    <m/>
    <n v="557227"/>
    <m/>
    <n v="0"/>
    <n v="0"/>
    <n v="0"/>
    <n v="557227"/>
    <n v="0"/>
    <n v="0"/>
    <n v="0"/>
    <n v="0"/>
    <n v="0"/>
    <n v="0"/>
    <n v="0"/>
    <n v="0"/>
    <n v="0"/>
    <n v="0"/>
    <n v="0"/>
    <n v="0"/>
    <n v="0"/>
    <n v="0"/>
    <n v="0"/>
    <n v="0"/>
    <n v="0"/>
    <n v="0"/>
    <n v="0"/>
    <n v="0"/>
    <n v="0"/>
    <n v="0"/>
    <n v="0"/>
  </r>
  <r>
    <m/>
    <n v="19298"/>
    <n v="70676"/>
    <s v=" Portland"/>
    <s v="City"/>
    <x v="35"/>
    <s v=" Portland"/>
    <x v="0"/>
    <s v="OR 99W: SW 26th Ave-SW 19th (Portland)"/>
    <m/>
    <m/>
    <s v=" Highway"/>
    <s v=" This project will build missing gaps in the sidewalks and bike lanes and make enhancements to existing intersections along SW Barbur Boulevard."/>
    <n v="111445"/>
    <m/>
    <m/>
    <m/>
    <n v="427"/>
    <x v="23"/>
    <s v="Pedestrian"/>
    <n v="2017"/>
    <m/>
    <n v="111445"/>
    <m/>
    <n v="0"/>
    <n v="0"/>
    <n v="0"/>
    <n v="111445"/>
    <n v="0"/>
    <n v="0"/>
    <n v="0"/>
    <n v="0"/>
    <n v="0"/>
    <n v="0"/>
    <n v="0"/>
    <n v="0"/>
    <n v="0"/>
    <n v="0"/>
    <n v="0"/>
    <n v="0"/>
    <n v="0"/>
    <n v="0"/>
    <n v="0"/>
    <n v="0"/>
    <n v="0"/>
    <n v="0"/>
    <n v="0"/>
    <n v="0"/>
    <n v="0"/>
    <n v="0"/>
    <n v="0"/>
  </r>
  <r>
    <m/>
    <n v="19303"/>
    <n v="70694"/>
    <s v=" Portland"/>
    <s v="City"/>
    <x v="44"/>
    <s v=" Portland"/>
    <x v="0"/>
    <s v="N. Going to the Island Freight Project"/>
    <m/>
    <m/>
    <s v=" Local Road"/>
    <s v=" The project will improve the safety and efficiency of the N Going Street corridor by implementing several intelligent transportation system (ITS) treatments."/>
    <n v="445782"/>
    <m/>
    <m/>
    <m/>
    <n v="428"/>
    <x v="23"/>
    <s v="TransportationSystemManagementOperations"/>
    <n v="2017"/>
    <m/>
    <n v="445782"/>
    <m/>
    <n v="0"/>
    <n v="0"/>
    <n v="0"/>
    <n v="445782"/>
    <n v="0"/>
    <n v="0"/>
    <n v="0"/>
    <n v="0"/>
    <n v="0"/>
    <n v="0"/>
    <n v="0"/>
    <n v="0"/>
    <n v="0"/>
    <n v="0"/>
    <n v="0"/>
    <n v="0"/>
    <n v="0"/>
    <n v="0"/>
    <n v="0"/>
    <n v="0"/>
    <n v="0"/>
    <n v="0"/>
    <n v="0"/>
    <n v="0"/>
    <n v="0"/>
    <n v="0"/>
    <n v="0"/>
  </r>
  <r>
    <m/>
    <n v="18814"/>
    <n v="70771"/>
    <s v=" Portland"/>
    <s v="City"/>
    <x v="34"/>
    <s v=" Portland"/>
    <x v="0"/>
    <s v="Connected Cully"/>
    <m/>
    <m/>
    <s v=" Highway"/>
    <s v=" Bicycle and pedestrian improvements"/>
    <n v="2206732"/>
    <m/>
    <m/>
    <m/>
    <n v="457"/>
    <x v="23"/>
    <s v="Roadwayandbridge"/>
    <n v="2018"/>
    <m/>
    <n v="2206732"/>
    <m/>
    <n v="0"/>
    <n v="0"/>
    <n v="0"/>
    <n v="0"/>
    <n v="2206732"/>
    <n v="0"/>
    <n v="0"/>
    <n v="0"/>
    <n v="0"/>
    <n v="0"/>
    <n v="0"/>
    <n v="0"/>
    <n v="0"/>
    <n v="0"/>
    <n v="0"/>
    <n v="0"/>
    <n v="0"/>
    <n v="0"/>
    <n v="0"/>
    <n v="0"/>
    <n v="0"/>
    <n v="0"/>
    <n v="0"/>
    <n v="0"/>
    <n v="0"/>
    <n v="0"/>
    <n v="0"/>
  </r>
  <r>
    <m/>
    <n v="18818"/>
    <n v="70772"/>
    <s v=" Portland"/>
    <s v="City"/>
    <x v="34"/>
    <s v=" Portland"/>
    <x v="0"/>
    <s v="Downtown I-405 Ped Safety and Ops Imprvmts"/>
    <m/>
    <m/>
    <s v=" Highway"/>
    <s v=" Bike/pedestrian and operational improvements."/>
    <n v="1585001"/>
    <m/>
    <m/>
    <m/>
    <n v="458"/>
    <x v="23"/>
    <s v="Roadwayandbridge"/>
    <n v="2018"/>
    <m/>
    <n v="1585001"/>
    <m/>
    <n v="0"/>
    <n v="0"/>
    <n v="0"/>
    <n v="0"/>
    <n v="1585001"/>
    <n v="0"/>
    <n v="0"/>
    <n v="0"/>
    <n v="0"/>
    <n v="0"/>
    <n v="0"/>
    <n v="0"/>
    <n v="0"/>
    <n v="0"/>
    <n v="0"/>
    <n v="0"/>
    <n v="0"/>
    <n v="0"/>
    <n v="0"/>
    <n v="0"/>
    <n v="0"/>
    <n v="0"/>
    <n v="0"/>
    <n v="0"/>
    <n v="0"/>
    <n v="0"/>
    <n v="0"/>
  </r>
  <r>
    <m/>
    <n v="18819"/>
    <n v="70773"/>
    <s v=" Portland"/>
    <s v="City"/>
    <x v="34"/>
    <s v=" Portland"/>
    <x v="0"/>
    <s v="St Johns Truck Strategy Phase II"/>
    <m/>
    <m/>
    <s v=" Highway"/>
    <s v=" Freight mobility - bicycle and pedestrian safety improvements"/>
    <n v="2440943"/>
    <m/>
    <m/>
    <m/>
    <n v="459"/>
    <x v="23"/>
    <s v="Roadwayandbridge"/>
    <n v="2018"/>
    <m/>
    <n v="2440943"/>
    <m/>
    <n v="0"/>
    <n v="0"/>
    <n v="0"/>
    <n v="0"/>
    <n v="2440943"/>
    <n v="0"/>
    <n v="0"/>
    <n v="0"/>
    <n v="0"/>
    <n v="0"/>
    <n v="0"/>
    <n v="0"/>
    <n v="0"/>
    <n v="0"/>
    <n v="0"/>
    <n v="0"/>
    <n v="0"/>
    <n v="0"/>
    <n v="0"/>
    <n v="0"/>
    <n v="0"/>
    <n v="0"/>
    <n v="0"/>
    <n v="0"/>
    <n v="0"/>
    <n v="0"/>
    <n v="0"/>
  </r>
  <r>
    <m/>
    <n v="19297"/>
    <n v="70675"/>
    <s v=" Portland"/>
    <s v="City"/>
    <x v="34"/>
    <s v=" Portland"/>
    <x v="0"/>
    <s v="East Portland Access to Employment and Education"/>
    <m/>
    <m/>
    <s v=" Other"/>
    <s v=" The project will build and improve sidewalks crossings bus stops bike facilities and other safety facilities in East Portland from Iâ€205 east to 174th Avenue south of Iâ€84 to SE Foster Road."/>
    <n v="6427059"/>
    <m/>
    <m/>
    <m/>
    <n v="469"/>
    <x v="23"/>
    <s v="Roadwayandbridge"/>
    <n v="2018"/>
    <m/>
    <n v="6427059"/>
    <m/>
    <n v="0"/>
    <n v="0"/>
    <n v="0"/>
    <n v="0"/>
    <n v="6427059"/>
    <n v="0"/>
    <n v="0"/>
    <n v="0"/>
    <n v="0"/>
    <n v="0"/>
    <n v="0"/>
    <n v="0"/>
    <n v="0"/>
    <n v="0"/>
    <n v="0"/>
    <n v="0"/>
    <n v="0"/>
    <n v="0"/>
    <n v="0"/>
    <n v="0"/>
    <n v="0"/>
    <n v="0"/>
    <n v="0"/>
    <n v="0"/>
    <n v="0"/>
    <n v="0"/>
    <n v="0"/>
  </r>
  <r>
    <m/>
    <n v="19298"/>
    <n v="70676"/>
    <s v=" Portland"/>
    <s v="City"/>
    <x v="34"/>
    <s v=" Portland"/>
    <x v="0"/>
    <s v="OR 99W: SW 26th Ave-SW 19th (Portland)"/>
    <m/>
    <m/>
    <s v=" Highway"/>
    <s v=" This project will build missing gaps in the sidewalks and bike lanes and make enhancements to existing intersections along SW Barbur Boulevard."/>
    <n v="1442104"/>
    <m/>
    <m/>
    <m/>
    <n v="470"/>
    <x v="23"/>
    <s v="Roadwayandbridge"/>
    <n v="2018"/>
    <m/>
    <n v="1442104"/>
    <m/>
    <n v="0"/>
    <n v="0"/>
    <n v="0"/>
    <n v="0"/>
    <n v="1442104"/>
    <n v="0"/>
    <n v="0"/>
    <n v="0"/>
    <n v="0"/>
    <n v="0"/>
    <n v="0"/>
    <n v="0"/>
    <n v="0"/>
    <n v="0"/>
    <n v="0"/>
    <n v="0"/>
    <n v="0"/>
    <n v="0"/>
    <n v="0"/>
    <n v="0"/>
    <n v="0"/>
    <n v="0"/>
    <n v="0"/>
    <n v="0"/>
    <n v="0"/>
    <n v="0"/>
    <n v="0"/>
  </r>
  <r>
    <m/>
    <n v="19187"/>
    <n v="70820"/>
    <s v=" Select agency"/>
    <s v="Other"/>
    <x v="33"/>
    <s v=" Select agency"/>
    <x v="0"/>
    <s v="Kerby CNG &amp; RNG Fueling Infrastructure (Portland)"/>
    <m/>
    <m/>
    <s v=" Other"/>
    <s v=" "/>
    <n v="510960"/>
    <m/>
    <m/>
    <m/>
    <n v="272"/>
    <x v="23"/>
    <s v="Trail"/>
    <n v="2015"/>
    <m/>
    <n v="510960"/>
    <m/>
    <n v="0"/>
    <n v="510960"/>
    <n v="0"/>
    <n v="0"/>
    <n v="0"/>
    <n v="0"/>
    <n v="0"/>
    <n v="0"/>
    <n v="0"/>
    <n v="0"/>
    <n v="0"/>
    <n v="0"/>
    <n v="0"/>
    <n v="0"/>
    <n v="0"/>
    <n v="0"/>
    <n v="0"/>
    <n v="0"/>
    <n v="0"/>
    <n v="0"/>
    <n v="0"/>
    <n v="0"/>
    <n v="0"/>
    <n v="0"/>
    <n v="0"/>
    <n v="0"/>
    <n v="0"/>
  </r>
  <r>
    <m/>
    <n v="19187"/>
    <n v="70820"/>
    <s v=" Select agency"/>
    <s v="Other"/>
    <x v="30"/>
    <s v=" Select agency"/>
    <x v="0"/>
    <s v="Kerby CNG &amp; RNG Fueling Infrastructure (Portland)"/>
    <m/>
    <m/>
    <s v=" Other"/>
    <s v=" "/>
    <n v="643040"/>
    <m/>
    <m/>
    <m/>
    <n v="273"/>
    <x v="23"/>
    <n v="0"/>
    <n v="2015"/>
    <m/>
    <n v="643040"/>
    <m/>
    <n v="0"/>
    <n v="643040"/>
    <n v="0"/>
    <n v="0"/>
    <n v="0"/>
    <n v="0"/>
    <n v="0"/>
    <n v="0"/>
    <n v="0"/>
    <n v="0"/>
    <n v="0"/>
    <n v="0"/>
    <n v="0"/>
    <n v="0"/>
    <n v="0"/>
    <n v="0"/>
    <n v="0"/>
    <n v="0"/>
    <n v="0"/>
    <n v="0"/>
    <n v="0"/>
    <n v="0"/>
    <n v="0"/>
    <n v="0"/>
    <n v="0"/>
    <n v="0"/>
    <n v="0"/>
  </r>
  <r>
    <m/>
    <n v="19464"/>
    <n v="70811"/>
    <s v=" Select agency"/>
    <s v="Other"/>
    <x v="71"/>
    <s v=" Select agency"/>
    <x v="0"/>
    <s v="2015 Region 1 Curve Warning Sign Project"/>
    <m/>
    <m/>
    <s v=" Highway"/>
    <s v=" Install enhanced curve warning signs"/>
    <n v="162047"/>
    <m/>
    <m/>
    <m/>
    <n v="294"/>
    <x v="23"/>
    <s v="Roadwayandbridge"/>
    <n v="2015"/>
    <m/>
    <n v="162047"/>
    <m/>
    <n v="0"/>
    <n v="162047"/>
    <n v="0"/>
    <n v="0"/>
    <n v="0"/>
    <n v="0"/>
    <n v="0"/>
    <n v="0"/>
    <n v="0"/>
    <n v="0"/>
    <n v="0"/>
    <n v="0"/>
    <n v="0"/>
    <n v="0"/>
    <n v="0"/>
    <n v="0"/>
    <n v="0"/>
    <n v="0"/>
    <n v="0"/>
    <n v="0"/>
    <n v="0"/>
    <n v="0"/>
    <n v="0"/>
    <n v="0"/>
    <n v="0"/>
    <n v="0"/>
    <n v="0"/>
  </r>
  <r>
    <m/>
    <n v="19464"/>
    <n v="70811"/>
    <s v=" Select agency"/>
    <s v="Other"/>
    <x v="72"/>
    <s v=" Select agency"/>
    <x v="0"/>
    <s v="2015 Region 1 Curve Warning Sign Project"/>
    <m/>
    <m/>
    <s v=" Highway"/>
    <s v=" Install enhanced curve warning signs"/>
    <n v="556790"/>
    <m/>
    <m/>
    <m/>
    <n v="295"/>
    <x v="23"/>
    <s v="Pedestrian"/>
    <n v="2015"/>
    <m/>
    <n v="556790"/>
    <m/>
    <n v="0"/>
    <n v="556790"/>
    <n v="0"/>
    <n v="0"/>
    <n v="0"/>
    <n v="0"/>
    <n v="0"/>
    <n v="0"/>
    <n v="0"/>
    <n v="0"/>
    <n v="0"/>
    <n v="0"/>
    <n v="0"/>
    <n v="0"/>
    <n v="0"/>
    <n v="0"/>
    <n v="0"/>
    <n v="0"/>
    <n v="0"/>
    <n v="0"/>
    <n v="0"/>
    <n v="0"/>
    <n v="0"/>
    <n v="0"/>
    <n v="0"/>
    <n v="0"/>
    <n v="0"/>
  </r>
  <r>
    <m/>
    <n v="19552"/>
    <n v="70825"/>
    <s v=" Select agency"/>
    <s v="Other"/>
    <x v="71"/>
    <s v=" Select agency"/>
    <x v="0"/>
    <s v="CLEAN ENERGY PUBLIC-ACCESS CNG STATION (PORTLAND) "/>
    <m/>
    <m/>
    <s v=" Other"/>
    <s v=" Construct a Compressed Natural Gas fueling station."/>
    <n v="912702"/>
    <m/>
    <m/>
    <m/>
    <n v="306"/>
    <x v="23"/>
    <s v="Roadwayandbridge"/>
    <n v="2015"/>
    <m/>
    <n v="912702"/>
    <m/>
    <n v="0"/>
    <n v="912702"/>
    <n v="0"/>
    <n v="0"/>
    <n v="0"/>
    <n v="0"/>
    <n v="0"/>
    <n v="0"/>
    <n v="0"/>
    <n v="0"/>
    <n v="0"/>
    <n v="0"/>
    <n v="0"/>
    <n v="0"/>
    <n v="0"/>
    <n v="0"/>
    <n v="0"/>
    <n v="0"/>
    <n v="0"/>
    <n v="0"/>
    <n v="0"/>
    <n v="0"/>
    <n v="0"/>
    <n v="0"/>
    <n v="0"/>
    <n v="0"/>
    <n v="0"/>
  </r>
  <r>
    <m/>
    <n v="19552"/>
    <n v="70825"/>
    <s v=" Select agency"/>
    <s v="Other"/>
    <x v="71"/>
    <s v=" Select agency"/>
    <x v="0"/>
    <s v="CLEAN ENERGY PUBLIC-ACCESS CNG STATION (PORTLAND) "/>
    <m/>
    <m/>
    <s v=" Other"/>
    <s v=" Construct a Compressed Natural Gas fueling station."/>
    <n v="591798"/>
    <m/>
    <m/>
    <m/>
    <n v="307"/>
    <x v="23"/>
    <s v="Roadwayandbridge"/>
    <n v="2015"/>
    <m/>
    <n v="591798"/>
    <m/>
    <n v="0"/>
    <n v="591798"/>
    <n v="0"/>
    <n v="0"/>
    <n v="0"/>
    <n v="0"/>
    <n v="0"/>
    <n v="0"/>
    <n v="0"/>
    <n v="0"/>
    <n v="0"/>
    <n v="0"/>
    <n v="0"/>
    <n v="0"/>
    <n v="0"/>
    <n v="0"/>
    <n v="0"/>
    <n v="0"/>
    <n v="0"/>
    <n v="0"/>
    <n v="0"/>
    <n v="0"/>
    <n v="0"/>
    <n v="0"/>
    <n v="0"/>
    <n v="0"/>
    <n v="0"/>
  </r>
  <r>
    <m/>
    <n v="19557"/>
    <n v="70828"/>
    <s v=" Select agency"/>
    <s v="Other"/>
    <x v="73"/>
    <s v=" Select agency"/>
    <x v="0"/>
    <s v="Ride Connection - 5310 E&amp;D Transit Captial STP Transfer (2015-2017)"/>
    <m/>
    <m/>
    <s v=" Other"/>
    <s v=" "/>
    <n v="4618851"/>
    <m/>
    <m/>
    <m/>
    <n v="308"/>
    <x v="23"/>
    <s v="Transit"/>
    <n v="2015"/>
    <m/>
    <n v="4618851"/>
    <m/>
    <n v="0"/>
    <n v="4618851"/>
    <n v="0"/>
    <n v="0"/>
    <n v="0"/>
    <n v="0"/>
    <n v="0"/>
    <n v="0"/>
    <n v="0"/>
    <n v="0"/>
    <n v="0"/>
    <n v="0"/>
    <n v="0"/>
    <n v="0"/>
    <n v="0"/>
    <n v="0"/>
    <n v="0"/>
    <n v="0"/>
    <n v="0"/>
    <n v="0"/>
    <n v="0"/>
    <n v="0"/>
    <n v="0"/>
    <n v="0"/>
    <n v="0"/>
    <n v="0"/>
    <n v="0"/>
  </r>
  <r>
    <m/>
    <n v="18026"/>
    <n v="70480"/>
    <s v=" Sherwood"/>
    <s v="City"/>
    <x v="34"/>
    <s v=" Sherwood"/>
    <x v="0"/>
    <s v="Cedar Creek/Tonquin Trail: OR99W - Murdock Rd."/>
    <m/>
    <m/>
    <s v=" Trail"/>
    <s v=" The trail will provide a major multi-modal travel corridor within Sherwood connecting sections of the City currently separated and without adequate pedestrian connections."/>
    <n v="1058156"/>
    <m/>
    <m/>
    <m/>
    <n v="145"/>
    <x v="23"/>
    <s v="Roadwayandbridge"/>
    <n v="2015"/>
    <m/>
    <n v="1058156"/>
    <m/>
    <n v="0"/>
    <n v="1058156"/>
    <n v="0"/>
    <n v="0"/>
    <n v="0"/>
    <n v="0"/>
    <n v="0"/>
    <n v="0"/>
    <n v="0"/>
    <n v="0"/>
    <n v="0"/>
    <n v="0"/>
    <n v="0"/>
    <n v="0"/>
    <n v="0"/>
    <n v="0"/>
    <n v="0"/>
    <n v="0"/>
    <n v="0"/>
    <n v="0"/>
    <n v="0"/>
    <n v="0"/>
    <n v="0"/>
    <n v="0"/>
    <n v="0"/>
    <n v="0"/>
    <n v="0"/>
  </r>
  <r>
    <m/>
    <n v="18026"/>
    <n v="70480"/>
    <s v=" Sherwood"/>
    <s v="City"/>
    <x v="34"/>
    <s v=" Sherwood"/>
    <x v="0"/>
    <s v="Cedar Creek/Tonquin Trail: OR99W - Murdock Rd."/>
    <m/>
    <m/>
    <s v=" Trail"/>
    <s v=" The trail will provide a major multi-modal travel corridor within Sherwood connecting sections of the City currently separated and without adequate pedestrian connections."/>
    <n v="3614709"/>
    <m/>
    <m/>
    <m/>
    <n v="146"/>
    <x v="23"/>
    <s v="Roadwayandbridge"/>
    <n v="2015"/>
    <m/>
    <n v="3614709"/>
    <m/>
    <n v="0"/>
    <n v="3614709"/>
    <n v="0"/>
    <n v="0"/>
    <n v="0"/>
    <n v="0"/>
    <n v="0"/>
    <n v="0"/>
    <n v="0"/>
    <n v="0"/>
    <n v="0"/>
    <n v="0"/>
    <n v="0"/>
    <n v="0"/>
    <n v="0"/>
    <n v="0"/>
    <n v="0"/>
    <n v="0"/>
    <n v="0"/>
    <n v="0"/>
    <n v="0"/>
    <n v="0"/>
    <n v="0"/>
    <n v="0"/>
    <n v="0"/>
    <n v="0"/>
    <n v="0"/>
  </r>
  <r>
    <m/>
    <n v="18026"/>
    <n v="70480"/>
    <s v=" Sherwood"/>
    <s v="City"/>
    <x v="34"/>
    <s v=" Sherwood"/>
    <x v="0"/>
    <s v="Cedar Creek/Tonquin Trail: OR99W - Murdock Rd."/>
    <m/>
    <m/>
    <s v=" Trail"/>
    <s v=" The trail will provide a major multi-modal travel corridor within Sherwood connecting sections of the City currently separated and without adequate pedestrian connections."/>
    <n v="557227"/>
    <m/>
    <m/>
    <m/>
    <n v="147"/>
    <x v="23"/>
    <s v="Roadwayandbridge"/>
    <n v="2015"/>
    <m/>
    <n v="557227"/>
    <m/>
    <n v="0"/>
    <n v="557227"/>
    <n v="0"/>
    <n v="0"/>
    <n v="0"/>
    <n v="0"/>
    <n v="0"/>
    <n v="0"/>
    <n v="0"/>
    <n v="0"/>
    <n v="0"/>
    <n v="0"/>
    <n v="0"/>
    <n v="0"/>
    <n v="0"/>
    <n v="0"/>
    <n v="0"/>
    <n v="0"/>
    <n v="0"/>
    <n v="0"/>
    <n v="0"/>
    <n v="0"/>
    <n v="0"/>
    <n v="0"/>
    <n v="0"/>
    <n v="0"/>
    <n v="0"/>
  </r>
  <r>
    <m/>
    <n v="18280"/>
    <n v="70661"/>
    <s v=" Sherwood"/>
    <s v="City"/>
    <x v="35"/>
    <s v=" Sherwood"/>
    <x v="0"/>
    <s v="Cedar Creek/Tonquin Trail: Roy Rogers Rd - OR99W"/>
    <m/>
    <m/>
    <s v=" Trail"/>
    <s v=" Design and construct a multi-use trail through Sherwood"/>
    <n v="467000"/>
    <m/>
    <m/>
    <m/>
    <n v="182"/>
    <x v="23"/>
    <s v="Pedestrian"/>
    <n v="2015"/>
    <m/>
    <n v="467000"/>
    <m/>
    <n v="0"/>
    <n v="467000"/>
    <n v="0"/>
    <n v="0"/>
    <n v="0"/>
    <n v="0"/>
    <n v="0"/>
    <n v="0"/>
    <n v="0"/>
    <n v="0"/>
    <n v="0"/>
    <n v="0"/>
    <n v="0"/>
    <n v="0"/>
    <n v="0"/>
    <n v="0"/>
    <n v="0"/>
    <n v="0"/>
    <n v="0"/>
    <n v="0"/>
    <n v="0"/>
    <n v="0"/>
    <n v="0"/>
    <n v="0"/>
    <n v="0"/>
    <n v="0"/>
    <n v="0"/>
  </r>
  <r>
    <m/>
    <n v="7"/>
    <n v="70722"/>
    <s v=" SMART"/>
    <s v="Transit"/>
    <x v="74"/>
    <s v=" SMART"/>
    <x v="0"/>
    <s v="5310 SMART FY14 - Senior &amp; Disabled"/>
    <m/>
    <m/>
    <s v=" Transit"/>
    <s v=" Services &amp; Facility Improvements for Elderly &amp; Disabled Customers FY14"/>
    <n v="33434"/>
    <m/>
    <m/>
    <m/>
    <n v="1"/>
    <x v="23"/>
    <n v="0"/>
    <n v="2014"/>
    <m/>
    <n v="33434"/>
    <m/>
    <n v="33434"/>
    <n v="0"/>
    <n v="0"/>
    <n v="0"/>
    <n v="0"/>
    <n v="0"/>
    <n v="0"/>
    <n v="0"/>
    <n v="0"/>
    <n v="0"/>
    <n v="0"/>
    <n v="0"/>
    <n v="0"/>
    <n v="0"/>
    <n v="0"/>
    <n v="0"/>
    <n v="0"/>
    <n v="0"/>
    <n v="0"/>
    <n v="0"/>
    <n v="0"/>
    <n v="0"/>
    <n v="0"/>
    <n v="0"/>
    <n v="0"/>
    <n v="0"/>
    <n v="0"/>
  </r>
  <r>
    <m/>
    <n v="12"/>
    <n v="70727"/>
    <s v=" SMART"/>
    <s v="Transit"/>
    <x v="75"/>
    <s v=" SMART"/>
    <x v="0"/>
    <s v="5339 FY14 - SMART Bus and Bus Facilities (Capital)"/>
    <m/>
    <m/>
    <s v=" Transit"/>
    <s v=" Bus and Bus Facility Upgrades (FY14)"/>
    <n v="62500"/>
    <m/>
    <m/>
    <m/>
    <n v="2"/>
    <x v="23"/>
    <s v="Pedestrian"/>
    <n v="2014"/>
    <m/>
    <n v="62500"/>
    <m/>
    <n v="62500"/>
    <n v="0"/>
    <n v="0"/>
    <n v="0"/>
    <n v="0"/>
    <n v="0"/>
    <n v="0"/>
    <n v="0"/>
    <n v="0"/>
    <n v="0"/>
    <n v="0"/>
    <n v="0"/>
    <n v="0"/>
    <n v="0"/>
    <n v="0"/>
    <n v="0"/>
    <n v="0"/>
    <n v="0"/>
    <n v="0"/>
    <n v="0"/>
    <n v="0"/>
    <n v="0"/>
    <n v="0"/>
    <n v="0"/>
    <n v="0"/>
    <n v="0"/>
    <n v="0"/>
  </r>
  <r>
    <m/>
    <n v="18027"/>
    <n v="70500"/>
    <s v=" SMART"/>
    <s v="Transit"/>
    <x v="76"/>
    <s v=" SMART"/>
    <x v="0"/>
    <s v="SMART Preventive Maintenance FY14"/>
    <m/>
    <m/>
    <s v=" Transit"/>
    <s v=" Maintenance and Bus Fleet Replacement FY14"/>
    <n v="0"/>
    <m/>
    <m/>
    <m/>
    <n v="23"/>
    <x v="23"/>
    <s v="TransportationSystemManagementOperations"/>
    <n v="2014"/>
    <m/>
    <n v="0"/>
    <m/>
    <n v="0"/>
    <n v="0"/>
    <n v="0"/>
    <n v="0"/>
    <n v="0"/>
    <n v="0"/>
    <n v="0"/>
    <n v="0"/>
    <n v="0"/>
    <n v="0"/>
    <n v="0"/>
    <n v="0"/>
    <n v="0"/>
    <n v="0"/>
    <n v="0"/>
    <n v="0"/>
    <n v="0"/>
    <n v="0"/>
    <n v="0"/>
    <n v="0"/>
    <n v="0"/>
    <n v="0"/>
    <n v="0"/>
    <n v="0"/>
    <n v="0"/>
    <n v="0"/>
    <n v="0"/>
  </r>
  <r>
    <m/>
    <n v="18029"/>
    <n v="70502"/>
    <s v=" SMART"/>
    <s v="Transit"/>
    <x v="74"/>
    <s v=" SMART"/>
    <x v="0"/>
    <s v="SMART Bus/Rail Transit Enhancements FY14"/>
    <m/>
    <m/>
    <s v=" Transit"/>
    <s v=" 1% Of Sec 5307 Appropriations For Transit Amenities Improvements"/>
    <n v="0"/>
    <m/>
    <m/>
    <m/>
    <n v="24"/>
    <x v="23"/>
    <n v="0"/>
    <n v="2014"/>
    <m/>
    <n v="0"/>
    <m/>
    <n v="0"/>
    <n v="0"/>
    <n v="0"/>
    <n v="0"/>
    <n v="0"/>
    <n v="0"/>
    <n v="0"/>
    <n v="0"/>
    <n v="0"/>
    <n v="0"/>
    <n v="0"/>
    <n v="0"/>
    <n v="0"/>
    <n v="0"/>
    <n v="0"/>
    <n v="0"/>
    <n v="0"/>
    <n v="0"/>
    <n v="0"/>
    <n v="0"/>
    <n v="0"/>
    <n v="0"/>
    <n v="0"/>
    <n v="0"/>
    <n v="0"/>
    <n v="0"/>
    <n v="0"/>
  </r>
  <r>
    <m/>
    <n v="17302"/>
    <n v="70335"/>
    <s v=" SMART"/>
    <s v="Transit"/>
    <x v="75"/>
    <s v=" SMART"/>
    <x v="0"/>
    <s v="SMART Bus Maintenance &amp; Bus Related Improvements"/>
    <m/>
    <m/>
    <s v=" Transit"/>
    <s v=" Bus Maintenance and Bus related Software Planning Security &amp; Amenity improvements"/>
    <n v="587865"/>
    <m/>
    <m/>
    <m/>
    <n v="75"/>
    <x v="23"/>
    <s v="Pedestrian"/>
    <n v="2015"/>
    <m/>
    <n v="587865"/>
    <m/>
    <n v="0"/>
    <n v="587865"/>
    <n v="0"/>
    <n v="0"/>
    <n v="0"/>
    <n v="0"/>
    <n v="0"/>
    <n v="0"/>
    <n v="0"/>
    <n v="0"/>
    <n v="0"/>
    <n v="0"/>
    <n v="0"/>
    <n v="0"/>
    <n v="0"/>
    <n v="0"/>
    <n v="0"/>
    <n v="0"/>
    <n v="0"/>
    <n v="0"/>
    <n v="0"/>
    <n v="0"/>
    <n v="0"/>
    <n v="0"/>
    <n v="0"/>
    <n v="0"/>
    <n v="0"/>
  </r>
  <r>
    <m/>
    <n v="17304"/>
    <n v="70337"/>
    <s v=" SMART"/>
    <s v="Transit"/>
    <x v="75"/>
    <s v=" SMART"/>
    <x v="0"/>
    <s v="SMART Bus/Rail Transit Enhancements FY13"/>
    <m/>
    <m/>
    <s v=" Transit"/>
    <s v=" 1% Of Sec 5307 Appropriations For Transit Amenities Improvements"/>
    <n v="7000"/>
    <m/>
    <m/>
    <m/>
    <n v="76"/>
    <x v="23"/>
    <s v="Pedestrian"/>
    <n v="2015"/>
    <m/>
    <n v="7000"/>
    <m/>
    <n v="0"/>
    <n v="7000"/>
    <n v="0"/>
    <n v="0"/>
    <n v="0"/>
    <n v="0"/>
    <n v="0"/>
    <n v="0"/>
    <n v="0"/>
    <n v="0"/>
    <n v="0"/>
    <n v="0"/>
    <n v="0"/>
    <n v="0"/>
    <n v="0"/>
    <n v="0"/>
    <n v="0"/>
    <n v="0"/>
    <n v="0"/>
    <n v="0"/>
    <n v="0"/>
    <n v="0"/>
    <n v="0"/>
    <n v="0"/>
    <n v="0"/>
    <n v="0"/>
    <n v="0"/>
  </r>
  <r>
    <m/>
    <n v="17306"/>
    <n v="70339"/>
    <s v=" SMART"/>
    <s v="Transit"/>
    <x v="75"/>
    <s v=" SMART"/>
    <x v="0"/>
    <s v="SMART Preventive Maintenance FY13"/>
    <m/>
    <m/>
    <s v=" Transit"/>
    <s v=" Maintenance and Bus Fleet Replacement FY13"/>
    <n v="0"/>
    <m/>
    <m/>
    <m/>
    <n v="77"/>
    <x v="23"/>
    <s v="Pedestrian"/>
    <n v="2015"/>
    <m/>
    <n v="0"/>
    <m/>
    <n v="0"/>
    <n v="0"/>
    <n v="0"/>
    <n v="0"/>
    <n v="0"/>
    <n v="0"/>
    <n v="0"/>
    <n v="0"/>
    <n v="0"/>
    <n v="0"/>
    <n v="0"/>
    <n v="0"/>
    <n v="0"/>
    <n v="0"/>
    <n v="0"/>
    <n v="0"/>
    <n v="0"/>
    <n v="0"/>
    <n v="0"/>
    <n v="0"/>
    <n v="0"/>
    <n v="0"/>
    <n v="0"/>
    <n v="0"/>
    <n v="0"/>
    <n v="0"/>
    <n v="0"/>
  </r>
  <r>
    <m/>
    <n v="17306"/>
    <n v="70339"/>
    <s v=" SMART"/>
    <s v="Transit"/>
    <x v="77"/>
    <s v=" SMART"/>
    <x v="0"/>
    <s v="SMART Preventive Maintenance FY13"/>
    <m/>
    <m/>
    <s v=" Transit"/>
    <s v=" Maintenance and Bus Fleet Replacement FY13"/>
    <n v="225000"/>
    <m/>
    <m/>
    <m/>
    <n v="78"/>
    <x v="23"/>
    <s v="Roadwayandbridge"/>
    <n v="2015"/>
    <m/>
    <n v="225000"/>
    <m/>
    <n v="0"/>
    <n v="225000"/>
    <n v="0"/>
    <n v="0"/>
    <n v="0"/>
    <n v="0"/>
    <n v="0"/>
    <n v="0"/>
    <n v="0"/>
    <n v="0"/>
    <n v="0"/>
    <n v="0"/>
    <n v="0"/>
    <n v="0"/>
    <n v="0"/>
    <n v="0"/>
    <n v="0"/>
    <n v="0"/>
    <n v="0"/>
    <n v="0"/>
    <n v="0"/>
    <n v="0"/>
    <n v="0"/>
    <n v="0"/>
    <n v="0"/>
    <n v="0"/>
    <n v="0"/>
  </r>
  <r>
    <m/>
    <n v="18027"/>
    <n v="70500"/>
    <s v=" SMART"/>
    <s v="Transit"/>
    <x v="77"/>
    <s v=" SMART"/>
    <x v="0"/>
    <s v="SMART Preventive Maintenance FY14"/>
    <m/>
    <m/>
    <s v=" Transit"/>
    <s v=" Maintenance and Bus Fleet Replacement FY14"/>
    <n v="437500"/>
    <m/>
    <m/>
    <m/>
    <n v="148"/>
    <x v="23"/>
    <s v="Roadwayandbridge"/>
    <n v="2015"/>
    <m/>
    <n v="437500"/>
    <m/>
    <n v="0"/>
    <n v="437500"/>
    <n v="0"/>
    <n v="0"/>
    <n v="0"/>
    <n v="0"/>
    <n v="0"/>
    <n v="0"/>
    <n v="0"/>
    <n v="0"/>
    <n v="0"/>
    <n v="0"/>
    <n v="0"/>
    <n v="0"/>
    <n v="0"/>
    <n v="0"/>
    <n v="0"/>
    <n v="0"/>
    <n v="0"/>
    <n v="0"/>
    <n v="0"/>
    <n v="0"/>
    <n v="0"/>
    <n v="0"/>
    <n v="0"/>
    <n v="0"/>
    <n v="0"/>
  </r>
  <r>
    <m/>
    <n v="18028"/>
    <n v="70501"/>
    <s v=" SMART"/>
    <s v="Transit"/>
    <x v="76"/>
    <s v=" SMART"/>
    <x v="0"/>
    <s v="SMART Preventive Maintenance FY15"/>
    <m/>
    <m/>
    <s v=" Transit"/>
    <s v=" Maintenance and Bus Fleet Replacement FY15"/>
    <n v="0"/>
    <m/>
    <m/>
    <m/>
    <n v="149"/>
    <x v="23"/>
    <s v="TransportationSystemManagementOperations"/>
    <n v="2015"/>
    <m/>
    <n v="0"/>
    <m/>
    <n v="0"/>
    <n v="0"/>
    <n v="0"/>
    <n v="0"/>
    <n v="0"/>
    <n v="0"/>
    <n v="0"/>
    <n v="0"/>
    <n v="0"/>
    <n v="0"/>
    <n v="0"/>
    <n v="0"/>
    <n v="0"/>
    <n v="0"/>
    <n v="0"/>
    <n v="0"/>
    <n v="0"/>
    <n v="0"/>
    <n v="0"/>
    <n v="0"/>
    <n v="0"/>
    <n v="0"/>
    <n v="0"/>
    <n v="0"/>
    <n v="0"/>
    <n v="0"/>
    <n v="0"/>
  </r>
  <r>
    <m/>
    <n v="18028"/>
    <n v="70501"/>
    <s v=" SMART"/>
    <s v="Transit"/>
    <x v="76"/>
    <s v=" SMART"/>
    <x v="0"/>
    <s v="SMART Preventive Maintenance FY15"/>
    <m/>
    <m/>
    <s v=" Transit"/>
    <s v=" Maintenance and Bus Fleet Replacement FY15"/>
    <n v="437500"/>
    <m/>
    <m/>
    <m/>
    <n v="150"/>
    <x v="23"/>
    <s v="TransportationSystemManagementOperations"/>
    <n v="2015"/>
    <m/>
    <n v="437500"/>
    <m/>
    <n v="0"/>
    <n v="437500"/>
    <n v="0"/>
    <n v="0"/>
    <n v="0"/>
    <n v="0"/>
    <n v="0"/>
    <n v="0"/>
    <n v="0"/>
    <n v="0"/>
    <n v="0"/>
    <n v="0"/>
    <n v="0"/>
    <n v="0"/>
    <n v="0"/>
    <n v="0"/>
    <n v="0"/>
    <n v="0"/>
    <n v="0"/>
    <n v="0"/>
    <n v="0"/>
    <n v="0"/>
    <n v="0"/>
    <n v="0"/>
    <n v="0"/>
    <n v="0"/>
    <n v="0"/>
  </r>
  <r>
    <m/>
    <n v="18029"/>
    <n v="70502"/>
    <s v=" SMART"/>
    <s v="Transit"/>
    <x v="76"/>
    <s v=" SMART"/>
    <x v="0"/>
    <s v="SMART Bus/Rail Transit Enhancements FY14"/>
    <m/>
    <m/>
    <s v=" Transit"/>
    <s v=" 1% Of Sec 5307 Appropriations For Transit Amenities Improvements"/>
    <n v="4375"/>
    <m/>
    <m/>
    <m/>
    <n v="151"/>
    <x v="23"/>
    <s v="TransportationSystemManagementOperations"/>
    <n v="2015"/>
    <m/>
    <n v="4375"/>
    <m/>
    <n v="0"/>
    <n v="4375"/>
    <n v="0"/>
    <n v="0"/>
    <n v="0"/>
    <n v="0"/>
    <n v="0"/>
    <n v="0"/>
    <n v="0"/>
    <n v="0"/>
    <n v="0"/>
    <n v="0"/>
    <n v="0"/>
    <n v="0"/>
    <n v="0"/>
    <n v="0"/>
    <n v="0"/>
    <n v="0"/>
    <n v="0"/>
    <n v="0"/>
    <n v="0"/>
    <n v="0"/>
    <n v="0"/>
    <n v="0"/>
    <n v="0"/>
    <n v="0"/>
    <n v="0"/>
  </r>
  <r>
    <m/>
    <n v="18030"/>
    <n v="70503"/>
    <s v=" SMART"/>
    <s v="Transit"/>
    <x v="76"/>
    <s v=" SMART"/>
    <x v="0"/>
    <s v="SMART Bus/Rail Transit Enhancements FY15"/>
    <m/>
    <m/>
    <s v=" Transit"/>
    <s v=" 1% Of Sec 5307 Appropriations For Transit Amenities Improvements"/>
    <n v="0"/>
    <m/>
    <m/>
    <m/>
    <n v="152"/>
    <x v="23"/>
    <s v="TransportationSystemManagementOperations"/>
    <n v="2015"/>
    <m/>
    <n v="0"/>
    <m/>
    <n v="0"/>
    <n v="0"/>
    <n v="0"/>
    <n v="0"/>
    <n v="0"/>
    <n v="0"/>
    <n v="0"/>
    <n v="0"/>
    <n v="0"/>
    <n v="0"/>
    <n v="0"/>
    <n v="0"/>
    <n v="0"/>
    <n v="0"/>
    <n v="0"/>
    <n v="0"/>
    <n v="0"/>
    <n v="0"/>
    <n v="0"/>
    <n v="0"/>
    <n v="0"/>
    <n v="0"/>
    <n v="0"/>
    <n v="0"/>
    <n v="0"/>
    <n v="0"/>
    <n v="0"/>
  </r>
  <r>
    <m/>
    <n v="18030"/>
    <n v="70503"/>
    <s v=" SMART"/>
    <s v="Transit"/>
    <x v="76"/>
    <s v=" SMART"/>
    <x v="0"/>
    <s v="SMART Bus/Rail Transit Enhancements FY15"/>
    <m/>
    <m/>
    <s v=" Transit"/>
    <s v=" 1% Of Sec 5307 Appropriations For Transit Amenities Improvements"/>
    <n v="4375"/>
    <m/>
    <m/>
    <m/>
    <n v="153"/>
    <x v="23"/>
    <s v="TransportationSystemManagementOperations"/>
    <n v="2015"/>
    <m/>
    <n v="4375"/>
    <m/>
    <n v="0"/>
    <n v="4375"/>
    <n v="0"/>
    <n v="0"/>
    <n v="0"/>
    <n v="0"/>
    <n v="0"/>
    <n v="0"/>
    <n v="0"/>
    <n v="0"/>
    <n v="0"/>
    <n v="0"/>
    <n v="0"/>
    <n v="0"/>
    <n v="0"/>
    <n v="0"/>
    <n v="0"/>
    <n v="0"/>
    <n v="0"/>
    <n v="0"/>
    <n v="0"/>
    <n v="0"/>
    <n v="0"/>
    <n v="0"/>
    <n v="0"/>
    <n v="0"/>
    <n v="0"/>
  </r>
  <r>
    <m/>
    <n v="18032"/>
    <n v="70505"/>
    <s v=" SMART"/>
    <s v="Transit"/>
    <x v="76"/>
    <s v=" SMART"/>
    <x v="0"/>
    <s v="SMART Job Access/Reverse Commute FY15"/>
    <m/>
    <m/>
    <s v=" Transit"/>
    <s v=" Program to improve access for low/mod income FY15"/>
    <n v="0"/>
    <m/>
    <m/>
    <m/>
    <n v="154"/>
    <x v="23"/>
    <s v="TransportationSystemManagementOperations"/>
    <n v="2015"/>
    <m/>
    <n v="0"/>
    <m/>
    <n v="0"/>
    <n v="0"/>
    <n v="0"/>
    <n v="0"/>
    <n v="0"/>
    <n v="0"/>
    <n v="0"/>
    <n v="0"/>
    <n v="0"/>
    <n v="0"/>
    <n v="0"/>
    <n v="0"/>
    <n v="0"/>
    <n v="0"/>
    <n v="0"/>
    <n v="0"/>
    <n v="0"/>
    <n v="0"/>
    <n v="0"/>
    <n v="0"/>
    <n v="0"/>
    <n v="0"/>
    <n v="0"/>
    <n v="0"/>
    <n v="0"/>
    <n v="0"/>
    <n v="0"/>
  </r>
  <r>
    <m/>
    <n v="18032"/>
    <n v="70505"/>
    <s v=" SMART"/>
    <s v="Transit"/>
    <x v="76"/>
    <s v=" SMART"/>
    <x v="0"/>
    <s v="SMART Job Access/Reverse Commute FY15"/>
    <m/>
    <m/>
    <s v=" Transit"/>
    <s v=" Program to improve access for low/mod income FY15"/>
    <n v="0"/>
    <m/>
    <m/>
    <m/>
    <n v="155"/>
    <x v="23"/>
    <s v="TransportationSystemManagementOperations"/>
    <n v="2015"/>
    <m/>
    <n v="0"/>
    <m/>
    <n v="0"/>
    <n v="0"/>
    <n v="0"/>
    <n v="0"/>
    <n v="0"/>
    <n v="0"/>
    <n v="0"/>
    <n v="0"/>
    <n v="0"/>
    <n v="0"/>
    <n v="0"/>
    <n v="0"/>
    <n v="0"/>
    <n v="0"/>
    <n v="0"/>
    <n v="0"/>
    <n v="0"/>
    <n v="0"/>
    <n v="0"/>
    <n v="0"/>
    <n v="0"/>
    <n v="0"/>
    <n v="0"/>
    <n v="0"/>
    <n v="0"/>
    <n v="0"/>
    <n v="0"/>
  </r>
  <r>
    <m/>
    <n v="18034"/>
    <n v="70507"/>
    <s v=" SMART"/>
    <s v="Transit"/>
    <x v="74"/>
    <s v=" SMART"/>
    <x v="0"/>
    <s v="SMART New Freedom Program FY15"/>
    <m/>
    <m/>
    <s v=" Transit"/>
    <s v=" Services &amp; Facility Improvements for Elderly &amp; Disabled Customers FY15"/>
    <n v="0"/>
    <m/>
    <m/>
    <m/>
    <n v="156"/>
    <x v="23"/>
    <n v="0"/>
    <n v="2015"/>
    <m/>
    <n v="0"/>
    <m/>
    <n v="0"/>
    <n v="0"/>
    <n v="0"/>
    <n v="0"/>
    <n v="0"/>
    <n v="0"/>
    <n v="0"/>
    <n v="0"/>
    <n v="0"/>
    <n v="0"/>
    <n v="0"/>
    <n v="0"/>
    <n v="0"/>
    <n v="0"/>
    <n v="0"/>
    <n v="0"/>
    <n v="0"/>
    <n v="0"/>
    <n v="0"/>
    <n v="0"/>
    <n v="0"/>
    <n v="0"/>
    <n v="0"/>
    <n v="0"/>
    <n v="0"/>
    <n v="0"/>
    <n v="0"/>
  </r>
  <r>
    <m/>
    <n v="18034"/>
    <n v="70507"/>
    <s v=" SMART"/>
    <s v="Transit"/>
    <x v="74"/>
    <s v=" SMART"/>
    <x v="0"/>
    <s v="SMART New Freedom Program FY15"/>
    <m/>
    <m/>
    <s v=" Transit"/>
    <s v=" Services &amp; Facility Improvements for Elderly &amp; Disabled Customers FY15"/>
    <n v="0"/>
    <m/>
    <m/>
    <m/>
    <n v="157"/>
    <x v="23"/>
    <n v="0"/>
    <n v="2015"/>
    <m/>
    <n v="0"/>
    <m/>
    <n v="0"/>
    <n v="0"/>
    <n v="0"/>
    <n v="0"/>
    <n v="0"/>
    <n v="0"/>
    <n v="0"/>
    <n v="0"/>
    <n v="0"/>
    <n v="0"/>
    <n v="0"/>
    <n v="0"/>
    <n v="0"/>
    <n v="0"/>
    <n v="0"/>
    <n v="0"/>
    <n v="0"/>
    <n v="0"/>
    <n v="0"/>
    <n v="0"/>
    <n v="0"/>
    <n v="0"/>
    <n v="0"/>
    <n v="0"/>
    <n v="0"/>
    <n v="0"/>
    <n v="0"/>
  </r>
  <r>
    <m/>
    <n v="18727"/>
    <n v="70641"/>
    <s v=" SMART"/>
    <s v="Transit"/>
    <x v="15"/>
    <s v=" SMART"/>
    <x v="0"/>
    <s v="SMART Mass Transit Vehicle Replacement (13-15)"/>
    <m/>
    <m/>
    <s v=" Transit"/>
    <s v=" Mass transit vehicle replacement"/>
    <n v="710001"/>
    <m/>
    <m/>
    <m/>
    <n v="217"/>
    <x v="23"/>
    <s v="Transit"/>
    <n v="2015"/>
    <m/>
    <n v="710001"/>
    <m/>
    <n v="0"/>
    <n v="710001"/>
    <n v="0"/>
    <n v="0"/>
    <n v="0"/>
    <n v="0"/>
    <n v="0"/>
    <n v="0"/>
    <n v="0"/>
    <n v="0"/>
    <n v="0"/>
    <n v="0"/>
    <n v="0"/>
    <n v="0"/>
    <n v="0"/>
    <n v="0"/>
    <n v="0"/>
    <n v="0"/>
    <n v="0"/>
    <n v="0"/>
    <n v="0"/>
    <n v="0"/>
    <n v="0"/>
    <n v="0"/>
    <n v="0"/>
    <n v="0"/>
    <n v="0"/>
  </r>
  <r>
    <m/>
    <n v="19054"/>
    <n v="70702"/>
    <s v=" SMART"/>
    <s v="Transit"/>
    <x v="76"/>
    <s v=" SMART"/>
    <x v="0"/>
    <s v="Wilsonville SMART Employer Program - 2015"/>
    <m/>
    <m/>
    <s v=" Transit"/>
    <s v=" TDM strategies to manage congestion and reduce air pollution"/>
    <n v="82923"/>
    <m/>
    <m/>
    <m/>
    <n v="248"/>
    <x v="23"/>
    <s v="TransportationSystemManagementOperations"/>
    <n v="2015"/>
    <m/>
    <n v="82923"/>
    <m/>
    <n v="0"/>
    <n v="82923"/>
    <n v="0"/>
    <n v="0"/>
    <n v="0"/>
    <n v="0"/>
    <n v="0"/>
    <n v="0"/>
    <n v="0"/>
    <n v="0"/>
    <n v="0"/>
    <n v="0"/>
    <n v="0"/>
    <n v="0"/>
    <n v="0"/>
    <n v="0"/>
    <n v="0"/>
    <n v="0"/>
    <n v="0"/>
    <n v="0"/>
    <n v="0"/>
    <n v="0"/>
    <n v="0"/>
    <n v="0"/>
    <n v="0"/>
    <n v="0"/>
    <n v="0"/>
  </r>
  <r>
    <m/>
    <n v="19056"/>
    <n v="70700"/>
    <s v=" SMART"/>
    <s v="Transit"/>
    <x v="74"/>
    <s v=" SMART"/>
    <x v="0"/>
    <s v="Wilsonville SMART Employer Program - 2014"/>
    <m/>
    <m/>
    <s v=" Other"/>
    <s v=" TDM strategies to manage congestion and reduce air pollution"/>
    <n v="80508"/>
    <m/>
    <m/>
    <m/>
    <n v="249"/>
    <x v="23"/>
    <n v="0"/>
    <n v="2015"/>
    <m/>
    <n v="80508"/>
    <m/>
    <n v="0"/>
    <n v="80508"/>
    <n v="0"/>
    <n v="0"/>
    <n v="0"/>
    <n v="0"/>
    <n v="0"/>
    <n v="0"/>
    <n v="0"/>
    <n v="0"/>
    <n v="0"/>
    <n v="0"/>
    <n v="0"/>
    <n v="0"/>
    <n v="0"/>
    <n v="0"/>
    <n v="0"/>
    <n v="0"/>
    <n v="0"/>
    <n v="0"/>
    <n v="0"/>
    <n v="0"/>
    <n v="0"/>
    <n v="0"/>
    <n v="0"/>
    <n v="0"/>
    <n v="0"/>
  </r>
  <r>
    <m/>
    <n v="19134"/>
    <n v="70791"/>
    <s v=" SMART"/>
    <s v="Transit"/>
    <x v="74"/>
    <s v=" SMART"/>
    <x v="0"/>
    <s v="FY 13 Enhanced Mobility Program (SMART)"/>
    <m/>
    <m/>
    <s v=" Transit"/>
    <s v=" Enhance mobility for seniors and individuals with disabilites"/>
    <n v="20141"/>
    <m/>
    <m/>
    <m/>
    <n v="256"/>
    <x v="23"/>
    <n v="0"/>
    <n v="2015"/>
    <m/>
    <n v="20141"/>
    <m/>
    <n v="0"/>
    <n v="20141"/>
    <n v="0"/>
    <n v="0"/>
    <n v="0"/>
    <n v="0"/>
    <n v="0"/>
    <n v="0"/>
    <n v="0"/>
    <n v="0"/>
    <n v="0"/>
    <n v="0"/>
    <n v="0"/>
    <n v="0"/>
    <n v="0"/>
    <n v="0"/>
    <n v="0"/>
    <n v="0"/>
    <n v="0"/>
    <n v="0"/>
    <n v="0"/>
    <n v="0"/>
    <n v="0"/>
    <n v="0"/>
    <n v="0"/>
    <n v="0"/>
    <n v="0"/>
  </r>
  <r>
    <m/>
    <n v="19135"/>
    <n v="70790"/>
    <s v=" SMART"/>
    <s v="Transit"/>
    <x v="74"/>
    <s v=" SMART"/>
    <x v="0"/>
    <s v="FY 13 Bus and Bus Facilities (SMART)"/>
    <m/>
    <m/>
    <s v=" Transit"/>
    <s v=" Funds for Bus and Bus Facilities"/>
    <n v="52050"/>
    <m/>
    <m/>
    <m/>
    <n v="257"/>
    <x v="23"/>
    <n v="0"/>
    <n v="2015"/>
    <m/>
    <n v="52050"/>
    <m/>
    <n v="0"/>
    <n v="52050"/>
    <n v="0"/>
    <n v="0"/>
    <n v="0"/>
    <n v="0"/>
    <n v="0"/>
    <n v="0"/>
    <n v="0"/>
    <n v="0"/>
    <n v="0"/>
    <n v="0"/>
    <n v="0"/>
    <n v="0"/>
    <n v="0"/>
    <n v="0"/>
    <n v="0"/>
    <n v="0"/>
    <n v="0"/>
    <n v="0"/>
    <n v="0"/>
    <n v="0"/>
    <n v="0"/>
    <n v="0"/>
    <n v="0"/>
    <n v="0"/>
    <n v="0"/>
  </r>
  <r>
    <m/>
    <n v="19136"/>
    <n v="70792"/>
    <s v=" SMART"/>
    <s v="Transit"/>
    <x v="74"/>
    <s v=" SMART"/>
    <x v="0"/>
    <s v="FY14 Enhanced Mobility Program (SMART)"/>
    <m/>
    <m/>
    <s v=" Transit"/>
    <s v=" Enhanced mobility for seniors and individuals with disabilities"/>
    <n v="19466"/>
    <m/>
    <m/>
    <m/>
    <n v="258"/>
    <x v="23"/>
    <n v="0"/>
    <n v="2015"/>
    <m/>
    <n v="19466"/>
    <m/>
    <n v="0"/>
    <n v="19466"/>
    <n v="0"/>
    <n v="0"/>
    <n v="0"/>
    <n v="0"/>
    <n v="0"/>
    <n v="0"/>
    <n v="0"/>
    <n v="0"/>
    <n v="0"/>
    <n v="0"/>
    <n v="0"/>
    <n v="0"/>
    <n v="0"/>
    <n v="0"/>
    <n v="0"/>
    <n v="0"/>
    <n v="0"/>
    <n v="0"/>
    <n v="0"/>
    <n v="0"/>
    <n v="0"/>
    <n v="0"/>
    <n v="0"/>
    <n v="0"/>
    <n v="0"/>
  </r>
  <r>
    <m/>
    <n v="19137"/>
    <n v="70793"/>
    <s v=" SMART"/>
    <s v="Transit"/>
    <x v="74"/>
    <s v=" SMART"/>
    <x v="0"/>
    <s v="FY14  Bus and Bus Facilities (SMART)"/>
    <m/>
    <m/>
    <s v=" Transit"/>
    <s v=" Funds for Bus and Bus Facilities"/>
    <n v="56839"/>
    <m/>
    <m/>
    <m/>
    <n v="259"/>
    <x v="23"/>
    <n v="0"/>
    <n v="2015"/>
    <m/>
    <n v="56839"/>
    <m/>
    <n v="0"/>
    <n v="56839"/>
    <n v="0"/>
    <n v="0"/>
    <n v="0"/>
    <n v="0"/>
    <n v="0"/>
    <n v="0"/>
    <n v="0"/>
    <n v="0"/>
    <n v="0"/>
    <n v="0"/>
    <n v="0"/>
    <n v="0"/>
    <n v="0"/>
    <n v="0"/>
    <n v="0"/>
    <n v="0"/>
    <n v="0"/>
    <n v="0"/>
    <n v="0"/>
    <n v="0"/>
    <n v="0"/>
    <n v="0"/>
    <n v="0"/>
    <n v="0"/>
    <n v="0"/>
  </r>
  <r>
    <m/>
    <n v="19193"/>
    <n v="70814"/>
    <s v=" SMART"/>
    <s v="Transit"/>
    <x v="15"/>
    <s v=" SMART"/>
    <x v="0"/>
    <s v="Wilsonville SMART: CNG Fueling Station"/>
    <m/>
    <m/>
    <s v=" Other"/>
    <s v=" "/>
    <n v="0"/>
    <m/>
    <m/>
    <m/>
    <n v="279"/>
    <x v="23"/>
    <s v="Transit"/>
    <n v="2015"/>
    <m/>
    <n v="0"/>
    <m/>
    <n v="0"/>
    <n v="0"/>
    <n v="0"/>
    <n v="0"/>
    <n v="0"/>
    <n v="0"/>
    <n v="0"/>
    <n v="0"/>
    <n v="0"/>
    <n v="0"/>
    <n v="0"/>
    <n v="0"/>
    <n v="0"/>
    <n v="0"/>
    <n v="0"/>
    <n v="0"/>
    <n v="0"/>
    <n v="0"/>
    <n v="0"/>
    <n v="0"/>
    <n v="0"/>
    <n v="0"/>
    <n v="0"/>
    <n v="0"/>
    <n v="0"/>
    <n v="0"/>
    <n v="0"/>
  </r>
  <r>
    <m/>
    <n v="19193"/>
    <n v="70814"/>
    <s v=" SMART"/>
    <s v="Transit"/>
    <x v="15"/>
    <s v=" SMART"/>
    <x v="0"/>
    <s v="Wilsonville SMART: CNG Fueling Station"/>
    <m/>
    <m/>
    <s v=" Other"/>
    <s v=" "/>
    <n v="0"/>
    <m/>
    <m/>
    <m/>
    <n v="280"/>
    <x v="23"/>
    <s v="Transit"/>
    <n v="2015"/>
    <m/>
    <n v="0"/>
    <m/>
    <n v="0"/>
    <n v="0"/>
    <n v="0"/>
    <n v="0"/>
    <n v="0"/>
    <n v="0"/>
    <n v="0"/>
    <n v="0"/>
    <n v="0"/>
    <n v="0"/>
    <n v="0"/>
    <n v="0"/>
    <n v="0"/>
    <n v="0"/>
    <n v="0"/>
    <n v="0"/>
    <n v="0"/>
    <n v="0"/>
    <n v="0"/>
    <n v="0"/>
    <n v="0"/>
    <n v="0"/>
    <n v="0"/>
    <n v="0"/>
    <n v="0"/>
    <n v="0"/>
    <n v="0"/>
  </r>
  <r>
    <m/>
    <n v="19193"/>
    <n v="70814"/>
    <s v=" SMART"/>
    <s v="Transit"/>
    <x v="77"/>
    <s v=" SMART"/>
    <x v="0"/>
    <s v="Wilsonville SMART: CNG Fueling Station"/>
    <m/>
    <m/>
    <s v=" Other"/>
    <s v=" "/>
    <n v="41988"/>
    <m/>
    <m/>
    <m/>
    <n v="281"/>
    <x v="23"/>
    <s v="Roadwayandbridge"/>
    <n v="2015"/>
    <m/>
    <n v="41988"/>
    <m/>
    <n v="0"/>
    <n v="41988"/>
    <n v="0"/>
    <n v="0"/>
    <n v="0"/>
    <n v="0"/>
    <n v="0"/>
    <n v="0"/>
    <n v="0"/>
    <n v="0"/>
    <n v="0"/>
    <n v="0"/>
    <n v="0"/>
    <n v="0"/>
    <n v="0"/>
    <n v="0"/>
    <n v="0"/>
    <n v="0"/>
    <n v="0"/>
    <n v="0"/>
    <n v="0"/>
    <n v="0"/>
    <n v="0"/>
    <n v="0"/>
    <n v="0"/>
    <n v="0"/>
    <n v="0"/>
  </r>
  <r>
    <m/>
    <n v="19193"/>
    <n v="70814"/>
    <s v=" SMART"/>
    <s v="Transit"/>
    <x v="15"/>
    <s v=" SMART"/>
    <x v="0"/>
    <s v="Wilsonville SMART: CNG Fueling Station"/>
    <m/>
    <m/>
    <s v=" Other"/>
    <s v=" "/>
    <n v="78012"/>
    <m/>
    <m/>
    <m/>
    <n v="282"/>
    <x v="23"/>
    <s v="Transit"/>
    <n v="2015"/>
    <m/>
    <n v="78012"/>
    <m/>
    <n v="0"/>
    <n v="78012"/>
    <n v="0"/>
    <n v="0"/>
    <n v="0"/>
    <n v="0"/>
    <n v="0"/>
    <n v="0"/>
    <n v="0"/>
    <n v="0"/>
    <n v="0"/>
    <n v="0"/>
    <n v="0"/>
    <n v="0"/>
    <n v="0"/>
    <n v="0"/>
    <n v="0"/>
    <n v="0"/>
    <n v="0"/>
    <n v="0"/>
    <n v="0"/>
    <n v="0"/>
    <n v="0"/>
    <n v="0"/>
    <n v="0"/>
    <n v="0"/>
    <n v="0"/>
  </r>
  <r>
    <m/>
    <n v="19313"/>
    <n v="70723"/>
    <s v=" SMART"/>
    <s v="Transit"/>
    <x v="77"/>
    <s v=" SMART"/>
    <x v="0"/>
    <s v="5310 FY15 - Senior &amp; Disabled"/>
    <m/>
    <m/>
    <s v=" Transit"/>
    <s v=" Services &amp; Facility Improvements for Elderly &amp; Disabled Customers FY15"/>
    <n v="36777"/>
    <m/>
    <m/>
    <m/>
    <n v="288"/>
    <x v="23"/>
    <s v="Roadwayandbridge"/>
    <n v="2015"/>
    <m/>
    <n v="36777"/>
    <m/>
    <n v="0"/>
    <n v="36777"/>
    <n v="0"/>
    <n v="0"/>
    <n v="0"/>
    <n v="0"/>
    <n v="0"/>
    <n v="0"/>
    <n v="0"/>
    <n v="0"/>
    <n v="0"/>
    <n v="0"/>
    <n v="0"/>
    <n v="0"/>
    <n v="0"/>
    <n v="0"/>
    <n v="0"/>
    <n v="0"/>
    <n v="0"/>
    <n v="0"/>
    <n v="0"/>
    <n v="0"/>
    <n v="0"/>
    <n v="0"/>
    <n v="0"/>
    <n v="0"/>
    <n v="0"/>
  </r>
  <r>
    <m/>
    <n v="19318"/>
    <n v="70728"/>
    <s v=" SMART"/>
    <s v="Transit"/>
    <x v="77"/>
    <s v=" SMART"/>
    <x v="0"/>
    <s v="5339 FY15 - Bus and Bus Facilities (Capital)"/>
    <m/>
    <m/>
    <s v=" Transit"/>
    <s v=" Bus and Bus Facility Upgrades (FY15)"/>
    <n v="68750"/>
    <m/>
    <m/>
    <m/>
    <n v="289"/>
    <x v="23"/>
    <s v="Roadwayandbridge"/>
    <n v="2015"/>
    <m/>
    <n v="68750"/>
    <m/>
    <n v="0"/>
    <n v="68750"/>
    <n v="0"/>
    <n v="0"/>
    <n v="0"/>
    <n v="0"/>
    <n v="0"/>
    <n v="0"/>
    <n v="0"/>
    <n v="0"/>
    <n v="0"/>
    <n v="0"/>
    <n v="0"/>
    <n v="0"/>
    <n v="0"/>
    <n v="0"/>
    <n v="0"/>
    <n v="0"/>
    <n v="0"/>
    <n v="0"/>
    <n v="0"/>
    <n v="0"/>
    <n v="0"/>
    <n v="0"/>
    <n v="0"/>
    <n v="0"/>
    <n v="0"/>
  </r>
  <r>
    <m/>
    <n v="19559"/>
    <n v="70827"/>
    <s v=" SMART"/>
    <s v="Transit"/>
    <x v="78"/>
    <s v=" SMART"/>
    <x v="0"/>
    <s v="Wilsonville - 5310 E&amp;D Transit Capital STP Transfer (2015-2017)"/>
    <m/>
    <m/>
    <s v=" Transit"/>
    <s v=" Vehicle Purchase"/>
    <n v="76000"/>
    <m/>
    <m/>
    <m/>
    <n v="310"/>
    <x v="23"/>
    <s v="System/corridorplanning"/>
    <n v="2015"/>
    <m/>
    <n v="76000"/>
    <m/>
    <n v="0"/>
    <n v="76000"/>
    <n v="0"/>
    <n v="0"/>
    <n v="0"/>
    <n v="0"/>
    <n v="0"/>
    <n v="0"/>
    <n v="0"/>
    <n v="0"/>
    <n v="0"/>
    <n v="0"/>
    <n v="0"/>
    <n v="0"/>
    <n v="0"/>
    <n v="0"/>
    <n v="0"/>
    <n v="0"/>
    <n v="0"/>
    <n v="0"/>
    <n v="0"/>
    <n v="0"/>
    <n v="0"/>
    <n v="0"/>
    <n v="0"/>
    <n v="0"/>
    <n v="0"/>
  </r>
  <r>
    <m/>
    <s v=" 16684 16057 17234 18117 18119"/>
    <n v="70222"/>
    <s v=" SMART"/>
    <s v="Transit"/>
    <x v="74"/>
    <s v=" SMART"/>
    <x v="0"/>
    <s v="2009 Wilsonville/SMART Employer Program"/>
    <m/>
    <m/>
    <s v=" Transit"/>
    <s v=" Assist employers in development of programs that reduce number of vehicle miles traveled"/>
    <n v="69447"/>
    <m/>
    <m/>
    <m/>
    <n v="312"/>
    <x v="23"/>
    <n v="0"/>
    <n v="2015"/>
    <m/>
    <n v="69447"/>
    <m/>
    <n v="0"/>
    <n v="69447"/>
    <n v="0"/>
    <n v="0"/>
    <n v="0"/>
    <n v="0"/>
    <n v="0"/>
    <n v="0"/>
    <n v="0"/>
    <n v="0"/>
    <n v="0"/>
    <n v="0"/>
    <n v="0"/>
    <n v="0"/>
    <n v="0"/>
    <n v="0"/>
    <n v="0"/>
    <n v="0"/>
    <n v="0"/>
    <n v="0"/>
    <n v="0"/>
    <n v="0"/>
    <n v="0"/>
    <n v="0"/>
    <n v="0"/>
    <n v="0"/>
    <n v="0"/>
  </r>
  <r>
    <m/>
    <s v=" 16684 16057 17234 18117 18119"/>
    <n v="70222"/>
    <s v=" SMART"/>
    <s v="Transit"/>
    <x v="76"/>
    <s v=" SMART"/>
    <x v="0"/>
    <s v="2009 Wilsonville/SMART Employer Program"/>
    <m/>
    <m/>
    <s v=" Transit"/>
    <s v=" Assist employers in development of programs that reduce number of vehicle miles traveled"/>
    <n v="71530"/>
    <m/>
    <m/>
    <m/>
    <n v="313"/>
    <x v="23"/>
    <s v="TransportationSystemManagementOperations"/>
    <n v="2015"/>
    <m/>
    <n v="71530"/>
    <m/>
    <n v="0"/>
    <n v="71530"/>
    <n v="0"/>
    <n v="0"/>
    <n v="0"/>
    <n v="0"/>
    <n v="0"/>
    <n v="0"/>
    <n v="0"/>
    <n v="0"/>
    <n v="0"/>
    <n v="0"/>
    <n v="0"/>
    <n v="0"/>
    <n v="0"/>
    <n v="0"/>
    <n v="0"/>
    <n v="0"/>
    <n v="0"/>
    <n v="0"/>
    <n v="0"/>
    <n v="0"/>
    <n v="0"/>
    <n v="0"/>
    <n v="0"/>
    <n v="0"/>
    <n v="0"/>
  </r>
  <r>
    <m/>
    <s v=" 16684 16057 17234 18117 18119"/>
    <n v="70222"/>
    <s v=" SMART"/>
    <s v="Transit"/>
    <x v="79"/>
    <s v=" SMART"/>
    <x v="0"/>
    <s v="2009 Wilsonville/SMART Employer Program"/>
    <m/>
    <m/>
    <s v=" Transit"/>
    <s v=" Assist employers in development of programs that reduce number of vehicle miles traveled"/>
    <n v="0"/>
    <m/>
    <m/>
    <m/>
    <n v="314"/>
    <x v="23"/>
    <s v="Other"/>
    <n v="2015"/>
    <m/>
    <n v="0"/>
    <m/>
    <n v="0"/>
    <n v="0"/>
    <n v="0"/>
    <n v="0"/>
    <n v="0"/>
    <n v="0"/>
    <n v="0"/>
    <n v="0"/>
    <n v="0"/>
    <n v="0"/>
    <n v="0"/>
    <n v="0"/>
    <n v="0"/>
    <n v="0"/>
    <n v="0"/>
    <n v="0"/>
    <n v="0"/>
    <n v="0"/>
    <n v="0"/>
    <n v="0"/>
    <n v="0"/>
    <n v="0"/>
    <n v="0"/>
    <n v="0"/>
    <n v="0"/>
    <n v="0"/>
    <n v="0"/>
  </r>
  <r>
    <m/>
    <s v=" 16684 16057 17234 18117 18119"/>
    <n v="70222"/>
    <s v=" SMART"/>
    <s v="Transit"/>
    <x v="76"/>
    <s v=" SMART"/>
    <x v="0"/>
    <s v="2009 Wilsonville/SMART Employer Program"/>
    <m/>
    <m/>
    <s v=" Transit"/>
    <s v=" Assist employers in development of programs that reduce number of vehicle miles traveled"/>
    <n v="0"/>
    <m/>
    <m/>
    <m/>
    <n v="315"/>
    <x v="23"/>
    <s v="TransportationSystemManagementOperations"/>
    <n v="2015"/>
    <m/>
    <n v="0"/>
    <m/>
    <n v="0"/>
    <n v="0"/>
    <n v="0"/>
    <n v="0"/>
    <n v="0"/>
    <n v="0"/>
    <n v="0"/>
    <n v="0"/>
    <n v="0"/>
    <n v="0"/>
    <n v="0"/>
    <n v="0"/>
    <n v="0"/>
    <n v="0"/>
    <n v="0"/>
    <n v="0"/>
    <n v="0"/>
    <n v="0"/>
    <n v="0"/>
    <n v="0"/>
    <n v="0"/>
    <n v="0"/>
    <n v="0"/>
    <n v="0"/>
    <n v="0"/>
    <n v="0"/>
    <n v="0"/>
  </r>
  <r>
    <m/>
    <s v=" 16684 16057 17234 18117 18119"/>
    <n v="70222"/>
    <s v=" SMART"/>
    <s v="Transit"/>
    <x v="76"/>
    <s v=" SMART"/>
    <x v="0"/>
    <s v="2009 Wilsonville/SMART Employer Program"/>
    <m/>
    <m/>
    <s v=" Transit"/>
    <s v=" Assist employers in development of programs that reduce number of vehicle miles traveled"/>
    <n v="75887"/>
    <m/>
    <m/>
    <m/>
    <n v="316"/>
    <x v="23"/>
    <s v="TransportationSystemManagementOperations"/>
    <n v="2015"/>
    <m/>
    <n v="75887"/>
    <m/>
    <n v="0"/>
    <n v="75887"/>
    <n v="0"/>
    <n v="0"/>
    <n v="0"/>
    <n v="0"/>
    <n v="0"/>
    <n v="0"/>
    <n v="0"/>
    <n v="0"/>
    <n v="0"/>
    <n v="0"/>
    <n v="0"/>
    <n v="0"/>
    <n v="0"/>
    <n v="0"/>
    <n v="0"/>
    <n v="0"/>
    <n v="0"/>
    <n v="0"/>
    <n v="0"/>
    <n v="0"/>
    <n v="0"/>
    <n v="0"/>
    <n v="0"/>
    <n v="0"/>
    <n v="0"/>
  </r>
  <r>
    <m/>
    <s v=" 16684 16057 17234 18117 18119"/>
    <n v="70222"/>
    <s v=" SMART"/>
    <s v="Transit"/>
    <x v="76"/>
    <s v=" SMART"/>
    <x v="0"/>
    <s v="2009 Wilsonville/SMART Employer Program"/>
    <m/>
    <m/>
    <s v=" Transit"/>
    <s v=" Assist employers in development of programs that reduce number of vehicle miles traveled"/>
    <n v="78163"/>
    <m/>
    <m/>
    <m/>
    <n v="317"/>
    <x v="23"/>
    <s v="TransportationSystemManagementOperations"/>
    <n v="2015"/>
    <m/>
    <n v="78163"/>
    <m/>
    <n v="0"/>
    <n v="78163"/>
    <n v="0"/>
    <n v="0"/>
    <n v="0"/>
    <n v="0"/>
    <n v="0"/>
    <n v="0"/>
    <n v="0"/>
    <n v="0"/>
    <n v="0"/>
    <n v="0"/>
    <n v="0"/>
    <n v="0"/>
    <n v="0"/>
    <n v="0"/>
    <n v="0"/>
    <n v="0"/>
    <n v="0"/>
    <n v="0"/>
    <n v="0"/>
    <n v="0"/>
    <n v="0"/>
    <n v="0"/>
    <n v="0"/>
    <n v="0"/>
    <n v="0"/>
  </r>
  <r>
    <m/>
    <n v="19305"/>
    <n v="70716"/>
    <s v=" SMART"/>
    <s v="Transit"/>
    <x v="74"/>
    <s v=" SMART"/>
    <x v="0"/>
    <s v="5307 Bus Capital &amp; PM  FY 16"/>
    <m/>
    <m/>
    <s v=" Transit"/>
    <s v=" Maintenance and Bus Fleet Replacement FY16"/>
    <n v="550000"/>
    <m/>
    <m/>
    <m/>
    <n v="366"/>
    <x v="23"/>
    <n v="0"/>
    <n v="2016"/>
    <m/>
    <n v="550000"/>
    <m/>
    <n v="0"/>
    <n v="0"/>
    <n v="550000"/>
    <n v="0"/>
    <n v="0"/>
    <n v="0"/>
    <n v="0"/>
    <n v="0"/>
    <n v="0"/>
    <n v="0"/>
    <n v="0"/>
    <n v="0"/>
    <n v="0"/>
    <n v="0"/>
    <n v="0"/>
    <n v="0"/>
    <n v="0"/>
    <n v="0"/>
    <n v="0"/>
    <n v="0"/>
    <n v="0"/>
    <n v="0"/>
    <n v="0"/>
    <n v="0"/>
    <n v="0"/>
    <n v="0"/>
    <n v="0"/>
  </r>
  <r>
    <m/>
    <n v="19310"/>
    <n v="70719"/>
    <s v=" SMART"/>
    <s v="Transit"/>
    <x v="77"/>
    <s v=" SMART"/>
    <x v="0"/>
    <s v="5307 FY16 Associated Transit Improvements (1%)"/>
    <m/>
    <m/>
    <s v=" Transit"/>
    <s v=" 1% Of Sec 5307 Appropriations For Transit Amenities Improvements"/>
    <n v="5500"/>
    <m/>
    <m/>
    <m/>
    <n v="367"/>
    <x v="23"/>
    <s v="Roadwayandbridge"/>
    <n v="2016"/>
    <m/>
    <n v="5500"/>
    <m/>
    <n v="0"/>
    <n v="0"/>
    <n v="5500"/>
    <n v="0"/>
    <n v="0"/>
    <n v="0"/>
    <n v="0"/>
    <n v="0"/>
    <n v="0"/>
    <n v="0"/>
    <n v="0"/>
    <n v="0"/>
    <n v="0"/>
    <n v="0"/>
    <n v="0"/>
    <n v="0"/>
    <n v="0"/>
    <n v="0"/>
    <n v="0"/>
    <n v="0"/>
    <n v="0"/>
    <n v="0"/>
    <n v="0"/>
    <n v="0"/>
    <n v="0"/>
    <n v="0"/>
    <n v="0"/>
  </r>
  <r>
    <m/>
    <n v="19314"/>
    <n v="70724"/>
    <s v=" SMART"/>
    <s v="Transit"/>
    <x v="76"/>
    <s v=" SMART"/>
    <x v="0"/>
    <s v="5310 FY16 - Senior &amp; Disabled"/>
    <m/>
    <m/>
    <s v=" Transit"/>
    <s v=" Services &amp; Facility Improvements for Elderly &amp; Disabled Customers FY16"/>
    <n v="40120"/>
    <m/>
    <m/>
    <m/>
    <n v="368"/>
    <x v="23"/>
    <s v="TransportationSystemManagementOperations"/>
    <n v="2016"/>
    <m/>
    <n v="40120"/>
    <m/>
    <n v="0"/>
    <n v="0"/>
    <n v="40120"/>
    <n v="0"/>
    <n v="0"/>
    <n v="0"/>
    <n v="0"/>
    <n v="0"/>
    <n v="0"/>
    <n v="0"/>
    <n v="0"/>
    <n v="0"/>
    <n v="0"/>
    <n v="0"/>
    <n v="0"/>
    <n v="0"/>
    <n v="0"/>
    <n v="0"/>
    <n v="0"/>
    <n v="0"/>
    <n v="0"/>
    <n v="0"/>
    <n v="0"/>
    <n v="0"/>
    <n v="0"/>
    <n v="0"/>
    <n v="0"/>
  </r>
  <r>
    <m/>
    <n v="19319"/>
    <n v="70729"/>
    <s v=" SMART"/>
    <s v="Transit"/>
    <x v="74"/>
    <s v=" SMART"/>
    <x v="0"/>
    <s v="5339 FY16 - Bus and Bus Facilities (Capital)"/>
    <m/>
    <m/>
    <s v=" Transit"/>
    <s v=" Bus and Bus Facility Upgrades (FY16)"/>
    <n v="75000"/>
    <m/>
    <m/>
    <m/>
    <n v="369"/>
    <x v="23"/>
    <n v="0"/>
    <n v="2016"/>
    <m/>
    <n v="75000"/>
    <m/>
    <n v="0"/>
    <n v="0"/>
    <n v="75000"/>
    <n v="0"/>
    <n v="0"/>
    <n v="0"/>
    <n v="0"/>
    <n v="0"/>
    <n v="0"/>
    <n v="0"/>
    <n v="0"/>
    <n v="0"/>
    <n v="0"/>
    <n v="0"/>
    <n v="0"/>
    <n v="0"/>
    <n v="0"/>
    <n v="0"/>
    <n v="0"/>
    <n v="0"/>
    <n v="0"/>
    <n v="0"/>
    <n v="0"/>
    <n v="0"/>
    <n v="0"/>
    <n v="0"/>
    <n v="0"/>
  </r>
  <r>
    <m/>
    <n v="19306"/>
    <n v="70717"/>
    <s v=" SMART"/>
    <s v="Transit"/>
    <x v="75"/>
    <s v=" SMART"/>
    <x v="0"/>
    <s v="5307 Bus Capital &amp; PM  FY 17"/>
    <m/>
    <m/>
    <s v=" Transit"/>
    <s v=" Maintenance and Bus Fleet Replacement FY17"/>
    <n v="600000"/>
    <m/>
    <m/>
    <m/>
    <n v="429"/>
    <x v="23"/>
    <s v="Pedestrian"/>
    <n v="2017"/>
    <m/>
    <n v="600000"/>
    <m/>
    <n v="0"/>
    <n v="0"/>
    <n v="0"/>
    <n v="600000"/>
    <n v="0"/>
    <n v="0"/>
    <n v="0"/>
    <n v="0"/>
    <n v="0"/>
    <n v="0"/>
    <n v="0"/>
    <n v="0"/>
    <n v="0"/>
    <n v="0"/>
    <n v="0"/>
    <n v="0"/>
    <n v="0"/>
    <n v="0"/>
    <n v="0"/>
    <n v="0"/>
    <n v="0"/>
    <n v="0"/>
    <n v="0"/>
    <n v="0"/>
    <n v="0"/>
    <n v="0"/>
    <n v="0"/>
  </r>
  <r>
    <m/>
    <n v="19311"/>
    <n v="70720"/>
    <s v=" SMART"/>
    <s v="Transit"/>
    <x v="76"/>
    <s v=" SMART"/>
    <x v="0"/>
    <s v="5307 FY17 Associated Transit Improvements (1%)"/>
    <m/>
    <m/>
    <s v=" Transit"/>
    <s v=" 1% Of Sec 5307 Appropriations For Transit Amenities Improvements"/>
    <n v="6000"/>
    <m/>
    <m/>
    <m/>
    <n v="430"/>
    <x v="23"/>
    <s v="TransportationSystemManagementOperations"/>
    <n v="2017"/>
    <m/>
    <n v="6000"/>
    <m/>
    <n v="0"/>
    <n v="0"/>
    <n v="0"/>
    <n v="6000"/>
    <n v="0"/>
    <n v="0"/>
    <n v="0"/>
    <n v="0"/>
    <n v="0"/>
    <n v="0"/>
    <n v="0"/>
    <n v="0"/>
    <n v="0"/>
    <n v="0"/>
    <n v="0"/>
    <n v="0"/>
    <n v="0"/>
    <n v="0"/>
    <n v="0"/>
    <n v="0"/>
    <n v="0"/>
    <n v="0"/>
    <n v="0"/>
    <n v="0"/>
    <n v="0"/>
    <n v="0"/>
    <n v="0"/>
  </r>
  <r>
    <m/>
    <n v="19315"/>
    <n v="70725"/>
    <s v=" SMART"/>
    <s v="Transit"/>
    <x v="15"/>
    <s v=" SMART"/>
    <x v="0"/>
    <s v="5310 FY17 - Senior &amp; Disabled"/>
    <m/>
    <m/>
    <s v=" Transit"/>
    <s v=" Services &amp; Facility Improvements for Elderly &amp; Disabled Customers FY17"/>
    <n v="43464"/>
    <m/>
    <m/>
    <m/>
    <n v="431"/>
    <x v="23"/>
    <s v="Transit"/>
    <n v="2017"/>
    <m/>
    <n v="43464"/>
    <m/>
    <n v="0"/>
    <n v="0"/>
    <n v="0"/>
    <n v="43464"/>
    <n v="0"/>
    <n v="0"/>
    <n v="0"/>
    <n v="0"/>
    <n v="0"/>
    <n v="0"/>
    <n v="0"/>
    <n v="0"/>
    <n v="0"/>
    <n v="0"/>
    <n v="0"/>
    <n v="0"/>
    <n v="0"/>
    <n v="0"/>
    <n v="0"/>
    <n v="0"/>
    <n v="0"/>
    <n v="0"/>
    <n v="0"/>
    <n v="0"/>
    <n v="0"/>
    <n v="0"/>
    <n v="0"/>
  </r>
  <r>
    <m/>
    <n v="19320"/>
    <n v="70730"/>
    <s v=" SMART"/>
    <s v="Transit"/>
    <x v="15"/>
    <s v=" SMART"/>
    <x v="0"/>
    <s v="5339 FY17 - Bus and Bus Facilities (Capital)"/>
    <m/>
    <m/>
    <s v=" Transit"/>
    <s v=" Bus and Bus Facility Upgrades (FY17)"/>
    <n v="81250"/>
    <m/>
    <m/>
    <m/>
    <n v="432"/>
    <x v="23"/>
    <s v="Transit"/>
    <n v="2017"/>
    <m/>
    <n v="81250"/>
    <m/>
    <n v="0"/>
    <n v="0"/>
    <n v="0"/>
    <n v="81250"/>
    <n v="0"/>
    <n v="0"/>
    <n v="0"/>
    <n v="0"/>
    <n v="0"/>
    <n v="0"/>
    <n v="0"/>
    <n v="0"/>
    <n v="0"/>
    <n v="0"/>
    <n v="0"/>
    <n v="0"/>
    <n v="0"/>
    <n v="0"/>
    <n v="0"/>
    <n v="0"/>
    <n v="0"/>
    <n v="0"/>
    <n v="0"/>
    <n v="0"/>
    <n v="0"/>
    <n v="0"/>
    <n v="0"/>
  </r>
  <r>
    <m/>
    <n v="19307"/>
    <n v="70718"/>
    <s v=" SMART"/>
    <s v="Transit"/>
    <x v="75"/>
    <s v=" SMART"/>
    <x v="0"/>
    <s v="5307 Bus Capital &amp; PM  FY 18"/>
    <m/>
    <m/>
    <s v=" Transit"/>
    <s v=" Maintenance and Bus Fleet Replacement FY18"/>
    <n v="625000"/>
    <m/>
    <m/>
    <m/>
    <n v="471"/>
    <x v="23"/>
    <s v="Pedestrian"/>
    <n v="2018"/>
    <m/>
    <n v="625000"/>
    <m/>
    <n v="0"/>
    <n v="0"/>
    <n v="0"/>
    <n v="0"/>
    <n v="625000"/>
    <n v="0"/>
    <n v="0"/>
    <n v="0"/>
    <n v="0"/>
    <n v="0"/>
    <n v="0"/>
    <n v="0"/>
    <n v="0"/>
    <n v="0"/>
    <n v="0"/>
    <n v="0"/>
    <n v="0"/>
    <n v="0"/>
    <n v="0"/>
    <n v="0"/>
    <n v="0"/>
    <n v="0"/>
    <n v="0"/>
    <n v="0"/>
    <n v="0"/>
    <n v="0"/>
    <n v="0"/>
  </r>
  <r>
    <m/>
    <n v="19312"/>
    <n v="70721"/>
    <s v=" SMART"/>
    <s v="Transit"/>
    <x v="74"/>
    <s v=" SMART"/>
    <x v="0"/>
    <s v="5307 FY18 Associated Transit Improvements (1%)"/>
    <m/>
    <m/>
    <s v=" Transit"/>
    <s v=" 1% Of Sec 5307 Appropriations For Transit Amenities Improvements"/>
    <n v="6250"/>
    <m/>
    <m/>
    <m/>
    <n v="472"/>
    <x v="23"/>
    <n v="0"/>
    <n v="2018"/>
    <m/>
    <n v="6250"/>
    <m/>
    <n v="0"/>
    <n v="0"/>
    <n v="0"/>
    <n v="0"/>
    <n v="6250"/>
    <n v="0"/>
    <n v="0"/>
    <n v="0"/>
    <n v="0"/>
    <n v="0"/>
    <n v="0"/>
    <n v="0"/>
    <n v="0"/>
    <n v="0"/>
    <n v="0"/>
    <n v="0"/>
    <n v="0"/>
    <n v="0"/>
    <n v="0"/>
    <n v="0"/>
    <n v="0"/>
    <n v="0"/>
    <n v="0"/>
    <n v="0"/>
    <n v="0"/>
    <n v="0"/>
    <n v="0"/>
  </r>
  <r>
    <m/>
    <n v="19316"/>
    <n v="70726"/>
    <s v=" SMART"/>
    <s v="Transit"/>
    <x v="74"/>
    <s v=" SMART"/>
    <x v="0"/>
    <s v="5310 FY18 - Senior &amp; Disabled"/>
    <m/>
    <m/>
    <s v=" Transit"/>
    <s v=" Services &amp; Facility Improvements for Elderly &amp; Disabled Customers FY18"/>
    <n v="45693"/>
    <m/>
    <m/>
    <m/>
    <n v="473"/>
    <x v="23"/>
    <n v="0"/>
    <n v="2018"/>
    <m/>
    <n v="45693"/>
    <m/>
    <n v="0"/>
    <n v="0"/>
    <n v="0"/>
    <n v="0"/>
    <n v="45693"/>
    <n v="0"/>
    <n v="0"/>
    <n v="0"/>
    <n v="0"/>
    <n v="0"/>
    <n v="0"/>
    <n v="0"/>
    <n v="0"/>
    <n v="0"/>
    <n v="0"/>
    <n v="0"/>
    <n v="0"/>
    <n v="0"/>
    <n v="0"/>
    <n v="0"/>
    <n v="0"/>
    <n v="0"/>
    <n v="0"/>
    <n v="0"/>
    <n v="0"/>
    <n v="0"/>
    <n v="0"/>
  </r>
  <r>
    <m/>
    <n v="19321"/>
    <n v="70731"/>
    <s v=" SMART"/>
    <s v="Transit"/>
    <x v="75"/>
    <s v=" SMART"/>
    <x v="0"/>
    <s v="5339 FY18 - Bus and Bus Facilities (Capital)"/>
    <m/>
    <m/>
    <s v=" Transit"/>
    <s v=" Bus and Bus Facility Upgrades (FY18)"/>
    <n v="87500"/>
    <m/>
    <m/>
    <m/>
    <n v="474"/>
    <x v="23"/>
    <s v="Pedestrian"/>
    <n v="2018"/>
    <m/>
    <n v="87500"/>
    <m/>
    <n v="0"/>
    <n v="0"/>
    <n v="0"/>
    <n v="0"/>
    <n v="87500"/>
    <n v="0"/>
    <n v="0"/>
    <n v="0"/>
    <n v="0"/>
    <n v="0"/>
    <n v="0"/>
    <n v="0"/>
    <n v="0"/>
    <n v="0"/>
    <n v="0"/>
    <n v="0"/>
    <n v="0"/>
    <n v="0"/>
    <n v="0"/>
    <n v="0"/>
    <n v="0"/>
    <n v="0"/>
    <n v="0"/>
    <n v="0"/>
    <n v="0"/>
    <n v="0"/>
    <n v="0"/>
  </r>
  <r>
    <m/>
    <n v="17538"/>
    <n v="70440"/>
    <s v=" Tigard"/>
    <s v="City"/>
    <x v="34"/>
    <s v=" Tigard"/>
    <x v="0"/>
    <s v="SW Walnut St (Teideman-116th)"/>
    <m/>
    <m/>
    <s v=" Local Road"/>
    <s v=" Widen roadway to 5 lanes"/>
    <n v="0"/>
    <m/>
    <m/>
    <m/>
    <n v="96"/>
    <x v="23"/>
    <s v="Roadwayandbridge"/>
    <n v="2015"/>
    <m/>
    <n v="0"/>
    <m/>
    <n v="0"/>
    <n v="0"/>
    <n v="0"/>
    <n v="0"/>
    <n v="0"/>
    <n v="0"/>
    <n v="0"/>
    <n v="0"/>
    <n v="0"/>
    <n v="0"/>
    <n v="0"/>
    <n v="0"/>
    <n v="0"/>
    <n v="0"/>
    <n v="0"/>
    <n v="0"/>
    <n v="0"/>
    <n v="0"/>
    <n v="0"/>
    <n v="0"/>
    <n v="0"/>
    <n v="0"/>
    <n v="0"/>
    <n v="0"/>
    <n v="0"/>
    <n v="0"/>
    <n v="0"/>
  </r>
  <r>
    <m/>
    <n v="17538"/>
    <n v="70440"/>
    <s v=" Tigard"/>
    <s v="City"/>
    <x v="34"/>
    <s v=" Tigard"/>
    <x v="0"/>
    <s v="SW Walnut St (Teideman-116th)"/>
    <m/>
    <m/>
    <s v=" Local Road"/>
    <s v=" Widen roadway to 5 lanes"/>
    <n v="1404000"/>
    <m/>
    <m/>
    <m/>
    <n v="97"/>
    <x v="23"/>
    <s v="Roadwayandbridge"/>
    <n v="2015"/>
    <m/>
    <n v="1404000"/>
    <m/>
    <n v="0"/>
    <n v="1404000"/>
    <n v="0"/>
    <n v="0"/>
    <n v="0"/>
    <n v="0"/>
    <n v="0"/>
    <n v="0"/>
    <n v="0"/>
    <n v="0"/>
    <n v="0"/>
    <n v="0"/>
    <n v="0"/>
    <n v="0"/>
    <n v="0"/>
    <n v="0"/>
    <n v="0"/>
    <n v="0"/>
    <n v="0"/>
    <n v="0"/>
    <n v="0"/>
    <n v="0"/>
    <n v="0"/>
    <n v="0"/>
    <n v="0"/>
    <n v="0"/>
    <n v="0"/>
  </r>
  <r>
    <m/>
    <n v="17757"/>
    <n v="70594"/>
    <s v=" Tigard"/>
    <s v="City"/>
    <x v="36"/>
    <s v=" Tigard"/>
    <x v="0"/>
    <s v="Main St Ph2: Rail Corridor-Scoffins"/>
    <m/>
    <m/>
    <s v=" Local Road"/>
    <s v=" Green street retrofit pedestrian amenities street lights"/>
    <n v="445782"/>
    <m/>
    <m/>
    <m/>
    <n v="112"/>
    <x v="23"/>
    <n v="0"/>
    <n v="2015"/>
    <m/>
    <n v="445782"/>
    <m/>
    <n v="0"/>
    <n v="445782"/>
    <n v="0"/>
    <n v="0"/>
    <n v="0"/>
    <n v="0"/>
    <n v="0"/>
    <n v="0"/>
    <n v="0"/>
    <n v="0"/>
    <n v="0"/>
    <n v="0"/>
    <n v="0"/>
    <n v="0"/>
    <n v="0"/>
    <n v="0"/>
    <n v="0"/>
    <n v="0"/>
    <n v="0"/>
    <n v="0"/>
    <n v="0"/>
    <n v="0"/>
    <n v="0"/>
    <n v="0"/>
    <n v="0"/>
    <n v="0"/>
    <n v="0"/>
  </r>
  <r>
    <m/>
    <n v="18311"/>
    <n v="70647"/>
    <s v=" Tigard"/>
    <s v="City"/>
    <x v="22"/>
    <s v=" Tigard"/>
    <x v="0"/>
    <s v="Durham Rd/Upper Boones Ferry Rd. OR99W - I-5"/>
    <m/>
    <m/>
    <s v=" Local Road"/>
    <s v=" Design upgrades to signal hardware and communication. Add adaptive signal timing and detection"/>
    <n v="450000"/>
    <m/>
    <m/>
    <m/>
    <n v="194"/>
    <x v="23"/>
    <s v="Other"/>
    <n v="2015"/>
    <m/>
    <n v="450000"/>
    <m/>
    <n v="0"/>
    <n v="450000"/>
    <n v="0"/>
    <n v="0"/>
    <n v="0"/>
    <n v="0"/>
    <n v="0"/>
    <n v="0"/>
    <n v="0"/>
    <n v="0"/>
    <n v="0"/>
    <n v="0"/>
    <n v="0"/>
    <n v="0"/>
    <n v="0"/>
    <n v="0"/>
    <n v="0"/>
    <n v="0"/>
    <n v="0"/>
    <n v="0"/>
    <n v="0"/>
    <n v="0"/>
    <n v="0"/>
    <n v="0"/>
    <n v="0"/>
    <n v="0"/>
    <n v="0"/>
  </r>
  <r>
    <m/>
    <n v="18311"/>
    <n v="70647"/>
    <s v=" Tigard"/>
    <s v="City"/>
    <x v="22"/>
    <s v=" Tigard"/>
    <x v="0"/>
    <s v="Durham Rd/Upper Boones Ferry Rd. OR99W - I-5"/>
    <m/>
    <m/>
    <s v=" Local Road"/>
    <s v=" Design upgrades to signal hardware and communication. Add adaptive signal timing and detection"/>
    <n v="664454"/>
    <m/>
    <m/>
    <m/>
    <n v="195"/>
    <x v="23"/>
    <s v="Other"/>
    <n v="2015"/>
    <m/>
    <n v="664454"/>
    <m/>
    <n v="0"/>
    <n v="664454"/>
    <n v="0"/>
    <n v="0"/>
    <n v="0"/>
    <n v="0"/>
    <n v="0"/>
    <n v="0"/>
    <n v="0"/>
    <n v="0"/>
    <n v="0"/>
    <n v="0"/>
    <n v="0"/>
    <n v="0"/>
    <n v="0"/>
    <n v="0"/>
    <n v="0"/>
    <n v="0"/>
    <n v="0"/>
    <n v="0"/>
    <n v="0"/>
    <n v="0"/>
    <n v="0"/>
    <n v="0"/>
    <n v="0"/>
    <n v="0"/>
    <n v="0"/>
  </r>
  <r>
    <m/>
    <n v="17757"/>
    <n v="70594"/>
    <s v=" Tigard"/>
    <s v="City"/>
    <x v="34"/>
    <s v=" Tigard"/>
    <x v="0"/>
    <s v="Main St Ph2: Rail Corridor-Scoffins"/>
    <m/>
    <m/>
    <s v=" Local Road"/>
    <s v=" Green street retrofit pedestrian amenities street lights"/>
    <n v="167168"/>
    <m/>
    <m/>
    <m/>
    <n v="328"/>
    <x v="23"/>
    <s v="Roadwayandbridge"/>
    <n v="2016"/>
    <m/>
    <n v="167168"/>
    <m/>
    <n v="0"/>
    <n v="0"/>
    <n v="167168"/>
    <n v="0"/>
    <n v="0"/>
    <n v="0"/>
    <n v="0"/>
    <n v="0"/>
    <n v="0"/>
    <n v="0"/>
    <n v="0"/>
    <n v="0"/>
    <n v="0"/>
    <n v="0"/>
    <n v="0"/>
    <n v="0"/>
    <n v="0"/>
    <n v="0"/>
    <n v="0"/>
    <n v="0"/>
    <n v="0"/>
    <n v="0"/>
    <n v="0"/>
    <n v="0"/>
    <n v="0"/>
    <n v="0"/>
    <n v="0"/>
  </r>
  <r>
    <m/>
    <n v="17757"/>
    <n v="70594"/>
    <s v=" Tigard"/>
    <s v="City"/>
    <x v="44"/>
    <s v=" Tigard"/>
    <x v="0"/>
    <s v="Main St Ph2: Rail Corridor-Scoffins"/>
    <m/>
    <m/>
    <s v=" Local Road"/>
    <s v=" Green street retrofit pedestrian amenities street lights"/>
    <n v="1612050"/>
    <m/>
    <m/>
    <m/>
    <n v="391"/>
    <x v="23"/>
    <s v="TransportationSystemManagementOperations"/>
    <n v="2017"/>
    <m/>
    <n v="1612050"/>
    <m/>
    <n v="0"/>
    <n v="0"/>
    <n v="0"/>
    <n v="1612050"/>
    <n v="0"/>
    <n v="0"/>
    <n v="0"/>
    <n v="0"/>
    <n v="0"/>
    <n v="0"/>
    <n v="0"/>
    <n v="0"/>
    <n v="0"/>
    <n v="0"/>
    <n v="0"/>
    <n v="0"/>
    <n v="0"/>
    <n v="0"/>
    <n v="0"/>
    <n v="0"/>
    <n v="0"/>
    <n v="0"/>
    <n v="0"/>
    <n v="0"/>
    <n v="0"/>
    <n v="0"/>
    <n v="0"/>
  </r>
  <r>
    <m/>
    <n v="18050"/>
    <n v="70516"/>
    <s v=" TriMet"/>
    <s v="Transit"/>
    <x v="74"/>
    <s v=" TriMet"/>
    <x v="0"/>
    <s v="TriMet Bus/Rail Transit Enhancements (FY14)"/>
    <m/>
    <m/>
    <s v=" Transit"/>
    <s v=" 1% Of Sec 5307 Appropriations For Transit Amenities Improvements Such As Real-Time Signage"/>
    <n v="0"/>
    <m/>
    <m/>
    <m/>
    <n v="25"/>
    <x v="23"/>
    <n v="0"/>
    <n v="2014"/>
    <m/>
    <n v="0"/>
    <m/>
    <n v="0"/>
    <n v="0"/>
    <n v="0"/>
    <n v="0"/>
    <n v="0"/>
    <n v="0"/>
    <n v="0"/>
    <n v="0"/>
    <n v="0"/>
    <n v="0"/>
    <n v="0"/>
    <n v="0"/>
    <n v="0"/>
    <n v="0"/>
    <n v="0"/>
    <n v="0"/>
    <n v="0"/>
    <n v="0"/>
    <n v="0"/>
    <n v="0"/>
    <n v="0"/>
    <n v="0"/>
    <n v="0"/>
    <n v="0"/>
    <n v="0"/>
    <n v="0"/>
    <n v="0"/>
  </r>
  <r>
    <m/>
    <n v="18010"/>
    <n v="70492"/>
    <s v=" TriMet"/>
    <s v="Transit"/>
    <x v="75"/>
    <s v=" TriMet"/>
    <x v="0"/>
    <s v="2015 TriMet Preventative Maintenance (TOD)"/>
    <m/>
    <m/>
    <s v=" Local Road"/>
    <s v=" The TOD program works directly with developers and local jurisdictions to create vibrant downtowns main streets and station areas by helping to change land use patterns near transit."/>
    <n v="3315502"/>
    <m/>
    <m/>
    <m/>
    <n v="132"/>
    <x v="23"/>
    <s v="Pedestrian"/>
    <n v="2015"/>
    <m/>
    <n v="3315502"/>
    <m/>
    <n v="0"/>
    <n v="3315502"/>
    <n v="0"/>
    <n v="0"/>
    <n v="0"/>
    <n v="0"/>
    <n v="0"/>
    <n v="0"/>
    <n v="0"/>
    <n v="0"/>
    <n v="0"/>
    <n v="0"/>
    <n v="0"/>
    <n v="0"/>
    <n v="0"/>
    <n v="0"/>
    <n v="0"/>
    <n v="0"/>
    <n v="0"/>
    <n v="0"/>
    <n v="0"/>
    <n v="0"/>
    <n v="0"/>
    <n v="0"/>
    <n v="0"/>
    <n v="0"/>
    <n v="0"/>
  </r>
  <r>
    <m/>
    <n v="18039"/>
    <n v="70525"/>
    <s v=" TriMet"/>
    <s v="Transit"/>
    <x v="80"/>
    <s v=" TriMet"/>
    <x v="0"/>
    <s v="Bus &amp; Rail Preventive Maintenance (FY15)"/>
    <m/>
    <m/>
    <s v=" Transit"/>
    <s v=" Capital Maintenance For Bus And Rail"/>
    <n v="0"/>
    <m/>
    <m/>
    <m/>
    <n v="158"/>
    <x v="23"/>
    <s v="Trail"/>
    <n v="2015"/>
    <m/>
    <n v="0"/>
    <m/>
    <n v="0"/>
    <n v="0"/>
    <n v="0"/>
    <n v="0"/>
    <n v="0"/>
    <n v="0"/>
    <n v="0"/>
    <n v="0"/>
    <n v="0"/>
    <n v="0"/>
    <n v="0"/>
    <n v="0"/>
    <n v="0"/>
    <n v="0"/>
    <n v="0"/>
    <n v="0"/>
    <n v="0"/>
    <n v="0"/>
    <n v="0"/>
    <n v="0"/>
    <n v="0"/>
    <n v="0"/>
    <n v="0"/>
    <n v="0"/>
    <n v="0"/>
    <n v="0"/>
    <n v="0"/>
  </r>
  <r>
    <m/>
    <n v="18039"/>
    <n v="70525"/>
    <s v=" TriMet"/>
    <s v="Transit"/>
    <x v="80"/>
    <s v=" TriMet"/>
    <x v="0"/>
    <s v="Bus &amp; Rail Preventive Maintenance (FY15)"/>
    <m/>
    <m/>
    <s v=" Transit"/>
    <s v=" Capital Maintenance For Bus And Rail"/>
    <n v="47053580"/>
    <m/>
    <m/>
    <m/>
    <n v="159"/>
    <x v="23"/>
    <s v="Trail"/>
    <n v="2015"/>
    <m/>
    <n v="47053580"/>
    <m/>
    <n v="0"/>
    <n v="47053580"/>
    <n v="0"/>
    <n v="0"/>
    <n v="0"/>
    <n v="0"/>
    <n v="0"/>
    <n v="0"/>
    <n v="0"/>
    <n v="0"/>
    <n v="0"/>
    <n v="0"/>
    <n v="0"/>
    <n v="0"/>
    <n v="0"/>
    <n v="0"/>
    <n v="0"/>
    <n v="0"/>
    <n v="0"/>
    <n v="0"/>
    <n v="0"/>
    <n v="0"/>
    <n v="0"/>
    <n v="0"/>
    <n v="0"/>
    <n v="0"/>
    <n v="0"/>
  </r>
  <r>
    <m/>
    <n v="18041"/>
    <n v="70527"/>
    <s v=" TriMet"/>
    <s v="Transit"/>
    <x v="77"/>
    <s v=" TriMet"/>
    <x v="0"/>
    <s v="Rail Preventive Maintenance (FY15)"/>
    <m/>
    <m/>
    <s v=" Transit"/>
    <s v=" Capital Maintenance For Rail"/>
    <n v="0"/>
    <m/>
    <m/>
    <m/>
    <n v="160"/>
    <x v="23"/>
    <s v="Roadwayandbridge"/>
    <n v="2015"/>
    <m/>
    <n v="0"/>
    <m/>
    <n v="0"/>
    <n v="0"/>
    <n v="0"/>
    <n v="0"/>
    <n v="0"/>
    <n v="0"/>
    <n v="0"/>
    <n v="0"/>
    <n v="0"/>
    <n v="0"/>
    <n v="0"/>
    <n v="0"/>
    <n v="0"/>
    <n v="0"/>
    <n v="0"/>
    <n v="0"/>
    <n v="0"/>
    <n v="0"/>
    <n v="0"/>
    <n v="0"/>
    <n v="0"/>
    <n v="0"/>
    <n v="0"/>
    <n v="0"/>
    <n v="0"/>
    <n v="0"/>
    <n v="0"/>
  </r>
  <r>
    <m/>
    <n v="18041"/>
    <n v="70527"/>
    <s v=" TriMet"/>
    <s v="Transit"/>
    <x v="74"/>
    <s v=" TriMet"/>
    <x v="0"/>
    <s v="Rail Preventive Maintenance (FY15)"/>
    <m/>
    <m/>
    <s v=" Transit"/>
    <s v=" Capital Maintenance For Rail"/>
    <n v="29200000"/>
    <m/>
    <m/>
    <m/>
    <n v="161"/>
    <x v="23"/>
    <n v="0"/>
    <n v="2015"/>
    <m/>
    <n v="29200000"/>
    <m/>
    <n v="0"/>
    <n v="29200000"/>
    <n v="0"/>
    <n v="0"/>
    <n v="0"/>
    <n v="0"/>
    <n v="0"/>
    <n v="0"/>
    <n v="0"/>
    <n v="0"/>
    <n v="0"/>
    <n v="0"/>
    <n v="0"/>
    <n v="0"/>
    <n v="0"/>
    <n v="0"/>
    <n v="0"/>
    <n v="0"/>
    <n v="0"/>
    <n v="0"/>
    <n v="0"/>
    <n v="0"/>
    <n v="0"/>
    <n v="0"/>
    <n v="0"/>
    <n v="0"/>
    <n v="0"/>
  </r>
  <r>
    <m/>
    <n v="18041"/>
    <n v="70527"/>
    <s v=" TriMet"/>
    <s v="Transit"/>
    <x v="74"/>
    <s v=" TriMet"/>
    <x v="0"/>
    <s v="Rail Preventive Maintenance (FY15)"/>
    <m/>
    <m/>
    <s v=" Transit"/>
    <s v=" Capital Maintenance For Rail"/>
    <n v="23125000"/>
    <m/>
    <m/>
    <m/>
    <n v="162"/>
    <x v="23"/>
    <n v="0"/>
    <n v="2015"/>
    <m/>
    <n v="23125000"/>
    <m/>
    <n v="0"/>
    <n v="23125000"/>
    <n v="0"/>
    <n v="0"/>
    <n v="0"/>
    <n v="0"/>
    <n v="0"/>
    <n v="0"/>
    <n v="0"/>
    <n v="0"/>
    <n v="0"/>
    <n v="0"/>
    <n v="0"/>
    <n v="0"/>
    <n v="0"/>
    <n v="0"/>
    <n v="0"/>
    <n v="0"/>
    <n v="0"/>
    <n v="0"/>
    <n v="0"/>
    <n v="0"/>
    <n v="0"/>
    <n v="0"/>
    <n v="0"/>
    <n v="0"/>
    <n v="0"/>
  </r>
  <r>
    <m/>
    <n v="18043"/>
    <n v="70529"/>
    <s v=" TriMet"/>
    <s v="Transit"/>
    <x v="77"/>
    <s v=" TriMet"/>
    <x v="0"/>
    <s v="2015 Regional High Capacity Transit Bond Payment"/>
    <m/>
    <m/>
    <s v=" Transit"/>
    <s v=" Funding to meet the existing commitment to pay off GARVEE bonded debt that made a regional contribution to the I-205/Mall light rail and Beaverton to Wilsonville commuter rail projects."/>
    <n v="0"/>
    <m/>
    <m/>
    <m/>
    <n v="163"/>
    <x v="23"/>
    <s v="Roadwayandbridge"/>
    <n v="2015"/>
    <m/>
    <n v="0"/>
    <m/>
    <n v="0"/>
    <n v="0"/>
    <n v="0"/>
    <n v="0"/>
    <n v="0"/>
    <n v="0"/>
    <n v="0"/>
    <n v="0"/>
    <n v="0"/>
    <n v="0"/>
    <n v="0"/>
    <n v="0"/>
    <n v="0"/>
    <n v="0"/>
    <n v="0"/>
    <n v="0"/>
    <n v="0"/>
    <n v="0"/>
    <n v="0"/>
    <n v="0"/>
    <n v="0"/>
    <n v="0"/>
    <n v="0"/>
    <n v="0"/>
    <n v="0"/>
    <n v="0"/>
    <n v="0"/>
  </r>
  <r>
    <m/>
    <n v="18043"/>
    <n v="70529"/>
    <s v=" TriMet"/>
    <s v="Transit"/>
    <x v="76"/>
    <s v=" TriMet"/>
    <x v="0"/>
    <s v="2015 Regional High Capacity Transit Bond Payment"/>
    <m/>
    <m/>
    <s v=" Transit"/>
    <s v=" Funding to meet the existing commitment to pay off GARVEE bonded debt that made a regional contribution to the I-205/Mall light rail and Beaverton to Wilsonville commuter rail projects."/>
    <n v="10364427"/>
    <m/>
    <m/>
    <m/>
    <n v="164"/>
    <x v="23"/>
    <s v="TransportationSystemManagementOperations"/>
    <n v="2015"/>
    <m/>
    <n v="10364427"/>
    <m/>
    <n v="0"/>
    <n v="10364427"/>
    <n v="0"/>
    <n v="0"/>
    <n v="0"/>
    <n v="0"/>
    <n v="0"/>
    <n v="0"/>
    <n v="0"/>
    <n v="0"/>
    <n v="0"/>
    <n v="0"/>
    <n v="0"/>
    <n v="0"/>
    <n v="0"/>
    <n v="0"/>
    <n v="0"/>
    <n v="0"/>
    <n v="0"/>
    <n v="0"/>
    <n v="0"/>
    <n v="0"/>
    <n v="0"/>
    <n v="0"/>
    <n v="0"/>
    <n v="0"/>
    <n v="0"/>
  </r>
  <r>
    <m/>
    <n v="18045"/>
    <n v="70511"/>
    <s v=" TriMet"/>
    <s v="Transit"/>
    <x v="76"/>
    <s v=" TriMet"/>
    <x v="0"/>
    <s v="2015 TriMet Rail Prev Maint (Reg Transit Bond Pmt)"/>
    <m/>
    <m/>
    <s v=" Transit"/>
    <s v=" Capital Maintenance for Bus and Rail"/>
    <n v="0"/>
    <m/>
    <m/>
    <m/>
    <n v="165"/>
    <x v="23"/>
    <s v="TransportationSystemManagementOperations"/>
    <n v="2015"/>
    <m/>
    <n v="0"/>
    <m/>
    <n v="0"/>
    <n v="0"/>
    <n v="0"/>
    <n v="0"/>
    <n v="0"/>
    <n v="0"/>
    <n v="0"/>
    <n v="0"/>
    <n v="0"/>
    <n v="0"/>
    <n v="0"/>
    <n v="0"/>
    <n v="0"/>
    <n v="0"/>
    <n v="0"/>
    <n v="0"/>
    <n v="0"/>
    <n v="0"/>
    <n v="0"/>
    <n v="0"/>
    <n v="0"/>
    <n v="0"/>
    <n v="0"/>
    <n v="0"/>
    <n v="0"/>
    <n v="0"/>
    <n v="0"/>
  </r>
  <r>
    <m/>
    <n v="18045"/>
    <n v="70511"/>
    <s v=" TriMet"/>
    <s v="Transit"/>
    <x v="77"/>
    <s v=" TriMet"/>
    <x v="0"/>
    <s v="2015 TriMet Rail Prev Maint (Reg Transit Bond Pmt)"/>
    <m/>
    <m/>
    <s v=" Transit"/>
    <s v=" Capital Maintenance for Bus and Rail"/>
    <n v="5572272"/>
    <m/>
    <m/>
    <m/>
    <n v="166"/>
    <x v="23"/>
    <s v="Roadwayandbridge"/>
    <n v="2015"/>
    <m/>
    <n v="5572272"/>
    <m/>
    <n v="0"/>
    <n v="5572272"/>
    <n v="0"/>
    <n v="0"/>
    <n v="0"/>
    <n v="0"/>
    <n v="0"/>
    <n v="0"/>
    <n v="0"/>
    <n v="0"/>
    <n v="0"/>
    <n v="0"/>
    <n v="0"/>
    <n v="0"/>
    <n v="0"/>
    <n v="0"/>
    <n v="0"/>
    <n v="0"/>
    <n v="0"/>
    <n v="0"/>
    <n v="0"/>
    <n v="0"/>
    <n v="0"/>
    <n v="0"/>
    <n v="0"/>
    <n v="0"/>
    <n v="0"/>
  </r>
  <r>
    <m/>
    <n v="18047"/>
    <n v="70513"/>
    <s v=" TriMet"/>
    <s v="Transit"/>
    <x v="77"/>
    <s v=" TriMet"/>
    <x v="0"/>
    <s v="2015 Regional High Capacity Transit Bond Payment"/>
    <m/>
    <m/>
    <s v=" Transit"/>
    <s v=" Funding to meet the existing commitment to pay off GARVEE bonded debt that made a regional contribution to the I-205/Mall light rail and Beaverton to Wilsonville commuter rail projects."/>
    <n v="0"/>
    <m/>
    <m/>
    <m/>
    <n v="167"/>
    <x v="23"/>
    <s v="Roadwayandbridge"/>
    <n v="2015"/>
    <m/>
    <n v="0"/>
    <m/>
    <n v="0"/>
    <n v="0"/>
    <n v="0"/>
    <n v="0"/>
    <n v="0"/>
    <n v="0"/>
    <n v="0"/>
    <n v="0"/>
    <n v="0"/>
    <n v="0"/>
    <n v="0"/>
    <n v="0"/>
    <n v="0"/>
    <n v="0"/>
    <n v="0"/>
    <n v="0"/>
    <n v="0"/>
    <n v="0"/>
    <n v="0"/>
    <n v="0"/>
    <n v="0"/>
    <n v="0"/>
    <n v="0"/>
    <n v="0"/>
    <n v="0"/>
    <n v="0"/>
    <n v="0"/>
  </r>
  <r>
    <m/>
    <n v="18047"/>
    <n v="70513"/>
    <s v=" TriMet"/>
    <s v="Transit"/>
    <x v="77"/>
    <s v=" TriMet"/>
    <x v="0"/>
    <s v="2015 Regional High Capacity Transit Bond Payment"/>
    <m/>
    <m/>
    <s v=" Transit"/>
    <s v=" Funding to meet the existing commitment to pay off GARVEE bonded debt that made a regional contribution to the I-205/Mall light rail and Beaverton to Wilsonville commuter rail projects."/>
    <n v="780118"/>
    <m/>
    <m/>
    <m/>
    <n v="168"/>
    <x v="23"/>
    <s v="Roadwayandbridge"/>
    <n v="2015"/>
    <m/>
    <n v="780118"/>
    <m/>
    <n v="0"/>
    <n v="780118"/>
    <n v="0"/>
    <n v="0"/>
    <n v="0"/>
    <n v="0"/>
    <n v="0"/>
    <n v="0"/>
    <n v="0"/>
    <n v="0"/>
    <n v="0"/>
    <n v="0"/>
    <n v="0"/>
    <n v="0"/>
    <n v="0"/>
    <n v="0"/>
    <n v="0"/>
    <n v="0"/>
    <n v="0"/>
    <n v="0"/>
    <n v="0"/>
    <n v="0"/>
    <n v="0"/>
    <n v="0"/>
    <n v="0"/>
    <n v="0"/>
    <n v="0"/>
  </r>
  <r>
    <m/>
    <n v="18049"/>
    <n v="70515"/>
    <s v=" TriMet"/>
    <s v="Transit"/>
    <x v="77"/>
    <s v=" TriMet"/>
    <x v="0"/>
    <s v="2015 Trimet Enhance Mobility Program"/>
    <m/>
    <m/>
    <s v=" Transit"/>
    <s v=" Services And Facility Improvements In Excess Of Ada Requirements"/>
    <n v="0"/>
    <m/>
    <m/>
    <m/>
    <n v="169"/>
    <x v="23"/>
    <s v="Roadwayandbridge"/>
    <n v="2015"/>
    <m/>
    <n v="0"/>
    <m/>
    <n v="0"/>
    <n v="0"/>
    <n v="0"/>
    <n v="0"/>
    <n v="0"/>
    <n v="0"/>
    <n v="0"/>
    <n v="0"/>
    <n v="0"/>
    <n v="0"/>
    <n v="0"/>
    <n v="0"/>
    <n v="0"/>
    <n v="0"/>
    <n v="0"/>
    <n v="0"/>
    <n v="0"/>
    <n v="0"/>
    <n v="0"/>
    <n v="0"/>
    <n v="0"/>
    <n v="0"/>
    <n v="0"/>
    <n v="0"/>
    <n v="0"/>
    <n v="0"/>
    <n v="0"/>
  </r>
  <r>
    <m/>
    <n v="18049"/>
    <n v="70515"/>
    <s v=" TriMet"/>
    <s v="Transit"/>
    <x v="75"/>
    <s v=" TriMet"/>
    <x v="0"/>
    <s v="2015 Trimet Enhance Mobility Program"/>
    <m/>
    <m/>
    <s v=" Transit"/>
    <s v=" Services And Facility Improvements In Excess Of Ada Requirements"/>
    <n v="3862500"/>
    <m/>
    <m/>
    <m/>
    <n v="170"/>
    <x v="23"/>
    <s v="Pedestrian"/>
    <n v="2015"/>
    <m/>
    <n v="3862500"/>
    <m/>
    <n v="0"/>
    <n v="3862500"/>
    <n v="0"/>
    <n v="0"/>
    <n v="0"/>
    <n v="0"/>
    <n v="0"/>
    <n v="0"/>
    <n v="0"/>
    <n v="0"/>
    <n v="0"/>
    <n v="0"/>
    <n v="0"/>
    <n v="0"/>
    <n v="0"/>
    <n v="0"/>
    <n v="0"/>
    <n v="0"/>
    <n v="0"/>
    <n v="0"/>
    <n v="0"/>
    <n v="0"/>
    <n v="0"/>
    <n v="0"/>
    <n v="0"/>
    <n v="0"/>
    <n v="0"/>
  </r>
  <r>
    <m/>
    <n v="18050"/>
    <n v="70516"/>
    <s v=" TriMet"/>
    <s v="Transit"/>
    <x v="75"/>
    <s v=" TriMet"/>
    <x v="0"/>
    <s v="TriMet Bus/Rail Transit Enhancements (FY14)"/>
    <m/>
    <m/>
    <s v=" Transit"/>
    <s v=" 1% Of Sec 5307 Appropriations For Transit Amenities Improvements Such As Real-Time Signage"/>
    <n v="460400"/>
    <m/>
    <m/>
    <m/>
    <n v="171"/>
    <x v="23"/>
    <s v="Pedestrian"/>
    <n v="2015"/>
    <m/>
    <n v="460400"/>
    <m/>
    <n v="0"/>
    <n v="460400"/>
    <n v="0"/>
    <n v="0"/>
    <n v="0"/>
    <n v="0"/>
    <n v="0"/>
    <n v="0"/>
    <n v="0"/>
    <n v="0"/>
    <n v="0"/>
    <n v="0"/>
    <n v="0"/>
    <n v="0"/>
    <n v="0"/>
    <n v="0"/>
    <n v="0"/>
    <n v="0"/>
    <n v="0"/>
    <n v="0"/>
    <n v="0"/>
    <n v="0"/>
    <n v="0"/>
    <n v="0"/>
    <n v="0"/>
    <n v="0"/>
    <n v="0"/>
  </r>
  <r>
    <m/>
    <n v="18051"/>
    <n v="70517"/>
    <s v=" TriMet"/>
    <s v="Transit"/>
    <x v="75"/>
    <s v=" TriMet"/>
    <x v="0"/>
    <s v="TriMet Bus/Rail Transit Enhancements (FY15)"/>
    <m/>
    <m/>
    <s v=" Transit"/>
    <s v=" 1% Of Sec 5307 Appropriations For Transit Amenities Improvements Such As Real-Time Signage"/>
    <n v="0"/>
    <m/>
    <m/>
    <m/>
    <n v="172"/>
    <x v="23"/>
    <s v="Pedestrian"/>
    <n v="2015"/>
    <m/>
    <n v="0"/>
    <m/>
    <n v="0"/>
    <n v="0"/>
    <n v="0"/>
    <n v="0"/>
    <n v="0"/>
    <n v="0"/>
    <n v="0"/>
    <n v="0"/>
    <n v="0"/>
    <n v="0"/>
    <n v="0"/>
    <n v="0"/>
    <n v="0"/>
    <n v="0"/>
    <n v="0"/>
    <n v="0"/>
    <n v="0"/>
    <n v="0"/>
    <n v="0"/>
    <n v="0"/>
    <n v="0"/>
    <n v="0"/>
    <n v="0"/>
    <n v="0"/>
    <n v="0"/>
    <n v="0"/>
    <n v="0"/>
  </r>
  <r>
    <m/>
    <n v="18051"/>
    <n v="70517"/>
    <s v=" TriMet"/>
    <s v="Transit"/>
    <x v="77"/>
    <s v=" TriMet"/>
    <x v="0"/>
    <s v="TriMet Bus/Rail Transit Enhancements (FY15)"/>
    <m/>
    <m/>
    <s v=" Transit"/>
    <s v=" 1% Of Sec 5307 Appropriations For Transit Amenities Improvements Such As Real-Time Signage"/>
    <n v="474211"/>
    <m/>
    <m/>
    <m/>
    <n v="173"/>
    <x v="23"/>
    <s v="Roadwayandbridge"/>
    <n v="2015"/>
    <m/>
    <n v="474211"/>
    <m/>
    <n v="0"/>
    <n v="474211"/>
    <n v="0"/>
    <n v="0"/>
    <n v="0"/>
    <n v="0"/>
    <n v="0"/>
    <n v="0"/>
    <n v="0"/>
    <n v="0"/>
    <n v="0"/>
    <n v="0"/>
    <n v="0"/>
    <n v="0"/>
    <n v="0"/>
    <n v="0"/>
    <n v="0"/>
    <n v="0"/>
    <n v="0"/>
    <n v="0"/>
    <n v="0"/>
    <n v="0"/>
    <n v="0"/>
    <n v="0"/>
    <n v="0"/>
    <n v="0"/>
    <n v="0"/>
  </r>
  <r>
    <m/>
    <n v="18055"/>
    <n v="70521"/>
    <s v=" TriMet"/>
    <s v="Transit"/>
    <x v="77"/>
    <s v=" TriMet"/>
    <x v="0"/>
    <s v="Portland to Milwaukie Light Rail (FY15)"/>
    <m/>
    <m/>
    <s v=" Transit"/>
    <s v=" Capital Project"/>
    <n v="0"/>
    <m/>
    <m/>
    <m/>
    <n v="174"/>
    <x v="23"/>
    <s v="Roadwayandbridge"/>
    <n v="2015"/>
    <m/>
    <n v="0"/>
    <m/>
    <n v="0"/>
    <n v="0"/>
    <n v="0"/>
    <n v="0"/>
    <n v="0"/>
    <n v="0"/>
    <n v="0"/>
    <n v="0"/>
    <n v="0"/>
    <n v="0"/>
    <n v="0"/>
    <n v="0"/>
    <n v="0"/>
    <n v="0"/>
    <n v="0"/>
    <n v="0"/>
    <n v="0"/>
    <n v="0"/>
    <n v="0"/>
    <n v="0"/>
    <n v="0"/>
    <n v="0"/>
    <n v="0"/>
    <n v="0"/>
    <n v="0"/>
    <n v="0"/>
    <n v="0"/>
  </r>
  <r>
    <m/>
    <n v="18055"/>
    <n v="70521"/>
    <s v=" TriMet"/>
    <s v="Transit"/>
    <x v="77"/>
    <s v=" TriMet"/>
    <x v="0"/>
    <s v="Portland to Milwaukie Light Rail (FY15)"/>
    <m/>
    <m/>
    <s v=" Transit"/>
    <s v=" Capital Project"/>
    <n v="200000000"/>
    <m/>
    <m/>
    <m/>
    <n v="175"/>
    <x v="23"/>
    <s v="Roadwayandbridge"/>
    <n v="2015"/>
    <m/>
    <n v="200000000"/>
    <m/>
    <n v="0"/>
    <n v="200000000"/>
    <n v="0"/>
    <n v="0"/>
    <n v="0"/>
    <n v="0"/>
    <n v="0"/>
    <n v="0"/>
    <n v="0"/>
    <n v="0"/>
    <n v="0"/>
    <n v="0"/>
    <n v="0"/>
    <n v="0"/>
    <n v="0"/>
    <n v="0"/>
    <n v="0"/>
    <n v="0"/>
    <n v="0"/>
    <n v="0"/>
    <n v="0"/>
    <n v="0"/>
    <n v="0"/>
    <n v="0"/>
    <n v="0"/>
    <n v="0"/>
    <n v="0"/>
  </r>
  <r>
    <m/>
    <n v="18454"/>
    <n v="70628"/>
    <s v=" TriMet"/>
    <s v="Transit"/>
    <x v="81"/>
    <s v=" TriMet"/>
    <x v="0"/>
    <s v="2015 State of Good Repair Program"/>
    <m/>
    <m/>
    <s v=" Transit"/>
    <s v=" Maintain and refurbish light rail vehicles tracking and stations"/>
    <n v="731250"/>
    <m/>
    <m/>
    <m/>
    <n v="210"/>
    <x v="23"/>
    <s v="Bike"/>
    <n v="2015"/>
    <m/>
    <n v="731250"/>
    <m/>
    <n v="0"/>
    <n v="731250"/>
    <n v="0"/>
    <n v="0"/>
    <n v="0"/>
    <n v="0"/>
    <n v="0"/>
    <n v="0"/>
    <n v="0"/>
    <n v="0"/>
    <n v="0"/>
    <n v="0"/>
    <n v="0"/>
    <n v="0"/>
    <n v="0"/>
    <n v="0"/>
    <n v="0"/>
    <n v="0"/>
    <n v="0"/>
    <n v="0"/>
    <n v="0"/>
    <n v="0"/>
    <n v="0"/>
    <n v="0"/>
    <n v="0"/>
    <n v="0"/>
    <n v="0"/>
  </r>
  <r>
    <m/>
    <n v="18704"/>
    <n v="70637"/>
    <s v=" TriMet"/>
    <s v="Transit"/>
    <x v="15"/>
    <s v=" TriMet"/>
    <x v="0"/>
    <s v="2015 TriMet Bus and Bus Facilities"/>
    <m/>
    <m/>
    <s v=" Transit"/>
    <s v=" Replace rehabilitate purchase buses and related equipment"/>
    <n v="25000000"/>
    <m/>
    <m/>
    <m/>
    <n v="214"/>
    <x v="23"/>
    <s v="Transit"/>
    <n v="2015"/>
    <m/>
    <n v="25000000"/>
    <m/>
    <n v="0"/>
    <n v="25000000"/>
    <n v="0"/>
    <n v="0"/>
    <n v="0"/>
    <n v="0"/>
    <n v="0"/>
    <n v="0"/>
    <n v="0"/>
    <n v="0"/>
    <n v="0"/>
    <n v="0"/>
    <n v="0"/>
    <n v="0"/>
    <n v="0"/>
    <n v="0"/>
    <n v="0"/>
    <n v="0"/>
    <n v="0"/>
    <n v="0"/>
    <n v="0"/>
    <n v="0"/>
    <n v="0"/>
    <n v="0"/>
    <n v="0"/>
    <n v="0"/>
    <n v="0"/>
  </r>
  <r>
    <m/>
    <n v="18704"/>
    <n v="70637"/>
    <s v=" TriMet"/>
    <s v="Transit"/>
    <x v="15"/>
    <s v=" TriMet"/>
    <x v="0"/>
    <s v="2015 TriMet Bus and Bus Facilities"/>
    <m/>
    <m/>
    <s v=" Transit"/>
    <s v=" Replace rehabilitate purchase buses and related equipment"/>
    <n v="3625000"/>
    <m/>
    <m/>
    <m/>
    <n v="215"/>
    <x v="23"/>
    <s v="Transit"/>
    <n v="2015"/>
    <m/>
    <n v="3625000"/>
    <m/>
    <n v="0"/>
    <n v="3625000"/>
    <n v="0"/>
    <n v="0"/>
    <n v="0"/>
    <n v="0"/>
    <n v="0"/>
    <n v="0"/>
    <n v="0"/>
    <n v="0"/>
    <n v="0"/>
    <n v="0"/>
    <n v="0"/>
    <n v="0"/>
    <n v="0"/>
    <n v="0"/>
    <n v="0"/>
    <n v="0"/>
    <n v="0"/>
    <n v="0"/>
    <n v="0"/>
    <n v="0"/>
    <n v="0"/>
    <n v="0"/>
    <n v="0"/>
    <n v="0"/>
    <n v="0"/>
  </r>
  <r>
    <m/>
    <n v="18838"/>
    <n v="70779"/>
    <s v=" TriMet"/>
    <s v="Transit"/>
    <x v="81"/>
    <s v=" TriMet"/>
    <x v="0"/>
    <s v="OR99W: Corridor Safety and Access to Transit"/>
    <m/>
    <m/>
    <s v=" Highway"/>
    <s v=" Improve safety active transportation access and transit operations"/>
    <n v="762549"/>
    <m/>
    <m/>
    <m/>
    <n v="243"/>
    <x v="23"/>
    <s v="Bike"/>
    <n v="2015"/>
    <m/>
    <n v="762549"/>
    <m/>
    <n v="0"/>
    <n v="762549"/>
    <n v="0"/>
    <n v="0"/>
    <n v="0"/>
    <n v="0"/>
    <n v="0"/>
    <n v="0"/>
    <n v="0"/>
    <n v="0"/>
    <n v="0"/>
    <n v="0"/>
    <n v="0"/>
    <n v="0"/>
    <n v="0"/>
    <n v="0"/>
    <n v="0"/>
    <n v="0"/>
    <n v="0"/>
    <n v="0"/>
    <n v="0"/>
    <n v="0"/>
    <n v="0"/>
    <n v="0"/>
    <n v="0"/>
    <n v="0"/>
    <n v="0"/>
  </r>
  <r>
    <m/>
    <n v="18839"/>
    <n v="70780"/>
    <s v=" TriMet"/>
    <s v="Transit"/>
    <x v="77"/>
    <s v=" TriMet"/>
    <x v="0"/>
    <s v="OR8 Corridor Safety and Access to Transit"/>
    <m/>
    <m/>
    <s v=" Highway"/>
    <s v=" Improve safety active transportation access and transit operations"/>
    <n v="355952"/>
    <m/>
    <m/>
    <m/>
    <n v="244"/>
    <x v="23"/>
    <s v="Roadwayandbridge"/>
    <n v="2015"/>
    <m/>
    <n v="355952"/>
    <m/>
    <n v="0"/>
    <n v="355952"/>
    <n v="0"/>
    <n v="0"/>
    <n v="0"/>
    <n v="0"/>
    <n v="0"/>
    <n v="0"/>
    <n v="0"/>
    <n v="0"/>
    <n v="0"/>
    <n v="0"/>
    <n v="0"/>
    <n v="0"/>
    <n v="0"/>
    <n v="0"/>
    <n v="0"/>
    <n v="0"/>
    <n v="0"/>
    <n v="0"/>
    <n v="0"/>
    <n v="0"/>
    <n v="0"/>
    <n v="0"/>
    <n v="0"/>
    <n v="0"/>
    <n v="0"/>
  </r>
  <r>
    <m/>
    <n v="18840"/>
    <n v="70781"/>
    <s v=" TriMet"/>
    <s v="Transit"/>
    <x v="74"/>
    <s v=" TriMet"/>
    <x v="0"/>
    <s v="Powell-Division Corridor Safety &amp; Access to Transit"/>
    <m/>
    <m/>
    <s v=" Highway"/>
    <s v=" Improve safety active transportation access and transit operations"/>
    <n v="617512"/>
    <m/>
    <m/>
    <m/>
    <n v="245"/>
    <x v="23"/>
    <n v="0"/>
    <n v="2015"/>
    <m/>
    <n v="617512"/>
    <m/>
    <n v="0"/>
    <n v="617512"/>
    <n v="0"/>
    <n v="0"/>
    <n v="0"/>
    <n v="0"/>
    <n v="0"/>
    <n v="0"/>
    <n v="0"/>
    <n v="0"/>
    <n v="0"/>
    <n v="0"/>
    <n v="0"/>
    <n v="0"/>
    <n v="0"/>
    <n v="0"/>
    <n v="0"/>
    <n v="0"/>
    <n v="0"/>
    <n v="0"/>
    <n v="0"/>
    <n v="0"/>
    <n v="0"/>
    <n v="0"/>
    <n v="0"/>
    <n v="0"/>
    <n v="0"/>
  </r>
  <r>
    <m/>
    <n v="19053"/>
    <n v="70703"/>
    <s v=" TriMet"/>
    <s v="Transit"/>
    <x v="74"/>
    <s v=" TriMet"/>
    <x v="0"/>
    <s v="TriMet Employer Program - 2015"/>
    <m/>
    <m/>
    <s v=" Transit"/>
    <s v=" TDM Strategies to manage congestion and reduce air pollution"/>
    <n v="512619"/>
    <m/>
    <m/>
    <m/>
    <n v="247"/>
    <x v="23"/>
    <n v="0"/>
    <n v="2015"/>
    <m/>
    <n v="512619"/>
    <m/>
    <n v="0"/>
    <n v="512619"/>
    <n v="0"/>
    <n v="0"/>
    <n v="0"/>
    <n v="0"/>
    <n v="0"/>
    <n v="0"/>
    <n v="0"/>
    <n v="0"/>
    <n v="0"/>
    <n v="0"/>
    <n v="0"/>
    <n v="0"/>
    <n v="0"/>
    <n v="0"/>
    <n v="0"/>
    <n v="0"/>
    <n v="0"/>
    <n v="0"/>
    <n v="0"/>
    <n v="0"/>
    <n v="0"/>
    <n v="0"/>
    <n v="0"/>
    <n v="0"/>
    <n v="0"/>
  </r>
  <r>
    <m/>
    <n v="19558"/>
    <n v="70826"/>
    <s v=" TriMet"/>
    <s v="Transit"/>
    <x v="75"/>
    <s v=" TriMet"/>
    <x v="0"/>
    <s v="TriMet - 8310 E&amp;D Capital STP Transfer (2015-2017)"/>
    <m/>
    <m/>
    <s v=" Transit"/>
    <s v=" Mobility Mgmt Purchase Service &amp; Vehicle Purchase"/>
    <n v="2546258"/>
    <m/>
    <m/>
    <m/>
    <n v="309"/>
    <x v="23"/>
    <s v="Pedestrian"/>
    <n v="2015"/>
    <m/>
    <n v="2546258"/>
    <m/>
    <n v="0"/>
    <n v="2546258"/>
    <n v="0"/>
    <n v="0"/>
    <n v="0"/>
    <n v="0"/>
    <n v="0"/>
    <n v="0"/>
    <n v="0"/>
    <n v="0"/>
    <n v="0"/>
    <n v="0"/>
    <n v="0"/>
    <n v="0"/>
    <n v="0"/>
    <n v="0"/>
    <n v="0"/>
    <n v="0"/>
    <n v="0"/>
    <n v="0"/>
    <n v="0"/>
    <n v="0"/>
    <n v="0"/>
    <n v="0"/>
    <n v="0"/>
    <n v="0"/>
    <n v="0"/>
  </r>
  <r>
    <m/>
    <n v="19329"/>
    <n v="70732"/>
    <s v=" TriMet"/>
    <s v="Transit"/>
    <x v="74"/>
    <s v=" TriMet"/>
    <x v="0"/>
    <s v="Bus Purchase (5339 Funds)"/>
    <m/>
    <m/>
    <s v=" Transit"/>
    <s v=" Bus Purchase"/>
    <n v="28961135"/>
    <m/>
    <m/>
    <m/>
    <n v="370"/>
    <x v="23"/>
    <n v="0"/>
    <n v="2016"/>
    <m/>
    <n v="28961135"/>
    <m/>
    <n v="0"/>
    <n v="0"/>
    <n v="28961135"/>
    <n v="0"/>
    <n v="0"/>
    <n v="0"/>
    <n v="0"/>
    <n v="0"/>
    <n v="0"/>
    <n v="0"/>
    <n v="0"/>
    <n v="0"/>
    <n v="0"/>
    <n v="0"/>
    <n v="0"/>
    <n v="0"/>
    <n v="0"/>
    <n v="0"/>
    <n v="0"/>
    <n v="0"/>
    <n v="0"/>
    <n v="0"/>
    <n v="0"/>
    <n v="0"/>
    <n v="0"/>
    <n v="0"/>
    <n v="0"/>
  </r>
  <r>
    <m/>
    <n v="19332"/>
    <n v="70735"/>
    <s v=" TriMet"/>
    <s v="Transit"/>
    <x v="79"/>
    <s v=" TriMet"/>
    <x v="0"/>
    <s v="FY16 Bus &amp; Rail Preventive Maint (5307)"/>
    <m/>
    <m/>
    <s v=" Transit"/>
    <s v=" Capital Maintenance For Bus And Rail"/>
    <n v="47053580"/>
    <m/>
    <m/>
    <m/>
    <n v="371"/>
    <x v="23"/>
    <s v="Other"/>
    <n v="2016"/>
    <m/>
    <n v="47053580"/>
    <m/>
    <n v="0"/>
    <n v="0"/>
    <n v="47053580"/>
    <n v="0"/>
    <n v="0"/>
    <n v="0"/>
    <n v="0"/>
    <n v="0"/>
    <n v="0"/>
    <n v="0"/>
    <n v="0"/>
    <n v="0"/>
    <n v="0"/>
    <n v="0"/>
    <n v="0"/>
    <n v="0"/>
    <n v="0"/>
    <n v="0"/>
    <n v="0"/>
    <n v="0"/>
    <n v="0"/>
    <n v="0"/>
    <n v="0"/>
    <n v="0"/>
    <n v="0"/>
    <n v="0"/>
    <n v="0"/>
  </r>
  <r>
    <m/>
    <n v="19335"/>
    <n v="70738"/>
    <s v=" TriMet"/>
    <s v="Transit"/>
    <x v="79"/>
    <s v=" TriMet"/>
    <x v="0"/>
    <s v="FY16 TM Bus/Rail Transit Enhancements"/>
    <m/>
    <m/>
    <s v=" Transit"/>
    <s v=" 1% Of Sec 5307 Appropriations For Transit Amenities"/>
    <n v="470536"/>
    <m/>
    <m/>
    <m/>
    <n v="372"/>
    <x v="23"/>
    <s v="Other"/>
    <n v="2016"/>
    <m/>
    <n v="470536"/>
    <m/>
    <n v="0"/>
    <n v="0"/>
    <n v="470536"/>
    <n v="0"/>
    <n v="0"/>
    <n v="0"/>
    <n v="0"/>
    <n v="0"/>
    <n v="0"/>
    <n v="0"/>
    <n v="0"/>
    <n v="0"/>
    <n v="0"/>
    <n v="0"/>
    <n v="0"/>
    <n v="0"/>
    <n v="0"/>
    <n v="0"/>
    <n v="0"/>
    <n v="0"/>
    <n v="0"/>
    <n v="0"/>
    <n v="0"/>
    <n v="0"/>
    <n v="0"/>
    <n v="0"/>
    <n v="0"/>
  </r>
  <r>
    <m/>
    <n v="19339"/>
    <n v="70741"/>
    <s v=" TriMet"/>
    <s v="Transit"/>
    <x v="74"/>
    <s v=" TriMet"/>
    <x v="0"/>
    <s v="FY16 Bus &amp; Rail Preventive Maint"/>
    <m/>
    <m/>
    <s v=" Transit"/>
    <s v=" Capital Maintenance For Bus and Rail"/>
    <n v="51925000"/>
    <m/>
    <m/>
    <m/>
    <n v="373"/>
    <x v="23"/>
    <n v="0"/>
    <n v="2016"/>
    <m/>
    <n v="51925000"/>
    <m/>
    <n v="0"/>
    <n v="0"/>
    <n v="51925000"/>
    <n v="0"/>
    <n v="0"/>
    <n v="0"/>
    <n v="0"/>
    <n v="0"/>
    <n v="0"/>
    <n v="0"/>
    <n v="0"/>
    <n v="0"/>
    <n v="0"/>
    <n v="0"/>
    <n v="0"/>
    <n v="0"/>
    <n v="0"/>
    <n v="0"/>
    <n v="0"/>
    <n v="0"/>
    <n v="0"/>
    <n v="0"/>
    <n v="0"/>
    <n v="0"/>
    <n v="0"/>
    <n v="0"/>
    <n v="0"/>
  </r>
  <r>
    <m/>
    <n v="19342"/>
    <n v="70744"/>
    <s v=" TriMet"/>
    <s v="Transit"/>
    <x v="15"/>
    <s v=" TriMet"/>
    <x v="0"/>
    <s v="2016 State of Good Repair Program"/>
    <m/>
    <m/>
    <s v=" Transit"/>
    <s v=" Capital Maintenance For Bus And Rail"/>
    <n v="412500"/>
    <m/>
    <m/>
    <m/>
    <n v="374"/>
    <x v="23"/>
    <s v="Transit"/>
    <n v="2016"/>
    <m/>
    <n v="412500"/>
    <m/>
    <n v="0"/>
    <n v="0"/>
    <n v="412500"/>
    <n v="0"/>
    <n v="0"/>
    <n v="0"/>
    <n v="0"/>
    <n v="0"/>
    <n v="0"/>
    <n v="0"/>
    <n v="0"/>
    <n v="0"/>
    <n v="0"/>
    <n v="0"/>
    <n v="0"/>
    <n v="0"/>
    <n v="0"/>
    <n v="0"/>
    <n v="0"/>
    <n v="0"/>
    <n v="0"/>
    <n v="0"/>
    <n v="0"/>
    <n v="0"/>
    <n v="0"/>
    <n v="0"/>
    <n v="0"/>
  </r>
  <r>
    <m/>
    <n v="19345"/>
    <n v="70747"/>
    <s v=" TriMet"/>
    <s v="Transit"/>
    <x v="15"/>
    <s v=" TriMet"/>
    <x v="0"/>
    <s v="2016 TriMet Enhance Mobility Program"/>
    <m/>
    <m/>
    <s v=" Transit"/>
    <s v=" Services &amp; Facility Improvements In Excess Of ADA Require"/>
    <n v="2216858"/>
    <m/>
    <m/>
    <m/>
    <n v="375"/>
    <x v="23"/>
    <s v="Transit"/>
    <n v="2016"/>
    <m/>
    <n v="2216858"/>
    <m/>
    <n v="0"/>
    <n v="0"/>
    <n v="2216858"/>
    <n v="0"/>
    <n v="0"/>
    <n v="0"/>
    <n v="0"/>
    <n v="0"/>
    <n v="0"/>
    <n v="0"/>
    <n v="0"/>
    <n v="0"/>
    <n v="0"/>
    <n v="0"/>
    <n v="0"/>
    <n v="0"/>
    <n v="0"/>
    <n v="0"/>
    <n v="0"/>
    <n v="0"/>
    <n v="0"/>
    <n v="0"/>
    <n v="0"/>
    <n v="0"/>
    <n v="0"/>
    <n v="0"/>
    <n v="0"/>
  </r>
  <r>
    <m/>
    <n v="19348"/>
    <n v="70750"/>
    <s v=" TriMet"/>
    <s v="Transit"/>
    <x v="77"/>
    <s v=" TriMet"/>
    <x v="0"/>
    <s v="Portland to Milwaukie Light Rail (FY16)"/>
    <m/>
    <m/>
    <s v=" Transit"/>
    <s v=" Capital Project"/>
    <n v="200000000"/>
    <m/>
    <m/>
    <m/>
    <n v="376"/>
    <x v="23"/>
    <s v="Roadwayandbridge"/>
    <n v="2016"/>
    <m/>
    <n v="200000000"/>
    <m/>
    <n v="0"/>
    <n v="0"/>
    <n v="200000000"/>
    <n v="0"/>
    <n v="0"/>
    <n v="0"/>
    <n v="0"/>
    <n v="0"/>
    <n v="0"/>
    <n v="0"/>
    <n v="0"/>
    <n v="0"/>
    <n v="0"/>
    <n v="0"/>
    <n v="0"/>
    <n v="0"/>
    <n v="0"/>
    <n v="0"/>
    <n v="0"/>
    <n v="0"/>
    <n v="0"/>
    <n v="0"/>
    <n v="0"/>
    <n v="0"/>
    <n v="0"/>
    <n v="0"/>
    <n v="0"/>
  </r>
  <r>
    <m/>
    <n v="19351"/>
    <n v="70715"/>
    <s v=" TriMet"/>
    <s v="Transit"/>
    <x v="74"/>
    <s v=" TriMet"/>
    <x v="0"/>
    <s v="High Capacity Transit Bond - 2016"/>
    <m/>
    <m/>
    <s v=" Other"/>
    <s v=" Funding for development and construction of the region's high capacity transit system."/>
    <n v="12258999"/>
    <m/>
    <m/>
    <m/>
    <n v="377"/>
    <x v="23"/>
    <n v="0"/>
    <n v="2016"/>
    <m/>
    <n v="12258999"/>
    <m/>
    <n v="0"/>
    <n v="0"/>
    <n v="12258999"/>
    <n v="0"/>
    <n v="0"/>
    <n v="0"/>
    <n v="0"/>
    <n v="0"/>
    <n v="0"/>
    <n v="0"/>
    <n v="0"/>
    <n v="0"/>
    <n v="0"/>
    <n v="0"/>
    <n v="0"/>
    <n v="0"/>
    <n v="0"/>
    <n v="0"/>
    <n v="0"/>
    <n v="0"/>
    <n v="0"/>
    <n v="0"/>
    <n v="0"/>
    <n v="0"/>
    <n v="0"/>
    <n v="0"/>
    <n v="0"/>
  </r>
  <r>
    <m/>
    <n v="19351"/>
    <n v="70715"/>
    <s v=" TriMet"/>
    <s v="Transit"/>
    <x v="74"/>
    <s v=" TriMet"/>
    <x v="0"/>
    <s v="High Capacity Transit Bond - 2016"/>
    <m/>
    <m/>
    <s v=" Other"/>
    <s v=" Funding for development and construction of the region's high capacity transit system."/>
    <n v="0"/>
    <m/>
    <m/>
    <m/>
    <n v="378"/>
    <x v="23"/>
    <n v="0"/>
    <n v="2016"/>
    <m/>
    <n v="0"/>
    <m/>
    <n v="0"/>
    <n v="0"/>
    <n v="0"/>
    <n v="0"/>
    <n v="0"/>
    <n v="0"/>
    <n v="0"/>
    <n v="0"/>
    <n v="0"/>
    <n v="0"/>
    <n v="0"/>
    <n v="0"/>
    <n v="0"/>
    <n v="0"/>
    <n v="0"/>
    <n v="0"/>
    <n v="0"/>
    <n v="0"/>
    <n v="0"/>
    <n v="0"/>
    <n v="0"/>
    <n v="0"/>
    <n v="0"/>
    <n v="0"/>
    <n v="0"/>
    <n v="0"/>
    <n v="0"/>
  </r>
  <r>
    <m/>
    <n v="19351"/>
    <n v="70715"/>
    <s v=" TriMet"/>
    <s v="Transit"/>
    <x v="74"/>
    <s v=" TriMet"/>
    <x v="0"/>
    <s v="High Capacity Transit Bond - 2016"/>
    <m/>
    <m/>
    <s v=" Other"/>
    <s v=" Funding for development and construction of the region's high capacity transit system."/>
    <n v="5572272"/>
    <m/>
    <m/>
    <m/>
    <n v="379"/>
    <x v="23"/>
    <n v="0"/>
    <n v="2016"/>
    <m/>
    <n v="5572272"/>
    <m/>
    <n v="0"/>
    <n v="0"/>
    <n v="5572272"/>
    <n v="0"/>
    <n v="0"/>
    <n v="0"/>
    <n v="0"/>
    <n v="0"/>
    <n v="0"/>
    <n v="0"/>
    <n v="0"/>
    <n v="0"/>
    <n v="0"/>
    <n v="0"/>
    <n v="0"/>
    <n v="0"/>
    <n v="0"/>
    <n v="0"/>
    <n v="0"/>
    <n v="0"/>
    <n v="0"/>
    <n v="0"/>
    <n v="0"/>
    <n v="0"/>
    <n v="0"/>
    <n v="0"/>
    <n v="0"/>
  </r>
  <r>
    <m/>
    <n v="19351"/>
    <n v="70715"/>
    <s v=" TriMet"/>
    <s v="Transit"/>
    <x v="74"/>
    <s v=" TriMet"/>
    <x v="0"/>
    <s v="High Capacity Transit Bond - 2016"/>
    <m/>
    <m/>
    <s v=" Other"/>
    <s v=" Funding for development and construction of the region's high capacity transit system."/>
    <n v="0"/>
    <m/>
    <m/>
    <m/>
    <n v="380"/>
    <x v="23"/>
    <n v="0"/>
    <n v="2016"/>
    <m/>
    <n v="0"/>
    <m/>
    <n v="0"/>
    <n v="0"/>
    <n v="0"/>
    <n v="0"/>
    <n v="0"/>
    <n v="0"/>
    <n v="0"/>
    <n v="0"/>
    <n v="0"/>
    <n v="0"/>
    <n v="0"/>
    <n v="0"/>
    <n v="0"/>
    <n v="0"/>
    <n v="0"/>
    <n v="0"/>
    <n v="0"/>
    <n v="0"/>
    <n v="0"/>
    <n v="0"/>
    <n v="0"/>
    <n v="0"/>
    <n v="0"/>
    <n v="0"/>
    <n v="0"/>
    <n v="0"/>
    <n v="0"/>
  </r>
  <r>
    <m/>
    <n v="18838"/>
    <n v="70779"/>
    <s v=" TriMet"/>
    <s v="Transit"/>
    <x v="77"/>
    <s v=" TriMet"/>
    <x v="0"/>
    <s v="OR99W: Corridor Safety and Access to Transit"/>
    <m/>
    <m/>
    <s v=" Highway"/>
    <s v=" Improve safety active transportation access and transit operations"/>
    <n v="162487"/>
    <m/>
    <m/>
    <m/>
    <n v="416"/>
    <x v="23"/>
    <s v="Roadwayandbridge"/>
    <n v="2017"/>
    <m/>
    <n v="162487"/>
    <m/>
    <n v="0"/>
    <n v="0"/>
    <n v="0"/>
    <n v="162487"/>
    <n v="0"/>
    <n v="0"/>
    <n v="0"/>
    <n v="0"/>
    <n v="0"/>
    <n v="0"/>
    <n v="0"/>
    <n v="0"/>
    <n v="0"/>
    <n v="0"/>
    <n v="0"/>
    <n v="0"/>
    <n v="0"/>
    <n v="0"/>
    <n v="0"/>
    <n v="0"/>
    <n v="0"/>
    <n v="0"/>
    <n v="0"/>
    <n v="0"/>
    <n v="0"/>
    <n v="0"/>
    <n v="0"/>
  </r>
  <r>
    <m/>
    <n v="18840"/>
    <n v="70781"/>
    <s v=" TriMet"/>
    <s v="Transit"/>
    <x v="76"/>
    <s v=" TriMet"/>
    <x v="0"/>
    <s v="Powell-Division Corridor Safety &amp; Access to Transit"/>
    <m/>
    <m/>
    <s v=" Highway"/>
    <s v=" Improve safety active transportation access and transit operations"/>
    <n v="2470048"/>
    <m/>
    <m/>
    <m/>
    <n v="417"/>
    <x v="23"/>
    <s v="TransportationSystemManagementOperations"/>
    <n v="2017"/>
    <m/>
    <n v="2470048"/>
    <m/>
    <n v="0"/>
    <n v="0"/>
    <n v="0"/>
    <n v="2470048"/>
    <n v="0"/>
    <n v="0"/>
    <n v="0"/>
    <n v="0"/>
    <n v="0"/>
    <n v="0"/>
    <n v="0"/>
    <n v="0"/>
    <n v="0"/>
    <n v="0"/>
    <n v="0"/>
    <n v="0"/>
    <n v="0"/>
    <n v="0"/>
    <n v="0"/>
    <n v="0"/>
    <n v="0"/>
    <n v="0"/>
    <n v="0"/>
    <n v="0"/>
    <n v="0"/>
    <n v="0"/>
    <n v="0"/>
  </r>
  <r>
    <m/>
    <n v="19330"/>
    <n v="70733"/>
    <s v=" TriMet"/>
    <s v="Transit"/>
    <x v="15"/>
    <s v=" TriMet"/>
    <x v="0"/>
    <s v="Bus Purchase (5339 Funds)"/>
    <m/>
    <m/>
    <s v=" Transit"/>
    <s v=" Bus Purchase"/>
    <n v="29079970"/>
    <m/>
    <m/>
    <m/>
    <n v="433"/>
    <x v="23"/>
    <s v="Transit"/>
    <n v="2017"/>
    <m/>
    <n v="29079970"/>
    <m/>
    <n v="0"/>
    <n v="0"/>
    <n v="0"/>
    <n v="29079970"/>
    <n v="0"/>
    <n v="0"/>
    <n v="0"/>
    <n v="0"/>
    <n v="0"/>
    <n v="0"/>
    <n v="0"/>
    <n v="0"/>
    <n v="0"/>
    <n v="0"/>
    <n v="0"/>
    <n v="0"/>
    <n v="0"/>
    <n v="0"/>
    <n v="0"/>
    <n v="0"/>
    <n v="0"/>
    <n v="0"/>
    <n v="0"/>
    <n v="0"/>
    <n v="0"/>
    <n v="0"/>
    <n v="0"/>
  </r>
  <r>
    <m/>
    <n v="19333"/>
    <n v="70736"/>
    <s v=" TriMet"/>
    <s v="Transit"/>
    <x v="15"/>
    <s v=" TriMet"/>
    <x v="0"/>
    <s v="FY17 Bus &amp; Rail Preventive Maint (5307)"/>
    <m/>
    <m/>
    <s v=" Transit"/>
    <s v=" Capital Maintenance For Bus And Rail"/>
    <n v="48324026"/>
    <m/>
    <m/>
    <m/>
    <n v="434"/>
    <x v="23"/>
    <s v="Transit"/>
    <n v="2017"/>
    <m/>
    <n v="48324026"/>
    <m/>
    <n v="0"/>
    <n v="0"/>
    <n v="0"/>
    <n v="48324026"/>
    <n v="0"/>
    <n v="0"/>
    <n v="0"/>
    <n v="0"/>
    <n v="0"/>
    <n v="0"/>
    <n v="0"/>
    <n v="0"/>
    <n v="0"/>
    <n v="0"/>
    <n v="0"/>
    <n v="0"/>
    <n v="0"/>
    <n v="0"/>
    <n v="0"/>
    <n v="0"/>
    <n v="0"/>
    <n v="0"/>
    <n v="0"/>
    <n v="0"/>
    <n v="0"/>
    <n v="0"/>
    <n v="0"/>
  </r>
  <r>
    <m/>
    <n v="19336"/>
    <n v="70739"/>
    <s v=" TriMet"/>
    <s v="Transit"/>
    <x v="15"/>
    <s v=" TriMet"/>
    <x v="0"/>
    <s v="FY17 TM Bus/Rail Transit Enhancements"/>
    <m/>
    <m/>
    <s v=" Transit"/>
    <s v=" 1% Of Sec 5307 Appropriations For Transit Amenities"/>
    <n v="483240"/>
    <m/>
    <m/>
    <m/>
    <n v="435"/>
    <x v="23"/>
    <s v="Transit"/>
    <n v="2017"/>
    <m/>
    <n v="483240"/>
    <m/>
    <n v="0"/>
    <n v="0"/>
    <n v="0"/>
    <n v="483240"/>
    <n v="0"/>
    <n v="0"/>
    <n v="0"/>
    <n v="0"/>
    <n v="0"/>
    <n v="0"/>
    <n v="0"/>
    <n v="0"/>
    <n v="0"/>
    <n v="0"/>
    <n v="0"/>
    <n v="0"/>
    <n v="0"/>
    <n v="0"/>
    <n v="0"/>
    <n v="0"/>
    <n v="0"/>
    <n v="0"/>
    <n v="0"/>
    <n v="0"/>
    <n v="0"/>
    <n v="0"/>
    <n v="0"/>
  </r>
  <r>
    <m/>
    <n v="19340"/>
    <n v="70742"/>
    <s v=" TriMet"/>
    <s v="Transit"/>
    <x v="15"/>
    <s v=" TriMet"/>
    <x v="0"/>
    <s v="FY17 Bus &amp; Rail Preventive Maint"/>
    <m/>
    <m/>
    <s v=" Transit"/>
    <s v=" Capital Maintenance For Bus and Rail"/>
    <n v="52193675"/>
    <m/>
    <m/>
    <m/>
    <n v="436"/>
    <x v="23"/>
    <s v="Transit"/>
    <n v="2017"/>
    <m/>
    <n v="52193675"/>
    <m/>
    <n v="0"/>
    <n v="0"/>
    <n v="0"/>
    <n v="52193675"/>
    <n v="0"/>
    <n v="0"/>
    <n v="0"/>
    <n v="0"/>
    <n v="0"/>
    <n v="0"/>
    <n v="0"/>
    <n v="0"/>
    <n v="0"/>
    <n v="0"/>
    <n v="0"/>
    <n v="0"/>
    <n v="0"/>
    <n v="0"/>
    <n v="0"/>
    <n v="0"/>
    <n v="0"/>
    <n v="0"/>
    <n v="0"/>
    <n v="0"/>
    <n v="0"/>
    <n v="0"/>
    <n v="0"/>
  </r>
  <r>
    <m/>
    <n v="19343"/>
    <n v="70745"/>
    <s v=" TriMet"/>
    <s v="Transit"/>
    <x v="15"/>
    <s v=" TriMet"/>
    <x v="0"/>
    <s v="2017 State of Good Repair Program"/>
    <m/>
    <m/>
    <s v=" Transit"/>
    <s v=" Capital Maintenance For Bus And Rail"/>
    <n v="425000"/>
    <m/>
    <m/>
    <m/>
    <n v="437"/>
    <x v="23"/>
    <s v="Transit"/>
    <n v="2017"/>
    <m/>
    <n v="425000"/>
    <m/>
    <n v="0"/>
    <n v="0"/>
    <n v="0"/>
    <n v="425000"/>
    <n v="0"/>
    <n v="0"/>
    <n v="0"/>
    <n v="0"/>
    <n v="0"/>
    <n v="0"/>
    <n v="0"/>
    <n v="0"/>
    <n v="0"/>
    <n v="0"/>
    <n v="0"/>
    <n v="0"/>
    <n v="0"/>
    <n v="0"/>
    <n v="0"/>
    <n v="0"/>
    <n v="0"/>
    <n v="0"/>
    <n v="0"/>
    <n v="0"/>
    <n v="0"/>
    <n v="0"/>
    <n v="0"/>
  </r>
  <r>
    <m/>
    <n v="19346"/>
    <n v="70748"/>
    <s v=" TriMet"/>
    <s v="Transit"/>
    <x v="15"/>
    <s v=" TriMet"/>
    <x v="0"/>
    <s v="2017 TriMet Enhance Mobility Program"/>
    <m/>
    <m/>
    <s v=" Transit"/>
    <s v=" Services &amp; Facility Improvements In Excess Of ADA Require"/>
    <n v="2283365"/>
    <m/>
    <m/>
    <m/>
    <n v="438"/>
    <x v="23"/>
    <s v="Transit"/>
    <n v="2017"/>
    <m/>
    <n v="2283365"/>
    <m/>
    <n v="0"/>
    <n v="0"/>
    <n v="0"/>
    <n v="2283365"/>
    <n v="0"/>
    <n v="0"/>
    <n v="0"/>
    <n v="0"/>
    <n v="0"/>
    <n v="0"/>
    <n v="0"/>
    <n v="0"/>
    <n v="0"/>
    <n v="0"/>
    <n v="0"/>
    <n v="0"/>
    <n v="0"/>
    <n v="0"/>
    <n v="0"/>
    <n v="0"/>
    <n v="0"/>
    <n v="0"/>
    <n v="0"/>
    <n v="0"/>
    <n v="0"/>
    <n v="0"/>
    <n v="0"/>
  </r>
  <r>
    <m/>
    <n v="19349"/>
    <n v="70751"/>
    <s v=" TriMet"/>
    <s v="Transit"/>
    <x v="15"/>
    <s v=" TriMet"/>
    <x v="0"/>
    <s v="Portland to Milwaukie Light Rail (FY17)"/>
    <m/>
    <m/>
    <s v=" Transit"/>
    <s v=" Capital Project"/>
    <n v="200000000"/>
    <m/>
    <m/>
    <m/>
    <n v="439"/>
    <x v="23"/>
    <s v="Transit"/>
    <n v="2017"/>
    <m/>
    <n v="200000000"/>
    <m/>
    <n v="0"/>
    <n v="0"/>
    <n v="0"/>
    <n v="200000000"/>
    <n v="0"/>
    <n v="0"/>
    <n v="0"/>
    <n v="0"/>
    <n v="0"/>
    <n v="0"/>
    <n v="0"/>
    <n v="0"/>
    <n v="0"/>
    <n v="0"/>
    <n v="0"/>
    <n v="0"/>
    <n v="0"/>
    <n v="0"/>
    <n v="0"/>
    <n v="0"/>
    <n v="0"/>
    <n v="0"/>
    <n v="0"/>
    <n v="0"/>
    <n v="0"/>
    <n v="0"/>
    <n v="0"/>
  </r>
  <r>
    <m/>
    <n v="19352"/>
    <n v="70796"/>
    <s v=" TriMet"/>
    <s v="Transit"/>
    <x v="15"/>
    <s v=" TriMet"/>
    <x v="0"/>
    <s v="High Capacity Transit Bond - 2017"/>
    <m/>
    <m/>
    <s v=" Other"/>
    <s v=" Funding for the regionâ€™s long term commitment to pay for development of the high capacity transit (HCT) system."/>
    <n v="12258999"/>
    <m/>
    <m/>
    <m/>
    <n v="440"/>
    <x v="23"/>
    <s v="Transit"/>
    <n v="2017"/>
    <m/>
    <n v="12258999"/>
    <m/>
    <n v="0"/>
    <n v="0"/>
    <n v="0"/>
    <n v="12258999"/>
    <n v="0"/>
    <n v="0"/>
    <n v="0"/>
    <n v="0"/>
    <n v="0"/>
    <n v="0"/>
    <n v="0"/>
    <n v="0"/>
    <n v="0"/>
    <n v="0"/>
    <n v="0"/>
    <n v="0"/>
    <n v="0"/>
    <n v="0"/>
    <n v="0"/>
    <n v="0"/>
    <n v="0"/>
    <n v="0"/>
    <n v="0"/>
    <n v="0"/>
    <n v="0"/>
    <n v="0"/>
    <n v="0"/>
  </r>
  <r>
    <m/>
    <n v="19352"/>
    <n v="70796"/>
    <s v=" TriMet"/>
    <s v="Transit"/>
    <x v="15"/>
    <s v=" TriMet"/>
    <x v="0"/>
    <s v="High Capacity Transit Bond - 2017"/>
    <m/>
    <m/>
    <s v=" Other"/>
    <s v=" Funding for the regionâ€™s long term commitment to pay for development of the high capacity transit (HCT) system."/>
    <n v="5572272"/>
    <m/>
    <m/>
    <m/>
    <n v="441"/>
    <x v="23"/>
    <s v="Transit"/>
    <n v="2017"/>
    <m/>
    <n v="5572272"/>
    <m/>
    <n v="0"/>
    <n v="0"/>
    <n v="0"/>
    <n v="5572272"/>
    <n v="0"/>
    <n v="0"/>
    <n v="0"/>
    <n v="0"/>
    <n v="0"/>
    <n v="0"/>
    <n v="0"/>
    <n v="0"/>
    <n v="0"/>
    <n v="0"/>
    <n v="0"/>
    <n v="0"/>
    <n v="0"/>
    <n v="0"/>
    <n v="0"/>
    <n v="0"/>
    <n v="0"/>
    <n v="0"/>
    <n v="0"/>
    <n v="0"/>
    <n v="0"/>
    <n v="0"/>
    <n v="0"/>
  </r>
  <r>
    <m/>
    <n v="18838"/>
    <n v="70779"/>
    <s v=" TriMet"/>
    <s v="Transit"/>
    <x v="77"/>
    <s v=" TriMet"/>
    <x v="0"/>
    <s v="OR99W: Corridor Safety and Access to Transit"/>
    <m/>
    <m/>
    <s v=" Highway"/>
    <s v=" Improve safety active transportation access and transit operations"/>
    <n v="3014196"/>
    <m/>
    <m/>
    <m/>
    <n v="463"/>
    <x v="23"/>
    <s v="Roadwayandbridge"/>
    <n v="2018"/>
    <m/>
    <n v="3014196"/>
    <m/>
    <n v="0"/>
    <n v="0"/>
    <n v="0"/>
    <n v="0"/>
    <n v="3014196"/>
    <n v="0"/>
    <n v="0"/>
    <n v="0"/>
    <n v="0"/>
    <n v="0"/>
    <n v="0"/>
    <n v="0"/>
    <n v="0"/>
    <n v="0"/>
    <n v="0"/>
    <n v="0"/>
    <n v="0"/>
    <n v="0"/>
    <n v="0"/>
    <n v="0"/>
    <n v="0"/>
    <n v="0"/>
    <n v="0"/>
    <n v="0"/>
    <n v="0"/>
    <n v="0"/>
    <n v="0"/>
  </r>
  <r>
    <m/>
    <n v="18839"/>
    <n v="70780"/>
    <s v=" TriMet"/>
    <s v="Transit"/>
    <x v="77"/>
    <s v=" TriMet"/>
    <x v="0"/>
    <s v="OR8 Corridor Safety and Access to Transit"/>
    <m/>
    <m/>
    <s v=" Highway"/>
    <s v=" Improve safety active transportation access and transit operations"/>
    <n v="1423806"/>
    <m/>
    <m/>
    <m/>
    <n v="464"/>
    <x v="23"/>
    <s v="Roadwayandbridge"/>
    <n v="2018"/>
    <m/>
    <n v="1423806"/>
    <m/>
    <n v="0"/>
    <n v="0"/>
    <n v="0"/>
    <n v="0"/>
    <n v="1423806"/>
    <n v="0"/>
    <n v="0"/>
    <n v="0"/>
    <n v="0"/>
    <n v="0"/>
    <n v="0"/>
    <n v="0"/>
    <n v="0"/>
    <n v="0"/>
    <n v="0"/>
    <n v="0"/>
    <n v="0"/>
    <n v="0"/>
    <n v="0"/>
    <n v="0"/>
    <n v="0"/>
    <n v="0"/>
    <n v="0"/>
    <n v="0"/>
    <n v="0"/>
    <n v="0"/>
    <n v="0"/>
  </r>
  <r>
    <m/>
    <n v="19331"/>
    <n v="70734"/>
    <s v=" TriMet"/>
    <s v="Transit"/>
    <x v="77"/>
    <s v=" TriMet"/>
    <x v="0"/>
    <s v="Bus Purchase (5339 Funds)"/>
    <m/>
    <m/>
    <s v=" Transit"/>
    <s v=" Bus Purchase"/>
    <n v="29202369"/>
    <m/>
    <m/>
    <m/>
    <n v="475"/>
    <x v="23"/>
    <s v="Roadwayandbridge"/>
    <n v="2018"/>
    <m/>
    <n v="29202369"/>
    <m/>
    <n v="0"/>
    <n v="0"/>
    <n v="0"/>
    <n v="0"/>
    <n v="29202369"/>
    <n v="0"/>
    <n v="0"/>
    <n v="0"/>
    <n v="0"/>
    <n v="0"/>
    <n v="0"/>
    <n v="0"/>
    <n v="0"/>
    <n v="0"/>
    <n v="0"/>
    <n v="0"/>
    <n v="0"/>
    <n v="0"/>
    <n v="0"/>
    <n v="0"/>
    <n v="0"/>
    <n v="0"/>
    <n v="0"/>
    <n v="0"/>
    <n v="0"/>
    <n v="0"/>
    <n v="0"/>
  </r>
  <r>
    <m/>
    <n v="19334"/>
    <n v="70737"/>
    <s v=" TriMet"/>
    <s v="Transit"/>
    <x v="80"/>
    <s v=" TriMet"/>
    <x v="0"/>
    <s v="FY18 Bus &amp; Rail Preventive Maint (5307)"/>
    <m/>
    <m/>
    <s v=" Transit"/>
    <s v=" Capital Maintenance For Bus And Rail"/>
    <n v="48734640"/>
    <m/>
    <m/>
    <m/>
    <n v="476"/>
    <x v="23"/>
    <s v="Trail"/>
    <n v="2018"/>
    <m/>
    <n v="48734640"/>
    <m/>
    <n v="0"/>
    <n v="0"/>
    <n v="0"/>
    <n v="0"/>
    <n v="48734640"/>
    <n v="0"/>
    <n v="0"/>
    <n v="0"/>
    <n v="0"/>
    <n v="0"/>
    <n v="0"/>
    <n v="0"/>
    <n v="0"/>
    <n v="0"/>
    <n v="0"/>
    <n v="0"/>
    <n v="0"/>
    <n v="0"/>
    <n v="0"/>
    <n v="0"/>
    <n v="0"/>
    <n v="0"/>
    <n v="0"/>
    <n v="0"/>
    <n v="0"/>
    <n v="0"/>
    <n v="0"/>
  </r>
  <r>
    <m/>
    <n v="19337"/>
    <n v="70740"/>
    <s v=" TriMet"/>
    <s v="Transit"/>
    <x v="77"/>
    <s v=" TriMet"/>
    <x v="0"/>
    <s v="FY18 TM Bus/Rail Transit Enhancements"/>
    <m/>
    <m/>
    <s v=" Transit"/>
    <s v=" 1% Of Sec 5307 Appropriations For Transit Amenities"/>
    <n v="487346"/>
    <m/>
    <m/>
    <m/>
    <n v="477"/>
    <x v="23"/>
    <s v="Roadwayandbridge"/>
    <n v="2018"/>
    <m/>
    <n v="487346"/>
    <m/>
    <n v="0"/>
    <n v="0"/>
    <n v="0"/>
    <n v="0"/>
    <n v="487346"/>
    <n v="0"/>
    <n v="0"/>
    <n v="0"/>
    <n v="0"/>
    <n v="0"/>
    <n v="0"/>
    <n v="0"/>
    <n v="0"/>
    <n v="0"/>
    <n v="0"/>
    <n v="0"/>
    <n v="0"/>
    <n v="0"/>
    <n v="0"/>
    <n v="0"/>
    <n v="0"/>
    <n v="0"/>
    <n v="0"/>
    <n v="0"/>
    <n v="0"/>
    <n v="0"/>
    <n v="0"/>
  </r>
  <r>
    <m/>
    <n v="19341"/>
    <n v="70743"/>
    <s v=" TriMet"/>
    <s v="Transit"/>
    <x v="77"/>
    <s v=" TriMet"/>
    <x v="0"/>
    <s v="FY18 Bus &amp; Rail Preventive Maint"/>
    <m/>
    <m/>
    <s v=" Transit"/>
    <s v=" Capital Maintenance For Bus and Rail"/>
    <n v="57537406"/>
    <m/>
    <m/>
    <m/>
    <n v="478"/>
    <x v="23"/>
    <s v="Roadwayandbridge"/>
    <n v="2018"/>
    <m/>
    <n v="57537406"/>
    <m/>
    <n v="0"/>
    <n v="0"/>
    <n v="0"/>
    <n v="0"/>
    <n v="57537406"/>
    <n v="0"/>
    <n v="0"/>
    <n v="0"/>
    <n v="0"/>
    <n v="0"/>
    <n v="0"/>
    <n v="0"/>
    <n v="0"/>
    <n v="0"/>
    <n v="0"/>
    <n v="0"/>
    <n v="0"/>
    <n v="0"/>
    <n v="0"/>
    <n v="0"/>
    <n v="0"/>
    <n v="0"/>
    <n v="0"/>
    <n v="0"/>
    <n v="0"/>
    <n v="0"/>
    <n v="0"/>
  </r>
  <r>
    <m/>
    <n v="19344"/>
    <n v="70746"/>
    <s v=" TriMet"/>
    <s v="Transit"/>
    <x v="77"/>
    <s v=" TriMet"/>
    <x v="0"/>
    <s v="2018 State of Good Repair Program"/>
    <m/>
    <m/>
    <s v=" Transit"/>
    <s v=" Capital Maintenance For Bus And Rail"/>
    <n v="437500"/>
    <m/>
    <m/>
    <m/>
    <n v="479"/>
    <x v="23"/>
    <s v="Roadwayandbridge"/>
    <n v="2018"/>
    <m/>
    <n v="437500"/>
    <m/>
    <n v="0"/>
    <n v="0"/>
    <n v="0"/>
    <n v="0"/>
    <n v="437500"/>
    <n v="0"/>
    <n v="0"/>
    <n v="0"/>
    <n v="0"/>
    <n v="0"/>
    <n v="0"/>
    <n v="0"/>
    <n v="0"/>
    <n v="0"/>
    <n v="0"/>
    <n v="0"/>
    <n v="0"/>
    <n v="0"/>
    <n v="0"/>
    <n v="0"/>
    <n v="0"/>
    <n v="0"/>
    <n v="0"/>
    <n v="0"/>
    <n v="0"/>
    <n v="0"/>
    <n v="0"/>
  </r>
  <r>
    <m/>
    <n v="19347"/>
    <n v="70749"/>
    <s v=" TriMet"/>
    <s v="Transit"/>
    <x v="77"/>
    <s v=" TriMet"/>
    <x v="0"/>
    <s v="2018 TriMet Enhance Mobility Program"/>
    <m/>
    <m/>
    <s v=" Transit"/>
    <s v=" Services &amp; Facility Improvements In Excess Of ADA Require"/>
    <n v="2351867"/>
    <m/>
    <m/>
    <m/>
    <n v="480"/>
    <x v="23"/>
    <s v="Roadwayandbridge"/>
    <n v="2018"/>
    <m/>
    <n v="2351867"/>
    <m/>
    <n v="0"/>
    <n v="0"/>
    <n v="0"/>
    <n v="0"/>
    <n v="2351867"/>
    <n v="0"/>
    <n v="0"/>
    <n v="0"/>
    <n v="0"/>
    <n v="0"/>
    <n v="0"/>
    <n v="0"/>
    <n v="0"/>
    <n v="0"/>
    <n v="0"/>
    <n v="0"/>
    <n v="0"/>
    <n v="0"/>
    <n v="0"/>
    <n v="0"/>
    <n v="0"/>
    <n v="0"/>
    <n v="0"/>
    <n v="0"/>
    <n v="0"/>
    <n v="0"/>
    <n v="0"/>
  </r>
  <r>
    <m/>
    <n v="19350"/>
    <n v="70752"/>
    <s v=" TriMet"/>
    <s v="Transit"/>
    <x v="15"/>
    <s v=" TriMet"/>
    <x v="0"/>
    <s v="Portland to Milwaukie Light Rail (FY18)"/>
    <m/>
    <m/>
    <s v=" Transit"/>
    <s v=" Capital Project"/>
    <n v="200000000"/>
    <m/>
    <m/>
    <m/>
    <n v="481"/>
    <x v="23"/>
    <s v="Transit"/>
    <n v="2018"/>
    <m/>
    <n v="200000000"/>
    <m/>
    <n v="0"/>
    <n v="0"/>
    <n v="0"/>
    <n v="0"/>
    <n v="200000000"/>
    <n v="0"/>
    <n v="0"/>
    <n v="0"/>
    <n v="0"/>
    <n v="0"/>
    <n v="0"/>
    <n v="0"/>
    <n v="0"/>
    <n v="0"/>
    <n v="0"/>
    <n v="0"/>
    <n v="0"/>
    <n v="0"/>
    <n v="0"/>
    <n v="0"/>
    <n v="0"/>
    <n v="0"/>
    <n v="0"/>
    <n v="0"/>
    <n v="0"/>
    <n v="0"/>
    <n v="0"/>
  </r>
  <r>
    <m/>
    <n v="19353"/>
    <n v="70797"/>
    <s v=" TriMet"/>
    <s v="Transit"/>
    <x v="78"/>
    <s v=" TriMet"/>
    <x v="0"/>
    <s v="High Capacity Transit Bond - 2018"/>
    <m/>
    <m/>
    <s v=" Other"/>
    <s v=" Funding for the regionâ€™s long term commitment to pay for development of the high capacity transit (HCT) system."/>
    <n v="12258999"/>
    <m/>
    <m/>
    <m/>
    <n v="482"/>
    <x v="23"/>
    <s v="System/corridorplanning"/>
    <n v="2018"/>
    <m/>
    <n v="12258999"/>
    <m/>
    <n v="0"/>
    <n v="0"/>
    <n v="0"/>
    <n v="0"/>
    <n v="12258999"/>
    <n v="0"/>
    <n v="0"/>
    <n v="0"/>
    <n v="0"/>
    <n v="0"/>
    <n v="0"/>
    <n v="0"/>
    <n v="0"/>
    <n v="0"/>
    <n v="0"/>
    <n v="0"/>
    <n v="0"/>
    <n v="0"/>
    <n v="0"/>
    <n v="0"/>
    <n v="0"/>
    <n v="0"/>
    <n v="0"/>
    <n v="0"/>
    <n v="0"/>
    <n v="0"/>
    <n v="0"/>
  </r>
  <r>
    <m/>
    <n v="19353"/>
    <n v="70797"/>
    <s v=" TriMet"/>
    <s v="Transit"/>
    <x v="77"/>
    <s v=" TriMet"/>
    <x v="0"/>
    <s v="High Capacity Transit Bond - 2018"/>
    <m/>
    <m/>
    <s v=" Other"/>
    <s v=" Funding for the regionâ€™s long term commitment to pay for development of the high capacity transit (HCT) system."/>
    <n v="5572272"/>
    <m/>
    <m/>
    <m/>
    <n v="483"/>
    <x v="23"/>
    <s v="Roadwayandbridge"/>
    <n v="2018"/>
    <m/>
    <n v="5572272"/>
    <m/>
    <n v="0"/>
    <n v="0"/>
    <n v="0"/>
    <n v="0"/>
    <n v="5572272"/>
    <n v="0"/>
    <n v="0"/>
    <n v="0"/>
    <n v="0"/>
    <n v="0"/>
    <n v="0"/>
    <n v="0"/>
    <n v="0"/>
    <n v="0"/>
    <n v="0"/>
    <n v="0"/>
    <n v="0"/>
    <n v="0"/>
    <n v="0"/>
    <n v="0"/>
    <n v="0"/>
    <n v="0"/>
    <n v="0"/>
    <n v="0"/>
    <n v="0"/>
    <n v="0"/>
    <n v="0"/>
  </r>
  <r>
    <m/>
    <n v="17414"/>
    <n v="70417"/>
    <s v=" Washington County"/>
    <s v="County"/>
    <x v="40"/>
    <s v=" Washington County"/>
    <x v="0"/>
    <s v="SW Oleson Road: Fanno Creek Bridge"/>
    <m/>
    <m/>
    <s v=" Local Road"/>
    <s v=" Bridge Replacement (BR #671201) and project development for road realignment"/>
    <n v="5001"/>
    <m/>
    <m/>
    <m/>
    <n v="80"/>
    <x v="23"/>
    <s v="Pedestrian"/>
    <n v="2015"/>
    <m/>
    <n v="5001"/>
    <m/>
    <n v="0"/>
    <n v="5001"/>
    <n v="0"/>
    <n v="0"/>
    <n v="0"/>
    <n v="0"/>
    <n v="0"/>
    <n v="0"/>
    <n v="0"/>
    <n v="0"/>
    <n v="0"/>
    <n v="0"/>
    <n v="0"/>
    <n v="0"/>
    <n v="0"/>
    <n v="0"/>
    <n v="0"/>
    <n v="0"/>
    <n v="0"/>
    <n v="0"/>
    <n v="0"/>
    <n v="0"/>
    <n v="0"/>
    <n v="0"/>
    <n v="0"/>
    <n v="0"/>
    <n v="0"/>
  </r>
  <r>
    <m/>
    <n v="17414"/>
    <n v="70417"/>
    <s v=" Washington County"/>
    <s v="County"/>
    <x v="40"/>
    <s v=" Washington County"/>
    <x v="0"/>
    <s v="SW Oleson Road: Fanno Creek Bridge"/>
    <m/>
    <m/>
    <s v=" Local Road"/>
    <s v=" Bridge Replacement (BR #671201) and project development for road realignment"/>
    <n v="600000"/>
    <m/>
    <m/>
    <m/>
    <n v="81"/>
    <x v="23"/>
    <s v="Pedestrian"/>
    <n v="2015"/>
    <m/>
    <n v="600000"/>
    <m/>
    <n v="0"/>
    <n v="600000"/>
    <n v="0"/>
    <n v="0"/>
    <n v="0"/>
    <n v="0"/>
    <n v="0"/>
    <n v="0"/>
    <n v="0"/>
    <n v="0"/>
    <n v="0"/>
    <n v="0"/>
    <n v="0"/>
    <n v="0"/>
    <n v="0"/>
    <n v="0"/>
    <n v="0"/>
    <n v="0"/>
    <n v="0"/>
    <n v="0"/>
    <n v="0"/>
    <n v="0"/>
    <n v="0"/>
    <n v="0"/>
    <n v="0"/>
    <n v="0"/>
    <n v="0"/>
  </r>
  <r>
    <m/>
    <n v="17414"/>
    <n v="70417"/>
    <s v=" Washington County"/>
    <s v="County"/>
    <x v="40"/>
    <s v=" Washington County"/>
    <x v="0"/>
    <s v="SW Oleson Road: Fanno Creek Bridge"/>
    <m/>
    <m/>
    <s v=" Local Road"/>
    <s v=" Bridge Replacement (BR #671201) and project development for road realignment"/>
    <n v="0"/>
    <m/>
    <m/>
    <m/>
    <n v="82"/>
    <x v="23"/>
    <s v="Pedestrian"/>
    <n v="2015"/>
    <m/>
    <n v="0"/>
    <m/>
    <n v="0"/>
    <n v="0"/>
    <n v="0"/>
    <n v="0"/>
    <n v="0"/>
    <n v="0"/>
    <n v="0"/>
    <n v="0"/>
    <n v="0"/>
    <n v="0"/>
    <n v="0"/>
    <n v="0"/>
    <n v="0"/>
    <n v="0"/>
    <n v="0"/>
    <n v="0"/>
    <n v="0"/>
    <n v="0"/>
    <n v="0"/>
    <n v="0"/>
    <n v="0"/>
    <n v="0"/>
    <n v="0"/>
    <n v="0"/>
    <n v="0"/>
    <n v="0"/>
    <n v="0"/>
  </r>
  <r>
    <m/>
    <n v="17414"/>
    <n v="70417"/>
    <s v=" Washington County"/>
    <s v="County"/>
    <x v="37"/>
    <s v=" Washington County"/>
    <x v="0"/>
    <s v="SW Oleson Road: Fanno Creek Bridge"/>
    <m/>
    <m/>
    <s v=" Local Road"/>
    <s v=" Bridge Replacement (BR #671201) and project development for road realignment"/>
    <n v="3000119"/>
    <m/>
    <m/>
    <m/>
    <n v="83"/>
    <x v="23"/>
    <s v="Roadwayandbridge"/>
    <n v="2015"/>
    <m/>
    <n v="3000119"/>
    <m/>
    <n v="0"/>
    <n v="3000119"/>
    <n v="0"/>
    <n v="0"/>
    <n v="0"/>
    <n v="0"/>
    <n v="0"/>
    <n v="0"/>
    <n v="0"/>
    <n v="0"/>
    <n v="0"/>
    <n v="0"/>
    <n v="0"/>
    <n v="0"/>
    <n v="0"/>
    <n v="0"/>
    <n v="0"/>
    <n v="0"/>
    <n v="0"/>
    <n v="0"/>
    <n v="0"/>
    <n v="0"/>
    <n v="0"/>
    <n v="0"/>
    <n v="0"/>
    <n v="0"/>
    <n v="0"/>
  </r>
  <r>
    <m/>
    <n v="17461"/>
    <n v="70412"/>
    <s v=" Washington County"/>
    <s v="County"/>
    <x v="54"/>
    <s v=" Washington County"/>
    <x v="0"/>
    <s v="Tualatin - Sherwood Rd OR99W - Teton Ave"/>
    <m/>
    <m/>
    <s v=" Local Road"/>
    <s v=" Upgrade traffic signal systems and install video detection system."/>
    <n v="0"/>
    <m/>
    <m/>
    <m/>
    <n v="87"/>
    <x v="23"/>
    <s v="Bike"/>
    <n v="2015"/>
    <m/>
    <n v="0"/>
    <m/>
    <n v="0"/>
    <n v="0"/>
    <n v="0"/>
    <n v="0"/>
    <n v="0"/>
    <n v="0"/>
    <n v="0"/>
    <n v="0"/>
    <n v="0"/>
    <n v="0"/>
    <n v="0"/>
    <n v="0"/>
    <n v="0"/>
    <n v="0"/>
    <n v="0"/>
    <n v="0"/>
    <n v="0"/>
    <n v="0"/>
    <n v="0"/>
    <n v="0"/>
    <n v="0"/>
    <n v="0"/>
    <n v="0"/>
    <n v="0"/>
    <n v="0"/>
    <n v="0"/>
    <n v="0"/>
  </r>
  <r>
    <m/>
    <n v="17461"/>
    <n v="70412"/>
    <s v=" Washington County"/>
    <s v="County"/>
    <x v="38"/>
    <s v=" Washington County"/>
    <x v="0"/>
    <s v="Tualatin - Sherwood Rd OR99W - Teton Ave"/>
    <m/>
    <m/>
    <s v=" Local Road"/>
    <s v=" Upgrade traffic signal systems and install video detection system."/>
    <n v="1016154"/>
    <m/>
    <m/>
    <m/>
    <n v="88"/>
    <x v="23"/>
    <n v="0"/>
    <n v="2015"/>
    <m/>
    <n v="1016154"/>
    <m/>
    <n v="0"/>
    <n v="1016154"/>
    <n v="0"/>
    <n v="0"/>
    <n v="0"/>
    <n v="0"/>
    <n v="0"/>
    <n v="0"/>
    <n v="0"/>
    <n v="0"/>
    <n v="0"/>
    <n v="0"/>
    <n v="0"/>
    <n v="0"/>
    <n v="0"/>
    <n v="0"/>
    <n v="0"/>
    <n v="0"/>
    <n v="0"/>
    <n v="0"/>
    <n v="0"/>
    <n v="0"/>
    <n v="0"/>
    <n v="0"/>
    <n v="0"/>
    <n v="0"/>
    <n v="0"/>
  </r>
  <r>
    <m/>
    <n v="17461"/>
    <n v="70412"/>
    <s v=" Washington County"/>
    <s v="County"/>
    <x v="38"/>
    <s v=" Washington County"/>
    <x v="0"/>
    <s v="Tualatin - Sherwood Rd OR99W - Teton Ave"/>
    <m/>
    <m/>
    <s v=" Local Road"/>
    <s v=" Upgrade traffic signal systems and install video detection system."/>
    <n v="233846"/>
    <m/>
    <m/>
    <m/>
    <n v="89"/>
    <x v="23"/>
    <n v="0"/>
    <n v="2015"/>
    <m/>
    <n v="233846"/>
    <m/>
    <n v="0"/>
    <n v="233846"/>
    <n v="0"/>
    <n v="0"/>
    <n v="0"/>
    <n v="0"/>
    <n v="0"/>
    <n v="0"/>
    <n v="0"/>
    <n v="0"/>
    <n v="0"/>
    <n v="0"/>
    <n v="0"/>
    <n v="0"/>
    <n v="0"/>
    <n v="0"/>
    <n v="0"/>
    <n v="0"/>
    <n v="0"/>
    <n v="0"/>
    <n v="0"/>
    <n v="0"/>
    <n v="0"/>
    <n v="0"/>
    <n v="0"/>
    <n v="0"/>
    <n v="0"/>
  </r>
  <r>
    <m/>
    <n v="17461"/>
    <n v="70412"/>
    <s v=" Washington County"/>
    <s v="County"/>
    <x v="38"/>
    <s v=" Washington County"/>
    <x v="0"/>
    <s v="Tualatin - Sherwood Rd OR99W - Teton Ave"/>
    <m/>
    <m/>
    <s v=" Local Road"/>
    <s v=" Upgrade traffic signal systems and install video detection system."/>
    <n v="250000"/>
    <m/>
    <m/>
    <m/>
    <n v="90"/>
    <x v="23"/>
    <n v="0"/>
    <n v="2015"/>
    <m/>
    <n v="250000"/>
    <m/>
    <n v="0"/>
    <n v="250000"/>
    <n v="0"/>
    <n v="0"/>
    <n v="0"/>
    <n v="0"/>
    <n v="0"/>
    <n v="0"/>
    <n v="0"/>
    <n v="0"/>
    <n v="0"/>
    <n v="0"/>
    <n v="0"/>
    <n v="0"/>
    <n v="0"/>
    <n v="0"/>
    <n v="0"/>
    <n v="0"/>
    <n v="0"/>
    <n v="0"/>
    <n v="0"/>
    <n v="0"/>
    <n v="0"/>
    <n v="0"/>
    <n v="0"/>
    <n v="0"/>
    <n v="0"/>
  </r>
  <r>
    <m/>
    <n v="18317"/>
    <n v="70654"/>
    <s v=" Washington County"/>
    <s v="County"/>
    <x v="82"/>
    <s v=" Washington County"/>
    <x v="0"/>
    <s v="Cornell Rd/Cornelius Pass Rd Adaptive System"/>
    <m/>
    <m/>
    <s v=" Local Road"/>
    <s v=" Design expansion of adaptive traffic signal system; add bicycle detection"/>
    <n v="111445"/>
    <m/>
    <m/>
    <m/>
    <n v="199"/>
    <x v="23"/>
    <s v="System/corridorplanning"/>
    <n v="2015"/>
    <m/>
    <n v="111445"/>
    <m/>
    <n v="0"/>
    <n v="111445"/>
    <n v="0"/>
    <n v="0"/>
    <n v="0"/>
    <n v="0"/>
    <n v="0"/>
    <n v="0"/>
    <n v="0"/>
    <n v="0"/>
    <n v="0"/>
    <n v="0"/>
    <n v="0"/>
    <n v="0"/>
    <n v="0"/>
    <n v="0"/>
    <n v="0"/>
    <n v="0"/>
    <n v="0"/>
    <n v="0"/>
    <n v="0"/>
    <n v="0"/>
    <n v="0"/>
    <n v="0"/>
    <n v="0"/>
    <n v="0"/>
    <n v="0"/>
  </r>
  <r>
    <m/>
    <n v="18317"/>
    <n v="70654"/>
    <s v=" Washington County"/>
    <s v="County"/>
    <x v="39"/>
    <s v=" Washington County"/>
    <x v="0"/>
    <s v="Cornell Rd/Cornelius Pass Rd Adaptive System"/>
    <m/>
    <m/>
    <s v=" Local Road"/>
    <s v=" Design expansion of adaptive traffic signal system; add bicycle detection"/>
    <n v="0"/>
    <m/>
    <m/>
    <m/>
    <n v="200"/>
    <x v="23"/>
    <s v="Trail"/>
    <n v="2015"/>
    <m/>
    <n v="0"/>
    <m/>
    <n v="0"/>
    <n v="0"/>
    <n v="0"/>
    <n v="0"/>
    <n v="0"/>
    <n v="0"/>
    <n v="0"/>
    <n v="0"/>
    <n v="0"/>
    <n v="0"/>
    <n v="0"/>
    <n v="0"/>
    <n v="0"/>
    <n v="0"/>
    <n v="0"/>
    <n v="0"/>
    <n v="0"/>
    <n v="0"/>
    <n v="0"/>
    <n v="0"/>
    <n v="0"/>
    <n v="0"/>
    <n v="0"/>
    <n v="0"/>
    <n v="0"/>
    <n v="0"/>
    <n v="0"/>
  </r>
  <r>
    <m/>
    <n v="18317"/>
    <n v="70654"/>
    <s v=" Washington County"/>
    <s v="County"/>
    <x v="39"/>
    <s v=" Washington County"/>
    <x v="0"/>
    <s v="Cornell Rd/Cornelius Pass Rd Adaptive System"/>
    <m/>
    <m/>
    <s v=" Local Road"/>
    <s v=" Design expansion of adaptive traffic signal system; add bicycle detection"/>
    <n v="334336"/>
    <m/>
    <m/>
    <m/>
    <n v="201"/>
    <x v="23"/>
    <s v="Trail"/>
    <n v="2015"/>
    <m/>
    <n v="334336"/>
    <m/>
    <n v="0"/>
    <n v="334336"/>
    <n v="0"/>
    <n v="0"/>
    <n v="0"/>
    <n v="0"/>
    <n v="0"/>
    <n v="0"/>
    <n v="0"/>
    <n v="0"/>
    <n v="0"/>
    <n v="0"/>
    <n v="0"/>
    <n v="0"/>
    <n v="0"/>
    <n v="0"/>
    <n v="0"/>
    <n v="0"/>
    <n v="0"/>
    <n v="0"/>
    <n v="0"/>
    <n v="0"/>
    <n v="0"/>
    <n v="0"/>
    <n v="0"/>
    <n v="0"/>
    <n v="0"/>
  </r>
  <r>
    <m/>
    <n v="18317"/>
    <n v="70654"/>
    <s v=" Washington County"/>
    <s v="County"/>
    <x v="37"/>
    <s v=" Washington County"/>
    <x v="0"/>
    <s v="Cornell Rd/Cornelius Pass Rd Adaptive System"/>
    <m/>
    <m/>
    <s v=" Local Road"/>
    <s v=" Design expansion of adaptive traffic signal system; add bicycle detection"/>
    <n v="0"/>
    <m/>
    <m/>
    <m/>
    <n v="202"/>
    <x v="23"/>
    <s v="Roadwayandbridge"/>
    <n v="2015"/>
    <m/>
    <n v="0"/>
    <m/>
    <n v="0"/>
    <n v="0"/>
    <n v="0"/>
    <n v="0"/>
    <n v="0"/>
    <n v="0"/>
    <n v="0"/>
    <n v="0"/>
    <n v="0"/>
    <n v="0"/>
    <n v="0"/>
    <n v="0"/>
    <n v="0"/>
    <n v="0"/>
    <n v="0"/>
    <n v="0"/>
    <n v="0"/>
    <n v="0"/>
    <n v="0"/>
    <n v="0"/>
    <n v="0"/>
    <n v="0"/>
    <n v="0"/>
    <n v="0"/>
    <n v="0"/>
    <n v="0"/>
    <n v="0"/>
  </r>
  <r>
    <m/>
    <n v="19466"/>
    <n v="70813"/>
    <s v=" Washington County"/>
    <s v="County"/>
    <x v="37"/>
    <s v=" Washington County"/>
    <x v="0"/>
    <s v="NW Brookwood Pkwy:  NW  Meek Rd - NW Shute Rd"/>
    <m/>
    <m/>
    <s v=" Local Road"/>
    <s v=" "/>
    <n v="252000"/>
    <m/>
    <m/>
    <m/>
    <n v="298"/>
    <x v="23"/>
    <s v="Roadwayandbridge"/>
    <n v="2015"/>
    <m/>
    <n v="252000"/>
    <m/>
    <n v="0"/>
    <n v="252000"/>
    <n v="0"/>
    <n v="0"/>
    <n v="0"/>
    <n v="0"/>
    <n v="0"/>
    <n v="0"/>
    <n v="0"/>
    <n v="0"/>
    <n v="0"/>
    <n v="0"/>
    <n v="0"/>
    <n v="0"/>
    <n v="0"/>
    <n v="0"/>
    <n v="0"/>
    <n v="0"/>
    <n v="0"/>
    <n v="0"/>
    <n v="0"/>
    <n v="0"/>
    <n v="0"/>
    <n v="0"/>
    <n v="0"/>
    <n v="0"/>
    <n v="0"/>
  </r>
  <r>
    <m/>
    <n v="19466"/>
    <n v="70813"/>
    <s v=" Washington County"/>
    <s v="County"/>
    <x v="40"/>
    <s v=" Washington County"/>
    <x v="0"/>
    <s v="NW Brookwood Pkwy:  NW  Meek Rd - NW Shute Rd"/>
    <m/>
    <m/>
    <s v=" Local Road"/>
    <s v=" "/>
    <n v="1148000"/>
    <m/>
    <m/>
    <m/>
    <n v="299"/>
    <x v="23"/>
    <s v="Pedestrian"/>
    <n v="2015"/>
    <m/>
    <n v="1148000"/>
    <m/>
    <n v="0"/>
    <n v="1148000"/>
    <n v="0"/>
    <n v="0"/>
    <n v="0"/>
    <n v="0"/>
    <n v="0"/>
    <n v="0"/>
    <n v="0"/>
    <n v="0"/>
    <n v="0"/>
    <n v="0"/>
    <n v="0"/>
    <n v="0"/>
    <n v="0"/>
    <n v="0"/>
    <n v="0"/>
    <n v="0"/>
    <n v="0"/>
    <n v="0"/>
    <n v="0"/>
    <n v="0"/>
    <n v="0"/>
    <n v="0"/>
    <n v="0"/>
    <n v="0"/>
    <n v="0"/>
  </r>
  <r>
    <m/>
    <n v="19466"/>
    <n v="70813"/>
    <s v=" Washington County"/>
    <s v="County"/>
    <x v="38"/>
    <s v=" Washington County"/>
    <x v="0"/>
    <s v="NW Brookwood Pkwy:  NW  Meek Rd - NW Shute Rd"/>
    <m/>
    <m/>
    <s v=" Local Road"/>
    <s v=" "/>
    <n v="360000"/>
    <m/>
    <m/>
    <m/>
    <n v="300"/>
    <x v="23"/>
    <n v="0"/>
    <n v="2015"/>
    <m/>
    <n v="360000"/>
    <m/>
    <n v="0"/>
    <n v="360000"/>
    <n v="0"/>
    <n v="0"/>
    <n v="0"/>
    <n v="0"/>
    <n v="0"/>
    <n v="0"/>
    <n v="0"/>
    <n v="0"/>
    <n v="0"/>
    <n v="0"/>
    <n v="0"/>
    <n v="0"/>
    <n v="0"/>
    <n v="0"/>
    <n v="0"/>
    <n v="0"/>
    <n v="0"/>
    <n v="0"/>
    <n v="0"/>
    <n v="0"/>
    <n v="0"/>
    <n v="0"/>
    <n v="0"/>
    <n v="0"/>
    <n v="0"/>
  </r>
  <r>
    <m/>
    <n v="19466"/>
    <n v="70813"/>
    <s v=" Washington County"/>
    <s v="County"/>
    <x v="38"/>
    <s v=" Washington County"/>
    <x v="0"/>
    <s v="NW Brookwood Pkwy:  NW  Meek Rd - NW Shute Rd"/>
    <m/>
    <m/>
    <s v=" Local Road"/>
    <s v=" "/>
    <n v="1640000"/>
    <m/>
    <m/>
    <m/>
    <n v="301"/>
    <x v="23"/>
    <n v="0"/>
    <n v="2015"/>
    <m/>
    <n v="1640000"/>
    <m/>
    <n v="0"/>
    <n v="1640000"/>
    <n v="0"/>
    <n v="0"/>
    <n v="0"/>
    <n v="0"/>
    <n v="0"/>
    <n v="0"/>
    <n v="0"/>
    <n v="0"/>
    <n v="0"/>
    <n v="0"/>
    <n v="0"/>
    <n v="0"/>
    <n v="0"/>
    <n v="0"/>
    <n v="0"/>
    <n v="0"/>
    <n v="0"/>
    <n v="0"/>
    <n v="0"/>
    <n v="0"/>
    <n v="0"/>
    <n v="0"/>
    <n v="0"/>
    <n v="0"/>
    <n v="0"/>
  </r>
  <r>
    <m/>
    <n v="19358"/>
    <n v="70789"/>
    <s v=" Washington County"/>
    <s v="County"/>
    <x v="82"/>
    <s v=" Washington County"/>
    <x v="0"/>
    <s v="SW Tonquin Rd: Grahams Ferry Rd to Boones Ferry Rd"/>
    <m/>
    <m/>
    <s v=" Local Road"/>
    <s v=" Extend the new east-west arterial from Grahams Ferry Road to Boones Ferry Road and provide access between I-5 and the Basalt Creek industrial area."/>
    <n v="2376017"/>
    <m/>
    <m/>
    <m/>
    <n v="383"/>
    <x v="23"/>
    <s v="System/corridorplanning"/>
    <n v="2016"/>
    <m/>
    <n v="2376017"/>
    <m/>
    <n v="0"/>
    <n v="0"/>
    <n v="2376017"/>
    <n v="0"/>
    <n v="0"/>
    <n v="0"/>
    <n v="0"/>
    <n v="0"/>
    <n v="0"/>
    <n v="0"/>
    <n v="0"/>
    <n v="0"/>
    <n v="0"/>
    <n v="0"/>
    <n v="0"/>
    <n v="0"/>
    <n v="0"/>
    <n v="0"/>
    <n v="0"/>
    <n v="0"/>
    <n v="0"/>
    <n v="0"/>
    <n v="0"/>
    <n v="0"/>
    <n v="0"/>
    <n v="0"/>
    <n v="0"/>
  </r>
  <r>
    <m/>
    <n v="19466"/>
    <n v="70813"/>
    <s v=" Washington County"/>
    <s v="County"/>
    <x v="37"/>
    <s v=" Washington County"/>
    <x v="0"/>
    <s v="NW Brookwood Pkwy:  NW  Meek Rd - NW Shute Rd"/>
    <m/>
    <m/>
    <s v=" Local Road"/>
    <s v=" "/>
    <n v="1388000"/>
    <m/>
    <m/>
    <m/>
    <n v="387"/>
    <x v="23"/>
    <s v="Roadwayandbridge"/>
    <n v="2016"/>
    <m/>
    <n v="1388000"/>
    <m/>
    <n v="0"/>
    <n v="0"/>
    <n v="1388000"/>
    <n v="0"/>
    <n v="0"/>
    <n v="0"/>
    <n v="0"/>
    <n v="0"/>
    <n v="0"/>
    <n v="0"/>
    <n v="0"/>
    <n v="0"/>
    <n v="0"/>
    <n v="0"/>
    <n v="0"/>
    <n v="0"/>
    <n v="0"/>
    <n v="0"/>
    <n v="0"/>
    <n v="0"/>
    <n v="0"/>
    <n v="0"/>
    <n v="0"/>
    <n v="0"/>
    <n v="0"/>
    <n v="0"/>
    <n v="0"/>
  </r>
  <r>
    <m/>
    <n v="19466"/>
    <n v="70813"/>
    <s v=" Washington County"/>
    <s v="County"/>
    <x v="37"/>
    <s v=" Washington County"/>
    <x v="0"/>
    <s v="NW Brookwood Pkwy:  NW  Meek Rd - NW Shute Rd"/>
    <m/>
    <m/>
    <s v=" Local Road"/>
    <s v=" "/>
    <n v="6212000"/>
    <m/>
    <m/>
    <m/>
    <n v="388"/>
    <x v="23"/>
    <s v="Roadwayandbridge"/>
    <n v="2016"/>
    <m/>
    <n v="6212000"/>
    <m/>
    <n v="0"/>
    <n v="0"/>
    <n v="6212000"/>
    <n v="0"/>
    <n v="0"/>
    <n v="0"/>
    <n v="0"/>
    <n v="0"/>
    <n v="0"/>
    <n v="0"/>
    <n v="0"/>
    <n v="0"/>
    <n v="0"/>
    <n v="0"/>
    <n v="0"/>
    <n v="0"/>
    <n v="0"/>
    <n v="0"/>
    <n v="0"/>
    <n v="0"/>
    <n v="0"/>
    <n v="0"/>
    <n v="0"/>
    <n v="0"/>
    <n v="0"/>
    <n v="0"/>
    <n v="0"/>
  </r>
  <r>
    <m/>
    <n v="0"/>
    <n v="70692"/>
    <s v=" Washington County"/>
    <s v="County"/>
    <x v="41"/>
    <s v=" Washington County"/>
    <x v="0"/>
    <s v="Tonquin Road / Grahams Ferry Road Intersection Project"/>
    <m/>
    <m/>
    <s v=" "/>
    <s v=" The project will reconstruct the intersection and approach of Tonquin Road and Grahams Ferry Road in unincorporated Washington County between Tualatin and Wilsonville."/>
    <n v="0"/>
    <m/>
    <m/>
    <m/>
    <n v="390"/>
    <x v="23"/>
    <s v="TransportationSystemManagementOperations"/>
    <n v="2016"/>
    <m/>
    <n v="0"/>
    <m/>
    <n v="0"/>
    <n v="0"/>
    <n v="0"/>
    <n v="0"/>
    <n v="0"/>
    <n v="0"/>
    <n v="0"/>
    <n v="0"/>
    <n v="0"/>
    <n v="0"/>
    <n v="0"/>
    <n v="0"/>
    <n v="0"/>
    <n v="0"/>
    <n v="0"/>
    <n v="0"/>
    <n v="0"/>
    <n v="0"/>
    <n v="0"/>
    <n v="0"/>
    <n v="0"/>
    <n v="0"/>
    <n v="0"/>
    <n v="0"/>
    <n v="0"/>
    <n v="0"/>
    <n v="0"/>
  </r>
  <r>
    <m/>
    <s v=" "/>
    <n v="70692"/>
    <s v=" Washington County"/>
    <s v="County"/>
    <x v="28"/>
    <s v=" Washington County"/>
    <x v="0"/>
    <s v="Tonquin Road / Grahams Ferry Road Intersection Project"/>
    <m/>
    <m/>
    <s v=" "/>
    <s v=" The project will reconstruct the intersection and approach of Tonquin Road and Grahams Ferry Road in unincorporated Washington County between Tualatin and Wilsonville."/>
    <n v="0"/>
    <m/>
    <m/>
    <m/>
    <n v="444"/>
    <x v="23"/>
    <s v="Transit"/>
    <n v="2017"/>
    <m/>
    <n v="0"/>
    <m/>
    <n v="0"/>
    <n v="0"/>
    <n v="0"/>
    <n v="0"/>
    <n v="0"/>
    <n v="0"/>
    <n v="0"/>
    <n v="0"/>
    <n v="0"/>
    <n v="0"/>
    <n v="0"/>
    <n v="0"/>
    <n v="0"/>
    <n v="0"/>
    <n v="0"/>
    <n v="0"/>
    <n v="0"/>
    <n v="0"/>
    <n v="0"/>
    <n v="0"/>
    <n v="0"/>
    <n v="0"/>
    <n v="0"/>
    <n v="0"/>
    <n v="0"/>
    <n v="0"/>
    <n v="0"/>
  </r>
  <r>
    <m/>
    <s v=" "/>
    <n v="70692"/>
    <s v=" Washington County"/>
    <s v="County"/>
    <x v="40"/>
    <s v=" Washington County"/>
    <x v="0"/>
    <s v="Tonquin Road / Grahams Ferry Road Intersection Project"/>
    <m/>
    <m/>
    <s v=" "/>
    <s v=" The project will reconstruct the intersection and approach of Tonquin Road and Grahams Ferry Road in unincorporated Washington County between Tualatin and Wilsonville."/>
    <n v="0"/>
    <m/>
    <m/>
    <m/>
    <n v="491"/>
    <x v="23"/>
    <s v="Pedestrian"/>
    <n v="2018"/>
    <m/>
    <n v="0"/>
    <m/>
    <n v="0"/>
    <n v="0"/>
    <n v="0"/>
    <n v="0"/>
    <n v="0"/>
    <n v="0"/>
    <n v="0"/>
    <n v="0"/>
    <n v="0"/>
    <n v="0"/>
    <n v="0"/>
    <n v="0"/>
    <n v="0"/>
    <n v="0"/>
    <n v="0"/>
    <n v="0"/>
    <n v="0"/>
    <n v="0"/>
    <n v="0"/>
    <n v="0"/>
    <n v="0"/>
    <n v="0"/>
    <n v="0"/>
    <n v="0"/>
    <n v="0"/>
    <n v="0"/>
    <n v="0"/>
  </r>
  <r>
    <m/>
    <n v="14429"/>
    <n v="70093"/>
    <s v=" Wilsonville"/>
    <s v="City"/>
    <x v="44"/>
    <s v=" Wilsonville"/>
    <x v="0"/>
    <s v="Kinsman Road: SW Boeckman to SW Barbur"/>
    <m/>
    <m/>
    <s v=" Local Road"/>
    <s v=" This project would extend Kinsman Road from Barber Street on the south to Boeckman Road on the north."/>
    <n v="816000"/>
    <m/>
    <m/>
    <m/>
    <n v="50"/>
    <x v="23"/>
    <s v="TransportationSystemManagementOperations"/>
    <n v="2015"/>
    <m/>
    <n v="816000"/>
    <m/>
    <n v="0"/>
    <n v="816000"/>
    <n v="0"/>
    <n v="0"/>
    <n v="0"/>
    <n v="0"/>
    <n v="0"/>
    <n v="0"/>
    <n v="0"/>
    <n v="0"/>
    <n v="0"/>
    <n v="0"/>
    <n v="0"/>
    <n v="0"/>
    <n v="0"/>
    <n v="0"/>
    <n v="0"/>
    <n v="0"/>
    <n v="0"/>
    <n v="0"/>
    <n v="0"/>
    <n v="0"/>
    <n v="0"/>
    <n v="0"/>
    <n v="0"/>
    <n v="0"/>
    <n v="0"/>
  </r>
  <r>
    <m/>
    <n v="14429"/>
    <n v="70093"/>
    <s v=" Wilsonville"/>
    <s v="City"/>
    <x v="34"/>
    <s v=" Wilsonville"/>
    <x v="0"/>
    <s v="Kinsman Road: SW Boeckman to SW Barbur"/>
    <m/>
    <m/>
    <s v=" Local Road"/>
    <s v=" This project would extend Kinsman Road from Barber Street on the south to Boeckman Road on the north."/>
    <n v="0"/>
    <m/>
    <m/>
    <m/>
    <n v="320"/>
    <x v="23"/>
    <s v="Roadwayandbridge"/>
    <n v="2016"/>
    <m/>
    <n v="0"/>
    <m/>
    <n v="0"/>
    <n v="0"/>
    <n v="0"/>
    <n v="0"/>
    <n v="0"/>
    <n v="0"/>
    <n v="0"/>
    <n v="0"/>
    <n v="0"/>
    <n v="0"/>
    <n v="0"/>
    <n v="0"/>
    <n v="0"/>
    <n v="0"/>
    <n v="0"/>
    <n v="0"/>
    <n v="0"/>
    <n v="0"/>
    <n v="0"/>
    <n v="0"/>
    <n v="0"/>
    <n v="0"/>
    <n v="0"/>
    <n v="0"/>
    <n v="0"/>
    <n v="0"/>
    <n v="0"/>
  </r>
  <r>
    <m/>
    <n v="14429"/>
    <n v="70093"/>
    <s v=" Wilsonville"/>
    <s v="City"/>
    <x v="36"/>
    <s v=" Wilsonville"/>
    <x v="0"/>
    <s v="Kinsman Road: SW Boeckman to SW Barbur"/>
    <m/>
    <m/>
    <s v=" Local Road"/>
    <s v=" This project would extend Kinsman Road from Barber Street on the south to Boeckman Road on the north."/>
    <n v="0"/>
    <m/>
    <m/>
    <m/>
    <n v="321"/>
    <x v="23"/>
    <n v="0"/>
    <n v="2016"/>
    <m/>
    <n v="0"/>
    <m/>
    <n v="0"/>
    <n v="0"/>
    <n v="0"/>
    <n v="0"/>
    <n v="0"/>
    <n v="0"/>
    <n v="0"/>
    <n v="0"/>
    <n v="0"/>
    <n v="0"/>
    <n v="0"/>
    <n v="0"/>
    <n v="0"/>
    <n v="0"/>
    <n v="0"/>
    <n v="0"/>
    <n v="0"/>
    <n v="0"/>
    <n v="0"/>
    <n v="0"/>
    <n v="0"/>
    <n v="0"/>
    <n v="0"/>
    <n v="0"/>
    <n v="0"/>
    <n v="0"/>
    <n v="0"/>
  </r>
  <r>
    <m/>
    <n v="19399"/>
    <n v="70803"/>
    <s v=" Wilsonville"/>
    <s v="City"/>
    <x v="70"/>
    <s v=" Wilsonville"/>
    <x v="0"/>
    <s v="Kinsman Rd: Boeckman Rd - SW Barber (Wilsonville)"/>
    <m/>
    <m/>
    <s v=" Local Road"/>
    <s v=" Extend road to provide north-south connection."/>
    <n v="4730000"/>
    <m/>
    <m/>
    <m/>
    <n v="384"/>
    <x v="23"/>
    <s v="System/corridorplanning"/>
    <n v="2016"/>
    <m/>
    <n v="4730000"/>
    <m/>
    <n v="0"/>
    <n v="0"/>
    <n v="4730000"/>
    <n v="0"/>
    <n v="0"/>
    <n v="0"/>
    <n v="0"/>
    <n v="0"/>
    <n v="0"/>
    <n v="0"/>
    <n v="0"/>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4" indent="0" outline="1" outlineData="1" gridDropZones="1" multipleFieldFilters="0">
  <location ref="A4:B45" firstHeaderRow="2" firstDataRow="2" firstDataCol="1" rowPageCount="2" colPageCount="1"/>
  <pivotFields count="18">
    <pivotField showAll="0"/>
    <pivotField showAll="0"/>
    <pivotField showAll="0"/>
    <pivotField showAll="0"/>
    <pivotField axis="axisRow" showAll="0">
      <items count="8">
        <item x="3"/>
        <item x="4"/>
        <item x="0"/>
        <item x="2"/>
        <item x="1"/>
        <item x="5"/>
        <item x="6"/>
        <item t="default"/>
      </items>
    </pivotField>
    <pivotField showAll="0"/>
    <pivotField showAll="0"/>
    <pivotField axis="axisRow" showAll="0">
      <items count="14">
        <item x="1"/>
        <item x="5"/>
        <item x="10"/>
        <item x="3"/>
        <item x="7"/>
        <item x="8"/>
        <item x="0"/>
        <item x="4"/>
        <item x="2"/>
        <item x="9"/>
        <item x="11"/>
        <item x="6"/>
        <item x="12"/>
        <item t="default"/>
      </items>
    </pivotField>
    <pivotField showAll="0"/>
    <pivotField showAll="0"/>
    <pivotField showAll="0"/>
    <pivotField axis="axisPage" multipleItemSelectionAllowed="1" showAll="0">
      <items count="13">
        <item h="1" x="8"/>
        <item h="1" x="9"/>
        <item h="1" x="10"/>
        <item h="1" x="7"/>
        <item h="1" x="6"/>
        <item h="1" x="3"/>
        <item x="4"/>
        <item x="0"/>
        <item x="1"/>
        <item x="2"/>
        <item x="5"/>
        <item h="1" x="11"/>
        <item t="default"/>
      </items>
    </pivotField>
    <pivotField showAll="0"/>
    <pivotField showAll="0"/>
    <pivotField showAll="0"/>
    <pivotField dataField="1" showAll="0"/>
    <pivotField axis="axisPage" multipleItemSelectionAllowed="1" showAll="0">
      <items count="25">
        <item h="1" x="0"/>
        <item h="1" x="1"/>
        <item h="1" x="2"/>
        <item h="1" x="3"/>
        <item h="1" x="4"/>
        <item h="1" x="5"/>
        <item h="1" x="6"/>
        <item h="1" x="7"/>
        <item h="1" x="8"/>
        <item h="1" x="9"/>
        <item h="1" x="10"/>
        <item h="1" x="11"/>
        <item h="1" x="12"/>
        <item h="1" x="13"/>
        <item h="1" x="14"/>
        <item h="1" x="15"/>
        <item h="1" x="16"/>
        <item h="1" x="17"/>
        <item h="1" x="18"/>
        <item h="1" x="19"/>
        <item h="1" x="20"/>
        <item h="1" x="21"/>
        <item x="22"/>
        <item x="23"/>
        <item t="default"/>
      </items>
    </pivotField>
    <pivotField showAll="0"/>
  </pivotFields>
  <rowFields count="2">
    <field x="4"/>
    <field x="7"/>
  </rowFields>
  <rowItems count="40">
    <i>
      <x/>
    </i>
    <i r="1">
      <x v="6"/>
    </i>
    <i>
      <x v="1"/>
    </i>
    <i r="1">
      <x/>
    </i>
    <i r="1">
      <x v="1"/>
    </i>
    <i r="1">
      <x v="3"/>
    </i>
    <i r="1">
      <x v="5"/>
    </i>
    <i r="1">
      <x v="6"/>
    </i>
    <i r="1">
      <x v="7"/>
    </i>
    <i r="1">
      <x v="8"/>
    </i>
    <i r="1">
      <x v="9"/>
    </i>
    <i r="1">
      <x v="11"/>
    </i>
    <i>
      <x v="2"/>
    </i>
    <i r="1">
      <x/>
    </i>
    <i r="1">
      <x v="1"/>
    </i>
    <i r="1">
      <x v="2"/>
    </i>
    <i r="1">
      <x v="3"/>
    </i>
    <i r="1">
      <x v="5"/>
    </i>
    <i r="1">
      <x v="6"/>
    </i>
    <i r="1">
      <x v="7"/>
    </i>
    <i r="1">
      <x v="8"/>
    </i>
    <i r="1">
      <x v="10"/>
    </i>
    <i r="1">
      <x v="11"/>
    </i>
    <i>
      <x v="3"/>
    </i>
    <i r="1">
      <x/>
    </i>
    <i r="1">
      <x v="2"/>
    </i>
    <i r="1">
      <x v="3"/>
    </i>
    <i r="1">
      <x v="7"/>
    </i>
    <i r="1">
      <x v="9"/>
    </i>
    <i r="1">
      <x v="10"/>
    </i>
    <i r="1">
      <x v="11"/>
    </i>
    <i>
      <x v="4"/>
    </i>
    <i r="1">
      <x/>
    </i>
    <i r="1">
      <x v="1"/>
    </i>
    <i r="1">
      <x v="8"/>
    </i>
    <i>
      <x v="5"/>
    </i>
    <i r="1">
      <x/>
    </i>
    <i r="1">
      <x v="9"/>
    </i>
    <i r="1">
      <x v="11"/>
    </i>
    <i t="grand">
      <x/>
    </i>
  </rowItems>
  <colItems count="1">
    <i/>
  </colItems>
  <pageFields count="2">
    <pageField fld="16" hier="-1"/>
    <pageField fld="11" hier="-1"/>
  </pageFields>
  <dataFields count="1">
    <dataField name="Sum of TOTAL AMOUNT" fld="15" baseField="0" baseItem="0" numFmtId="166"/>
  </dataFields>
  <formats count="2">
    <format dxfId="7">
      <pivotArea outline="0" collapsedLevelsAreSubtotals="1" fieldPosition="0"/>
    </format>
    <format dxfId="6">
      <pivotArea type="topRight" dataOnly="0" labelOnly="1"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4:AB89" firstHeaderRow="1" firstDataRow="2" firstDataCol="1" rowPageCount="2" colPageCount="1"/>
  <pivotFields count="51">
    <pivotField showAll="0"/>
    <pivotField showAll="0" defaultSubtotal="0"/>
    <pivotField showAll="0" defaultSubtotal="0"/>
    <pivotField showAll="0"/>
    <pivotField showAll="0"/>
    <pivotField axis="axisRow" showAll="0" defaultSubtotal="0">
      <items count="83">
        <item x="24"/>
        <item x="4"/>
        <item x="5"/>
        <item x="22"/>
        <item x="2"/>
        <item x="17"/>
        <item x="7"/>
        <item x="6"/>
        <item x="1"/>
        <item x="3"/>
        <item x="0"/>
        <item x="26"/>
        <item x="28"/>
        <item x="21"/>
        <item x="27"/>
        <item x="23"/>
        <item x="13"/>
        <item x="11"/>
        <item x="19"/>
        <item x="12"/>
        <item x="14"/>
        <item x="9"/>
        <item x="8"/>
        <item x="20"/>
        <item x="29"/>
        <item x="10"/>
        <item x="18"/>
        <item x="16"/>
        <item x="15"/>
        <item x="25"/>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s>
    </pivotField>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axis="axisPage" showAll="0">
      <items count="77">
        <item x="69"/>
        <item x="70"/>
        <item x="57"/>
        <item x="1"/>
        <item x="45"/>
        <item x="67"/>
        <item x="37"/>
        <item x="28"/>
        <item x="52"/>
        <item x="53"/>
        <item x="61"/>
        <item x="5"/>
        <item x="19"/>
        <item x="42"/>
        <item x="68"/>
        <item x="41"/>
        <item x="56"/>
        <item x="72"/>
        <item x="2"/>
        <item x="59"/>
        <item x="50"/>
        <item x="33"/>
        <item x="44"/>
        <item x="20"/>
        <item x="16"/>
        <item x="35"/>
        <item x="43"/>
        <item x="29"/>
        <item x="58"/>
        <item x="3"/>
        <item x="73"/>
        <item x="51"/>
        <item x="17"/>
        <item x="14"/>
        <item x="25"/>
        <item x="10"/>
        <item x="12"/>
        <item x="24"/>
        <item x="8"/>
        <item x="65"/>
        <item x="62"/>
        <item x="48"/>
        <item x="63"/>
        <item x="64"/>
        <item x="75"/>
        <item x="60"/>
        <item x="11"/>
        <item x="31"/>
        <item x="4"/>
        <item x="55"/>
        <item x="13"/>
        <item x="39"/>
        <item x="0"/>
        <item x="74"/>
        <item x="40"/>
        <item x="6"/>
        <item x="36"/>
        <item x="22"/>
        <item x="46"/>
        <item x="26"/>
        <item x="21"/>
        <item x="27"/>
        <item x="66"/>
        <item x="71"/>
        <item x="7"/>
        <item x="49"/>
        <item x="30"/>
        <item x="47"/>
        <item x="18"/>
        <item x="15"/>
        <item x="54"/>
        <item x="32"/>
        <item x="38"/>
        <item x="34"/>
        <item x="9"/>
        <item x="23"/>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5"/>
  </rowFields>
  <rowItems count="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t="grand">
      <x/>
    </i>
  </rowItems>
  <colFields count="1">
    <field x="-2"/>
  </colFields>
  <col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colItems>
  <pageFields count="2">
    <pageField fld="7" hier="-1"/>
    <pageField fld="18" hier="-1"/>
  </pageFields>
  <dataFields count="27">
    <dataField name="Sum of 2014" fld="24" baseField="0" baseItem="0"/>
    <dataField name="Sum of 2015" fld="25" baseField="0" baseItem="0"/>
    <dataField name="Sum of 2016" fld="26" baseField="0" baseItem="0"/>
    <dataField name="Sum of 2017" fld="27" baseField="0" baseItem="0"/>
    <dataField name="Sum of 2018" fld="28" baseField="0" baseItem="0"/>
    <dataField name="Sum of 2019" fld="29" baseField="0" baseItem="0"/>
    <dataField name="Sum of 2020" fld="30" baseField="0" baseItem="0"/>
    <dataField name="Sum of 2021" fld="31" baseField="0" baseItem="0"/>
    <dataField name="Sum of 2022" fld="32" baseField="0" baseItem="0"/>
    <dataField name="Sum of 2023" fld="33" baseField="0" baseItem="0"/>
    <dataField name="Sum of 2024" fld="34" baseField="0" baseItem="0"/>
    <dataField name="Sum of 2025" fld="35" baseField="0" baseItem="0"/>
    <dataField name="Sum of 2026" fld="36" baseField="0" baseItem="0"/>
    <dataField name="Sum of 2027" fld="37" baseField="0" baseItem="0"/>
    <dataField name="Sum of 2028" fld="38" baseField="0" baseItem="0"/>
    <dataField name="Sum of 2029" fld="39" baseField="0" baseItem="0"/>
    <dataField name="Sum of 2030" fld="40" baseField="0" baseItem="0"/>
    <dataField name="Sum of 2031" fld="41" baseField="0" baseItem="0"/>
    <dataField name="Sum of 2032" fld="42" baseField="0" baseItem="0"/>
    <dataField name="Sum of 2033" fld="43" baseField="0" baseItem="0"/>
    <dataField name="Sum of 2034" fld="44" baseField="0" baseItem="0"/>
    <dataField name="Sum of 2035" fld="45" baseField="0" baseItem="0"/>
    <dataField name="Sum of 2036" fld="46" baseField="0" baseItem="0"/>
    <dataField name="Sum of 2037" fld="47" baseField="0" baseItem="0"/>
    <dataField name="Sum of 2038" fld="48" baseField="0" baseItem="0"/>
    <dataField name="Sum of 2039" fld="49" baseField="0" baseItem="0"/>
    <dataField name="Sum of 2040" fld="50" baseField="0" baseItem="0"/>
  </dataFields>
  <formats count="6">
    <format dxfId="5">
      <pivotArea outline="0" collapsedLevelsAreSubtotals="1" fieldPosition="0"/>
    </format>
    <format dxfId="4">
      <pivotArea dataOnly="0" labelOnly="1" outline="0" fieldPosition="0">
        <references count="1">
          <reference field="7" count="0"/>
        </references>
      </pivotArea>
    </format>
    <format dxfId="3">
      <pivotArea dataOnly="0" labelOnly="1" outline="0" fieldPosition="0">
        <references count="1">
          <reference field="18" count="0"/>
        </references>
      </pivotArea>
    </format>
    <format dxfId="2">
      <pivotArea field="-2" type="button" dataOnly="0" labelOnly="1" outline="0" axis="axisCol" fieldPosition="0"/>
    </format>
    <format dxfId="1">
      <pivotArea type="topRight" dataOnly="0" labelOnly="1" outline="0" fieldPosition="0"/>
    </format>
    <format dxfId="0">
      <pivotArea dataOnly="0" labelOnly="1" outline="0" fieldPosition="0">
        <references count="1">
          <reference field="4294967294" count="27">
            <x v="0"/>
            <x v="1"/>
            <x v="2"/>
            <x v="3"/>
            <x v="4"/>
            <x v="5"/>
            <x v="6"/>
            <x v="7"/>
            <x v="8"/>
            <x v="9"/>
            <x v="10"/>
            <x v="11"/>
            <x v="12"/>
            <x v="13"/>
            <x v="14"/>
            <x v="15"/>
            <x v="16"/>
            <x v="17"/>
            <x v="18"/>
            <x v="19"/>
            <x v="20"/>
            <x v="21"/>
            <x v="22"/>
            <x v="23"/>
            <x v="24"/>
            <x v="25"/>
            <x v="26"/>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tabSelected="1" workbookViewId="0">
      <selection activeCell="J14" sqref="J14"/>
    </sheetView>
  </sheetViews>
  <sheetFormatPr defaultColWidth="8.83203125" defaultRowHeight="15.5"/>
  <cols>
    <col min="2" max="2" width="20.83203125" bestFit="1" customWidth="1"/>
    <col min="4" max="5" width="9.1640625" bestFit="1" customWidth="1"/>
  </cols>
  <sheetData>
    <row r="2" spans="2:4">
      <c r="B2" t="s">
        <v>4432</v>
      </c>
      <c r="D2" s="20" t="s">
        <v>4579</v>
      </c>
    </row>
    <row r="4" spans="2:4">
      <c r="B4" t="s">
        <v>4445</v>
      </c>
    </row>
    <row r="5" spans="2:4">
      <c r="B5" s="21" t="s">
        <v>4437</v>
      </c>
      <c r="C5" t="s">
        <v>4442</v>
      </c>
    </row>
    <row r="6" spans="2:4">
      <c r="B6" s="21" t="s">
        <v>4438</v>
      </c>
      <c r="C6" t="s">
        <v>4435</v>
      </c>
    </row>
    <row r="7" spans="2:4">
      <c r="B7" s="21" t="s">
        <v>4439</v>
      </c>
      <c r="C7" t="s">
        <v>4454</v>
      </c>
    </row>
    <row r="8" spans="2:4">
      <c r="B8" s="21"/>
    </row>
    <row r="9" spans="2:4">
      <c r="B9" t="s">
        <v>4446</v>
      </c>
    </row>
    <row r="10" spans="2:4">
      <c r="B10" s="21" t="s">
        <v>4440</v>
      </c>
      <c r="C10" t="s">
        <v>4436</v>
      </c>
    </row>
    <row r="11" spans="2:4">
      <c r="B11" s="21" t="s">
        <v>4441</v>
      </c>
      <c r="C11" t="s">
        <v>4443</v>
      </c>
    </row>
    <row r="12" spans="2:4">
      <c r="B12" s="21" t="s">
        <v>4433</v>
      </c>
      <c r="C12" t="s">
        <v>4434</v>
      </c>
    </row>
    <row r="14" spans="2:4">
      <c r="B14" t="s">
        <v>4447</v>
      </c>
    </row>
    <row r="15" spans="2:4">
      <c r="B15" s="23" t="s">
        <v>4452</v>
      </c>
      <c r="C15" t="s">
        <v>4455</v>
      </c>
    </row>
    <row r="16" spans="2:4">
      <c r="B16" s="23" t="s">
        <v>4581</v>
      </c>
      <c r="C16" t="s">
        <v>4580</v>
      </c>
    </row>
    <row r="17" spans="2:3">
      <c r="B17" s="22" t="s">
        <v>4583</v>
      </c>
      <c r="C17" t="s">
        <v>4582</v>
      </c>
    </row>
  </sheetData>
  <hyperlinks>
    <hyperlink ref="B12" location="PV_Summary!A1" display="PV_Summary"/>
    <hyperlink ref="B5" location="Control!A1" display="Control"/>
    <hyperlink ref="B6" location="TIP!A1" display="TIP"/>
    <hyperlink ref="B7" location="'RTP+TIP'!A1" display="RTP+TIP"/>
    <hyperlink ref="B10" location="Tip_Summary!A1" display="TIP_Summary"/>
    <hyperlink ref="B11" location="'RTP+TIP_Summary'!A1" display="RTP+TIP_Summary"/>
    <hyperlink ref="B15" location="Columns!A1" display="Columns "/>
    <hyperlink ref="B16" location="Program_Costs!A1" display="Program Costs"/>
  </hyperlink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12" sqref="A12"/>
    </sheetView>
  </sheetViews>
  <sheetFormatPr defaultColWidth="10.6640625" defaultRowHeight="15.5"/>
  <cols>
    <col min="1" max="1" width="29.6640625" customWidth="1"/>
  </cols>
  <sheetData>
    <row r="1" spans="1:2">
      <c r="A1" t="s">
        <v>4444</v>
      </c>
    </row>
    <row r="2" spans="1:2">
      <c r="A2" t="s">
        <v>10</v>
      </c>
      <c r="B2" s="7">
        <v>3.5000000000000003E-2</v>
      </c>
    </row>
    <row r="3" spans="1:2">
      <c r="A3" t="s">
        <v>13</v>
      </c>
      <c r="B3">
        <v>2016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1"/>
  <sheetViews>
    <sheetView workbookViewId="0">
      <selection activeCell="L2" sqref="L2"/>
    </sheetView>
  </sheetViews>
  <sheetFormatPr defaultColWidth="10.6640625" defaultRowHeight="15.5"/>
  <cols>
    <col min="2" max="2" width="38.5" customWidth="1"/>
    <col min="4" max="4" width="21.6640625" customWidth="1"/>
    <col min="5" max="5" width="12.6640625" customWidth="1"/>
    <col min="6" max="6" width="19" customWidth="1"/>
    <col min="7" max="7" width="17" customWidth="1"/>
    <col min="12" max="12" width="15" customWidth="1"/>
    <col min="13" max="13" width="17.5" customWidth="1"/>
    <col min="14" max="14" width="15.5" customWidth="1"/>
    <col min="15" max="15" width="15.83203125" customWidth="1"/>
    <col min="16" max="16" width="15.1640625" customWidth="1"/>
  </cols>
  <sheetData>
    <row r="1" spans="1:18">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c r="A2">
        <v>19280</v>
      </c>
      <c r="B2" t="s">
        <v>439</v>
      </c>
      <c r="C2">
        <v>70683</v>
      </c>
      <c r="D2" t="s">
        <v>440</v>
      </c>
      <c r="E2" t="s">
        <v>36</v>
      </c>
      <c r="F2" t="s">
        <v>441</v>
      </c>
      <c r="G2" t="s">
        <v>38</v>
      </c>
      <c r="H2" t="s">
        <v>4371</v>
      </c>
      <c r="I2" t="s">
        <v>54</v>
      </c>
      <c r="J2" t="s">
        <v>40</v>
      </c>
      <c r="K2" t="s">
        <v>193</v>
      </c>
      <c r="L2">
        <v>2015</v>
      </c>
      <c r="M2">
        <v>572691</v>
      </c>
      <c r="N2">
        <v>65547</v>
      </c>
      <c r="O2" t="s">
        <v>39</v>
      </c>
      <c r="P2">
        <v>638238</v>
      </c>
      <c r="Q2">
        <v>10081</v>
      </c>
      <c r="R2" t="s">
        <v>42</v>
      </c>
    </row>
    <row r="3" spans="1:18">
      <c r="A3">
        <v>19280</v>
      </c>
      <c r="B3" t="s">
        <v>439</v>
      </c>
      <c r="C3">
        <v>70683</v>
      </c>
      <c r="D3" t="s">
        <v>440</v>
      </c>
      <c r="E3" t="s">
        <v>36</v>
      </c>
      <c r="F3" t="s">
        <v>441</v>
      </c>
      <c r="G3" t="s">
        <v>38</v>
      </c>
      <c r="H3" t="s">
        <v>4371</v>
      </c>
      <c r="I3" t="s">
        <v>54</v>
      </c>
      <c r="J3" t="s">
        <v>83</v>
      </c>
      <c r="K3" t="s">
        <v>193</v>
      </c>
      <c r="L3">
        <v>2016</v>
      </c>
      <c r="M3">
        <v>150561</v>
      </c>
      <c r="N3">
        <v>17232</v>
      </c>
      <c r="O3" t="s">
        <v>39</v>
      </c>
      <c r="P3">
        <v>167793</v>
      </c>
      <c r="Q3">
        <v>10081</v>
      </c>
      <c r="R3" t="s">
        <v>42</v>
      </c>
    </row>
    <row r="4" spans="1:18">
      <c r="A4">
        <v>19280</v>
      </c>
      <c r="B4" t="s">
        <v>439</v>
      </c>
      <c r="C4">
        <v>70683</v>
      </c>
      <c r="D4" t="s">
        <v>440</v>
      </c>
      <c r="E4" t="s">
        <v>36</v>
      </c>
      <c r="F4" t="s">
        <v>441</v>
      </c>
      <c r="G4" t="s">
        <v>38</v>
      </c>
      <c r="H4" t="s">
        <v>4371</v>
      </c>
      <c r="I4" t="s">
        <v>54</v>
      </c>
      <c r="J4" t="s">
        <v>153</v>
      </c>
      <c r="K4" t="s">
        <v>193</v>
      </c>
      <c r="L4">
        <v>2017</v>
      </c>
      <c r="M4">
        <v>2382393</v>
      </c>
      <c r="N4">
        <v>272676</v>
      </c>
      <c r="O4" t="s">
        <v>39</v>
      </c>
      <c r="P4">
        <v>2655069</v>
      </c>
      <c r="Q4">
        <v>10081</v>
      </c>
      <c r="R4" t="s">
        <v>42</v>
      </c>
    </row>
    <row r="5" spans="1:18">
      <c r="A5">
        <v>17264</v>
      </c>
      <c r="B5" t="s">
        <v>246</v>
      </c>
      <c r="C5">
        <v>70001</v>
      </c>
      <c r="D5" t="s">
        <v>247</v>
      </c>
      <c r="E5" t="s">
        <v>36</v>
      </c>
      <c r="F5" t="s">
        <v>52</v>
      </c>
      <c r="G5" t="s">
        <v>47</v>
      </c>
      <c r="I5" t="s">
        <v>39</v>
      </c>
      <c r="J5" t="s">
        <v>248</v>
      </c>
      <c r="K5" t="s">
        <v>41</v>
      </c>
      <c r="L5">
        <v>2015</v>
      </c>
      <c r="M5">
        <v>1250000</v>
      </c>
      <c r="N5">
        <v>143068</v>
      </c>
      <c r="O5">
        <v>0</v>
      </c>
      <c r="P5">
        <v>1393068</v>
      </c>
      <c r="Q5">
        <v>10133</v>
      </c>
      <c r="R5" t="s">
        <v>42</v>
      </c>
    </row>
    <row r="6" spans="1:18">
      <c r="A6">
        <v>19278</v>
      </c>
      <c r="B6" t="s">
        <v>499</v>
      </c>
      <c r="C6">
        <v>70682</v>
      </c>
      <c r="D6" t="s">
        <v>500</v>
      </c>
      <c r="E6" t="s">
        <v>69</v>
      </c>
      <c r="F6" t="s">
        <v>501</v>
      </c>
      <c r="G6" t="s">
        <v>58</v>
      </c>
      <c r="H6" t="s">
        <v>1710</v>
      </c>
      <c r="I6" t="s">
        <v>71</v>
      </c>
      <c r="J6" t="s">
        <v>248</v>
      </c>
      <c r="K6" t="s">
        <v>41</v>
      </c>
      <c r="L6">
        <v>2016</v>
      </c>
      <c r="M6">
        <v>201892</v>
      </c>
      <c r="N6">
        <v>23107</v>
      </c>
      <c r="O6" t="s">
        <v>39</v>
      </c>
      <c r="P6">
        <v>224999</v>
      </c>
      <c r="Q6">
        <v>10151</v>
      </c>
      <c r="R6" t="s">
        <v>42</v>
      </c>
    </row>
    <row r="7" spans="1:18">
      <c r="A7">
        <v>18022</v>
      </c>
      <c r="B7" t="s">
        <v>168</v>
      </c>
      <c r="C7">
        <v>70482</v>
      </c>
      <c r="D7" t="s">
        <v>169</v>
      </c>
      <c r="E7" t="s">
        <v>36</v>
      </c>
      <c r="F7" t="s">
        <v>46</v>
      </c>
      <c r="G7" t="s">
        <v>58</v>
      </c>
      <c r="H7" t="s">
        <v>4372</v>
      </c>
      <c r="I7" t="s">
        <v>49</v>
      </c>
      <c r="J7" t="s">
        <v>40</v>
      </c>
      <c r="K7" t="s">
        <v>76</v>
      </c>
      <c r="L7">
        <v>2013</v>
      </c>
      <c r="M7">
        <v>0</v>
      </c>
      <c r="N7">
        <v>0</v>
      </c>
      <c r="O7">
        <v>500000</v>
      </c>
      <c r="P7">
        <v>500000</v>
      </c>
      <c r="Q7">
        <v>10187</v>
      </c>
      <c r="R7" t="s">
        <v>42</v>
      </c>
    </row>
    <row r="8" spans="1:18">
      <c r="A8">
        <v>18022</v>
      </c>
      <c r="B8" t="s">
        <v>168</v>
      </c>
      <c r="C8">
        <v>70482</v>
      </c>
      <c r="D8" t="s">
        <v>169</v>
      </c>
      <c r="E8" t="s">
        <v>36</v>
      </c>
      <c r="F8" t="s">
        <v>46</v>
      </c>
      <c r="G8" t="s">
        <v>58</v>
      </c>
      <c r="H8" t="s">
        <v>4372</v>
      </c>
      <c r="I8" t="s">
        <v>49</v>
      </c>
      <c r="J8" t="s">
        <v>153</v>
      </c>
      <c r="K8" t="s">
        <v>41</v>
      </c>
      <c r="L8">
        <v>2015</v>
      </c>
      <c r="M8">
        <v>1250000</v>
      </c>
      <c r="N8">
        <v>143068</v>
      </c>
      <c r="O8">
        <v>1356932</v>
      </c>
      <c r="P8">
        <v>2750000</v>
      </c>
      <c r="Q8">
        <v>10187</v>
      </c>
      <c r="R8" t="s">
        <v>42</v>
      </c>
    </row>
    <row r="9" spans="1:18">
      <c r="A9">
        <v>19300</v>
      </c>
      <c r="B9" t="s">
        <v>551</v>
      </c>
      <c r="C9">
        <v>70678</v>
      </c>
      <c r="D9" t="s">
        <v>552</v>
      </c>
      <c r="E9" t="s">
        <v>36</v>
      </c>
      <c r="F9" t="s">
        <v>46</v>
      </c>
      <c r="G9" t="s">
        <v>38</v>
      </c>
      <c r="H9" t="s">
        <v>4371</v>
      </c>
      <c r="I9" t="s">
        <v>379</v>
      </c>
      <c r="J9" t="s">
        <v>153</v>
      </c>
      <c r="K9" t="s">
        <v>41</v>
      </c>
      <c r="L9">
        <v>2017</v>
      </c>
      <c r="M9">
        <v>3222000</v>
      </c>
      <c r="N9">
        <v>368772</v>
      </c>
      <c r="O9" t="s">
        <v>39</v>
      </c>
      <c r="P9">
        <v>3590772</v>
      </c>
      <c r="Q9">
        <v>10214</v>
      </c>
      <c r="R9" t="s">
        <v>42</v>
      </c>
    </row>
    <row r="10" spans="1:18">
      <c r="A10">
        <v>18023</v>
      </c>
      <c r="B10" t="s">
        <v>204</v>
      </c>
      <c r="C10">
        <v>70483</v>
      </c>
      <c r="D10" t="s">
        <v>205</v>
      </c>
      <c r="E10" t="s">
        <v>36</v>
      </c>
      <c r="F10" t="s">
        <v>46</v>
      </c>
      <c r="G10" t="s">
        <v>58</v>
      </c>
      <c r="I10" t="s">
        <v>39</v>
      </c>
      <c r="J10" t="s">
        <v>40</v>
      </c>
      <c r="K10" t="s">
        <v>41</v>
      </c>
      <c r="L10">
        <v>2014</v>
      </c>
      <c r="M10">
        <v>0</v>
      </c>
      <c r="N10">
        <v>0</v>
      </c>
      <c r="O10">
        <v>0</v>
      </c>
      <c r="P10">
        <v>0</v>
      </c>
      <c r="Q10">
        <v>10218</v>
      </c>
      <c r="R10" t="s">
        <v>42</v>
      </c>
    </row>
    <row r="11" spans="1:18">
      <c r="A11">
        <v>18023</v>
      </c>
      <c r="B11" t="s">
        <v>204</v>
      </c>
      <c r="C11">
        <v>70483</v>
      </c>
      <c r="D11" t="s">
        <v>205</v>
      </c>
      <c r="E11" t="s">
        <v>36</v>
      </c>
      <c r="F11" t="s">
        <v>46</v>
      </c>
      <c r="G11" t="s">
        <v>58</v>
      </c>
      <c r="I11" t="s">
        <v>39</v>
      </c>
      <c r="J11" t="s">
        <v>40</v>
      </c>
      <c r="K11" t="s">
        <v>41</v>
      </c>
      <c r="L11">
        <v>2014</v>
      </c>
      <c r="M11">
        <v>530000</v>
      </c>
      <c r="N11">
        <v>60661</v>
      </c>
      <c r="O11">
        <v>0</v>
      </c>
      <c r="P11">
        <v>590661</v>
      </c>
      <c r="Q11">
        <v>10218</v>
      </c>
      <c r="R11" t="s">
        <v>42</v>
      </c>
    </row>
    <row r="12" spans="1:18">
      <c r="A12">
        <v>18023</v>
      </c>
      <c r="B12" t="s">
        <v>204</v>
      </c>
      <c r="C12">
        <v>70483</v>
      </c>
      <c r="D12" t="s">
        <v>205</v>
      </c>
      <c r="E12" t="s">
        <v>36</v>
      </c>
      <c r="F12" t="s">
        <v>46</v>
      </c>
      <c r="G12" t="s">
        <v>58</v>
      </c>
      <c r="I12" t="s">
        <v>39</v>
      </c>
      <c r="J12" t="s">
        <v>83</v>
      </c>
      <c r="K12" t="s">
        <v>41</v>
      </c>
      <c r="L12">
        <v>2015</v>
      </c>
      <c r="M12">
        <v>190000</v>
      </c>
      <c r="N12">
        <v>21746</v>
      </c>
      <c r="O12">
        <v>0</v>
      </c>
      <c r="P12">
        <v>211746</v>
      </c>
      <c r="Q12">
        <v>10218</v>
      </c>
      <c r="R12" t="s">
        <v>42</v>
      </c>
    </row>
    <row r="13" spans="1:18">
      <c r="A13">
        <v>18023</v>
      </c>
      <c r="B13" t="s">
        <v>204</v>
      </c>
      <c r="C13">
        <v>70483</v>
      </c>
      <c r="D13" t="s">
        <v>205</v>
      </c>
      <c r="E13" t="s">
        <v>36</v>
      </c>
      <c r="F13" t="s">
        <v>46</v>
      </c>
      <c r="G13" t="s">
        <v>58</v>
      </c>
      <c r="I13" t="s">
        <v>39</v>
      </c>
      <c r="J13" t="s">
        <v>153</v>
      </c>
      <c r="K13" t="s">
        <v>41</v>
      </c>
      <c r="L13">
        <v>2015</v>
      </c>
      <c r="M13">
        <v>1643000</v>
      </c>
      <c r="N13">
        <v>188049</v>
      </c>
      <c r="O13">
        <v>0</v>
      </c>
      <c r="P13">
        <v>1831049</v>
      </c>
      <c r="Q13">
        <v>10218</v>
      </c>
      <c r="R13" t="s">
        <v>42</v>
      </c>
    </row>
    <row r="14" spans="1:18">
      <c r="A14">
        <v>19301</v>
      </c>
      <c r="B14" t="s">
        <v>445</v>
      </c>
      <c r="C14">
        <v>70679</v>
      </c>
      <c r="D14" t="s">
        <v>446</v>
      </c>
      <c r="E14" t="s">
        <v>58</v>
      </c>
      <c r="F14" t="s">
        <v>46</v>
      </c>
      <c r="G14" t="s">
        <v>58</v>
      </c>
      <c r="H14" t="s">
        <v>4373</v>
      </c>
      <c r="I14" t="s">
        <v>39</v>
      </c>
      <c r="J14" t="s">
        <v>248</v>
      </c>
      <c r="K14" t="s">
        <v>41</v>
      </c>
      <c r="L14">
        <v>2015</v>
      </c>
      <c r="M14">
        <v>272000</v>
      </c>
      <c r="N14">
        <v>31132</v>
      </c>
      <c r="O14" t="s">
        <v>39</v>
      </c>
      <c r="P14">
        <v>303132</v>
      </c>
      <c r="Q14">
        <v>10226</v>
      </c>
      <c r="R14" t="s">
        <v>42</v>
      </c>
    </row>
    <row r="15" spans="1:18">
      <c r="A15">
        <v>17267</v>
      </c>
      <c r="B15" t="s">
        <v>162</v>
      </c>
      <c r="C15">
        <v>70004</v>
      </c>
      <c r="D15" t="s">
        <v>163</v>
      </c>
      <c r="E15" t="s">
        <v>36</v>
      </c>
      <c r="F15" t="s">
        <v>46</v>
      </c>
      <c r="G15" t="s">
        <v>38</v>
      </c>
      <c r="H15" t="s">
        <v>4374</v>
      </c>
      <c r="I15" t="s">
        <v>39</v>
      </c>
      <c r="J15" t="s">
        <v>40</v>
      </c>
      <c r="K15" t="s">
        <v>41</v>
      </c>
      <c r="L15">
        <v>2013</v>
      </c>
      <c r="M15">
        <v>775504</v>
      </c>
      <c r="N15">
        <v>88760</v>
      </c>
      <c r="O15">
        <v>0</v>
      </c>
      <c r="P15">
        <v>864264</v>
      </c>
      <c r="Q15">
        <v>10230</v>
      </c>
      <c r="R15" t="s">
        <v>42</v>
      </c>
    </row>
    <row r="16" spans="1:18">
      <c r="A16">
        <v>17267</v>
      </c>
      <c r="B16" t="s">
        <v>162</v>
      </c>
      <c r="C16">
        <v>70004</v>
      </c>
      <c r="D16" t="s">
        <v>163</v>
      </c>
      <c r="E16" t="s">
        <v>36</v>
      </c>
      <c r="F16" t="s">
        <v>46</v>
      </c>
      <c r="G16" t="s">
        <v>38</v>
      </c>
      <c r="H16" t="s">
        <v>4374</v>
      </c>
      <c r="I16" t="s">
        <v>39</v>
      </c>
      <c r="J16" t="s">
        <v>150</v>
      </c>
      <c r="K16" t="s">
        <v>41</v>
      </c>
      <c r="L16">
        <v>2014</v>
      </c>
      <c r="M16">
        <v>0</v>
      </c>
      <c r="N16">
        <v>0</v>
      </c>
      <c r="O16">
        <v>0</v>
      </c>
      <c r="P16">
        <v>0</v>
      </c>
      <c r="Q16">
        <v>10230</v>
      </c>
      <c r="R16" t="s">
        <v>42</v>
      </c>
    </row>
    <row r="17" spans="1:18">
      <c r="A17">
        <v>17267</v>
      </c>
      <c r="B17" t="s">
        <v>162</v>
      </c>
      <c r="C17">
        <v>70004</v>
      </c>
      <c r="D17" t="s">
        <v>163</v>
      </c>
      <c r="E17" t="s">
        <v>36</v>
      </c>
      <c r="F17" t="s">
        <v>46</v>
      </c>
      <c r="G17" t="s">
        <v>38</v>
      </c>
      <c r="H17" t="s">
        <v>4374</v>
      </c>
      <c r="I17" t="s">
        <v>39</v>
      </c>
      <c r="J17" t="s">
        <v>153</v>
      </c>
      <c r="K17" t="s">
        <v>41</v>
      </c>
      <c r="L17">
        <v>2015</v>
      </c>
      <c r="M17">
        <v>1277481</v>
      </c>
      <c r="N17">
        <v>146213</v>
      </c>
      <c r="O17">
        <v>0</v>
      </c>
      <c r="P17">
        <v>1423694</v>
      </c>
      <c r="Q17">
        <v>10230</v>
      </c>
      <c r="R17" t="s">
        <v>42</v>
      </c>
    </row>
    <row r="18" spans="1:18">
      <c r="A18">
        <v>17267</v>
      </c>
      <c r="B18" t="s">
        <v>162</v>
      </c>
      <c r="C18">
        <v>70004</v>
      </c>
      <c r="D18" t="s">
        <v>163</v>
      </c>
      <c r="E18" t="s">
        <v>36</v>
      </c>
      <c r="F18" t="s">
        <v>46</v>
      </c>
      <c r="G18" t="s">
        <v>38</v>
      </c>
      <c r="H18" t="s">
        <v>4374</v>
      </c>
      <c r="I18" t="s">
        <v>39</v>
      </c>
      <c r="J18" t="s">
        <v>83</v>
      </c>
      <c r="K18" t="s">
        <v>41</v>
      </c>
      <c r="L18">
        <v>2015</v>
      </c>
      <c r="M18">
        <v>44865</v>
      </c>
      <c r="N18">
        <v>5135</v>
      </c>
      <c r="O18">
        <v>0</v>
      </c>
      <c r="P18">
        <v>50000</v>
      </c>
      <c r="Q18">
        <v>10230</v>
      </c>
      <c r="R18" t="s">
        <v>42</v>
      </c>
    </row>
    <row r="19" spans="1:18">
      <c r="A19">
        <v>19299</v>
      </c>
      <c r="B19" t="s">
        <v>442</v>
      </c>
      <c r="C19">
        <v>70677</v>
      </c>
      <c r="D19" t="s">
        <v>443</v>
      </c>
      <c r="E19" t="s">
        <v>36</v>
      </c>
      <c r="F19" t="s">
        <v>46</v>
      </c>
      <c r="G19" t="s">
        <v>58</v>
      </c>
      <c r="H19" t="s">
        <v>4374</v>
      </c>
      <c r="I19" t="s">
        <v>444</v>
      </c>
      <c r="J19" t="s">
        <v>47</v>
      </c>
      <c r="K19" t="s">
        <v>104</v>
      </c>
      <c r="L19">
        <v>2015</v>
      </c>
      <c r="M19">
        <v>250000</v>
      </c>
      <c r="N19">
        <v>28614</v>
      </c>
      <c r="O19" t="s">
        <v>39</v>
      </c>
      <c r="P19">
        <v>278614</v>
      </c>
      <c r="Q19">
        <v>10232</v>
      </c>
      <c r="R19" t="s">
        <v>42</v>
      </c>
    </row>
    <row r="20" spans="1:18">
      <c r="A20">
        <v>19299</v>
      </c>
      <c r="B20" t="s">
        <v>442</v>
      </c>
      <c r="C20">
        <v>70677</v>
      </c>
      <c r="D20" t="s">
        <v>443</v>
      </c>
      <c r="E20" t="s">
        <v>36</v>
      </c>
      <c r="F20" t="s">
        <v>46</v>
      </c>
      <c r="G20" t="s">
        <v>58</v>
      </c>
      <c r="H20" t="s">
        <v>4374</v>
      </c>
      <c r="I20" t="s">
        <v>444</v>
      </c>
      <c r="J20" t="s">
        <v>40</v>
      </c>
      <c r="K20" t="s">
        <v>104</v>
      </c>
      <c r="L20">
        <v>2016</v>
      </c>
      <c r="M20">
        <v>1250000</v>
      </c>
      <c r="N20">
        <v>143068</v>
      </c>
      <c r="O20" t="s">
        <v>39</v>
      </c>
      <c r="P20">
        <v>1393068</v>
      </c>
      <c r="Q20">
        <v>10232</v>
      </c>
      <c r="R20" t="s">
        <v>42</v>
      </c>
    </row>
    <row r="21" spans="1:18">
      <c r="A21">
        <v>19299</v>
      </c>
      <c r="B21" t="s">
        <v>442</v>
      </c>
      <c r="C21">
        <v>70677</v>
      </c>
      <c r="D21" t="s">
        <v>443</v>
      </c>
      <c r="E21" t="s">
        <v>36</v>
      </c>
      <c r="F21" t="s">
        <v>46</v>
      </c>
      <c r="G21" t="s">
        <v>58</v>
      </c>
      <c r="H21" t="s">
        <v>4374</v>
      </c>
      <c r="I21" t="s">
        <v>444</v>
      </c>
      <c r="J21" t="s">
        <v>83</v>
      </c>
      <c r="K21" t="s">
        <v>104</v>
      </c>
      <c r="L21">
        <v>2017</v>
      </c>
      <c r="M21">
        <v>100000</v>
      </c>
      <c r="N21">
        <v>11445</v>
      </c>
      <c r="O21" t="s">
        <v>39</v>
      </c>
      <c r="P21">
        <v>111445</v>
      </c>
      <c r="Q21">
        <v>10232</v>
      </c>
      <c r="R21" t="s">
        <v>42</v>
      </c>
    </row>
    <row r="22" spans="1:18">
      <c r="A22">
        <v>19299</v>
      </c>
      <c r="B22" t="s">
        <v>442</v>
      </c>
      <c r="C22">
        <v>70677</v>
      </c>
      <c r="D22" t="s">
        <v>443</v>
      </c>
      <c r="E22" t="s">
        <v>36</v>
      </c>
      <c r="F22" t="s">
        <v>46</v>
      </c>
      <c r="G22" t="s">
        <v>58</v>
      </c>
      <c r="H22" t="s">
        <v>4374</v>
      </c>
      <c r="I22" t="s">
        <v>444</v>
      </c>
      <c r="J22" t="s">
        <v>153</v>
      </c>
      <c r="K22" t="s">
        <v>104</v>
      </c>
      <c r="L22">
        <v>2018</v>
      </c>
      <c r="M22">
        <v>3900000</v>
      </c>
      <c r="N22">
        <v>446372</v>
      </c>
      <c r="O22" t="s">
        <v>39</v>
      </c>
      <c r="P22">
        <v>4346372</v>
      </c>
      <c r="Q22">
        <v>10232</v>
      </c>
      <c r="R22" t="s">
        <v>42</v>
      </c>
    </row>
    <row r="23" spans="1:18">
      <c r="A23">
        <v>17268</v>
      </c>
      <c r="B23" t="s">
        <v>194</v>
      </c>
      <c r="C23">
        <v>70005</v>
      </c>
      <c r="D23" t="s">
        <v>195</v>
      </c>
      <c r="E23" t="s">
        <v>36</v>
      </c>
      <c r="F23" t="s">
        <v>46</v>
      </c>
      <c r="G23" t="s">
        <v>38</v>
      </c>
      <c r="H23" t="s">
        <v>1710</v>
      </c>
      <c r="I23" t="s">
        <v>71</v>
      </c>
      <c r="J23" t="s">
        <v>40</v>
      </c>
      <c r="K23" t="s">
        <v>104</v>
      </c>
      <c r="L23">
        <v>2014</v>
      </c>
      <c r="M23">
        <v>0</v>
      </c>
      <c r="N23">
        <v>0</v>
      </c>
      <c r="O23">
        <v>0</v>
      </c>
      <c r="P23">
        <v>0</v>
      </c>
      <c r="Q23">
        <v>10354</v>
      </c>
      <c r="R23" t="s">
        <v>42</v>
      </c>
    </row>
    <row r="24" spans="1:18">
      <c r="A24">
        <v>17268</v>
      </c>
      <c r="B24" t="s">
        <v>194</v>
      </c>
      <c r="C24">
        <v>70005</v>
      </c>
      <c r="D24" t="s">
        <v>195</v>
      </c>
      <c r="E24" t="s">
        <v>36</v>
      </c>
      <c r="F24" t="s">
        <v>46</v>
      </c>
      <c r="G24" t="s">
        <v>38</v>
      </c>
      <c r="H24" t="s">
        <v>1710</v>
      </c>
      <c r="I24" t="s">
        <v>71</v>
      </c>
      <c r="J24" t="s">
        <v>40</v>
      </c>
      <c r="K24" t="s">
        <v>104</v>
      </c>
      <c r="L24">
        <v>2014</v>
      </c>
      <c r="M24">
        <v>389413</v>
      </c>
      <c r="N24">
        <v>44570</v>
      </c>
      <c r="O24">
        <v>0</v>
      </c>
      <c r="P24">
        <v>433983</v>
      </c>
      <c r="Q24">
        <v>10354</v>
      </c>
      <c r="R24" t="s">
        <v>42</v>
      </c>
    </row>
    <row r="25" spans="1:18">
      <c r="A25">
        <v>17268</v>
      </c>
      <c r="B25" t="s">
        <v>194</v>
      </c>
      <c r="C25">
        <v>70005</v>
      </c>
      <c r="D25" t="s">
        <v>195</v>
      </c>
      <c r="E25" t="s">
        <v>36</v>
      </c>
      <c r="F25" t="s">
        <v>46</v>
      </c>
      <c r="G25" t="s">
        <v>38</v>
      </c>
      <c r="H25" t="s">
        <v>1710</v>
      </c>
      <c r="I25" t="s">
        <v>71</v>
      </c>
      <c r="J25" t="s">
        <v>83</v>
      </c>
      <c r="K25" t="s">
        <v>41</v>
      </c>
      <c r="L25">
        <v>2015</v>
      </c>
      <c r="M25">
        <v>180360</v>
      </c>
      <c r="N25">
        <v>20643</v>
      </c>
      <c r="O25" t="s">
        <v>39</v>
      </c>
      <c r="P25">
        <v>201003</v>
      </c>
      <c r="Q25">
        <v>10354</v>
      </c>
      <c r="R25" t="s">
        <v>42</v>
      </c>
    </row>
    <row r="26" spans="1:18">
      <c r="A26">
        <v>17268</v>
      </c>
      <c r="B26" t="s">
        <v>194</v>
      </c>
      <c r="C26">
        <v>70005</v>
      </c>
      <c r="D26" t="s">
        <v>195</v>
      </c>
      <c r="E26" t="s">
        <v>36</v>
      </c>
      <c r="F26" t="s">
        <v>46</v>
      </c>
      <c r="G26" t="s">
        <v>38</v>
      </c>
      <c r="H26" t="s">
        <v>1710</v>
      </c>
      <c r="I26" t="s">
        <v>71</v>
      </c>
      <c r="J26" t="s">
        <v>153</v>
      </c>
      <c r="K26" t="s">
        <v>104</v>
      </c>
      <c r="L26">
        <v>2015</v>
      </c>
      <c r="M26">
        <v>1359410</v>
      </c>
      <c r="N26">
        <v>155591</v>
      </c>
      <c r="O26">
        <v>0</v>
      </c>
      <c r="P26">
        <v>1515001</v>
      </c>
      <c r="Q26">
        <v>10354</v>
      </c>
      <c r="R26" t="s">
        <v>42</v>
      </c>
    </row>
    <row r="27" spans="1:18">
      <c r="A27">
        <v>17268</v>
      </c>
      <c r="B27" t="s">
        <v>194</v>
      </c>
      <c r="C27">
        <v>70005</v>
      </c>
      <c r="D27" t="s">
        <v>195</v>
      </c>
      <c r="E27" t="s">
        <v>36</v>
      </c>
      <c r="F27" t="s">
        <v>46</v>
      </c>
      <c r="G27" t="s">
        <v>38</v>
      </c>
      <c r="H27" t="s">
        <v>1710</v>
      </c>
      <c r="I27" t="s">
        <v>71</v>
      </c>
      <c r="J27" t="s">
        <v>153</v>
      </c>
      <c r="K27" t="s">
        <v>134</v>
      </c>
      <c r="L27">
        <v>2015</v>
      </c>
      <c r="M27" t="s">
        <v>39</v>
      </c>
      <c r="N27">
        <v>0</v>
      </c>
      <c r="O27">
        <v>736995</v>
      </c>
      <c r="P27">
        <v>736995</v>
      </c>
      <c r="Q27">
        <v>10354</v>
      </c>
      <c r="R27" t="s">
        <v>42</v>
      </c>
    </row>
    <row r="28" spans="1:18">
      <c r="A28">
        <v>18019</v>
      </c>
      <c r="B28" t="s">
        <v>135</v>
      </c>
      <c r="C28">
        <v>70484</v>
      </c>
      <c r="D28" t="s">
        <v>136</v>
      </c>
      <c r="E28" t="s">
        <v>36</v>
      </c>
      <c r="F28" t="s">
        <v>137</v>
      </c>
      <c r="G28" t="s">
        <v>58</v>
      </c>
      <c r="H28" t="s">
        <v>4372</v>
      </c>
      <c r="I28" t="s">
        <v>49</v>
      </c>
      <c r="J28" t="s">
        <v>40</v>
      </c>
      <c r="K28" t="s">
        <v>104</v>
      </c>
      <c r="L28">
        <v>2012</v>
      </c>
      <c r="M28">
        <v>300000</v>
      </c>
      <c r="N28">
        <v>34336</v>
      </c>
      <c r="O28">
        <v>0</v>
      </c>
      <c r="P28">
        <v>334336</v>
      </c>
      <c r="Q28">
        <v>10387</v>
      </c>
      <c r="R28" t="s">
        <v>42</v>
      </c>
    </row>
    <row r="29" spans="1:18">
      <c r="A29">
        <v>18019</v>
      </c>
      <c r="B29" t="s">
        <v>135</v>
      </c>
      <c r="C29">
        <v>70484</v>
      </c>
      <c r="D29" t="s">
        <v>136</v>
      </c>
      <c r="E29" t="s">
        <v>36</v>
      </c>
      <c r="F29" t="s">
        <v>137</v>
      </c>
      <c r="G29" t="s">
        <v>58</v>
      </c>
      <c r="H29" t="s">
        <v>4372</v>
      </c>
      <c r="I29" t="s">
        <v>49</v>
      </c>
      <c r="J29" t="s">
        <v>40</v>
      </c>
      <c r="K29" t="s">
        <v>123</v>
      </c>
      <c r="L29">
        <v>2012</v>
      </c>
      <c r="M29">
        <v>460785</v>
      </c>
      <c r="N29">
        <v>52739</v>
      </c>
      <c r="O29">
        <v>0</v>
      </c>
      <c r="P29">
        <v>513524</v>
      </c>
      <c r="Q29">
        <v>10387</v>
      </c>
      <c r="R29" t="s">
        <v>42</v>
      </c>
    </row>
    <row r="30" spans="1:18">
      <c r="A30">
        <v>18019</v>
      </c>
      <c r="B30" t="s">
        <v>135</v>
      </c>
      <c r="C30">
        <v>70484</v>
      </c>
      <c r="D30" t="s">
        <v>136</v>
      </c>
      <c r="E30" t="s">
        <v>36</v>
      </c>
      <c r="F30" t="s">
        <v>137</v>
      </c>
      <c r="G30" t="s">
        <v>58</v>
      </c>
      <c r="H30" t="s">
        <v>4372</v>
      </c>
      <c r="I30" t="s">
        <v>49</v>
      </c>
      <c r="J30" t="s">
        <v>148</v>
      </c>
      <c r="K30" t="s">
        <v>123</v>
      </c>
      <c r="L30">
        <v>2013</v>
      </c>
      <c r="M30">
        <v>0</v>
      </c>
      <c r="N30">
        <v>0</v>
      </c>
      <c r="O30">
        <v>0</v>
      </c>
      <c r="P30">
        <v>0</v>
      </c>
      <c r="Q30">
        <v>10387</v>
      </c>
      <c r="R30" t="s">
        <v>42</v>
      </c>
    </row>
    <row r="31" spans="1:18">
      <c r="A31">
        <v>18019</v>
      </c>
      <c r="B31" t="s">
        <v>135</v>
      </c>
      <c r="C31">
        <v>70484</v>
      </c>
      <c r="D31" t="s">
        <v>136</v>
      </c>
      <c r="E31" t="s">
        <v>36</v>
      </c>
      <c r="F31" t="s">
        <v>137</v>
      </c>
      <c r="G31" t="s">
        <v>58</v>
      </c>
      <c r="H31" t="s">
        <v>4372</v>
      </c>
      <c r="I31" t="s">
        <v>49</v>
      </c>
      <c r="J31" t="s">
        <v>153</v>
      </c>
      <c r="K31" t="s">
        <v>123</v>
      </c>
      <c r="L31">
        <v>2015</v>
      </c>
      <c r="M31">
        <v>636727</v>
      </c>
      <c r="N31">
        <v>72876</v>
      </c>
      <c r="O31">
        <v>0</v>
      </c>
      <c r="P31">
        <v>709603</v>
      </c>
      <c r="Q31">
        <v>10387</v>
      </c>
      <c r="R31" t="s">
        <v>42</v>
      </c>
    </row>
    <row r="32" spans="1:18">
      <c r="A32">
        <v>18019</v>
      </c>
      <c r="B32" t="s">
        <v>135</v>
      </c>
      <c r="C32">
        <v>70484</v>
      </c>
      <c r="D32" t="s">
        <v>136</v>
      </c>
      <c r="E32" t="s">
        <v>36</v>
      </c>
      <c r="F32" t="s">
        <v>137</v>
      </c>
      <c r="G32" t="s">
        <v>58</v>
      </c>
      <c r="H32" t="s">
        <v>4372</v>
      </c>
      <c r="I32" t="s">
        <v>49</v>
      </c>
      <c r="J32" t="s">
        <v>153</v>
      </c>
      <c r="K32" t="s">
        <v>76</v>
      </c>
      <c r="L32">
        <v>2015</v>
      </c>
      <c r="M32">
        <v>0</v>
      </c>
      <c r="N32">
        <v>0</v>
      </c>
      <c r="O32">
        <v>267823</v>
      </c>
      <c r="P32">
        <v>267823</v>
      </c>
      <c r="Q32">
        <v>10387</v>
      </c>
      <c r="R32" t="s">
        <v>42</v>
      </c>
    </row>
    <row r="33" spans="1:18">
      <c r="A33">
        <v>18019</v>
      </c>
      <c r="B33" t="s">
        <v>135</v>
      </c>
      <c r="C33">
        <v>70484</v>
      </c>
      <c r="D33" t="s">
        <v>136</v>
      </c>
      <c r="E33" t="s">
        <v>36</v>
      </c>
      <c r="F33" t="s">
        <v>137</v>
      </c>
      <c r="G33" t="s">
        <v>58</v>
      </c>
      <c r="H33" t="s">
        <v>4372</v>
      </c>
      <c r="I33" t="s">
        <v>49</v>
      </c>
      <c r="J33" t="s">
        <v>153</v>
      </c>
      <c r="K33" t="s">
        <v>104</v>
      </c>
      <c r="L33">
        <v>2015</v>
      </c>
      <c r="M33">
        <v>1869000</v>
      </c>
      <c r="N33">
        <v>213915</v>
      </c>
      <c r="O33">
        <v>0</v>
      </c>
      <c r="P33">
        <v>2082915</v>
      </c>
      <c r="Q33">
        <v>10387</v>
      </c>
      <c r="R33" t="s">
        <v>42</v>
      </c>
    </row>
    <row r="34" spans="1:18">
      <c r="A34">
        <v>18019</v>
      </c>
      <c r="B34" t="s">
        <v>135</v>
      </c>
      <c r="C34">
        <v>70484</v>
      </c>
      <c r="D34" t="s">
        <v>136</v>
      </c>
      <c r="E34" t="s">
        <v>36</v>
      </c>
      <c r="F34" t="s">
        <v>137</v>
      </c>
      <c r="G34" t="s">
        <v>58</v>
      </c>
      <c r="H34" t="s">
        <v>4372</v>
      </c>
      <c r="I34" t="s">
        <v>49</v>
      </c>
      <c r="J34" t="s">
        <v>83</v>
      </c>
      <c r="K34" t="s">
        <v>123</v>
      </c>
      <c r="L34">
        <v>2015</v>
      </c>
      <c r="M34">
        <v>502488</v>
      </c>
      <c r="N34">
        <v>57512</v>
      </c>
      <c r="O34">
        <v>0</v>
      </c>
      <c r="P34">
        <v>560000</v>
      </c>
      <c r="Q34">
        <v>10387</v>
      </c>
      <c r="R34" t="s">
        <v>42</v>
      </c>
    </row>
    <row r="35" spans="1:18">
      <c r="A35">
        <v>17270</v>
      </c>
      <c r="B35" t="s">
        <v>249</v>
      </c>
      <c r="C35">
        <v>70007</v>
      </c>
      <c r="D35" t="s">
        <v>250</v>
      </c>
      <c r="E35" t="s">
        <v>69</v>
      </c>
      <c r="F35" t="s">
        <v>251</v>
      </c>
      <c r="G35" t="s">
        <v>38</v>
      </c>
      <c r="H35" t="s">
        <v>1710</v>
      </c>
      <c r="I35" t="s">
        <v>39</v>
      </c>
      <c r="J35" t="s">
        <v>40</v>
      </c>
      <c r="K35" t="s">
        <v>104</v>
      </c>
      <c r="L35">
        <v>2015</v>
      </c>
      <c r="M35">
        <v>0</v>
      </c>
      <c r="N35">
        <v>0</v>
      </c>
      <c r="O35">
        <v>0</v>
      </c>
      <c r="P35">
        <v>0</v>
      </c>
      <c r="Q35">
        <v>10408</v>
      </c>
      <c r="R35" t="s">
        <v>42</v>
      </c>
    </row>
    <row r="36" spans="1:18">
      <c r="A36">
        <v>17270</v>
      </c>
      <c r="B36" t="s">
        <v>249</v>
      </c>
      <c r="C36">
        <v>70007</v>
      </c>
      <c r="D36" t="s">
        <v>250</v>
      </c>
      <c r="E36" t="s">
        <v>69</v>
      </c>
      <c r="F36" t="s">
        <v>251</v>
      </c>
      <c r="G36" t="s">
        <v>38</v>
      </c>
      <c r="H36" t="s">
        <v>1710</v>
      </c>
      <c r="I36" t="s">
        <v>39</v>
      </c>
      <c r="J36" t="s">
        <v>40</v>
      </c>
      <c r="K36" t="s">
        <v>41</v>
      </c>
      <c r="L36">
        <v>2015</v>
      </c>
      <c r="M36">
        <v>655580</v>
      </c>
      <c r="N36">
        <v>75034</v>
      </c>
      <c r="O36">
        <v>0</v>
      </c>
      <c r="P36">
        <v>730614</v>
      </c>
      <c r="Q36">
        <v>10408</v>
      </c>
      <c r="R36" t="s">
        <v>42</v>
      </c>
    </row>
    <row r="37" spans="1:18">
      <c r="A37">
        <v>17270</v>
      </c>
      <c r="B37" t="s">
        <v>249</v>
      </c>
      <c r="C37">
        <v>70007</v>
      </c>
      <c r="D37" t="s">
        <v>250</v>
      </c>
      <c r="E37" t="s">
        <v>69</v>
      </c>
      <c r="F37" t="s">
        <v>251</v>
      </c>
      <c r="G37" t="s">
        <v>38</v>
      </c>
      <c r="H37" t="s">
        <v>1710</v>
      </c>
      <c r="I37" t="s">
        <v>39</v>
      </c>
      <c r="J37" t="s">
        <v>83</v>
      </c>
      <c r="K37" t="s">
        <v>41</v>
      </c>
      <c r="L37">
        <v>2017</v>
      </c>
      <c r="M37">
        <v>412758</v>
      </c>
      <c r="N37">
        <v>47242</v>
      </c>
      <c r="O37" t="s">
        <v>39</v>
      </c>
      <c r="P37">
        <v>460000</v>
      </c>
      <c r="Q37">
        <v>10408</v>
      </c>
      <c r="R37" t="s">
        <v>42</v>
      </c>
    </row>
    <row r="38" spans="1:18">
      <c r="A38">
        <v>17270</v>
      </c>
      <c r="B38" t="s">
        <v>249</v>
      </c>
      <c r="C38">
        <v>70007</v>
      </c>
      <c r="D38" t="s">
        <v>250</v>
      </c>
      <c r="E38" t="s">
        <v>69</v>
      </c>
      <c r="F38" t="s">
        <v>251</v>
      </c>
      <c r="G38" t="s">
        <v>38</v>
      </c>
      <c r="H38" t="s">
        <v>1710</v>
      </c>
      <c r="I38" t="s">
        <v>39</v>
      </c>
      <c r="J38" t="s">
        <v>153</v>
      </c>
      <c r="K38" t="s">
        <v>41</v>
      </c>
      <c r="L38">
        <v>2018</v>
      </c>
      <c r="M38">
        <v>2004083</v>
      </c>
      <c r="N38">
        <v>229376</v>
      </c>
      <c r="O38" t="s">
        <v>39</v>
      </c>
      <c r="P38">
        <v>2233459</v>
      </c>
      <c r="Q38">
        <v>10408</v>
      </c>
      <c r="R38" t="s">
        <v>42</v>
      </c>
    </row>
    <row r="39" spans="1:18">
      <c r="A39">
        <v>17270</v>
      </c>
      <c r="B39" t="s">
        <v>249</v>
      </c>
      <c r="C39">
        <v>70007</v>
      </c>
      <c r="D39" t="s">
        <v>250</v>
      </c>
      <c r="E39" t="s">
        <v>69</v>
      </c>
      <c r="F39" t="s">
        <v>251</v>
      </c>
      <c r="G39" t="s">
        <v>38</v>
      </c>
      <c r="H39" t="s">
        <v>1710</v>
      </c>
      <c r="I39" t="s">
        <v>39</v>
      </c>
      <c r="J39" t="s">
        <v>153</v>
      </c>
      <c r="K39" t="s">
        <v>41</v>
      </c>
      <c r="L39">
        <v>2018</v>
      </c>
      <c r="M39">
        <v>0</v>
      </c>
      <c r="N39">
        <v>0</v>
      </c>
      <c r="O39">
        <v>0</v>
      </c>
      <c r="P39">
        <v>0</v>
      </c>
      <c r="Q39">
        <v>10408</v>
      </c>
      <c r="R39" t="s">
        <v>42</v>
      </c>
    </row>
    <row r="40" spans="1:18">
      <c r="A40">
        <v>19279</v>
      </c>
      <c r="B40" t="s">
        <v>437</v>
      </c>
      <c r="C40">
        <v>70684</v>
      </c>
      <c r="D40" t="s">
        <v>438</v>
      </c>
      <c r="E40" t="s">
        <v>36</v>
      </c>
      <c r="F40" t="s">
        <v>37</v>
      </c>
      <c r="G40" t="s">
        <v>58</v>
      </c>
      <c r="H40" t="s">
        <v>4371</v>
      </c>
      <c r="I40" t="s">
        <v>39</v>
      </c>
      <c r="J40" t="s">
        <v>40</v>
      </c>
      <c r="K40" t="s">
        <v>41</v>
      </c>
      <c r="L40">
        <v>2015</v>
      </c>
      <c r="M40">
        <v>596350</v>
      </c>
      <c r="N40">
        <v>68255</v>
      </c>
      <c r="O40" t="s">
        <v>39</v>
      </c>
      <c r="P40">
        <v>664605</v>
      </c>
      <c r="Q40">
        <v>10443</v>
      </c>
      <c r="R40" t="s">
        <v>42</v>
      </c>
    </row>
    <row r="41" spans="1:18">
      <c r="A41">
        <v>19279</v>
      </c>
      <c r="B41" t="s">
        <v>437</v>
      </c>
      <c r="C41">
        <v>70684</v>
      </c>
      <c r="D41" t="s">
        <v>438</v>
      </c>
      <c r="E41" t="s">
        <v>36</v>
      </c>
      <c r="F41" t="s">
        <v>37</v>
      </c>
      <c r="G41" t="s">
        <v>58</v>
      </c>
      <c r="H41" t="s">
        <v>4371</v>
      </c>
      <c r="I41" t="s">
        <v>39</v>
      </c>
      <c r="J41" t="s">
        <v>83</v>
      </c>
      <c r="K41" t="s">
        <v>41</v>
      </c>
      <c r="L41">
        <v>2016</v>
      </c>
      <c r="M41">
        <v>895750</v>
      </c>
      <c r="N41">
        <v>102523</v>
      </c>
      <c r="O41" t="s">
        <v>39</v>
      </c>
      <c r="P41">
        <v>998273</v>
      </c>
      <c r="Q41">
        <v>10443</v>
      </c>
      <c r="R41" t="s">
        <v>42</v>
      </c>
    </row>
    <row r="42" spans="1:18">
      <c r="A42">
        <v>19279</v>
      </c>
      <c r="B42" t="s">
        <v>437</v>
      </c>
      <c r="C42">
        <v>70684</v>
      </c>
      <c r="D42" t="s">
        <v>438</v>
      </c>
      <c r="E42" t="s">
        <v>36</v>
      </c>
      <c r="F42" t="s">
        <v>37</v>
      </c>
      <c r="G42" t="s">
        <v>58</v>
      </c>
      <c r="H42" t="s">
        <v>4371</v>
      </c>
      <c r="I42" t="s">
        <v>39</v>
      </c>
      <c r="J42" t="s">
        <v>153</v>
      </c>
      <c r="K42" t="s">
        <v>41</v>
      </c>
      <c r="L42">
        <v>2017</v>
      </c>
      <c r="M42">
        <v>2091000</v>
      </c>
      <c r="N42">
        <v>239324</v>
      </c>
      <c r="O42" t="s">
        <v>39</v>
      </c>
      <c r="P42">
        <v>2330324</v>
      </c>
      <c r="Q42">
        <v>10443</v>
      </c>
      <c r="R42" t="s">
        <v>42</v>
      </c>
    </row>
    <row r="43" spans="1:18">
      <c r="A43">
        <v>19327</v>
      </c>
      <c r="B43" t="s">
        <v>519</v>
      </c>
      <c r="C43">
        <v>70690</v>
      </c>
      <c r="D43" t="s">
        <v>520</v>
      </c>
      <c r="E43" t="s">
        <v>69</v>
      </c>
      <c r="F43" t="s">
        <v>112</v>
      </c>
      <c r="G43" t="s">
        <v>58</v>
      </c>
      <c r="H43" t="s">
        <v>1710</v>
      </c>
      <c r="I43" t="s">
        <v>71</v>
      </c>
      <c r="J43" t="s">
        <v>40</v>
      </c>
      <c r="K43" t="s">
        <v>104</v>
      </c>
      <c r="L43">
        <v>2016</v>
      </c>
      <c r="M43">
        <v>700000</v>
      </c>
      <c r="N43">
        <v>80118</v>
      </c>
      <c r="O43" t="s">
        <v>39</v>
      </c>
      <c r="P43">
        <v>780118</v>
      </c>
      <c r="Q43">
        <v>10766</v>
      </c>
      <c r="R43" t="s">
        <v>42</v>
      </c>
    </row>
    <row r="44" spans="1:18">
      <c r="A44">
        <v>19327</v>
      </c>
      <c r="B44" t="s">
        <v>519</v>
      </c>
      <c r="C44">
        <v>70690</v>
      </c>
      <c r="D44" t="s">
        <v>520</v>
      </c>
      <c r="E44" t="s">
        <v>69</v>
      </c>
      <c r="F44" t="s">
        <v>112</v>
      </c>
      <c r="G44" t="s">
        <v>58</v>
      </c>
      <c r="H44" t="s">
        <v>1710</v>
      </c>
      <c r="I44" t="s">
        <v>71</v>
      </c>
      <c r="J44" t="s">
        <v>153</v>
      </c>
      <c r="K44" t="s">
        <v>104</v>
      </c>
      <c r="L44">
        <v>2017</v>
      </c>
      <c r="M44">
        <v>3650000</v>
      </c>
      <c r="N44">
        <v>417759</v>
      </c>
      <c r="O44">
        <v>0</v>
      </c>
      <c r="P44">
        <v>4067759</v>
      </c>
      <c r="Q44">
        <v>10766</v>
      </c>
      <c r="R44" t="s">
        <v>42</v>
      </c>
    </row>
    <row r="45" spans="1:18">
      <c r="A45">
        <v>18003</v>
      </c>
      <c r="B45" t="s">
        <v>164</v>
      </c>
      <c r="C45">
        <v>70486</v>
      </c>
      <c r="D45" t="s">
        <v>165</v>
      </c>
      <c r="E45" t="s">
        <v>36</v>
      </c>
      <c r="F45" t="s">
        <v>89</v>
      </c>
      <c r="G45" t="s">
        <v>58</v>
      </c>
      <c r="H45" t="s">
        <v>4371</v>
      </c>
      <c r="I45" t="s">
        <v>54</v>
      </c>
      <c r="J45" t="s">
        <v>47</v>
      </c>
      <c r="K45" t="s">
        <v>41</v>
      </c>
      <c r="L45">
        <v>2013</v>
      </c>
      <c r="M45">
        <v>199058</v>
      </c>
      <c r="N45">
        <v>22783</v>
      </c>
      <c r="O45">
        <v>0</v>
      </c>
      <c r="P45">
        <v>221841</v>
      </c>
      <c r="Q45">
        <v>10780</v>
      </c>
      <c r="R45" t="s">
        <v>42</v>
      </c>
    </row>
    <row r="46" spans="1:18">
      <c r="A46">
        <v>18003</v>
      </c>
      <c r="B46" t="s">
        <v>164</v>
      </c>
      <c r="C46">
        <v>70486</v>
      </c>
      <c r="D46" t="s">
        <v>165</v>
      </c>
      <c r="E46" t="s">
        <v>36</v>
      </c>
      <c r="F46" t="s">
        <v>89</v>
      </c>
      <c r="G46" t="s">
        <v>58</v>
      </c>
      <c r="H46" t="s">
        <v>4371</v>
      </c>
      <c r="I46" t="s">
        <v>54</v>
      </c>
      <c r="J46" t="s">
        <v>40</v>
      </c>
      <c r="K46" t="s">
        <v>41</v>
      </c>
      <c r="L46">
        <v>2014</v>
      </c>
      <c r="M46">
        <v>0</v>
      </c>
      <c r="N46">
        <v>0</v>
      </c>
      <c r="O46">
        <v>0</v>
      </c>
      <c r="P46">
        <v>0</v>
      </c>
      <c r="Q46">
        <v>10780</v>
      </c>
      <c r="R46" t="s">
        <v>42</v>
      </c>
    </row>
    <row r="47" spans="1:18">
      <c r="A47">
        <v>18003</v>
      </c>
      <c r="B47" t="s">
        <v>164</v>
      </c>
      <c r="C47">
        <v>70486</v>
      </c>
      <c r="D47" t="s">
        <v>165</v>
      </c>
      <c r="E47" t="s">
        <v>36</v>
      </c>
      <c r="F47" t="s">
        <v>89</v>
      </c>
      <c r="G47" t="s">
        <v>58</v>
      </c>
      <c r="H47" t="s">
        <v>4371</v>
      </c>
      <c r="I47" t="s">
        <v>54</v>
      </c>
      <c r="J47" t="s">
        <v>40</v>
      </c>
      <c r="K47" t="s">
        <v>41</v>
      </c>
      <c r="L47">
        <v>2014</v>
      </c>
      <c r="M47">
        <v>321882</v>
      </c>
      <c r="N47">
        <v>36841</v>
      </c>
      <c r="O47">
        <v>0</v>
      </c>
      <c r="P47">
        <v>358723</v>
      </c>
      <c r="Q47">
        <v>10780</v>
      </c>
      <c r="R47" t="s">
        <v>42</v>
      </c>
    </row>
    <row r="48" spans="1:18">
      <c r="A48">
        <v>18003</v>
      </c>
      <c r="B48" t="s">
        <v>164</v>
      </c>
      <c r="C48">
        <v>70486</v>
      </c>
      <c r="D48" t="s">
        <v>165</v>
      </c>
      <c r="E48" t="s">
        <v>36</v>
      </c>
      <c r="F48" t="s">
        <v>89</v>
      </c>
      <c r="G48" t="s">
        <v>58</v>
      </c>
      <c r="H48" t="s">
        <v>4371</v>
      </c>
      <c r="I48" t="s">
        <v>54</v>
      </c>
      <c r="J48" t="s">
        <v>150</v>
      </c>
      <c r="K48" t="s">
        <v>41</v>
      </c>
      <c r="L48">
        <v>2015</v>
      </c>
      <c r="M48">
        <v>89730</v>
      </c>
      <c r="N48">
        <v>10270</v>
      </c>
      <c r="O48">
        <v>0</v>
      </c>
      <c r="P48">
        <v>100000</v>
      </c>
      <c r="Q48">
        <v>10780</v>
      </c>
      <c r="R48" t="s">
        <v>42</v>
      </c>
    </row>
    <row r="49" spans="1:18">
      <c r="A49">
        <v>18003</v>
      </c>
      <c r="B49" t="s">
        <v>164</v>
      </c>
      <c r="C49">
        <v>70486</v>
      </c>
      <c r="D49" t="s">
        <v>165</v>
      </c>
      <c r="E49" t="s">
        <v>36</v>
      </c>
      <c r="F49" t="s">
        <v>89</v>
      </c>
      <c r="G49" t="s">
        <v>58</v>
      </c>
      <c r="H49" t="s">
        <v>4371</v>
      </c>
      <c r="I49" t="s">
        <v>54</v>
      </c>
      <c r="J49" t="s">
        <v>150</v>
      </c>
      <c r="K49" t="s">
        <v>119</v>
      </c>
      <c r="L49">
        <v>2015</v>
      </c>
      <c r="M49">
        <v>538380</v>
      </c>
      <c r="N49">
        <v>61620</v>
      </c>
      <c r="O49">
        <v>0</v>
      </c>
      <c r="P49">
        <v>600000</v>
      </c>
      <c r="Q49">
        <v>10780</v>
      </c>
      <c r="R49" t="s">
        <v>42</v>
      </c>
    </row>
    <row r="50" spans="1:18">
      <c r="A50">
        <v>18003</v>
      </c>
      <c r="B50" t="s">
        <v>164</v>
      </c>
      <c r="C50">
        <v>70486</v>
      </c>
      <c r="D50" t="s">
        <v>165</v>
      </c>
      <c r="E50" t="s">
        <v>36</v>
      </c>
      <c r="F50" t="s">
        <v>89</v>
      </c>
      <c r="G50" t="s">
        <v>58</v>
      </c>
      <c r="H50" t="s">
        <v>4371</v>
      </c>
      <c r="I50" t="s">
        <v>54</v>
      </c>
      <c r="J50" t="s">
        <v>83</v>
      </c>
      <c r="K50" t="s">
        <v>41</v>
      </c>
      <c r="L50">
        <v>2016</v>
      </c>
      <c r="M50">
        <v>0</v>
      </c>
      <c r="N50">
        <v>0</v>
      </c>
      <c r="O50">
        <v>0</v>
      </c>
      <c r="P50">
        <v>0</v>
      </c>
      <c r="Q50">
        <v>10780</v>
      </c>
      <c r="R50" t="s">
        <v>42</v>
      </c>
    </row>
    <row r="51" spans="1:18">
      <c r="A51">
        <v>18003</v>
      </c>
      <c r="B51" t="s">
        <v>164</v>
      </c>
      <c r="C51">
        <v>70486</v>
      </c>
      <c r="D51" t="s">
        <v>165</v>
      </c>
      <c r="E51" t="s">
        <v>36</v>
      </c>
      <c r="F51" t="s">
        <v>89</v>
      </c>
      <c r="G51" t="s">
        <v>58</v>
      </c>
      <c r="H51" t="s">
        <v>4371</v>
      </c>
      <c r="I51" t="s">
        <v>54</v>
      </c>
      <c r="J51" t="s">
        <v>83</v>
      </c>
      <c r="K51" t="s">
        <v>41</v>
      </c>
      <c r="L51">
        <v>2016</v>
      </c>
      <c r="M51">
        <v>701331</v>
      </c>
      <c r="N51">
        <v>80270</v>
      </c>
      <c r="O51">
        <v>0</v>
      </c>
      <c r="P51">
        <v>781601</v>
      </c>
      <c r="Q51">
        <v>10780</v>
      </c>
      <c r="R51" t="s">
        <v>42</v>
      </c>
    </row>
    <row r="52" spans="1:18">
      <c r="A52">
        <v>18003</v>
      </c>
      <c r="B52" t="s">
        <v>164</v>
      </c>
      <c r="C52">
        <v>70486</v>
      </c>
      <c r="D52" t="s">
        <v>165</v>
      </c>
      <c r="E52" t="s">
        <v>36</v>
      </c>
      <c r="F52" t="s">
        <v>89</v>
      </c>
      <c r="G52" t="s">
        <v>58</v>
      </c>
      <c r="H52" t="s">
        <v>4371</v>
      </c>
      <c r="I52" t="s">
        <v>54</v>
      </c>
      <c r="J52" t="s">
        <v>83</v>
      </c>
      <c r="K52" t="s">
        <v>119</v>
      </c>
      <c r="L52">
        <v>2016</v>
      </c>
      <c r="M52">
        <v>61374</v>
      </c>
      <c r="N52">
        <v>7025</v>
      </c>
      <c r="O52">
        <v>0</v>
      </c>
      <c r="P52">
        <v>68399</v>
      </c>
      <c r="Q52">
        <v>10780</v>
      </c>
      <c r="R52" t="s">
        <v>42</v>
      </c>
    </row>
    <row r="53" spans="1:18">
      <c r="A53">
        <v>18003</v>
      </c>
      <c r="B53" t="s">
        <v>164</v>
      </c>
      <c r="C53">
        <v>70486</v>
      </c>
      <c r="D53" t="s">
        <v>165</v>
      </c>
      <c r="E53" t="s">
        <v>36</v>
      </c>
      <c r="F53" t="s">
        <v>89</v>
      </c>
      <c r="G53" t="s">
        <v>58</v>
      </c>
      <c r="H53" t="s">
        <v>4371</v>
      </c>
      <c r="I53" t="s">
        <v>54</v>
      </c>
      <c r="J53" t="s">
        <v>153</v>
      </c>
      <c r="K53" t="s">
        <v>76</v>
      </c>
      <c r="L53">
        <v>2016</v>
      </c>
      <c r="M53" t="s">
        <v>39</v>
      </c>
      <c r="N53">
        <v>0</v>
      </c>
      <c r="O53">
        <v>367835</v>
      </c>
      <c r="P53">
        <v>367835</v>
      </c>
      <c r="Q53">
        <v>10780</v>
      </c>
      <c r="R53" t="s">
        <v>42</v>
      </c>
    </row>
    <row r="54" spans="1:18">
      <c r="A54">
        <v>18003</v>
      </c>
      <c r="B54" t="s">
        <v>164</v>
      </c>
      <c r="C54">
        <v>70486</v>
      </c>
      <c r="D54" t="s">
        <v>165</v>
      </c>
      <c r="E54" t="s">
        <v>36</v>
      </c>
      <c r="F54" t="s">
        <v>89</v>
      </c>
      <c r="G54" t="s">
        <v>58</v>
      </c>
      <c r="H54" t="s">
        <v>4371</v>
      </c>
      <c r="I54" t="s">
        <v>54</v>
      </c>
      <c r="J54" t="s">
        <v>153</v>
      </c>
      <c r="K54" t="s">
        <v>41</v>
      </c>
      <c r="L54">
        <v>2016</v>
      </c>
      <c r="M54">
        <v>0</v>
      </c>
      <c r="N54">
        <v>0</v>
      </c>
      <c r="O54">
        <v>0</v>
      </c>
      <c r="P54">
        <v>0</v>
      </c>
      <c r="Q54">
        <v>10780</v>
      </c>
      <c r="R54" t="s">
        <v>42</v>
      </c>
    </row>
    <row r="55" spans="1:18">
      <c r="A55">
        <v>18003</v>
      </c>
      <c r="B55" t="s">
        <v>164</v>
      </c>
      <c r="C55">
        <v>70486</v>
      </c>
      <c r="D55" t="s">
        <v>165</v>
      </c>
      <c r="E55" t="s">
        <v>36</v>
      </c>
      <c r="F55" t="s">
        <v>89</v>
      </c>
      <c r="G55" t="s">
        <v>58</v>
      </c>
      <c r="H55" t="s">
        <v>4371</v>
      </c>
      <c r="I55" t="s">
        <v>54</v>
      </c>
      <c r="J55" t="s">
        <v>153</v>
      </c>
      <c r="K55" t="s">
        <v>119</v>
      </c>
      <c r="L55">
        <v>2016</v>
      </c>
      <c r="M55">
        <v>1741628</v>
      </c>
      <c r="N55">
        <v>199337</v>
      </c>
      <c r="O55">
        <v>0</v>
      </c>
      <c r="P55">
        <v>1940965</v>
      </c>
      <c r="Q55">
        <v>10780</v>
      </c>
      <c r="R55" t="s">
        <v>42</v>
      </c>
    </row>
    <row r="56" spans="1:18">
      <c r="A56">
        <v>19357</v>
      </c>
      <c r="B56" t="s">
        <v>537</v>
      </c>
      <c r="C56">
        <v>70689</v>
      </c>
      <c r="D56" t="s">
        <v>538</v>
      </c>
      <c r="E56" t="s">
        <v>69</v>
      </c>
      <c r="F56" t="s">
        <v>70</v>
      </c>
      <c r="G56" t="s">
        <v>58</v>
      </c>
      <c r="H56" t="s">
        <v>1710</v>
      </c>
      <c r="I56" t="s">
        <v>39</v>
      </c>
      <c r="J56" t="s">
        <v>40</v>
      </c>
      <c r="K56" t="s">
        <v>41</v>
      </c>
      <c r="L56">
        <v>2016</v>
      </c>
      <c r="M56">
        <v>800000</v>
      </c>
      <c r="N56">
        <v>91564</v>
      </c>
      <c r="O56" t="s">
        <v>39</v>
      </c>
      <c r="P56">
        <v>891564</v>
      </c>
      <c r="Q56">
        <v>10811</v>
      </c>
      <c r="R56" t="s">
        <v>42</v>
      </c>
    </row>
    <row r="57" spans="1:18">
      <c r="A57">
        <v>17273</v>
      </c>
      <c r="B57" t="s">
        <v>67</v>
      </c>
      <c r="C57">
        <v>70010</v>
      </c>
      <c r="D57" t="s">
        <v>68</v>
      </c>
      <c r="E57" t="s">
        <v>69</v>
      </c>
      <c r="F57" t="s">
        <v>70</v>
      </c>
      <c r="G57" t="s">
        <v>38</v>
      </c>
      <c r="H57" t="s">
        <v>1710</v>
      </c>
      <c r="I57" t="s">
        <v>71</v>
      </c>
      <c r="J57" t="s">
        <v>40</v>
      </c>
      <c r="K57" t="s">
        <v>41</v>
      </c>
      <c r="L57">
        <v>2011</v>
      </c>
      <c r="M57">
        <v>605678</v>
      </c>
      <c r="N57">
        <v>69323</v>
      </c>
      <c r="O57">
        <v>0</v>
      </c>
      <c r="P57">
        <v>675001</v>
      </c>
      <c r="Q57">
        <v>10813</v>
      </c>
      <c r="R57" t="s">
        <v>42</v>
      </c>
    </row>
    <row r="58" spans="1:18">
      <c r="A58">
        <v>17273</v>
      </c>
      <c r="B58" t="s">
        <v>67</v>
      </c>
      <c r="C58">
        <v>70010</v>
      </c>
      <c r="D58" t="s">
        <v>68</v>
      </c>
      <c r="E58" t="s">
        <v>69</v>
      </c>
      <c r="F58" t="s">
        <v>70</v>
      </c>
      <c r="G58" t="s">
        <v>38</v>
      </c>
      <c r="H58" t="s">
        <v>1710</v>
      </c>
      <c r="I58" t="s">
        <v>71</v>
      </c>
      <c r="J58" t="s">
        <v>83</v>
      </c>
      <c r="K58" t="s">
        <v>41</v>
      </c>
      <c r="L58">
        <v>2014</v>
      </c>
      <c r="M58">
        <v>173736</v>
      </c>
      <c r="N58">
        <v>19885</v>
      </c>
      <c r="O58">
        <v>0</v>
      </c>
      <c r="P58">
        <v>193621</v>
      </c>
      <c r="Q58">
        <v>10813</v>
      </c>
      <c r="R58" t="s">
        <v>42</v>
      </c>
    </row>
    <row r="59" spans="1:18">
      <c r="A59">
        <v>17273</v>
      </c>
      <c r="B59" t="s">
        <v>67</v>
      </c>
      <c r="C59">
        <v>70010</v>
      </c>
      <c r="D59" t="s">
        <v>68</v>
      </c>
      <c r="E59" t="s">
        <v>69</v>
      </c>
      <c r="F59" t="s">
        <v>70</v>
      </c>
      <c r="G59" t="s">
        <v>38</v>
      </c>
      <c r="H59" t="s">
        <v>1710</v>
      </c>
      <c r="I59" t="s">
        <v>71</v>
      </c>
      <c r="J59" t="s">
        <v>150</v>
      </c>
      <c r="K59" t="s">
        <v>41</v>
      </c>
      <c r="L59">
        <v>2014</v>
      </c>
      <c r="M59">
        <v>22433</v>
      </c>
      <c r="N59">
        <v>2568</v>
      </c>
      <c r="O59">
        <v>0</v>
      </c>
      <c r="P59">
        <v>25001</v>
      </c>
      <c r="Q59">
        <v>10813</v>
      </c>
      <c r="R59" t="s">
        <v>42</v>
      </c>
    </row>
    <row r="60" spans="1:18">
      <c r="A60">
        <v>17273</v>
      </c>
      <c r="B60" t="s">
        <v>67</v>
      </c>
      <c r="C60">
        <v>70010</v>
      </c>
      <c r="D60" t="s">
        <v>68</v>
      </c>
      <c r="E60" t="s">
        <v>69</v>
      </c>
      <c r="F60" t="s">
        <v>70</v>
      </c>
      <c r="G60" t="s">
        <v>38</v>
      </c>
      <c r="H60" t="s">
        <v>1710</v>
      </c>
      <c r="I60" t="s">
        <v>71</v>
      </c>
      <c r="J60" t="s">
        <v>153</v>
      </c>
      <c r="K60" t="s">
        <v>41</v>
      </c>
      <c r="L60">
        <v>2015</v>
      </c>
      <c r="M60">
        <v>0</v>
      </c>
      <c r="N60">
        <v>0</v>
      </c>
      <c r="O60">
        <v>0</v>
      </c>
      <c r="P60">
        <v>0</v>
      </c>
      <c r="Q60">
        <v>10813</v>
      </c>
      <c r="R60" t="s">
        <v>42</v>
      </c>
    </row>
    <row r="61" spans="1:18">
      <c r="A61">
        <v>17273</v>
      </c>
      <c r="B61" t="s">
        <v>67</v>
      </c>
      <c r="C61">
        <v>70010</v>
      </c>
      <c r="D61" t="s">
        <v>68</v>
      </c>
      <c r="E61" t="s">
        <v>69</v>
      </c>
      <c r="F61" t="s">
        <v>70</v>
      </c>
      <c r="G61" t="s">
        <v>38</v>
      </c>
      <c r="H61" t="s">
        <v>1710</v>
      </c>
      <c r="I61" t="s">
        <v>71</v>
      </c>
      <c r="J61" t="s">
        <v>153</v>
      </c>
      <c r="K61" t="s">
        <v>41</v>
      </c>
      <c r="L61">
        <v>2015</v>
      </c>
      <c r="M61">
        <v>1597491</v>
      </c>
      <c r="N61">
        <v>182840</v>
      </c>
      <c r="O61">
        <v>0</v>
      </c>
      <c r="P61">
        <v>1780331</v>
      </c>
      <c r="Q61">
        <v>10813</v>
      </c>
      <c r="R61" t="s">
        <v>42</v>
      </c>
    </row>
    <row r="62" spans="1:18">
      <c r="A62" t="s">
        <v>39</v>
      </c>
      <c r="B62" t="s">
        <v>612</v>
      </c>
      <c r="C62">
        <v>70688</v>
      </c>
      <c r="D62" t="s">
        <v>613</v>
      </c>
      <c r="E62" t="s">
        <v>39</v>
      </c>
      <c r="F62" t="s">
        <v>271</v>
      </c>
      <c r="G62" t="s">
        <v>58</v>
      </c>
      <c r="H62" t="s">
        <v>4371</v>
      </c>
      <c r="I62" t="s">
        <v>39</v>
      </c>
      <c r="J62" t="s">
        <v>153</v>
      </c>
      <c r="K62" t="s">
        <v>41</v>
      </c>
      <c r="L62">
        <v>2018</v>
      </c>
      <c r="M62">
        <v>0</v>
      </c>
      <c r="N62">
        <v>0</v>
      </c>
      <c r="O62" t="s">
        <v>39</v>
      </c>
      <c r="P62">
        <v>0</v>
      </c>
      <c r="Q62">
        <v>10821</v>
      </c>
      <c r="R62" t="s">
        <v>42</v>
      </c>
    </row>
    <row r="63" spans="1:18">
      <c r="A63">
        <v>19359</v>
      </c>
      <c r="B63" t="s">
        <v>450</v>
      </c>
      <c r="C63">
        <v>70691</v>
      </c>
      <c r="D63" t="s">
        <v>451</v>
      </c>
      <c r="E63" t="s">
        <v>36</v>
      </c>
      <c r="F63" t="s">
        <v>96</v>
      </c>
      <c r="G63" t="s">
        <v>38</v>
      </c>
      <c r="H63" t="s">
        <v>4372</v>
      </c>
      <c r="I63" t="s">
        <v>127</v>
      </c>
      <c r="J63" t="s">
        <v>248</v>
      </c>
      <c r="K63" t="s">
        <v>41</v>
      </c>
      <c r="L63">
        <v>2015</v>
      </c>
      <c r="M63">
        <v>136000</v>
      </c>
      <c r="N63">
        <v>15566</v>
      </c>
      <c r="O63" t="s">
        <v>39</v>
      </c>
      <c r="P63">
        <v>151566</v>
      </c>
      <c r="Q63">
        <v>10851</v>
      </c>
      <c r="R63" t="s">
        <v>42</v>
      </c>
    </row>
    <row r="64" spans="1:18">
      <c r="A64">
        <v>19359</v>
      </c>
      <c r="B64" t="s">
        <v>450</v>
      </c>
      <c r="C64">
        <v>70691</v>
      </c>
      <c r="D64" t="s">
        <v>451</v>
      </c>
      <c r="E64" t="s">
        <v>36</v>
      </c>
      <c r="F64" t="s">
        <v>96</v>
      </c>
      <c r="G64" t="s">
        <v>38</v>
      </c>
      <c r="H64" t="s">
        <v>4372</v>
      </c>
      <c r="I64" t="s">
        <v>127</v>
      </c>
      <c r="J64" t="s">
        <v>40</v>
      </c>
      <c r="K64" t="s">
        <v>41</v>
      </c>
      <c r="L64">
        <v>2016</v>
      </c>
      <c r="M64">
        <v>500000</v>
      </c>
      <c r="N64">
        <v>57227</v>
      </c>
      <c r="O64" t="s">
        <v>39</v>
      </c>
      <c r="P64">
        <v>557227</v>
      </c>
      <c r="Q64">
        <v>10851</v>
      </c>
      <c r="R64" t="s">
        <v>42</v>
      </c>
    </row>
    <row r="65" spans="1:18">
      <c r="A65">
        <v>18014</v>
      </c>
      <c r="B65" t="s">
        <v>282</v>
      </c>
      <c r="C65">
        <v>70494</v>
      </c>
      <c r="D65" t="s">
        <v>283</v>
      </c>
      <c r="E65" t="s">
        <v>36</v>
      </c>
      <c r="F65" t="s">
        <v>264</v>
      </c>
      <c r="G65" t="s">
        <v>58</v>
      </c>
      <c r="H65" t="s">
        <v>4375</v>
      </c>
      <c r="I65" t="s">
        <v>122</v>
      </c>
      <c r="J65" t="s">
        <v>150</v>
      </c>
      <c r="K65" t="s">
        <v>41</v>
      </c>
      <c r="L65">
        <v>2015</v>
      </c>
      <c r="M65">
        <v>1735120</v>
      </c>
      <c r="N65">
        <v>198592</v>
      </c>
      <c r="O65">
        <v>0</v>
      </c>
      <c r="P65">
        <v>1933712</v>
      </c>
      <c r="Q65">
        <v>11054</v>
      </c>
      <c r="R65" t="s">
        <v>42</v>
      </c>
    </row>
    <row r="66" spans="1:18">
      <c r="A66" t="s">
        <v>601</v>
      </c>
      <c r="B66" t="s">
        <v>602</v>
      </c>
      <c r="C66">
        <v>70672</v>
      </c>
      <c r="D66" t="s">
        <v>603</v>
      </c>
      <c r="E66" t="s">
        <v>58</v>
      </c>
      <c r="F66" t="s">
        <v>264</v>
      </c>
      <c r="G66" t="s">
        <v>58</v>
      </c>
      <c r="H66" t="s">
        <v>4376</v>
      </c>
      <c r="I66" t="s">
        <v>604</v>
      </c>
      <c r="J66" t="s">
        <v>150</v>
      </c>
      <c r="K66" t="s">
        <v>41</v>
      </c>
      <c r="L66">
        <v>2018</v>
      </c>
      <c r="M66">
        <v>2302760</v>
      </c>
      <c r="N66">
        <v>263561</v>
      </c>
      <c r="O66">
        <v>0</v>
      </c>
      <c r="P66">
        <v>2566321</v>
      </c>
      <c r="Q66">
        <v>11054</v>
      </c>
      <c r="R66" t="s">
        <v>42</v>
      </c>
    </row>
    <row r="67" spans="1:18">
      <c r="A67" t="s">
        <v>605</v>
      </c>
      <c r="B67" t="s">
        <v>602</v>
      </c>
      <c r="C67">
        <v>70672</v>
      </c>
      <c r="D67" t="s">
        <v>603</v>
      </c>
      <c r="E67" t="s">
        <v>58</v>
      </c>
      <c r="F67" t="s">
        <v>264</v>
      </c>
      <c r="G67" t="s">
        <v>58</v>
      </c>
      <c r="H67" t="s">
        <v>4376</v>
      </c>
      <c r="I67" t="s">
        <v>604</v>
      </c>
      <c r="J67" t="s">
        <v>150</v>
      </c>
      <c r="K67" t="s">
        <v>41</v>
      </c>
      <c r="L67">
        <v>2018</v>
      </c>
      <c r="M67">
        <v>2336500</v>
      </c>
      <c r="N67">
        <v>267423</v>
      </c>
      <c r="O67">
        <v>0</v>
      </c>
      <c r="P67">
        <v>2603923</v>
      </c>
      <c r="Q67">
        <v>11054</v>
      </c>
      <c r="R67" t="s">
        <v>42</v>
      </c>
    </row>
    <row r="68" spans="1:18">
      <c r="A68" t="s">
        <v>606</v>
      </c>
      <c r="B68" t="s">
        <v>602</v>
      </c>
      <c r="C68">
        <v>70672</v>
      </c>
      <c r="D68" t="s">
        <v>603</v>
      </c>
      <c r="E68" t="s">
        <v>58</v>
      </c>
      <c r="F68" t="s">
        <v>264</v>
      </c>
      <c r="G68" t="s">
        <v>58</v>
      </c>
      <c r="H68" t="s">
        <v>4376</v>
      </c>
      <c r="I68" t="s">
        <v>604</v>
      </c>
      <c r="J68" t="s">
        <v>150</v>
      </c>
      <c r="K68" t="s">
        <v>41</v>
      </c>
      <c r="L68">
        <v>2018</v>
      </c>
      <c r="M68">
        <v>2370740</v>
      </c>
      <c r="N68">
        <v>271342</v>
      </c>
      <c r="O68">
        <v>0</v>
      </c>
      <c r="P68">
        <v>2642082</v>
      </c>
      <c r="Q68">
        <v>11054</v>
      </c>
      <c r="R68" t="s">
        <v>42</v>
      </c>
    </row>
    <row r="69" spans="1:18">
      <c r="A69">
        <v>18008</v>
      </c>
      <c r="B69" t="s">
        <v>276</v>
      </c>
      <c r="C69">
        <v>70490</v>
      </c>
      <c r="D69" t="s">
        <v>277</v>
      </c>
      <c r="E69" t="s">
        <v>36</v>
      </c>
      <c r="F69" t="s">
        <v>264</v>
      </c>
      <c r="G69" t="s">
        <v>58</v>
      </c>
      <c r="H69" t="s">
        <v>4373</v>
      </c>
      <c r="I69" t="s">
        <v>39</v>
      </c>
      <c r="J69" t="s">
        <v>47</v>
      </c>
      <c r="K69" t="s">
        <v>41</v>
      </c>
      <c r="L69">
        <v>2015</v>
      </c>
      <c r="M69">
        <v>1138500</v>
      </c>
      <c r="N69">
        <v>130306</v>
      </c>
      <c r="O69">
        <v>0</v>
      </c>
      <c r="P69">
        <v>1268806</v>
      </c>
      <c r="Q69">
        <v>11103</v>
      </c>
      <c r="R69" t="s">
        <v>42</v>
      </c>
    </row>
    <row r="70" spans="1:18">
      <c r="A70" t="s">
        <v>570</v>
      </c>
      <c r="B70" t="s">
        <v>571</v>
      </c>
      <c r="C70">
        <v>70669</v>
      </c>
      <c r="D70" t="s">
        <v>572</v>
      </c>
      <c r="E70" t="s">
        <v>58</v>
      </c>
      <c r="F70" t="s">
        <v>264</v>
      </c>
      <c r="G70" t="s">
        <v>58</v>
      </c>
      <c r="H70" t="s">
        <v>4373</v>
      </c>
      <c r="I70" t="s">
        <v>39</v>
      </c>
      <c r="J70" t="s">
        <v>47</v>
      </c>
      <c r="K70" t="s">
        <v>41</v>
      </c>
      <c r="L70">
        <v>2018</v>
      </c>
      <c r="M70">
        <v>1173042</v>
      </c>
      <c r="N70">
        <v>134260</v>
      </c>
      <c r="O70" t="s">
        <v>39</v>
      </c>
      <c r="P70">
        <v>1307302</v>
      </c>
      <c r="Q70">
        <v>11103</v>
      </c>
      <c r="R70" t="s">
        <v>42</v>
      </c>
    </row>
    <row r="71" spans="1:18">
      <c r="A71" t="s">
        <v>573</v>
      </c>
      <c r="B71" t="s">
        <v>571</v>
      </c>
      <c r="C71">
        <v>70669</v>
      </c>
      <c r="D71" t="s">
        <v>572</v>
      </c>
      <c r="E71" t="s">
        <v>58</v>
      </c>
      <c r="F71" t="s">
        <v>264</v>
      </c>
      <c r="G71" t="s">
        <v>58</v>
      </c>
      <c r="H71" t="s">
        <v>4373</v>
      </c>
      <c r="I71" t="s">
        <v>39</v>
      </c>
      <c r="J71" t="s">
        <v>47</v>
      </c>
      <c r="K71" t="s">
        <v>41</v>
      </c>
      <c r="L71">
        <v>2018</v>
      </c>
      <c r="M71">
        <v>1208234</v>
      </c>
      <c r="N71">
        <v>138288</v>
      </c>
      <c r="O71" t="s">
        <v>39</v>
      </c>
      <c r="P71">
        <v>1346522</v>
      </c>
      <c r="Q71">
        <v>11103</v>
      </c>
      <c r="R71" t="s">
        <v>42</v>
      </c>
    </row>
    <row r="72" spans="1:18">
      <c r="A72" t="s">
        <v>574</v>
      </c>
      <c r="B72" t="s">
        <v>571</v>
      </c>
      <c r="C72">
        <v>70669</v>
      </c>
      <c r="D72" t="s">
        <v>572</v>
      </c>
      <c r="E72" t="s">
        <v>58</v>
      </c>
      <c r="F72" t="s">
        <v>264</v>
      </c>
      <c r="G72" t="s">
        <v>58</v>
      </c>
      <c r="H72" t="s">
        <v>4373</v>
      </c>
      <c r="I72" t="s">
        <v>39</v>
      </c>
      <c r="J72" t="s">
        <v>47</v>
      </c>
      <c r="K72" t="s">
        <v>41</v>
      </c>
      <c r="L72">
        <v>2018</v>
      </c>
      <c r="M72">
        <v>1244481</v>
      </c>
      <c r="N72">
        <v>142436</v>
      </c>
      <c r="O72" t="s">
        <v>39</v>
      </c>
      <c r="P72">
        <v>1386917</v>
      </c>
      <c r="Q72">
        <v>11103</v>
      </c>
      <c r="R72" t="s">
        <v>42</v>
      </c>
    </row>
    <row r="73" spans="1:18">
      <c r="A73" t="s">
        <v>596</v>
      </c>
      <c r="B73" t="s">
        <v>597</v>
      </c>
      <c r="C73">
        <v>70671</v>
      </c>
      <c r="D73" t="s">
        <v>598</v>
      </c>
      <c r="E73" t="s">
        <v>58</v>
      </c>
      <c r="F73" t="s">
        <v>264</v>
      </c>
      <c r="G73" t="s">
        <v>65</v>
      </c>
      <c r="H73" t="s">
        <v>4375</v>
      </c>
      <c r="I73" t="s">
        <v>259</v>
      </c>
      <c r="J73" t="s">
        <v>150</v>
      </c>
      <c r="K73" t="s">
        <v>41</v>
      </c>
      <c r="L73">
        <v>2018</v>
      </c>
      <c r="M73">
        <v>1523092</v>
      </c>
      <c r="N73">
        <v>174325</v>
      </c>
      <c r="O73">
        <v>0</v>
      </c>
      <c r="P73">
        <v>1697417</v>
      </c>
      <c r="Q73">
        <v>11104</v>
      </c>
      <c r="R73" t="s">
        <v>42</v>
      </c>
    </row>
    <row r="74" spans="1:18">
      <c r="A74" t="s">
        <v>599</v>
      </c>
      <c r="B74" t="s">
        <v>597</v>
      </c>
      <c r="C74">
        <v>70671</v>
      </c>
      <c r="D74" t="s">
        <v>598</v>
      </c>
      <c r="E74" t="s">
        <v>58</v>
      </c>
      <c r="F74" t="s">
        <v>264</v>
      </c>
      <c r="G74" t="s">
        <v>65</v>
      </c>
      <c r="H74" t="s">
        <v>4375</v>
      </c>
      <c r="I74" t="s">
        <v>259</v>
      </c>
      <c r="J74" t="s">
        <v>150</v>
      </c>
      <c r="K74" t="s">
        <v>41</v>
      </c>
      <c r="L74">
        <v>2018</v>
      </c>
      <c r="M74">
        <v>1546545</v>
      </c>
      <c r="N74">
        <v>177009</v>
      </c>
      <c r="O74">
        <v>0</v>
      </c>
      <c r="P74">
        <v>1723554</v>
      </c>
      <c r="Q74">
        <v>11104</v>
      </c>
      <c r="R74" t="s">
        <v>42</v>
      </c>
    </row>
    <row r="75" spans="1:18">
      <c r="A75" t="s">
        <v>600</v>
      </c>
      <c r="B75" t="s">
        <v>597</v>
      </c>
      <c r="C75">
        <v>70671</v>
      </c>
      <c r="D75" t="s">
        <v>598</v>
      </c>
      <c r="E75" t="s">
        <v>58</v>
      </c>
      <c r="F75" t="s">
        <v>264</v>
      </c>
      <c r="G75" t="s">
        <v>65</v>
      </c>
      <c r="H75" t="s">
        <v>4375</v>
      </c>
      <c r="I75" t="s">
        <v>259</v>
      </c>
      <c r="J75" t="s">
        <v>150</v>
      </c>
      <c r="K75" t="s">
        <v>41</v>
      </c>
      <c r="L75">
        <v>2018</v>
      </c>
      <c r="M75">
        <v>1570363</v>
      </c>
      <c r="N75">
        <v>179735</v>
      </c>
      <c r="O75">
        <v>0</v>
      </c>
      <c r="P75">
        <v>1750098</v>
      </c>
      <c r="Q75">
        <v>11104</v>
      </c>
      <c r="R75" t="s">
        <v>42</v>
      </c>
    </row>
    <row r="76" spans="1:18">
      <c r="A76">
        <v>14393</v>
      </c>
      <c r="B76" t="s">
        <v>34</v>
      </c>
      <c r="C76">
        <v>70086</v>
      </c>
      <c r="D76" t="s">
        <v>35</v>
      </c>
      <c r="E76" t="s">
        <v>36</v>
      </c>
      <c r="F76" t="s">
        <v>37</v>
      </c>
      <c r="G76" t="s">
        <v>38</v>
      </c>
      <c r="I76" t="s">
        <v>39</v>
      </c>
      <c r="J76" t="s">
        <v>40</v>
      </c>
      <c r="K76" t="s">
        <v>41</v>
      </c>
      <c r="L76">
        <v>2008</v>
      </c>
      <c r="M76">
        <v>279958</v>
      </c>
      <c r="N76">
        <v>32042</v>
      </c>
      <c r="O76">
        <v>0</v>
      </c>
      <c r="P76">
        <v>312000</v>
      </c>
      <c r="Q76" t="s">
        <v>39</v>
      </c>
      <c r="R76" t="s">
        <v>42</v>
      </c>
    </row>
    <row r="77" spans="1:18">
      <c r="A77">
        <v>14440</v>
      </c>
      <c r="B77" t="s">
        <v>43</v>
      </c>
      <c r="C77">
        <v>70070</v>
      </c>
      <c r="D77" t="s">
        <v>44</v>
      </c>
      <c r="E77" t="s">
        <v>45</v>
      </c>
      <c r="F77" t="s">
        <v>46</v>
      </c>
      <c r="G77" t="s">
        <v>47</v>
      </c>
      <c r="H77" t="s">
        <v>4372</v>
      </c>
      <c r="I77" t="s">
        <v>49</v>
      </c>
      <c r="J77" t="s">
        <v>47</v>
      </c>
      <c r="K77" t="s">
        <v>41</v>
      </c>
      <c r="L77">
        <v>2009</v>
      </c>
      <c r="M77">
        <v>342769</v>
      </c>
      <c r="N77">
        <v>39231</v>
      </c>
      <c r="O77">
        <v>0</v>
      </c>
      <c r="P77">
        <v>382000</v>
      </c>
      <c r="Q77" t="s">
        <v>39</v>
      </c>
      <c r="R77" t="s">
        <v>42</v>
      </c>
    </row>
    <row r="78" spans="1:18">
      <c r="A78">
        <v>14429</v>
      </c>
      <c r="B78" t="s">
        <v>50</v>
      </c>
      <c r="C78">
        <v>70093</v>
      </c>
      <c r="D78" t="s">
        <v>51</v>
      </c>
      <c r="E78" t="s">
        <v>36</v>
      </c>
      <c r="F78" t="s">
        <v>52</v>
      </c>
      <c r="G78" t="s">
        <v>38</v>
      </c>
      <c r="H78" t="s">
        <v>4371</v>
      </c>
      <c r="I78" t="s">
        <v>54</v>
      </c>
      <c r="J78" t="s">
        <v>40</v>
      </c>
      <c r="K78" t="s">
        <v>41</v>
      </c>
      <c r="L78">
        <v>2010</v>
      </c>
      <c r="M78">
        <v>1400000</v>
      </c>
      <c r="N78">
        <v>160236</v>
      </c>
      <c r="O78">
        <v>455</v>
      </c>
      <c r="P78">
        <v>1560691</v>
      </c>
      <c r="Q78" t="s">
        <v>39</v>
      </c>
      <c r="R78" t="s">
        <v>42</v>
      </c>
    </row>
    <row r="79" spans="1:18">
      <c r="A79">
        <v>15598</v>
      </c>
      <c r="B79" t="s">
        <v>55</v>
      </c>
      <c r="C79">
        <v>70035</v>
      </c>
      <c r="D79" t="s">
        <v>56</v>
      </c>
      <c r="E79" t="s">
        <v>45</v>
      </c>
      <c r="F79" t="s">
        <v>57</v>
      </c>
      <c r="G79" t="s">
        <v>58</v>
      </c>
      <c r="H79" t="s">
        <v>1710</v>
      </c>
      <c r="I79" t="s">
        <v>39</v>
      </c>
      <c r="J79" t="s">
        <v>47</v>
      </c>
      <c r="K79" t="s">
        <v>41</v>
      </c>
      <c r="L79">
        <v>2010</v>
      </c>
      <c r="M79">
        <v>0</v>
      </c>
      <c r="N79">
        <v>0</v>
      </c>
      <c r="O79">
        <v>0</v>
      </c>
      <c r="P79">
        <v>0</v>
      </c>
      <c r="Q79" t="s">
        <v>39</v>
      </c>
      <c r="R79" t="s">
        <v>42</v>
      </c>
    </row>
    <row r="80" spans="1:18">
      <c r="A80">
        <v>15601</v>
      </c>
      <c r="B80" t="s">
        <v>60</v>
      </c>
      <c r="C80">
        <v>70048</v>
      </c>
      <c r="D80" t="s">
        <v>61</v>
      </c>
      <c r="E80" t="s">
        <v>36</v>
      </c>
      <c r="F80" t="s">
        <v>37</v>
      </c>
      <c r="G80" t="s">
        <v>58</v>
      </c>
      <c r="H80" t="s">
        <v>4371</v>
      </c>
      <c r="I80" t="s">
        <v>54</v>
      </c>
      <c r="J80" t="s">
        <v>40</v>
      </c>
      <c r="K80" t="s">
        <v>41</v>
      </c>
      <c r="L80">
        <v>2011</v>
      </c>
      <c r="M80">
        <v>0</v>
      </c>
      <c r="N80">
        <v>0</v>
      </c>
      <c r="O80">
        <v>0</v>
      </c>
      <c r="P80">
        <v>0</v>
      </c>
      <c r="Q80" t="s">
        <v>39</v>
      </c>
      <c r="R80" t="s">
        <v>42</v>
      </c>
    </row>
    <row r="81" spans="1:18">
      <c r="A81">
        <v>15601</v>
      </c>
      <c r="B81" t="s">
        <v>60</v>
      </c>
      <c r="C81">
        <v>70048</v>
      </c>
      <c r="D81" t="s">
        <v>61</v>
      </c>
      <c r="E81" t="s">
        <v>36</v>
      </c>
      <c r="F81" t="s">
        <v>37</v>
      </c>
      <c r="G81" t="s">
        <v>58</v>
      </c>
      <c r="H81" t="s">
        <v>4371</v>
      </c>
      <c r="I81" t="s">
        <v>54</v>
      </c>
      <c r="J81" t="s">
        <v>40</v>
      </c>
      <c r="K81" t="s">
        <v>41</v>
      </c>
      <c r="L81">
        <v>2011</v>
      </c>
      <c r="M81">
        <v>157028</v>
      </c>
      <c r="N81">
        <v>17973</v>
      </c>
      <c r="O81">
        <v>0</v>
      </c>
      <c r="P81">
        <v>175001</v>
      </c>
      <c r="Q81" t="s">
        <v>39</v>
      </c>
      <c r="R81" t="s">
        <v>42</v>
      </c>
    </row>
    <row r="82" spans="1:18">
      <c r="A82">
        <v>16602</v>
      </c>
      <c r="B82" t="s">
        <v>62</v>
      </c>
      <c r="C82">
        <v>70455</v>
      </c>
      <c r="D82" t="s">
        <v>63</v>
      </c>
      <c r="E82" t="s">
        <v>45</v>
      </c>
      <c r="F82" t="s">
        <v>64</v>
      </c>
      <c r="G82" t="s">
        <v>65</v>
      </c>
      <c r="H82" t="s">
        <v>4371</v>
      </c>
      <c r="I82" t="s">
        <v>54</v>
      </c>
      <c r="J82" t="s">
        <v>40</v>
      </c>
      <c r="K82" t="s">
        <v>66</v>
      </c>
      <c r="L82">
        <v>2011</v>
      </c>
      <c r="M82">
        <v>0</v>
      </c>
      <c r="N82">
        <v>0</v>
      </c>
      <c r="O82">
        <v>709187</v>
      </c>
      <c r="P82">
        <v>709187</v>
      </c>
      <c r="Q82" t="s">
        <v>39</v>
      </c>
      <c r="R82" t="s">
        <v>42</v>
      </c>
    </row>
    <row r="83" spans="1:18">
      <c r="A83">
        <v>17881</v>
      </c>
      <c r="B83" t="s">
        <v>72</v>
      </c>
      <c r="C83">
        <v>70469</v>
      </c>
      <c r="D83" t="s">
        <v>73</v>
      </c>
      <c r="E83" t="s">
        <v>36</v>
      </c>
      <c r="F83" t="s">
        <v>74</v>
      </c>
      <c r="G83" t="s">
        <v>58</v>
      </c>
      <c r="H83" t="s">
        <v>4372</v>
      </c>
      <c r="I83" t="s">
        <v>39</v>
      </c>
      <c r="J83" t="s">
        <v>40</v>
      </c>
      <c r="K83" t="s">
        <v>75</v>
      </c>
      <c r="L83">
        <v>2011</v>
      </c>
      <c r="M83">
        <v>144531</v>
      </c>
      <c r="N83">
        <v>16542</v>
      </c>
      <c r="O83">
        <v>0</v>
      </c>
      <c r="P83">
        <v>161073</v>
      </c>
      <c r="Q83" t="s">
        <v>39</v>
      </c>
      <c r="R83" t="s">
        <v>42</v>
      </c>
    </row>
    <row r="84" spans="1:18">
      <c r="A84">
        <v>17881</v>
      </c>
      <c r="B84" t="s">
        <v>72</v>
      </c>
      <c r="C84">
        <v>70469</v>
      </c>
      <c r="D84" t="s">
        <v>73</v>
      </c>
      <c r="E84" t="s">
        <v>36</v>
      </c>
      <c r="F84" t="s">
        <v>74</v>
      </c>
      <c r="G84" t="s">
        <v>58</v>
      </c>
      <c r="H84" t="s">
        <v>4372</v>
      </c>
      <c r="I84" t="s">
        <v>39</v>
      </c>
      <c r="J84" t="s">
        <v>40</v>
      </c>
      <c r="K84" t="s">
        <v>76</v>
      </c>
      <c r="L84">
        <v>2011</v>
      </c>
      <c r="M84">
        <v>0</v>
      </c>
      <c r="N84">
        <v>0</v>
      </c>
      <c r="O84">
        <v>17927</v>
      </c>
      <c r="P84">
        <v>17927</v>
      </c>
      <c r="Q84" t="s">
        <v>39</v>
      </c>
      <c r="R84" t="s">
        <v>42</v>
      </c>
    </row>
    <row r="85" spans="1:18">
      <c r="A85">
        <v>13502</v>
      </c>
      <c r="B85" t="s">
        <v>77</v>
      </c>
      <c r="C85">
        <v>70110</v>
      </c>
      <c r="D85" t="s">
        <v>78</v>
      </c>
      <c r="E85" t="s">
        <v>45</v>
      </c>
      <c r="F85" t="s">
        <v>46</v>
      </c>
      <c r="G85" t="s">
        <v>38</v>
      </c>
      <c r="H85" t="s">
        <v>4377</v>
      </c>
      <c r="I85" t="s">
        <v>39</v>
      </c>
      <c r="J85" t="s">
        <v>40</v>
      </c>
      <c r="K85" t="s">
        <v>41</v>
      </c>
      <c r="L85">
        <v>2012</v>
      </c>
      <c r="M85">
        <v>1042377</v>
      </c>
      <c r="N85">
        <v>119305</v>
      </c>
      <c r="O85">
        <v>0</v>
      </c>
      <c r="P85">
        <v>1161682</v>
      </c>
      <c r="Q85" t="s">
        <v>39</v>
      </c>
      <c r="R85" t="s">
        <v>42</v>
      </c>
    </row>
    <row r="86" spans="1:18">
      <c r="A86">
        <v>15044</v>
      </c>
      <c r="B86" t="s">
        <v>80</v>
      </c>
      <c r="C86">
        <v>70363</v>
      </c>
      <c r="D86" t="s">
        <v>81</v>
      </c>
      <c r="E86" t="s">
        <v>45</v>
      </c>
      <c r="F86" t="s">
        <v>64</v>
      </c>
      <c r="G86" t="s">
        <v>82</v>
      </c>
      <c r="H86" t="s">
        <v>4371</v>
      </c>
      <c r="I86" t="s">
        <v>54</v>
      </c>
      <c r="J86" t="s">
        <v>83</v>
      </c>
      <c r="K86" t="s">
        <v>84</v>
      </c>
      <c r="L86">
        <v>2012</v>
      </c>
      <c r="M86">
        <v>0</v>
      </c>
      <c r="N86">
        <v>0</v>
      </c>
      <c r="O86">
        <v>191000</v>
      </c>
      <c r="P86">
        <v>191000</v>
      </c>
      <c r="Q86" t="s">
        <v>39</v>
      </c>
      <c r="R86" t="s">
        <v>42</v>
      </c>
    </row>
    <row r="87" spans="1:18">
      <c r="A87">
        <v>15044</v>
      </c>
      <c r="B87" t="s">
        <v>80</v>
      </c>
      <c r="C87">
        <v>70363</v>
      </c>
      <c r="D87" t="s">
        <v>81</v>
      </c>
      <c r="E87" t="s">
        <v>45</v>
      </c>
      <c r="F87" t="s">
        <v>64</v>
      </c>
      <c r="G87" t="s">
        <v>82</v>
      </c>
      <c r="H87" t="s">
        <v>4371</v>
      </c>
      <c r="I87" t="s">
        <v>54</v>
      </c>
      <c r="J87" t="s">
        <v>83</v>
      </c>
      <c r="K87" t="s">
        <v>85</v>
      </c>
      <c r="L87">
        <v>2012</v>
      </c>
      <c r="M87">
        <v>0</v>
      </c>
      <c r="N87">
        <v>0</v>
      </c>
      <c r="O87">
        <v>0</v>
      </c>
      <c r="P87">
        <v>0</v>
      </c>
      <c r="Q87" t="s">
        <v>39</v>
      </c>
      <c r="R87" t="s">
        <v>42</v>
      </c>
    </row>
    <row r="88" spans="1:18">
      <c r="A88">
        <v>15389</v>
      </c>
      <c r="B88" t="s">
        <v>86</v>
      </c>
      <c r="C88">
        <v>70084</v>
      </c>
      <c r="D88" t="s">
        <v>39</v>
      </c>
      <c r="E88" t="s">
        <v>36</v>
      </c>
      <c r="F88" t="s">
        <v>74</v>
      </c>
      <c r="G88" t="s">
        <v>38</v>
      </c>
      <c r="I88" t="s">
        <v>39</v>
      </c>
      <c r="J88" t="s">
        <v>47</v>
      </c>
      <c r="K88" t="s">
        <v>41</v>
      </c>
      <c r="L88">
        <v>2012</v>
      </c>
      <c r="M88">
        <v>1368554</v>
      </c>
      <c r="N88">
        <v>156637</v>
      </c>
      <c r="O88">
        <v>0</v>
      </c>
      <c r="P88">
        <v>1525191</v>
      </c>
      <c r="Q88" t="s">
        <v>39</v>
      </c>
      <c r="R88" t="s">
        <v>42</v>
      </c>
    </row>
    <row r="89" spans="1:18">
      <c r="A89">
        <v>16063</v>
      </c>
      <c r="B89" t="s">
        <v>87</v>
      </c>
      <c r="C89">
        <v>70580</v>
      </c>
      <c r="D89" t="s">
        <v>88</v>
      </c>
      <c r="E89" t="s">
        <v>36</v>
      </c>
      <c r="F89" t="s">
        <v>89</v>
      </c>
      <c r="G89" t="s">
        <v>38</v>
      </c>
      <c r="H89" t="s">
        <v>4372</v>
      </c>
      <c r="I89" t="s">
        <v>39</v>
      </c>
      <c r="J89" t="s">
        <v>40</v>
      </c>
      <c r="K89" t="s">
        <v>90</v>
      </c>
      <c r="L89">
        <v>2012</v>
      </c>
      <c r="M89">
        <v>121438</v>
      </c>
      <c r="N89">
        <v>0</v>
      </c>
      <c r="O89">
        <v>0</v>
      </c>
      <c r="P89">
        <v>121438</v>
      </c>
      <c r="Q89" t="s">
        <v>39</v>
      </c>
      <c r="R89" t="s">
        <v>42</v>
      </c>
    </row>
    <row r="90" spans="1:18">
      <c r="A90">
        <v>16150</v>
      </c>
      <c r="B90" t="s">
        <v>91</v>
      </c>
      <c r="C90">
        <v>70380</v>
      </c>
      <c r="D90" t="s">
        <v>92</v>
      </c>
      <c r="E90" t="s">
        <v>45</v>
      </c>
      <c r="F90" t="s">
        <v>64</v>
      </c>
      <c r="G90" t="s">
        <v>82</v>
      </c>
      <c r="H90" t="s">
        <v>4371</v>
      </c>
      <c r="I90" t="s">
        <v>54</v>
      </c>
      <c r="J90" t="s">
        <v>40</v>
      </c>
      <c r="K90" t="s">
        <v>93</v>
      </c>
      <c r="L90">
        <v>2012</v>
      </c>
      <c r="M90">
        <v>377180</v>
      </c>
      <c r="N90">
        <v>31820</v>
      </c>
      <c r="O90">
        <v>0</v>
      </c>
      <c r="P90">
        <v>409000</v>
      </c>
      <c r="Q90" t="s">
        <v>39</v>
      </c>
      <c r="R90" t="s">
        <v>42</v>
      </c>
    </row>
    <row r="91" spans="1:18">
      <c r="A91">
        <v>17414</v>
      </c>
      <c r="B91" t="s">
        <v>94</v>
      </c>
      <c r="C91">
        <v>70417</v>
      </c>
      <c r="D91" t="s">
        <v>95</v>
      </c>
      <c r="E91" t="s">
        <v>36</v>
      </c>
      <c r="F91" t="s">
        <v>96</v>
      </c>
      <c r="G91" t="s">
        <v>58</v>
      </c>
      <c r="H91" t="s">
        <v>4371</v>
      </c>
      <c r="I91" t="s">
        <v>97</v>
      </c>
      <c r="J91" t="s">
        <v>40</v>
      </c>
      <c r="K91" t="s">
        <v>98</v>
      </c>
      <c r="L91">
        <v>2012</v>
      </c>
      <c r="M91">
        <v>0</v>
      </c>
      <c r="N91">
        <v>0</v>
      </c>
      <c r="O91">
        <v>0</v>
      </c>
      <c r="P91">
        <v>0</v>
      </c>
      <c r="Q91" t="s">
        <v>39</v>
      </c>
      <c r="R91" t="s">
        <v>42</v>
      </c>
    </row>
    <row r="92" spans="1:18">
      <c r="A92">
        <v>17414</v>
      </c>
      <c r="B92" t="s">
        <v>94</v>
      </c>
      <c r="C92">
        <v>70417</v>
      </c>
      <c r="D92" t="s">
        <v>95</v>
      </c>
      <c r="E92" t="s">
        <v>36</v>
      </c>
      <c r="F92" t="s">
        <v>96</v>
      </c>
      <c r="G92" t="s">
        <v>58</v>
      </c>
      <c r="H92" t="s">
        <v>4371</v>
      </c>
      <c r="I92" t="s">
        <v>97</v>
      </c>
      <c r="J92" t="s">
        <v>40</v>
      </c>
      <c r="K92" t="s">
        <v>99</v>
      </c>
      <c r="L92">
        <v>2012</v>
      </c>
      <c r="M92">
        <v>585040</v>
      </c>
      <c r="N92">
        <v>66960</v>
      </c>
      <c r="O92">
        <v>0</v>
      </c>
      <c r="P92">
        <v>652000</v>
      </c>
      <c r="Q92" t="s">
        <v>39</v>
      </c>
      <c r="R92" t="s">
        <v>42</v>
      </c>
    </row>
    <row r="93" spans="1:18">
      <c r="A93">
        <v>17414</v>
      </c>
      <c r="B93" t="s">
        <v>94</v>
      </c>
      <c r="C93">
        <v>70417</v>
      </c>
      <c r="D93" t="s">
        <v>95</v>
      </c>
      <c r="E93" t="s">
        <v>36</v>
      </c>
      <c r="F93" t="s">
        <v>96</v>
      </c>
      <c r="G93" t="s">
        <v>58</v>
      </c>
      <c r="H93" t="s">
        <v>4371</v>
      </c>
      <c r="I93" t="s">
        <v>97</v>
      </c>
      <c r="J93" t="s">
        <v>83</v>
      </c>
      <c r="K93" t="s">
        <v>41</v>
      </c>
      <c r="L93">
        <v>2012</v>
      </c>
      <c r="M93">
        <v>1000000</v>
      </c>
      <c r="N93">
        <v>114454</v>
      </c>
      <c r="O93">
        <v>0</v>
      </c>
      <c r="P93">
        <v>1114454</v>
      </c>
      <c r="Q93" t="s">
        <v>39</v>
      </c>
      <c r="R93" t="s">
        <v>42</v>
      </c>
    </row>
    <row r="94" spans="1:18">
      <c r="A94">
        <v>17414</v>
      </c>
      <c r="B94" t="s">
        <v>94</v>
      </c>
      <c r="C94">
        <v>70417</v>
      </c>
      <c r="D94" t="s">
        <v>95</v>
      </c>
      <c r="E94" t="s">
        <v>36</v>
      </c>
      <c r="F94" t="s">
        <v>96</v>
      </c>
      <c r="G94" t="s">
        <v>58</v>
      </c>
      <c r="H94" t="s">
        <v>4371</v>
      </c>
      <c r="I94" t="s">
        <v>97</v>
      </c>
      <c r="J94" t="s">
        <v>83</v>
      </c>
      <c r="K94" t="s">
        <v>98</v>
      </c>
      <c r="L94">
        <v>2012</v>
      </c>
      <c r="M94">
        <v>0</v>
      </c>
      <c r="N94">
        <v>0</v>
      </c>
      <c r="O94">
        <v>0</v>
      </c>
      <c r="P94">
        <v>0</v>
      </c>
      <c r="Q94" t="s">
        <v>39</v>
      </c>
      <c r="R94" t="s">
        <v>42</v>
      </c>
    </row>
    <row r="95" spans="1:18">
      <c r="A95">
        <v>17414</v>
      </c>
      <c r="B95" t="s">
        <v>94</v>
      </c>
      <c r="C95">
        <v>70417</v>
      </c>
      <c r="D95" t="s">
        <v>95</v>
      </c>
      <c r="E95" t="s">
        <v>36</v>
      </c>
      <c r="F95" t="s">
        <v>96</v>
      </c>
      <c r="G95" t="s">
        <v>58</v>
      </c>
      <c r="H95" t="s">
        <v>4371</v>
      </c>
      <c r="I95" t="s">
        <v>97</v>
      </c>
      <c r="J95" t="s">
        <v>83</v>
      </c>
      <c r="K95" t="s">
        <v>76</v>
      </c>
      <c r="L95">
        <v>2012</v>
      </c>
      <c r="M95">
        <v>0</v>
      </c>
      <c r="N95">
        <v>0</v>
      </c>
      <c r="O95">
        <v>315000</v>
      </c>
      <c r="P95">
        <v>315000</v>
      </c>
      <c r="Q95" t="s">
        <v>39</v>
      </c>
      <c r="R95" t="s">
        <v>42</v>
      </c>
    </row>
    <row r="96" spans="1:18">
      <c r="A96">
        <v>17414</v>
      </c>
      <c r="B96" t="s">
        <v>94</v>
      </c>
      <c r="C96">
        <v>70417</v>
      </c>
      <c r="D96" t="s">
        <v>95</v>
      </c>
      <c r="E96" t="s">
        <v>36</v>
      </c>
      <c r="F96" t="s">
        <v>96</v>
      </c>
      <c r="G96" t="s">
        <v>58</v>
      </c>
      <c r="H96" t="s">
        <v>4371</v>
      </c>
      <c r="I96" t="s">
        <v>97</v>
      </c>
      <c r="J96" t="s">
        <v>83</v>
      </c>
      <c r="K96" t="s">
        <v>100</v>
      </c>
      <c r="L96">
        <v>2012</v>
      </c>
      <c r="M96">
        <v>89730</v>
      </c>
      <c r="N96">
        <v>10270</v>
      </c>
      <c r="O96">
        <v>0</v>
      </c>
      <c r="P96">
        <v>100000</v>
      </c>
      <c r="Q96" t="s">
        <v>39</v>
      </c>
      <c r="R96" t="s">
        <v>42</v>
      </c>
    </row>
    <row r="97" spans="1:18">
      <c r="A97">
        <v>17461</v>
      </c>
      <c r="B97" t="s">
        <v>101</v>
      </c>
      <c r="C97">
        <v>70412</v>
      </c>
      <c r="D97" t="s">
        <v>102</v>
      </c>
      <c r="E97" t="s">
        <v>36</v>
      </c>
      <c r="F97" t="s">
        <v>96</v>
      </c>
      <c r="G97" t="s">
        <v>65</v>
      </c>
      <c r="H97" t="s">
        <v>4375</v>
      </c>
      <c r="I97" t="s">
        <v>39</v>
      </c>
      <c r="J97" t="s">
        <v>40</v>
      </c>
      <c r="K97" t="s">
        <v>104</v>
      </c>
      <c r="L97">
        <v>2012</v>
      </c>
      <c r="M97">
        <v>0</v>
      </c>
      <c r="N97">
        <v>0</v>
      </c>
      <c r="O97">
        <v>0</v>
      </c>
      <c r="P97">
        <v>0</v>
      </c>
      <c r="Q97" t="s">
        <v>39</v>
      </c>
      <c r="R97" t="s">
        <v>42</v>
      </c>
    </row>
    <row r="98" spans="1:18">
      <c r="A98">
        <v>17461</v>
      </c>
      <c r="B98" t="s">
        <v>101</v>
      </c>
      <c r="C98">
        <v>70412</v>
      </c>
      <c r="D98" t="s">
        <v>102</v>
      </c>
      <c r="E98" t="s">
        <v>36</v>
      </c>
      <c r="F98" t="s">
        <v>96</v>
      </c>
      <c r="G98" t="s">
        <v>65</v>
      </c>
      <c r="H98" t="s">
        <v>4375</v>
      </c>
      <c r="I98" t="s">
        <v>39</v>
      </c>
      <c r="J98" t="s">
        <v>40</v>
      </c>
      <c r="K98" t="s">
        <v>41</v>
      </c>
      <c r="L98">
        <v>2012</v>
      </c>
      <c r="M98">
        <v>538380</v>
      </c>
      <c r="N98">
        <v>61620</v>
      </c>
      <c r="O98">
        <v>0</v>
      </c>
      <c r="P98">
        <v>600000</v>
      </c>
      <c r="Q98" t="s">
        <v>39</v>
      </c>
      <c r="R98" t="s">
        <v>42</v>
      </c>
    </row>
    <row r="99" spans="1:18">
      <c r="A99">
        <v>17463</v>
      </c>
      <c r="B99" t="s">
        <v>105</v>
      </c>
      <c r="C99">
        <v>70413</v>
      </c>
      <c r="D99" t="s">
        <v>106</v>
      </c>
      <c r="E99" t="s">
        <v>36</v>
      </c>
      <c r="F99" t="s">
        <v>46</v>
      </c>
      <c r="G99" t="s">
        <v>65</v>
      </c>
      <c r="I99" t="s">
        <v>39</v>
      </c>
      <c r="J99" t="s">
        <v>40</v>
      </c>
      <c r="K99" t="s">
        <v>104</v>
      </c>
      <c r="L99">
        <v>2012</v>
      </c>
      <c r="M99">
        <v>269351</v>
      </c>
      <c r="N99">
        <v>30828</v>
      </c>
      <c r="O99">
        <v>0</v>
      </c>
      <c r="P99">
        <v>300179</v>
      </c>
      <c r="Q99" t="s">
        <v>39</v>
      </c>
      <c r="R99" t="s">
        <v>42</v>
      </c>
    </row>
    <row r="100" spans="1:18">
      <c r="A100">
        <v>17463</v>
      </c>
      <c r="B100" t="s">
        <v>105</v>
      </c>
      <c r="C100">
        <v>70413</v>
      </c>
      <c r="D100" t="s">
        <v>106</v>
      </c>
      <c r="E100" t="s">
        <v>36</v>
      </c>
      <c r="F100" t="s">
        <v>46</v>
      </c>
      <c r="G100" t="s">
        <v>65</v>
      </c>
      <c r="I100" t="s">
        <v>39</v>
      </c>
      <c r="J100" t="s">
        <v>40</v>
      </c>
      <c r="K100" t="s">
        <v>107</v>
      </c>
      <c r="L100">
        <v>2012</v>
      </c>
      <c r="M100">
        <v>0</v>
      </c>
      <c r="N100">
        <v>0</v>
      </c>
      <c r="O100">
        <v>0</v>
      </c>
      <c r="P100">
        <v>0</v>
      </c>
      <c r="Q100" t="s">
        <v>39</v>
      </c>
      <c r="R100" t="s">
        <v>42</v>
      </c>
    </row>
    <row r="101" spans="1:18">
      <c r="A101">
        <v>17521</v>
      </c>
      <c r="B101" t="s">
        <v>108</v>
      </c>
      <c r="C101">
        <v>70472</v>
      </c>
      <c r="D101" t="s">
        <v>109</v>
      </c>
      <c r="E101" t="s">
        <v>45</v>
      </c>
      <c r="F101" t="s">
        <v>64</v>
      </c>
      <c r="G101" t="s">
        <v>82</v>
      </c>
      <c r="H101" t="s">
        <v>4371</v>
      </c>
      <c r="I101" t="s">
        <v>54</v>
      </c>
      <c r="J101" t="s">
        <v>40</v>
      </c>
      <c r="K101" t="s">
        <v>100</v>
      </c>
      <c r="L101">
        <v>2012</v>
      </c>
      <c r="M101">
        <v>301493</v>
      </c>
      <c r="N101">
        <v>34507</v>
      </c>
      <c r="O101">
        <v>0</v>
      </c>
      <c r="P101">
        <v>336000</v>
      </c>
      <c r="Q101" t="s">
        <v>39</v>
      </c>
      <c r="R101" t="s">
        <v>42</v>
      </c>
    </row>
    <row r="102" spans="1:18">
      <c r="A102">
        <v>17538</v>
      </c>
      <c r="B102" t="s">
        <v>110</v>
      </c>
      <c r="C102">
        <v>70440</v>
      </c>
      <c r="D102" t="s">
        <v>111</v>
      </c>
      <c r="E102" t="s">
        <v>36</v>
      </c>
      <c r="F102" t="s">
        <v>112</v>
      </c>
      <c r="G102" t="s">
        <v>58</v>
      </c>
      <c r="I102" t="s">
        <v>39</v>
      </c>
      <c r="J102" t="s">
        <v>40</v>
      </c>
      <c r="K102" t="s">
        <v>41</v>
      </c>
      <c r="L102">
        <v>2012</v>
      </c>
      <c r="M102">
        <v>0</v>
      </c>
      <c r="N102">
        <v>0</v>
      </c>
      <c r="O102">
        <v>0</v>
      </c>
      <c r="P102">
        <v>0</v>
      </c>
      <c r="Q102" t="s">
        <v>39</v>
      </c>
      <c r="R102" t="s">
        <v>42</v>
      </c>
    </row>
    <row r="103" spans="1:18">
      <c r="A103">
        <v>17538</v>
      </c>
      <c r="B103" t="s">
        <v>110</v>
      </c>
      <c r="C103">
        <v>70440</v>
      </c>
      <c r="D103" t="s">
        <v>111</v>
      </c>
      <c r="E103" t="s">
        <v>36</v>
      </c>
      <c r="F103" t="s">
        <v>112</v>
      </c>
      <c r="G103" t="s">
        <v>58</v>
      </c>
      <c r="I103" t="s">
        <v>39</v>
      </c>
      <c r="J103" t="s">
        <v>40</v>
      </c>
      <c r="K103" t="s">
        <v>113</v>
      </c>
      <c r="L103">
        <v>2012</v>
      </c>
      <c r="M103">
        <v>0</v>
      </c>
      <c r="N103">
        <v>0</v>
      </c>
      <c r="O103">
        <v>446000</v>
      </c>
      <c r="P103">
        <v>446000</v>
      </c>
      <c r="Q103" t="s">
        <v>39</v>
      </c>
      <c r="R103" t="s">
        <v>42</v>
      </c>
    </row>
    <row r="104" spans="1:18">
      <c r="A104">
        <v>17541</v>
      </c>
      <c r="B104" t="s">
        <v>114</v>
      </c>
      <c r="C104">
        <v>70442</v>
      </c>
      <c r="D104" t="s">
        <v>115</v>
      </c>
      <c r="E104" t="s">
        <v>45</v>
      </c>
      <c r="F104" t="s">
        <v>64</v>
      </c>
      <c r="G104" t="s">
        <v>38</v>
      </c>
      <c r="H104" t="s">
        <v>4371</v>
      </c>
      <c r="I104" t="s">
        <v>54</v>
      </c>
      <c r="J104" t="s">
        <v>40</v>
      </c>
      <c r="K104" t="s">
        <v>98</v>
      </c>
      <c r="L104">
        <v>2012</v>
      </c>
      <c r="M104">
        <v>1525410</v>
      </c>
      <c r="N104">
        <v>174590</v>
      </c>
      <c r="O104">
        <v>0</v>
      </c>
      <c r="P104">
        <v>1700000</v>
      </c>
      <c r="Q104" t="s">
        <v>39</v>
      </c>
      <c r="R104" t="s">
        <v>42</v>
      </c>
    </row>
    <row r="105" spans="1:18">
      <c r="A105">
        <v>17541</v>
      </c>
      <c r="B105" t="s">
        <v>114</v>
      </c>
      <c r="C105">
        <v>70442</v>
      </c>
      <c r="D105" t="s">
        <v>115</v>
      </c>
      <c r="E105" t="s">
        <v>45</v>
      </c>
      <c r="F105" t="s">
        <v>64</v>
      </c>
      <c r="G105" t="s">
        <v>38</v>
      </c>
      <c r="H105" t="s">
        <v>4371</v>
      </c>
      <c r="I105" t="s">
        <v>54</v>
      </c>
      <c r="J105" t="s">
        <v>40</v>
      </c>
      <c r="K105" t="s">
        <v>116</v>
      </c>
      <c r="L105">
        <v>2012</v>
      </c>
      <c r="M105">
        <v>0</v>
      </c>
      <c r="N105">
        <v>0</v>
      </c>
      <c r="O105">
        <v>0</v>
      </c>
      <c r="P105">
        <v>0</v>
      </c>
      <c r="Q105" t="s">
        <v>39</v>
      </c>
      <c r="R105" t="s">
        <v>42</v>
      </c>
    </row>
    <row r="106" spans="1:18">
      <c r="A106">
        <v>17565</v>
      </c>
      <c r="B106" t="s">
        <v>117</v>
      </c>
      <c r="C106">
        <v>70551</v>
      </c>
      <c r="D106" t="s">
        <v>118</v>
      </c>
      <c r="E106" t="s">
        <v>45</v>
      </c>
      <c r="F106" t="s">
        <v>64</v>
      </c>
      <c r="G106" t="s">
        <v>65</v>
      </c>
      <c r="H106" t="s">
        <v>4371</v>
      </c>
      <c r="I106" t="s">
        <v>54</v>
      </c>
      <c r="J106" t="s">
        <v>40</v>
      </c>
      <c r="K106" t="s">
        <v>119</v>
      </c>
      <c r="L106">
        <v>2012</v>
      </c>
      <c r="M106">
        <v>218941</v>
      </c>
      <c r="N106">
        <v>25059</v>
      </c>
      <c r="O106">
        <v>0</v>
      </c>
      <c r="P106">
        <v>244000</v>
      </c>
      <c r="Q106" t="s">
        <v>39</v>
      </c>
      <c r="R106" t="s">
        <v>42</v>
      </c>
    </row>
    <row r="107" spans="1:18">
      <c r="A107">
        <v>17697</v>
      </c>
      <c r="B107" t="s">
        <v>120</v>
      </c>
      <c r="C107">
        <v>70554</v>
      </c>
      <c r="D107" t="s">
        <v>121</v>
      </c>
      <c r="E107" t="s">
        <v>45</v>
      </c>
      <c r="F107" t="s">
        <v>64</v>
      </c>
      <c r="G107" t="s">
        <v>65</v>
      </c>
      <c r="H107" t="s">
        <v>4375</v>
      </c>
      <c r="I107" t="s">
        <v>122</v>
      </c>
      <c r="J107" t="s">
        <v>40</v>
      </c>
      <c r="K107" t="s">
        <v>123</v>
      </c>
      <c r="L107">
        <v>2012</v>
      </c>
      <c r="M107">
        <v>224325</v>
      </c>
      <c r="N107">
        <v>25675</v>
      </c>
      <c r="O107">
        <v>0</v>
      </c>
      <c r="P107">
        <v>250000</v>
      </c>
      <c r="Q107" t="s">
        <v>39</v>
      </c>
      <c r="R107" t="s">
        <v>42</v>
      </c>
    </row>
    <row r="108" spans="1:18">
      <c r="A108">
        <v>17704</v>
      </c>
      <c r="B108" t="s">
        <v>124</v>
      </c>
      <c r="C108">
        <v>70474</v>
      </c>
      <c r="D108" t="s">
        <v>39</v>
      </c>
      <c r="E108" t="s">
        <v>45</v>
      </c>
      <c r="F108" t="s">
        <v>64</v>
      </c>
      <c r="G108" t="s">
        <v>65</v>
      </c>
      <c r="H108" t="s">
        <v>4371</v>
      </c>
      <c r="I108" t="s">
        <v>54</v>
      </c>
      <c r="J108" t="s">
        <v>40</v>
      </c>
      <c r="K108" t="s">
        <v>93</v>
      </c>
      <c r="L108">
        <v>2012</v>
      </c>
      <c r="M108">
        <v>648306</v>
      </c>
      <c r="N108">
        <v>54693</v>
      </c>
      <c r="O108">
        <v>0</v>
      </c>
      <c r="P108">
        <v>702999</v>
      </c>
      <c r="Q108" t="s">
        <v>39</v>
      </c>
      <c r="R108" t="s">
        <v>42</v>
      </c>
    </row>
    <row r="109" spans="1:18">
      <c r="A109">
        <v>17706</v>
      </c>
      <c r="B109" t="s">
        <v>125</v>
      </c>
      <c r="C109">
        <v>70559</v>
      </c>
      <c r="D109" t="s">
        <v>126</v>
      </c>
      <c r="E109" t="s">
        <v>45</v>
      </c>
      <c r="F109" t="s">
        <v>64</v>
      </c>
      <c r="G109" t="s">
        <v>82</v>
      </c>
      <c r="H109" t="s">
        <v>4372</v>
      </c>
      <c r="I109" t="s">
        <v>127</v>
      </c>
      <c r="J109" t="s">
        <v>40</v>
      </c>
      <c r="K109" t="s">
        <v>93</v>
      </c>
      <c r="L109">
        <v>2012</v>
      </c>
      <c r="M109">
        <v>0</v>
      </c>
      <c r="N109">
        <v>0</v>
      </c>
      <c r="O109">
        <v>0</v>
      </c>
      <c r="P109">
        <v>0</v>
      </c>
      <c r="Q109" t="s">
        <v>39</v>
      </c>
      <c r="R109" t="s">
        <v>42</v>
      </c>
    </row>
    <row r="110" spans="1:18">
      <c r="A110">
        <v>17707</v>
      </c>
      <c r="B110" t="s">
        <v>128</v>
      </c>
      <c r="C110">
        <v>70560</v>
      </c>
      <c r="D110" t="s">
        <v>129</v>
      </c>
      <c r="E110" t="s">
        <v>45</v>
      </c>
      <c r="F110" t="s">
        <v>64</v>
      </c>
      <c r="G110" t="s">
        <v>82</v>
      </c>
      <c r="H110" t="s">
        <v>4372</v>
      </c>
      <c r="I110" t="s">
        <v>127</v>
      </c>
      <c r="J110" t="s">
        <v>40</v>
      </c>
      <c r="K110" t="s">
        <v>93</v>
      </c>
      <c r="L110">
        <v>2012</v>
      </c>
      <c r="M110">
        <v>196429</v>
      </c>
      <c r="N110">
        <v>16571</v>
      </c>
      <c r="O110">
        <v>0</v>
      </c>
      <c r="P110">
        <v>213000</v>
      </c>
      <c r="Q110" t="s">
        <v>39</v>
      </c>
      <c r="R110" t="s">
        <v>42</v>
      </c>
    </row>
    <row r="111" spans="1:18">
      <c r="A111">
        <v>17708</v>
      </c>
      <c r="B111" t="s">
        <v>130</v>
      </c>
      <c r="C111">
        <v>70561</v>
      </c>
      <c r="D111" t="s">
        <v>131</v>
      </c>
      <c r="E111" t="s">
        <v>45</v>
      </c>
      <c r="F111" t="s">
        <v>64</v>
      </c>
      <c r="G111" t="s">
        <v>82</v>
      </c>
      <c r="H111" t="s">
        <v>4371</v>
      </c>
      <c r="I111" t="s">
        <v>54</v>
      </c>
      <c r="J111" t="s">
        <v>40</v>
      </c>
      <c r="K111" t="s">
        <v>93</v>
      </c>
      <c r="L111">
        <v>2012</v>
      </c>
      <c r="M111">
        <v>248994</v>
      </c>
      <c r="N111">
        <v>21006</v>
      </c>
      <c r="O111">
        <v>0</v>
      </c>
      <c r="P111">
        <v>270000</v>
      </c>
      <c r="Q111" t="s">
        <v>39</v>
      </c>
      <c r="R111" t="s">
        <v>42</v>
      </c>
    </row>
    <row r="112" spans="1:18">
      <c r="A112">
        <v>17888</v>
      </c>
      <c r="B112" t="s">
        <v>132</v>
      </c>
      <c r="C112">
        <v>70477</v>
      </c>
      <c r="D112" t="s">
        <v>133</v>
      </c>
      <c r="E112" t="s">
        <v>36</v>
      </c>
      <c r="F112" t="s">
        <v>46</v>
      </c>
      <c r="G112" t="s">
        <v>58</v>
      </c>
      <c r="H112" t="s">
        <v>4372</v>
      </c>
      <c r="I112" t="s">
        <v>39</v>
      </c>
      <c r="J112" t="s">
        <v>40</v>
      </c>
      <c r="K112" t="s">
        <v>134</v>
      </c>
      <c r="L112">
        <v>2012</v>
      </c>
      <c r="M112">
        <v>0</v>
      </c>
      <c r="N112">
        <v>0</v>
      </c>
      <c r="O112">
        <v>67100</v>
      </c>
      <c r="P112">
        <v>67100</v>
      </c>
      <c r="Q112" t="s">
        <v>39</v>
      </c>
      <c r="R112" t="s">
        <v>42</v>
      </c>
    </row>
    <row r="113" spans="1:18">
      <c r="A113">
        <v>17888</v>
      </c>
      <c r="B113" t="s">
        <v>132</v>
      </c>
      <c r="C113">
        <v>70477</v>
      </c>
      <c r="D113" t="s">
        <v>133</v>
      </c>
      <c r="E113" t="s">
        <v>36</v>
      </c>
      <c r="F113" t="s">
        <v>46</v>
      </c>
      <c r="G113" t="s">
        <v>58</v>
      </c>
      <c r="H113" t="s">
        <v>4372</v>
      </c>
      <c r="I113" t="s">
        <v>39</v>
      </c>
      <c r="J113" t="s">
        <v>40</v>
      </c>
      <c r="K113" t="s">
        <v>75</v>
      </c>
      <c r="L113">
        <v>2012</v>
      </c>
      <c r="M113">
        <v>280855</v>
      </c>
      <c r="N113">
        <v>32145</v>
      </c>
      <c r="O113">
        <v>0</v>
      </c>
      <c r="P113">
        <v>313000</v>
      </c>
      <c r="Q113" t="s">
        <v>39</v>
      </c>
      <c r="R113" t="s">
        <v>42</v>
      </c>
    </row>
    <row r="114" spans="1:18">
      <c r="A114">
        <v>18173</v>
      </c>
      <c r="B114" t="s">
        <v>138</v>
      </c>
      <c r="C114">
        <v>70601</v>
      </c>
      <c r="D114" t="s">
        <v>139</v>
      </c>
      <c r="E114" t="s">
        <v>36</v>
      </c>
      <c r="F114" t="s">
        <v>140</v>
      </c>
      <c r="G114" t="s">
        <v>38</v>
      </c>
      <c r="H114" t="s">
        <v>4374</v>
      </c>
      <c r="I114" t="s">
        <v>39</v>
      </c>
      <c r="J114" t="s">
        <v>40</v>
      </c>
      <c r="K114" t="s">
        <v>123</v>
      </c>
      <c r="L114">
        <v>2012</v>
      </c>
      <c r="M114">
        <v>597618</v>
      </c>
      <c r="N114">
        <v>68400</v>
      </c>
      <c r="O114">
        <v>0</v>
      </c>
      <c r="P114">
        <v>666018</v>
      </c>
      <c r="Q114" t="s">
        <v>39</v>
      </c>
      <c r="R114" t="s">
        <v>42</v>
      </c>
    </row>
    <row r="115" spans="1:18">
      <c r="A115">
        <v>18227</v>
      </c>
      <c r="B115" t="s">
        <v>142</v>
      </c>
      <c r="C115">
        <v>70649</v>
      </c>
      <c r="D115" t="s">
        <v>143</v>
      </c>
      <c r="E115" t="s">
        <v>45</v>
      </c>
      <c r="F115" t="s">
        <v>144</v>
      </c>
      <c r="G115" t="s">
        <v>38</v>
      </c>
      <c r="H115" t="s">
        <v>4371</v>
      </c>
      <c r="I115" t="s">
        <v>39</v>
      </c>
      <c r="J115" t="s">
        <v>40</v>
      </c>
      <c r="K115" t="s">
        <v>116</v>
      </c>
      <c r="L115">
        <v>2012</v>
      </c>
      <c r="M115">
        <v>0</v>
      </c>
      <c r="N115">
        <v>0</v>
      </c>
      <c r="O115">
        <v>950000</v>
      </c>
      <c r="P115">
        <v>950000</v>
      </c>
      <c r="Q115" t="s">
        <v>39</v>
      </c>
      <c r="R115" t="s">
        <v>42</v>
      </c>
    </row>
    <row r="116" spans="1:18">
      <c r="A116" t="s">
        <v>145</v>
      </c>
      <c r="B116" t="s">
        <v>146</v>
      </c>
      <c r="C116">
        <v>70222</v>
      </c>
      <c r="D116" t="s">
        <v>147</v>
      </c>
      <c r="E116" t="s">
        <v>148</v>
      </c>
      <c r="F116" t="s">
        <v>149</v>
      </c>
      <c r="G116" t="s">
        <v>65</v>
      </c>
      <c r="I116" t="s">
        <v>39</v>
      </c>
      <c r="J116" t="s">
        <v>150</v>
      </c>
      <c r="K116" t="s">
        <v>104</v>
      </c>
      <c r="L116">
        <v>2012</v>
      </c>
      <c r="M116">
        <v>66110</v>
      </c>
      <c r="N116">
        <v>7567</v>
      </c>
      <c r="O116">
        <v>0</v>
      </c>
      <c r="P116">
        <v>73677</v>
      </c>
      <c r="Q116" t="s">
        <v>39</v>
      </c>
      <c r="R116" t="s">
        <v>42</v>
      </c>
    </row>
    <row r="117" spans="1:18">
      <c r="A117">
        <v>14409</v>
      </c>
      <c r="B117" t="s">
        <v>151</v>
      </c>
      <c r="C117">
        <v>70063</v>
      </c>
      <c r="D117" t="s">
        <v>152</v>
      </c>
      <c r="E117" t="s">
        <v>69</v>
      </c>
      <c r="F117" t="s">
        <v>46</v>
      </c>
      <c r="G117" t="s">
        <v>38</v>
      </c>
      <c r="H117" t="s">
        <v>1710</v>
      </c>
      <c r="I117" t="s">
        <v>71</v>
      </c>
      <c r="J117" t="s">
        <v>83</v>
      </c>
      <c r="K117" t="s">
        <v>104</v>
      </c>
      <c r="L117">
        <v>2013</v>
      </c>
      <c r="M117">
        <v>0</v>
      </c>
      <c r="N117">
        <v>0</v>
      </c>
      <c r="O117">
        <v>0</v>
      </c>
      <c r="P117">
        <v>0</v>
      </c>
      <c r="Q117" t="s">
        <v>39</v>
      </c>
      <c r="R117" t="s">
        <v>42</v>
      </c>
    </row>
    <row r="118" spans="1:18">
      <c r="A118">
        <v>15044</v>
      </c>
      <c r="B118" t="s">
        <v>80</v>
      </c>
      <c r="C118">
        <v>70363</v>
      </c>
      <c r="D118" t="s">
        <v>81</v>
      </c>
      <c r="E118" t="s">
        <v>45</v>
      </c>
      <c r="F118" t="s">
        <v>64</v>
      </c>
      <c r="G118" t="s">
        <v>82</v>
      </c>
      <c r="H118" t="s">
        <v>4371</v>
      </c>
      <c r="I118" t="s">
        <v>54</v>
      </c>
      <c r="J118" t="s">
        <v>153</v>
      </c>
      <c r="K118" t="s">
        <v>123</v>
      </c>
      <c r="L118">
        <v>2013</v>
      </c>
      <c r="M118">
        <v>5923374</v>
      </c>
      <c r="N118">
        <v>677957</v>
      </c>
      <c r="O118">
        <v>0</v>
      </c>
      <c r="P118">
        <v>6601331</v>
      </c>
      <c r="Q118" t="s">
        <v>39</v>
      </c>
      <c r="R118" t="s">
        <v>42</v>
      </c>
    </row>
    <row r="119" spans="1:18">
      <c r="A119">
        <v>15044</v>
      </c>
      <c r="B119" t="s">
        <v>80</v>
      </c>
      <c r="C119">
        <v>70363</v>
      </c>
      <c r="D119" t="s">
        <v>81</v>
      </c>
      <c r="E119" t="s">
        <v>45</v>
      </c>
      <c r="F119" t="s">
        <v>64</v>
      </c>
      <c r="G119" t="s">
        <v>82</v>
      </c>
      <c r="H119" t="s">
        <v>4371</v>
      </c>
      <c r="I119" t="s">
        <v>54</v>
      </c>
      <c r="J119" t="s">
        <v>153</v>
      </c>
      <c r="K119" t="s">
        <v>76</v>
      </c>
      <c r="L119">
        <v>2013</v>
      </c>
      <c r="M119">
        <v>0</v>
      </c>
      <c r="N119">
        <v>0</v>
      </c>
      <c r="O119">
        <v>5244357</v>
      </c>
      <c r="P119">
        <v>5244357</v>
      </c>
      <c r="Q119" t="s">
        <v>39</v>
      </c>
      <c r="R119" t="s">
        <v>42</v>
      </c>
    </row>
    <row r="120" spans="1:18">
      <c r="A120">
        <v>15044</v>
      </c>
      <c r="B120" t="s">
        <v>80</v>
      </c>
      <c r="C120">
        <v>70363</v>
      </c>
      <c r="D120" t="s">
        <v>81</v>
      </c>
      <c r="E120" t="s">
        <v>45</v>
      </c>
      <c r="F120" t="s">
        <v>64</v>
      </c>
      <c r="G120" t="s">
        <v>82</v>
      </c>
      <c r="H120" t="s">
        <v>4371</v>
      </c>
      <c r="I120" t="s">
        <v>54</v>
      </c>
      <c r="J120" t="s">
        <v>153</v>
      </c>
      <c r="K120" t="s">
        <v>99</v>
      </c>
      <c r="L120">
        <v>2013</v>
      </c>
      <c r="M120">
        <v>0</v>
      </c>
      <c r="N120">
        <v>0</v>
      </c>
      <c r="O120">
        <v>0</v>
      </c>
      <c r="P120">
        <v>0</v>
      </c>
      <c r="Q120" t="s">
        <v>39</v>
      </c>
      <c r="R120" t="s">
        <v>42</v>
      </c>
    </row>
    <row r="121" spans="1:18">
      <c r="A121">
        <v>15044</v>
      </c>
      <c r="B121" t="s">
        <v>80</v>
      </c>
      <c r="C121">
        <v>70363</v>
      </c>
      <c r="D121" t="s">
        <v>81</v>
      </c>
      <c r="E121" t="s">
        <v>45</v>
      </c>
      <c r="F121" t="s">
        <v>64</v>
      </c>
      <c r="G121" t="s">
        <v>82</v>
      </c>
      <c r="H121" t="s">
        <v>4371</v>
      </c>
      <c r="I121" t="s">
        <v>54</v>
      </c>
      <c r="J121" t="s">
        <v>153</v>
      </c>
      <c r="K121" t="s">
        <v>93</v>
      </c>
      <c r="L121">
        <v>2013</v>
      </c>
      <c r="M121">
        <v>214212</v>
      </c>
      <c r="N121">
        <v>18072</v>
      </c>
      <c r="O121">
        <v>0</v>
      </c>
      <c r="P121">
        <v>232284</v>
      </c>
      <c r="Q121" t="s">
        <v>39</v>
      </c>
      <c r="R121" t="s">
        <v>42</v>
      </c>
    </row>
    <row r="122" spans="1:18">
      <c r="A122">
        <v>15044</v>
      </c>
      <c r="B122" t="s">
        <v>80</v>
      </c>
      <c r="C122">
        <v>70363</v>
      </c>
      <c r="D122" t="s">
        <v>81</v>
      </c>
      <c r="E122" t="s">
        <v>45</v>
      </c>
      <c r="F122" t="s">
        <v>64</v>
      </c>
      <c r="G122" t="s">
        <v>82</v>
      </c>
      <c r="H122" t="s">
        <v>4371</v>
      </c>
      <c r="I122" t="s">
        <v>54</v>
      </c>
      <c r="J122" t="s">
        <v>153</v>
      </c>
      <c r="K122" t="s">
        <v>85</v>
      </c>
      <c r="L122">
        <v>2013</v>
      </c>
      <c r="M122">
        <v>0</v>
      </c>
      <c r="N122">
        <v>0</v>
      </c>
      <c r="O122">
        <v>0</v>
      </c>
      <c r="P122">
        <v>0</v>
      </c>
      <c r="Q122" t="s">
        <v>39</v>
      </c>
      <c r="R122" t="s">
        <v>42</v>
      </c>
    </row>
    <row r="123" spans="1:18">
      <c r="A123">
        <v>15044</v>
      </c>
      <c r="B123" t="s">
        <v>80</v>
      </c>
      <c r="C123">
        <v>70363</v>
      </c>
      <c r="D123" t="s">
        <v>81</v>
      </c>
      <c r="E123" t="s">
        <v>45</v>
      </c>
      <c r="F123" t="s">
        <v>64</v>
      </c>
      <c r="G123" t="s">
        <v>82</v>
      </c>
      <c r="H123" t="s">
        <v>4371</v>
      </c>
      <c r="I123" t="s">
        <v>54</v>
      </c>
      <c r="J123" t="s">
        <v>153</v>
      </c>
      <c r="K123" t="s">
        <v>154</v>
      </c>
      <c r="L123">
        <v>2013</v>
      </c>
      <c r="M123">
        <v>0</v>
      </c>
      <c r="N123">
        <v>0</v>
      </c>
      <c r="O123">
        <v>0</v>
      </c>
      <c r="P123">
        <v>0</v>
      </c>
      <c r="Q123" t="s">
        <v>39</v>
      </c>
      <c r="R123" t="s">
        <v>42</v>
      </c>
    </row>
    <row r="124" spans="1:18">
      <c r="A124">
        <v>15044</v>
      </c>
      <c r="B124" t="s">
        <v>80</v>
      </c>
      <c r="C124">
        <v>70363</v>
      </c>
      <c r="D124" t="s">
        <v>81</v>
      </c>
      <c r="E124" t="s">
        <v>45</v>
      </c>
      <c r="F124" t="s">
        <v>64</v>
      </c>
      <c r="G124" t="s">
        <v>82</v>
      </c>
      <c r="H124" t="s">
        <v>4371</v>
      </c>
      <c r="I124" t="s">
        <v>54</v>
      </c>
      <c r="J124" t="s">
        <v>153</v>
      </c>
      <c r="K124" t="s">
        <v>155</v>
      </c>
      <c r="L124">
        <v>2013</v>
      </c>
      <c r="M124">
        <v>2990019</v>
      </c>
      <c r="N124">
        <v>342221</v>
      </c>
      <c r="O124">
        <v>0</v>
      </c>
      <c r="P124">
        <v>3332240</v>
      </c>
      <c r="Q124" t="s">
        <v>39</v>
      </c>
      <c r="R124" t="s">
        <v>42</v>
      </c>
    </row>
    <row r="125" spans="1:18">
      <c r="A125">
        <v>15599</v>
      </c>
      <c r="B125" t="s">
        <v>156</v>
      </c>
      <c r="C125">
        <v>70047</v>
      </c>
      <c r="D125" t="s">
        <v>157</v>
      </c>
      <c r="E125" t="s">
        <v>36</v>
      </c>
      <c r="F125" t="s">
        <v>74</v>
      </c>
      <c r="G125" t="s">
        <v>58</v>
      </c>
      <c r="H125" t="s">
        <v>4375</v>
      </c>
      <c r="I125" t="s">
        <v>39</v>
      </c>
      <c r="J125" t="s">
        <v>40</v>
      </c>
      <c r="K125" t="s">
        <v>41</v>
      </c>
      <c r="L125">
        <v>2013</v>
      </c>
      <c r="M125">
        <v>222530</v>
      </c>
      <c r="N125">
        <v>25470</v>
      </c>
      <c r="O125">
        <v>0</v>
      </c>
      <c r="P125">
        <v>248000</v>
      </c>
      <c r="Q125" t="s">
        <v>39</v>
      </c>
      <c r="R125" t="s">
        <v>42</v>
      </c>
    </row>
    <row r="126" spans="1:18">
      <c r="A126">
        <v>16986</v>
      </c>
      <c r="B126" t="s">
        <v>158</v>
      </c>
      <c r="C126">
        <v>70542</v>
      </c>
      <c r="D126" t="s">
        <v>159</v>
      </c>
      <c r="E126" t="s">
        <v>36</v>
      </c>
      <c r="F126" t="s">
        <v>37</v>
      </c>
      <c r="G126" t="s">
        <v>38</v>
      </c>
      <c r="H126" t="s">
        <v>1710</v>
      </c>
      <c r="I126" t="s">
        <v>160</v>
      </c>
      <c r="J126" t="s">
        <v>40</v>
      </c>
      <c r="K126" t="s">
        <v>161</v>
      </c>
      <c r="L126">
        <v>2013</v>
      </c>
      <c r="M126">
        <v>161020</v>
      </c>
      <c r="N126">
        <v>18429</v>
      </c>
      <c r="O126">
        <v>20551</v>
      </c>
      <c r="P126">
        <v>200000</v>
      </c>
      <c r="Q126" t="s">
        <v>39</v>
      </c>
      <c r="R126" t="s">
        <v>42</v>
      </c>
    </row>
    <row r="127" spans="1:18">
      <c r="A127">
        <v>17541</v>
      </c>
      <c r="B127" t="s">
        <v>114</v>
      </c>
      <c r="C127">
        <v>70442</v>
      </c>
      <c r="D127" t="s">
        <v>115</v>
      </c>
      <c r="E127" t="s">
        <v>45</v>
      </c>
      <c r="F127" t="s">
        <v>64</v>
      </c>
      <c r="G127" t="s">
        <v>38</v>
      </c>
      <c r="H127" t="s">
        <v>4371</v>
      </c>
      <c r="I127" t="s">
        <v>54</v>
      </c>
      <c r="J127" t="s">
        <v>153</v>
      </c>
      <c r="K127" t="s">
        <v>98</v>
      </c>
      <c r="L127">
        <v>2013</v>
      </c>
      <c r="M127">
        <v>2090692</v>
      </c>
      <c r="N127">
        <v>239289</v>
      </c>
      <c r="O127">
        <v>0</v>
      </c>
      <c r="P127">
        <v>2329981</v>
      </c>
      <c r="Q127" t="s">
        <v>39</v>
      </c>
      <c r="R127" t="s">
        <v>42</v>
      </c>
    </row>
    <row r="128" spans="1:18">
      <c r="A128">
        <v>17541</v>
      </c>
      <c r="B128" t="s">
        <v>114</v>
      </c>
      <c r="C128">
        <v>70442</v>
      </c>
      <c r="D128" t="s">
        <v>115</v>
      </c>
      <c r="E128" t="s">
        <v>45</v>
      </c>
      <c r="F128" t="s">
        <v>64</v>
      </c>
      <c r="G128" t="s">
        <v>38</v>
      </c>
      <c r="H128" t="s">
        <v>4371</v>
      </c>
      <c r="I128" t="s">
        <v>54</v>
      </c>
      <c r="J128" t="s">
        <v>153</v>
      </c>
      <c r="K128" t="s">
        <v>116</v>
      </c>
      <c r="L128">
        <v>2013</v>
      </c>
      <c r="M128">
        <v>0</v>
      </c>
      <c r="N128">
        <v>0</v>
      </c>
      <c r="O128">
        <v>7180000</v>
      </c>
      <c r="P128">
        <v>7180000</v>
      </c>
      <c r="Q128" t="s">
        <v>39</v>
      </c>
      <c r="R128" t="s">
        <v>42</v>
      </c>
    </row>
    <row r="129" spans="1:18">
      <c r="A129">
        <v>17541</v>
      </c>
      <c r="B129" t="s">
        <v>114</v>
      </c>
      <c r="C129">
        <v>70442</v>
      </c>
      <c r="D129" t="s">
        <v>115</v>
      </c>
      <c r="E129" t="s">
        <v>45</v>
      </c>
      <c r="F129" t="s">
        <v>64</v>
      </c>
      <c r="G129" t="s">
        <v>38</v>
      </c>
      <c r="H129" t="s">
        <v>4371</v>
      </c>
      <c r="I129" t="s">
        <v>54</v>
      </c>
      <c r="J129" t="s">
        <v>153</v>
      </c>
      <c r="K129" t="s">
        <v>41</v>
      </c>
      <c r="L129">
        <v>2013</v>
      </c>
      <c r="M129">
        <v>6505425</v>
      </c>
      <c r="N129">
        <v>744575</v>
      </c>
      <c r="O129">
        <v>0</v>
      </c>
      <c r="P129">
        <v>7250000</v>
      </c>
      <c r="Q129" t="s">
        <v>39</v>
      </c>
      <c r="R129" t="s">
        <v>42</v>
      </c>
    </row>
    <row r="130" spans="1:18">
      <c r="A130">
        <v>17541</v>
      </c>
      <c r="B130" t="s">
        <v>114</v>
      </c>
      <c r="C130">
        <v>70442</v>
      </c>
      <c r="D130" t="s">
        <v>115</v>
      </c>
      <c r="E130" t="s">
        <v>45</v>
      </c>
      <c r="F130" t="s">
        <v>64</v>
      </c>
      <c r="G130" t="s">
        <v>38</v>
      </c>
      <c r="H130" t="s">
        <v>4371</v>
      </c>
      <c r="I130" t="s">
        <v>54</v>
      </c>
      <c r="J130" t="s">
        <v>153</v>
      </c>
      <c r="K130" t="s">
        <v>119</v>
      </c>
      <c r="L130">
        <v>2013</v>
      </c>
      <c r="M130">
        <v>448650</v>
      </c>
      <c r="N130">
        <v>51350</v>
      </c>
      <c r="O130">
        <v>0</v>
      </c>
      <c r="P130">
        <v>500000</v>
      </c>
      <c r="Q130" t="s">
        <v>39</v>
      </c>
      <c r="R130" t="s">
        <v>42</v>
      </c>
    </row>
    <row r="131" spans="1:18">
      <c r="A131">
        <v>17565</v>
      </c>
      <c r="B131" t="s">
        <v>117</v>
      </c>
      <c r="C131">
        <v>70551</v>
      </c>
      <c r="D131" t="s">
        <v>118</v>
      </c>
      <c r="E131" t="s">
        <v>45</v>
      </c>
      <c r="F131" t="s">
        <v>64</v>
      </c>
      <c r="G131" t="s">
        <v>65</v>
      </c>
      <c r="H131" t="s">
        <v>4371</v>
      </c>
      <c r="I131" t="s">
        <v>54</v>
      </c>
      <c r="J131" t="s">
        <v>83</v>
      </c>
      <c r="K131" t="s">
        <v>119</v>
      </c>
      <c r="L131">
        <v>2013</v>
      </c>
      <c r="M131">
        <v>5384</v>
      </c>
      <c r="N131">
        <v>616</v>
      </c>
      <c r="O131">
        <v>0</v>
      </c>
      <c r="P131">
        <v>6000</v>
      </c>
      <c r="Q131" t="s">
        <v>39</v>
      </c>
      <c r="R131" t="s">
        <v>42</v>
      </c>
    </row>
    <row r="132" spans="1:18">
      <c r="A132">
        <v>18018</v>
      </c>
      <c r="B132" t="s">
        <v>166</v>
      </c>
      <c r="C132">
        <v>70479</v>
      </c>
      <c r="D132" t="s">
        <v>167</v>
      </c>
      <c r="E132" t="s">
        <v>36</v>
      </c>
      <c r="F132" t="s">
        <v>57</v>
      </c>
      <c r="G132" t="s">
        <v>58</v>
      </c>
      <c r="H132" t="s">
        <v>1710</v>
      </c>
      <c r="I132" t="s">
        <v>39</v>
      </c>
      <c r="J132" t="s">
        <v>40</v>
      </c>
      <c r="K132" t="s">
        <v>41</v>
      </c>
      <c r="L132">
        <v>2013</v>
      </c>
      <c r="M132">
        <v>1245384</v>
      </c>
      <c r="N132">
        <v>142540</v>
      </c>
      <c r="O132">
        <v>0</v>
      </c>
      <c r="P132">
        <v>1387924</v>
      </c>
      <c r="Q132" t="s">
        <v>39</v>
      </c>
      <c r="R132" t="s">
        <v>42</v>
      </c>
    </row>
    <row r="133" spans="1:18">
      <c r="A133">
        <v>18262</v>
      </c>
      <c r="B133" t="s">
        <v>170</v>
      </c>
      <c r="C133">
        <v>70607</v>
      </c>
      <c r="D133" t="s">
        <v>171</v>
      </c>
      <c r="E133" t="s">
        <v>36</v>
      </c>
      <c r="F133" t="s">
        <v>64</v>
      </c>
      <c r="G133" t="s">
        <v>65</v>
      </c>
      <c r="I133" t="s">
        <v>39</v>
      </c>
      <c r="J133" t="s">
        <v>40</v>
      </c>
      <c r="K133" t="s">
        <v>172</v>
      </c>
      <c r="L133">
        <v>2013</v>
      </c>
      <c r="M133">
        <v>368880</v>
      </c>
      <c r="N133">
        <v>31120</v>
      </c>
      <c r="O133">
        <v>0</v>
      </c>
      <c r="P133">
        <v>400000</v>
      </c>
      <c r="Q133" t="s">
        <v>39</v>
      </c>
      <c r="R133" t="s">
        <v>42</v>
      </c>
    </row>
    <row r="134" spans="1:18">
      <c r="A134">
        <v>18262</v>
      </c>
      <c r="B134" t="s">
        <v>170</v>
      </c>
      <c r="C134">
        <v>70607</v>
      </c>
      <c r="D134" t="s">
        <v>171</v>
      </c>
      <c r="E134" t="s">
        <v>36</v>
      </c>
      <c r="F134" t="s">
        <v>64</v>
      </c>
      <c r="G134" t="s">
        <v>65</v>
      </c>
      <c r="I134" t="s">
        <v>39</v>
      </c>
      <c r="J134" t="s">
        <v>40</v>
      </c>
      <c r="K134" t="s">
        <v>173</v>
      </c>
      <c r="L134">
        <v>2013</v>
      </c>
      <c r="M134">
        <v>0</v>
      </c>
      <c r="N134">
        <v>0</v>
      </c>
      <c r="O134">
        <v>0</v>
      </c>
      <c r="P134">
        <v>0</v>
      </c>
      <c r="Q134" t="s">
        <v>39</v>
      </c>
      <c r="R134" t="s">
        <v>42</v>
      </c>
    </row>
    <row r="135" spans="1:18">
      <c r="A135">
        <v>18262</v>
      </c>
      <c r="B135" t="s">
        <v>170</v>
      </c>
      <c r="C135">
        <v>70607</v>
      </c>
      <c r="D135" t="s">
        <v>171</v>
      </c>
      <c r="E135" t="s">
        <v>36</v>
      </c>
      <c r="F135" t="s">
        <v>64</v>
      </c>
      <c r="G135" t="s">
        <v>65</v>
      </c>
      <c r="I135" t="s">
        <v>39</v>
      </c>
      <c r="J135" t="s">
        <v>40</v>
      </c>
      <c r="K135" t="s">
        <v>119</v>
      </c>
      <c r="L135">
        <v>2013</v>
      </c>
      <c r="M135">
        <v>72475</v>
      </c>
      <c r="N135">
        <v>8295</v>
      </c>
      <c r="O135">
        <v>0</v>
      </c>
      <c r="P135">
        <v>80770</v>
      </c>
      <c r="Q135" t="s">
        <v>39</v>
      </c>
      <c r="R135" t="s">
        <v>42</v>
      </c>
    </row>
    <row r="136" spans="1:18">
      <c r="A136">
        <v>18340</v>
      </c>
      <c r="B136" t="s">
        <v>174</v>
      </c>
      <c r="C136">
        <v>70599</v>
      </c>
      <c r="D136" t="s">
        <v>175</v>
      </c>
      <c r="E136" t="s">
        <v>36</v>
      </c>
      <c r="F136" t="s">
        <v>46</v>
      </c>
      <c r="G136" t="s">
        <v>58</v>
      </c>
      <c r="H136" t="s">
        <v>4377</v>
      </c>
      <c r="I136" t="s">
        <v>39</v>
      </c>
      <c r="J136" t="s">
        <v>40</v>
      </c>
      <c r="K136" t="s">
        <v>99</v>
      </c>
      <c r="L136">
        <v>2013</v>
      </c>
      <c r="M136">
        <v>516845</v>
      </c>
      <c r="N136">
        <v>59155</v>
      </c>
      <c r="O136">
        <v>0</v>
      </c>
      <c r="P136">
        <v>576000</v>
      </c>
      <c r="Q136" t="s">
        <v>39</v>
      </c>
      <c r="R136" t="s">
        <v>42</v>
      </c>
    </row>
    <row r="137" spans="1:18">
      <c r="A137">
        <v>18340</v>
      </c>
      <c r="B137" t="s">
        <v>174</v>
      </c>
      <c r="C137">
        <v>70599</v>
      </c>
      <c r="D137" t="s">
        <v>175</v>
      </c>
      <c r="E137" t="s">
        <v>36</v>
      </c>
      <c r="F137" t="s">
        <v>46</v>
      </c>
      <c r="G137" t="s">
        <v>58</v>
      </c>
      <c r="H137" t="s">
        <v>4377</v>
      </c>
      <c r="I137" t="s">
        <v>39</v>
      </c>
      <c r="J137" t="s">
        <v>153</v>
      </c>
      <c r="K137" t="s">
        <v>99</v>
      </c>
      <c r="L137">
        <v>2013</v>
      </c>
      <c r="M137">
        <v>0</v>
      </c>
      <c r="N137">
        <v>0</v>
      </c>
      <c r="O137">
        <v>0</v>
      </c>
      <c r="P137">
        <v>0</v>
      </c>
      <c r="Q137" t="s">
        <v>39</v>
      </c>
      <c r="R137" t="s">
        <v>42</v>
      </c>
    </row>
    <row r="138" spans="1:18">
      <c r="A138">
        <v>18340</v>
      </c>
      <c r="B138" t="s">
        <v>174</v>
      </c>
      <c r="C138">
        <v>70599</v>
      </c>
      <c r="D138" t="s">
        <v>175</v>
      </c>
      <c r="E138" t="s">
        <v>36</v>
      </c>
      <c r="F138" t="s">
        <v>46</v>
      </c>
      <c r="G138" t="s">
        <v>58</v>
      </c>
      <c r="H138" t="s">
        <v>4377</v>
      </c>
      <c r="I138" t="s">
        <v>39</v>
      </c>
      <c r="J138" t="s">
        <v>153</v>
      </c>
      <c r="K138" t="s">
        <v>119</v>
      </c>
      <c r="L138">
        <v>2013</v>
      </c>
      <c r="M138">
        <v>2887224</v>
      </c>
      <c r="N138">
        <v>330456</v>
      </c>
      <c r="O138">
        <v>706320</v>
      </c>
      <c r="P138">
        <v>3924000</v>
      </c>
      <c r="Q138" t="s">
        <v>39</v>
      </c>
      <c r="R138" t="s">
        <v>42</v>
      </c>
    </row>
    <row r="139" spans="1:18">
      <c r="A139">
        <v>18383</v>
      </c>
      <c r="B139" t="s">
        <v>176</v>
      </c>
      <c r="C139">
        <v>70667</v>
      </c>
      <c r="D139" t="s">
        <v>177</v>
      </c>
      <c r="E139" t="s">
        <v>36</v>
      </c>
      <c r="F139" t="s">
        <v>137</v>
      </c>
      <c r="G139" t="s">
        <v>82</v>
      </c>
      <c r="H139" t="s">
        <v>4371</v>
      </c>
      <c r="I139" t="s">
        <v>178</v>
      </c>
      <c r="J139" t="s">
        <v>40</v>
      </c>
      <c r="K139" t="s">
        <v>179</v>
      </c>
      <c r="L139">
        <v>2013</v>
      </c>
      <c r="M139">
        <v>3445632</v>
      </c>
      <c r="N139">
        <v>394368</v>
      </c>
      <c r="O139">
        <v>0</v>
      </c>
      <c r="P139">
        <v>3840000</v>
      </c>
      <c r="Q139" t="s">
        <v>39</v>
      </c>
      <c r="R139" t="s">
        <v>42</v>
      </c>
    </row>
    <row r="140" spans="1:18">
      <c r="A140">
        <v>18383</v>
      </c>
      <c r="B140" t="s">
        <v>176</v>
      </c>
      <c r="C140">
        <v>70667</v>
      </c>
      <c r="D140" t="s">
        <v>177</v>
      </c>
      <c r="E140" t="s">
        <v>36</v>
      </c>
      <c r="F140" t="s">
        <v>137</v>
      </c>
      <c r="G140" t="s">
        <v>82</v>
      </c>
      <c r="H140" t="s">
        <v>4371</v>
      </c>
      <c r="I140" t="s">
        <v>178</v>
      </c>
      <c r="J140" t="s">
        <v>40</v>
      </c>
      <c r="K140" t="s">
        <v>119</v>
      </c>
      <c r="L140">
        <v>2013</v>
      </c>
      <c r="M140">
        <v>592218</v>
      </c>
      <c r="N140">
        <v>67782</v>
      </c>
      <c r="O140">
        <v>0</v>
      </c>
      <c r="P140">
        <v>660000</v>
      </c>
      <c r="Q140" t="s">
        <v>39</v>
      </c>
      <c r="R140" t="s">
        <v>42</v>
      </c>
    </row>
    <row r="141" spans="1:18">
      <c r="A141">
        <v>7</v>
      </c>
      <c r="B141" t="s">
        <v>180</v>
      </c>
      <c r="C141">
        <v>70722</v>
      </c>
      <c r="D141" t="s">
        <v>181</v>
      </c>
      <c r="E141" t="s">
        <v>148</v>
      </c>
      <c r="F141" t="s">
        <v>149</v>
      </c>
      <c r="G141" t="s">
        <v>65</v>
      </c>
      <c r="H141" t="s">
        <v>0</v>
      </c>
      <c r="I141" t="s">
        <v>182</v>
      </c>
      <c r="J141" t="s">
        <v>148</v>
      </c>
      <c r="K141" t="s">
        <v>183</v>
      </c>
      <c r="L141">
        <v>2014</v>
      </c>
      <c r="M141">
        <v>30000</v>
      </c>
      <c r="N141">
        <v>3434</v>
      </c>
      <c r="O141">
        <v>0</v>
      </c>
      <c r="P141">
        <v>33434</v>
      </c>
      <c r="Q141" t="s">
        <v>39</v>
      </c>
      <c r="R141" t="s">
        <v>42</v>
      </c>
    </row>
    <row r="142" spans="1:18">
      <c r="A142">
        <v>12</v>
      </c>
      <c r="B142" t="s">
        <v>184</v>
      </c>
      <c r="C142">
        <v>70727</v>
      </c>
      <c r="D142" t="s">
        <v>185</v>
      </c>
      <c r="E142" t="s">
        <v>148</v>
      </c>
      <c r="F142" t="s">
        <v>149</v>
      </c>
      <c r="G142" t="s">
        <v>82</v>
      </c>
      <c r="H142" t="s">
        <v>0</v>
      </c>
      <c r="I142" t="s">
        <v>186</v>
      </c>
      <c r="J142" t="s">
        <v>148</v>
      </c>
      <c r="K142" t="s">
        <v>187</v>
      </c>
      <c r="L142">
        <v>2014</v>
      </c>
      <c r="M142">
        <v>50000</v>
      </c>
      <c r="N142">
        <v>12500</v>
      </c>
      <c r="O142">
        <v>0</v>
      </c>
      <c r="P142">
        <v>62500</v>
      </c>
      <c r="Q142" t="s">
        <v>39</v>
      </c>
      <c r="R142" t="s">
        <v>42</v>
      </c>
    </row>
    <row r="143" spans="1:18">
      <c r="A143">
        <v>14409</v>
      </c>
      <c r="B143" t="s">
        <v>151</v>
      </c>
      <c r="C143">
        <v>70063</v>
      </c>
      <c r="D143" t="s">
        <v>152</v>
      </c>
      <c r="E143" t="s">
        <v>69</v>
      </c>
      <c r="F143" t="s">
        <v>46</v>
      </c>
      <c r="G143" t="s">
        <v>38</v>
      </c>
      <c r="H143" t="s">
        <v>1710</v>
      </c>
      <c r="I143" t="s">
        <v>71</v>
      </c>
      <c r="J143" t="s">
        <v>40</v>
      </c>
      <c r="K143" t="s">
        <v>104</v>
      </c>
      <c r="L143">
        <v>2014</v>
      </c>
      <c r="M143">
        <v>0</v>
      </c>
      <c r="N143">
        <v>0</v>
      </c>
      <c r="O143">
        <v>0</v>
      </c>
      <c r="P143">
        <v>0</v>
      </c>
      <c r="Q143" t="s">
        <v>39</v>
      </c>
      <c r="R143" t="s">
        <v>42</v>
      </c>
    </row>
    <row r="144" spans="1:18">
      <c r="A144">
        <v>14409</v>
      </c>
      <c r="B144" t="s">
        <v>151</v>
      </c>
      <c r="C144">
        <v>70063</v>
      </c>
      <c r="D144" t="s">
        <v>152</v>
      </c>
      <c r="E144" t="s">
        <v>69</v>
      </c>
      <c r="F144" t="s">
        <v>46</v>
      </c>
      <c r="G144" t="s">
        <v>38</v>
      </c>
      <c r="H144" t="s">
        <v>1710</v>
      </c>
      <c r="I144" t="s">
        <v>71</v>
      </c>
      <c r="J144" t="s">
        <v>40</v>
      </c>
      <c r="K144" t="s">
        <v>104</v>
      </c>
      <c r="L144">
        <v>2014</v>
      </c>
      <c r="M144">
        <v>250347</v>
      </c>
      <c r="N144">
        <v>28653</v>
      </c>
      <c r="O144">
        <v>0</v>
      </c>
      <c r="P144">
        <v>279000</v>
      </c>
      <c r="Q144" t="s">
        <v>39</v>
      </c>
      <c r="R144" t="s">
        <v>42</v>
      </c>
    </row>
    <row r="145" spans="1:18">
      <c r="A145">
        <v>14438</v>
      </c>
      <c r="B145" t="s">
        <v>188</v>
      </c>
      <c r="C145">
        <v>70096</v>
      </c>
      <c r="D145" t="s">
        <v>189</v>
      </c>
      <c r="E145" t="s">
        <v>36</v>
      </c>
      <c r="F145" t="s">
        <v>137</v>
      </c>
      <c r="G145" t="s">
        <v>38</v>
      </c>
      <c r="H145" t="s">
        <v>4371</v>
      </c>
      <c r="I145" t="s">
        <v>54</v>
      </c>
      <c r="J145" t="s">
        <v>40</v>
      </c>
      <c r="K145" t="s">
        <v>41</v>
      </c>
      <c r="L145">
        <v>2014</v>
      </c>
      <c r="M145">
        <v>0</v>
      </c>
      <c r="N145">
        <v>0</v>
      </c>
      <c r="O145">
        <v>0</v>
      </c>
      <c r="P145">
        <v>0</v>
      </c>
      <c r="Q145" t="s">
        <v>39</v>
      </c>
      <c r="R145" t="s">
        <v>42</v>
      </c>
    </row>
    <row r="146" spans="1:18">
      <c r="A146">
        <v>14438</v>
      </c>
      <c r="B146" t="s">
        <v>188</v>
      </c>
      <c r="C146">
        <v>70096</v>
      </c>
      <c r="D146" t="s">
        <v>189</v>
      </c>
      <c r="E146" t="s">
        <v>36</v>
      </c>
      <c r="F146" t="s">
        <v>137</v>
      </c>
      <c r="G146" t="s">
        <v>38</v>
      </c>
      <c r="H146" t="s">
        <v>4371</v>
      </c>
      <c r="I146" t="s">
        <v>54</v>
      </c>
      <c r="J146" t="s">
        <v>40</v>
      </c>
      <c r="K146" t="s">
        <v>41</v>
      </c>
      <c r="L146">
        <v>2014</v>
      </c>
      <c r="M146">
        <v>98703</v>
      </c>
      <c r="N146">
        <v>11297</v>
      </c>
      <c r="O146">
        <v>10000</v>
      </c>
      <c r="P146">
        <v>120000</v>
      </c>
      <c r="Q146" t="s">
        <v>39</v>
      </c>
      <c r="R146" t="s">
        <v>42</v>
      </c>
    </row>
    <row r="147" spans="1:18">
      <c r="A147">
        <v>16150</v>
      </c>
      <c r="B147" t="s">
        <v>91</v>
      </c>
      <c r="C147">
        <v>70380</v>
      </c>
      <c r="D147" t="s">
        <v>92</v>
      </c>
      <c r="E147" t="s">
        <v>45</v>
      </c>
      <c r="F147" t="s">
        <v>64</v>
      </c>
      <c r="G147" t="s">
        <v>82</v>
      </c>
      <c r="H147" t="s">
        <v>4371</v>
      </c>
      <c r="I147" t="s">
        <v>54</v>
      </c>
      <c r="J147" t="s">
        <v>83</v>
      </c>
      <c r="K147" t="s">
        <v>93</v>
      </c>
      <c r="L147">
        <v>2014</v>
      </c>
      <c r="M147">
        <v>226861</v>
      </c>
      <c r="N147">
        <v>19139</v>
      </c>
      <c r="O147">
        <v>0</v>
      </c>
      <c r="P147">
        <v>246000</v>
      </c>
      <c r="Q147" t="s">
        <v>39</v>
      </c>
      <c r="R147" t="s">
        <v>42</v>
      </c>
    </row>
    <row r="148" spans="1:18">
      <c r="A148">
        <v>16150</v>
      </c>
      <c r="B148" t="s">
        <v>91</v>
      </c>
      <c r="C148">
        <v>70380</v>
      </c>
      <c r="D148" t="s">
        <v>92</v>
      </c>
      <c r="E148" t="s">
        <v>45</v>
      </c>
      <c r="F148" t="s">
        <v>64</v>
      </c>
      <c r="G148" t="s">
        <v>82</v>
      </c>
      <c r="H148" t="s">
        <v>4371</v>
      </c>
      <c r="I148" t="s">
        <v>54</v>
      </c>
      <c r="J148" t="s">
        <v>83</v>
      </c>
      <c r="K148" t="s">
        <v>190</v>
      </c>
      <c r="L148">
        <v>2014</v>
      </c>
      <c r="M148">
        <v>476466</v>
      </c>
      <c r="N148">
        <v>54534</v>
      </c>
      <c r="O148">
        <v>0</v>
      </c>
      <c r="P148">
        <v>531000</v>
      </c>
      <c r="Q148" t="s">
        <v>39</v>
      </c>
      <c r="R148" t="s">
        <v>42</v>
      </c>
    </row>
    <row r="149" spans="1:18">
      <c r="A149">
        <v>16253</v>
      </c>
      <c r="B149" t="s">
        <v>191</v>
      </c>
      <c r="C149">
        <v>70642</v>
      </c>
      <c r="D149" t="s">
        <v>192</v>
      </c>
      <c r="E149" t="s">
        <v>36</v>
      </c>
      <c r="F149" t="s">
        <v>46</v>
      </c>
      <c r="G149" t="s">
        <v>38</v>
      </c>
      <c r="H149" t="s">
        <v>4372</v>
      </c>
      <c r="I149" t="s">
        <v>39</v>
      </c>
      <c r="J149" t="s">
        <v>40</v>
      </c>
      <c r="K149" t="s">
        <v>41</v>
      </c>
      <c r="L149">
        <v>2014</v>
      </c>
      <c r="M149">
        <v>39717</v>
      </c>
      <c r="N149">
        <v>4546</v>
      </c>
      <c r="O149">
        <v>0</v>
      </c>
      <c r="P149">
        <v>44263</v>
      </c>
      <c r="Q149" t="s">
        <v>39</v>
      </c>
      <c r="R149" t="s">
        <v>42</v>
      </c>
    </row>
    <row r="150" spans="1:18">
      <c r="A150">
        <v>16253</v>
      </c>
      <c r="B150" t="s">
        <v>191</v>
      </c>
      <c r="C150">
        <v>70642</v>
      </c>
      <c r="D150" t="s">
        <v>192</v>
      </c>
      <c r="E150" t="s">
        <v>36</v>
      </c>
      <c r="F150" t="s">
        <v>46</v>
      </c>
      <c r="G150" t="s">
        <v>38</v>
      </c>
      <c r="H150" t="s">
        <v>4372</v>
      </c>
      <c r="I150" t="s">
        <v>39</v>
      </c>
      <c r="J150" t="s">
        <v>40</v>
      </c>
      <c r="K150" t="s">
        <v>193</v>
      </c>
      <c r="L150">
        <v>2014</v>
      </c>
      <c r="M150">
        <v>135492</v>
      </c>
      <c r="N150">
        <v>15508</v>
      </c>
      <c r="O150">
        <v>0</v>
      </c>
      <c r="P150">
        <v>151000</v>
      </c>
      <c r="Q150" t="s">
        <v>39</v>
      </c>
      <c r="R150" t="s">
        <v>42</v>
      </c>
    </row>
    <row r="151" spans="1:18">
      <c r="A151">
        <v>16253</v>
      </c>
      <c r="B151" t="s">
        <v>191</v>
      </c>
      <c r="C151">
        <v>70642</v>
      </c>
      <c r="D151" t="s">
        <v>192</v>
      </c>
      <c r="E151" t="s">
        <v>36</v>
      </c>
      <c r="F151" t="s">
        <v>46</v>
      </c>
      <c r="G151" t="s">
        <v>38</v>
      </c>
      <c r="H151" t="s">
        <v>4372</v>
      </c>
      <c r="I151" t="s">
        <v>39</v>
      </c>
      <c r="J151" t="s">
        <v>153</v>
      </c>
      <c r="K151" t="s">
        <v>193</v>
      </c>
      <c r="L151">
        <v>2014</v>
      </c>
      <c r="M151">
        <v>518348</v>
      </c>
      <c r="N151">
        <v>59327</v>
      </c>
      <c r="O151">
        <v>0</v>
      </c>
      <c r="P151">
        <v>577675</v>
      </c>
      <c r="Q151" t="s">
        <v>39</v>
      </c>
      <c r="R151" t="s">
        <v>42</v>
      </c>
    </row>
    <row r="152" spans="1:18">
      <c r="A152">
        <v>16253</v>
      </c>
      <c r="B152" t="s">
        <v>191</v>
      </c>
      <c r="C152">
        <v>70642</v>
      </c>
      <c r="D152" t="s">
        <v>192</v>
      </c>
      <c r="E152" t="s">
        <v>36</v>
      </c>
      <c r="F152" t="s">
        <v>46</v>
      </c>
      <c r="G152" t="s">
        <v>38</v>
      </c>
      <c r="H152" t="s">
        <v>4372</v>
      </c>
      <c r="I152" t="s">
        <v>39</v>
      </c>
      <c r="J152" t="s">
        <v>150</v>
      </c>
      <c r="K152" t="s">
        <v>193</v>
      </c>
      <c r="L152">
        <v>2014</v>
      </c>
      <c r="M152">
        <v>26022</v>
      </c>
      <c r="N152">
        <v>2978</v>
      </c>
      <c r="O152">
        <v>0</v>
      </c>
      <c r="P152">
        <v>29000</v>
      </c>
      <c r="Q152" t="s">
        <v>39</v>
      </c>
      <c r="R152" t="s">
        <v>42</v>
      </c>
    </row>
    <row r="153" spans="1:18">
      <c r="A153">
        <v>17410</v>
      </c>
      <c r="B153" t="s">
        <v>196</v>
      </c>
      <c r="C153">
        <v>70416</v>
      </c>
      <c r="D153" t="s">
        <v>197</v>
      </c>
      <c r="E153" t="s">
        <v>36</v>
      </c>
      <c r="F153" t="s">
        <v>137</v>
      </c>
      <c r="G153" t="s">
        <v>82</v>
      </c>
      <c r="H153" t="s">
        <v>4371</v>
      </c>
      <c r="I153" t="s">
        <v>178</v>
      </c>
      <c r="J153" t="s">
        <v>40</v>
      </c>
      <c r="K153" t="s">
        <v>100</v>
      </c>
      <c r="L153">
        <v>2014</v>
      </c>
      <c r="M153">
        <v>1435680</v>
      </c>
      <c r="N153">
        <v>164320</v>
      </c>
      <c r="O153">
        <v>0</v>
      </c>
      <c r="P153">
        <v>1600000</v>
      </c>
      <c r="Q153" t="s">
        <v>39</v>
      </c>
      <c r="R153" t="s">
        <v>42</v>
      </c>
    </row>
    <row r="154" spans="1:18">
      <c r="A154">
        <v>17704</v>
      </c>
      <c r="B154" t="s">
        <v>124</v>
      </c>
      <c r="C154">
        <v>70474</v>
      </c>
      <c r="D154" t="s">
        <v>39</v>
      </c>
      <c r="E154" t="s">
        <v>45</v>
      </c>
      <c r="F154" t="s">
        <v>64</v>
      </c>
      <c r="G154" t="s">
        <v>65</v>
      </c>
      <c r="H154" t="s">
        <v>4371</v>
      </c>
      <c r="I154" t="s">
        <v>54</v>
      </c>
      <c r="J154" t="s">
        <v>83</v>
      </c>
      <c r="K154" t="s">
        <v>93</v>
      </c>
      <c r="L154">
        <v>2014</v>
      </c>
      <c r="M154">
        <v>508519</v>
      </c>
      <c r="N154">
        <v>42900</v>
      </c>
      <c r="O154">
        <v>0</v>
      </c>
      <c r="P154">
        <v>551419</v>
      </c>
      <c r="Q154" t="s">
        <v>39</v>
      </c>
      <c r="R154" t="s">
        <v>42</v>
      </c>
    </row>
    <row r="155" spans="1:18">
      <c r="A155">
        <v>17707</v>
      </c>
      <c r="B155" t="s">
        <v>128</v>
      </c>
      <c r="C155">
        <v>70560</v>
      </c>
      <c r="D155" t="s">
        <v>129</v>
      </c>
      <c r="E155" t="s">
        <v>45</v>
      </c>
      <c r="F155" t="s">
        <v>64</v>
      </c>
      <c r="G155" t="s">
        <v>82</v>
      </c>
      <c r="H155" t="s">
        <v>4372</v>
      </c>
      <c r="I155" t="s">
        <v>127</v>
      </c>
      <c r="J155" t="s">
        <v>83</v>
      </c>
      <c r="K155" t="s">
        <v>93</v>
      </c>
      <c r="L155">
        <v>2014</v>
      </c>
      <c r="M155">
        <v>101442</v>
      </c>
      <c r="N155">
        <v>8558</v>
      </c>
      <c r="O155">
        <v>0</v>
      </c>
      <c r="P155">
        <v>110000</v>
      </c>
      <c r="Q155" t="s">
        <v>39</v>
      </c>
      <c r="R155" t="s">
        <v>42</v>
      </c>
    </row>
    <row r="156" spans="1:18">
      <c r="A156">
        <v>17888</v>
      </c>
      <c r="B156" t="s">
        <v>132</v>
      </c>
      <c r="C156">
        <v>70477</v>
      </c>
      <c r="D156" t="s">
        <v>133</v>
      </c>
      <c r="E156" t="s">
        <v>36</v>
      </c>
      <c r="F156" t="s">
        <v>46</v>
      </c>
      <c r="G156" t="s">
        <v>58</v>
      </c>
      <c r="H156" t="s">
        <v>4372</v>
      </c>
      <c r="I156" t="s">
        <v>39</v>
      </c>
      <c r="J156" t="s">
        <v>83</v>
      </c>
      <c r="K156" t="s">
        <v>75</v>
      </c>
      <c r="L156">
        <v>2014</v>
      </c>
      <c r="M156">
        <v>0</v>
      </c>
      <c r="N156">
        <v>0</v>
      </c>
      <c r="O156" t="s">
        <v>39</v>
      </c>
      <c r="P156">
        <v>0</v>
      </c>
      <c r="Q156" t="s">
        <v>39</v>
      </c>
      <c r="R156" t="s">
        <v>42</v>
      </c>
    </row>
    <row r="157" spans="1:18">
      <c r="A157">
        <v>17888</v>
      </c>
      <c r="B157" t="s">
        <v>132</v>
      </c>
      <c r="C157">
        <v>70477</v>
      </c>
      <c r="D157" t="s">
        <v>133</v>
      </c>
      <c r="E157" t="s">
        <v>36</v>
      </c>
      <c r="F157" t="s">
        <v>46</v>
      </c>
      <c r="G157" t="s">
        <v>58</v>
      </c>
      <c r="H157" t="s">
        <v>4372</v>
      </c>
      <c r="I157" t="s">
        <v>39</v>
      </c>
      <c r="J157" t="s">
        <v>83</v>
      </c>
      <c r="K157" t="s">
        <v>193</v>
      </c>
      <c r="L157">
        <v>2014</v>
      </c>
      <c r="M157">
        <v>134595</v>
      </c>
      <c r="N157">
        <v>15405</v>
      </c>
      <c r="O157" t="s">
        <v>39</v>
      </c>
      <c r="P157">
        <v>150000</v>
      </c>
      <c r="Q157" t="s">
        <v>39</v>
      </c>
      <c r="R157" t="s">
        <v>42</v>
      </c>
    </row>
    <row r="158" spans="1:18">
      <c r="A158">
        <v>18001</v>
      </c>
      <c r="B158" t="s">
        <v>198</v>
      </c>
      <c r="C158">
        <v>70478</v>
      </c>
      <c r="D158" t="s">
        <v>199</v>
      </c>
      <c r="E158" t="s">
        <v>36</v>
      </c>
      <c r="F158" t="s">
        <v>74</v>
      </c>
      <c r="G158" t="s">
        <v>58</v>
      </c>
      <c r="H158" t="s">
        <v>4371</v>
      </c>
      <c r="I158" t="s">
        <v>54</v>
      </c>
      <c r="J158" t="s">
        <v>47</v>
      </c>
      <c r="K158" t="s">
        <v>41</v>
      </c>
      <c r="L158">
        <v>2014</v>
      </c>
      <c r="M158">
        <v>0</v>
      </c>
      <c r="N158">
        <v>0</v>
      </c>
      <c r="O158">
        <v>0</v>
      </c>
      <c r="P158">
        <v>0</v>
      </c>
      <c r="Q158" t="s">
        <v>39</v>
      </c>
      <c r="R158" t="s">
        <v>42</v>
      </c>
    </row>
    <row r="159" spans="1:18">
      <c r="A159">
        <v>18001</v>
      </c>
      <c r="B159" t="s">
        <v>198</v>
      </c>
      <c r="C159">
        <v>70478</v>
      </c>
      <c r="D159" t="s">
        <v>199</v>
      </c>
      <c r="E159" t="s">
        <v>36</v>
      </c>
      <c r="F159" t="s">
        <v>74</v>
      </c>
      <c r="G159" t="s">
        <v>58</v>
      </c>
      <c r="H159" t="s">
        <v>4371</v>
      </c>
      <c r="I159" t="s">
        <v>54</v>
      </c>
      <c r="J159" t="s">
        <v>150</v>
      </c>
      <c r="K159" t="s">
        <v>41</v>
      </c>
      <c r="L159">
        <v>2014</v>
      </c>
      <c r="M159">
        <v>94217</v>
      </c>
      <c r="N159">
        <v>10784</v>
      </c>
      <c r="O159">
        <v>0</v>
      </c>
      <c r="P159">
        <v>105001</v>
      </c>
      <c r="Q159" t="s">
        <v>39</v>
      </c>
      <c r="R159" t="s">
        <v>42</v>
      </c>
    </row>
    <row r="160" spans="1:18">
      <c r="A160">
        <v>18020</v>
      </c>
      <c r="B160" t="s">
        <v>200</v>
      </c>
      <c r="C160">
        <v>70485</v>
      </c>
      <c r="D160" t="s">
        <v>201</v>
      </c>
      <c r="E160" t="s">
        <v>36</v>
      </c>
      <c r="F160" t="s">
        <v>137</v>
      </c>
      <c r="G160" t="s">
        <v>58</v>
      </c>
      <c r="H160" t="s">
        <v>4371</v>
      </c>
      <c r="I160" t="s">
        <v>54</v>
      </c>
      <c r="J160" t="s">
        <v>40</v>
      </c>
      <c r="K160" t="s">
        <v>41</v>
      </c>
      <c r="L160">
        <v>2014</v>
      </c>
      <c r="M160">
        <v>157702</v>
      </c>
      <c r="N160">
        <v>18050</v>
      </c>
      <c r="O160">
        <v>0</v>
      </c>
      <c r="P160">
        <v>175752</v>
      </c>
      <c r="Q160" t="s">
        <v>39</v>
      </c>
      <c r="R160" t="s">
        <v>42</v>
      </c>
    </row>
    <row r="161" spans="1:18">
      <c r="A161">
        <v>18021</v>
      </c>
      <c r="B161" t="s">
        <v>202</v>
      </c>
      <c r="C161">
        <v>70481</v>
      </c>
      <c r="D161" t="s">
        <v>203</v>
      </c>
      <c r="E161" t="s">
        <v>36</v>
      </c>
      <c r="F161" t="s">
        <v>46</v>
      </c>
      <c r="G161" t="s">
        <v>58</v>
      </c>
      <c r="H161" t="s">
        <v>4374</v>
      </c>
      <c r="I161" t="s">
        <v>39</v>
      </c>
      <c r="J161" t="s">
        <v>40</v>
      </c>
      <c r="K161" t="s">
        <v>104</v>
      </c>
      <c r="L161">
        <v>2014</v>
      </c>
      <c r="M161">
        <v>0</v>
      </c>
      <c r="N161">
        <v>0</v>
      </c>
      <c r="O161">
        <v>0</v>
      </c>
      <c r="P161">
        <v>0</v>
      </c>
      <c r="Q161" t="s">
        <v>39</v>
      </c>
      <c r="R161" t="s">
        <v>42</v>
      </c>
    </row>
    <row r="162" spans="1:18">
      <c r="A162">
        <v>18021</v>
      </c>
      <c r="B162" t="s">
        <v>202</v>
      </c>
      <c r="C162">
        <v>70481</v>
      </c>
      <c r="D162" t="s">
        <v>203</v>
      </c>
      <c r="E162" t="s">
        <v>36</v>
      </c>
      <c r="F162" t="s">
        <v>46</v>
      </c>
      <c r="G162" t="s">
        <v>58</v>
      </c>
      <c r="H162" t="s">
        <v>4374</v>
      </c>
      <c r="I162" t="s">
        <v>39</v>
      </c>
      <c r="J162" t="s">
        <v>40</v>
      </c>
      <c r="K162" t="s">
        <v>119</v>
      </c>
      <c r="L162">
        <v>2014</v>
      </c>
      <c r="M162">
        <v>640000</v>
      </c>
      <c r="N162">
        <v>73251</v>
      </c>
      <c r="O162">
        <v>0</v>
      </c>
      <c r="P162">
        <v>713251</v>
      </c>
      <c r="Q162" t="s">
        <v>39</v>
      </c>
      <c r="R162" t="s">
        <v>42</v>
      </c>
    </row>
    <row r="163" spans="1:18">
      <c r="A163">
        <v>18027</v>
      </c>
      <c r="B163" t="s">
        <v>206</v>
      </c>
      <c r="C163">
        <v>70500</v>
      </c>
      <c r="D163" t="s">
        <v>207</v>
      </c>
      <c r="E163" t="s">
        <v>148</v>
      </c>
      <c r="F163" t="s">
        <v>149</v>
      </c>
      <c r="G163" t="s">
        <v>82</v>
      </c>
      <c r="I163" t="s">
        <v>39</v>
      </c>
      <c r="J163" t="s">
        <v>148</v>
      </c>
      <c r="K163">
        <v>5307</v>
      </c>
      <c r="L163">
        <v>2014</v>
      </c>
      <c r="M163">
        <v>0</v>
      </c>
      <c r="N163">
        <v>0</v>
      </c>
      <c r="O163">
        <v>0</v>
      </c>
      <c r="P163">
        <v>0</v>
      </c>
      <c r="Q163" t="s">
        <v>39</v>
      </c>
      <c r="R163" t="s">
        <v>42</v>
      </c>
    </row>
    <row r="164" spans="1:18">
      <c r="A164">
        <v>18029</v>
      </c>
      <c r="B164" t="s">
        <v>208</v>
      </c>
      <c r="C164">
        <v>70502</v>
      </c>
      <c r="D164" t="s">
        <v>209</v>
      </c>
      <c r="E164" t="s">
        <v>148</v>
      </c>
      <c r="F164" t="s">
        <v>149</v>
      </c>
      <c r="G164" t="s">
        <v>82</v>
      </c>
      <c r="I164" t="s">
        <v>39</v>
      </c>
      <c r="J164" t="s">
        <v>148</v>
      </c>
      <c r="K164">
        <v>5307</v>
      </c>
      <c r="L164">
        <v>2014</v>
      </c>
      <c r="M164">
        <v>0</v>
      </c>
      <c r="N164">
        <v>0</v>
      </c>
      <c r="O164">
        <v>0</v>
      </c>
      <c r="P164">
        <v>0</v>
      </c>
      <c r="Q164" t="s">
        <v>39</v>
      </c>
      <c r="R164" t="s">
        <v>42</v>
      </c>
    </row>
    <row r="165" spans="1:18">
      <c r="A165">
        <v>18050</v>
      </c>
      <c r="B165" t="s">
        <v>210</v>
      </c>
      <c r="C165">
        <v>70516</v>
      </c>
      <c r="D165" t="s">
        <v>211</v>
      </c>
      <c r="E165" t="s">
        <v>148</v>
      </c>
      <c r="F165" t="s">
        <v>212</v>
      </c>
      <c r="G165" t="s">
        <v>82</v>
      </c>
      <c r="I165" t="s">
        <v>39</v>
      </c>
      <c r="J165" t="s">
        <v>148</v>
      </c>
      <c r="K165">
        <v>5307</v>
      </c>
      <c r="L165">
        <v>2014</v>
      </c>
      <c r="M165">
        <v>0</v>
      </c>
      <c r="N165">
        <v>0</v>
      </c>
      <c r="O165">
        <v>0</v>
      </c>
      <c r="P165">
        <v>0</v>
      </c>
      <c r="Q165" t="s">
        <v>39</v>
      </c>
      <c r="R165" t="s">
        <v>42</v>
      </c>
    </row>
    <row r="166" spans="1:18">
      <c r="A166">
        <v>18227</v>
      </c>
      <c r="B166" t="s">
        <v>142</v>
      </c>
      <c r="C166">
        <v>70649</v>
      </c>
      <c r="D166" t="s">
        <v>143</v>
      </c>
      <c r="E166" t="s">
        <v>45</v>
      </c>
      <c r="F166" t="s">
        <v>144</v>
      </c>
      <c r="G166" t="s">
        <v>38</v>
      </c>
      <c r="H166" t="s">
        <v>4371</v>
      </c>
      <c r="I166" t="s">
        <v>39</v>
      </c>
      <c r="J166" t="s">
        <v>83</v>
      </c>
      <c r="K166" t="s">
        <v>116</v>
      </c>
      <c r="L166">
        <v>2014</v>
      </c>
      <c r="M166">
        <v>0</v>
      </c>
      <c r="N166">
        <v>0</v>
      </c>
      <c r="O166">
        <v>95500</v>
      </c>
      <c r="P166">
        <v>95500</v>
      </c>
      <c r="Q166" t="s">
        <v>39</v>
      </c>
      <c r="R166" t="s">
        <v>42</v>
      </c>
    </row>
    <row r="167" spans="1:18">
      <c r="A167">
        <v>18305</v>
      </c>
      <c r="B167" t="s">
        <v>213</v>
      </c>
      <c r="C167">
        <v>70645</v>
      </c>
      <c r="D167" t="s">
        <v>214</v>
      </c>
      <c r="E167" t="s">
        <v>36</v>
      </c>
      <c r="F167" t="s">
        <v>74</v>
      </c>
      <c r="G167" t="s">
        <v>65</v>
      </c>
      <c r="H167" t="s">
        <v>4375</v>
      </c>
      <c r="I167" t="s">
        <v>39</v>
      </c>
      <c r="J167" t="s">
        <v>40</v>
      </c>
      <c r="K167" t="s">
        <v>41</v>
      </c>
      <c r="L167">
        <v>2014</v>
      </c>
      <c r="M167">
        <v>166001</v>
      </c>
      <c r="N167">
        <v>19000</v>
      </c>
      <c r="O167">
        <v>0</v>
      </c>
      <c r="P167">
        <v>185001</v>
      </c>
      <c r="Q167" t="s">
        <v>39</v>
      </c>
      <c r="R167" t="s">
        <v>42</v>
      </c>
    </row>
    <row r="168" spans="1:18">
      <c r="A168">
        <v>18416</v>
      </c>
      <c r="B168" t="s">
        <v>215</v>
      </c>
      <c r="C168">
        <v>70639</v>
      </c>
      <c r="D168" t="s">
        <v>216</v>
      </c>
      <c r="E168" t="s">
        <v>69</v>
      </c>
      <c r="F168" t="s">
        <v>46</v>
      </c>
      <c r="G168" t="s">
        <v>38</v>
      </c>
      <c r="H168" t="s">
        <v>1710</v>
      </c>
      <c r="I168" t="s">
        <v>71</v>
      </c>
      <c r="J168" t="s">
        <v>40</v>
      </c>
      <c r="K168" t="s">
        <v>104</v>
      </c>
      <c r="L168">
        <v>2014</v>
      </c>
      <c r="M168">
        <v>205482</v>
      </c>
      <c r="N168">
        <v>23518</v>
      </c>
      <c r="O168">
        <v>0</v>
      </c>
      <c r="P168">
        <v>229000</v>
      </c>
      <c r="Q168" t="s">
        <v>39</v>
      </c>
      <c r="R168" t="s">
        <v>42</v>
      </c>
    </row>
    <row r="169" spans="1:18">
      <c r="A169">
        <v>18444</v>
      </c>
      <c r="B169" t="s">
        <v>217</v>
      </c>
      <c r="C169">
        <v>70697</v>
      </c>
      <c r="D169" t="s">
        <v>218</v>
      </c>
      <c r="E169" t="s">
        <v>45</v>
      </c>
      <c r="F169" t="s">
        <v>64</v>
      </c>
      <c r="G169" t="s">
        <v>58</v>
      </c>
      <c r="I169" t="s">
        <v>39</v>
      </c>
      <c r="J169" t="s">
        <v>40</v>
      </c>
      <c r="K169" t="s">
        <v>219</v>
      </c>
      <c r="L169">
        <v>2014</v>
      </c>
      <c r="M169">
        <v>0</v>
      </c>
      <c r="N169">
        <v>0</v>
      </c>
      <c r="O169">
        <v>0</v>
      </c>
      <c r="P169">
        <v>0</v>
      </c>
      <c r="Q169" t="s">
        <v>39</v>
      </c>
      <c r="R169" t="s">
        <v>42</v>
      </c>
    </row>
    <row r="170" spans="1:18">
      <c r="A170">
        <v>18563</v>
      </c>
      <c r="B170" t="s">
        <v>220</v>
      </c>
      <c r="C170">
        <v>70753</v>
      </c>
      <c r="D170" t="s">
        <v>221</v>
      </c>
      <c r="E170" t="s">
        <v>45</v>
      </c>
      <c r="F170" t="s">
        <v>64</v>
      </c>
      <c r="G170" t="s">
        <v>82</v>
      </c>
      <c r="H170" t="s">
        <v>4371</v>
      </c>
      <c r="I170" t="s">
        <v>54</v>
      </c>
      <c r="J170" t="s">
        <v>40</v>
      </c>
      <c r="K170" t="s">
        <v>155</v>
      </c>
      <c r="L170">
        <v>2014</v>
      </c>
      <c r="M170">
        <v>177665</v>
      </c>
      <c r="N170">
        <v>20335</v>
      </c>
      <c r="O170">
        <v>0</v>
      </c>
      <c r="P170">
        <v>198000</v>
      </c>
      <c r="Q170" t="s">
        <v>39</v>
      </c>
      <c r="R170" t="s">
        <v>42</v>
      </c>
    </row>
    <row r="171" spans="1:18">
      <c r="A171">
        <v>18776</v>
      </c>
      <c r="B171" t="s">
        <v>222</v>
      </c>
      <c r="C171">
        <v>70711</v>
      </c>
      <c r="D171" t="s">
        <v>223</v>
      </c>
      <c r="E171" t="s">
        <v>45</v>
      </c>
      <c r="F171" t="s">
        <v>64</v>
      </c>
      <c r="G171" t="s">
        <v>82</v>
      </c>
      <c r="H171" t="s">
        <v>4371</v>
      </c>
      <c r="I171" t="s">
        <v>54</v>
      </c>
      <c r="J171" t="s">
        <v>40</v>
      </c>
      <c r="K171" t="s">
        <v>155</v>
      </c>
      <c r="L171">
        <v>2014</v>
      </c>
      <c r="M171">
        <v>793213</v>
      </c>
      <c r="N171">
        <v>90787</v>
      </c>
      <c r="O171">
        <v>0</v>
      </c>
      <c r="P171">
        <v>884000</v>
      </c>
      <c r="Q171" t="s">
        <v>39</v>
      </c>
      <c r="R171" t="s">
        <v>42</v>
      </c>
    </row>
    <row r="172" spans="1:18">
      <c r="A172">
        <v>18778</v>
      </c>
      <c r="B172" t="s">
        <v>224</v>
      </c>
      <c r="C172">
        <v>70708</v>
      </c>
      <c r="D172" t="s">
        <v>223</v>
      </c>
      <c r="E172" t="s">
        <v>45</v>
      </c>
      <c r="F172" t="s">
        <v>64</v>
      </c>
      <c r="G172" t="s">
        <v>82</v>
      </c>
      <c r="H172" t="s">
        <v>4371</v>
      </c>
      <c r="I172" t="s">
        <v>54</v>
      </c>
      <c r="J172" t="s">
        <v>40</v>
      </c>
      <c r="K172" t="s">
        <v>155</v>
      </c>
      <c r="L172">
        <v>2014</v>
      </c>
      <c r="M172">
        <v>276368</v>
      </c>
      <c r="N172">
        <v>31632</v>
      </c>
      <c r="O172">
        <v>0</v>
      </c>
      <c r="P172">
        <v>308000</v>
      </c>
      <c r="Q172" t="s">
        <v>39</v>
      </c>
      <c r="R172" t="s">
        <v>42</v>
      </c>
    </row>
    <row r="173" spans="1:18">
      <c r="A173">
        <v>18778</v>
      </c>
      <c r="B173" t="s">
        <v>224</v>
      </c>
      <c r="C173">
        <v>70708</v>
      </c>
      <c r="D173" t="s">
        <v>223</v>
      </c>
      <c r="E173" t="s">
        <v>45</v>
      </c>
      <c r="F173" t="s">
        <v>64</v>
      </c>
      <c r="G173" t="s">
        <v>82</v>
      </c>
      <c r="H173" t="s">
        <v>4371</v>
      </c>
      <c r="I173" t="s">
        <v>54</v>
      </c>
      <c r="J173" t="s">
        <v>40</v>
      </c>
      <c r="K173" t="s">
        <v>119</v>
      </c>
      <c r="L173">
        <v>2014</v>
      </c>
      <c r="M173">
        <v>89730</v>
      </c>
      <c r="N173">
        <v>10270</v>
      </c>
      <c r="O173">
        <v>0</v>
      </c>
      <c r="P173">
        <v>100000</v>
      </c>
      <c r="Q173" t="s">
        <v>39</v>
      </c>
      <c r="R173" t="s">
        <v>42</v>
      </c>
    </row>
    <row r="174" spans="1:18">
      <c r="A174">
        <v>18779</v>
      </c>
      <c r="B174" t="s">
        <v>225</v>
      </c>
      <c r="C174">
        <v>70709</v>
      </c>
      <c r="D174" t="s">
        <v>223</v>
      </c>
      <c r="E174" t="s">
        <v>45</v>
      </c>
      <c r="F174" t="s">
        <v>64</v>
      </c>
      <c r="G174" t="s">
        <v>82</v>
      </c>
      <c r="H174" t="s">
        <v>4371</v>
      </c>
      <c r="I174" t="s">
        <v>54</v>
      </c>
      <c r="J174" t="s">
        <v>40</v>
      </c>
      <c r="K174" t="s">
        <v>155</v>
      </c>
      <c r="L174">
        <v>2014</v>
      </c>
      <c r="M174">
        <v>269190</v>
      </c>
      <c r="N174">
        <v>30810</v>
      </c>
      <c r="O174">
        <v>0</v>
      </c>
      <c r="P174">
        <v>300000</v>
      </c>
      <c r="Q174" t="s">
        <v>39</v>
      </c>
      <c r="R174" t="s">
        <v>42</v>
      </c>
    </row>
    <row r="175" spans="1:18">
      <c r="A175">
        <v>18785</v>
      </c>
      <c r="B175" t="s">
        <v>226</v>
      </c>
      <c r="C175">
        <v>70710</v>
      </c>
      <c r="D175" t="s">
        <v>227</v>
      </c>
      <c r="E175" t="s">
        <v>45</v>
      </c>
      <c r="F175" t="s">
        <v>64</v>
      </c>
      <c r="G175" t="s">
        <v>58</v>
      </c>
      <c r="H175" t="s">
        <v>4371</v>
      </c>
      <c r="I175" t="s">
        <v>228</v>
      </c>
      <c r="J175" t="s">
        <v>40</v>
      </c>
      <c r="K175" t="s">
        <v>93</v>
      </c>
      <c r="L175">
        <v>2014</v>
      </c>
      <c r="M175">
        <v>303404</v>
      </c>
      <c r="N175">
        <v>25596</v>
      </c>
      <c r="O175">
        <v>0</v>
      </c>
      <c r="P175">
        <v>329000</v>
      </c>
      <c r="Q175" t="s">
        <v>39</v>
      </c>
      <c r="R175" t="s">
        <v>42</v>
      </c>
    </row>
    <row r="176" spans="1:18">
      <c r="A176">
        <v>18795</v>
      </c>
      <c r="B176" t="s">
        <v>229</v>
      </c>
      <c r="C176">
        <v>70713</v>
      </c>
      <c r="D176" t="s">
        <v>230</v>
      </c>
      <c r="E176" t="s">
        <v>45</v>
      </c>
      <c r="F176" t="s">
        <v>64</v>
      </c>
      <c r="G176" t="s">
        <v>65</v>
      </c>
      <c r="H176" t="s">
        <v>4372</v>
      </c>
      <c r="I176" t="s">
        <v>127</v>
      </c>
      <c r="J176" t="s">
        <v>40</v>
      </c>
      <c r="K176" t="s">
        <v>93</v>
      </c>
      <c r="L176">
        <v>2014</v>
      </c>
      <c r="M176">
        <v>455751</v>
      </c>
      <c r="N176">
        <v>38449</v>
      </c>
      <c r="O176">
        <v>0</v>
      </c>
      <c r="P176">
        <v>494200</v>
      </c>
      <c r="Q176" t="s">
        <v>39</v>
      </c>
      <c r="R176" t="s">
        <v>42</v>
      </c>
    </row>
    <row r="177" spans="1:18">
      <c r="A177">
        <v>18796</v>
      </c>
      <c r="B177" t="s">
        <v>231</v>
      </c>
      <c r="C177">
        <v>70712</v>
      </c>
      <c r="D177" t="s">
        <v>232</v>
      </c>
      <c r="E177" t="s">
        <v>45</v>
      </c>
      <c r="F177" t="s">
        <v>64</v>
      </c>
      <c r="G177" t="s">
        <v>65</v>
      </c>
      <c r="H177" t="s">
        <v>4371</v>
      </c>
      <c r="I177" t="s">
        <v>233</v>
      </c>
      <c r="J177" t="s">
        <v>40</v>
      </c>
      <c r="K177" t="s">
        <v>93</v>
      </c>
      <c r="L177">
        <v>2014</v>
      </c>
      <c r="M177">
        <v>145708</v>
      </c>
      <c r="N177">
        <v>12292</v>
      </c>
      <c r="O177">
        <v>0</v>
      </c>
      <c r="P177">
        <v>158000</v>
      </c>
      <c r="Q177" t="s">
        <v>39</v>
      </c>
      <c r="R177" t="s">
        <v>42</v>
      </c>
    </row>
    <row r="178" spans="1:18">
      <c r="A178">
        <v>18801</v>
      </c>
      <c r="B178" t="s">
        <v>234</v>
      </c>
      <c r="C178">
        <v>70698</v>
      </c>
      <c r="D178" t="s">
        <v>235</v>
      </c>
      <c r="E178" t="s">
        <v>36</v>
      </c>
      <c r="F178" t="s">
        <v>236</v>
      </c>
      <c r="G178" t="s">
        <v>58</v>
      </c>
      <c r="H178" t="s">
        <v>4371</v>
      </c>
      <c r="I178" t="s">
        <v>97</v>
      </c>
      <c r="J178" t="s">
        <v>40</v>
      </c>
      <c r="K178" t="s">
        <v>119</v>
      </c>
      <c r="L178">
        <v>2014</v>
      </c>
      <c r="M178">
        <v>693915</v>
      </c>
      <c r="N178">
        <v>79422</v>
      </c>
      <c r="O178">
        <v>0</v>
      </c>
      <c r="P178">
        <v>773337</v>
      </c>
      <c r="Q178" t="s">
        <v>39</v>
      </c>
      <c r="R178" t="s">
        <v>42</v>
      </c>
    </row>
    <row r="179" spans="1:18">
      <c r="A179">
        <v>18806</v>
      </c>
      <c r="B179" t="s">
        <v>237</v>
      </c>
      <c r="C179">
        <v>70768</v>
      </c>
      <c r="D179" t="s">
        <v>238</v>
      </c>
      <c r="E179" t="s">
        <v>45</v>
      </c>
      <c r="F179" t="s">
        <v>64</v>
      </c>
      <c r="G179" t="s">
        <v>38</v>
      </c>
      <c r="H179" t="s">
        <v>4371</v>
      </c>
      <c r="I179" t="s">
        <v>239</v>
      </c>
      <c r="J179" t="s">
        <v>40</v>
      </c>
      <c r="K179" t="s">
        <v>76</v>
      </c>
      <c r="L179">
        <v>2014</v>
      </c>
      <c r="M179">
        <v>0</v>
      </c>
      <c r="N179">
        <v>0</v>
      </c>
      <c r="O179">
        <v>205400</v>
      </c>
      <c r="P179">
        <v>205400</v>
      </c>
      <c r="Q179" t="s">
        <v>39</v>
      </c>
      <c r="R179" t="s">
        <v>42</v>
      </c>
    </row>
    <row r="180" spans="1:18">
      <c r="A180">
        <v>18806</v>
      </c>
      <c r="B180" t="s">
        <v>237</v>
      </c>
      <c r="C180">
        <v>70768</v>
      </c>
      <c r="D180" t="s">
        <v>238</v>
      </c>
      <c r="E180" t="s">
        <v>45</v>
      </c>
      <c r="F180" t="s">
        <v>64</v>
      </c>
      <c r="G180" t="s">
        <v>38</v>
      </c>
      <c r="H180" t="s">
        <v>4371</v>
      </c>
      <c r="I180" t="s">
        <v>239</v>
      </c>
      <c r="J180" t="s">
        <v>40</v>
      </c>
      <c r="K180" t="s">
        <v>119</v>
      </c>
      <c r="L180">
        <v>2014</v>
      </c>
      <c r="M180">
        <v>1794600</v>
      </c>
      <c r="N180">
        <v>205400</v>
      </c>
      <c r="O180">
        <v>0</v>
      </c>
      <c r="P180">
        <v>2000000</v>
      </c>
      <c r="Q180" t="s">
        <v>39</v>
      </c>
      <c r="R180" t="s">
        <v>42</v>
      </c>
    </row>
    <row r="181" spans="1:18">
      <c r="A181">
        <v>18841</v>
      </c>
      <c r="B181" t="s">
        <v>240</v>
      </c>
      <c r="C181">
        <v>70782</v>
      </c>
      <c r="D181" t="s">
        <v>241</v>
      </c>
      <c r="E181" t="s">
        <v>45</v>
      </c>
      <c r="F181" t="s">
        <v>64</v>
      </c>
      <c r="G181" t="s">
        <v>82</v>
      </c>
      <c r="H181" t="s">
        <v>4371</v>
      </c>
      <c r="I181" t="s">
        <v>239</v>
      </c>
      <c r="J181" t="s">
        <v>40</v>
      </c>
      <c r="K181" t="s">
        <v>84</v>
      </c>
      <c r="L181">
        <v>2014</v>
      </c>
      <c r="M181">
        <v>0</v>
      </c>
      <c r="N181">
        <v>0</v>
      </c>
      <c r="O181">
        <v>84442</v>
      </c>
      <c r="P181">
        <v>84442</v>
      </c>
      <c r="Q181" t="s">
        <v>39</v>
      </c>
      <c r="R181" t="s">
        <v>42</v>
      </c>
    </row>
    <row r="182" spans="1:18">
      <c r="A182">
        <v>18841</v>
      </c>
      <c r="B182" t="s">
        <v>240</v>
      </c>
      <c r="C182">
        <v>70782</v>
      </c>
      <c r="D182" t="s">
        <v>241</v>
      </c>
      <c r="E182" t="s">
        <v>45</v>
      </c>
      <c r="F182" t="s">
        <v>64</v>
      </c>
      <c r="G182" t="s">
        <v>82</v>
      </c>
      <c r="H182" t="s">
        <v>4371</v>
      </c>
      <c r="I182" t="s">
        <v>239</v>
      </c>
      <c r="J182" t="s">
        <v>40</v>
      </c>
      <c r="K182" t="s">
        <v>41</v>
      </c>
      <c r="L182">
        <v>2014</v>
      </c>
      <c r="M182">
        <v>737781</v>
      </c>
      <c r="N182">
        <v>84442</v>
      </c>
      <c r="O182">
        <v>0</v>
      </c>
      <c r="P182">
        <v>822223</v>
      </c>
      <c r="Q182" t="s">
        <v>39</v>
      </c>
      <c r="R182" t="s">
        <v>42</v>
      </c>
    </row>
    <row r="183" spans="1:18">
      <c r="A183">
        <v>19043</v>
      </c>
      <c r="B183" t="s">
        <v>242</v>
      </c>
      <c r="C183">
        <v>70699</v>
      </c>
      <c r="D183" t="s">
        <v>243</v>
      </c>
      <c r="E183" t="s">
        <v>58</v>
      </c>
      <c r="F183" t="s">
        <v>137</v>
      </c>
      <c r="G183" t="s">
        <v>58</v>
      </c>
      <c r="H183" t="s">
        <v>657</v>
      </c>
      <c r="I183" t="s">
        <v>39</v>
      </c>
      <c r="J183" t="s">
        <v>40</v>
      </c>
      <c r="K183" t="s">
        <v>84</v>
      </c>
      <c r="L183">
        <v>2014</v>
      </c>
      <c r="M183">
        <v>0</v>
      </c>
      <c r="N183">
        <v>0</v>
      </c>
      <c r="O183">
        <v>50000</v>
      </c>
      <c r="P183">
        <v>50000</v>
      </c>
      <c r="Q183" t="s">
        <v>39</v>
      </c>
      <c r="R183" t="s">
        <v>42</v>
      </c>
    </row>
    <row r="184" spans="1:18">
      <c r="A184">
        <v>19043</v>
      </c>
      <c r="B184" t="s">
        <v>242</v>
      </c>
      <c r="C184">
        <v>70699</v>
      </c>
      <c r="D184" t="s">
        <v>243</v>
      </c>
      <c r="E184" t="s">
        <v>58</v>
      </c>
      <c r="F184" t="s">
        <v>137</v>
      </c>
      <c r="G184" t="s">
        <v>58</v>
      </c>
      <c r="H184" t="s">
        <v>657</v>
      </c>
      <c r="I184" t="s">
        <v>39</v>
      </c>
      <c r="J184" t="s">
        <v>150</v>
      </c>
      <c r="K184" t="s">
        <v>84</v>
      </c>
      <c r="L184">
        <v>2014</v>
      </c>
      <c r="M184">
        <v>0</v>
      </c>
      <c r="N184">
        <v>0</v>
      </c>
      <c r="O184">
        <v>300000</v>
      </c>
      <c r="P184">
        <v>300000</v>
      </c>
      <c r="Q184" t="s">
        <v>39</v>
      </c>
      <c r="R184" t="s">
        <v>42</v>
      </c>
    </row>
    <row r="185" spans="1:18">
      <c r="A185">
        <v>13502</v>
      </c>
      <c r="B185" t="s">
        <v>77</v>
      </c>
      <c r="C185">
        <v>70110</v>
      </c>
      <c r="D185" t="s">
        <v>78</v>
      </c>
      <c r="E185" t="s">
        <v>45</v>
      </c>
      <c r="F185" t="s">
        <v>46</v>
      </c>
      <c r="G185" t="s">
        <v>38</v>
      </c>
      <c r="H185" t="s">
        <v>4377</v>
      </c>
      <c r="I185" t="s">
        <v>39</v>
      </c>
      <c r="J185" t="s">
        <v>83</v>
      </c>
      <c r="K185" t="s">
        <v>41</v>
      </c>
      <c r="L185">
        <v>2015</v>
      </c>
      <c r="M185">
        <v>650543</v>
      </c>
      <c r="N185">
        <v>74458</v>
      </c>
      <c r="O185">
        <v>0</v>
      </c>
      <c r="P185">
        <v>725001</v>
      </c>
      <c r="Q185" t="s">
        <v>39</v>
      </c>
      <c r="R185" t="s">
        <v>42</v>
      </c>
    </row>
    <row r="186" spans="1:18">
      <c r="A186">
        <v>13502</v>
      </c>
      <c r="B186" t="s">
        <v>77</v>
      </c>
      <c r="C186">
        <v>70110</v>
      </c>
      <c r="D186" t="s">
        <v>78</v>
      </c>
      <c r="E186" t="s">
        <v>45</v>
      </c>
      <c r="F186" t="s">
        <v>46</v>
      </c>
      <c r="G186" t="s">
        <v>38</v>
      </c>
      <c r="H186" t="s">
        <v>4377</v>
      </c>
      <c r="I186" t="s">
        <v>39</v>
      </c>
      <c r="J186" t="s">
        <v>153</v>
      </c>
      <c r="K186" t="s">
        <v>41</v>
      </c>
      <c r="L186">
        <v>2015</v>
      </c>
      <c r="M186">
        <v>821344</v>
      </c>
      <c r="N186">
        <v>94006</v>
      </c>
      <c r="O186">
        <v>0</v>
      </c>
      <c r="P186">
        <v>915350</v>
      </c>
      <c r="Q186" t="s">
        <v>39</v>
      </c>
      <c r="R186" t="s">
        <v>42</v>
      </c>
    </row>
    <row r="187" spans="1:18">
      <c r="A187">
        <v>14393</v>
      </c>
      <c r="B187" t="s">
        <v>34</v>
      </c>
      <c r="C187">
        <v>70086</v>
      </c>
      <c r="D187" t="s">
        <v>35</v>
      </c>
      <c r="E187" t="s">
        <v>36</v>
      </c>
      <c r="F187" t="s">
        <v>37</v>
      </c>
      <c r="G187" t="s">
        <v>38</v>
      </c>
      <c r="I187" t="s">
        <v>39</v>
      </c>
      <c r="J187" t="s">
        <v>83</v>
      </c>
      <c r="K187" t="s">
        <v>41</v>
      </c>
      <c r="L187">
        <v>2015</v>
      </c>
      <c r="M187">
        <v>157028</v>
      </c>
      <c r="N187">
        <v>17973</v>
      </c>
      <c r="O187">
        <v>0</v>
      </c>
      <c r="P187">
        <v>175001</v>
      </c>
      <c r="Q187" t="s">
        <v>39</v>
      </c>
      <c r="R187" t="s">
        <v>42</v>
      </c>
    </row>
    <row r="188" spans="1:18">
      <c r="A188">
        <v>14393</v>
      </c>
      <c r="B188" t="s">
        <v>34</v>
      </c>
      <c r="C188">
        <v>70086</v>
      </c>
      <c r="D188" t="s">
        <v>35</v>
      </c>
      <c r="E188" t="s">
        <v>36</v>
      </c>
      <c r="F188" t="s">
        <v>37</v>
      </c>
      <c r="G188" t="s">
        <v>38</v>
      </c>
      <c r="I188" t="s">
        <v>39</v>
      </c>
      <c r="J188" t="s">
        <v>153</v>
      </c>
      <c r="K188" t="s">
        <v>41</v>
      </c>
      <c r="L188">
        <v>2015</v>
      </c>
      <c r="M188">
        <v>563014</v>
      </c>
      <c r="N188">
        <v>64439</v>
      </c>
      <c r="O188">
        <v>770546</v>
      </c>
      <c r="P188">
        <v>1397999</v>
      </c>
      <c r="Q188" t="s">
        <v>39</v>
      </c>
      <c r="R188" t="s">
        <v>42</v>
      </c>
    </row>
    <row r="189" spans="1:18">
      <c r="A189">
        <v>14409</v>
      </c>
      <c r="B189" t="s">
        <v>151</v>
      </c>
      <c r="C189">
        <v>70063</v>
      </c>
      <c r="D189" t="s">
        <v>152</v>
      </c>
      <c r="E189" t="s">
        <v>69</v>
      </c>
      <c r="F189" t="s">
        <v>46</v>
      </c>
      <c r="G189" t="s">
        <v>38</v>
      </c>
      <c r="H189" t="s">
        <v>1710</v>
      </c>
      <c r="I189" t="s">
        <v>71</v>
      </c>
      <c r="J189" t="s">
        <v>153</v>
      </c>
      <c r="K189" t="s">
        <v>104</v>
      </c>
      <c r="L189">
        <v>2015</v>
      </c>
      <c r="M189">
        <v>715653</v>
      </c>
      <c r="N189">
        <v>81910</v>
      </c>
      <c r="O189">
        <v>0</v>
      </c>
      <c r="P189">
        <v>797563</v>
      </c>
      <c r="Q189" t="s">
        <v>39</v>
      </c>
      <c r="R189" t="s">
        <v>42</v>
      </c>
    </row>
    <row r="190" spans="1:18">
      <c r="A190">
        <v>14429</v>
      </c>
      <c r="B190" t="s">
        <v>50</v>
      </c>
      <c r="C190">
        <v>70093</v>
      </c>
      <c r="D190" t="s">
        <v>51</v>
      </c>
      <c r="E190" t="s">
        <v>36</v>
      </c>
      <c r="F190" t="s">
        <v>52</v>
      </c>
      <c r="G190" t="s">
        <v>38</v>
      </c>
      <c r="H190" t="s">
        <v>4371</v>
      </c>
      <c r="I190" t="s">
        <v>54</v>
      </c>
      <c r="J190" t="s">
        <v>83</v>
      </c>
      <c r="K190" t="s">
        <v>76</v>
      </c>
      <c r="L190">
        <v>2015</v>
      </c>
      <c r="M190">
        <v>0</v>
      </c>
      <c r="N190">
        <v>0</v>
      </c>
      <c r="O190">
        <v>816000</v>
      </c>
      <c r="P190">
        <v>816000</v>
      </c>
      <c r="Q190" t="s">
        <v>39</v>
      </c>
      <c r="R190" t="s">
        <v>42</v>
      </c>
    </row>
    <row r="191" spans="1:18">
      <c r="A191">
        <v>14438</v>
      </c>
      <c r="B191" t="s">
        <v>188</v>
      </c>
      <c r="C191">
        <v>70096</v>
      </c>
      <c r="D191" t="s">
        <v>189</v>
      </c>
      <c r="E191" t="s">
        <v>36</v>
      </c>
      <c r="F191" t="s">
        <v>137</v>
      </c>
      <c r="G191" t="s">
        <v>38</v>
      </c>
      <c r="H191" t="s">
        <v>4371</v>
      </c>
      <c r="I191" t="s">
        <v>54</v>
      </c>
      <c r="J191" t="s">
        <v>83</v>
      </c>
      <c r="K191" t="s">
        <v>41</v>
      </c>
      <c r="L191">
        <v>2015</v>
      </c>
      <c r="M191">
        <v>0</v>
      </c>
      <c r="N191">
        <v>0</v>
      </c>
      <c r="O191">
        <v>0</v>
      </c>
      <c r="P191">
        <v>0</v>
      </c>
      <c r="Q191" t="s">
        <v>39</v>
      </c>
      <c r="R191" t="s">
        <v>42</v>
      </c>
    </row>
    <row r="192" spans="1:18">
      <c r="A192">
        <v>14438</v>
      </c>
      <c r="B192" t="s">
        <v>188</v>
      </c>
      <c r="C192">
        <v>70096</v>
      </c>
      <c r="D192" t="s">
        <v>189</v>
      </c>
      <c r="E192" t="s">
        <v>36</v>
      </c>
      <c r="F192" t="s">
        <v>137</v>
      </c>
      <c r="G192" t="s">
        <v>38</v>
      </c>
      <c r="H192" t="s">
        <v>4371</v>
      </c>
      <c r="I192" t="s">
        <v>54</v>
      </c>
      <c r="J192" t="s">
        <v>83</v>
      </c>
      <c r="K192" t="s">
        <v>41</v>
      </c>
      <c r="L192">
        <v>2015</v>
      </c>
      <c r="M192">
        <v>89730</v>
      </c>
      <c r="N192">
        <v>10270</v>
      </c>
      <c r="O192">
        <v>0</v>
      </c>
      <c r="P192">
        <v>100000</v>
      </c>
      <c r="Q192" t="s">
        <v>39</v>
      </c>
      <c r="R192" t="s">
        <v>42</v>
      </c>
    </row>
    <row r="193" spans="1:18">
      <c r="A193">
        <v>14440</v>
      </c>
      <c r="B193" t="s">
        <v>43</v>
      </c>
      <c r="C193">
        <v>70070</v>
      </c>
      <c r="D193" t="s">
        <v>44</v>
      </c>
      <c r="E193" t="s">
        <v>45</v>
      </c>
      <c r="F193" t="s">
        <v>46</v>
      </c>
      <c r="G193" t="s">
        <v>47</v>
      </c>
      <c r="H193" t="s">
        <v>4372</v>
      </c>
      <c r="I193" t="s">
        <v>49</v>
      </c>
      <c r="J193" t="s">
        <v>40</v>
      </c>
      <c r="K193" t="s">
        <v>41</v>
      </c>
      <c r="L193">
        <v>2015</v>
      </c>
      <c r="M193">
        <v>187231</v>
      </c>
      <c r="N193">
        <v>21429</v>
      </c>
      <c r="O193">
        <v>0</v>
      </c>
      <c r="P193">
        <v>208660</v>
      </c>
      <c r="Q193" t="s">
        <v>39</v>
      </c>
      <c r="R193" t="s">
        <v>42</v>
      </c>
    </row>
    <row r="194" spans="1:18">
      <c r="A194">
        <v>15044</v>
      </c>
      <c r="B194" t="s">
        <v>80</v>
      </c>
      <c r="C194">
        <v>70363</v>
      </c>
      <c r="D194" t="s">
        <v>81</v>
      </c>
      <c r="E194" t="s">
        <v>45</v>
      </c>
      <c r="F194" t="s">
        <v>64</v>
      </c>
      <c r="G194" t="s">
        <v>82</v>
      </c>
      <c r="H194" t="s">
        <v>4371</v>
      </c>
      <c r="I194" t="s">
        <v>54</v>
      </c>
      <c r="J194" t="s">
        <v>150</v>
      </c>
      <c r="K194" t="s">
        <v>76</v>
      </c>
      <c r="L194">
        <v>2015</v>
      </c>
      <c r="M194">
        <v>0</v>
      </c>
      <c r="N194">
        <v>0</v>
      </c>
      <c r="O194">
        <v>502000</v>
      </c>
      <c r="P194">
        <v>502000</v>
      </c>
      <c r="Q194" t="s">
        <v>39</v>
      </c>
      <c r="R194" t="s">
        <v>42</v>
      </c>
    </row>
    <row r="195" spans="1:18">
      <c r="A195">
        <v>15389</v>
      </c>
      <c r="B195" t="s">
        <v>86</v>
      </c>
      <c r="C195">
        <v>70084</v>
      </c>
      <c r="D195" t="s">
        <v>39</v>
      </c>
      <c r="E195" t="s">
        <v>36</v>
      </c>
      <c r="F195" t="s">
        <v>74</v>
      </c>
      <c r="G195" t="s">
        <v>38</v>
      </c>
      <c r="I195" t="s">
        <v>39</v>
      </c>
      <c r="J195" t="s">
        <v>40</v>
      </c>
      <c r="K195" t="s">
        <v>41</v>
      </c>
      <c r="L195">
        <v>2015</v>
      </c>
      <c r="M195">
        <v>922749</v>
      </c>
      <c r="N195">
        <v>105613</v>
      </c>
      <c r="O195">
        <v>0</v>
      </c>
      <c r="P195">
        <v>1028362</v>
      </c>
      <c r="Q195" t="s">
        <v>39</v>
      </c>
      <c r="R195" t="s">
        <v>42</v>
      </c>
    </row>
    <row r="196" spans="1:18">
      <c r="A196">
        <v>15598</v>
      </c>
      <c r="B196" t="s">
        <v>55</v>
      </c>
      <c r="C196">
        <v>70035</v>
      </c>
      <c r="D196" t="s">
        <v>56</v>
      </c>
      <c r="E196" t="s">
        <v>45</v>
      </c>
      <c r="F196" t="s">
        <v>57</v>
      </c>
      <c r="G196" t="s">
        <v>58</v>
      </c>
      <c r="H196" t="s">
        <v>1710</v>
      </c>
      <c r="I196" t="s">
        <v>39</v>
      </c>
      <c r="J196" t="s">
        <v>40</v>
      </c>
      <c r="K196" t="s">
        <v>41</v>
      </c>
      <c r="L196">
        <v>2015</v>
      </c>
      <c r="M196">
        <v>0</v>
      </c>
      <c r="N196">
        <v>0</v>
      </c>
      <c r="O196">
        <v>0</v>
      </c>
      <c r="P196">
        <v>0</v>
      </c>
      <c r="Q196" t="s">
        <v>39</v>
      </c>
      <c r="R196" t="s">
        <v>42</v>
      </c>
    </row>
    <row r="197" spans="1:18">
      <c r="A197">
        <v>15598</v>
      </c>
      <c r="B197" t="s">
        <v>55</v>
      </c>
      <c r="C197">
        <v>70035</v>
      </c>
      <c r="D197" t="s">
        <v>56</v>
      </c>
      <c r="E197" t="s">
        <v>45</v>
      </c>
      <c r="F197" t="s">
        <v>57</v>
      </c>
      <c r="G197" t="s">
        <v>58</v>
      </c>
      <c r="H197" t="s">
        <v>1710</v>
      </c>
      <c r="I197" t="s">
        <v>39</v>
      </c>
      <c r="J197" t="s">
        <v>40</v>
      </c>
      <c r="K197" t="s">
        <v>41</v>
      </c>
      <c r="L197">
        <v>2015</v>
      </c>
      <c r="M197">
        <v>1055000</v>
      </c>
      <c r="N197">
        <v>120749</v>
      </c>
      <c r="O197">
        <v>0</v>
      </c>
      <c r="P197">
        <v>1175749</v>
      </c>
      <c r="Q197" t="s">
        <v>39</v>
      </c>
      <c r="R197" t="s">
        <v>42</v>
      </c>
    </row>
    <row r="198" spans="1:18">
      <c r="A198">
        <v>15599</v>
      </c>
      <c r="B198" t="s">
        <v>156</v>
      </c>
      <c r="C198">
        <v>70047</v>
      </c>
      <c r="D198" t="s">
        <v>157</v>
      </c>
      <c r="E198" t="s">
        <v>36</v>
      </c>
      <c r="F198" t="s">
        <v>74</v>
      </c>
      <c r="G198" t="s">
        <v>58</v>
      </c>
      <c r="H198" t="s">
        <v>4375</v>
      </c>
      <c r="I198" t="s">
        <v>39</v>
      </c>
      <c r="J198" t="s">
        <v>83</v>
      </c>
      <c r="K198" t="s">
        <v>41</v>
      </c>
      <c r="L198">
        <v>2015</v>
      </c>
      <c r="M198">
        <v>90627</v>
      </c>
      <c r="N198">
        <v>10373</v>
      </c>
      <c r="O198">
        <v>0</v>
      </c>
      <c r="P198">
        <v>101000</v>
      </c>
      <c r="Q198" t="s">
        <v>39</v>
      </c>
      <c r="R198" t="s">
        <v>42</v>
      </c>
    </row>
    <row r="199" spans="1:18">
      <c r="A199">
        <v>15599</v>
      </c>
      <c r="B199" t="s">
        <v>156</v>
      </c>
      <c r="C199">
        <v>70047</v>
      </c>
      <c r="D199" t="s">
        <v>157</v>
      </c>
      <c r="E199" t="s">
        <v>36</v>
      </c>
      <c r="F199" t="s">
        <v>74</v>
      </c>
      <c r="G199" t="s">
        <v>58</v>
      </c>
      <c r="H199" t="s">
        <v>4375</v>
      </c>
      <c r="I199" t="s">
        <v>39</v>
      </c>
      <c r="J199" t="s">
        <v>153</v>
      </c>
      <c r="K199" t="s">
        <v>41</v>
      </c>
      <c r="L199">
        <v>2015</v>
      </c>
      <c r="M199">
        <v>1186843</v>
      </c>
      <c r="N199">
        <v>135839</v>
      </c>
      <c r="O199">
        <v>0</v>
      </c>
      <c r="P199">
        <v>1322682</v>
      </c>
      <c r="Q199" t="s">
        <v>39</v>
      </c>
      <c r="R199" t="s">
        <v>42</v>
      </c>
    </row>
    <row r="200" spans="1:18">
      <c r="A200">
        <v>15601</v>
      </c>
      <c r="B200" t="s">
        <v>60</v>
      </c>
      <c r="C200">
        <v>70048</v>
      </c>
      <c r="D200" t="s">
        <v>61</v>
      </c>
      <c r="E200" t="s">
        <v>36</v>
      </c>
      <c r="F200" t="s">
        <v>37</v>
      </c>
      <c r="G200" t="s">
        <v>58</v>
      </c>
      <c r="H200" t="s">
        <v>4371</v>
      </c>
      <c r="I200" t="s">
        <v>54</v>
      </c>
      <c r="J200" t="s">
        <v>153</v>
      </c>
      <c r="K200" t="s">
        <v>41</v>
      </c>
      <c r="L200">
        <v>2015</v>
      </c>
      <c r="M200">
        <v>0</v>
      </c>
      <c r="N200">
        <v>0</v>
      </c>
      <c r="O200">
        <v>0</v>
      </c>
      <c r="P200">
        <v>0</v>
      </c>
      <c r="Q200" t="s">
        <v>39</v>
      </c>
      <c r="R200" t="s">
        <v>42</v>
      </c>
    </row>
    <row r="201" spans="1:18">
      <c r="A201">
        <v>15601</v>
      </c>
      <c r="B201" t="s">
        <v>60</v>
      </c>
      <c r="C201">
        <v>70048</v>
      </c>
      <c r="D201" t="s">
        <v>61</v>
      </c>
      <c r="E201" t="s">
        <v>36</v>
      </c>
      <c r="F201" t="s">
        <v>37</v>
      </c>
      <c r="G201" t="s">
        <v>58</v>
      </c>
      <c r="H201" t="s">
        <v>4371</v>
      </c>
      <c r="I201" t="s">
        <v>54</v>
      </c>
      <c r="J201" t="s">
        <v>153</v>
      </c>
      <c r="K201" t="s">
        <v>41</v>
      </c>
      <c r="L201">
        <v>2015</v>
      </c>
      <c r="M201">
        <v>442973</v>
      </c>
      <c r="N201">
        <v>50700</v>
      </c>
      <c r="O201">
        <v>0</v>
      </c>
      <c r="P201">
        <v>493673</v>
      </c>
      <c r="Q201" t="s">
        <v>39</v>
      </c>
      <c r="R201" t="s">
        <v>42</v>
      </c>
    </row>
    <row r="202" spans="1:18">
      <c r="A202">
        <v>15601</v>
      </c>
      <c r="B202" t="s">
        <v>60</v>
      </c>
      <c r="C202">
        <v>70048</v>
      </c>
      <c r="D202" t="s">
        <v>61</v>
      </c>
      <c r="E202" t="s">
        <v>36</v>
      </c>
      <c r="F202" t="s">
        <v>37</v>
      </c>
      <c r="G202" t="s">
        <v>58</v>
      </c>
      <c r="H202" t="s">
        <v>4371</v>
      </c>
      <c r="I202" t="s">
        <v>54</v>
      </c>
      <c r="J202" t="s">
        <v>153</v>
      </c>
      <c r="K202" t="s">
        <v>244</v>
      </c>
      <c r="L202">
        <v>2015</v>
      </c>
      <c r="M202">
        <v>0</v>
      </c>
      <c r="N202">
        <v>0</v>
      </c>
      <c r="O202">
        <v>0</v>
      </c>
      <c r="P202">
        <v>0</v>
      </c>
      <c r="Q202" t="s">
        <v>39</v>
      </c>
      <c r="R202" t="s">
        <v>42</v>
      </c>
    </row>
    <row r="203" spans="1:18">
      <c r="A203">
        <v>15601</v>
      </c>
      <c r="B203" t="s">
        <v>60</v>
      </c>
      <c r="C203">
        <v>70048</v>
      </c>
      <c r="D203" t="s">
        <v>61</v>
      </c>
      <c r="E203" t="s">
        <v>36</v>
      </c>
      <c r="F203" t="s">
        <v>37</v>
      </c>
      <c r="G203" t="s">
        <v>58</v>
      </c>
      <c r="H203" t="s">
        <v>4371</v>
      </c>
      <c r="I203" t="s">
        <v>54</v>
      </c>
      <c r="J203" t="s">
        <v>153</v>
      </c>
      <c r="K203" t="s">
        <v>244</v>
      </c>
      <c r="L203">
        <v>2015</v>
      </c>
      <c r="M203">
        <v>0</v>
      </c>
      <c r="N203">
        <v>0</v>
      </c>
      <c r="O203">
        <v>232327</v>
      </c>
      <c r="P203">
        <v>232327</v>
      </c>
      <c r="Q203" t="s">
        <v>39</v>
      </c>
      <c r="R203" t="s">
        <v>42</v>
      </c>
    </row>
    <row r="204" spans="1:18">
      <c r="A204">
        <v>16063</v>
      </c>
      <c r="B204" t="s">
        <v>87</v>
      </c>
      <c r="C204">
        <v>70580</v>
      </c>
      <c r="D204" t="s">
        <v>88</v>
      </c>
      <c r="E204" t="s">
        <v>36</v>
      </c>
      <c r="F204" t="s">
        <v>89</v>
      </c>
      <c r="G204" t="s">
        <v>38</v>
      </c>
      <c r="H204" t="s">
        <v>4372</v>
      </c>
      <c r="I204" t="s">
        <v>39</v>
      </c>
      <c r="J204" t="s">
        <v>153</v>
      </c>
      <c r="K204" t="s">
        <v>76</v>
      </c>
      <c r="L204">
        <v>2015</v>
      </c>
      <c r="M204">
        <v>0</v>
      </c>
      <c r="N204">
        <v>0</v>
      </c>
      <c r="O204">
        <v>20484</v>
      </c>
      <c r="P204">
        <v>20484</v>
      </c>
      <c r="Q204" t="s">
        <v>39</v>
      </c>
      <c r="R204" t="s">
        <v>42</v>
      </c>
    </row>
    <row r="205" spans="1:18">
      <c r="A205">
        <v>16063</v>
      </c>
      <c r="B205" t="s">
        <v>87</v>
      </c>
      <c r="C205">
        <v>70580</v>
      </c>
      <c r="D205" t="s">
        <v>88</v>
      </c>
      <c r="E205" t="s">
        <v>36</v>
      </c>
      <c r="F205" t="s">
        <v>89</v>
      </c>
      <c r="G205" t="s">
        <v>38</v>
      </c>
      <c r="H205" t="s">
        <v>4372</v>
      </c>
      <c r="I205" t="s">
        <v>39</v>
      </c>
      <c r="J205" t="s">
        <v>153</v>
      </c>
      <c r="K205" t="s">
        <v>90</v>
      </c>
      <c r="L205">
        <v>2015</v>
      </c>
      <c r="M205">
        <v>0</v>
      </c>
      <c r="N205">
        <v>0</v>
      </c>
      <c r="O205">
        <v>0</v>
      </c>
      <c r="P205">
        <v>0</v>
      </c>
      <c r="Q205" t="s">
        <v>39</v>
      </c>
      <c r="R205" t="s">
        <v>42</v>
      </c>
    </row>
    <row r="206" spans="1:18">
      <c r="A206">
        <v>16063</v>
      </c>
      <c r="B206" t="s">
        <v>87</v>
      </c>
      <c r="C206">
        <v>70580</v>
      </c>
      <c r="D206" t="s">
        <v>88</v>
      </c>
      <c r="E206" t="s">
        <v>36</v>
      </c>
      <c r="F206" t="s">
        <v>89</v>
      </c>
      <c r="G206" t="s">
        <v>38</v>
      </c>
      <c r="H206" t="s">
        <v>4372</v>
      </c>
      <c r="I206" t="s">
        <v>39</v>
      </c>
      <c r="J206" t="s">
        <v>153</v>
      </c>
      <c r="K206" t="s">
        <v>193</v>
      </c>
      <c r="L206">
        <v>2015</v>
      </c>
      <c r="M206">
        <v>35000</v>
      </c>
      <c r="N206">
        <v>4006</v>
      </c>
      <c r="O206">
        <v>0</v>
      </c>
      <c r="P206">
        <v>39006</v>
      </c>
      <c r="Q206" t="s">
        <v>39</v>
      </c>
      <c r="R206" t="s">
        <v>42</v>
      </c>
    </row>
    <row r="207" spans="1:18">
      <c r="A207">
        <v>16063</v>
      </c>
      <c r="B207" t="s">
        <v>87</v>
      </c>
      <c r="C207">
        <v>70580</v>
      </c>
      <c r="D207" t="s">
        <v>88</v>
      </c>
      <c r="E207" t="s">
        <v>36</v>
      </c>
      <c r="F207" t="s">
        <v>89</v>
      </c>
      <c r="G207" t="s">
        <v>38</v>
      </c>
      <c r="H207" t="s">
        <v>4372</v>
      </c>
      <c r="I207" t="s">
        <v>39</v>
      </c>
      <c r="J207" t="s">
        <v>153</v>
      </c>
      <c r="K207" t="s">
        <v>245</v>
      </c>
      <c r="L207">
        <v>2015</v>
      </c>
      <c r="M207">
        <v>258665</v>
      </c>
      <c r="N207">
        <v>29605</v>
      </c>
      <c r="O207">
        <v>0</v>
      </c>
      <c r="P207">
        <v>288270</v>
      </c>
      <c r="Q207" t="s">
        <v>39</v>
      </c>
      <c r="R207" t="s">
        <v>42</v>
      </c>
    </row>
    <row r="208" spans="1:18">
      <c r="A208">
        <v>16063</v>
      </c>
      <c r="B208" t="s">
        <v>87</v>
      </c>
      <c r="C208">
        <v>70580</v>
      </c>
      <c r="D208" t="s">
        <v>88</v>
      </c>
      <c r="E208" t="s">
        <v>36</v>
      </c>
      <c r="F208" t="s">
        <v>89</v>
      </c>
      <c r="G208" t="s">
        <v>38</v>
      </c>
      <c r="H208" t="s">
        <v>4372</v>
      </c>
      <c r="I208" t="s">
        <v>39</v>
      </c>
      <c r="J208" t="s">
        <v>83</v>
      </c>
      <c r="K208" t="s">
        <v>245</v>
      </c>
      <c r="L208">
        <v>2015</v>
      </c>
      <c r="M208">
        <v>897</v>
      </c>
      <c r="N208">
        <v>103</v>
      </c>
      <c r="O208">
        <v>0</v>
      </c>
      <c r="P208">
        <v>1000</v>
      </c>
      <c r="Q208" t="s">
        <v>39</v>
      </c>
      <c r="R208" t="s">
        <v>42</v>
      </c>
    </row>
    <row r="209" spans="1:18">
      <c r="A209">
        <v>16150</v>
      </c>
      <c r="B209" t="s">
        <v>91</v>
      </c>
      <c r="C209">
        <v>70380</v>
      </c>
      <c r="D209" t="s">
        <v>92</v>
      </c>
      <c r="E209" t="s">
        <v>45</v>
      </c>
      <c r="F209" t="s">
        <v>64</v>
      </c>
      <c r="G209" t="s">
        <v>82</v>
      </c>
      <c r="H209" t="s">
        <v>4371</v>
      </c>
      <c r="I209" t="s">
        <v>54</v>
      </c>
      <c r="J209" t="s">
        <v>153</v>
      </c>
      <c r="K209" t="s">
        <v>93</v>
      </c>
      <c r="L209">
        <v>2015</v>
      </c>
      <c r="M209">
        <v>2113682</v>
      </c>
      <c r="N209">
        <v>178318</v>
      </c>
      <c r="O209">
        <v>0</v>
      </c>
      <c r="P209">
        <v>2292000</v>
      </c>
      <c r="Q209" t="s">
        <v>39</v>
      </c>
      <c r="R209" t="s">
        <v>42</v>
      </c>
    </row>
    <row r="210" spans="1:18">
      <c r="A210">
        <v>16150</v>
      </c>
      <c r="B210" t="s">
        <v>91</v>
      </c>
      <c r="C210">
        <v>70380</v>
      </c>
      <c r="D210" t="s">
        <v>92</v>
      </c>
      <c r="E210" t="s">
        <v>45</v>
      </c>
      <c r="F210" t="s">
        <v>64</v>
      </c>
      <c r="G210" t="s">
        <v>82</v>
      </c>
      <c r="H210" t="s">
        <v>4371</v>
      </c>
      <c r="I210" t="s">
        <v>54</v>
      </c>
      <c r="J210" t="s">
        <v>150</v>
      </c>
      <c r="K210" t="s">
        <v>93</v>
      </c>
      <c r="L210">
        <v>2015</v>
      </c>
      <c r="M210">
        <v>27666</v>
      </c>
      <c r="N210">
        <v>2334</v>
      </c>
      <c r="O210">
        <v>0</v>
      </c>
      <c r="P210">
        <v>30000</v>
      </c>
      <c r="Q210" t="s">
        <v>39</v>
      </c>
      <c r="R210" t="s">
        <v>42</v>
      </c>
    </row>
    <row r="211" spans="1:18">
      <c r="A211">
        <v>16253</v>
      </c>
      <c r="B211" t="s">
        <v>191</v>
      </c>
      <c r="C211">
        <v>70642</v>
      </c>
      <c r="D211" t="s">
        <v>192</v>
      </c>
      <c r="E211" t="s">
        <v>36</v>
      </c>
      <c r="F211" t="s">
        <v>46</v>
      </c>
      <c r="G211" t="s">
        <v>38</v>
      </c>
      <c r="H211" t="s">
        <v>4372</v>
      </c>
      <c r="I211" t="s">
        <v>39</v>
      </c>
      <c r="J211" t="s">
        <v>83</v>
      </c>
      <c r="K211" t="s">
        <v>193</v>
      </c>
      <c r="L211">
        <v>2015</v>
      </c>
      <c r="M211">
        <v>0</v>
      </c>
      <c r="N211">
        <v>0</v>
      </c>
      <c r="O211">
        <v>0</v>
      </c>
      <c r="P211">
        <v>0</v>
      </c>
      <c r="Q211" t="s">
        <v>39</v>
      </c>
      <c r="R211" t="s">
        <v>42</v>
      </c>
    </row>
    <row r="212" spans="1:18">
      <c r="A212">
        <v>16602</v>
      </c>
      <c r="B212" t="s">
        <v>62</v>
      </c>
      <c r="C212">
        <v>70455</v>
      </c>
      <c r="D212" t="s">
        <v>63</v>
      </c>
      <c r="E212" t="s">
        <v>45</v>
      </c>
      <c r="F212" t="s">
        <v>64</v>
      </c>
      <c r="G212" t="s">
        <v>65</v>
      </c>
      <c r="H212" t="s">
        <v>4371</v>
      </c>
      <c r="I212" t="s">
        <v>54</v>
      </c>
      <c r="J212" t="s">
        <v>83</v>
      </c>
      <c r="K212" t="s">
        <v>66</v>
      </c>
      <c r="L212">
        <v>2015</v>
      </c>
      <c r="M212">
        <v>0</v>
      </c>
      <c r="N212">
        <v>0</v>
      </c>
      <c r="O212">
        <v>6187</v>
      </c>
      <c r="P212">
        <v>6187</v>
      </c>
      <c r="Q212" t="s">
        <v>39</v>
      </c>
      <c r="R212" t="s">
        <v>42</v>
      </c>
    </row>
    <row r="213" spans="1:18">
      <c r="A213">
        <v>16986</v>
      </c>
      <c r="B213" t="s">
        <v>158</v>
      </c>
      <c r="C213">
        <v>70542</v>
      </c>
      <c r="D213" t="s">
        <v>159</v>
      </c>
      <c r="E213" t="s">
        <v>36</v>
      </c>
      <c r="F213" t="s">
        <v>37</v>
      </c>
      <c r="G213" t="s">
        <v>38</v>
      </c>
      <c r="H213" t="s">
        <v>1710</v>
      </c>
      <c r="I213" t="s">
        <v>160</v>
      </c>
      <c r="J213" t="s">
        <v>83</v>
      </c>
      <c r="K213" t="s">
        <v>161</v>
      </c>
      <c r="L213">
        <v>2015</v>
      </c>
      <c r="M213">
        <v>211020</v>
      </c>
      <c r="N213">
        <v>24152</v>
      </c>
      <c r="O213">
        <v>14828</v>
      </c>
      <c r="P213">
        <v>250000</v>
      </c>
      <c r="Q213" t="s">
        <v>39</v>
      </c>
      <c r="R213" t="s">
        <v>42</v>
      </c>
    </row>
    <row r="214" spans="1:18">
      <c r="A214">
        <v>16986</v>
      </c>
      <c r="B214" t="s">
        <v>158</v>
      </c>
      <c r="C214">
        <v>70542</v>
      </c>
      <c r="D214" t="s">
        <v>159</v>
      </c>
      <c r="E214" t="s">
        <v>36</v>
      </c>
      <c r="F214" t="s">
        <v>37</v>
      </c>
      <c r="G214" t="s">
        <v>38</v>
      </c>
      <c r="H214" t="s">
        <v>1710</v>
      </c>
      <c r="I214" t="s">
        <v>160</v>
      </c>
      <c r="J214" t="s">
        <v>153</v>
      </c>
      <c r="K214" t="s">
        <v>161</v>
      </c>
      <c r="L214">
        <v>2015</v>
      </c>
      <c r="M214">
        <v>460600</v>
      </c>
      <c r="N214">
        <v>52718</v>
      </c>
      <c r="O214">
        <v>347282</v>
      </c>
      <c r="P214">
        <v>860600</v>
      </c>
      <c r="Q214" t="s">
        <v>39</v>
      </c>
      <c r="R214" t="s">
        <v>42</v>
      </c>
    </row>
    <row r="215" spans="1:18">
      <c r="A215">
        <v>17302</v>
      </c>
      <c r="B215" t="s">
        <v>252</v>
      </c>
      <c r="C215">
        <v>70335</v>
      </c>
      <c r="D215" t="s">
        <v>253</v>
      </c>
      <c r="E215" t="s">
        <v>148</v>
      </c>
      <c r="F215" t="s">
        <v>149</v>
      </c>
      <c r="G215" t="s">
        <v>82</v>
      </c>
      <c r="I215" t="s">
        <v>39</v>
      </c>
      <c r="J215" t="s">
        <v>148</v>
      </c>
      <c r="K215">
        <v>5307</v>
      </c>
      <c r="L215">
        <v>2015</v>
      </c>
      <c r="M215">
        <v>470292</v>
      </c>
      <c r="N215">
        <v>117573</v>
      </c>
      <c r="O215">
        <v>0</v>
      </c>
      <c r="P215">
        <v>587865</v>
      </c>
      <c r="Q215" t="s">
        <v>39</v>
      </c>
      <c r="R215" t="s">
        <v>42</v>
      </c>
    </row>
    <row r="216" spans="1:18">
      <c r="A216">
        <v>17304</v>
      </c>
      <c r="B216" t="s">
        <v>254</v>
      </c>
      <c r="C216">
        <v>70337</v>
      </c>
      <c r="D216" t="s">
        <v>209</v>
      </c>
      <c r="E216" t="s">
        <v>148</v>
      </c>
      <c r="F216" t="s">
        <v>149</v>
      </c>
      <c r="G216" t="s">
        <v>82</v>
      </c>
      <c r="I216" t="s">
        <v>39</v>
      </c>
      <c r="J216" t="s">
        <v>148</v>
      </c>
      <c r="K216">
        <v>5307</v>
      </c>
      <c r="L216">
        <v>2015</v>
      </c>
      <c r="M216">
        <v>5600</v>
      </c>
      <c r="N216">
        <v>1400</v>
      </c>
      <c r="O216">
        <v>0</v>
      </c>
      <c r="P216">
        <v>7000</v>
      </c>
      <c r="Q216" t="s">
        <v>39</v>
      </c>
      <c r="R216" t="s">
        <v>42</v>
      </c>
    </row>
    <row r="217" spans="1:18">
      <c r="A217">
        <v>17306</v>
      </c>
      <c r="B217" t="s">
        <v>255</v>
      </c>
      <c r="C217">
        <v>70339</v>
      </c>
      <c r="D217" t="s">
        <v>256</v>
      </c>
      <c r="E217" t="s">
        <v>148</v>
      </c>
      <c r="F217" t="s">
        <v>149</v>
      </c>
      <c r="G217" t="s">
        <v>82</v>
      </c>
      <c r="I217" t="s">
        <v>39</v>
      </c>
      <c r="J217" t="s">
        <v>148</v>
      </c>
      <c r="K217" t="s">
        <v>41</v>
      </c>
      <c r="L217">
        <v>2015</v>
      </c>
      <c r="M217">
        <v>0</v>
      </c>
      <c r="N217">
        <v>0</v>
      </c>
      <c r="O217">
        <v>0</v>
      </c>
      <c r="P217">
        <v>0</v>
      </c>
      <c r="Q217" t="s">
        <v>39</v>
      </c>
      <c r="R217" t="s">
        <v>42</v>
      </c>
    </row>
    <row r="218" spans="1:18">
      <c r="A218">
        <v>17306</v>
      </c>
      <c r="B218" t="s">
        <v>255</v>
      </c>
      <c r="C218">
        <v>70339</v>
      </c>
      <c r="D218" t="s">
        <v>256</v>
      </c>
      <c r="E218" t="s">
        <v>148</v>
      </c>
      <c r="F218" t="s">
        <v>149</v>
      </c>
      <c r="G218" t="s">
        <v>82</v>
      </c>
      <c r="I218" t="s">
        <v>39</v>
      </c>
      <c r="J218" t="s">
        <v>148</v>
      </c>
      <c r="K218">
        <v>5307</v>
      </c>
      <c r="L218">
        <v>2015</v>
      </c>
      <c r="M218">
        <v>180000</v>
      </c>
      <c r="N218">
        <v>45000</v>
      </c>
      <c r="O218">
        <v>0</v>
      </c>
      <c r="P218">
        <v>225000</v>
      </c>
      <c r="Q218" t="s">
        <v>39</v>
      </c>
      <c r="R218" t="s">
        <v>42</v>
      </c>
    </row>
    <row r="219" spans="1:18">
      <c r="A219">
        <v>17410</v>
      </c>
      <c r="B219" t="s">
        <v>196</v>
      </c>
      <c r="C219">
        <v>70416</v>
      </c>
      <c r="D219" t="s">
        <v>197</v>
      </c>
      <c r="E219" t="s">
        <v>36</v>
      </c>
      <c r="F219" t="s">
        <v>137</v>
      </c>
      <c r="G219" t="s">
        <v>82</v>
      </c>
      <c r="H219" t="s">
        <v>4371</v>
      </c>
      <c r="I219" t="s">
        <v>178</v>
      </c>
      <c r="J219" t="s">
        <v>153</v>
      </c>
      <c r="K219" t="s">
        <v>100</v>
      </c>
      <c r="L219">
        <v>2015</v>
      </c>
      <c r="M219">
        <v>7537320</v>
      </c>
      <c r="N219">
        <v>862680</v>
      </c>
      <c r="O219">
        <v>0</v>
      </c>
      <c r="P219">
        <v>8400000</v>
      </c>
      <c r="Q219" t="s">
        <v>39</v>
      </c>
      <c r="R219" t="s">
        <v>42</v>
      </c>
    </row>
    <row r="220" spans="1:18">
      <c r="A220">
        <v>17414</v>
      </c>
      <c r="B220" t="s">
        <v>94</v>
      </c>
      <c r="C220">
        <v>70417</v>
      </c>
      <c r="D220" t="s">
        <v>95</v>
      </c>
      <c r="E220" t="s">
        <v>36</v>
      </c>
      <c r="F220" t="s">
        <v>96</v>
      </c>
      <c r="G220" t="s">
        <v>58</v>
      </c>
      <c r="H220" t="s">
        <v>4371</v>
      </c>
      <c r="I220" t="s">
        <v>97</v>
      </c>
      <c r="J220" t="s">
        <v>150</v>
      </c>
      <c r="K220" t="s">
        <v>100</v>
      </c>
      <c r="L220">
        <v>2015</v>
      </c>
      <c r="M220">
        <v>4487</v>
      </c>
      <c r="N220">
        <v>514</v>
      </c>
      <c r="O220" t="s">
        <v>39</v>
      </c>
      <c r="P220">
        <v>5001</v>
      </c>
      <c r="Q220" t="s">
        <v>39</v>
      </c>
      <c r="R220" t="s">
        <v>42</v>
      </c>
    </row>
    <row r="221" spans="1:18">
      <c r="A221">
        <v>17414</v>
      </c>
      <c r="B221" t="s">
        <v>94</v>
      </c>
      <c r="C221">
        <v>70417</v>
      </c>
      <c r="D221" t="s">
        <v>95</v>
      </c>
      <c r="E221" t="s">
        <v>36</v>
      </c>
      <c r="F221" t="s">
        <v>96</v>
      </c>
      <c r="G221" t="s">
        <v>58</v>
      </c>
      <c r="H221" t="s">
        <v>4371</v>
      </c>
      <c r="I221" t="s">
        <v>97</v>
      </c>
      <c r="J221" t="s">
        <v>153</v>
      </c>
      <c r="K221" t="s">
        <v>98</v>
      </c>
      <c r="L221">
        <v>2015</v>
      </c>
      <c r="M221">
        <v>538380</v>
      </c>
      <c r="N221">
        <v>61620</v>
      </c>
      <c r="O221">
        <v>0</v>
      </c>
      <c r="P221">
        <v>600000</v>
      </c>
      <c r="Q221" t="s">
        <v>39</v>
      </c>
      <c r="R221" t="s">
        <v>42</v>
      </c>
    </row>
    <row r="222" spans="1:18">
      <c r="A222">
        <v>17414</v>
      </c>
      <c r="B222" t="s">
        <v>94</v>
      </c>
      <c r="C222">
        <v>70417</v>
      </c>
      <c r="D222" t="s">
        <v>95</v>
      </c>
      <c r="E222" t="s">
        <v>36</v>
      </c>
      <c r="F222" t="s">
        <v>96</v>
      </c>
      <c r="G222" t="s">
        <v>58</v>
      </c>
      <c r="H222" t="s">
        <v>4371</v>
      </c>
      <c r="I222" t="s">
        <v>97</v>
      </c>
      <c r="J222" t="s">
        <v>153</v>
      </c>
      <c r="K222" t="s">
        <v>76</v>
      </c>
      <c r="L222">
        <v>2015</v>
      </c>
      <c r="M222">
        <v>0</v>
      </c>
      <c r="N222">
        <v>0</v>
      </c>
      <c r="O222">
        <v>0</v>
      </c>
      <c r="P222">
        <v>0</v>
      </c>
      <c r="Q222" t="s">
        <v>39</v>
      </c>
      <c r="R222" t="s">
        <v>42</v>
      </c>
    </row>
    <row r="223" spans="1:18">
      <c r="A223">
        <v>17414</v>
      </c>
      <c r="B223" t="s">
        <v>94</v>
      </c>
      <c r="C223">
        <v>70417</v>
      </c>
      <c r="D223" t="s">
        <v>95</v>
      </c>
      <c r="E223" t="s">
        <v>36</v>
      </c>
      <c r="F223" t="s">
        <v>96</v>
      </c>
      <c r="G223" t="s">
        <v>58</v>
      </c>
      <c r="H223" t="s">
        <v>4371</v>
      </c>
      <c r="I223" t="s">
        <v>97</v>
      </c>
      <c r="J223" t="s">
        <v>153</v>
      </c>
      <c r="K223" t="s">
        <v>100</v>
      </c>
      <c r="L223">
        <v>2015</v>
      </c>
      <c r="M223">
        <v>2692007</v>
      </c>
      <c r="N223">
        <v>308112</v>
      </c>
      <c r="O223">
        <v>0</v>
      </c>
      <c r="P223">
        <v>3000119</v>
      </c>
      <c r="Q223" t="s">
        <v>39</v>
      </c>
      <c r="R223" t="s">
        <v>42</v>
      </c>
    </row>
    <row r="224" spans="1:18">
      <c r="A224">
        <v>17458</v>
      </c>
      <c r="B224" t="s">
        <v>257</v>
      </c>
      <c r="C224">
        <v>70410</v>
      </c>
      <c r="D224" t="s">
        <v>258</v>
      </c>
      <c r="E224" t="s">
        <v>45</v>
      </c>
      <c r="F224" t="s">
        <v>64</v>
      </c>
      <c r="G224" t="s">
        <v>65</v>
      </c>
      <c r="H224" t="s">
        <v>4375</v>
      </c>
      <c r="I224" t="s">
        <v>259</v>
      </c>
      <c r="J224" t="s">
        <v>150</v>
      </c>
      <c r="K224" t="s">
        <v>104</v>
      </c>
      <c r="L224">
        <v>2015</v>
      </c>
      <c r="M224">
        <v>47000</v>
      </c>
      <c r="N224">
        <v>5379</v>
      </c>
      <c r="O224">
        <v>0</v>
      </c>
      <c r="P224">
        <v>52379</v>
      </c>
      <c r="Q224" t="s">
        <v>39</v>
      </c>
      <c r="R224" t="s">
        <v>42</v>
      </c>
    </row>
    <row r="225" spans="1:18">
      <c r="A225">
        <v>17459</v>
      </c>
      <c r="B225" t="s">
        <v>260</v>
      </c>
      <c r="C225">
        <v>70411</v>
      </c>
      <c r="D225" t="s">
        <v>261</v>
      </c>
      <c r="E225" t="s">
        <v>36</v>
      </c>
      <c r="F225" t="s">
        <v>64</v>
      </c>
      <c r="G225" t="s">
        <v>65</v>
      </c>
      <c r="H225" t="s">
        <v>4375</v>
      </c>
      <c r="I225" t="s">
        <v>259</v>
      </c>
      <c r="J225" t="s">
        <v>150</v>
      </c>
      <c r="K225" t="s">
        <v>104</v>
      </c>
      <c r="L225">
        <v>2015</v>
      </c>
      <c r="M225">
        <v>300000</v>
      </c>
      <c r="N225">
        <v>34336</v>
      </c>
      <c r="O225">
        <v>0</v>
      </c>
      <c r="P225">
        <v>334336</v>
      </c>
      <c r="Q225" t="s">
        <v>39</v>
      </c>
      <c r="R225" t="s">
        <v>42</v>
      </c>
    </row>
    <row r="226" spans="1:18">
      <c r="A226">
        <v>17459</v>
      </c>
      <c r="B226" t="s">
        <v>260</v>
      </c>
      <c r="C226">
        <v>70411</v>
      </c>
      <c r="D226" t="s">
        <v>261</v>
      </c>
      <c r="E226" t="s">
        <v>36</v>
      </c>
      <c r="F226" t="s">
        <v>64</v>
      </c>
      <c r="G226" t="s">
        <v>65</v>
      </c>
      <c r="H226" t="s">
        <v>4375</v>
      </c>
      <c r="I226" t="s">
        <v>259</v>
      </c>
      <c r="J226" t="s">
        <v>150</v>
      </c>
      <c r="K226" t="s">
        <v>107</v>
      </c>
      <c r="L226">
        <v>2015</v>
      </c>
      <c r="M226">
        <v>0</v>
      </c>
      <c r="N226">
        <v>0</v>
      </c>
      <c r="O226">
        <v>0</v>
      </c>
      <c r="P226">
        <v>0</v>
      </c>
      <c r="Q226" t="s">
        <v>39</v>
      </c>
      <c r="R226" t="s">
        <v>42</v>
      </c>
    </row>
    <row r="227" spans="1:18">
      <c r="A227">
        <v>17461</v>
      </c>
      <c r="B227" t="s">
        <v>101</v>
      </c>
      <c r="C227">
        <v>70412</v>
      </c>
      <c r="D227" t="s">
        <v>102</v>
      </c>
      <c r="E227" t="s">
        <v>36</v>
      </c>
      <c r="F227" t="s">
        <v>96</v>
      </c>
      <c r="G227" t="s">
        <v>65</v>
      </c>
      <c r="H227" t="s">
        <v>4375</v>
      </c>
      <c r="I227" t="s">
        <v>39</v>
      </c>
      <c r="J227" t="s">
        <v>153</v>
      </c>
      <c r="K227" t="s">
        <v>104</v>
      </c>
      <c r="L227">
        <v>2015</v>
      </c>
      <c r="M227">
        <v>0</v>
      </c>
      <c r="N227">
        <v>0</v>
      </c>
      <c r="O227">
        <v>0</v>
      </c>
      <c r="P227">
        <v>0</v>
      </c>
      <c r="Q227" t="s">
        <v>39</v>
      </c>
      <c r="R227" t="s">
        <v>42</v>
      </c>
    </row>
    <row r="228" spans="1:18">
      <c r="A228">
        <v>17461</v>
      </c>
      <c r="B228" t="s">
        <v>101</v>
      </c>
      <c r="C228">
        <v>70412</v>
      </c>
      <c r="D228" t="s">
        <v>102</v>
      </c>
      <c r="E228" t="s">
        <v>36</v>
      </c>
      <c r="F228" t="s">
        <v>96</v>
      </c>
      <c r="G228" t="s">
        <v>65</v>
      </c>
      <c r="H228" t="s">
        <v>4375</v>
      </c>
      <c r="I228" t="s">
        <v>39</v>
      </c>
      <c r="J228" t="s">
        <v>153</v>
      </c>
      <c r="K228" t="s">
        <v>41</v>
      </c>
      <c r="L228">
        <v>2015</v>
      </c>
      <c r="M228">
        <v>911795</v>
      </c>
      <c r="N228">
        <v>104359</v>
      </c>
      <c r="O228">
        <v>0</v>
      </c>
      <c r="P228">
        <v>1016154</v>
      </c>
      <c r="Q228" t="s">
        <v>39</v>
      </c>
      <c r="R228" t="s">
        <v>42</v>
      </c>
    </row>
    <row r="229" spans="1:18">
      <c r="A229">
        <v>17461</v>
      </c>
      <c r="B229" t="s">
        <v>101</v>
      </c>
      <c r="C229">
        <v>70412</v>
      </c>
      <c r="D229" t="s">
        <v>102</v>
      </c>
      <c r="E229" t="s">
        <v>36</v>
      </c>
      <c r="F229" t="s">
        <v>96</v>
      </c>
      <c r="G229" t="s">
        <v>65</v>
      </c>
      <c r="H229" t="s">
        <v>4375</v>
      </c>
      <c r="I229" t="s">
        <v>39</v>
      </c>
      <c r="J229" t="s">
        <v>153</v>
      </c>
      <c r="K229" t="s">
        <v>76</v>
      </c>
      <c r="L229">
        <v>2015</v>
      </c>
      <c r="M229">
        <v>0</v>
      </c>
      <c r="N229">
        <v>0</v>
      </c>
      <c r="O229">
        <v>233846</v>
      </c>
      <c r="P229">
        <v>233846</v>
      </c>
      <c r="Q229" t="s">
        <v>39</v>
      </c>
      <c r="R229" t="s">
        <v>42</v>
      </c>
    </row>
    <row r="230" spans="1:18">
      <c r="A230">
        <v>17461</v>
      </c>
      <c r="B230" t="s">
        <v>101</v>
      </c>
      <c r="C230">
        <v>70412</v>
      </c>
      <c r="D230" t="s">
        <v>102</v>
      </c>
      <c r="E230" t="s">
        <v>36</v>
      </c>
      <c r="F230" t="s">
        <v>96</v>
      </c>
      <c r="G230" t="s">
        <v>65</v>
      </c>
      <c r="H230" t="s">
        <v>4375</v>
      </c>
      <c r="I230" t="s">
        <v>39</v>
      </c>
      <c r="J230" t="s">
        <v>150</v>
      </c>
      <c r="K230" t="s">
        <v>41</v>
      </c>
      <c r="L230">
        <v>2015</v>
      </c>
      <c r="M230">
        <v>224325</v>
      </c>
      <c r="N230">
        <v>25675</v>
      </c>
      <c r="O230">
        <v>0</v>
      </c>
      <c r="P230">
        <v>250000</v>
      </c>
      <c r="Q230" t="s">
        <v>39</v>
      </c>
      <c r="R230" t="s">
        <v>42</v>
      </c>
    </row>
    <row r="231" spans="1:18">
      <c r="A231">
        <v>17463</v>
      </c>
      <c r="B231" t="s">
        <v>105</v>
      </c>
      <c r="C231">
        <v>70413</v>
      </c>
      <c r="D231" t="s">
        <v>106</v>
      </c>
      <c r="E231" t="s">
        <v>36</v>
      </c>
      <c r="F231" t="s">
        <v>46</v>
      </c>
      <c r="G231" t="s">
        <v>65</v>
      </c>
      <c r="I231" t="s">
        <v>39</v>
      </c>
      <c r="J231" t="s">
        <v>153</v>
      </c>
      <c r="K231" t="s">
        <v>104</v>
      </c>
      <c r="L231">
        <v>2015</v>
      </c>
      <c r="M231">
        <v>1097139</v>
      </c>
      <c r="N231">
        <v>125572</v>
      </c>
      <c r="O231">
        <v>0</v>
      </c>
      <c r="P231">
        <v>1222711</v>
      </c>
      <c r="Q231" t="s">
        <v>39</v>
      </c>
      <c r="R231" t="s">
        <v>42</v>
      </c>
    </row>
    <row r="232" spans="1:18">
      <c r="A232">
        <v>17463</v>
      </c>
      <c r="B232" t="s">
        <v>105</v>
      </c>
      <c r="C232">
        <v>70413</v>
      </c>
      <c r="D232" t="s">
        <v>106</v>
      </c>
      <c r="E232" t="s">
        <v>36</v>
      </c>
      <c r="F232" t="s">
        <v>46</v>
      </c>
      <c r="G232" t="s">
        <v>65</v>
      </c>
      <c r="I232" t="s">
        <v>39</v>
      </c>
      <c r="J232" t="s">
        <v>153</v>
      </c>
      <c r="K232" t="s">
        <v>107</v>
      </c>
      <c r="L232">
        <v>2015</v>
      </c>
      <c r="M232">
        <v>0</v>
      </c>
      <c r="N232">
        <v>0</v>
      </c>
      <c r="O232">
        <v>0</v>
      </c>
      <c r="P232">
        <v>0</v>
      </c>
      <c r="Q232" t="s">
        <v>39</v>
      </c>
      <c r="R232" t="s">
        <v>42</v>
      </c>
    </row>
    <row r="233" spans="1:18">
      <c r="A233">
        <v>17466</v>
      </c>
      <c r="B233" t="s">
        <v>262</v>
      </c>
      <c r="C233">
        <v>70436</v>
      </c>
      <c r="D233" t="s">
        <v>263</v>
      </c>
      <c r="E233" t="s">
        <v>69</v>
      </c>
      <c r="F233" t="s">
        <v>264</v>
      </c>
      <c r="G233" t="s">
        <v>47</v>
      </c>
      <c r="H233" t="s">
        <v>1710</v>
      </c>
      <c r="I233" t="s">
        <v>39</v>
      </c>
      <c r="J233" t="s">
        <v>47</v>
      </c>
      <c r="K233" t="s">
        <v>41</v>
      </c>
      <c r="L233">
        <v>2015</v>
      </c>
      <c r="M233">
        <v>0</v>
      </c>
      <c r="N233">
        <v>0</v>
      </c>
      <c r="O233">
        <v>0</v>
      </c>
      <c r="P233">
        <v>0</v>
      </c>
      <c r="Q233" t="s">
        <v>39</v>
      </c>
      <c r="R233" t="s">
        <v>42</v>
      </c>
    </row>
    <row r="234" spans="1:18">
      <c r="A234">
        <v>17466</v>
      </c>
      <c r="B234" t="s">
        <v>262</v>
      </c>
      <c r="C234">
        <v>70436</v>
      </c>
      <c r="D234" t="s">
        <v>263</v>
      </c>
      <c r="E234" t="s">
        <v>69</v>
      </c>
      <c r="F234" t="s">
        <v>264</v>
      </c>
      <c r="G234" t="s">
        <v>47</v>
      </c>
      <c r="H234" t="s">
        <v>1710</v>
      </c>
      <c r="I234" t="s">
        <v>39</v>
      </c>
      <c r="J234" t="s">
        <v>47</v>
      </c>
      <c r="K234" t="s">
        <v>41</v>
      </c>
      <c r="L234">
        <v>2015</v>
      </c>
      <c r="M234">
        <v>100000</v>
      </c>
      <c r="N234">
        <v>11445</v>
      </c>
      <c r="O234">
        <v>0</v>
      </c>
      <c r="P234">
        <v>111445</v>
      </c>
      <c r="Q234" t="s">
        <v>39</v>
      </c>
      <c r="R234" t="s">
        <v>42</v>
      </c>
    </row>
    <row r="235" spans="1:18">
      <c r="A235">
        <v>17521</v>
      </c>
      <c r="B235" t="s">
        <v>108</v>
      </c>
      <c r="C235">
        <v>70472</v>
      </c>
      <c r="D235" t="s">
        <v>109</v>
      </c>
      <c r="E235" t="s">
        <v>45</v>
      </c>
      <c r="F235" t="s">
        <v>64</v>
      </c>
      <c r="G235" t="s">
        <v>82</v>
      </c>
      <c r="H235" t="s">
        <v>4371</v>
      </c>
      <c r="I235" t="s">
        <v>54</v>
      </c>
      <c r="J235" t="s">
        <v>153</v>
      </c>
      <c r="K235" t="s">
        <v>100</v>
      </c>
      <c r="L235">
        <v>2015</v>
      </c>
      <c r="M235">
        <v>2502570</v>
      </c>
      <c r="N235">
        <v>286430</v>
      </c>
      <c r="O235">
        <v>0</v>
      </c>
      <c r="P235">
        <v>2789000</v>
      </c>
      <c r="Q235" t="s">
        <v>39</v>
      </c>
      <c r="R235" t="s">
        <v>42</v>
      </c>
    </row>
    <row r="236" spans="1:18">
      <c r="A236">
        <v>17538</v>
      </c>
      <c r="B236" t="s">
        <v>110</v>
      </c>
      <c r="C236">
        <v>70440</v>
      </c>
      <c r="D236" t="s">
        <v>111</v>
      </c>
      <c r="E236" t="s">
        <v>36</v>
      </c>
      <c r="F236" t="s">
        <v>112</v>
      </c>
      <c r="G236" t="s">
        <v>58</v>
      </c>
      <c r="I236" t="s">
        <v>39</v>
      </c>
      <c r="J236" t="s">
        <v>153</v>
      </c>
      <c r="K236" t="s">
        <v>41</v>
      </c>
      <c r="L236">
        <v>2015</v>
      </c>
      <c r="M236">
        <v>0</v>
      </c>
      <c r="N236">
        <v>0</v>
      </c>
      <c r="O236">
        <v>0</v>
      </c>
      <c r="P236">
        <v>0</v>
      </c>
      <c r="Q236" t="s">
        <v>39</v>
      </c>
      <c r="R236" t="s">
        <v>42</v>
      </c>
    </row>
    <row r="237" spans="1:18">
      <c r="A237">
        <v>17538</v>
      </c>
      <c r="B237" t="s">
        <v>110</v>
      </c>
      <c r="C237">
        <v>70440</v>
      </c>
      <c r="D237" t="s">
        <v>111</v>
      </c>
      <c r="E237" t="s">
        <v>36</v>
      </c>
      <c r="F237" t="s">
        <v>112</v>
      </c>
      <c r="G237" t="s">
        <v>58</v>
      </c>
      <c r="I237" t="s">
        <v>39</v>
      </c>
      <c r="J237" t="s">
        <v>153</v>
      </c>
      <c r="K237" t="s">
        <v>113</v>
      </c>
      <c r="L237">
        <v>2015</v>
      </c>
      <c r="M237">
        <v>0</v>
      </c>
      <c r="N237">
        <v>0</v>
      </c>
      <c r="O237">
        <v>1404000</v>
      </c>
      <c r="P237">
        <v>1404000</v>
      </c>
      <c r="Q237" t="s">
        <v>39</v>
      </c>
      <c r="R237" t="s">
        <v>42</v>
      </c>
    </row>
    <row r="238" spans="1:18">
      <c r="A238">
        <v>17565</v>
      </c>
      <c r="B238" t="s">
        <v>117</v>
      </c>
      <c r="C238">
        <v>70551</v>
      </c>
      <c r="D238" t="s">
        <v>118</v>
      </c>
      <c r="E238" t="s">
        <v>45</v>
      </c>
      <c r="F238" t="s">
        <v>64</v>
      </c>
      <c r="G238" t="s">
        <v>65</v>
      </c>
      <c r="H238" t="s">
        <v>4371</v>
      </c>
      <c r="I238" t="s">
        <v>54</v>
      </c>
      <c r="J238" t="s">
        <v>153</v>
      </c>
      <c r="K238" t="s">
        <v>119</v>
      </c>
      <c r="L238">
        <v>2015</v>
      </c>
      <c r="M238">
        <v>4262175</v>
      </c>
      <c r="N238">
        <v>487825</v>
      </c>
      <c r="O238">
        <v>0</v>
      </c>
      <c r="P238">
        <v>4750000</v>
      </c>
      <c r="Q238" t="s">
        <v>39</v>
      </c>
      <c r="R238" t="s">
        <v>42</v>
      </c>
    </row>
    <row r="239" spans="1:18">
      <c r="A239">
        <v>17697</v>
      </c>
      <c r="B239" t="s">
        <v>120</v>
      </c>
      <c r="C239">
        <v>70554</v>
      </c>
      <c r="D239" t="s">
        <v>121</v>
      </c>
      <c r="E239" t="s">
        <v>45</v>
      </c>
      <c r="F239" t="s">
        <v>64</v>
      </c>
      <c r="G239" t="s">
        <v>65</v>
      </c>
      <c r="H239" t="s">
        <v>4375</v>
      </c>
      <c r="I239" t="s">
        <v>122</v>
      </c>
      <c r="J239" t="s">
        <v>83</v>
      </c>
      <c r="K239" t="s">
        <v>123</v>
      </c>
      <c r="L239">
        <v>2015</v>
      </c>
      <c r="M239">
        <v>44865</v>
      </c>
      <c r="N239">
        <v>5135</v>
      </c>
      <c r="O239">
        <v>0</v>
      </c>
      <c r="P239">
        <v>50000</v>
      </c>
      <c r="Q239" t="s">
        <v>39</v>
      </c>
      <c r="R239" t="s">
        <v>42</v>
      </c>
    </row>
    <row r="240" spans="1:18">
      <c r="A240">
        <v>17697</v>
      </c>
      <c r="B240" t="s">
        <v>120</v>
      </c>
      <c r="C240">
        <v>70554</v>
      </c>
      <c r="D240" t="s">
        <v>121</v>
      </c>
      <c r="E240" t="s">
        <v>45</v>
      </c>
      <c r="F240" t="s">
        <v>64</v>
      </c>
      <c r="G240" t="s">
        <v>65</v>
      </c>
      <c r="H240" t="s">
        <v>4375</v>
      </c>
      <c r="I240" t="s">
        <v>122</v>
      </c>
      <c r="J240" t="s">
        <v>150</v>
      </c>
      <c r="K240" t="s">
        <v>123</v>
      </c>
      <c r="L240">
        <v>2015</v>
      </c>
      <c r="M240">
        <v>44865</v>
      </c>
      <c r="N240">
        <v>5135</v>
      </c>
      <c r="O240">
        <v>0</v>
      </c>
      <c r="P240">
        <v>50000</v>
      </c>
      <c r="Q240" t="s">
        <v>39</v>
      </c>
      <c r="R240" t="s">
        <v>42</v>
      </c>
    </row>
    <row r="241" spans="1:18">
      <c r="A241">
        <v>17700</v>
      </c>
      <c r="B241" t="s">
        <v>265</v>
      </c>
      <c r="C241">
        <v>70557</v>
      </c>
      <c r="D241" t="s">
        <v>266</v>
      </c>
      <c r="E241" t="s">
        <v>45</v>
      </c>
      <c r="F241" t="s">
        <v>64</v>
      </c>
      <c r="G241" t="s">
        <v>65</v>
      </c>
      <c r="H241" t="s">
        <v>4371</v>
      </c>
      <c r="I241" t="s">
        <v>228</v>
      </c>
      <c r="J241" t="s">
        <v>40</v>
      </c>
      <c r="K241" t="s">
        <v>119</v>
      </c>
      <c r="L241">
        <v>2015</v>
      </c>
      <c r="M241">
        <v>89730</v>
      </c>
      <c r="N241">
        <v>10270</v>
      </c>
      <c r="O241">
        <v>0</v>
      </c>
      <c r="P241">
        <v>100000</v>
      </c>
      <c r="Q241" t="s">
        <v>39</v>
      </c>
      <c r="R241" t="s">
        <v>42</v>
      </c>
    </row>
    <row r="242" spans="1:18">
      <c r="A242">
        <v>17704</v>
      </c>
      <c r="B242" t="s">
        <v>124</v>
      </c>
      <c r="C242">
        <v>70474</v>
      </c>
      <c r="D242" t="s">
        <v>39</v>
      </c>
      <c r="E242" t="s">
        <v>45</v>
      </c>
      <c r="F242" t="s">
        <v>64</v>
      </c>
      <c r="G242" t="s">
        <v>65</v>
      </c>
      <c r="H242" t="s">
        <v>4371</v>
      </c>
      <c r="I242" t="s">
        <v>54</v>
      </c>
      <c r="J242" t="s">
        <v>153</v>
      </c>
      <c r="K242" t="s">
        <v>84</v>
      </c>
      <c r="L242">
        <v>2015</v>
      </c>
      <c r="M242">
        <v>0</v>
      </c>
      <c r="N242">
        <v>0</v>
      </c>
      <c r="O242">
        <v>6000</v>
      </c>
      <c r="P242">
        <v>6000</v>
      </c>
      <c r="Q242" t="s">
        <v>39</v>
      </c>
      <c r="R242" t="s">
        <v>42</v>
      </c>
    </row>
    <row r="243" spans="1:18">
      <c r="A243">
        <v>17704</v>
      </c>
      <c r="B243" t="s">
        <v>124</v>
      </c>
      <c r="C243">
        <v>70474</v>
      </c>
      <c r="D243" t="s">
        <v>39</v>
      </c>
      <c r="E243" t="s">
        <v>45</v>
      </c>
      <c r="F243" t="s">
        <v>64</v>
      </c>
      <c r="G243" t="s">
        <v>65</v>
      </c>
      <c r="H243" t="s">
        <v>4371</v>
      </c>
      <c r="I243" t="s">
        <v>54</v>
      </c>
      <c r="J243" t="s">
        <v>153</v>
      </c>
      <c r="K243" t="s">
        <v>76</v>
      </c>
      <c r="L243">
        <v>2015</v>
      </c>
      <c r="M243">
        <v>0</v>
      </c>
      <c r="N243">
        <v>0</v>
      </c>
      <c r="O243">
        <v>500000</v>
      </c>
      <c r="P243">
        <v>500000</v>
      </c>
      <c r="Q243" t="s">
        <v>39</v>
      </c>
      <c r="R243" t="s">
        <v>42</v>
      </c>
    </row>
    <row r="244" spans="1:18">
      <c r="A244">
        <v>17704</v>
      </c>
      <c r="B244" t="s">
        <v>124</v>
      </c>
      <c r="C244">
        <v>70474</v>
      </c>
      <c r="D244" t="s">
        <v>39</v>
      </c>
      <c r="E244" t="s">
        <v>45</v>
      </c>
      <c r="F244" t="s">
        <v>64</v>
      </c>
      <c r="G244" t="s">
        <v>65</v>
      </c>
      <c r="H244" t="s">
        <v>4371</v>
      </c>
      <c r="I244" t="s">
        <v>54</v>
      </c>
      <c r="J244" t="s">
        <v>153</v>
      </c>
      <c r="K244" t="s">
        <v>93</v>
      </c>
      <c r="L244">
        <v>2015</v>
      </c>
      <c r="M244">
        <v>2939587</v>
      </c>
      <c r="N244">
        <v>247994</v>
      </c>
      <c r="O244">
        <v>0</v>
      </c>
      <c r="P244">
        <v>3187581</v>
      </c>
      <c r="Q244" t="s">
        <v>39</v>
      </c>
      <c r="R244" t="s">
        <v>42</v>
      </c>
    </row>
    <row r="245" spans="1:18">
      <c r="A245">
        <v>17706</v>
      </c>
      <c r="B245" t="s">
        <v>125</v>
      </c>
      <c r="C245">
        <v>70559</v>
      </c>
      <c r="D245" t="s">
        <v>126</v>
      </c>
      <c r="E245" t="s">
        <v>45</v>
      </c>
      <c r="F245" t="s">
        <v>64</v>
      </c>
      <c r="G245" t="s">
        <v>82</v>
      </c>
      <c r="H245" t="s">
        <v>4372</v>
      </c>
      <c r="I245" t="s">
        <v>127</v>
      </c>
      <c r="J245" t="s">
        <v>153</v>
      </c>
      <c r="K245" t="s">
        <v>93</v>
      </c>
      <c r="L245">
        <v>2015</v>
      </c>
      <c r="M245">
        <v>383755</v>
      </c>
      <c r="N245">
        <v>32375</v>
      </c>
      <c r="O245">
        <v>0</v>
      </c>
      <c r="P245">
        <v>416130</v>
      </c>
      <c r="Q245" t="s">
        <v>39</v>
      </c>
      <c r="R245" t="s">
        <v>42</v>
      </c>
    </row>
    <row r="246" spans="1:18">
      <c r="A246">
        <v>17706</v>
      </c>
      <c r="B246" t="s">
        <v>125</v>
      </c>
      <c r="C246">
        <v>70559</v>
      </c>
      <c r="D246" t="s">
        <v>126</v>
      </c>
      <c r="E246" t="s">
        <v>45</v>
      </c>
      <c r="F246" t="s">
        <v>64</v>
      </c>
      <c r="G246" t="s">
        <v>82</v>
      </c>
      <c r="H246" t="s">
        <v>4372</v>
      </c>
      <c r="I246" t="s">
        <v>127</v>
      </c>
      <c r="J246" t="s">
        <v>153</v>
      </c>
      <c r="K246" t="s">
        <v>154</v>
      </c>
      <c r="L246">
        <v>2015</v>
      </c>
      <c r="M246">
        <v>12870</v>
      </c>
      <c r="N246">
        <v>0</v>
      </c>
      <c r="O246">
        <v>0</v>
      </c>
      <c r="P246">
        <v>12870</v>
      </c>
      <c r="Q246" t="s">
        <v>39</v>
      </c>
      <c r="R246" t="s">
        <v>42</v>
      </c>
    </row>
    <row r="247" spans="1:18">
      <c r="A247">
        <v>17707</v>
      </c>
      <c r="B247" t="s">
        <v>128</v>
      </c>
      <c r="C247">
        <v>70560</v>
      </c>
      <c r="D247" t="s">
        <v>129</v>
      </c>
      <c r="E247" t="s">
        <v>45</v>
      </c>
      <c r="F247" t="s">
        <v>64</v>
      </c>
      <c r="G247" t="s">
        <v>82</v>
      </c>
      <c r="H247" t="s">
        <v>4372</v>
      </c>
      <c r="I247" t="s">
        <v>127</v>
      </c>
      <c r="J247" t="s">
        <v>153</v>
      </c>
      <c r="K247" t="s">
        <v>93</v>
      </c>
      <c r="L247">
        <v>2015</v>
      </c>
      <c r="M247">
        <v>555164</v>
      </c>
      <c r="N247">
        <v>46836</v>
      </c>
      <c r="O247">
        <v>0</v>
      </c>
      <c r="P247">
        <v>602000</v>
      </c>
      <c r="Q247" t="s">
        <v>39</v>
      </c>
      <c r="R247" t="s">
        <v>42</v>
      </c>
    </row>
    <row r="248" spans="1:18">
      <c r="A248">
        <v>17708</v>
      </c>
      <c r="B248" t="s">
        <v>130</v>
      </c>
      <c r="C248">
        <v>70561</v>
      </c>
      <c r="D248" t="s">
        <v>131</v>
      </c>
      <c r="E248" t="s">
        <v>45</v>
      </c>
      <c r="F248" t="s">
        <v>64</v>
      </c>
      <c r="G248" t="s">
        <v>82</v>
      </c>
      <c r="H248" t="s">
        <v>4371</v>
      </c>
      <c r="I248" t="s">
        <v>54</v>
      </c>
      <c r="J248" t="s">
        <v>150</v>
      </c>
      <c r="K248" t="s">
        <v>93</v>
      </c>
      <c r="L248">
        <v>2015</v>
      </c>
      <c r="M248">
        <v>15309</v>
      </c>
      <c r="N248">
        <v>1292</v>
      </c>
      <c r="O248">
        <v>0</v>
      </c>
      <c r="P248">
        <v>16601</v>
      </c>
      <c r="Q248" t="s">
        <v>39</v>
      </c>
      <c r="R248" t="s">
        <v>42</v>
      </c>
    </row>
    <row r="249" spans="1:18">
      <c r="A249">
        <v>17708</v>
      </c>
      <c r="B249" t="s">
        <v>130</v>
      </c>
      <c r="C249">
        <v>70561</v>
      </c>
      <c r="D249" t="s">
        <v>131</v>
      </c>
      <c r="E249" t="s">
        <v>45</v>
      </c>
      <c r="F249" t="s">
        <v>64</v>
      </c>
      <c r="G249" t="s">
        <v>82</v>
      </c>
      <c r="H249" t="s">
        <v>4371</v>
      </c>
      <c r="I249" t="s">
        <v>54</v>
      </c>
      <c r="J249" t="s">
        <v>83</v>
      </c>
      <c r="K249" t="s">
        <v>93</v>
      </c>
      <c r="L249">
        <v>2015</v>
      </c>
      <c r="M249">
        <v>165996</v>
      </c>
      <c r="N249">
        <v>14004</v>
      </c>
      <c r="O249">
        <v>0</v>
      </c>
      <c r="P249">
        <v>180000</v>
      </c>
      <c r="Q249" t="s">
        <v>39</v>
      </c>
      <c r="R249" t="s">
        <v>42</v>
      </c>
    </row>
    <row r="250" spans="1:18">
      <c r="A250">
        <v>17708</v>
      </c>
      <c r="B250" t="s">
        <v>130</v>
      </c>
      <c r="C250">
        <v>70561</v>
      </c>
      <c r="D250" t="s">
        <v>131</v>
      </c>
      <c r="E250" t="s">
        <v>45</v>
      </c>
      <c r="F250" t="s">
        <v>64</v>
      </c>
      <c r="G250" t="s">
        <v>82</v>
      </c>
      <c r="H250" t="s">
        <v>4371</v>
      </c>
      <c r="I250" t="s">
        <v>54</v>
      </c>
      <c r="J250" t="s">
        <v>153</v>
      </c>
      <c r="K250" t="s">
        <v>93</v>
      </c>
      <c r="L250">
        <v>2015</v>
      </c>
      <c r="M250">
        <v>688053</v>
      </c>
      <c r="N250">
        <v>58047</v>
      </c>
      <c r="O250">
        <v>0</v>
      </c>
      <c r="P250">
        <v>746100</v>
      </c>
      <c r="Q250" t="s">
        <v>39</v>
      </c>
      <c r="R250" t="s">
        <v>42</v>
      </c>
    </row>
    <row r="251" spans="1:18">
      <c r="A251">
        <v>17708</v>
      </c>
      <c r="B251" t="s">
        <v>130</v>
      </c>
      <c r="C251">
        <v>70561</v>
      </c>
      <c r="D251" t="s">
        <v>131</v>
      </c>
      <c r="E251" t="s">
        <v>45</v>
      </c>
      <c r="F251" t="s">
        <v>64</v>
      </c>
      <c r="G251" t="s">
        <v>82</v>
      </c>
      <c r="H251" t="s">
        <v>4371</v>
      </c>
      <c r="I251" t="s">
        <v>54</v>
      </c>
      <c r="J251" t="s">
        <v>153</v>
      </c>
      <c r="K251" t="s">
        <v>154</v>
      </c>
      <c r="L251">
        <v>2015</v>
      </c>
      <c r="M251">
        <v>0</v>
      </c>
      <c r="N251">
        <v>0</v>
      </c>
      <c r="O251">
        <v>15300</v>
      </c>
      <c r="P251">
        <v>15300</v>
      </c>
      <c r="Q251" t="s">
        <v>39</v>
      </c>
      <c r="R251" t="s">
        <v>42</v>
      </c>
    </row>
    <row r="252" spans="1:18">
      <c r="A252">
        <v>17757</v>
      </c>
      <c r="B252" t="s">
        <v>267</v>
      </c>
      <c r="C252">
        <v>70594</v>
      </c>
      <c r="D252" t="s">
        <v>268</v>
      </c>
      <c r="E252" t="s">
        <v>36</v>
      </c>
      <c r="F252" t="s">
        <v>112</v>
      </c>
      <c r="G252" t="s">
        <v>38</v>
      </c>
      <c r="H252" t="s">
        <v>4372</v>
      </c>
      <c r="I252" t="s">
        <v>49</v>
      </c>
      <c r="J252" t="s">
        <v>40</v>
      </c>
      <c r="K252" t="s">
        <v>41</v>
      </c>
      <c r="L252">
        <v>2015</v>
      </c>
      <c r="M252">
        <v>400000</v>
      </c>
      <c r="N252">
        <v>45782</v>
      </c>
      <c r="O252" t="s">
        <v>39</v>
      </c>
      <c r="P252">
        <v>445782</v>
      </c>
      <c r="Q252" t="s">
        <v>39</v>
      </c>
      <c r="R252" t="s">
        <v>42</v>
      </c>
    </row>
    <row r="253" spans="1:18">
      <c r="A253">
        <v>17881</v>
      </c>
      <c r="B253" t="s">
        <v>72</v>
      </c>
      <c r="C253">
        <v>70469</v>
      </c>
      <c r="D253" t="s">
        <v>73</v>
      </c>
      <c r="E253" t="s">
        <v>36</v>
      </c>
      <c r="F253" t="s">
        <v>74</v>
      </c>
      <c r="G253" t="s">
        <v>58</v>
      </c>
      <c r="H253" t="s">
        <v>4372</v>
      </c>
      <c r="I253" t="s">
        <v>39</v>
      </c>
      <c r="J253" t="s">
        <v>83</v>
      </c>
      <c r="K253" t="s">
        <v>75</v>
      </c>
      <c r="L253">
        <v>2015</v>
      </c>
      <c r="M253">
        <v>0</v>
      </c>
      <c r="N253">
        <v>0</v>
      </c>
      <c r="O253" t="s">
        <v>39</v>
      </c>
      <c r="P253">
        <v>0</v>
      </c>
      <c r="Q253" t="s">
        <v>39</v>
      </c>
      <c r="R253" t="s">
        <v>42</v>
      </c>
    </row>
    <row r="254" spans="1:18">
      <c r="A254">
        <v>17881</v>
      </c>
      <c r="B254" t="s">
        <v>72</v>
      </c>
      <c r="C254">
        <v>70469</v>
      </c>
      <c r="D254" t="s">
        <v>73</v>
      </c>
      <c r="E254" t="s">
        <v>36</v>
      </c>
      <c r="F254" t="s">
        <v>74</v>
      </c>
      <c r="G254" t="s">
        <v>58</v>
      </c>
      <c r="H254" t="s">
        <v>4372</v>
      </c>
      <c r="I254" t="s">
        <v>39</v>
      </c>
      <c r="J254" t="s">
        <v>83</v>
      </c>
      <c r="K254" t="s">
        <v>193</v>
      </c>
      <c r="L254">
        <v>2015</v>
      </c>
      <c r="M254">
        <v>233298</v>
      </c>
      <c r="N254">
        <v>26702</v>
      </c>
      <c r="O254" t="s">
        <v>39</v>
      </c>
      <c r="P254">
        <v>260000</v>
      </c>
      <c r="Q254" t="s">
        <v>39</v>
      </c>
      <c r="R254" t="s">
        <v>42</v>
      </c>
    </row>
    <row r="255" spans="1:18">
      <c r="A255">
        <v>17881</v>
      </c>
      <c r="B255" t="s">
        <v>72</v>
      </c>
      <c r="C255">
        <v>70469</v>
      </c>
      <c r="D255" t="s">
        <v>73</v>
      </c>
      <c r="E255" t="s">
        <v>36</v>
      </c>
      <c r="F255" t="s">
        <v>74</v>
      </c>
      <c r="G255" t="s">
        <v>58</v>
      </c>
      <c r="H255" t="s">
        <v>4372</v>
      </c>
      <c r="I255" t="s">
        <v>39</v>
      </c>
      <c r="J255" t="s">
        <v>153</v>
      </c>
      <c r="K255" t="s">
        <v>75</v>
      </c>
      <c r="L255">
        <v>2015</v>
      </c>
      <c r="M255">
        <v>0</v>
      </c>
      <c r="N255">
        <v>0</v>
      </c>
      <c r="O255" t="s">
        <v>39</v>
      </c>
      <c r="P255">
        <v>0</v>
      </c>
      <c r="Q255" t="s">
        <v>39</v>
      </c>
      <c r="R255" t="s">
        <v>42</v>
      </c>
    </row>
    <row r="256" spans="1:18">
      <c r="A256">
        <v>17881</v>
      </c>
      <c r="B256" t="s">
        <v>72</v>
      </c>
      <c r="C256">
        <v>70469</v>
      </c>
      <c r="D256" t="s">
        <v>73</v>
      </c>
      <c r="E256" t="s">
        <v>36</v>
      </c>
      <c r="F256" t="s">
        <v>74</v>
      </c>
      <c r="G256" t="s">
        <v>58</v>
      </c>
      <c r="H256" t="s">
        <v>4372</v>
      </c>
      <c r="I256" t="s">
        <v>39</v>
      </c>
      <c r="J256" t="s">
        <v>153</v>
      </c>
      <c r="K256" t="s">
        <v>76</v>
      </c>
      <c r="L256">
        <v>2015</v>
      </c>
      <c r="M256">
        <v>0</v>
      </c>
      <c r="N256">
        <v>0</v>
      </c>
      <c r="O256">
        <v>89000</v>
      </c>
      <c r="P256">
        <v>89000</v>
      </c>
      <c r="Q256" t="s">
        <v>39</v>
      </c>
      <c r="R256" t="s">
        <v>42</v>
      </c>
    </row>
    <row r="257" spans="1:18">
      <c r="A257">
        <v>17881</v>
      </c>
      <c r="B257" t="s">
        <v>72</v>
      </c>
      <c r="C257">
        <v>70469</v>
      </c>
      <c r="D257" t="s">
        <v>73</v>
      </c>
      <c r="E257" t="s">
        <v>36</v>
      </c>
      <c r="F257" t="s">
        <v>74</v>
      </c>
      <c r="G257" t="s">
        <v>58</v>
      </c>
      <c r="H257" t="s">
        <v>4372</v>
      </c>
      <c r="I257" t="s">
        <v>39</v>
      </c>
      <c r="J257" t="s">
        <v>153</v>
      </c>
      <c r="K257" t="s">
        <v>193</v>
      </c>
      <c r="L257">
        <v>2015</v>
      </c>
      <c r="M257">
        <v>10695</v>
      </c>
      <c r="N257">
        <v>1224</v>
      </c>
      <c r="O257" t="s">
        <v>39</v>
      </c>
      <c r="P257">
        <v>11919</v>
      </c>
      <c r="Q257" t="s">
        <v>39</v>
      </c>
      <c r="R257" t="s">
        <v>42</v>
      </c>
    </row>
    <row r="258" spans="1:18">
      <c r="A258">
        <v>17881</v>
      </c>
      <c r="B258" t="s">
        <v>72</v>
      </c>
      <c r="C258">
        <v>70469</v>
      </c>
      <c r="D258" t="s">
        <v>73</v>
      </c>
      <c r="E258" t="s">
        <v>36</v>
      </c>
      <c r="F258" t="s">
        <v>74</v>
      </c>
      <c r="G258" t="s">
        <v>58</v>
      </c>
      <c r="H258" t="s">
        <v>4372</v>
      </c>
      <c r="I258" t="s">
        <v>39</v>
      </c>
      <c r="J258" t="s">
        <v>153</v>
      </c>
      <c r="K258" t="s">
        <v>245</v>
      </c>
      <c r="L258">
        <v>2015</v>
      </c>
      <c r="M258">
        <v>219014</v>
      </c>
      <c r="N258">
        <v>25067</v>
      </c>
      <c r="O258" t="s">
        <v>39</v>
      </c>
      <c r="P258">
        <v>244081</v>
      </c>
      <c r="Q258" t="s">
        <v>39</v>
      </c>
      <c r="R258" t="s">
        <v>42</v>
      </c>
    </row>
    <row r="259" spans="1:18">
      <c r="A259">
        <v>17888</v>
      </c>
      <c r="B259" t="s">
        <v>132</v>
      </c>
      <c r="C259">
        <v>70477</v>
      </c>
      <c r="D259" t="s">
        <v>133</v>
      </c>
      <c r="E259" t="s">
        <v>36</v>
      </c>
      <c r="F259" t="s">
        <v>46</v>
      </c>
      <c r="G259" t="s">
        <v>58</v>
      </c>
      <c r="H259" t="s">
        <v>4372</v>
      </c>
      <c r="I259" t="s">
        <v>39</v>
      </c>
      <c r="J259" t="s">
        <v>153</v>
      </c>
      <c r="K259" t="s">
        <v>75</v>
      </c>
      <c r="L259">
        <v>2015</v>
      </c>
      <c r="M259">
        <v>0</v>
      </c>
      <c r="N259">
        <v>0</v>
      </c>
      <c r="O259" t="s">
        <v>39</v>
      </c>
      <c r="P259">
        <v>0</v>
      </c>
      <c r="Q259" t="s">
        <v>39</v>
      </c>
      <c r="R259" t="s">
        <v>42</v>
      </c>
    </row>
    <row r="260" spans="1:18">
      <c r="A260">
        <v>17888</v>
      </c>
      <c r="B260" t="s">
        <v>132</v>
      </c>
      <c r="C260">
        <v>70477</v>
      </c>
      <c r="D260" t="s">
        <v>133</v>
      </c>
      <c r="E260" t="s">
        <v>36</v>
      </c>
      <c r="F260" t="s">
        <v>46</v>
      </c>
      <c r="G260" t="s">
        <v>58</v>
      </c>
      <c r="H260" t="s">
        <v>4372</v>
      </c>
      <c r="I260" t="s">
        <v>39</v>
      </c>
      <c r="J260" t="s">
        <v>153</v>
      </c>
      <c r="K260" t="s">
        <v>193</v>
      </c>
      <c r="L260">
        <v>2015</v>
      </c>
      <c r="M260">
        <v>936350</v>
      </c>
      <c r="N260">
        <v>107169</v>
      </c>
      <c r="O260" t="s">
        <v>39</v>
      </c>
      <c r="P260">
        <v>1043519</v>
      </c>
      <c r="Q260" t="s">
        <v>39</v>
      </c>
      <c r="R260" t="s">
        <v>42</v>
      </c>
    </row>
    <row r="261" spans="1:18">
      <c r="A261">
        <v>17905</v>
      </c>
      <c r="B261" t="s">
        <v>269</v>
      </c>
      <c r="C261">
        <v>70467</v>
      </c>
      <c r="D261" t="s">
        <v>270</v>
      </c>
      <c r="E261" t="s">
        <v>36</v>
      </c>
      <c r="F261" t="s">
        <v>271</v>
      </c>
      <c r="G261" t="s">
        <v>58</v>
      </c>
      <c r="H261" t="s">
        <v>657</v>
      </c>
      <c r="I261" t="s">
        <v>39</v>
      </c>
      <c r="J261" t="s">
        <v>150</v>
      </c>
      <c r="K261" t="s">
        <v>41</v>
      </c>
      <c r="L261">
        <v>2015</v>
      </c>
      <c r="M261">
        <v>0</v>
      </c>
      <c r="N261">
        <v>0</v>
      </c>
      <c r="O261">
        <v>0</v>
      </c>
      <c r="P261">
        <v>0</v>
      </c>
      <c r="Q261" t="s">
        <v>39</v>
      </c>
      <c r="R261" t="s">
        <v>42</v>
      </c>
    </row>
    <row r="262" spans="1:18">
      <c r="A262">
        <v>17905</v>
      </c>
      <c r="B262" t="s">
        <v>269</v>
      </c>
      <c r="C262">
        <v>70467</v>
      </c>
      <c r="D262" t="s">
        <v>270</v>
      </c>
      <c r="E262" t="s">
        <v>36</v>
      </c>
      <c r="F262" t="s">
        <v>271</v>
      </c>
      <c r="G262" t="s">
        <v>58</v>
      </c>
      <c r="H262" t="s">
        <v>657</v>
      </c>
      <c r="I262" t="s">
        <v>39</v>
      </c>
      <c r="J262" t="s">
        <v>150</v>
      </c>
      <c r="K262" t="s">
        <v>123</v>
      </c>
      <c r="L262">
        <v>2015</v>
      </c>
      <c r="M262">
        <v>0</v>
      </c>
      <c r="N262">
        <v>0</v>
      </c>
      <c r="O262">
        <v>0</v>
      </c>
      <c r="P262">
        <v>0</v>
      </c>
      <c r="Q262" t="s">
        <v>39</v>
      </c>
      <c r="R262" t="s">
        <v>42</v>
      </c>
    </row>
    <row r="263" spans="1:18">
      <c r="A263">
        <v>17905</v>
      </c>
      <c r="B263" t="s">
        <v>269</v>
      </c>
      <c r="C263">
        <v>70467</v>
      </c>
      <c r="D263" t="s">
        <v>270</v>
      </c>
      <c r="E263" t="s">
        <v>36</v>
      </c>
      <c r="F263" t="s">
        <v>271</v>
      </c>
      <c r="G263" t="s">
        <v>58</v>
      </c>
      <c r="H263" t="s">
        <v>657</v>
      </c>
      <c r="I263" t="s">
        <v>39</v>
      </c>
      <c r="J263" t="s">
        <v>150</v>
      </c>
      <c r="K263" t="s">
        <v>76</v>
      </c>
      <c r="L263">
        <v>2015</v>
      </c>
      <c r="M263">
        <v>0</v>
      </c>
      <c r="N263">
        <v>0</v>
      </c>
      <c r="O263">
        <v>0</v>
      </c>
      <c r="P263">
        <v>0</v>
      </c>
      <c r="Q263" t="s">
        <v>39</v>
      </c>
      <c r="R263" t="s">
        <v>42</v>
      </c>
    </row>
    <row r="264" spans="1:18">
      <c r="A264">
        <v>17905</v>
      </c>
      <c r="B264" t="s">
        <v>269</v>
      </c>
      <c r="C264">
        <v>70467</v>
      </c>
      <c r="D264" t="s">
        <v>270</v>
      </c>
      <c r="E264" t="s">
        <v>36</v>
      </c>
      <c r="F264" t="s">
        <v>271</v>
      </c>
      <c r="G264" t="s">
        <v>58</v>
      </c>
      <c r="H264" t="s">
        <v>657</v>
      </c>
      <c r="I264" t="s">
        <v>39</v>
      </c>
      <c r="J264" t="s">
        <v>150</v>
      </c>
      <c r="K264" t="s">
        <v>119</v>
      </c>
      <c r="L264">
        <v>2015</v>
      </c>
      <c r="M264">
        <v>80000</v>
      </c>
      <c r="N264">
        <v>9156</v>
      </c>
      <c r="O264">
        <v>0</v>
      </c>
      <c r="P264">
        <v>89156</v>
      </c>
      <c r="Q264" t="s">
        <v>39</v>
      </c>
      <c r="R264" t="s">
        <v>42</v>
      </c>
    </row>
    <row r="265" spans="1:18">
      <c r="A265">
        <v>18001</v>
      </c>
      <c r="B265" t="s">
        <v>198</v>
      </c>
      <c r="C265">
        <v>70478</v>
      </c>
      <c r="D265" t="s">
        <v>199</v>
      </c>
      <c r="E265" t="s">
        <v>36</v>
      </c>
      <c r="F265" t="s">
        <v>74</v>
      </c>
      <c r="G265" t="s">
        <v>58</v>
      </c>
      <c r="H265" t="s">
        <v>4371</v>
      </c>
      <c r="I265" t="s">
        <v>54</v>
      </c>
      <c r="J265" t="s">
        <v>153</v>
      </c>
      <c r="K265" t="s">
        <v>41</v>
      </c>
      <c r="L265">
        <v>2015</v>
      </c>
      <c r="M265">
        <v>570161</v>
      </c>
      <c r="N265">
        <v>65257</v>
      </c>
      <c r="O265">
        <v>0</v>
      </c>
      <c r="P265">
        <v>635418</v>
      </c>
      <c r="Q265" t="s">
        <v>39</v>
      </c>
      <c r="R265" t="s">
        <v>42</v>
      </c>
    </row>
    <row r="266" spans="1:18">
      <c r="A266">
        <v>18001</v>
      </c>
      <c r="B266" t="s">
        <v>198</v>
      </c>
      <c r="C266">
        <v>70478</v>
      </c>
      <c r="D266" t="s">
        <v>199</v>
      </c>
      <c r="E266" t="s">
        <v>36</v>
      </c>
      <c r="F266" t="s">
        <v>74</v>
      </c>
      <c r="G266" t="s">
        <v>58</v>
      </c>
      <c r="H266" t="s">
        <v>4371</v>
      </c>
      <c r="I266" t="s">
        <v>54</v>
      </c>
      <c r="J266" t="s">
        <v>40</v>
      </c>
      <c r="K266" t="s">
        <v>41</v>
      </c>
      <c r="L266">
        <v>2015</v>
      </c>
      <c r="M266">
        <v>125622</v>
      </c>
      <c r="N266">
        <v>14378</v>
      </c>
      <c r="O266">
        <v>0</v>
      </c>
      <c r="P266">
        <v>140000</v>
      </c>
      <c r="Q266" t="s">
        <v>39</v>
      </c>
      <c r="R266" t="s">
        <v>42</v>
      </c>
    </row>
    <row r="267" spans="1:18">
      <c r="A267">
        <v>18004</v>
      </c>
      <c r="B267" t="s">
        <v>272</v>
      </c>
      <c r="C267">
        <v>70497</v>
      </c>
      <c r="D267" t="s">
        <v>273</v>
      </c>
      <c r="E267" t="s">
        <v>36</v>
      </c>
      <c r="F267" t="s">
        <v>271</v>
      </c>
      <c r="G267" t="s">
        <v>58</v>
      </c>
      <c r="H267" t="s">
        <v>4372</v>
      </c>
      <c r="I267" t="s">
        <v>39</v>
      </c>
      <c r="J267" t="s">
        <v>248</v>
      </c>
      <c r="K267" t="s">
        <v>41</v>
      </c>
      <c r="L267">
        <v>2015</v>
      </c>
      <c r="M267">
        <v>500000</v>
      </c>
      <c r="N267">
        <v>57227</v>
      </c>
      <c r="O267">
        <v>0</v>
      </c>
      <c r="P267">
        <v>557227</v>
      </c>
      <c r="Q267" t="s">
        <v>39</v>
      </c>
      <c r="R267" t="s">
        <v>42</v>
      </c>
    </row>
    <row r="268" spans="1:18">
      <c r="A268">
        <v>18006</v>
      </c>
      <c r="B268" t="s">
        <v>274</v>
      </c>
      <c r="C268">
        <v>70489</v>
      </c>
      <c r="D268" t="s">
        <v>275</v>
      </c>
      <c r="E268" t="s">
        <v>36</v>
      </c>
      <c r="F268" t="s">
        <v>264</v>
      </c>
      <c r="G268" t="s">
        <v>58</v>
      </c>
      <c r="H268" t="s">
        <v>657</v>
      </c>
      <c r="I268" t="s">
        <v>39</v>
      </c>
      <c r="J268" t="s">
        <v>47</v>
      </c>
      <c r="K268" t="s">
        <v>41</v>
      </c>
      <c r="L268">
        <v>2015</v>
      </c>
      <c r="M268">
        <v>0</v>
      </c>
      <c r="N268">
        <v>0</v>
      </c>
      <c r="O268">
        <v>0</v>
      </c>
      <c r="P268">
        <v>0</v>
      </c>
      <c r="Q268" t="s">
        <v>39</v>
      </c>
      <c r="R268" t="s">
        <v>42</v>
      </c>
    </row>
    <row r="269" spans="1:18">
      <c r="A269">
        <v>18006</v>
      </c>
      <c r="B269" t="s">
        <v>274</v>
      </c>
      <c r="C269">
        <v>70489</v>
      </c>
      <c r="D269" t="s">
        <v>275</v>
      </c>
      <c r="E269" t="s">
        <v>36</v>
      </c>
      <c r="F269" t="s">
        <v>264</v>
      </c>
      <c r="G269" t="s">
        <v>58</v>
      </c>
      <c r="H269" t="s">
        <v>657</v>
      </c>
      <c r="I269" t="s">
        <v>39</v>
      </c>
      <c r="J269" t="s">
        <v>47</v>
      </c>
      <c r="K269" t="s">
        <v>104</v>
      </c>
      <c r="L269">
        <v>2015</v>
      </c>
      <c r="M269">
        <v>200000</v>
      </c>
      <c r="N269">
        <v>22891</v>
      </c>
      <c r="O269">
        <v>0</v>
      </c>
      <c r="P269">
        <v>222891</v>
      </c>
      <c r="Q269" t="s">
        <v>39</v>
      </c>
      <c r="R269" t="s">
        <v>42</v>
      </c>
    </row>
    <row r="270" spans="1:18">
      <c r="A270">
        <v>18006</v>
      </c>
      <c r="B270" t="s">
        <v>274</v>
      </c>
      <c r="C270">
        <v>70489</v>
      </c>
      <c r="D270" t="s">
        <v>275</v>
      </c>
      <c r="E270" t="s">
        <v>36</v>
      </c>
      <c r="F270" t="s">
        <v>264</v>
      </c>
      <c r="G270" t="s">
        <v>58</v>
      </c>
      <c r="H270" t="s">
        <v>657</v>
      </c>
      <c r="I270" t="s">
        <v>39</v>
      </c>
      <c r="J270" t="s">
        <v>150</v>
      </c>
      <c r="K270" t="s">
        <v>104</v>
      </c>
      <c r="L270">
        <v>2015</v>
      </c>
      <c r="M270">
        <v>0</v>
      </c>
      <c r="N270">
        <v>0</v>
      </c>
      <c r="O270">
        <v>0</v>
      </c>
      <c r="P270">
        <v>0</v>
      </c>
      <c r="Q270" t="s">
        <v>39</v>
      </c>
      <c r="R270" t="s">
        <v>42</v>
      </c>
    </row>
    <row r="271" spans="1:18">
      <c r="A271">
        <v>18006</v>
      </c>
      <c r="B271" t="s">
        <v>274</v>
      </c>
      <c r="C271">
        <v>70489</v>
      </c>
      <c r="D271" t="s">
        <v>275</v>
      </c>
      <c r="E271" t="s">
        <v>36</v>
      </c>
      <c r="F271" t="s">
        <v>264</v>
      </c>
      <c r="G271" t="s">
        <v>58</v>
      </c>
      <c r="H271" t="s">
        <v>657</v>
      </c>
      <c r="I271" t="s">
        <v>39</v>
      </c>
      <c r="J271" t="s">
        <v>150</v>
      </c>
      <c r="K271" t="s">
        <v>104</v>
      </c>
      <c r="L271">
        <v>2015</v>
      </c>
      <c r="M271">
        <v>300000</v>
      </c>
      <c r="N271">
        <v>34336</v>
      </c>
      <c r="O271">
        <v>0</v>
      </c>
      <c r="P271">
        <v>334336</v>
      </c>
      <c r="Q271" t="s">
        <v>39</v>
      </c>
      <c r="R271" t="s">
        <v>42</v>
      </c>
    </row>
    <row r="272" spans="1:18">
      <c r="A272">
        <v>18010</v>
      </c>
      <c r="B272" t="s">
        <v>279</v>
      </c>
      <c r="C272">
        <v>70492</v>
      </c>
      <c r="D272" t="s">
        <v>280</v>
      </c>
      <c r="E272" t="s">
        <v>36</v>
      </c>
      <c r="F272" t="s">
        <v>212</v>
      </c>
      <c r="G272" t="s">
        <v>58</v>
      </c>
      <c r="H272" t="s">
        <v>4378</v>
      </c>
      <c r="I272" t="s">
        <v>39</v>
      </c>
      <c r="J272" t="s">
        <v>150</v>
      </c>
      <c r="K272" t="s">
        <v>41</v>
      </c>
      <c r="L272">
        <v>2015</v>
      </c>
      <c r="M272">
        <v>2975000</v>
      </c>
      <c r="N272">
        <v>340502</v>
      </c>
      <c r="O272">
        <v>0</v>
      </c>
      <c r="P272">
        <v>3315502</v>
      </c>
      <c r="Q272" t="s">
        <v>39</v>
      </c>
      <c r="R272" t="s">
        <v>42</v>
      </c>
    </row>
    <row r="273" spans="1:18">
      <c r="A273">
        <v>18016</v>
      </c>
      <c r="B273" t="s">
        <v>284</v>
      </c>
      <c r="C273">
        <v>70495</v>
      </c>
      <c r="D273" t="s">
        <v>285</v>
      </c>
      <c r="E273" t="s">
        <v>36</v>
      </c>
      <c r="F273" t="s">
        <v>264</v>
      </c>
      <c r="G273" t="s">
        <v>58</v>
      </c>
      <c r="H273" t="s">
        <v>4373</v>
      </c>
      <c r="I273" t="s">
        <v>286</v>
      </c>
      <c r="J273" t="s">
        <v>47</v>
      </c>
      <c r="K273" t="s">
        <v>41</v>
      </c>
      <c r="L273">
        <v>2015</v>
      </c>
      <c r="M273">
        <v>500000</v>
      </c>
      <c r="N273">
        <v>57227</v>
      </c>
      <c r="O273">
        <v>0</v>
      </c>
      <c r="P273">
        <v>557227</v>
      </c>
      <c r="Q273" t="s">
        <v>39</v>
      </c>
      <c r="R273" t="s">
        <v>42</v>
      </c>
    </row>
    <row r="274" spans="1:18">
      <c r="A274">
        <v>18017</v>
      </c>
      <c r="B274" t="s">
        <v>287</v>
      </c>
      <c r="C274">
        <v>70496</v>
      </c>
      <c r="D274" t="s">
        <v>288</v>
      </c>
      <c r="E274" t="s">
        <v>36</v>
      </c>
      <c r="F274" t="s">
        <v>264</v>
      </c>
      <c r="G274" t="s">
        <v>58</v>
      </c>
      <c r="H274" t="s">
        <v>4373</v>
      </c>
      <c r="I274" t="s">
        <v>286</v>
      </c>
      <c r="J274" t="s">
        <v>150</v>
      </c>
      <c r="K274" t="s">
        <v>41</v>
      </c>
      <c r="L274">
        <v>2015</v>
      </c>
      <c r="M274">
        <v>1000000</v>
      </c>
      <c r="N274">
        <v>114454</v>
      </c>
      <c r="O274">
        <v>0</v>
      </c>
      <c r="P274">
        <v>1114454</v>
      </c>
      <c r="Q274" t="s">
        <v>39</v>
      </c>
      <c r="R274" t="s">
        <v>42</v>
      </c>
    </row>
    <row r="275" spans="1:18">
      <c r="A275">
        <v>18018</v>
      </c>
      <c r="B275" t="s">
        <v>166</v>
      </c>
      <c r="C275">
        <v>70479</v>
      </c>
      <c r="D275" t="s">
        <v>167</v>
      </c>
      <c r="E275" t="s">
        <v>36</v>
      </c>
      <c r="F275" t="s">
        <v>57</v>
      </c>
      <c r="G275" t="s">
        <v>58</v>
      </c>
      <c r="H275" t="s">
        <v>1710</v>
      </c>
      <c r="I275" t="s">
        <v>39</v>
      </c>
      <c r="J275" t="s">
        <v>153</v>
      </c>
      <c r="K275" t="s">
        <v>41</v>
      </c>
      <c r="L275">
        <v>2015</v>
      </c>
      <c r="M275">
        <v>1580047</v>
      </c>
      <c r="N275">
        <v>180843</v>
      </c>
      <c r="O275">
        <v>0</v>
      </c>
      <c r="P275">
        <v>1760890</v>
      </c>
      <c r="Q275" t="s">
        <v>39</v>
      </c>
      <c r="R275" t="s">
        <v>42</v>
      </c>
    </row>
    <row r="276" spans="1:18">
      <c r="A276">
        <v>18018</v>
      </c>
      <c r="B276" t="s">
        <v>166</v>
      </c>
      <c r="C276">
        <v>70479</v>
      </c>
      <c r="D276" t="s">
        <v>167</v>
      </c>
      <c r="E276" t="s">
        <v>36</v>
      </c>
      <c r="F276" t="s">
        <v>57</v>
      </c>
      <c r="G276" t="s">
        <v>58</v>
      </c>
      <c r="H276" t="s">
        <v>1710</v>
      </c>
      <c r="I276" t="s">
        <v>39</v>
      </c>
      <c r="J276" t="s">
        <v>83</v>
      </c>
      <c r="K276" t="s">
        <v>41</v>
      </c>
      <c r="L276">
        <v>2015</v>
      </c>
      <c r="M276">
        <v>143568</v>
      </c>
      <c r="N276">
        <v>16432</v>
      </c>
      <c r="O276">
        <v>0</v>
      </c>
      <c r="P276">
        <v>160000</v>
      </c>
      <c r="Q276" t="s">
        <v>39</v>
      </c>
      <c r="R276" t="s">
        <v>42</v>
      </c>
    </row>
    <row r="277" spans="1:18">
      <c r="A277">
        <v>18020</v>
      </c>
      <c r="B277" t="s">
        <v>200</v>
      </c>
      <c r="C277">
        <v>70485</v>
      </c>
      <c r="D277" t="s">
        <v>201</v>
      </c>
      <c r="E277" t="s">
        <v>36</v>
      </c>
      <c r="F277" t="s">
        <v>137</v>
      </c>
      <c r="G277" t="s">
        <v>58</v>
      </c>
      <c r="H277" t="s">
        <v>4371</v>
      </c>
      <c r="I277" t="s">
        <v>54</v>
      </c>
      <c r="J277" t="s">
        <v>153</v>
      </c>
      <c r="K277" t="s">
        <v>41</v>
      </c>
      <c r="L277">
        <v>2015</v>
      </c>
      <c r="M277">
        <v>434000</v>
      </c>
      <c r="N277">
        <v>49673</v>
      </c>
      <c r="O277">
        <v>0</v>
      </c>
      <c r="P277">
        <v>483673</v>
      </c>
      <c r="Q277" t="s">
        <v>39</v>
      </c>
      <c r="R277" t="s">
        <v>42</v>
      </c>
    </row>
    <row r="278" spans="1:18">
      <c r="A278">
        <v>18020</v>
      </c>
      <c r="B278" t="s">
        <v>200</v>
      </c>
      <c r="C278">
        <v>70485</v>
      </c>
      <c r="D278" t="s">
        <v>201</v>
      </c>
      <c r="E278" t="s">
        <v>36</v>
      </c>
      <c r="F278" t="s">
        <v>137</v>
      </c>
      <c r="G278" t="s">
        <v>58</v>
      </c>
      <c r="H278" t="s">
        <v>4371</v>
      </c>
      <c r="I278" t="s">
        <v>54</v>
      </c>
      <c r="J278" t="s">
        <v>83</v>
      </c>
      <c r="K278" t="s">
        <v>41</v>
      </c>
      <c r="L278">
        <v>2015</v>
      </c>
      <c r="M278">
        <v>67298</v>
      </c>
      <c r="N278">
        <v>7703</v>
      </c>
      <c r="O278">
        <v>0</v>
      </c>
      <c r="P278">
        <v>75001</v>
      </c>
      <c r="Q278" t="s">
        <v>39</v>
      </c>
      <c r="R278" t="s">
        <v>42</v>
      </c>
    </row>
    <row r="279" spans="1:18">
      <c r="A279">
        <v>18021</v>
      </c>
      <c r="B279" t="s">
        <v>202</v>
      </c>
      <c r="C279">
        <v>70481</v>
      </c>
      <c r="D279" t="s">
        <v>203</v>
      </c>
      <c r="E279" t="s">
        <v>36</v>
      </c>
      <c r="F279" t="s">
        <v>46</v>
      </c>
      <c r="G279" t="s">
        <v>58</v>
      </c>
      <c r="H279" t="s">
        <v>4374</v>
      </c>
      <c r="I279" t="s">
        <v>39</v>
      </c>
      <c r="J279" t="s">
        <v>150</v>
      </c>
      <c r="K279" t="s">
        <v>41</v>
      </c>
      <c r="L279">
        <v>2015</v>
      </c>
      <c r="M279">
        <v>0</v>
      </c>
      <c r="N279">
        <v>0</v>
      </c>
      <c r="O279">
        <v>0</v>
      </c>
      <c r="P279">
        <v>0</v>
      </c>
      <c r="Q279" t="s">
        <v>39</v>
      </c>
      <c r="R279" t="s">
        <v>42</v>
      </c>
    </row>
    <row r="280" spans="1:18">
      <c r="A280">
        <v>18021</v>
      </c>
      <c r="B280" t="s">
        <v>202</v>
      </c>
      <c r="C280">
        <v>70481</v>
      </c>
      <c r="D280" t="s">
        <v>203</v>
      </c>
      <c r="E280" t="s">
        <v>36</v>
      </c>
      <c r="F280" t="s">
        <v>46</v>
      </c>
      <c r="G280" t="s">
        <v>58</v>
      </c>
      <c r="H280" t="s">
        <v>4374</v>
      </c>
      <c r="I280" t="s">
        <v>39</v>
      </c>
      <c r="J280" t="s">
        <v>150</v>
      </c>
      <c r="K280" t="s">
        <v>41</v>
      </c>
      <c r="L280">
        <v>2015</v>
      </c>
      <c r="M280">
        <v>314055</v>
      </c>
      <c r="N280">
        <v>35945</v>
      </c>
      <c r="O280">
        <v>0</v>
      </c>
      <c r="P280">
        <v>350000</v>
      </c>
      <c r="Q280" t="s">
        <v>39</v>
      </c>
      <c r="R280" t="s">
        <v>42</v>
      </c>
    </row>
    <row r="281" spans="1:18">
      <c r="A281">
        <v>18021</v>
      </c>
      <c r="B281" t="s">
        <v>202</v>
      </c>
      <c r="C281">
        <v>70481</v>
      </c>
      <c r="D281" t="s">
        <v>203</v>
      </c>
      <c r="E281" t="s">
        <v>36</v>
      </c>
      <c r="F281" t="s">
        <v>46</v>
      </c>
      <c r="G281" t="s">
        <v>58</v>
      </c>
      <c r="H281" t="s">
        <v>4374</v>
      </c>
      <c r="I281" t="s">
        <v>39</v>
      </c>
      <c r="J281" t="s">
        <v>153</v>
      </c>
      <c r="K281" t="s">
        <v>41</v>
      </c>
      <c r="L281">
        <v>2015</v>
      </c>
      <c r="M281">
        <v>3008945</v>
      </c>
      <c r="N281">
        <v>344387</v>
      </c>
      <c r="O281">
        <v>0</v>
      </c>
      <c r="P281">
        <v>3353332</v>
      </c>
      <c r="Q281" t="s">
        <v>39</v>
      </c>
      <c r="R281" t="s">
        <v>42</v>
      </c>
    </row>
    <row r="282" spans="1:18">
      <c r="A282">
        <v>18021</v>
      </c>
      <c r="B282" t="s">
        <v>202</v>
      </c>
      <c r="C282">
        <v>70481</v>
      </c>
      <c r="D282" t="s">
        <v>203</v>
      </c>
      <c r="E282" t="s">
        <v>36</v>
      </c>
      <c r="F282" t="s">
        <v>46</v>
      </c>
      <c r="G282" t="s">
        <v>58</v>
      </c>
      <c r="H282" t="s">
        <v>4374</v>
      </c>
      <c r="I282" t="s">
        <v>39</v>
      </c>
      <c r="J282" t="s">
        <v>153</v>
      </c>
      <c r="K282" t="s">
        <v>104</v>
      </c>
      <c r="L282">
        <v>2015</v>
      </c>
      <c r="M282">
        <v>0</v>
      </c>
      <c r="N282">
        <v>0</v>
      </c>
      <c r="O282">
        <v>0</v>
      </c>
      <c r="P282">
        <v>0</v>
      </c>
      <c r="Q282" t="s">
        <v>39</v>
      </c>
      <c r="R282" t="s">
        <v>42</v>
      </c>
    </row>
    <row r="283" spans="1:18">
      <c r="A283">
        <v>18021</v>
      </c>
      <c r="B283" t="s">
        <v>202</v>
      </c>
      <c r="C283">
        <v>70481</v>
      </c>
      <c r="D283" t="s">
        <v>203</v>
      </c>
      <c r="E283" t="s">
        <v>36</v>
      </c>
      <c r="F283" t="s">
        <v>46</v>
      </c>
      <c r="G283" t="s">
        <v>58</v>
      </c>
      <c r="H283" t="s">
        <v>4374</v>
      </c>
      <c r="I283" t="s">
        <v>39</v>
      </c>
      <c r="J283" t="s">
        <v>83</v>
      </c>
      <c r="K283" t="s">
        <v>41</v>
      </c>
      <c r="L283">
        <v>2015</v>
      </c>
      <c r="M283">
        <v>50000</v>
      </c>
      <c r="N283">
        <v>5723</v>
      </c>
      <c r="O283">
        <v>0</v>
      </c>
      <c r="P283">
        <v>55723</v>
      </c>
      <c r="Q283" t="s">
        <v>39</v>
      </c>
      <c r="R283" t="s">
        <v>42</v>
      </c>
    </row>
    <row r="284" spans="1:18">
      <c r="A284">
        <v>18024</v>
      </c>
      <c r="B284" t="s">
        <v>289</v>
      </c>
      <c r="C284">
        <v>70487</v>
      </c>
      <c r="D284" t="s">
        <v>290</v>
      </c>
      <c r="E284" t="s">
        <v>36</v>
      </c>
      <c r="F284" t="s">
        <v>46</v>
      </c>
      <c r="G284" t="s">
        <v>58</v>
      </c>
      <c r="I284" t="s">
        <v>39</v>
      </c>
      <c r="J284" t="s">
        <v>47</v>
      </c>
      <c r="K284" t="s">
        <v>41</v>
      </c>
      <c r="L284">
        <v>2015</v>
      </c>
      <c r="M284">
        <v>100000</v>
      </c>
      <c r="N284">
        <v>11445</v>
      </c>
      <c r="O284">
        <v>0</v>
      </c>
      <c r="P284">
        <v>111445</v>
      </c>
      <c r="Q284" t="s">
        <v>39</v>
      </c>
      <c r="R284" t="s">
        <v>42</v>
      </c>
    </row>
    <row r="285" spans="1:18">
      <c r="A285">
        <v>18026</v>
      </c>
      <c r="B285" t="s">
        <v>291</v>
      </c>
      <c r="C285">
        <v>70480</v>
      </c>
      <c r="D285" t="s">
        <v>292</v>
      </c>
      <c r="E285" t="s">
        <v>69</v>
      </c>
      <c r="F285" t="s">
        <v>293</v>
      </c>
      <c r="G285" t="s">
        <v>58</v>
      </c>
      <c r="H285" t="s">
        <v>4374</v>
      </c>
      <c r="I285" t="s">
        <v>39</v>
      </c>
      <c r="J285" t="s">
        <v>40</v>
      </c>
      <c r="K285" t="s">
        <v>104</v>
      </c>
      <c r="L285">
        <v>2015</v>
      </c>
      <c r="M285">
        <v>949483</v>
      </c>
      <c r="N285">
        <v>108673</v>
      </c>
      <c r="O285">
        <v>0</v>
      </c>
      <c r="P285">
        <v>1058156</v>
      </c>
      <c r="Q285" t="s">
        <v>39</v>
      </c>
      <c r="R285" t="s">
        <v>42</v>
      </c>
    </row>
    <row r="286" spans="1:18">
      <c r="A286">
        <v>18026</v>
      </c>
      <c r="B286" t="s">
        <v>291</v>
      </c>
      <c r="C286">
        <v>70480</v>
      </c>
      <c r="D286" t="s">
        <v>292</v>
      </c>
      <c r="E286" t="s">
        <v>69</v>
      </c>
      <c r="F286" t="s">
        <v>293</v>
      </c>
      <c r="G286" t="s">
        <v>58</v>
      </c>
      <c r="H286" t="s">
        <v>4374</v>
      </c>
      <c r="I286" t="s">
        <v>39</v>
      </c>
      <c r="J286" t="s">
        <v>153</v>
      </c>
      <c r="K286" t="s">
        <v>104</v>
      </c>
      <c r="L286">
        <v>2015</v>
      </c>
      <c r="M286">
        <v>3243478</v>
      </c>
      <c r="N286">
        <v>371231</v>
      </c>
      <c r="O286">
        <v>0</v>
      </c>
      <c r="P286">
        <v>3614709</v>
      </c>
      <c r="Q286" t="s">
        <v>39</v>
      </c>
      <c r="R286" t="s">
        <v>42</v>
      </c>
    </row>
    <row r="287" spans="1:18">
      <c r="A287">
        <v>18026</v>
      </c>
      <c r="B287" t="s">
        <v>291</v>
      </c>
      <c r="C287">
        <v>70480</v>
      </c>
      <c r="D287" t="s">
        <v>292</v>
      </c>
      <c r="E287" t="s">
        <v>69</v>
      </c>
      <c r="F287" t="s">
        <v>293</v>
      </c>
      <c r="G287" t="s">
        <v>58</v>
      </c>
      <c r="H287" t="s">
        <v>4374</v>
      </c>
      <c r="I287" t="s">
        <v>39</v>
      </c>
      <c r="J287" t="s">
        <v>83</v>
      </c>
      <c r="K287" t="s">
        <v>104</v>
      </c>
      <c r="L287">
        <v>2015</v>
      </c>
      <c r="M287">
        <v>500000</v>
      </c>
      <c r="N287">
        <v>57227</v>
      </c>
      <c r="O287">
        <v>0</v>
      </c>
      <c r="P287">
        <v>557227</v>
      </c>
      <c r="Q287" t="s">
        <v>39</v>
      </c>
      <c r="R287" t="s">
        <v>42</v>
      </c>
    </row>
    <row r="288" spans="1:18">
      <c r="A288">
        <v>18027</v>
      </c>
      <c r="B288" t="s">
        <v>206</v>
      </c>
      <c r="C288">
        <v>70500</v>
      </c>
      <c r="D288" t="s">
        <v>207</v>
      </c>
      <c r="E288" t="s">
        <v>148</v>
      </c>
      <c r="F288" t="s">
        <v>149</v>
      </c>
      <c r="G288" t="s">
        <v>82</v>
      </c>
      <c r="I288" t="s">
        <v>39</v>
      </c>
      <c r="J288" t="s">
        <v>150</v>
      </c>
      <c r="K288">
        <v>5307</v>
      </c>
      <c r="L288">
        <v>2015</v>
      </c>
      <c r="M288">
        <v>350000</v>
      </c>
      <c r="N288">
        <v>87500</v>
      </c>
      <c r="O288">
        <v>0</v>
      </c>
      <c r="P288">
        <v>437500</v>
      </c>
      <c r="Q288" t="s">
        <v>39</v>
      </c>
      <c r="R288" t="s">
        <v>42</v>
      </c>
    </row>
    <row r="289" spans="1:18">
      <c r="A289">
        <v>18028</v>
      </c>
      <c r="B289" t="s">
        <v>294</v>
      </c>
      <c r="C289">
        <v>70501</v>
      </c>
      <c r="D289" t="s">
        <v>295</v>
      </c>
      <c r="E289" t="s">
        <v>148</v>
      </c>
      <c r="F289" t="s">
        <v>149</v>
      </c>
      <c r="G289" t="s">
        <v>82</v>
      </c>
      <c r="H289" t="s">
        <v>0</v>
      </c>
      <c r="I289" t="s">
        <v>296</v>
      </c>
      <c r="J289" t="s">
        <v>148</v>
      </c>
      <c r="K289">
        <v>5307</v>
      </c>
      <c r="L289">
        <v>2015</v>
      </c>
      <c r="M289">
        <v>0</v>
      </c>
      <c r="N289">
        <v>0</v>
      </c>
      <c r="O289">
        <v>0</v>
      </c>
      <c r="P289">
        <v>0</v>
      </c>
      <c r="Q289" t="s">
        <v>39</v>
      </c>
      <c r="R289" t="s">
        <v>42</v>
      </c>
    </row>
    <row r="290" spans="1:18">
      <c r="A290">
        <v>18028</v>
      </c>
      <c r="B290" t="s">
        <v>294</v>
      </c>
      <c r="C290">
        <v>70501</v>
      </c>
      <c r="D290" t="s">
        <v>295</v>
      </c>
      <c r="E290" t="s">
        <v>148</v>
      </c>
      <c r="F290" t="s">
        <v>149</v>
      </c>
      <c r="G290" t="s">
        <v>82</v>
      </c>
      <c r="H290" t="s">
        <v>0</v>
      </c>
      <c r="I290" t="s">
        <v>296</v>
      </c>
      <c r="J290" t="s">
        <v>150</v>
      </c>
      <c r="K290">
        <v>5307</v>
      </c>
      <c r="L290">
        <v>2015</v>
      </c>
      <c r="M290">
        <v>350000</v>
      </c>
      <c r="N290">
        <v>87500</v>
      </c>
      <c r="O290">
        <v>0</v>
      </c>
      <c r="P290">
        <v>437500</v>
      </c>
      <c r="Q290" t="s">
        <v>39</v>
      </c>
      <c r="R290" t="s">
        <v>42</v>
      </c>
    </row>
    <row r="291" spans="1:18">
      <c r="A291">
        <v>18029</v>
      </c>
      <c r="B291" t="s">
        <v>208</v>
      </c>
      <c r="C291">
        <v>70502</v>
      </c>
      <c r="D291" t="s">
        <v>209</v>
      </c>
      <c r="E291" t="s">
        <v>148</v>
      </c>
      <c r="F291" t="s">
        <v>149</v>
      </c>
      <c r="G291" t="s">
        <v>82</v>
      </c>
      <c r="I291" t="s">
        <v>39</v>
      </c>
      <c r="J291" t="s">
        <v>150</v>
      </c>
      <c r="K291">
        <v>5307</v>
      </c>
      <c r="L291">
        <v>2015</v>
      </c>
      <c r="M291">
        <v>3500</v>
      </c>
      <c r="N291">
        <v>875</v>
      </c>
      <c r="O291">
        <v>0</v>
      </c>
      <c r="P291">
        <v>4375</v>
      </c>
      <c r="Q291" t="s">
        <v>39</v>
      </c>
      <c r="R291" t="s">
        <v>42</v>
      </c>
    </row>
    <row r="292" spans="1:18">
      <c r="A292">
        <v>18030</v>
      </c>
      <c r="B292" t="s">
        <v>297</v>
      </c>
      <c r="C292">
        <v>70503</v>
      </c>
      <c r="D292" t="s">
        <v>209</v>
      </c>
      <c r="E292" t="s">
        <v>148</v>
      </c>
      <c r="F292" t="s">
        <v>149</v>
      </c>
      <c r="G292" t="s">
        <v>82</v>
      </c>
      <c r="H292" t="s">
        <v>0</v>
      </c>
      <c r="I292" t="s">
        <v>186</v>
      </c>
      <c r="J292" t="s">
        <v>148</v>
      </c>
      <c r="K292">
        <v>5307</v>
      </c>
      <c r="L292">
        <v>2015</v>
      </c>
      <c r="M292">
        <v>0</v>
      </c>
      <c r="N292">
        <v>0</v>
      </c>
      <c r="O292">
        <v>0</v>
      </c>
      <c r="P292">
        <v>0</v>
      </c>
      <c r="Q292" t="s">
        <v>39</v>
      </c>
      <c r="R292" t="s">
        <v>42</v>
      </c>
    </row>
    <row r="293" spans="1:18">
      <c r="A293">
        <v>18030</v>
      </c>
      <c r="B293" t="s">
        <v>297</v>
      </c>
      <c r="C293">
        <v>70503</v>
      </c>
      <c r="D293" t="s">
        <v>209</v>
      </c>
      <c r="E293" t="s">
        <v>148</v>
      </c>
      <c r="F293" t="s">
        <v>149</v>
      </c>
      <c r="G293" t="s">
        <v>82</v>
      </c>
      <c r="H293" t="s">
        <v>0</v>
      </c>
      <c r="I293" t="s">
        <v>186</v>
      </c>
      <c r="J293" t="s">
        <v>150</v>
      </c>
      <c r="K293">
        <v>5307</v>
      </c>
      <c r="L293">
        <v>2015</v>
      </c>
      <c r="M293">
        <v>3500</v>
      </c>
      <c r="N293">
        <v>875</v>
      </c>
      <c r="O293">
        <v>0</v>
      </c>
      <c r="P293">
        <v>4375</v>
      </c>
      <c r="Q293" t="s">
        <v>39</v>
      </c>
      <c r="R293" t="s">
        <v>42</v>
      </c>
    </row>
    <row r="294" spans="1:18">
      <c r="A294">
        <v>18032</v>
      </c>
      <c r="B294" t="s">
        <v>298</v>
      </c>
      <c r="C294">
        <v>70505</v>
      </c>
      <c r="D294" t="s">
        <v>299</v>
      </c>
      <c r="E294" t="s">
        <v>148</v>
      </c>
      <c r="F294" t="s">
        <v>149</v>
      </c>
      <c r="G294" t="s">
        <v>65</v>
      </c>
      <c r="H294" t="s">
        <v>0</v>
      </c>
      <c r="I294" t="s">
        <v>182</v>
      </c>
      <c r="J294" t="s">
        <v>148</v>
      </c>
      <c r="K294">
        <v>5316</v>
      </c>
      <c r="L294">
        <v>2015</v>
      </c>
      <c r="M294">
        <v>0</v>
      </c>
      <c r="N294">
        <v>0</v>
      </c>
      <c r="O294">
        <v>0</v>
      </c>
      <c r="P294">
        <v>0</v>
      </c>
      <c r="Q294" t="s">
        <v>39</v>
      </c>
      <c r="R294" t="s">
        <v>42</v>
      </c>
    </row>
    <row r="295" spans="1:18">
      <c r="A295">
        <v>18032</v>
      </c>
      <c r="B295" t="s">
        <v>298</v>
      </c>
      <c r="C295">
        <v>70505</v>
      </c>
      <c r="D295" t="s">
        <v>299</v>
      </c>
      <c r="E295" t="s">
        <v>148</v>
      </c>
      <c r="F295" t="s">
        <v>149</v>
      </c>
      <c r="G295" t="s">
        <v>65</v>
      </c>
      <c r="H295" t="s">
        <v>0</v>
      </c>
      <c r="I295" t="s">
        <v>182</v>
      </c>
      <c r="J295" t="s">
        <v>150</v>
      </c>
      <c r="K295">
        <v>5316</v>
      </c>
      <c r="L295">
        <v>2015</v>
      </c>
      <c r="M295">
        <v>0</v>
      </c>
      <c r="N295">
        <v>0</v>
      </c>
      <c r="O295">
        <v>0</v>
      </c>
      <c r="P295">
        <v>0</v>
      </c>
      <c r="Q295" t="s">
        <v>39</v>
      </c>
      <c r="R295" t="s">
        <v>42</v>
      </c>
    </row>
    <row r="296" spans="1:18">
      <c r="A296">
        <v>18034</v>
      </c>
      <c r="B296" t="s">
        <v>300</v>
      </c>
      <c r="C296">
        <v>70507</v>
      </c>
      <c r="D296" t="s">
        <v>301</v>
      </c>
      <c r="E296" t="s">
        <v>148</v>
      </c>
      <c r="F296" t="s">
        <v>149</v>
      </c>
      <c r="G296" t="s">
        <v>65</v>
      </c>
      <c r="H296" t="s">
        <v>0</v>
      </c>
      <c r="I296" t="s">
        <v>182</v>
      </c>
      <c r="J296" t="s">
        <v>148</v>
      </c>
      <c r="K296">
        <v>5317</v>
      </c>
      <c r="L296">
        <v>2015</v>
      </c>
      <c r="M296">
        <v>0</v>
      </c>
      <c r="N296">
        <v>0</v>
      </c>
      <c r="O296">
        <v>0</v>
      </c>
      <c r="P296">
        <v>0</v>
      </c>
      <c r="Q296" t="s">
        <v>39</v>
      </c>
      <c r="R296" t="s">
        <v>42</v>
      </c>
    </row>
    <row r="297" spans="1:18">
      <c r="A297">
        <v>18034</v>
      </c>
      <c r="B297" t="s">
        <v>300</v>
      </c>
      <c r="C297">
        <v>70507</v>
      </c>
      <c r="D297" t="s">
        <v>301</v>
      </c>
      <c r="E297" t="s">
        <v>148</v>
      </c>
      <c r="F297" t="s">
        <v>149</v>
      </c>
      <c r="G297" t="s">
        <v>65</v>
      </c>
      <c r="H297" t="s">
        <v>0</v>
      </c>
      <c r="I297" t="s">
        <v>182</v>
      </c>
      <c r="J297" t="s">
        <v>150</v>
      </c>
      <c r="K297">
        <v>5317</v>
      </c>
      <c r="L297">
        <v>2015</v>
      </c>
      <c r="M297">
        <v>0</v>
      </c>
      <c r="N297">
        <v>0</v>
      </c>
      <c r="O297">
        <v>0</v>
      </c>
      <c r="P297">
        <v>0</v>
      </c>
      <c r="Q297" t="s">
        <v>39</v>
      </c>
      <c r="R297" t="s">
        <v>42</v>
      </c>
    </row>
    <row r="298" spans="1:18">
      <c r="A298">
        <v>18039</v>
      </c>
      <c r="B298" t="s">
        <v>302</v>
      </c>
      <c r="C298">
        <v>70525</v>
      </c>
      <c r="D298" t="s">
        <v>303</v>
      </c>
      <c r="E298" t="s">
        <v>148</v>
      </c>
      <c r="F298" t="s">
        <v>212</v>
      </c>
      <c r="G298" t="s">
        <v>82</v>
      </c>
      <c r="H298" t="s">
        <v>0</v>
      </c>
      <c r="I298" t="s">
        <v>296</v>
      </c>
      <c r="J298" t="s">
        <v>148</v>
      </c>
      <c r="K298">
        <v>5307</v>
      </c>
      <c r="L298">
        <v>2015</v>
      </c>
      <c r="M298">
        <v>0</v>
      </c>
      <c r="N298">
        <v>0</v>
      </c>
      <c r="O298">
        <v>0</v>
      </c>
      <c r="P298">
        <v>0</v>
      </c>
      <c r="Q298" t="s">
        <v>39</v>
      </c>
      <c r="R298" t="s">
        <v>42</v>
      </c>
    </row>
    <row r="299" spans="1:18">
      <c r="A299">
        <v>18039</v>
      </c>
      <c r="B299" t="s">
        <v>302</v>
      </c>
      <c r="C299">
        <v>70525</v>
      </c>
      <c r="D299" t="s">
        <v>303</v>
      </c>
      <c r="E299" t="s">
        <v>148</v>
      </c>
      <c r="F299" t="s">
        <v>212</v>
      </c>
      <c r="G299" t="s">
        <v>82</v>
      </c>
      <c r="H299" t="s">
        <v>0</v>
      </c>
      <c r="I299" t="s">
        <v>296</v>
      </c>
      <c r="J299" t="s">
        <v>150</v>
      </c>
      <c r="K299">
        <v>5307</v>
      </c>
      <c r="L299">
        <v>2015</v>
      </c>
      <c r="M299">
        <v>37642864</v>
      </c>
      <c r="N299">
        <v>9410716</v>
      </c>
      <c r="O299">
        <v>0</v>
      </c>
      <c r="P299">
        <v>47053580</v>
      </c>
      <c r="Q299" t="s">
        <v>39</v>
      </c>
      <c r="R299" t="s">
        <v>42</v>
      </c>
    </row>
    <row r="300" spans="1:18">
      <c r="A300">
        <v>18041</v>
      </c>
      <c r="B300" t="s">
        <v>304</v>
      </c>
      <c r="C300">
        <v>70527</v>
      </c>
      <c r="D300" t="s">
        <v>305</v>
      </c>
      <c r="E300" t="s">
        <v>148</v>
      </c>
      <c r="F300" t="s">
        <v>212</v>
      </c>
      <c r="G300" t="s">
        <v>82</v>
      </c>
      <c r="H300" t="s">
        <v>0</v>
      </c>
      <c r="I300" t="s">
        <v>296</v>
      </c>
      <c r="J300" t="s">
        <v>148</v>
      </c>
      <c r="K300" t="s">
        <v>306</v>
      </c>
      <c r="L300">
        <v>2015</v>
      </c>
      <c r="M300">
        <v>0</v>
      </c>
      <c r="N300">
        <v>0</v>
      </c>
      <c r="O300">
        <v>0</v>
      </c>
      <c r="P300">
        <v>0</v>
      </c>
      <c r="Q300" t="s">
        <v>39</v>
      </c>
      <c r="R300" t="s">
        <v>42</v>
      </c>
    </row>
    <row r="301" spans="1:18">
      <c r="A301">
        <v>18041</v>
      </c>
      <c r="B301" t="s">
        <v>304</v>
      </c>
      <c r="C301">
        <v>70527</v>
      </c>
      <c r="D301" t="s">
        <v>305</v>
      </c>
      <c r="E301" t="s">
        <v>148</v>
      </c>
      <c r="F301" t="s">
        <v>212</v>
      </c>
      <c r="G301" t="s">
        <v>82</v>
      </c>
      <c r="H301" t="s">
        <v>0</v>
      </c>
      <c r="I301" t="s">
        <v>296</v>
      </c>
      <c r="J301" t="s">
        <v>150</v>
      </c>
      <c r="K301" t="s">
        <v>76</v>
      </c>
      <c r="L301">
        <v>2015</v>
      </c>
      <c r="M301">
        <v>0</v>
      </c>
      <c r="N301">
        <v>0</v>
      </c>
      <c r="O301">
        <v>29200000</v>
      </c>
      <c r="P301">
        <v>29200000</v>
      </c>
      <c r="Q301" t="s">
        <v>39</v>
      </c>
      <c r="R301" t="s">
        <v>42</v>
      </c>
    </row>
    <row r="302" spans="1:18">
      <c r="A302">
        <v>18041</v>
      </c>
      <c r="B302" t="s">
        <v>304</v>
      </c>
      <c r="C302">
        <v>70527</v>
      </c>
      <c r="D302" t="s">
        <v>305</v>
      </c>
      <c r="E302" t="s">
        <v>148</v>
      </c>
      <c r="F302" t="s">
        <v>212</v>
      </c>
      <c r="G302" t="s">
        <v>82</v>
      </c>
      <c r="H302" t="s">
        <v>0</v>
      </c>
      <c r="I302" t="s">
        <v>296</v>
      </c>
      <c r="J302" t="s">
        <v>150</v>
      </c>
      <c r="K302">
        <v>5337</v>
      </c>
      <c r="L302">
        <v>2015</v>
      </c>
      <c r="M302">
        <v>18500000</v>
      </c>
      <c r="N302">
        <v>4625000</v>
      </c>
      <c r="O302">
        <v>0</v>
      </c>
      <c r="P302">
        <v>23125000</v>
      </c>
      <c r="Q302" t="s">
        <v>39</v>
      </c>
      <c r="R302" t="s">
        <v>42</v>
      </c>
    </row>
    <row r="303" spans="1:18">
      <c r="A303">
        <v>18043</v>
      </c>
      <c r="B303" t="s">
        <v>307</v>
      </c>
      <c r="C303">
        <v>70529</v>
      </c>
      <c r="D303" t="s">
        <v>308</v>
      </c>
      <c r="E303" t="s">
        <v>148</v>
      </c>
      <c r="F303" t="s">
        <v>212</v>
      </c>
      <c r="G303" t="s">
        <v>38</v>
      </c>
      <c r="H303" t="s">
        <v>0</v>
      </c>
      <c r="I303" t="s">
        <v>309</v>
      </c>
      <c r="J303" t="s">
        <v>148</v>
      </c>
      <c r="K303" t="s">
        <v>104</v>
      </c>
      <c r="L303">
        <v>2015</v>
      </c>
      <c r="M303">
        <v>0</v>
      </c>
      <c r="N303">
        <v>0</v>
      </c>
      <c r="O303">
        <v>0</v>
      </c>
      <c r="P303">
        <v>0</v>
      </c>
      <c r="Q303" t="s">
        <v>39</v>
      </c>
      <c r="R303" t="s">
        <v>42</v>
      </c>
    </row>
    <row r="304" spans="1:18">
      <c r="A304">
        <v>18043</v>
      </c>
      <c r="B304" t="s">
        <v>307</v>
      </c>
      <c r="C304">
        <v>70529</v>
      </c>
      <c r="D304" t="s">
        <v>308</v>
      </c>
      <c r="E304" t="s">
        <v>148</v>
      </c>
      <c r="F304" t="s">
        <v>212</v>
      </c>
      <c r="G304" t="s">
        <v>38</v>
      </c>
      <c r="H304" t="s">
        <v>0</v>
      </c>
      <c r="I304" t="s">
        <v>309</v>
      </c>
      <c r="J304" t="s">
        <v>150</v>
      </c>
      <c r="K304" t="s">
        <v>104</v>
      </c>
      <c r="L304">
        <v>2015</v>
      </c>
      <c r="M304">
        <v>9300000</v>
      </c>
      <c r="N304">
        <v>1064427</v>
      </c>
      <c r="O304">
        <v>0</v>
      </c>
      <c r="P304">
        <v>10364427</v>
      </c>
      <c r="Q304" t="s">
        <v>39</v>
      </c>
      <c r="R304" t="s">
        <v>42</v>
      </c>
    </row>
    <row r="305" spans="1:18">
      <c r="A305">
        <v>18045</v>
      </c>
      <c r="B305" t="s">
        <v>310</v>
      </c>
      <c r="C305">
        <v>70511</v>
      </c>
      <c r="D305" t="s">
        <v>311</v>
      </c>
      <c r="E305" t="s">
        <v>148</v>
      </c>
      <c r="F305" t="s">
        <v>212</v>
      </c>
      <c r="G305" t="s">
        <v>38</v>
      </c>
      <c r="H305" t="s">
        <v>0</v>
      </c>
      <c r="I305" t="s">
        <v>309</v>
      </c>
      <c r="J305" t="s">
        <v>148</v>
      </c>
      <c r="K305" t="s">
        <v>41</v>
      </c>
      <c r="L305">
        <v>2015</v>
      </c>
      <c r="M305">
        <v>0</v>
      </c>
      <c r="N305">
        <v>0</v>
      </c>
      <c r="O305">
        <v>0</v>
      </c>
      <c r="P305">
        <v>0</v>
      </c>
      <c r="Q305" t="s">
        <v>39</v>
      </c>
      <c r="R305" t="s">
        <v>42</v>
      </c>
    </row>
    <row r="306" spans="1:18">
      <c r="A306">
        <v>18045</v>
      </c>
      <c r="B306" t="s">
        <v>310</v>
      </c>
      <c r="C306">
        <v>70511</v>
      </c>
      <c r="D306" t="s">
        <v>311</v>
      </c>
      <c r="E306" t="s">
        <v>148</v>
      </c>
      <c r="F306" t="s">
        <v>212</v>
      </c>
      <c r="G306" t="s">
        <v>38</v>
      </c>
      <c r="H306" t="s">
        <v>0</v>
      </c>
      <c r="I306" t="s">
        <v>309</v>
      </c>
      <c r="J306" t="s">
        <v>150</v>
      </c>
      <c r="K306" t="s">
        <v>41</v>
      </c>
      <c r="L306">
        <v>2015</v>
      </c>
      <c r="M306">
        <v>5000000</v>
      </c>
      <c r="N306">
        <v>572272</v>
      </c>
      <c r="O306">
        <v>0</v>
      </c>
      <c r="P306">
        <v>5572272</v>
      </c>
      <c r="Q306" t="s">
        <v>39</v>
      </c>
      <c r="R306" t="s">
        <v>42</v>
      </c>
    </row>
    <row r="307" spans="1:18">
      <c r="A307">
        <v>18047</v>
      </c>
      <c r="B307" t="s">
        <v>307</v>
      </c>
      <c r="C307">
        <v>70513</v>
      </c>
      <c r="D307" t="s">
        <v>308</v>
      </c>
      <c r="E307" t="s">
        <v>148</v>
      </c>
      <c r="F307" t="s">
        <v>212</v>
      </c>
      <c r="G307" t="s">
        <v>38</v>
      </c>
      <c r="H307" t="s">
        <v>0</v>
      </c>
      <c r="I307" t="s">
        <v>309</v>
      </c>
      <c r="J307" t="s">
        <v>148</v>
      </c>
      <c r="K307" t="s">
        <v>104</v>
      </c>
      <c r="L307">
        <v>2015</v>
      </c>
      <c r="M307">
        <v>0</v>
      </c>
      <c r="N307">
        <v>0</v>
      </c>
      <c r="O307">
        <v>0</v>
      </c>
      <c r="P307">
        <v>0</v>
      </c>
      <c r="Q307" t="s">
        <v>39</v>
      </c>
      <c r="R307" t="s">
        <v>42</v>
      </c>
    </row>
    <row r="308" spans="1:18">
      <c r="A308">
        <v>18047</v>
      </c>
      <c r="B308" t="s">
        <v>307</v>
      </c>
      <c r="C308">
        <v>70513</v>
      </c>
      <c r="D308" t="s">
        <v>308</v>
      </c>
      <c r="E308" t="s">
        <v>148</v>
      </c>
      <c r="F308" t="s">
        <v>212</v>
      </c>
      <c r="G308" t="s">
        <v>38</v>
      </c>
      <c r="H308" t="s">
        <v>0</v>
      </c>
      <c r="I308" t="s">
        <v>309</v>
      </c>
      <c r="J308" t="s">
        <v>150</v>
      </c>
      <c r="K308" t="s">
        <v>104</v>
      </c>
      <c r="L308">
        <v>2015</v>
      </c>
      <c r="M308">
        <v>700000</v>
      </c>
      <c r="N308">
        <v>80118</v>
      </c>
      <c r="O308">
        <v>0</v>
      </c>
      <c r="P308">
        <v>780118</v>
      </c>
      <c r="Q308" t="s">
        <v>39</v>
      </c>
      <c r="R308" t="s">
        <v>42</v>
      </c>
    </row>
    <row r="309" spans="1:18">
      <c r="A309">
        <v>18049</v>
      </c>
      <c r="B309" t="s">
        <v>312</v>
      </c>
      <c r="C309">
        <v>70515</v>
      </c>
      <c r="D309" t="s">
        <v>313</v>
      </c>
      <c r="E309" t="s">
        <v>148</v>
      </c>
      <c r="F309" t="s">
        <v>212</v>
      </c>
      <c r="G309" t="s">
        <v>65</v>
      </c>
      <c r="H309" t="s">
        <v>0</v>
      </c>
      <c r="I309" t="s">
        <v>182</v>
      </c>
      <c r="J309" t="s">
        <v>148</v>
      </c>
      <c r="K309">
        <v>5317</v>
      </c>
      <c r="L309">
        <v>2015</v>
      </c>
      <c r="M309">
        <v>0</v>
      </c>
      <c r="N309">
        <v>0</v>
      </c>
      <c r="O309">
        <v>0</v>
      </c>
      <c r="P309">
        <v>0</v>
      </c>
      <c r="Q309" t="s">
        <v>39</v>
      </c>
      <c r="R309" t="s">
        <v>42</v>
      </c>
    </row>
    <row r="310" spans="1:18">
      <c r="A310">
        <v>18049</v>
      </c>
      <c r="B310" t="s">
        <v>312</v>
      </c>
      <c r="C310">
        <v>70515</v>
      </c>
      <c r="D310" t="s">
        <v>313</v>
      </c>
      <c r="E310" t="s">
        <v>148</v>
      </c>
      <c r="F310" t="s">
        <v>212</v>
      </c>
      <c r="G310" t="s">
        <v>65</v>
      </c>
      <c r="H310" t="s">
        <v>0</v>
      </c>
      <c r="I310" t="s">
        <v>182</v>
      </c>
      <c r="J310" t="s">
        <v>150</v>
      </c>
      <c r="K310" t="s">
        <v>314</v>
      </c>
      <c r="L310">
        <v>2015</v>
      </c>
      <c r="M310">
        <v>1931250</v>
      </c>
      <c r="N310">
        <v>1931250</v>
      </c>
      <c r="O310">
        <v>0</v>
      </c>
      <c r="P310">
        <v>3862500</v>
      </c>
      <c r="Q310" t="s">
        <v>39</v>
      </c>
      <c r="R310" t="s">
        <v>42</v>
      </c>
    </row>
    <row r="311" spans="1:18">
      <c r="A311">
        <v>18050</v>
      </c>
      <c r="B311" t="s">
        <v>210</v>
      </c>
      <c r="C311">
        <v>70516</v>
      </c>
      <c r="D311" t="s">
        <v>211</v>
      </c>
      <c r="E311" t="s">
        <v>148</v>
      </c>
      <c r="F311" t="s">
        <v>212</v>
      </c>
      <c r="G311" t="s">
        <v>82</v>
      </c>
      <c r="I311" t="s">
        <v>39</v>
      </c>
      <c r="J311" t="s">
        <v>150</v>
      </c>
      <c r="K311">
        <v>5307</v>
      </c>
      <c r="L311">
        <v>2015</v>
      </c>
      <c r="M311">
        <v>368320</v>
      </c>
      <c r="N311">
        <v>92080</v>
      </c>
      <c r="O311">
        <v>0</v>
      </c>
      <c r="P311">
        <v>460400</v>
      </c>
      <c r="Q311" t="s">
        <v>39</v>
      </c>
      <c r="R311" t="s">
        <v>42</v>
      </c>
    </row>
    <row r="312" spans="1:18">
      <c r="A312">
        <v>18051</v>
      </c>
      <c r="B312" t="s">
        <v>315</v>
      </c>
      <c r="C312">
        <v>70517</v>
      </c>
      <c r="D312" t="s">
        <v>211</v>
      </c>
      <c r="E312" t="s">
        <v>148</v>
      </c>
      <c r="F312" t="s">
        <v>212</v>
      </c>
      <c r="G312" t="s">
        <v>82</v>
      </c>
      <c r="H312" t="s">
        <v>0</v>
      </c>
      <c r="I312" t="s">
        <v>186</v>
      </c>
      <c r="J312" t="s">
        <v>148</v>
      </c>
      <c r="K312">
        <v>5307</v>
      </c>
      <c r="L312">
        <v>2015</v>
      </c>
      <c r="M312">
        <v>0</v>
      </c>
      <c r="N312">
        <v>0</v>
      </c>
      <c r="O312">
        <v>0</v>
      </c>
      <c r="P312">
        <v>0</v>
      </c>
      <c r="Q312" t="s">
        <v>39</v>
      </c>
      <c r="R312" t="s">
        <v>42</v>
      </c>
    </row>
    <row r="313" spans="1:18">
      <c r="A313">
        <v>18051</v>
      </c>
      <c r="B313" t="s">
        <v>315</v>
      </c>
      <c r="C313">
        <v>70517</v>
      </c>
      <c r="D313" t="s">
        <v>211</v>
      </c>
      <c r="E313" t="s">
        <v>148</v>
      </c>
      <c r="F313" t="s">
        <v>212</v>
      </c>
      <c r="G313" t="s">
        <v>82</v>
      </c>
      <c r="H313" t="s">
        <v>0</v>
      </c>
      <c r="I313" t="s">
        <v>186</v>
      </c>
      <c r="J313" t="s">
        <v>150</v>
      </c>
      <c r="K313">
        <v>5307</v>
      </c>
      <c r="L313">
        <v>2015</v>
      </c>
      <c r="M313">
        <v>379369</v>
      </c>
      <c r="N313">
        <v>94842</v>
      </c>
      <c r="O313">
        <v>0</v>
      </c>
      <c r="P313">
        <v>474211</v>
      </c>
      <c r="Q313" t="s">
        <v>39</v>
      </c>
      <c r="R313" t="s">
        <v>42</v>
      </c>
    </row>
    <row r="314" spans="1:18">
      <c r="A314">
        <v>18055</v>
      </c>
      <c r="B314" t="s">
        <v>316</v>
      </c>
      <c r="C314">
        <v>70521</v>
      </c>
      <c r="D314" t="s">
        <v>317</v>
      </c>
      <c r="E314" t="s">
        <v>148</v>
      </c>
      <c r="F314" t="s">
        <v>212</v>
      </c>
      <c r="G314" t="s">
        <v>58</v>
      </c>
      <c r="H314" t="s">
        <v>0</v>
      </c>
      <c r="I314" t="s">
        <v>309</v>
      </c>
      <c r="J314" t="s">
        <v>148</v>
      </c>
      <c r="K314" t="s">
        <v>318</v>
      </c>
      <c r="L314">
        <v>2015</v>
      </c>
      <c r="M314">
        <v>0</v>
      </c>
      <c r="N314">
        <v>0</v>
      </c>
      <c r="O314">
        <v>0</v>
      </c>
      <c r="P314">
        <v>0</v>
      </c>
      <c r="Q314" t="s">
        <v>39</v>
      </c>
      <c r="R314" t="s">
        <v>42</v>
      </c>
    </row>
    <row r="315" spans="1:18">
      <c r="A315">
        <v>18055</v>
      </c>
      <c r="B315" t="s">
        <v>316</v>
      </c>
      <c r="C315">
        <v>70521</v>
      </c>
      <c r="D315" t="s">
        <v>317</v>
      </c>
      <c r="E315" t="s">
        <v>148</v>
      </c>
      <c r="F315" t="s">
        <v>212</v>
      </c>
      <c r="G315" t="s">
        <v>58</v>
      </c>
      <c r="H315" t="s">
        <v>0</v>
      </c>
      <c r="I315" t="s">
        <v>309</v>
      </c>
      <c r="J315" t="s">
        <v>150</v>
      </c>
      <c r="K315" t="s">
        <v>318</v>
      </c>
      <c r="L315">
        <v>2015</v>
      </c>
      <c r="M315">
        <v>100000000</v>
      </c>
      <c r="N315">
        <v>100000000</v>
      </c>
      <c r="O315">
        <v>0</v>
      </c>
      <c r="P315">
        <v>200000000</v>
      </c>
      <c r="Q315" t="s">
        <v>39</v>
      </c>
      <c r="R315" t="s">
        <v>42</v>
      </c>
    </row>
    <row r="316" spans="1:18">
      <c r="A316">
        <v>18173</v>
      </c>
      <c r="B316" t="s">
        <v>138</v>
      </c>
      <c r="C316">
        <v>70601</v>
      </c>
      <c r="D316" t="s">
        <v>139</v>
      </c>
      <c r="E316" t="s">
        <v>36</v>
      </c>
      <c r="F316" t="s">
        <v>140</v>
      </c>
      <c r="G316" t="s">
        <v>38</v>
      </c>
      <c r="H316" t="s">
        <v>4374</v>
      </c>
      <c r="I316" t="s">
        <v>39</v>
      </c>
      <c r="J316" t="s">
        <v>83</v>
      </c>
      <c r="K316" t="s">
        <v>123</v>
      </c>
      <c r="L316">
        <v>2015</v>
      </c>
      <c r="M316">
        <v>602382</v>
      </c>
      <c r="N316">
        <v>68945</v>
      </c>
      <c r="O316">
        <v>0</v>
      </c>
      <c r="P316">
        <v>671327</v>
      </c>
      <c r="Q316" t="s">
        <v>39</v>
      </c>
      <c r="R316" t="s">
        <v>42</v>
      </c>
    </row>
    <row r="317" spans="1:18">
      <c r="A317">
        <v>18173</v>
      </c>
      <c r="B317" t="s">
        <v>138</v>
      </c>
      <c r="C317">
        <v>70601</v>
      </c>
      <c r="D317" t="s">
        <v>139</v>
      </c>
      <c r="E317" t="s">
        <v>36</v>
      </c>
      <c r="F317" t="s">
        <v>140</v>
      </c>
      <c r="G317" t="s">
        <v>38</v>
      </c>
      <c r="H317" t="s">
        <v>4374</v>
      </c>
      <c r="I317" t="s">
        <v>39</v>
      </c>
      <c r="J317" t="s">
        <v>83</v>
      </c>
      <c r="K317" t="s">
        <v>76</v>
      </c>
      <c r="L317">
        <v>2015</v>
      </c>
      <c r="M317">
        <v>0</v>
      </c>
      <c r="N317">
        <v>0</v>
      </c>
      <c r="O317">
        <v>37463</v>
      </c>
      <c r="P317">
        <v>37463</v>
      </c>
      <c r="Q317" t="s">
        <v>39</v>
      </c>
      <c r="R317" t="s">
        <v>42</v>
      </c>
    </row>
    <row r="318" spans="1:18">
      <c r="A318">
        <v>18173</v>
      </c>
      <c r="B318" t="s">
        <v>138</v>
      </c>
      <c r="C318">
        <v>70601</v>
      </c>
      <c r="D318" t="s">
        <v>139</v>
      </c>
      <c r="E318" t="s">
        <v>36</v>
      </c>
      <c r="F318" t="s">
        <v>140</v>
      </c>
      <c r="G318" t="s">
        <v>38</v>
      </c>
      <c r="H318" t="s">
        <v>4374</v>
      </c>
      <c r="I318" t="s">
        <v>39</v>
      </c>
      <c r="J318" t="s">
        <v>153</v>
      </c>
      <c r="K318" t="s">
        <v>76</v>
      </c>
      <c r="L318">
        <v>2015</v>
      </c>
      <c r="M318">
        <v>0</v>
      </c>
      <c r="N318">
        <v>0</v>
      </c>
      <c r="O318">
        <v>2806813</v>
      </c>
      <c r="P318">
        <v>2806813</v>
      </c>
      <c r="Q318" t="s">
        <v>39</v>
      </c>
      <c r="R318" t="s">
        <v>42</v>
      </c>
    </row>
    <row r="319" spans="1:18">
      <c r="A319">
        <v>18227</v>
      </c>
      <c r="B319" t="s">
        <v>142</v>
      </c>
      <c r="C319">
        <v>70649</v>
      </c>
      <c r="D319" t="s">
        <v>143</v>
      </c>
      <c r="E319" t="s">
        <v>45</v>
      </c>
      <c r="F319" t="s">
        <v>144</v>
      </c>
      <c r="G319" t="s">
        <v>38</v>
      </c>
      <c r="H319" t="s">
        <v>4371</v>
      </c>
      <c r="I319" t="s">
        <v>39</v>
      </c>
      <c r="J319" t="s">
        <v>153</v>
      </c>
      <c r="K319" t="s">
        <v>116</v>
      </c>
      <c r="L319">
        <v>2015</v>
      </c>
      <c r="M319">
        <v>0</v>
      </c>
      <c r="N319">
        <v>0</v>
      </c>
      <c r="O319">
        <v>13623788</v>
      </c>
      <c r="P319">
        <v>13623788</v>
      </c>
      <c r="Q319" t="s">
        <v>39</v>
      </c>
      <c r="R319" t="s">
        <v>42</v>
      </c>
    </row>
    <row r="320" spans="1:18">
      <c r="A320">
        <v>18262</v>
      </c>
      <c r="B320" t="s">
        <v>170</v>
      </c>
      <c r="C320">
        <v>70607</v>
      </c>
      <c r="D320" t="s">
        <v>171</v>
      </c>
      <c r="E320" t="s">
        <v>36</v>
      </c>
      <c r="F320" t="s">
        <v>64</v>
      </c>
      <c r="G320" t="s">
        <v>65</v>
      </c>
      <c r="I320" t="s">
        <v>39</v>
      </c>
      <c r="J320" t="s">
        <v>83</v>
      </c>
      <c r="K320" t="s">
        <v>319</v>
      </c>
      <c r="L320">
        <v>2015</v>
      </c>
      <c r="M320">
        <v>36888</v>
      </c>
      <c r="N320">
        <v>3112</v>
      </c>
      <c r="O320">
        <v>0</v>
      </c>
      <c r="P320">
        <v>40000</v>
      </c>
      <c r="Q320" t="s">
        <v>39</v>
      </c>
      <c r="R320" t="s">
        <v>42</v>
      </c>
    </row>
    <row r="321" spans="1:18">
      <c r="A321">
        <v>18262</v>
      </c>
      <c r="B321" t="s">
        <v>170</v>
      </c>
      <c r="C321">
        <v>70607</v>
      </c>
      <c r="D321" t="s">
        <v>171</v>
      </c>
      <c r="E321" t="s">
        <v>36</v>
      </c>
      <c r="F321" t="s">
        <v>64</v>
      </c>
      <c r="G321" t="s">
        <v>65</v>
      </c>
      <c r="I321" t="s">
        <v>39</v>
      </c>
      <c r="J321" t="s">
        <v>150</v>
      </c>
      <c r="K321" t="s">
        <v>319</v>
      </c>
      <c r="L321">
        <v>2015</v>
      </c>
      <c r="M321">
        <v>10144</v>
      </c>
      <c r="N321">
        <v>856</v>
      </c>
      <c r="O321">
        <v>0</v>
      </c>
      <c r="P321">
        <v>11000</v>
      </c>
      <c r="Q321" t="s">
        <v>39</v>
      </c>
      <c r="R321" t="s">
        <v>42</v>
      </c>
    </row>
    <row r="322" spans="1:18">
      <c r="A322">
        <v>18280</v>
      </c>
      <c r="B322" t="s">
        <v>320</v>
      </c>
      <c r="C322">
        <v>70661</v>
      </c>
      <c r="D322" t="s">
        <v>321</v>
      </c>
      <c r="E322" t="s">
        <v>69</v>
      </c>
      <c r="F322" t="s">
        <v>293</v>
      </c>
      <c r="G322" t="s">
        <v>38</v>
      </c>
      <c r="I322" t="s">
        <v>39</v>
      </c>
      <c r="J322" t="s">
        <v>47</v>
      </c>
      <c r="K322" t="s">
        <v>104</v>
      </c>
      <c r="L322">
        <v>2015</v>
      </c>
      <c r="M322">
        <v>419039</v>
      </c>
      <c r="N322">
        <v>47961</v>
      </c>
      <c r="O322">
        <v>0</v>
      </c>
      <c r="P322">
        <v>467000</v>
      </c>
      <c r="Q322" t="s">
        <v>39</v>
      </c>
      <c r="R322" t="s">
        <v>42</v>
      </c>
    </row>
    <row r="323" spans="1:18">
      <c r="A323">
        <v>18305</v>
      </c>
      <c r="B323" t="s">
        <v>213</v>
      </c>
      <c r="C323">
        <v>70645</v>
      </c>
      <c r="D323" t="s">
        <v>214</v>
      </c>
      <c r="E323" t="s">
        <v>36</v>
      </c>
      <c r="F323" t="s">
        <v>74</v>
      </c>
      <c r="G323" t="s">
        <v>65</v>
      </c>
      <c r="H323" t="s">
        <v>4375</v>
      </c>
      <c r="I323" t="s">
        <v>39</v>
      </c>
      <c r="J323" t="s">
        <v>153</v>
      </c>
      <c r="K323" t="s">
        <v>41</v>
      </c>
      <c r="L323">
        <v>2015</v>
      </c>
      <c r="M323">
        <v>718938</v>
      </c>
      <c r="N323">
        <v>82286</v>
      </c>
      <c r="O323">
        <v>0</v>
      </c>
      <c r="P323">
        <v>801224</v>
      </c>
      <c r="Q323" t="s">
        <v>39</v>
      </c>
      <c r="R323" t="s">
        <v>42</v>
      </c>
    </row>
    <row r="324" spans="1:18">
      <c r="A324">
        <v>18306</v>
      </c>
      <c r="B324" t="s">
        <v>322</v>
      </c>
      <c r="C324">
        <v>70609</v>
      </c>
      <c r="D324" t="s">
        <v>323</v>
      </c>
      <c r="E324" t="s">
        <v>36</v>
      </c>
      <c r="F324" t="s">
        <v>37</v>
      </c>
      <c r="G324" t="s">
        <v>65</v>
      </c>
      <c r="I324" t="s">
        <v>39</v>
      </c>
      <c r="J324" t="s">
        <v>153</v>
      </c>
      <c r="K324" t="s">
        <v>76</v>
      </c>
      <c r="L324">
        <v>2015</v>
      </c>
      <c r="M324">
        <v>0</v>
      </c>
      <c r="N324">
        <v>0</v>
      </c>
      <c r="O324">
        <v>127714</v>
      </c>
      <c r="P324">
        <v>127714</v>
      </c>
      <c r="Q324" t="s">
        <v>39</v>
      </c>
      <c r="R324" t="s">
        <v>42</v>
      </c>
    </row>
    <row r="325" spans="1:18">
      <c r="A325">
        <v>18306</v>
      </c>
      <c r="B325" t="s">
        <v>322</v>
      </c>
      <c r="C325">
        <v>70609</v>
      </c>
      <c r="D325" t="s">
        <v>323</v>
      </c>
      <c r="E325" t="s">
        <v>36</v>
      </c>
      <c r="F325" t="s">
        <v>37</v>
      </c>
      <c r="G325" t="s">
        <v>65</v>
      </c>
      <c r="I325" t="s">
        <v>39</v>
      </c>
      <c r="J325" t="s">
        <v>153</v>
      </c>
      <c r="K325" t="s">
        <v>104</v>
      </c>
      <c r="L325">
        <v>2015</v>
      </c>
      <c r="M325">
        <v>0</v>
      </c>
      <c r="N325">
        <v>0</v>
      </c>
      <c r="O325">
        <v>0</v>
      </c>
      <c r="P325">
        <v>0</v>
      </c>
      <c r="Q325" t="s">
        <v>39</v>
      </c>
      <c r="R325" t="s">
        <v>42</v>
      </c>
    </row>
    <row r="326" spans="1:18">
      <c r="A326">
        <v>18306</v>
      </c>
      <c r="B326" t="s">
        <v>322</v>
      </c>
      <c r="C326">
        <v>70609</v>
      </c>
      <c r="D326" t="s">
        <v>323</v>
      </c>
      <c r="E326" t="s">
        <v>36</v>
      </c>
      <c r="F326" t="s">
        <v>37</v>
      </c>
      <c r="G326" t="s">
        <v>65</v>
      </c>
      <c r="I326" t="s">
        <v>39</v>
      </c>
      <c r="J326" t="s">
        <v>153</v>
      </c>
      <c r="K326" t="s">
        <v>104</v>
      </c>
      <c r="L326">
        <v>2015</v>
      </c>
      <c r="M326">
        <v>200000</v>
      </c>
      <c r="N326">
        <v>22891</v>
      </c>
      <c r="O326">
        <v>0</v>
      </c>
      <c r="P326">
        <v>222891</v>
      </c>
      <c r="Q326" t="s">
        <v>39</v>
      </c>
      <c r="R326" t="s">
        <v>42</v>
      </c>
    </row>
    <row r="327" spans="1:18">
      <c r="A327">
        <v>18306</v>
      </c>
      <c r="B327" t="s">
        <v>322</v>
      </c>
      <c r="C327">
        <v>70609</v>
      </c>
      <c r="D327" t="s">
        <v>323</v>
      </c>
      <c r="E327" t="s">
        <v>36</v>
      </c>
      <c r="F327" t="s">
        <v>37</v>
      </c>
      <c r="G327" t="s">
        <v>65</v>
      </c>
      <c r="I327" t="s">
        <v>39</v>
      </c>
      <c r="J327" t="s">
        <v>153</v>
      </c>
      <c r="K327" t="s">
        <v>119</v>
      </c>
      <c r="L327">
        <v>2015</v>
      </c>
      <c r="M327">
        <v>421188</v>
      </c>
      <c r="N327">
        <v>48207</v>
      </c>
      <c r="O327">
        <v>0</v>
      </c>
      <c r="P327">
        <v>469395</v>
      </c>
      <c r="Q327" t="s">
        <v>39</v>
      </c>
      <c r="R327" t="s">
        <v>42</v>
      </c>
    </row>
    <row r="328" spans="1:18">
      <c r="A328">
        <v>18306</v>
      </c>
      <c r="B328" t="s">
        <v>322</v>
      </c>
      <c r="C328">
        <v>70609</v>
      </c>
      <c r="D328" t="s">
        <v>323</v>
      </c>
      <c r="E328" t="s">
        <v>36</v>
      </c>
      <c r="F328" t="s">
        <v>37</v>
      </c>
      <c r="G328" t="s">
        <v>65</v>
      </c>
      <c r="I328" t="s">
        <v>39</v>
      </c>
      <c r="J328" t="s">
        <v>40</v>
      </c>
      <c r="K328" t="s">
        <v>85</v>
      </c>
      <c r="L328">
        <v>2015</v>
      </c>
      <c r="M328">
        <v>31406</v>
      </c>
      <c r="N328">
        <v>3595</v>
      </c>
      <c r="O328">
        <v>0</v>
      </c>
      <c r="P328">
        <v>35001</v>
      </c>
      <c r="Q328" t="s">
        <v>39</v>
      </c>
      <c r="R328" t="s">
        <v>42</v>
      </c>
    </row>
    <row r="329" spans="1:18">
      <c r="A329">
        <v>18306</v>
      </c>
      <c r="B329" t="s">
        <v>322</v>
      </c>
      <c r="C329">
        <v>70609</v>
      </c>
      <c r="D329" t="s">
        <v>323</v>
      </c>
      <c r="E329" t="s">
        <v>36</v>
      </c>
      <c r="F329" t="s">
        <v>37</v>
      </c>
      <c r="G329" t="s">
        <v>65</v>
      </c>
      <c r="I329" t="s">
        <v>39</v>
      </c>
      <c r="J329" t="s">
        <v>40</v>
      </c>
      <c r="K329" t="s">
        <v>119</v>
      </c>
      <c r="L329">
        <v>2015</v>
      </c>
      <c r="M329">
        <v>22432</v>
      </c>
      <c r="N329">
        <v>2567</v>
      </c>
      <c r="O329">
        <v>0</v>
      </c>
      <c r="P329">
        <v>24999</v>
      </c>
      <c r="Q329" t="s">
        <v>39</v>
      </c>
      <c r="R329" t="s">
        <v>42</v>
      </c>
    </row>
    <row r="330" spans="1:18">
      <c r="A330">
        <v>18306</v>
      </c>
      <c r="B330" t="s">
        <v>322</v>
      </c>
      <c r="C330">
        <v>70609</v>
      </c>
      <c r="D330" t="s">
        <v>323</v>
      </c>
      <c r="E330" t="s">
        <v>36</v>
      </c>
      <c r="F330" t="s">
        <v>37</v>
      </c>
      <c r="G330" t="s">
        <v>65</v>
      </c>
      <c r="I330" t="s">
        <v>39</v>
      </c>
      <c r="J330" t="s">
        <v>150</v>
      </c>
      <c r="K330" t="s">
        <v>85</v>
      </c>
      <c r="L330">
        <v>2015</v>
      </c>
      <c r="M330">
        <v>56379</v>
      </c>
      <c r="N330">
        <v>6453</v>
      </c>
      <c r="O330">
        <v>0</v>
      </c>
      <c r="P330">
        <v>62832</v>
      </c>
      <c r="Q330" t="s">
        <v>39</v>
      </c>
      <c r="R330" t="s">
        <v>42</v>
      </c>
    </row>
    <row r="331" spans="1:18">
      <c r="A331">
        <v>18306</v>
      </c>
      <c r="B331" t="s">
        <v>322</v>
      </c>
      <c r="C331">
        <v>70609</v>
      </c>
      <c r="D331" t="s">
        <v>323</v>
      </c>
      <c r="E331" t="s">
        <v>36</v>
      </c>
      <c r="F331" t="s">
        <v>37</v>
      </c>
      <c r="G331" t="s">
        <v>65</v>
      </c>
      <c r="I331" t="s">
        <v>39</v>
      </c>
      <c r="J331" t="s">
        <v>150</v>
      </c>
      <c r="K331" t="s">
        <v>119</v>
      </c>
      <c r="L331">
        <v>2015</v>
      </c>
      <c r="M331">
        <v>118594</v>
      </c>
      <c r="N331">
        <v>13574</v>
      </c>
      <c r="O331">
        <v>0</v>
      </c>
      <c r="P331">
        <v>132168</v>
      </c>
      <c r="Q331" t="s">
        <v>39</v>
      </c>
      <c r="R331" t="s">
        <v>42</v>
      </c>
    </row>
    <row r="332" spans="1:18">
      <c r="A332">
        <v>18308</v>
      </c>
      <c r="B332" t="s">
        <v>324</v>
      </c>
      <c r="C332">
        <v>70646</v>
      </c>
      <c r="D332" t="s">
        <v>325</v>
      </c>
      <c r="E332" t="s">
        <v>36</v>
      </c>
      <c r="F332" t="s">
        <v>46</v>
      </c>
      <c r="G332" t="s">
        <v>65</v>
      </c>
      <c r="I332" t="s">
        <v>39</v>
      </c>
      <c r="J332" t="s">
        <v>40</v>
      </c>
      <c r="K332" t="s">
        <v>41</v>
      </c>
      <c r="L332">
        <v>2015</v>
      </c>
      <c r="M332">
        <v>150000</v>
      </c>
      <c r="N332">
        <v>17168</v>
      </c>
      <c r="O332" t="s">
        <v>39</v>
      </c>
      <c r="P332">
        <v>167168</v>
      </c>
      <c r="Q332" t="s">
        <v>39</v>
      </c>
      <c r="R332" t="s">
        <v>42</v>
      </c>
    </row>
    <row r="333" spans="1:18">
      <c r="A333">
        <v>18308</v>
      </c>
      <c r="B333" t="s">
        <v>324</v>
      </c>
      <c r="C333">
        <v>70646</v>
      </c>
      <c r="D333" t="s">
        <v>325</v>
      </c>
      <c r="E333" t="s">
        <v>36</v>
      </c>
      <c r="F333" t="s">
        <v>46</v>
      </c>
      <c r="G333" t="s">
        <v>65</v>
      </c>
      <c r="I333" t="s">
        <v>39</v>
      </c>
      <c r="J333" t="s">
        <v>153</v>
      </c>
      <c r="K333" t="s">
        <v>41</v>
      </c>
      <c r="L333">
        <v>2015</v>
      </c>
      <c r="M333">
        <v>350000</v>
      </c>
      <c r="N333">
        <v>40059</v>
      </c>
      <c r="O333">
        <v>0</v>
      </c>
      <c r="P333">
        <v>390059</v>
      </c>
      <c r="Q333" t="s">
        <v>39</v>
      </c>
      <c r="R333" t="s">
        <v>42</v>
      </c>
    </row>
    <row r="334" spans="1:18">
      <c r="A334">
        <v>18311</v>
      </c>
      <c r="B334" t="s">
        <v>326</v>
      </c>
      <c r="C334">
        <v>70647</v>
      </c>
      <c r="D334" t="s">
        <v>327</v>
      </c>
      <c r="E334" t="s">
        <v>36</v>
      </c>
      <c r="F334" t="s">
        <v>112</v>
      </c>
      <c r="G334" t="s">
        <v>65</v>
      </c>
      <c r="I334" t="s">
        <v>39</v>
      </c>
      <c r="J334" t="s">
        <v>40</v>
      </c>
      <c r="K334" t="s">
        <v>41</v>
      </c>
      <c r="L334">
        <v>2015</v>
      </c>
      <c r="M334">
        <v>403785</v>
      </c>
      <c r="N334">
        <v>46215</v>
      </c>
      <c r="O334">
        <v>0</v>
      </c>
      <c r="P334">
        <v>450000</v>
      </c>
      <c r="Q334" t="s">
        <v>39</v>
      </c>
      <c r="R334" t="s">
        <v>42</v>
      </c>
    </row>
    <row r="335" spans="1:18">
      <c r="A335">
        <v>18311</v>
      </c>
      <c r="B335" t="s">
        <v>326</v>
      </c>
      <c r="C335">
        <v>70647</v>
      </c>
      <c r="D335" t="s">
        <v>327</v>
      </c>
      <c r="E335" t="s">
        <v>36</v>
      </c>
      <c r="F335" t="s">
        <v>112</v>
      </c>
      <c r="G335" t="s">
        <v>65</v>
      </c>
      <c r="I335" t="s">
        <v>39</v>
      </c>
      <c r="J335" t="s">
        <v>153</v>
      </c>
      <c r="K335" t="s">
        <v>41</v>
      </c>
      <c r="L335">
        <v>2015</v>
      </c>
      <c r="M335">
        <v>596215</v>
      </c>
      <c r="N335">
        <v>68239</v>
      </c>
      <c r="O335">
        <v>0</v>
      </c>
      <c r="P335">
        <v>664454</v>
      </c>
      <c r="Q335" t="s">
        <v>39</v>
      </c>
      <c r="R335" t="s">
        <v>42</v>
      </c>
    </row>
    <row r="336" spans="1:18">
      <c r="A336">
        <v>18313</v>
      </c>
      <c r="B336" t="s">
        <v>328</v>
      </c>
      <c r="C336">
        <v>70650</v>
      </c>
      <c r="D336" t="s">
        <v>329</v>
      </c>
      <c r="E336" t="s">
        <v>58</v>
      </c>
      <c r="F336" t="s">
        <v>264</v>
      </c>
      <c r="G336" t="s">
        <v>47</v>
      </c>
      <c r="H336" t="s">
        <v>4375</v>
      </c>
      <c r="I336" t="s">
        <v>259</v>
      </c>
      <c r="J336" t="s">
        <v>150</v>
      </c>
      <c r="K336" t="s">
        <v>41</v>
      </c>
      <c r="L336">
        <v>2015</v>
      </c>
      <c r="M336">
        <v>60000</v>
      </c>
      <c r="N336">
        <v>6867</v>
      </c>
      <c r="O336">
        <v>0</v>
      </c>
      <c r="P336">
        <v>66867</v>
      </c>
      <c r="Q336" t="s">
        <v>39</v>
      </c>
      <c r="R336" t="s">
        <v>42</v>
      </c>
    </row>
    <row r="337" spans="1:18">
      <c r="A337">
        <v>18314</v>
      </c>
      <c r="B337" t="s">
        <v>330</v>
      </c>
      <c r="C337">
        <v>70651</v>
      </c>
      <c r="D337" t="s">
        <v>331</v>
      </c>
      <c r="E337" t="s">
        <v>36</v>
      </c>
      <c r="F337" t="s">
        <v>264</v>
      </c>
      <c r="G337" t="s">
        <v>58</v>
      </c>
      <c r="I337" t="s">
        <v>39</v>
      </c>
      <c r="J337" t="s">
        <v>47</v>
      </c>
      <c r="K337" t="s">
        <v>41</v>
      </c>
      <c r="L337">
        <v>2015</v>
      </c>
      <c r="M337">
        <v>50000</v>
      </c>
      <c r="N337">
        <v>5723</v>
      </c>
      <c r="O337">
        <v>0</v>
      </c>
      <c r="P337">
        <v>55723</v>
      </c>
      <c r="Q337" t="s">
        <v>39</v>
      </c>
      <c r="R337" t="s">
        <v>42</v>
      </c>
    </row>
    <row r="338" spans="1:18">
      <c r="A338">
        <v>18316</v>
      </c>
      <c r="B338" t="s">
        <v>332</v>
      </c>
      <c r="C338">
        <v>70653</v>
      </c>
      <c r="D338" t="s">
        <v>333</v>
      </c>
      <c r="E338" t="s">
        <v>58</v>
      </c>
      <c r="F338" t="s">
        <v>64</v>
      </c>
      <c r="G338" t="s">
        <v>38</v>
      </c>
      <c r="H338" t="s">
        <v>4375</v>
      </c>
      <c r="I338" t="s">
        <v>259</v>
      </c>
      <c r="J338" t="s">
        <v>153</v>
      </c>
      <c r="K338" t="s">
        <v>41</v>
      </c>
      <c r="L338">
        <v>2015</v>
      </c>
      <c r="M338">
        <v>530000</v>
      </c>
      <c r="N338">
        <v>60661</v>
      </c>
      <c r="O338">
        <v>0</v>
      </c>
      <c r="P338">
        <v>590661</v>
      </c>
      <c r="Q338" t="s">
        <v>39</v>
      </c>
      <c r="R338" t="s">
        <v>42</v>
      </c>
    </row>
    <row r="339" spans="1:18">
      <c r="A339">
        <v>18317</v>
      </c>
      <c r="B339" t="s">
        <v>334</v>
      </c>
      <c r="C339">
        <v>70654</v>
      </c>
      <c r="D339" t="s">
        <v>335</v>
      </c>
      <c r="E339" t="s">
        <v>36</v>
      </c>
      <c r="F339" t="s">
        <v>96</v>
      </c>
      <c r="G339" t="s">
        <v>58</v>
      </c>
      <c r="H339" t="s">
        <v>4375</v>
      </c>
      <c r="I339" t="s">
        <v>259</v>
      </c>
      <c r="J339" t="s">
        <v>40</v>
      </c>
      <c r="K339" t="s">
        <v>76</v>
      </c>
      <c r="L339">
        <v>2015</v>
      </c>
      <c r="M339" t="s">
        <v>39</v>
      </c>
      <c r="N339">
        <v>0</v>
      </c>
      <c r="O339">
        <v>111445</v>
      </c>
      <c r="P339">
        <v>111445</v>
      </c>
      <c r="Q339" t="s">
        <v>39</v>
      </c>
      <c r="R339" t="s">
        <v>42</v>
      </c>
    </row>
    <row r="340" spans="1:18">
      <c r="A340">
        <v>18317</v>
      </c>
      <c r="B340" t="s">
        <v>334</v>
      </c>
      <c r="C340">
        <v>70654</v>
      </c>
      <c r="D340" t="s">
        <v>335</v>
      </c>
      <c r="E340" t="s">
        <v>36</v>
      </c>
      <c r="F340" t="s">
        <v>96</v>
      </c>
      <c r="G340" t="s">
        <v>58</v>
      </c>
      <c r="H340" t="s">
        <v>4375</v>
      </c>
      <c r="I340" t="s">
        <v>259</v>
      </c>
      <c r="J340" t="s">
        <v>40</v>
      </c>
      <c r="K340" t="s">
        <v>41</v>
      </c>
      <c r="L340">
        <v>2015</v>
      </c>
      <c r="M340">
        <v>0</v>
      </c>
      <c r="N340">
        <v>0</v>
      </c>
      <c r="O340">
        <v>0</v>
      </c>
      <c r="P340">
        <v>0</v>
      </c>
      <c r="Q340" t="s">
        <v>39</v>
      </c>
      <c r="R340" t="s">
        <v>42</v>
      </c>
    </row>
    <row r="341" spans="1:18">
      <c r="A341">
        <v>18317</v>
      </c>
      <c r="B341" t="s">
        <v>334</v>
      </c>
      <c r="C341">
        <v>70654</v>
      </c>
      <c r="D341" t="s">
        <v>335</v>
      </c>
      <c r="E341" t="s">
        <v>36</v>
      </c>
      <c r="F341" t="s">
        <v>96</v>
      </c>
      <c r="G341" t="s">
        <v>58</v>
      </c>
      <c r="H341" t="s">
        <v>4375</v>
      </c>
      <c r="I341" t="s">
        <v>259</v>
      </c>
      <c r="J341" t="s">
        <v>153</v>
      </c>
      <c r="K341" t="s">
        <v>76</v>
      </c>
      <c r="L341">
        <v>2015</v>
      </c>
      <c r="M341">
        <v>0</v>
      </c>
      <c r="N341">
        <v>0</v>
      </c>
      <c r="O341">
        <v>334336</v>
      </c>
      <c r="P341">
        <v>334336</v>
      </c>
      <c r="Q341" t="s">
        <v>39</v>
      </c>
      <c r="R341" t="s">
        <v>42</v>
      </c>
    </row>
    <row r="342" spans="1:18">
      <c r="A342">
        <v>18317</v>
      </c>
      <c r="B342" t="s">
        <v>334</v>
      </c>
      <c r="C342">
        <v>70654</v>
      </c>
      <c r="D342" t="s">
        <v>335</v>
      </c>
      <c r="E342" t="s">
        <v>36</v>
      </c>
      <c r="F342" t="s">
        <v>96</v>
      </c>
      <c r="G342" t="s">
        <v>58</v>
      </c>
      <c r="H342" t="s">
        <v>4375</v>
      </c>
      <c r="I342" t="s">
        <v>259</v>
      </c>
      <c r="J342" t="s">
        <v>153</v>
      </c>
      <c r="K342" t="s">
        <v>41</v>
      </c>
      <c r="L342">
        <v>2015</v>
      </c>
      <c r="M342">
        <v>0</v>
      </c>
      <c r="N342">
        <v>0</v>
      </c>
      <c r="O342">
        <v>0</v>
      </c>
      <c r="P342">
        <v>0</v>
      </c>
      <c r="Q342" t="s">
        <v>39</v>
      </c>
      <c r="R342" t="s">
        <v>42</v>
      </c>
    </row>
    <row r="343" spans="1:18">
      <c r="A343">
        <v>18340</v>
      </c>
      <c r="B343" t="s">
        <v>174</v>
      </c>
      <c r="C343">
        <v>70599</v>
      </c>
      <c r="D343" t="s">
        <v>175</v>
      </c>
      <c r="E343" t="s">
        <v>36</v>
      </c>
      <c r="F343" t="s">
        <v>46</v>
      </c>
      <c r="G343" t="s">
        <v>58</v>
      </c>
      <c r="H343" t="s">
        <v>4377</v>
      </c>
      <c r="I343" t="s">
        <v>39</v>
      </c>
      <c r="J343" t="s">
        <v>83</v>
      </c>
      <c r="K343" t="s">
        <v>99</v>
      </c>
      <c r="L343">
        <v>2015</v>
      </c>
      <c r="M343">
        <v>0</v>
      </c>
      <c r="N343">
        <v>0</v>
      </c>
      <c r="O343">
        <v>0</v>
      </c>
      <c r="P343">
        <v>0</v>
      </c>
      <c r="Q343" t="s">
        <v>39</v>
      </c>
      <c r="R343" t="s">
        <v>42</v>
      </c>
    </row>
    <row r="344" spans="1:18">
      <c r="A344">
        <v>18340</v>
      </c>
      <c r="B344" t="s">
        <v>174</v>
      </c>
      <c r="C344">
        <v>70599</v>
      </c>
      <c r="D344" t="s">
        <v>175</v>
      </c>
      <c r="E344" t="s">
        <v>36</v>
      </c>
      <c r="F344" t="s">
        <v>46</v>
      </c>
      <c r="G344" t="s">
        <v>58</v>
      </c>
      <c r="H344" t="s">
        <v>4377</v>
      </c>
      <c r="I344" t="s">
        <v>39</v>
      </c>
      <c r="J344" t="s">
        <v>83</v>
      </c>
      <c r="K344" t="s">
        <v>119</v>
      </c>
      <c r="L344">
        <v>2015</v>
      </c>
      <c r="M344">
        <v>35892</v>
      </c>
      <c r="N344">
        <v>4108</v>
      </c>
      <c r="O344">
        <v>0</v>
      </c>
      <c r="P344">
        <v>40000</v>
      </c>
      <c r="Q344" t="s">
        <v>39</v>
      </c>
      <c r="R344" t="s">
        <v>42</v>
      </c>
    </row>
    <row r="345" spans="1:18">
      <c r="A345">
        <v>18416</v>
      </c>
      <c r="B345" t="s">
        <v>215</v>
      </c>
      <c r="C345">
        <v>70639</v>
      </c>
      <c r="D345" t="s">
        <v>216</v>
      </c>
      <c r="E345" t="s">
        <v>69</v>
      </c>
      <c r="F345" t="s">
        <v>46</v>
      </c>
      <c r="G345" t="s">
        <v>38</v>
      </c>
      <c r="H345" t="s">
        <v>1710</v>
      </c>
      <c r="I345" t="s">
        <v>71</v>
      </c>
      <c r="J345" t="s">
        <v>150</v>
      </c>
      <c r="K345" t="s">
        <v>104</v>
      </c>
      <c r="L345">
        <v>2015</v>
      </c>
      <c r="M345">
        <v>154336</v>
      </c>
      <c r="N345">
        <v>17664</v>
      </c>
      <c r="O345" t="s">
        <v>39</v>
      </c>
      <c r="P345">
        <v>172000</v>
      </c>
      <c r="Q345" t="s">
        <v>39</v>
      </c>
      <c r="R345" t="s">
        <v>42</v>
      </c>
    </row>
    <row r="346" spans="1:18">
      <c r="A346">
        <v>18416</v>
      </c>
      <c r="B346" t="s">
        <v>215</v>
      </c>
      <c r="C346">
        <v>70639</v>
      </c>
      <c r="D346" t="s">
        <v>216</v>
      </c>
      <c r="E346" t="s">
        <v>69</v>
      </c>
      <c r="F346" t="s">
        <v>46</v>
      </c>
      <c r="G346" t="s">
        <v>38</v>
      </c>
      <c r="H346" t="s">
        <v>1710</v>
      </c>
      <c r="I346" t="s">
        <v>71</v>
      </c>
      <c r="J346" t="s">
        <v>153</v>
      </c>
      <c r="K346" t="s">
        <v>104</v>
      </c>
      <c r="L346">
        <v>2015</v>
      </c>
      <c r="M346">
        <v>778480</v>
      </c>
      <c r="N346">
        <v>89101</v>
      </c>
      <c r="O346">
        <v>0</v>
      </c>
      <c r="P346">
        <v>867581</v>
      </c>
      <c r="Q346" t="s">
        <v>39</v>
      </c>
      <c r="R346" t="s">
        <v>42</v>
      </c>
    </row>
    <row r="347" spans="1:18">
      <c r="A347">
        <v>18416</v>
      </c>
      <c r="B347" t="s">
        <v>215</v>
      </c>
      <c r="C347">
        <v>70639</v>
      </c>
      <c r="D347" t="s">
        <v>216</v>
      </c>
      <c r="E347" t="s">
        <v>69</v>
      </c>
      <c r="F347" t="s">
        <v>46</v>
      </c>
      <c r="G347" t="s">
        <v>38</v>
      </c>
      <c r="H347" t="s">
        <v>1710</v>
      </c>
      <c r="I347" t="s">
        <v>71</v>
      </c>
      <c r="J347" t="s">
        <v>83</v>
      </c>
      <c r="K347" t="s">
        <v>104</v>
      </c>
      <c r="L347">
        <v>2015</v>
      </c>
      <c r="M347">
        <v>8973</v>
      </c>
      <c r="N347">
        <v>1027</v>
      </c>
      <c r="O347">
        <v>0</v>
      </c>
      <c r="P347">
        <v>10000</v>
      </c>
      <c r="Q347" t="s">
        <v>39</v>
      </c>
      <c r="R347" t="s">
        <v>42</v>
      </c>
    </row>
    <row r="348" spans="1:18">
      <c r="A348">
        <v>18444</v>
      </c>
      <c r="B348" t="s">
        <v>217</v>
      </c>
      <c r="C348">
        <v>70697</v>
      </c>
      <c r="D348" t="s">
        <v>218</v>
      </c>
      <c r="E348" t="s">
        <v>45</v>
      </c>
      <c r="F348" t="s">
        <v>64</v>
      </c>
      <c r="G348" t="s">
        <v>58</v>
      </c>
      <c r="I348" t="s">
        <v>39</v>
      </c>
      <c r="J348" t="s">
        <v>153</v>
      </c>
      <c r="K348" t="s">
        <v>336</v>
      </c>
      <c r="L348">
        <v>2015</v>
      </c>
      <c r="M348">
        <v>0</v>
      </c>
      <c r="N348">
        <v>0</v>
      </c>
      <c r="O348">
        <v>0</v>
      </c>
      <c r="P348">
        <v>0</v>
      </c>
      <c r="Q348" t="s">
        <v>39</v>
      </c>
      <c r="R348" t="s">
        <v>42</v>
      </c>
    </row>
    <row r="349" spans="1:18">
      <c r="A349">
        <v>18444</v>
      </c>
      <c r="B349" t="s">
        <v>217</v>
      </c>
      <c r="C349">
        <v>70697</v>
      </c>
      <c r="D349" t="s">
        <v>218</v>
      </c>
      <c r="E349" t="s">
        <v>45</v>
      </c>
      <c r="F349" t="s">
        <v>64</v>
      </c>
      <c r="G349" t="s">
        <v>58</v>
      </c>
      <c r="I349" t="s">
        <v>39</v>
      </c>
      <c r="J349" t="s">
        <v>150</v>
      </c>
      <c r="K349" t="s">
        <v>76</v>
      </c>
      <c r="L349">
        <v>2015</v>
      </c>
      <c r="M349">
        <v>0</v>
      </c>
      <c r="N349">
        <v>0</v>
      </c>
      <c r="O349">
        <v>0</v>
      </c>
      <c r="P349">
        <v>0</v>
      </c>
      <c r="Q349" t="s">
        <v>39</v>
      </c>
      <c r="R349" t="s">
        <v>42</v>
      </c>
    </row>
    <row r="350" spans="1:18">
      <c r="A350">
        <v>18454</v>
      </c>
      <c r="B350" t="s">
        <v>337</v>
      </c>
      <c r="C350">
        <v>70628</v>
      </c>
      <c r="D350" t="s">
        <v>338</v>
      </c>
      <c r="E350" t="s">
        <v>148</v>
      </c>
      <c r="F350" t="s">
        <v>212</v>
      </c>
      <c r="G350" t="s">
        <v>38</v>
      </c>
      <c r="H350" t="s">
        <v>0</v>
      </c>
      <c r="I350" t="s">
        <v>296</v>
      </c>
      <c r="J350" t="s">
        <v>150</v>
      </c>
      <c r="K350">
        <v>5337</v>
      </c>
      <c r="L350">
        <v>2015</v>
      </c>
      <c r="M350">
        <v>585000</v>
      </c>
      <c r="N350">
        <v>146250</v>
      </c>
      <c r="O350" t="s">
        <v>39</v>
      </c>
      <c r="P350">
        <v>731250</v>
      </c>
      <c r="Q350" t="s">
        <v>39</v>
      </c>
      <c r="R350" t="s">
        <v>42</v>
      </c>
    </row>
    <row r="351" spans="1:18">
      <c r="A351">
        <v>18564</v>
      </c>
      <c r="B351" t="s">
        <v>339</v>
      </c>
      <c r="C351">
        <v>70754</v>
      </c>
      <c r="D351" t="s">
        <v>340</v>
      </c>
      <c r="E351" t="s">
        <v>45</v>
      </c>
      <c r="F351" t="s">
        <v>64</v>
      </c>
      <c r="G351" t="s">
        <v>82</v>
      </c>
      <c r="H351" t="s">
        <v>4371</v>
      </c>
      <c r="I351" t="s">
        <v>54</v>
      </c>
      <c r="J351" t="s">
        <v>40</v>
      </c>
      <c r="K351" t="s">
        <v>155</v>
      </c>
      <c r="L351">
        <v>2015</v>
      </c>
      <c r="M351">
        <v>343666</v>
      </c>
      <c r="N351">
        <v>39334</v>
      </c>
      <c r="O351">
        <v>0</v>
      </c>
      <c r="P351">
        <v>383000</v>
      </c>
      <c r="Q351" t="s">
        <v>39</v>
      </c>
      <c r="R351" t="s">
        <v>42</v>
      </c>
    </row>
    <row r="352" spans="1:18">
      <c r="A352">
        <v>18573</v>
      </c>
      <c r="B352" t="s">
        <v>341</v>
      </c>
      <c r="C352">
        <v>70755</v>
      </c>
      <c r="D352" t="s">
        <v>342</v>
      </c>
      <c r="E352" t="s">
        <v>45</v>
      </c>
      <c r="F352" t="s">
        <v>64</v>
      </c>
      <c r="G352" t="s">
        <v>82</v>
      </c>
      <c r="H352" t="s">
        <v>4371</v>
      </c>
      <c r="I352" t="s">
        <v>54</v>
      </c>
      <c r="J352" t="s">
        <v>40</v>
      </c>
      <c r="K352" t="s">
        <v>155</v>
      </c>
      <c r="L352">
        <v>2015</v>
      </c>
      <c r="M352">
        <v>143568</v>
      </c>
      <c r="N352">
        <v>16432</v>
      </c>
      <c r="O352">
        <v>0</v>
      </c>
      <c r="P352">
        <v>160000</v>
      </c>
      <c r="Q352" t="s">
        <v>39</v>
      </c>
      <c r="R352" t="s">
        <v>42</v>
      </c>
    </row>
    <row r="353" spans="1:18">
      <c r="A353">
        <v>18583</v>
      </c>
      <c r="B353" t="s">
        <v>343</v>
      </c>
      <c r="C353">
        <v>70817</v>
      </c>
      <c r="D353" t="s">
        <v>344</v>
      </c>
      <c r="E353" t="s">
        <v>45</v>
      </c>
      <c r="F353" t="s">
        <v>64</v>
      </c>
      <c r="G353" t="s">
        <v>82</v>
      </c>
      <c r="H353" t="s">
        <v>4371</v>
      </c>
      <c r="I353" t="s">
        <v>54</v>
      </c>
      <c r="J353" t="s">
        <v>40</v>
      </c>
      <c r="K353" t="s">
        <v>345</v>
      </c>
      <c r="L353">
        <v>2015</v>
      </c>
      <c r="M353">
        <v>1095000</v>
      </c>
      <c r="N353">
        <v>0</v>
      </c>
      <c r="O353" t="s">
        <v>39</v>
      </c>
      <c r="P353">
        <v>1095000</v>
      </c>
      <c r="Q353" t="s">
        <v>39</v>
      </c>
      <c r="R353" t="s">
        <v>42</v>
      </c>
    </row>
    <row r="354" spans="1:18">
      <c r="A354">
        <v>18704</v>
      </c>
      <c r="B354" t="s">
        <v>346</v>
      </c>
      <c r="C354">
        <v>70637</v>
      </c>
      <c r="D354" t="s">
        <v>347</v>
      </c>
      <c r="E354" t="s">
        <v>148</v>
      </c>
      <c r="F354" t="s">
        <v>212</v>
      </c>
      <c r="G354" t="s">
        <v>58</v>
      </c>
      <c r="H354" t="s">
        <v>0</v>
      </c>
      <c r="I354" t="s">
        <v>348</v>
      </c>
      <c r="J354" t="s">
        <v>150</v>
      </c>
      <c r="K354" t="s">
        <v>76</v>
      </c>
      <c r="L354">
        <v>2015</v>
      </c>
      <c r="M354">
        <v>0</v>
      </c>
      <c r="N354">
        <v>0</v>
      </c>
      <c r="O354">
        <v>25000000</v>
      </c>
      <c r="P354">
        <v>25000000</v>
      </c>
      <c r="Q354" t="s">
        <v>39</v>
      </c>
      <c r="R354" t="s">
        <v>42</v>
      </c>
    </row>
    <row r="355" spans="1:18">
      <c r="A355">
        <v>18704</v>
      </c>
      <c r="B355" t="s">
        <v>346</v>
      </c>
      <c r="C355">
        <v>70637</v>
      </c>
      <c r="D355" t="s">
        <v>347</v>
      </c>
      <c r="E355" t="s">
        <v>148</v>
      </c>
      <c r="F355" t="s">
        <v>212</v>
      </c>
      <c r="G355" t="s">
        <v>58</v>
      </c>
      <c r="H355" t="s">
        <v>0</v>
      </c>
      <c r="I355" t="s">
        <v>348</v>
      </c>
      <c r="J355" t="s">
        <v>150</v>
      </c>
      <c r="K355" t="s">
        <v>187</v>
      </c>
      <c r="L355">
        <v>2015</v>
      </c>
      <c r="M355">
        <v>2900000</v>
      </c>
      <c r="N355">
        <v>725000</v>
      </c>
      <c r="O355">
        <v>0</v>
      </c>
      <c r="P355">
        <v>3625000</v>
      </c>
      <c r="Q355" t="s">
        <v>39</v>
      </c>
      <c r="R355" t="s">
        <v>42</v>
      </c>
    </row>
    <row r="356" spans="1:18">
      <c r="A356">
        <v>18724</v>
      </c>
      <c r="B356" t="s">
        <v>349</v>
      </c>
      <c r="C356">
        <v>70640</v>
      </c>
      <c r="D356" t="s">
        <v>350</v>
      </c>
      <c r="E356" t="s">
        <v>36</v>
      </c>
      <c r="F356" t="s">
        <v>37</v>
      </c>
      <c r="G356" t="s">
        <v>38</v>
      </c>
      <c r="H356" t="s">
        <v>4371</v>
      </c>
      <c r="I356" t="s">
        <v>239</v>
      </c>
      <c r="J356" t="s">
        <v>153</v>
      </c>
      <c r="K356" t="s">
        <v>351</v>
      </c>
      <c r="L356">
        <v>2015</v>
      </c>
      <c r="M356">
        <v>0</v>
      </c>
      <c r="N356">
        <v>0</v>
      </c>
      <c r="O356">
        <v>280374</v>
      </c>
      <c r="P356">
        <v>280374</v>
      </c>
      <c r="Q356" t="s">
        <v>39</v>
      </c>
      <c r="R356" t="s">
        <v>42</v>
      </c>
    </row>
    <row r="357" spans="1:18">
      <c r="A357">
        <v>18727</v>
      </c>
      <c r="B357" t="s">
        <v>352</v>
      </c>
      <c r="C357">
        <v>70641</v>
      </c>
      <c r="D357" t="s">
        <v>353</v>
      </c>
      <c r="E357" t="s">
        <v>148</v>
      </c>
      <c r="F357" t="s">
        <v>149</v>
      </c>
      <c r="G357" t="s">
        <v>82</v>
      </c>
      <c r="H357" t="s">
        <v>0</v>
      </c>
      <c r="I357" t="s">
        <v>296</v>
      </c>
      <c r="J357" t="s">
        <v>150</v>
      </c>
      <c r="K357" t="s">
        <v>119</v>
      </c>
      <c r="L357">
        <v>2015</v>
      </c>
      <c r="M357">
        <v>637084</v>
      </c>
      <c r="N357">
        <v>72917</v>
      </c>
      <c r="O357">
        <v>0</v>
      </c>
      <c r="P357">
        <v>710001</v>
      </c>
      <c r="Q357" t="s">
        <v>39</v>
      </c>
      <c r="R357" t="s">
        <v>42</v>
      </c>
    </row>
    <row r="358" spans="1:18">
      <c r="A358">
        <v>18757</v>
      </c>
      <c r="B358" t="s">
        <v>354</v>
      </c>
      <c r="C358">
        <v>70756</v>
      </c>
      <c r="D358" t="s">
        <v>355</v>
      </c>
      <c r="E358" t="s">
        <v>45</v>
      </c>
      <c r="F358" t="s">
        <v>64</v>
      </c>
      <c r="G358" t="s">
        <v>65</v>
      </c>
      <c r="H358" t="s">
        <v>4371</v>
      </c>
      <c r="I358" t="s">
        <v>233</v>
      </c>
      <c r="J358" t="s">
        <v>47</v>
      </c>
      <c r="K358" t="s">
        <v>119</v>
      </c>
      <c r="L358">
        <v>2015</v>
      </c>
      <c r="M358">
        <v>2692</v>
      </c>
      <c r="N358">
        <v>308</v>
      </c>
      <c r="O358">
        <v>0</v>
      </c>
      <c r="P358">
        <v>3000</v>
      </c>
      <c r="Q358" t="s">
        <v>39</v>
      </c>
      <c r="R358" t="s">
        <v>42</v>
      </c>
    </row>
    <row r="359" spans="1:18">
      <c r="A359">
        <v>18757</v>
      </c>
      <c r="B359" t="s">
        <v>354</v>
      </c>
      <c r="C359">
        <v>70756</v>
      </c>
      <c r="D359" t="s">
        <v>355</v>
      </c>
      <c r="E359" t="s">
        <v>45</v>
      </c>
      <c r="F359" t="s">
        <v>64</v>
      </c>
      <c r="G359" t="s">
        <v>65</v>
      </c>
      <c r="H359" t="s">
        <v>4371</v>
      </c>
      <c r="I359" t="s">
        <v>233</v>
      </c>
      <c r="J359" t="s">
        <v>40</v>
      </c>
      <c r="K359" t="s">
        <v>119</v>
      </c>
      <c r="L359">
        <v>2015</v>
      </c>
      <c r="M359">
        <v>945754</v>
      </c>
      <c r="N359">
        <v>108246</v>
      </c>
      <c r="O359">
        <v>0</v>
      </c>
      <c r="P359">
        <v>1054000</v>
      </c>
      <c r="Q359" t="s">
        <v>39</v>
      </c>
      <c r="R359" t="s">
        <v>42</v>
      </c>
    </row>
    <row r="360" spans="1:18">
      <c r="A360">
        <v>18758</v>
      </c>
      <c r="B360" t="s">
        <v>356</v>
      </c>
      <c r="C360">
        <v>70757</v>
      </c>
      <c r="D360" t="s">
        <v>355</v>
      </c>
      <c r="E360" t="s">
        <v>45</v>
      </c>
      <c r="F360" t="s">
        <v>64</v>
      </c>
      <c r="G360" t="s">
        <v>65</v>
      </c>
      <c r="H360" t="s">
        <v>4371</v>
      </c>
      <c r="I360" t="s">
        <v>54</v>
      </c>
      <c r="J360" t="s">
        <v>40</v>
      </c>
      <c r="K360" t="s">
        <v>119</v>
      </c>
      <c r="L360">
        <v>2015</v>
      </c>
      <c r="M360">
        <v>148055</v>
      </c>
      <c r="N360">
        <v>16946</v>
      </c>
      <c r="O360">
        <v>0</v>
      </c>
      <c r="P360">
        <v>165001</v>
      </c>
      <c r="Q360" t="s">
        <v>39</v>
      </c>
      <c r="R360" t="s">
        <v>42</v>
      </c>
    </row>
    <row r="361" spans="1:18">
      <c r="A361">
        <v>18761</v>
      </c>
      <c r="B361" t="s">
        <v>357</v>
      </c>
      <c r="C361">
        <v>70760</v>
      </c>
      <c r="D361" t="s">
        <v>358</v>
      </c>
      <c r="E361" t="s">
        <v>45</v>
      </c>
      <c r="F361" t="s">
        <v>64</v>
      </c>
      <c r="G361" t="s">
        <v>65</v>
      </c>
      <c r="H361" t="s">
        <v>4371</v>
      </c>
      <c r="I361" t="s">
        <v>228</v>
      </c>
      <c r="J361" t="s">
        <v>40</v>
      </c>
      <c r="K361" t="s">
        <v>119</v>
      </c>
      <c r="L361">
        <v>2015</v>
      </c>
      <c r="M361">
        <v>43070</v>
      </c>
      <c r="N361">
        <v>4930</v>
      </c>
      <c r="O361" t="s">
        <v>39</v>
      </c>
      <c r="P361">
        <v>48000</v>
      </c>
      <c r="Q361" t="s">
        <v>39</v>
      </c>
      <c r="R361" t="s">
        <v>42</v>
      </c>
    </row>
    <row r="362" spans="1:18">
      <c r="A362">
        <v>18772</v>
      </c>
      <c r="B362" t="s">
        <v>359</v>
      </c>
      <c r="C362">
        <v>70761</v>
      </c>
      <c r="D362" t="s">
        <v>360</v>
      </c>
      <c r="E362" t="s">
        <v>45</v>
      </c>
      <c r="F362" t="s">
        <v>64</v>
      </c>
      <c r="G362" t="s">
        <v>82</v>
      </c>
      <c r="H362" t="s">
        <v>4371</v>
      </c>
      <c r="I362" t="s">
        <v>54</v>
      </c>
      <c r="J362" t="s">
        <v>40</v>
      </c>
      <c r="K362" t="s">
        <v>155</v>
      </c>
      <c r="L362">
        <v>2015</v>
      </c>
      <c r="M362">
        <v>241374</v>
      </c>
      <c r="N362">
        <v>27626</v>
      </c>
      <c r="O362">
        <v>0</v>
      </c>
      <c r="P362">
        <v>269000</v>
      </c>
      <c r="Q362" t="s">
        <v>39</v>
      </c>
      <c r="R362" t="s">
        <v>42</v>
      </c>
    </row>
    <row r="363" spans="1:18">
      <c r="A363">
        <v>18778</v>
      </c>
      <c r="B363" t="s">
        <v>224</v>
      </c>
      <c r="C363">
        <v>70708</v>
      </c>
      <c r="D363" t="s">
        <v>223</v>
      </c>
      <c r="E363" t="s">
        <v>45</v>
      </c>
      <c r="F363" t="s">
        <v>64</v>
      </c>
      <c r="G363" t="s">
        <v>82</v>
      </c>
      <c r="H363" t="s">
        <v>4371</v>
      </c>
      <c r="I363" t="s">
        <v>54</v>
      </c>
      <c r="J363" t="s">
        <v>83</v>
      </c>
      <c r="K363" t="s">
        <v>155</v>
      </c>
      <c r="L363">
        <v>2015</v>
      </c>
      <c r="M363">
        <v>26919</v>
      </c>
      <c r="N363">
        <v>3081</v>
      </c>
      <c r="O363">
        <v>0</v>
      </c>
      <c r="P363">
        <v>30000</v>
      </c>
      <c r="Q363" t="s">
        <v>39</v>
      </c>
      <c r="R363" t="s">
        <v>42</v>
      </c>
    </row>
    <row r="364" spans="1:18">
      <c r="A364">
        <v>18778</v>
      </c>
      <c r="B364" t="s">
        <v>224</v>
      </c>
      <c r="C364">
        <v>70708</v>
      </c>
      <c r="D364" t="s">
        <v>223</v>
      </c>
      <c r="E364" t="s">
        <v>45</v>
      </c>
      <c r="F364" t="s">
        <v>64</v>
      </c>
      <c r="G364" t="s">
        <v>82</v>
      </c>
      <c r="H364" t="s">
        <v>4371</v>
      </c>
      <c r="I364" t="s">
        <v>54</v>
      </c>
      <c r="J364" t="s">
        <v>83</v>
      </c>
      <c r="K364" t="s">
        <v>119</v>
      </c>
      <c r="L364">
        <v>2015</v>
      </c>
      <c r="M364">
        <v>121136</v>
      </c>
      <c r="N364">
        <v>13865</v>
      </c>
      <c r="O364">
        <v>0</v>
      </c>
      <c r="P364">
        <v>135001</v>
      </c>
      <c r="Q364" t="s">
        <v>39</v>
      </c>
      <c r="R364" t="s">
        <v>42</v>
      </c>
    </row>
    <row r="365" spans="1:18">
      <c r="A365">
        <v>18778</v>
      </c>
      <c r="B365" t="s">
        <v>224</v>
      </c>
      <c r="C365">
        <v>70708</v>
      </c>
      <c r="D365" t="s">
        <v>223</v>
      </c>
      <c r="E365" t="s">
        <v>45</v>
      </c>
      <c r="F365" t="s">
        <v>64</v>
      </c>
      <c r="G365" t="s">
        <v>82</v>
      </c>
      <c r="H365" t="s">
        <v>4371</v>
      </c>
      <c r="I365" t="s">
        <v>54</v>
      </c>
      <c r="J365" t="s">
        <v>153</v>
      </c>
      <c r="K365" t="s">
        <v>155</v>
      </c>
      <c r="L365">
        <v>2015</v>
      </c>
      <c r="M365">
        <v>3905947</v>
      </c>
      <c r="N365">
        <v>447053</v>
      </c>
      <c r="O365">
        <v>0</v>
      </c>
      <c r="P365">
        <v>4353000</v>
      </c>
      <c r="Q365" t="s">
        <v>39</v>
      </c>
      <c r="R365" t="s">
        <v>42</v>
      </c>
    </row>
    <row r="366" spans="1:18">
      <c r="A366">
        <v>18778</v>
      </c>
      <c r="B366" t="s">
        <v>224</v>
      </c>
      <c r="C366">
        <v>70708</v>
      </c>
      <c r="D366" t="s">
        <v>223</v>
      </c>
      <c r="E366" t="s">
        <v>45</v>
      </c>
      <c r="F366" t="s">
        <v>64</v>
      </c>
      <c r="G366" t="s">
        <v>82</v>
      </c>
      <c r="H366" t="s">
        <v>4371</v>
      </c>
      <c r="I366" t="s">
        <v>54</v>
      </c>
      <c r="J366" t="s">
        <v>153</v>
      </c>
      <c r="K366" t="s">
        <v>155</v>
      </c>
      <c r="L366">
        <v>2015</v>
      </c>
      <c r="M366">
        <v>1615140</v>
      </c>
      <c r="N366">
        <v>184860</v>
      </c>
      <c r="O366">
        <v>0</v>
      </c>
      <c r="P366">
        <v>1800000</v>
      </c>
      <c r="Q366" t="s">
        <v>39</v>
      </c>
      <c r="R366" t="s">
        <v>42</v>
      </c>
    </row>
    <row r="367" spans="1:18">
      <c r="A367">
        <v>18778</v>
      </c>
      <c r="B367" t="s">
        <v>224</v>
      </c>
      <c r="C367">
        <v>70708</v>
      </c>
      <c r="D367" t="s">
        <v>223</v>
      </c>
      <c r="E367" t="s">
        <v>45</v>
      </c>
      <c r="F367" t="s">
        <v>64</v>
      </c>
      <c r="G367" t="s">
        <v>82</v>
      </c>
      <c r="H367" t="s">
        <v>4371</v>
      </c>
      <c r="I367" t="s">
        <v>54</v>
      </c>
      <c r="J367" t="s">
        <v>153</v>
      </c>
      <c r="K367" t="s">
        <v>119</v>
      </c>
      <c r="L367">
        <v>2015</v>
      </c>
      <c r="M367">
        <v>196509</v>
      </c>
      <c r="N367">
        <v>22491</v>
      </c>
      <c r="O367">
        <v>0</v>
      </c>
      <c r="P367">
        <v>219000</v>
      </c>
      <c r="Q367" t="s">
        <v>39</v>
      </c>
      <c r="R367" t="s">
        <v>42</v>
      </c>
    </row>
    <row r="368" spans="1:18">
      <c r="A368">
        <v>18787</v>
      </c>
      <c r="B368" t="s">
        <v>361</v>
      </c>
      <c r="C368">
        <v>70762</v>
      </c>
      <c r="D368" t="s">
        <v>362</v>
      </c>
      <c r="E368" t="s">
        <v>45</v>
      </c>
      <c r="F368" t="s">
        <v>64</v>
      </c>
      <c r="G368" t="s">
        <v>82</v>
      </c>
      <c r="H368" t="s">
        <v>4371</v>
      </c>
      <c r="I368" t="s">
        <v>228</v>
      </c>
      <c r="J368" t="s">
        <v>40</v>
      </c>
      <c r="K368" t="s">
        <v>93</v>
      </c>
      <c r="L368">
        <v>2015</v>
      </c>
      <c r="M368">
        <v>232205</v>
      </c>
      <c r="N368">
        <v>19590</v>
      </c>
      <c r="O368">
        <v>0</v>
      </c>
      <c r="P368">
        <v>251795</v>
      </c>
      <c r="Q368" t="s">
        <v>39</v>
      </c>
      <c r="R368" t="s">
        <v>42</v>
      </c>
    </row>
    <row r="369" spans="1:18">
      <c r="A369">
        <v>18788</v>
      </c>
      <c r="B369" t="s">
        <v>363</v>
      </c>
      <c r="C369">
        <v>70763</v>
      </c>
      <c r="D369" t="s">
        <v>364</v>
      </c>
      <c r="E369" t="s">
        <v>45</v>
      </c>
      <c r="F369" t="s">
        <v>64</v>
      </c>
      <c r="G369" t="s">
        <v>82</v>
      </c>
      <c r="H369" t="s">
        <v>4371</v>
      </c>
      <c r="I369" t="s">
        <v>233</v>
      </c>
      <c r="J369" t="s">
        <v>40</v>
      </c>
      <c r="K369" t="s">
        <v>93</v>
      </c>
      <c r="L369">
        <v>2015</v>
      </c>
      <c r="M369">
        <v>223417</v>
      </c>
      <c r="N369">
        <v>18848</v>
      </c>
      <c r="O369">
        <v>0</v>
      </c>
      <c r="P369">
        <v>242265</v>
      </c>
      <c r="Q369" t="s">
        <v>39</v>
      </c>
      <c r="R369" t="s">
        <v>42</v>
      </c>
    </row>
    <row r="370" spans="1:18">
      <c r="A370">
        <v>18795</v>
      </c>
      <c r="B370" t="s">
        <v>229</v>
      </c>
      <c r="C370">
        <v>70713</v>
      </c>
      <c r="D370" t="s">
        <v>230</v>
      </c>
      <c r="E370" t="s">
        <v>45</v>
      </c>
      <c r="F370" t="s">
        <v>64</v>
      </c>
      <c r="G370" t="s">
        <v>65</v>
      </c>
      <c r="H370" t="s">
        <v>4372</v>
      </c>
      <c r="I370" t="s">
        <v>127</v>
      </c>
      <c r="J370" t="s">
        <v>83</v>
      </c>
      <c r="K370" t="s">
        <v>93</v>
      </c>
      <c r="L370">
        <v>2015</v>
      </c>
      <c r="M370">
        <v>66219</v>
      </c>
      <c r="N370">
        <v>5586</v>
      </c>
      <c r="O370" t="s">
        <v>39</v>
      </c>
      <c r="P370">
        <v>71805</v>
      </c>
      <c r="Q370" t="s">
        <v>39</v>
      </c>
      <c r="R370" t="s">
        <v>42</v>
      </c>
    </row>
    <row r="371" spans="1:18">
      <c r="A371">
        <v>18796</v>
      </c>
      <c r="B371" t="s">
        <v>231</v>
      </c>
      <c r="C371">
        <v>70712</v>
      </c>
      <c r="D371" t="s">
        <v>232</v>
      </c>
      <c r="E371" t="s">
        <v>45</v>
      </c>
      <c r="F371" t="s">
        <v>64</v>
      </c>
      <c r="G371" t="s">
        <v>65</v>
      </c>
      <c r="H371" t="s">
        <v>4371</v>
      </c>
      <c r="I371" t="s">
        <v>233</v>
      </c>
      <c r="J371" t="s">
        <v>83</v>
      </c>
      <c r="K371" t="s">
        <v>93</v>
      </c>
      <c r="L371">
        <v>2015</v>
      </c>
      <c r="M371">
        <v>13833</v>
      </c>
      <c r="N371">
        <v>1167</v>
      </c>
      <c r="O371" t="s">
        <v>39</v>
      </c>
      <c r="P371">
        <v>15000</v>
      </c>
      <c r="Q371" t="s">
        <v>39</v>
      </c>
      <c r="R371" t="s">
        <v>42</v>
      </c>
    </row>
    <row r="372" spans="1:18">
      <c r="A372">
        <v>18801</v>
      </c>
      <c r="B372" t="s">
        <v>234</v>
      </c>
      <c r="C372">
        <v>70698</v>
      </c>
      <c r="D372" t="s">
        <v>235</v>
      </c>
      <c r="E372" t="s">
        <v>36</v>
      </c>
      <c r="F372" t="s">
        <v>236</v>
      </c>
      <c r="G372" t="s">
        <v>58</v>
      </c>
      <c r="H372" t="s">
        <v>4371</v>
      </c>
      <c r="I372" t="s">
        <v>97</v>
      </c>
      <c r="J372" t="s">
        <v>153</v>
      </c>
      <c r="K372" t="s">
        <v>116</v>
      </c>
      <c r="L372">
        <v>2015</v>
      </c>
      <c r="M372">
        <v>0</v>
      </c>
      <c r="N372">
        <v>0</v>
      </c>
      <c r="O372">
        <v>2500000</v>
      </c>
      <c r="P372">
        <v>2500000</v>
      </c>
      <c r="Q372" t="s">
        <v>39</v>
      </c>
      <c r="R372" t="s">
        <v>42</v>
      </c>
    </row>
    <row r="373" spans="1:18">
      <c r="A373">
        <v>18804</v>
      </c>
      <c r="B373" t="s">
        <v>365</v>
      </c>
      <c r="C373">
        <v>70767</v>
      </c>
      <c r="D373" t="s">
        <v>366</v>
      </c>
      <c r="E373" t="s">
        <v>45</v>
      </c>
      <c r="F373" t="s">
        <v>64</v>
      </c>
      <c r="G373" t="s">
        <v>82</v>
      </c>
      <c r="H373" t="s">
        <v>4371</v>
      </c>
      <c r="I373" t="s">
        <v>54</v>
      </c>
      <c r="J373" t="s">
        <v>40</v>
      </c>
      <c r="K373" t="s">
        <v>155</v>
      </c>
      <c r="L373">
        <v>2015</v>
      </c>
      <c r="M373">
        <v>448650</v>
      </c>
      <c r="N373">
        <v>51350</v>
      </c>
      <c r="O373">
        <v>0</v>
      </c>
      <c r="P373">
        <v>500000</v>
      </c>
      <c r="Q373" t="s">
        <v>39</v>
      </c>
      <c r="R373" t="s">
        <v>42</v>
      </c>
    </row>
    <row r="374" spans="1:18">
      <c r="A374">
        <v>18807</v>
      </c>
      <c r="B374" t="s">
        <v>367</v>
      </c>
      <c r="C374">
        <v>70769</v>
      </c>
      <c r="D374" t="s">
        <v>368</v>
      </c>
      <c r="E374" t="s">
        <v>45</v>
      </c>
      <c r="F374" t="s">
        <v>369</v>
      </c>
      <c r="G374" t="s">
        <v>38</v>
      </c>
      <c r="H374" t="s">
        <v>4372</v>
      </c>
      <c r="I374" t="s">
        <v>370</v>
      </c>
      <c r="J374" t="s">
        <v>40</v>
      </c>
      <c r="K374" t="s">
        <v>119</v>
      </c>
      <c r="L374">
        <v>2015</v>
      </c>
      <c r="M374">
        <v>133787</v>
      </c>
      <c r="N374">
        <v>15313</v>
      </c>
      <c r="O374">
        <v>15313</v>
      </c>
      <c r="P374">
        <v>164413</v>
      </c>
      <c r="Q374" t="s">
        <v>39</v>
      </c>
      <c r="R374" t="s">
        <v>42</v>
      </c>
    </row>
    <row r="375" spans="1:18">
      <c r="A375">
        <v>18809</v>
      </c>
      <c r="B375" t="s">
        <v>371</v>
      </c>
      <c r="C375">
        <v>70770</v>
      </c>
      <c r="D375" t="s">
        <v>372</v>
      </c>
      <c r="E375" t="s">
        <v>45</v>
      </c>
      <c r="F375" t="s">
        <v>373</v>
      </c>
      <c r="G375" t="s">
        <v>38</v>
      </c>
      <c r="I375" t="s">
        <v>39</v>
      </c>
      <c r="J375" t="s">
        <v>40</v>
      </c>
      <c r="K375" t="s">
        <v>76</v>
      </c>
      <c r="L375">
        <v>2015</v>
      </c>
      <c r="M375">
        <v>0</v>
      </c>
      <c r="N375">
        <v>0</v>
      </c>
      <c r="O375">
        <v>0</v>
      </c>
      <c r="P375">
        <v>0</v>
      </c>
      <c r="Q375" t="s">
        <v>39</v>
      </c>
      <c r="R375" t="s">
        <v>42</v>
      </c>
    </row>
    <row r="376" spans="1:18">
      <c r="A376">
        <v>18809</v>
      </c>
      <c r="B376" t="s">
        <v>371</v>
      </c>
      <c r="C376">
        <v>70770</v>
      </c>
      <c r="D376" t="s">
        <v>372</v>
      </c>
      <c r="E376" t="s">
        <v>45</v>
      </c>
      <c r="F376" t="s">
        <v>373</v>
      </c>
      <c r="G376" t="s">
        <v>38</v>
      </c>
      <c r="I376" t="s">
        <v>39</v>
      </c>
      <c r="J376" t="s">
        <v>40</v>
      </c>
      <c r="K376" t="s">
        <v>119</v>
      </c>
      <c r="L376">
        <v>2015</v>
      </c>
      <c r="M376">
        <v>2000000</v>
      </c>
      <c r="N376">
        <v>228909</v>
      </c>
      <c r="O376">
        <v>671091</v>
      </c>
      <c r="P376">
        <v>2900000</v>
      </c>
      <c r="Q376" t="s">
        <v>39</v>
      </c>
      <c r="R376" t="s">
        <v>42</v>
      </c>
    </row>
    <row r="377" spans="1:18">
      <c r="A377">
        <v>18814</v>
      </c>
      <c r="B377" t="s">
        <v>374</v>
      </c>
      <c r="C377">
        <v>70771</v>
      </c>
      <c r="D377" t="s">
        <v>372</v>
      </c>
      <c r="E377" t="s">
        <v>45</v>
      </c>
      <c r="F377" t="s">
        <v>46</v>
      </c>
      <c r="G377" t="s">
        <v>38</v>
      </c>
      <c r="H377" t="s">
        <v>4372</v>
      </c>
      <c r="I377" t="s">
        <v>370</v>
      </c>
      <c r="J377" t="s">
        <v>40</v>
      </c>
      <c r="K377" t="s">
        <v>119</v>
      </c>
      <c r="L377">
        <v>2015</v>
      </c>
      <c r="M377">
        <v>207191</v>
      </c>
      <c r="N377">
        <v>23714</v>
      </c>
      <c r="O377">
        <v>0</v>
      </c>
      <c r="P377">
        <v>230905</v>
      </c>
      <c r="Q377" t="s">
        <v>39</v>
      </c>
      <c r="R377" t="s">
        <v>42</v>
      </c>
    </row>
    <row r="378" spans="1:18">
      <c r="A378">
        <v>18818</v>
      </c>
      <c r="B378" t="s">
        <v>375</v>
      </c>
      <c r="C378">
        <v>70772</v>
      </c>
      <c r="D378" t="s">
        <v>376</v>
      </c>
      <c r="E378" t="s">
        <v>45</v>
      </c>
      <c r="F378" t="s">
        <v>46</v>
      </c>
      <c r="G378" t="s">
        <v>38</v>
      </c>
      <c r="H378" t="s">
        <v>4372</v>
      </c>
      <c r="I378" t="s">
        <v>127</v>
      </c>
      <c r="J378" t="s">
        <v>40</v>
      </c>
      <c r="K378" t="s">
        <v>119</v>
      </c>
      <c r="L378">
        <v>2015</v>
      </c>
      <c r="M378">
        <v>587732</v>
      </c>
      <c r="N378">
        <v>67269</v>
      </c>
      <c r="O378">
        <v>0</v>
      </c>
      <c r="P378">
        <v>655001</v>
      </c>
      <c r="Q378" t="s">
        <v>39</v>
      </c>
      <c r="R378" t="s">
        <v>42</v>
      </c>
    </row>
    <row r="379" spans="1:18">
      <c r="A379">
        <v>18819</v>
      </c>
      <c r="B379" t="s">
        <v>377</v>
      </c>
      <c r="C379">
        <v>70773</v>
      </c>
      <c r="D379" t="s">
        <v>378</v>
      </c>
      <c r="E379" t="s">
        <v>45</v>
      </c>
      <c r="F379" t="s">
        <v>46</v>
      </c>
      <c r="G379" t="s">
        <v>38</v>
      </c>
      <c r="H379" t="s">
        <v>4371</v>
      </c>
      <c r="I379" t="s">
        <v>379</v>
      </c>
      <c r="J379" t="s">
        <v>40</v>
      </c>
      <c r="K379" t="s">
        <v>119</v>
      </c>
      <c r="L379">
        <v>2015</v>
      </c>
      <c r="M379">
        <v>733764</v>
      </c>
      <c r="N379">
        <v>83983</v>
      </c>
      <c r="O379">
        <v>0</v>
      </c>
      <c r="P379">
        <v>817747</v>
      </c>
      <c r="Q379" t="s">
        <v>39</v>
      </c>
      <c r="R379" t="s">
        <v>42</v>
      </c>
    </row>
    <row r="380" spans="1:18">
      <c r="A380">
        <v>18832</v>
      </c>
      <c r="B380" t="s">
        <v>380</v>
      </c>
      <c r="C380">
        <v>70774</v>
      </c>
      <c r="D380" t="s">
        <v>381</v>
      </c>
      <c r="E380" t="s">
        <v>69</v>
      </c>
      <c r="F380" t="s">
        <v>264</v>
      </c>
      <c r="G380" t="s">
        <v>38</v>
      </c>
      <c r="H380" t="s">
        <v>1710</v>
      </c>
      <c r="I380" t="s">
        <v>71</v>
      </c>
      <c r="J380" t="s">
        <v>40</v>
      </c>
      <c r="K380" t="s">
        <v>119</v>
      </c>
      <c r="L380">
        <v>2015</v>
      </c>
      <c r="M380">
        <v>448650</v>
      </c>
      <c r="N380">
        <v>51350</v>
      </c>
      <c r="O380">
        <v>0</v>
      </c>
      <c r="P380">
        <v>500000</v>
      </c>
      <c r="Q380" t="s">
        <v>39</v>
      </c>
      <c r="R380" t="s">
        <v>42</v>
      </c>
    </row>
    <row r="381" spans="1:18">
      <c r="A381">
        <v>18833</v>
      </c>
      <c r="B381" t="s">
        <v>382</v>
      </c>
      <c r="C381">
        <v>70775</v>
      </c>
      <c r="D381" t="s">
        <v>383</v>
      </c>
      <c r="E381" t="s">
        <v>45</v>
      </c>
      <c r="F381" t="s">
        <v>137</v>
      </c>
      <c r="G381" t="s">
        <v>38</v>
      </c>
      <c r="H381" t="s">
        <v>4371</v>
      </c>
      <c r="I381" t="s">
        <v>239</v>
      </c>
      <c r="J381" t="s">
        <v>40</v>
      </c>
      <c r="K381" t="s">
        <v>41</v>
      </c>
      <c r="L381">
        <v>2015</v>
      </c>
      <c r="M381">
        <v>1000000</v>
      </c>
      <c r="N381">
        <v>114454</v>
      </c>
      <c r="O381">
        <v>0</v>
      </c>
      <c r="P381">
        <v>1114454</v>
      </c>
      <c r="Q381" t="s">
        <v>39</v>
      </c>
      <c r="R381" t="s">
        <v>42</v>
      </c>
    </row>
    <row r="382" spans="1:18">
      <c r="A382">
        <v>18837</v>
      </c>
      <c r="B382" t="s">
        <v>384</v>
      </c>
      <c r="C382">
        <v>70778</v>
      </c>
      <c r="D382" t="s">
        <v>385</v>
      </c>
      <c r="E382" t="s">
        <v>45</v>
      </c>
      <c r="F382" t="s">
        <v>144</v>
      </c>
      <c r="G382" t="s">
        <v>38</v>
      </c>
      <c r="H382" t="s">
        <v>4371</v>
      </c>
      <c r="I382" t="s">
        <v>379</v>
      </c>
      <c r="J382" t="s">
        <v>40</v>
      </c>
      <c r="K382" t="s">
        <v>119</v>
      </c>
      <c r="L382">
        <v>2015</v>
      </c>
      <c r="M382">
        <v>1402449</v>
      </c>
      <c r="N382">
        <v>160517</v>
      </c>
      <c r="O382">
        <v>0</v>
      </c>
      <c r="P382">
        <v>1562966</v>
      </c>
      <c r="Q382" t="s">
        <v>39</v>
      </c>
      <c r="R382" t="s">
        <v>42</v>
      </c>
    </row>
    <row r="383" spans="1:18">
      <c r="A383">
        <v>18838</v>
      </c>
      <c r="B383" t="s">
        <v>386</v>
      </c>
      <c r="C383">
        <v>70779</v>
      </c>
      <c r="D383" t="s">
        <v>387</v>
      </c>
      <c r="E383" t="s">
        <v>45</v>
      </c>
      <c r="F383" t="s">
        <v>212</v>
      </c>
      <c r="G383" t="s">
        <v>38</v>
      </c>
      <c r="H383" t="s">
        <v>0</v>
      </c>
      <c r="I383" t="s">
        <v>186</v>
      </c>
      <c r="J383" t="s">
        <v>40</v>
      </c>
      <c r="K383" t="s">
        <v>119</v>
      </c>
      <c r="L383">
        <v>2015</v>
      </c>
      <c r="M383">
        <v>620509</v>
      </c>
      <c r="N383">
        <v>71020</v>
      </c>
      <c r="O383">
        <v>71020</v>
      </c>
      <c r="P383">
        <v>762549</v>
      </c>
      <c r="Q383" t="s">
        <v>39</v>
      </c>
      <c r="R383" t="s">
        <v>42</v>
      </c>
    </row>
    <row r="384" spans="1:18">
      <c r="A384">
        <v>18839</v>
      </c>
      <c r="B384" t="s">
        <v>388</v>
      </c>
      <c r="C384">
        <v>70780</v>
      </c>
      <c r="D384" t="s">
        <v>387</v>
      </c>
      <c r="E384" t="s">
        <v>45</v>
      </c>
      <c r="F384" t="s">
        <v>212</v>
      </c>
      <c r="G384" t="s">
        <v>38</v>
      </c>
      <c r="H384" t="s">
        <v>4372</v>
      </c>
      <c r="I384" t="s">
        <v>370</v>
      </c>
      <c r="J384" t="s">
        <v>40</v>
      </c>
      <c r="K384" t="s">
        <v>119</v>
      </c>
      <c r="L384">
        <v>2015</v>
      </c>
      <c r="M384">
        <v>289648</v>
      </c>
      <c r="N384">
        <v>33152</v>
      </c>
      <c r="O384">
        <v>33152</v>
      </c>
      <c r="P384">
        <v>355952</v>
      </c>
      <c r="Q384" t="s">
        <v>39</v>
      </c>
      <c r="R384" t="s">
        <v>42</v>
      </c>
    </row>
    <row r="385" spans="1:18">
      <c r="A385">
        <v>18840</v>
      </c>
      <c r="B385" t="s">
        <v>389</v>
      </c>
      <c r="C385">
        <v>70781</v>
      </c>
      <c r="D385" t="s">
        <v>387</v>
      </c>
      <c r="E385" t="s">
        <v>45</v>
      </c>
      <c r="F385" t="s">
        <v>212</v>
      </c>
      <c r="G385" t="s">
        <v>38</v>
      </c>
      <c r="H385" t="s">
        <v>4373</v>
      </c>
      <c r="I385" t="s">
        <v>390</v>
      </c>
      <c r="J385" t="s">
        <v>40</v>
      </c>
      <c r="K385" t="s">
        <v>119</v>
      </c>
      <c r="L385">
        <v>2015</v>
      </c>
      <c r="M385">
        <v>502488</v>
      </c>
      <c r="N385">
        <v>57512</v>
      </c>
      <c r="O385">
        <v>57512</v>
      </c>
      <c r="P385">
        <v>617512</v>
      </c>
      <c r="Q385" t="s">
        <v>39</v>
      </c>
      <c r="R385" t="s">
        <v>42</v>
      </c>
    </row>
    <row r="386" spans="1:18">
      <c r="A386">
        <v>19043</v>
      </c>
      <c r="B386" t="s">
        <v>242</v>
      </c>
      <c r="C386">
        <v>70699</v>
      </c>
      <c r="D386" t="s">
        <v>243</v>
      </c>
      <c r="E386" t="s">
        <v>58</v>
      </c>
      <c r="F386" t="s">
        <v>137</v>
      </c>
      <c r="G386" t="s">
        <v>58</v>
      </c>
      <c r="H386" t="s">
        <v>657</v>
      </c>
      <c r="I386" t="s">
        <v>39</v>
      </c>
      <c r="J386" t="s">
        <v>153</v>
      </c>
      <c r="K386" t="s">
        <v>84</v>
      </c>
      <c r="L386">
        <v>2015</v>
      </c>
      <c r="M386">
        <v>0</v>
      </c>
      <c r="N386">
        <v>0</v>
      </c>
      <c r="O386">
        <v>60000</v>
      </c>
      <c r="P386">
        <v>60000</v>
      </c>
      <c r="Q386" t="s">
        <v>39</v>
      </c>
      <c r="R386" t="s">
        <v>42</v>
      </c>
    </row>
    <row r="387" spans="1:18">
      <c r="A387">
        <v>19053</v>
      </c>
      <c r="B387" t="s">
        <v>391</v>
      </c>
      <c r="C387">
        <v>70703</v>
      </c>
      <c r="D387" t="s">
        <v>392</v>
      </c>
      <c r="E387" t="s">
        <v>148</v>
      </c>
      <c r="F387" t="s">
        <v>212</v>
      </c>
      <c r="G387" t="s">
        <v>65</v>
      </c>
      <c r="I387" t="s">
        <v>39</v>
      </c>
      <c r="J387" t="s">
        <v>150</v>
      </c>
      <c r="K387" t="s">
        <v>41</v>
      </c>
      <c r="L387">
        <v>2015</v>
      </c>
      <c r="M387">
        <v>459973</v>
      </c>
      <c r="N387">
        <v>52646</v>
      </c>
      <c r="O387">
        <v>0</v>
      </c>
      <c r="P387">
        <v>512619</v>
      </c>
      <c r="Q387" t="s">
        <v>39</v>
      </c>
      <c r="R387" t="s">
        <v>42</v>
      </c>
    </row>
    <row r="388" spans="1:18">
      <c r="A388">
        <v>19054</v>
      </c>
      <c r="B388" t="s">
        <v>393</v>
      </c>
      <c r="C388">
        <v>70702</v>
      </c>
      <c r="D388" t="s">
        <v>394</v>
      </c>
      <c r="E388" t="s">
        <v>148</v>
      </c>
      <c r="F388" t="s">
        <v>149</v>
      </c>
      <c r="G388" t="s">
        <v>65</v>
      </c>
      <c r="H388" t="s">
        <v>4375</v>
      </c>
      <c r="I388" t="s">
        <v>122</v>
      </c>
      <c r="J388" t="s">
        <v>150</v>
      </c>
      <c r="K388" t="s">
        <v>41</v>
      </c>
      <c r="L388">
        <v>2015</v>
      </c>
      <c r="M388">
        <v>74407</v>
      </c>
      <c r="N388">
        <v>8516</v>
      </c>
      <c r="O388">
        <v>0</v>
      </c>
      <c r="P388">
        <v>82923</v>
      </c>
      <c r="Q388" t="s">
        <v>39</v>
      </c>
      <c r="R388" t="s">
        <v>42</v>
      </c>
    </row>
    <row r="389" spans="1:18">
      <c r="A389">
        <v>19056</v>
      </c>
      <c r="B389" t="s">
        <v>395</v>
      </c>
      <c r="C389">
        <v>70700</v>
      </c>
      <c r="D389" t="s">
        <v>394</v>
      </c>
      <c r="E389" t="s">
        <v>58</v>
      </c>
      <c r="F389" t="s">
        <v>149</v>
      </c>
      <c r="G389" t="s">
        <v>65</v>
      </c>
      <c r="H389" t="s">
        <v>657</v>
      </c>
      <c r="I389" t="s">
        <v>39</v>
      </c>
      <c r="J389" t="s">
        <v>150</v>
      </c>
      <c r="K389" t="s">
        <v>41</v>
      </c>
      <c r="L389">
        <v>2015</v>
      </c>
      <c r="M389">
        <v>72240</v>
      </c>
      <c r="N389">
        <v>8268</v>
      </c>
      <c r="O389">
        <v>0</v>
      </c>
      <c r="P389">
        <v>80508</v>
      </c>
      <c r="Q389" t="s">
        <v>39</v>
      </c>
      <c r="R389" t="s">
        <v>42</v>
      </c>
    </row>
    <row r="390" spans="1:18">
      <c r="A390">
        <v>19099</v>
      </c>
      <c r="B390" t="s">
        <v>396</v>
      </c>
      <c r="C390">
        <v>70785</v>
      </c>
      <c r="D390" t="s">
        <v>397</v>
      </c>
      <c r="E390" t="s">
        <v>45</v>
      </c>
      <c r="F390" t="s">
        <v>64</v>
      </c>
      <c r="G390" t="s">
        <v>65</v>
      </c>
      <c r="H390" t="s">
        <v>4375</v>
      </c>
      <c r="I390" t="s">
        <v>259</v>
      </c>
      <c r="J390" t="s">
        <v>40</v>
      </c>
      <c r="K390" t="s">
        <v>119</v>
      </c>
      <c r="L390">
        <v>2015</v>
      </c>
      <c r="M390">
        <v>134595</v>
      </c>
      <c r="N390">
        <v>15405</v>
      </c>
      <c r="O390" t="s">
        <v>39</v>
      </c>
      <c r="P390">
        <v>150000</v>
      </c>
      <c r="Q390" t="s">
        <v>39</v>
      </c>
      <c r="R390" t="s">
        <v>42</v>
      </c>
    </row>
    <row r="391" spans="1:18">
      <c r="A391">
        <v>19100</v>
      </c>
      <c r="B391" t="s">
        <v>398</v>
      </c>
      <c r="C391">
        <v>70786</v>
      </c>
      <c r="D391" t="s">
        <v>397</v>
      </c>
      <c r="E391" t="s">
        <v>45</v>
      </c>
      <c r="F391" t="s">
        <v>64</v>
      </c>
      <c r="G391" t="s">
        <v>65</v>
      </c>
      <c r="H391" t="s">
        <v>4375</v>
      </c>
      <c r="I391" t="s">
        <v>39</v>
      </c>
      <c r="J391" t="s">
        <v>40</v>
      </c>
      <c r="K391" t="s">
        <v>84</v>
      </c>
      <c r="L391">
        <v>2015</v>
      </c>
      <c r="M391">
        <v>0</v>
      </c>
      <c r="N391">
        <v>0</v>
      </c>
      <c r="O391">
        <v>776102</v>
      </c>
      <c r="P391">
        <v>776102</v>
      </c>
      <c r="Q391" t="s">
        <v>39</v>
      </c>
      <c r="R391" t="s">
        <v>42</v>
      </c>
    </row>
    <row r="392" spans="1:18">
      <c r="A392">
        <v>19100</v>
      </c>
      <c r="B392" t="s">
        <v>398</v>
      </c>
      <c r="C392">
        <v>70786</v>
      </c>
      <c r="D392" t="s">
        <v>397</v>
      </c>
      <c r="E392" t="s">
        <v>45</v>
      </c>
      <c r="F392" t="s">
        <v>64</v>
      </c>
      <c r="G392" t="s">
        <v>65</v>
      </c>
      <c r="H392" t="s">
        <v>4375</v>
      </c>
      <c r="I392" t="s">
        <v>39</v>
      </c>
      <c r="J392" t="s">
        <v>40</v>
      </c>
      <c r="K392" t="s">
        <v>345</v>
      </c>
      <c r="L392">
        <v>2015</v>
      </c>
      <c r="M392">
        <v>0</v>
      </c>
      <c r="N392">
        <v>0</v>
      </c>
      <c r="O392">
        <v>0</v>
      </c>
      <c r="P392">
        <v>0</v>
      </c>
      <c r="Q392" t="s">
        <v>39</v>
      </c>
      <c r="R392" t="s">
        <v>42</v>
      </c>
    </row>
    <row r="393" spans="1:18">
      <c r="A393">
        <v>19100</v>
      </c>
      <c r="B393" t="s">
        <v>398</v>
      </c>
      <c r="C393">
        <v>70786</v>
      </c>
      <c r="D393" t="s">
        <v>397</v>
      </c>
      <c r="E393" t="s">
        <v>45</v>
      </c>
      <c r="F393" t="s">
        <v>64</v>
      </c>
      <c r="G393" t="s">
        <v>65</v>
      </c>
      <c r="H393" t="s">
        <v>4375</v>
      </c>
      <c r="I393" t="s">
        <v>39</v>
      </c>
      <c r="J393" t="s">
        <v>40</v>
      </c>
      <c r="K393" t="s">
        <v>399</v>
      </c>
      <c r="L393">
        <v>2015</v>
      </c>
      <c r="M393">
        <v>661123</v>
      </c>
      <c r="N393">
        <v>0</v>
      </c>
      <c r="O393">
        <v>0</v>
      </c>
      <c r="P393">
        <v>661123</v>
      </c>
      <c r="Q393" t="s">
        <v>39</v>
      </c>
      <c r="R393" t="s">
        <v>42</v>
      </c>
    </row>
    <row r="394" spans="1:18">
      <c r="A394">
        <v>19108</v>
      </c>
      <c r="B394" t="s">
        <v>400</v>
      </c>
      <c r="C394">
        <v>70788</v>
      </c>
      <c r="D394" t="s">
        <v>401</v>
      </c>
      <c r="E394" t="s">
        <v>58</v>
      </c>
      <c r="F394" t="s">
        <v>402</v>
      </c>
      <c r="G394" t="s">
        <v>58</v>
      </c>
      <c r="I394" t="s">
        <v>39</v>
      </c>
      <c r="J394" t="s">
        <v>150</v>
      </c>
      <c r="K394" t="s">
        <v>104</v>
      </c>
      <c r="L394">
        <v>2015</v>
      </c>
      <c r="M394">
        <v>500000</v>
      </c>
      <c r="N394">
        <v>57227</v>
      </c>
      <c r="O394">
        <v>0</v>
      </c>
      <c r="P394">
        <v>557227</v>
      </c>
      <c r="Q394" t="s">
        <v>39</v>
      </c>
      <c r="R394" t="s">
        <v>42</v>
      </c>
    </row>
    <row r="395" spans="1:18">
      <c r="A395">
        <v>19120</v>
      </c>
      <c r="B395" t="s">
        <v>403</v>
      </c>
      <c r="C395">
        <v>70799</v>
      </c>
      <c r="D395" t="s">
        <v>404</v>
      </c>
      <c r="E395" t="s">
        <v>36</v>
      </c>
      <c r="F395" t="s">
        <v>64</v>
      </c>
      <c r="G395" t="s">
        <v>65</v>
      </c>
      <c r="H395" t="s">
        <v>4371</v>
      </c>
      <c r="I395" t="s">
        <v>54</v>
      </c>
      <c r="J395" t="s">
        <v>40</v>
      </c>
      <c r="K395" t="s">
        <v>119</v>
      </c>
      <c r="L395">
        <v>2015</v>
      </c>
      <c r="M395">
        <v>134595</v>
      </c>
      <c r="N395">
        <v>15405</v>
      </c>
      <c r="O395">
        <v>150000</v>
      </c>
      <c r="P395">
        <v>300000</v>
      </c>
      <c r="Q395" t="s">
        <v>39</v>
      </c>
      <c r="R395" t="s">
        <v>42</v>
      </c>
    </row>
    <row r="396" spans="1:18">
      <c r="A396">
        <v>19134</v>
      </c>
      <c r="B396" t="s">
        <v>405</v>
      </c>
      <c r="C396">
        <v>70791</v>
      </c>
      <c r="D396" t="s">
        <v>406</v>
      </c>
      <c r="E396" t="s">
        <v>148</v>
      </c>
      <c r="F396" t="s">
        <v>149</v>
      </c>
      <c r="G396" t="s">
        <v>65</v>
      </c>
      <c r="I396" t="s">
        <v>39</v>
      </c>
      <c r="J396" t="s">
        <v>148</v>
      </c>
      <c r="K396" t="s">
        <v>407</v>
      </c>
      <c r="L396">
        <v>2015</v>
      </c>
      <c r="M396">
        <v>16113</v>
      </c>
      <c r="N396">
        <v>4028</v>
      </c>
      <c r="O396">
        <v>0</v>
      </c>
      <c r="P396">
        <v>20141</v>
      </c>
      <c r="Q396" t="s">
        <v>39</v>
      </c>
      <c r="R396" t="s">
        <v>42</v>
      </c>
    </row>
    <row r="397" spans="1:18">
      <c r="A397">
        <v>19135</v>
      </c>
      <c r="B397" t="s">
        <v>408</v>
      </c>
      <c r="C397">
        <v>70790</v>
      </c>
      <c r="D397" t="s">
        <v>409</v>
      </c>
      <c r="E397" t="s">
        <v>148</v>
      </c>
      <c r="F397" t="s">
        <v>149</v>
      </c>
      <c r="G397" t="s">
        <v>65</v>
      </c>
      <c r="I397" t="s">
        <v>39</v>
      </c>
      <c r="J397" t="s">
        <v>148</v>
      </c>
      <c r="K397" t="s">
        <v>187</v>
      </c>
      <c r="L397">
        <v>2015</v>
      </c>
      <c r="M397">
        <v>41640</v>
      </c>
      <c r="N397">
        <v>10410</v>
      </c>
      <c r="O397">
        <v>0</v>
      </c>
      <c r="P397">
        <v>52050</v>
      </c>
      <c r="Q397" t="s">
        <v>39</v>
      </c>
      <c r="R397" t="s">
        <v>42</v>
      </c>
    </row>
    <row r="398" spans="1:18">
      <c r="A398">
        <v>19136</v>
      </c>
      <c r="B398" t="s">
        <v>410</v>
      </c>
      <c r="C398">
        <v>70792</v>
      </c>
      <c r="D398" t="s">
        <v>411</v>
      </c>
      <c r="E398" t="s">
        <v>148</v>
      </c>
      <c r="F398" t="s">
        <v>149</v>
      </c>
      <c r="G398" t="s">
        <v>65</v>
      </c>
      <c r="I398" t="s">
        <v>39</v>
      </c>
      <c r="J398" t="s">
        <v>148</v>
      </c>
      <c r="K398" t="s">
        <v>407</v>
      </c>
      <c r="L398">
        <v>2015</v>
      </c>
      <c r="M398">
        <v>15573</v>
      </c>
      <c r="N398">
        <v>3893</v>
      </c>
      <c r="O398">
        <v>0</v>
      </c>
      <c r="P398">
        <v>19466</v>
      </c>
      <c r="Q398" t="s">
        <v>39</v>
      </c>
      <c r="R398" t="s">
        <v>42</v>
      </c>
    </row>
    <row r="399" spans="1:18">
      <c r="A399">
        <v>19137</v>
      </c>
      <c r="B399" t="s">
        <v>412</v>
      </c>
      <c r="C399">
        <v>70793</v>
      </c>
      <c r="D399" t="s">
        <v>409</v>
      </c>
      <c r="E399" t="s">
        <v>148</v>
      </c>
      <c r="F399" t="s">
        <v>149</v>
      </c>
      <c r="G399" t="s">
        <v>65</v>
      </c>
      <c r="I399" t="s">
        <v>39</v>
      </c>
      <c r="J399" t="s">
        <v>148</v>
      </c>
      <c r="K399" t="s">
        <v>187</v>
      </c>
      <c r="L399">
        <v>2015</v>
      </c>
      <c r="M399">
        <v>45471</v>
      </c>
      <c r="N399">
        <v>11368</v>
      </c>
      <c r="O399">
        <v>0</v>
      </c>
      <c r="P399">
        <v>56839</v>
      </c>
      <c r="Q399" t="s">
        <v>39</v>
      </c>
      <c r="R399" t="s">
        <v>42</v>
      </c>
    </row>
    <row r="400" spans="1:18">
      <c r="A400">
        <v>19141</v>
      </c>
      <c r="B400" t="s">
        <v>413</v>
      </c>
      <c r="C400">
        <v>70794</v>
      </c>
      <c r="D400" t="s">
        <v>414</v>
      </c>
      <c r="E400" t="s">
        <v>45</v>
      </c>
      <c r="F400" t="s">
        <v>64</v>
      </c>
      <c r="G400" t="s">
        <v>65</v>
      </c>
      <c r="H400" t="s">
        <v>4372</v>
      </c>
      <c r="I400" t="s">
        <v>49</v>
      </c>
      <c r="J400" t="s">
        <v>83</v>
      </c>
      <c r="K400" t="s">
        <v>119</v>
      </c>
      <c r="L400">
        <v>2015</v>
      </c>
      <c r="M400">
        <v>224325</v>
      </c>
      <c r="N400">
        <v>25675</v>
      </c>
      <c r="O400">
        <v>0</v>
      </c>
      <c r="P400">
        <v>250000</v>
      </c>
      <c r="Q400" t="s">
        <v>39</v>
      </c>
      <c r="R400" t="s">
        <v>42</v>
      </c>
    </row>
    <row r="401" spans="1:18">
      <c r="A401">
        <v>19141</v>
      </c>
      <c r="B401" t="s">
        <v>413</v>
      </c>
      <c r="C401">
        <v>70794</v>
      </c>
      <c r="D401" t="s">
        <v>414</v>
      </c>
      <c r="E401" t="s">
        <v>45</v>
      </c>
      <c r="F401" t="s">
        <v>64</v>
      </c>
      <c r="G401" t="s">
        <v>65</v>
      </c>
      <c r="H401" t="s">
        <v>4372</v>
      </c>
      <c r="I401" t="s">
        <v>49</v>
      </c>
      <c r="J401" t="s">
        <v>40</v>
      </c>
      <c r="K401" t="s">
        <v>154</v>
      </c>
      <c r="L401">
        <v>2015</v>
      </c>
      <c r="M401">
        <v>0</v>
      </c>
      <c r="N401">
        <v>0</v>
      </c>
      <c r="O401">
        <v>100000</v>
      </c>
      <c r="P401">
        <v>100000</v>
      </c>
      <c r="Q401" t="s">
        <v>39</v>
      </c>
      <c r="R401" t="s">
        <v>42</v>
      </c>
    </row>
    <row r="402" spans="1:18">
      <c r="A402">
        <v>19141</v>
      </c>
      <c r="B402" t="s">
        <v>413</v>
      </c>
      <c r="C402">
        <v>70794</v>
      </c>
      <c r="D402" t="s">
        <v>414</v>
      </c>
      <c r="E402" t="s">
        <v>45</v>
      </c>
      <c r="F402" t="s">
        <v>64</v>
      </c>
      <c r="G402" t="s">
        <v>65</v>
      </c>
      <c r="H402" t="s">
        <v>4372</v>
      </c>
      <c r="I402" t="s">
        <v>49</v>
      </c>
      <c r="J402" t="s">
        <v>153</v>
      </c>
      <c r="K402" t="s">
        <v>119</v>
      </c>
      <c r="L402">
        <v>2015</v>
      </c>
      <c r="M402">
        <v>179460</v>
      </c>
      <c r="N402">
        <v>20540</v>
      </c>
      <c r="O402">
        <v>0</v>
      </c>
      <c r="P402">
        <v>200000</v>
      </c>
      <c r="Q402" t="s">
        <v>39</v>
      </c>
      <c r="R402" t="s">
        <v>42</v>
      </c>
    </row>
    <row r="403" spans="1:18">
      <c r="A403">
        <v>19149</v>
      </c>
      <c r="B403" t="s">
        <v>415</v>
      </c>
      <c r="C403">
        <v>70822</v>
      </c>
      <c r="D403" t="s">
        <v>416</v>
      </c>
      <c r="E403" t="s">
        <v>36</v>
      </c>
      <c r="F403" t="s">
        <v>137</v>
      </c>
      <c r="G403" t="s">
        <v>38</v>
      </c>
      <c r="H403" t="s">
        <v>4371</v>
      </c>
      <c r="I403" t="s">
        <v>54</v>
      </c>
      <c r="J403" t="s">
        <v>40</v>
      </c>
      <c r="K403" t="s">
        <v>155</v>
      </c>
      <c r="L403">
        <v>2015</v>
      </c>
      <c r="M403">
        <v>753732</v>
      </c>
      <c r="N403">
        <v>86268</v>
      </c>
      <c r="O403">
        <v>0</v>
      </c>
      <c r="P403">
        <v>840000</v>
      </c>
      <c r="Q403" t="s">
        <v>39</v>
      </c>
      <c r="R403" t="s">
        <v>42</v>
      </c>
    </row>
    <row r="404" spans="1:18">
      <c r="A404">
        <v>19174</v>
      </c>
      <c r="B404" t="s">
        <v>417</v>
      </c>
      <c r="C404">
        <v>70798</v>
      </c>
      <c r="D404" t="s">
        <v>418</v>
      </c>
      <c r="E404" t="s">
        <v>58</v>
      </c>
      <c r="F404" t="s">
        <v>264</v>
      </c>
      <c r="G404" t="s">
        <v>47</v>
      </c>
      <c r="I404" t="s">
        <v>39</v>
      </c>
      <c r="J404" t="s">
        <v>150</v>
      </c>
      <c r="K404" t="s">
        <v>41</v>
      </c>
      <c r="L404">
        <v>2015</v>
      </c>
      <c r="M404">
        <v>100000</v>
      </c>
      <c r="N404">
        <v>11445</v>
      </c>
      <c r="O404">
        <v>0</v>
      </c>
      <c r="P404">
        <v>111445</v>
      </c>
      <c r="Q404" t="s">
        <v>39</v>
      </c>
      <c r="R404" t="s">
        <v>42</v>
      </c>
    </row>
    <row r="405" spans="1:18">
      <c r="A405">
        <v>19174</v>
      </c>
      <c r="B405" t="s">
        <v>417</v>
      </c>
      <c r="C405">
        <v>70798</v>
      </c>
      <c r="D405" t="s">
        <v>418</v>
      </c>
      <c r="E405" t="s">
        <v>58</v>
      </c>
      <c r="F405" t="s">
        <v>264</v>
      </c>
      <c r="G405" t="s">
        <v>47</v>
      </c>
      <c r="I405" t="s">
        <v>39</v>
      </c>
      <c r="J405" t="s">
        <v>150</v>
      </c>
      <c r="K405" t="s">
        <v>419</v>
      </c>
      <c r="L405">
        <v>2015</v>
      </c>
      <c r="M405">
        <v>350000</v>
      </c>
      <c r="N405">
        <v>0</v>
      </c>
      <c r="O405">
        <v>0</v>
      </c>
      <c r="P405">
        <v>350000</v>
      </c>
      <c r="Q405" t="s">
        <v>39</v>
      </c>
      <c r="R405" t="s">
        <v>42</v>
      </c>
    </row>
    <row r="406" spans="1:18">
      <c r="A406">
        <v>19185</v>
      </c>
      <c r="B406" t="s">
        <v>420</v>
      </c>
      <c r="C406">
        <v>70816</v>
      </c>
      <c r="D406" t="s">
        <v>39</v>
      </c>
      <c r="E406" t="s">
        <v>58</v>
      </c>
      <c r="F406" t="s">
        <v>402</v>
      </c>
      <c r="G406" t="s">
        <v>58</v>
      </c>
      <c r="H406" t="s">
        <v>657</v>
      </c>
      <c r="I406" t="s">
        <v>39</v>
      </c>
      <c r="J406" t="s">
        <v>40</v>
      </c>
      <c r="K406" t="s">
        <v>76</v>
      </c>
      <c r="L406">
        <v>2015</v>
      </c>
      <c r="M406">
        <v>0</v>
      </c>
      <c r="N406">
        <v>0</v>
      </c>
      <c r="O406">
        <v>0</v>
      </c>
      <c r="P406">
        <v>0</v>
      </c>
      <c r="Q406" t="s">
        <v>39</v>
      </c>
      <c r="R406" t="s">
        <v>42</v>
      </c>
    </row>
    <row r="407" spans="1:18">
      <c r="A407">
        <v>19185</v>
      </c>
      <c r="B407" t="s">
        <v>420</v>
      </c>
      <c r="C407">
        <v>70816</v>
      </c>
      <c r="D407" t="s">
        <v>39</v>
      </c>
      <c r="E407" t="s">
        <v>58</v>
      </c>
      <c r="F407" t="s">
        <v>402</v>
      </c>
      <c r="G407" t="s">
        <v>58</v>
      </c>
      <c r="H407" t="s">
        <v>657</v>
      </c>
      <c r="I407" t="s">
        <v>39</v>
      </c>
      <c r="J407" t="s">
        <v>40</v>
      </c>
      <c r="K407" t="s">
        <v>104</v>
      </c>
      <c r="L407">
        <v>2015</v>
      </c>
      <c r="M407">
        <v>0</v>
      </c>
      <c r="N407">
        <v>0</v>
      </c>
      <c r="O407">
        <v>0</v>
      </c>
      <c r="P407">
        <v>0</v>
      </c>
      <c r="Q407" t="s">
        <v>39</v>
      </c>
      <c r="R407" t="s">
        <v>42</v>
      </c>
    </row>
    <row r="408" spans="1:18">
      <c r="A408">
        <v>19185</v>
      </c>
      <c r="B408" t="s">
        <v>420</v>
      </c>
      <c r="C408">
        <v>70816</v>
      </c>
      <c r="D408" t="s">
        <v>39</v>
      </c>
      <c r="E408" t="s">
        <v>58</v>
      </c>
      <c r="F408" t="s">
        <v>402</v>
      </c>
      <c r="G408" t="s">
        <v>58</v>
      </c>
      <c r="H408" t="s">
        <v>657</v>
      </c>
      <c r="I408" t="s">
        <v>39</v>
      </c>
      <c r="J408" t="s">
        <v>153</v>
      </c>
      <c r="K408" t="s">
        <v>76</v>
      </c>
      <c r="L408">
        <v>2015</v>
      </c>
      <c r="M408">
        <v>0</v>
      </c>
      <c r="N408">
        <v>0</v>
      </c>
      <c r="O408">
        <v>0</v>
      </c>
      <c r="P408">
        <v>0</v>
      </c>
      <c r="Q408" t="s">
        <v>39</v>
      </c>
      <c r="R408" t="s">
        <v>42</v>
      </c>
    </row>
    <row r="409" spans="1:18">
      <c r="A409">
        <v>19185</v>
      </c>
      <c r="B409" t="s">
        <v>420</v>
      </c>
      <c r="C409">
        <v>70816</v>
      </c>
      <c r="D409" t="s">
        <v>39</v>
      </c>
      <c r="E409" t="s">
        <v>58</v>
      </c>
      <c r="F409" t="s">
        <v>402</v>
      </c>
      <c r="G409" t="s">
        <v>58</v>
      </c>
      <c r="H409" t="s">
        <v>657</v>
      </c>
      <c r="I409" t="s">
        <v>39</v>
      </c>
      <c r="J409" t="s">
        <v>153</v>
      </c>
      <c r="K409" t="s">
        <v>104</v>
      </c>
      <c r="L409">
        <v>2015</v>
      </c>
      <c r="M409">
        <v>0</v>
      </c>
      <c r="N409">
        <v>0</v>
      </c>
      <c r="O409">
        <v>0</v>
      </c>
      <c r="P409">
        <v>0</v>
      </c>
      <c r="Q409" t="s">
        <v>39</v>
      </c>
      <c r="R409" t="s">
        <v>42</v>
      </c>
    </row>
    <row r="410" spans="1:18">
      <c r="A410">
        <v>19185</v>
      </c>
      <c r="B410" t="s">
        <v>420</v>
      </c>
      <c r="C410">
        <v>70816</v>
      </c>
      <c r="D410" t="s">
        <v>39</v>
      </c>
      <c r="E410" t="s">
        <v>58</v>
      </c>
      <c r="F410" t="s">
        <v>402</v>
      </c>
      <c r="G410" t="s">
        <v>58</v>
      </c>
      <c r="H410" t="s">
        <v>657</v>
      </c>
      <c r="I410" t="s">
        <v>39</v>
      </c>
      <c r="J410" t="s">
        <v>150</v>
      </c>
      <c r="K410" t="s">
        <v>76</v>
      </c>
      <c r="L410">
        <v>2015</v>
      </c>
      <c r="M410">
        <v>0</v>
      </c>
      <c r="N410">
        <v>0</v>
      </c>
      <c r="O410">
        <v>1966536</v>
      </c>
      <c r="P410">
        <v>1966536</v>
      </c>
      <c r="Q410" t="s">
        <v>39</v>
      </c>
      <c r="R410" t="s">
        <v>42</v>
      </c>
    </row>
    <row r="411" spans="1:18">
      <c r="A411">
        <v>19185</v>
      </c>
      <c r="B411" t="s">
        <v>420</v>
      </c>
      <c r="C411">
        <v>70816</v>
      </c>
      <c r="D411" t="s">
        <v>39</v>
      </c>
      <c r="E411" t="s">
        <v>58</v>
      </c>
      <c r="F411" t="s">
        <v>402</v>
      </c>
      <c r="G411" t="s">
        <v>58</v>
      </c>
      <c r="H411" t="s">
        <v>657</v>
      </c>
      <c r="I411" t="s">
        <v>39</v>
      </c>
      <c r="J411" t="s">
        <v>150</v>
      </c>
      <c r="K411" t="s">
        <v>104</v>
      </c>
      <c r="L411">
        <v>2015</v>
      </c>
      <c r="M411">
        <v>1169000</v>
      </c>
      <c r="N411">
        <v>133797</v>
      </c>
      <c r="O411">
        <v>0</v>
      </c>
      <c r="P411">
        <v>1302797</v>
      </c>
      <c r="Q411" t="s">
        <v>39</v>
      </c>
      <c r="R411" t="s">
        <v>42</v>
      </c>
    </row>
    <row r="412" spans="1:18">
      <c r="A412">
        <v>19187</v>
      </c>
      <c r="B412" t="s">
        <v>421</v>
      </c>
      <c r="C412">
        <v>70820</v>
      </c>
      <c r="D412" t="s">
        <v>39</v>
      </c>
      <c r="E412" t="s">
        <v>58</v>
      </c>
      <c r="F412" t="s">
        <v>422</v>
      </c>
      <c r="G412" t="s">
        <v>58</v>
      </c>
      <c r="H412" t="s">
        <v>657</v>
      </c>
      <c r="I412" t="s">
        <v>39</v>
      </c>
      <c r="J412" t="s">
        <v>150</v>
      </c>
      <c r="K412" t="s">
        <v>76</v>
      </c>
      <c r="L412">
        <v>2015</v>
      </c>
      <c r="M412">
        <v>0</v>
      </c>
      <c r="N412">
        <v>0</v>
      </c>
      <c r="O412">
        <v>510960</v>
      </c>
      <c r="P412">
        <v>510960</v>
      </c>
      <c r="Q412" t="s">
        <v>39</v>
      </c>
      <c r="R412" t="s">
        <v>42</v>
      </c>
    </row>
    <row r="413" spans="1:18">
      <c r="A413">
        <v>19187</v>
      </c>
      <c r="B413" t="s">
        <v>421</v>
      </c>
      <c r="C413">
        <v>70820</v>
      </c>
      <c r="D413" t="s">
        <v>39</v>
      </c>
      <c r="E413" t="s">
        <v>58</v>
      </c>
      <c r="F413" t="s">
        <v>422</v>
      </c>
      <c r="G413" t="s">
        <v>58</v>
      </c>
      <c r="H413" t="s">
        <v>657</v>
      </c>
      <c r="I413" t="s">
        <v>39</v>
      </c>
      <c r="J413" t="s">
        <v>150</v>
      </c>
      <c r="K413" t="s">
        <v>104</v>
      </c>
      <c r="L413">
        <v>2015</v>
      </c>
      <c r="M413">
        <v>577000</v>
      </c>
      <c r="N413">
        <v>66040</v>
      </c>
      <c r="O413">
        <v>0</v>
      </c>
      <c r="P413">
        <v>643040</v>
      </c>
      <c r="Q413" t="s">
        <v>39</v>
      </c>
      <c r="R413" t="s">
        <v>42</v>
      </c>
    </row>
    <row r="414" spans="1:18">
      <c r="A414">
        <v>19188</v>
      </c>
      <c r="B414" t="s">
        <v>423</v>
      </c>
      <c r="C414">
        <v>70815</v>
      </c>
      <c r="D414" t="s">
        <v>39</v>
      </c>
      <c r="E414" t="s">
        <v>58</v>
      </c>
      <c r="F414" t="s">
        <v>264</v>
      </c>
      <c r="G414" t="s">
        <v>58</v>
      </c>
      <c r="I414" t="s">
        <v>39</v>
      </c>
      <c r="J414" t="s">
        <v>40</v>
      </c>
      <c r="K414" t="s">
        <v>104</v>
      </c>
      <c r="L414">
        <v>2015</v>
      </c>
      <c r="M414">
        <v>0</v>
      </c>
      <c r="N414">
        <v>0</v>
      </c>
      <c r="O414">
        <v>0</v>
      </c>
      <c r="P414">
        <v>0</v>
      </c>
      <c r="Q414" t="s">
        <v>39</v>
      </c>
      <c r="R414" t="s">
        <v>42</v>
      </c>
    </row>
    <row r="415" spans="1:18">
      <c r="A415">
        <v>19188</v>
      </c>
      <c r="B415" t="s">
        <v>423</v>
      </c>
      <c r="C415">
        <v>70815</v>
      </c>
      <c r="D415" t="s">
        <v>39</v>
      </c>
      <c r="E415" t="s">
        <v>58</v>
      </c>
      <c r="F415" t="s">
        <v>264</v>
      </c>
      <c r="G415" t="s">
        <v>58</v>
      </c>
      <c r="I415" t="s">
        <v>39</v>
      </c>
      <c r="J415" t="s">
        <v>153</v>
      </c>
      <c r="K415" t="s">
        <v>76</v>
      </c>
      <c r="L415">
        <v>2015</v>
      </c>
      <c r="M415">
        <v>0</v>
      </c>
      <c r="N415">
        <v>0</v>
      </c>
      <c r="O415">
        <v>0</v>
      </c>
      <c r="P415">
        <v>0</v>
      </c>
      <c r="Q415" t="s">
        <v>39</v>
      </c>
      <c r="R415" t="s">
        <v>42</v>
      </c>
    </row>
    <row r="416" spans="1:18">
      <c r="A416">
        <v>19188</v>
      </c>
      <c r="B416" t="s">
        <v>423</v>
      </c>
      <c r="C416">
        <v>70815</v>
      </c>
      <c r="D416" t="s">
        <v>39</v>
      </c>
      <c r="E416" t="s">
        <v>58</v>
      </c>
      <c r="F416" t="s">
        <v>264</v>
      </c>
      <c r="G416" t="s">
        <v>58</v>
      </c>
      <c r="I416" t="s">
        <v>39</v>
      </c>
      <c r="J416" t="s">
        <v>153</v>
      </c>
      <c r="K416" t="s">
        <v>104</v>
      </c>
      <c r="L416">
        <v>2015</v>
      </c>
      <c r="M416">
        <v>0</v>
      </c>
      <c r="N416">
        <v>0</v>
      </c>
      <c r="O416">
        <v>0</v>
      </c>
      <c r="P416">
        <v>0</v>
      </c>
      <c r="Q416" t="s">
        <v>39</v>
      </c>
      <c r="R416" t="s">
        <v>42</v>
      </c>
    </row>
    <row r="417" spans="1:18">
      <c r="A417">
        <v>19188</v>
      </c>
      <c r="B417" t="s">
        <v>423</v>
      </c>
      <c r="C417">
        <v>70815</v>
      </c>
      <c r="D417" t="s">
        <v>39</v>
      </c>
      <c r="E417" t="s">
        <v>58</v>
      </c>
      <c r="F417" t="s">
        <v>264</v>
      </c>
      <c r="G417" t="s">
        <v>58</v>
      </c>
      <c r="I417" t="s">
        <v>39</v>
      </c>
      <c r="J417" t="s">
        <v>150</v>
      </c>
      <c r="K417" t="s">
        <v>76</v>
      </c>
      <c r="L417">
        <v>2015</v>
      </c>
      <c r="M417">
        <v>0</v>
      </c>
      <c r="N417">
        <v>0</v>
      </c>
      <c r="O417">
        <v>666270</v>
      </c>
      <c r="P417">
        <v>666270</v>
      </c>
      <c r="Q417" t="s">
        <v>39</v>
      </c>
      <c r="R417" t="s">
        <v>42</v>
      </c>
    </row>
    <row r="418" spans="1:18">
      <c r="A418">
        <v>19188</v>
      </c>
      <c r="B418" t="s">
        <v>423</v>
      </c>
      <c r="C418">
        <v>70815</v>
      </c>
      <c r="D418" t="s">
        <v>39</v>
      </c>
      <c r="E418" t="s">
        <v>58</v>
      </c>
      <c r="F418" t="s">
        <v>264</v>
      </c>
      <c r="G418" t="s">
        <v>58</v>
      </c>
      <c r="I418" t="s">
        <v>39</v>
      </c>
      <c r="J418" t="s">
        <v>150</v>
      </c>
      <c r="K418" t="s">
        <v>104</v>
      </c>
      <c r="L418">
        <v>2015</v>
      </c>
      <c r="M418">
        <v>540381</v>
      </c>
      <c r="N418">
        <v>61849</v>
      </c>
      <c r="O418">
        <v>0</v>
      </c>
      <c r="P418">
        <v>602230</v>
      </c>
      <c r="Q418" t="s">
        <v>39</v>
      </c>
      <c r="R418" t="s">
        <v>42</v>
      </c>
    </row>
    <row r="419" spans="1:18">
      <c r="A419">
        <v>19193</v>
      </c>
      <c r="B419" t="s">
        <v>424</v>
      </c>
      <c r="C419">
        <v>70814</v>
      </c>
      <c r="D419" t="s">
        <v>39</v>
      </c>
      <c r="E419" t="s">
        <v>58</v>
      </c>
      <c r="F419" t="s">
        <v>149</v>
      </c>
      <c r="G419" t="s">
        <v>58</v>
      </c>
      <c r="H419" t="s">
        <v>657</v>
      </c>
      <c r="I419" t="s">
        <v>39</v>
      </c>
      <c r="J419" t="s">
        <v>40</v>
      </c>
      <c r="K419" t="s">
        <v>76</v>
      </c>
      <c r="L419">
        <v>2015</v>
      </c>
      <c r="M419">
        <v>0</v>
      </c>
      <c r="N419">
        <v>0</v>
      </c>
      <c r="O419">
        <v>0</v>
      </c>
      <c r="P419">
        <v>0</v>
      </c>
      <c r="Q419" t="s">
        <v>39</v>
      </c>
      <c r="R419" t="s">
        <v>42</v>
      </c>
    </row>
    <row r="420" spans="1:18">
      <c r="A420">
        <v>19193</v>
      </c>
      <c r="B420" t="s">
        <v>424</v>
      </c>
      <c r="C420">
        <v>70814</v>
      </c>
      <c r="D420" t="s">
        <v>39</v>
      </c>
      <c r="E420" t="s">
        <v>58</v>
      </c>
      <c r="F420" t="s">
        <v>149</v>
      </c>
      <c r="G420" t="s">
        <v>58</v>
      </c>
      <c r="H420" t="s">
        <v>657</v>
      </c>
      <c r="I420" t="s">
        <v>39</v>
      </c>
      <c r="J420" t="s">
        <v>40</v>
      </c>
      <c r="K420" t="s">
        <v>104</v>
      </c>
      <c r="L420">
        <v>2015</v>
      </c>
      <c r="M420">
        <v>0</v>
      </c>
      <c r="N420">
        <v>0</v>
      </c>
      <c r="O420">
        <v>0</v>
      </c>
      <c r="P420">
        <v>0</v>
      </c>
      <c r="Q420" t="s">
        <v>39</v>
      </c>
      <c r="R420" t="s">
        <v>42</v>
      </c>
    </row>
    <row r="421" spans="1:18">
      <c r="A421">
        <v>19193</v>
      </c>
      <c r="B421" t="s">
        <v>424</v>
      </c>
      <c r="C421">
        <v>70814</v>
      </c>
      <c r="D421" t="s">
        <v>39</v>
      </c>
      <c r="E421" t="s">
        <v>58</v>
      </c>
      <c r="F421" t="s">
        <v>149</v>
      </c>
      <c r="G421" t="s">
        <v>58</v>
      </c>
      <c r="H421" t="s">
        <v>657</v>
      </c>
      <c r="I421" t="s">
        <v>39</v>
      </c>
      <c r="J421" t="s">
        <v>150</v>
      </c>
      <c r="K421" t="s">
        <v>76</v>
      </c>
      <c r="L421">
        <v>2015</v>
      </c>
      <c r="M421">
        <v>41988</v>
      </c>
      <c r="N421">
        <v>0</v>
      </c>
      <c r="O421">
        <v>0</v>
      </c>
      <c r="P421">
        <v>41988</v>
      </c>
      <c r="Q421" t="s">
        <v>39</v>
      </c>
      <c r="R421" t="s">
        <v>42</v>
      </c>
    </row>
    <row r="422" spans="1:18">
      <c r="A422">
        <v>19193</v>
      </c>
      <c r="B422" t="s">
        <v>424</v>
      </c>
      <c r="C422">
        <v>70814</v>
      </c>
      <c r="D422" t="s">
        <v>39</v>
      </c>
      <c r="E422" t="s">
        <v>58</v>
      </c>
      <c r="F422" t="s">
        <v>149</v>
      </c>
      <c r="G422" t="s">
        <v>58</v>
      </c>
      <c r="H422" t="s">
        <v>657</v>
      </c>
      <c r="I422" t="s">
        <v>39</v>
      </c>
      <c r="J422" t="s">
        <v>150</v>
      </c>
      <c r="K422" t="s">
        <v>104</v>
      </c>
      <c r="L422">
        <v>2015</v>
      </c>
      <c r="M422">
        <v>70000</v>
      </c>
      <c r="N422">
        <v>8012</v>
      </c>
      <c r="O422">
        <v>0</v>
      </c>
      <c r="P422">
        <v>78012</v>
      </c>
      <c r="Q422" t="s">
        <v>39</v>
      </c>
      <c r="R422" t="s">
        <v>42</v>
      </c>
    </row>
    <row r="423" spans="1:18">
      <c r="A423">
        <v>19201</v>
      </c>
      <c r="B423" t="s">
        <v>425</v>
      </c>
      <c r="C423">
        <v>70821</v>
      </c>
      <c r="D423" t="s">
        <v>426</v>
      </c>
      <c r="E423" t="s">
        <v>45</v>
      </c>
      <c r="F423" t="s">
        <v>64</v>
      </c>
      <c r="G423" t="s">
        <v>65</v>
      </c>
      <c r="H423" t="s">
        <v>4375</v>
      </c>
      <c r="I423" t="s">
        <v>39</v>
      </c>
      <c r="J423" t="s">
        <v>40</v>
      </c>
      <c r="K423" t="s">
        <v>155</v>
      </c>
      <c r="L423">
        <v>2015</v>
      </c>
      <c r="M423">
        <v>179460</v>
      </c>
      <c r="N423">
        <v>20540</v>
      </c>
      <c r="O423">
        <v>0</v>
      </c>
      <c r="P423">
        <v>200000</v>
      </c>
      <c r="Q423" t="s">
        <v>39</v>
      </c>
      <c r="R423" t="s">
        <v>42</v>
      </c>
    </row>
    <row r="424" spans="1:18">
      <c r="A424">
        <v>19204</v>
      </c>
      <c r="B424" t="s">
        <v>427</v>
      </c>
      <c r="C424">
        <v>70800</v>
      </c>
      <c r="D424" t="s">
        <v>428</v>
      </c>
      <c r="E424" t="s">
        <v>45</v>
      </c>
      <c r="F424" t="s">
        <v>64</v>
      </c>
      <c r="G424" t="s">
        <v>82</v>
      </c>
      <c r="H424" t="s">
        <v>4371</v>
      </c>
      <c r="I424" t="s">
        <v>54</v>
      </c>
      <c r="J424" t="s">
        <v>40</v>
      </c>
      <c r="K424" t="s">
        <v>429</v>
      </c>
      <c r="L424">
        <v>2015</v>
      </c>
      <c r="M424">
        <v>368880</v>
      </c>
      <c r="N424">
        <v>31120</v>
      </c>
      <c r="O424">
        <v>0</v>
      </c>
      <c r="P424">
        <v>400000</v>
      </c>
      <c r="Q424" t="s">
        <v>39</v>
      </c>
      <c r="R424" t="s">
        <v>42</v>
      </c>
    </row>
    <row r="425" spans="1:18">
      <c r="A425">
        <v>19265</v>
      </c>
      <c r="B425" t="s">
        <v>430</v>
      </c>
      <c r="C425">
        <v>70804</v>
      </c>
      <c r="D425" t="s">
        <v>431</v>
      </c>
      <c r="E425" t="s">
        <v>45</v>
      </c>
      <c r="F425" t="s">
        <v>64</v>
      </c>
      <c r="G425" t="s">
        <v>82</v>
      </c>
      <c r="H425" t="s">
        <v>4374</v>
      </c>
      <c r="I425" t="s">
        <v>432</v>
      </c>
      <c r="J425" t="s">
        <v>40</v>
      </c>
      <c r="K425" t="s">
        <v>119</v>
      </c>
      <c r="L425">
        <v>2015</v>
      </c>
      <c r="M425">
        <v>44865</v>
      </c>
      <c r="N425">
        <v>5135</v>
      </c>
      <c r="O425" t="s">
        <v>39</v>
      </c>
      <c r="P425">
        <v>50000</v>
      </c>
      <c r="Q425" t="s">
        <v>39</v>
      </c>
      <c r="R425" t="s">
        <v>42</v>
      </c>
    </row>
    <row r="426" spans="1:18">
      <c r="A426">
        <v>19266</v>
      </c>
      <c r="B426" t="s">
        <v>433</v>
      </c>
      <c r="C426">
        <v>70805</v>
      </c>
      <c r="D426" t="s">
        <v>434</v>
      </c>
      <c r="E426" t="s">
        <v>36</v>
      </c>
      <c r="F426" t="s">
        <v>64</v>
      </c>
      <c r="G426" t="s">
        <v>58</v>
      </c>
      <c r="H426" t="s">
        <v>4374</v>
      </c>
      <c r="I426" t="s">
        <v>432</v>
      </c>
      <c r="J426" t="s">
        <v>40</v>
      </c>
      <c r="K426" t="s">
        <v>119</v>
      </c>
      <c r="L426">
        <v>2015</v>
      </c>
      <c r="M426">
        <v>94216</v>
      </c>
      <c r="N426">
        <v>10783</v>
      </c>
      <c r="O426" t="s">
        <v>39</v>
      </c>
      <c r="P426">
        <v>104999</v>
      </c>
      <c r="Q426" t="s">
        <v>39</v>
      </c>
      <c r="R426" t="s">
        <v>42</v>
      </c>
    </row>
    <row r="427" spans="1:18">
      <c r="A427">
        <v>19267</v>
      </c>
      <c r="B427" t="s">
        <v>435</v>
      </c>
      <c r="C427">
        <v>70806</v>
      </c>
      <c r="D427" t="s">
        <v>436</v>
      </c>
      <c r="E427" t="s">
        <v>36</v>
      </c>
      <c r="F427" t="s">
        <v>64</v>
      </c>
      <c r="G427" t="s">
        <v>82</v>
      </c>
      <c r="H427" t="s">
        <v>4372</v>
      </c>
      <c r="I427" t="s">
        <v>127</v>
      </c>
      <c r="J427" t="s">
        <v>40</v>
      </c>
      <c r="K427" t="s">
        <v>119</v>
      </c>
      <c r="L427">
        <v>2015</v>
      </c>
      <c r="M427">
        <v>278163</v>
      </c>
      <c r="N427">
        <v>31837</v>
      </c>
      <c r="O427" t="s">
        <v>39</v>
      </c>
      <c r="P427">
        <v>310000</v>
      </c>
      <c r="Q427" t="s">
        <v>39</v>
      </c>
      <c r="R427" t="s">
        <v>42</v>
      </c>
    </row>
    <row r="428" spans="1:18">
      <c r="A428">
        <v>19313</v>
      </c>
      <c r="B428" t="s">
        <v>447</v>
      </c>
      <c r="C428">
        <v>70723</v>
      </c>
      <c r="D428" t="s">
        <v>301</v>
      </c>
      <c r="E428" t="s">
        <v>148</v>
      </c>
      <c r="F428" t="s">
        <v>149</v>
      </c>
      <c r="G428" t="s">
        <v>65</v>
      </c>
      <c r="H428" t="s">
        <v>0</v>
      </c>
      <c r="I428" t="s">
        <v>182</v>
      </c>
      <c r="J428" t="s">
        <v>148</v>
      </c>
      <c r="K428" t="s">
        <v>183</v>
      </c>
      <c r="L428">
        <v>2015</v>
      </c>
      <c r="M428">
        <v>33000</v>
      </c>
      <c r="N428">
        <v>3777</v>
      </c>
      <c r="O428">
        <v>0</v>
      </c>
      <c r="P428">
        <v>36777</v>
      </c>
      <c r="Q428" t="s">
        <v>39</v>
      </c>
      <c r="R428" t="s">
        <v>42</v>
      </c>
    </row>
    <row r="429" spans="1:18">
      <c r="A429">
        <v>19318</v>
      </c>
      <c r="B429" t="s">
        <v>448</v>
      </c>
      <c r="C429">
        <v>70728</v>
      </c>
      <c r="D429" t="s">
        <v>449</v>
      </c>
      <c r="E429" t="s">
        <v>148</v>
      </c>
      <c r="F429" t="s">
        <v>149</v>
      </c>
      <c r="G429" t="s">
        <v>82</v>
      </c>
      <c r="H429" t="s">
        <v>0</v>
      </c>
      <c r="I429" t="s">
        <v>348</v>
      </c>
      <c r="J429" t="s">
        <v>148</v>
      </c>
      <c r="K429" t="s">
        <v>187</v>
      </c>
      <c r="L429">
        <v>2015</v>
      </c>
      <c r="M429">
        <v>55000</v>
      </c>
      <c r="N429">
        <v>13750</v>
      </c>
      <c r="O429">
        <v>0</v>
      </c>
      <c r="P429">
        <v>68750</v>
      </c>
      <c r="Q429" t="s">
        <v>39</v>
      </c>
      <c r="R429" t="s">
        <v>42</v>
      </c>
    </row>
    <row r="430" spans="1:18">
      <c r="A430">
        <v>19402</v>
      </c>
      <c r="B430" t="s">
        <v>452</v>
      </c>
      <c r="C430">
        <v>70809</v>
      </c>
      <c r="D430" t="s">
        <v>453</v>
      </c>
      <c r="E430" t="s">
        <v>36</v>
      </c>
      <c r="F430" t="s">
        <v>64</v>
      </c>
      <c r="G430" t="s">
        <v>58</v>
      </c>
      <c r="H430" t="s">
        <v>4371</v>
      </c>
      <c r="I430" t="s">
        <v>239</v>
      </c>
      <c r="J430" t="s">
        <v>40</v>
      </c>
      <c r="K430" t="s">
        <v>119</v>
      </c>
      <c r="L430">
        <v>2015</v>
      </c>
      <c r="M430">
        <v>444164</v>
      </c>
      <c r="N430">
        <v>50837</v>
      </c>
      <c r="O430" t="s">
        <v>39</v>
      </c>
      <c r="P430">
        <v>495001</v>
      </c>
      <c r="Q430" t="s">
        <v>39</v>
      </c>
      <c r="R430" t="s">
        <v>42</v>
      </c>
    </row>
    <row r="431" spans="1:18">
      <c r="A431">
        <v>19442</v>
      </c>
      <c r="B431" t="s">
        <v>454</v>
      </c>
      <c r="C431">
        <v>70810</v>
      </c>
      <c r="D431" t="s">
        <v>455</v>
      </c>
      <c r="E431" t="s">
        <v>45</v>
      </c>
      <c r="F431" t="s">
        <v>64</v>
      </c>
      <c r="G431" t="s">
        <v>82</v>
      </c>
      <c r="H431" t="s">
        <v>4371</v>
      </c>
      <c r="I431" t="s">
        <v>54</v>
      </c>
      <c r="J431" t="s">
        <v>40</v>
      </c>
      <c r="K431" t="s">
        <v>155</v>
      </c>
      <c r="L431">
        <v>2015</v>
      </c>
      <c r="M431">
        <v>520434</v>
      </c>
      <c r="N431">
        <v>59566</v>
      </c>
      <c r="O431">
        <v>0</v>
      </c>
      <c r="P431">
        <v>580000</v>
      </c>
      <c r="Q431" t="s">
        <v>39</v>
      </c>
      <c r="R431" t="s">
        <v>42</v>
      </c>
    </row>
    <row r="432" spans="1:18">
      <c r="A432">
        <v>19442</v>
      </c>
      <c r="B432" t="s">
        <v>454</v>
      </c>
      <c r="C432">
        <v>70810</v>
      </c>
      <c r="D432" t="s">
        <v>455</v>
      </c>
      <c r="E432" t="s">
        <v>45</v>
      </c>
      <c r="F432" t="s">
        <v>64</v>
      </c>
      <c r="G432" t="s">
        <v>82</v>
      </c>
      <c r="H432" t="s">
        <v>4371</v>
      </c>
      <c r="I432" t="s">
        <v>54</v>
      </c>
      <c r="J432" t="s">
        <v>83</v>
      </c>
      <c r="K432" t="s">
        <v>155</v>
      </c>
      <c r="L432">
        <v>2015</v>
      </c>
      <c r="M432">
        <v>44865</v>
      </c>
      <c r="N432">
        <v>5135</v>
      </c>
      <c r="O432" t="s">
        <v>39</v>
      </c>
      <c r="P432">
        <v>50000</v>
      </c>
      <c r="Q432" t="s">
        <v>39</v>
      </c>
      <c r="R432" t="s">
        <v>42</v>
      </c>
    </row>
    <row r="433" spans="1:18">
      <c r="A433">
        <v>19442</v>
      </c>
      <c r="B433" t="s">
        <v>454</v>
      </c>
      <c r="C433">
        <v>70810</v>
      </c>
      <c r="D433" t="s">
        <v>455</v>
      </c>
      <c r="E433" t="s">
        <v>45</v>
      </c>
      <c r="F433" t="s">
        <v>64</v>
      </c>
      <c r="G433" t="s">
        <v>82</v>
      </c>
      <c r="H433" t="s">
        <v>4371</v>
      </c>
      <c r="I433" t="s">
        <v>54</v>
      </c>
      <c r="J433" t="s">
        <v>153</v>
      </c>
      <c r="K433" t="s">
        <v>155</v>
      </c>
      <c r="L433">
        <v>2015</v>
      </c>
      <c r="M433">
        <v>1597194</v>
      </c>
      <c r="N433">
        <v>182806</v>
      </c>
      <c r="O433" t="s">
        <v>39</v>
      </c>
      <c r="P433">
        <v>1780000</v>
      </c>
      <c r="Q433" t="s">
        <v>39</v>
      </c>
      <c r="R433" t="s">
        <v>42</v>
      </c>
    </row>
    <row r="434" spans="1:18">
      <c r="A434">
        <v>19464</v>
      </c>
      <c r="B434" t="s">
        <v>456</v>
      </c>
      <c r="C434">
        <v>70811</v>
      </c>
      <c r="D434" t="s">
        <v>457</v>
      </c>
      <c r="E434" t="s">
        <v>45</v>
      </c>
      <c r="F434" t="s">
        <v>422</v>
      </c>
      <c r="G434" t="s">
        <v>65</v>
      </c>
      <c r="I434" t="s">
        <v>39</v>
      </c>
      <c r="J434" t="s">
        <v>40</v>
      </c>
      <c r="K434" t="s">
        <v>458</v>
      </c>
      <c r="L434">
        <v>2015</v>
      </c>
      <c r="M434">
        <v>162047</v>
      </c>
      <c r="N434">
        <v>0</v>
      </c>
      <c r="O434">
        <v>0</v>
      </c>
      <c r="P434">
        <v>162047</v>
      </c>
      <c r="Q434" t="s">
        <v>39</v>
      </c>
      <c r="R434" t="s">
        <v>42</v>
      </c>
    </row>
    <row r="435" spans="1:18">
      <c r="A435">
        <v>19464</v>
      </c>
      <c r="B435" t="s">
        <v>456</v>
      </c>
      <c r="C435">
        <v>70811</v>
      </c>
      <c r="D435" t="s">
        <v>457</v>
      </c>
      <c r="E435" t="s">
        <v>45</v>
      </c>
      <c r="F435" t="s">
        <v>422</v>
      </c>
      <c r="G435" t="s">
        <v>65</v>
      </c>
      <c r="I435" t="s">
        <v>39</v>
      </c>
      <c r="J435" t="s">
        <v>153</v>
      </c>
      <c r="K435" t="s">
        <v>459</v>
      </c>
      <c r="L435">
        <v>2015</v>
      </c>
      <c r="M435">
        <v>556790</v>
      </c>
      <c r="N435">
        <v>0</v>
      </c>
      <c r="O435">
        <v>0</v>
      </c>
      <c r="P435">
        <v>556790</v>
      </c>
      <c r="Q435" t="s">
        <v>39</v>
      </c>
      <c r="R435" t="s">
        <v>42</v>
      </c>
    </row>
    <row r="436" spans="1:18">
      <c r="A436">
        <v>19465</v>
      </c>
      <c r="B436" t="s">
        <v>460</v>
      </c>
      <c r="C436">
        <v>70812</v>
      </c>
      <c r="D436" t="s">
        <v>39</v>
      </c>
      <c r="E436" t="s">
        <v>36</v>
      </c>
      <c r="F436" t="s">
        <v>271</v>
      </c>
      <c r="G436" t="s">
        <v>38</v>
      </c>
      <c r="I436" t="s">
        <v>39</v>
      </c>
      <c r="J436" t="s">
        <v>40</v>
      </c>
      <c r="K436" t="s">
        <v>76</v>
      </c>
      <c r="L436">
        <v>2015</v>
      </c>
      <c r="M436">
        <v>0</v>
      </c>
      <c r="N436">
        <v>0</v>
      </c>
      <c r="O436">
        <v>243000</v>
      </c>
      <c r="P436">
        <v>243000</v>
      </c>
      <c r="Q436" t="s">
        <v>39</v>
      </c>
      <c r="R436" t="s">
        <v>42</v>
      </c>
    </row>
    <row r="437" spans="1:18">
      <c r="A437">
        <v>19465</v>
      </c>
      <c r="B437" t="s">
        <v>460</v>
      </c>
      <c r="C437">
        <v>70812</v>
      </c>
      <c r="D437" t="s">
        <v>39</v>
      </c>
      <c r="E437" t="s">
        <v>36</v>
      </c>
      <c r="F437" t="s">
        <v>271</v>
      </c>
      <c r="G437" t="s">
        <v>38</v>
      </c>
      <c r="I437" t="s">
        <v>39</v>
      </c>
      <c r="J437" t="s">
        <v>40</v>
      </c>
      <c r="K437" t="s">
        <v>116</v>
      </c>
      <c r="L437">
        <v>2015</v>
      </c>
      <c r="M437">
        <v>0</v>
      </c>
      <c r="N437">
        <v>0</v>
      </c>
      <c r="O437">
        <v>1377000</v>
      </c>
      <c r="P437">
        <v>1377000</v>
      </c>
      <c r="Q437" t="s">
        <v>39</v>
      </c>
      <c r="R437" t="s">
        <v>42</v>
      </c>
    </row>
    <row r="438" spans="1:18">
      <c r="A438">
        <v>19466</v>
      </c>
      <c r="B438" t="s">
        <v>461</v>
      </c>
      <c r="C438">
        <v>70813</v>
      </c>
      <c r="D438" t="s">
        <v>39</v>
      </c>
      <c r="E438" t="s">
        <v>36</v>
      </c>
      <c r="F438" t="s">
        <v>96</v>
      </c>
      <c r="G438" t="s">
        <v>65</v>
      </c>
      <c r="I438" t="s">
        <v>39</v>
      </c>
      <c r="J438" t="s">
        <v>40</v>
      </c>
      <c r="K438" t="s">
        <v>76</v>
      </c>
      <c r="L438">
        <v>2015</v>
      </c>
      <c r="M438">
        <v>0</v>
      </c>
      <c r="N438">
        <v>0</v>
      </c>
      <c r="O438">
        <v>252000</v>
      </c>
      <c r="P438">
        <v>252000</v>
      </c>
      <c r="Q438" t="s">
        <v>39</v>
      </c>
      <c r="R438" t="s">
        <v>42</v>
      </c>
    </row>
    <row r="439" spans="1:18">
      <c r="A439">
        <v>19466</v>
      </c>
      <c r="B439" t="s">
        <v>461</v>
      </c>
      <c r="C439">
        <v>70813</v>
      </c>
      <c r="D439" t="s">
        <v>39</v>
      </c>
      <c r="E439" t="s">
        <v>36</v>
      </c>
      <c r="F439" t="s">
        <v>96</v>
      </c>
      <c r="G439" t="s">
        <v>65</v>
      </c>
      <c r="I439" t="s">
        <v>39</v>
      </c>
      <c r="J439" t="s">
        <v>40</v>
      </c>
      <c r="K439" t="s">
        <v>116</v>
      </c>
      <c r="L439">
        <v>2015</v>
      </c>
      <c r="M439">
        <v>0</v>
      </c>
      <c r="N439">
        <v>0</v>
      </c>
      <c r="O439">
        <v>1148000</v>
      </c>
      <c r="P439">
        <v>1148000</v>
      </c>
      <c r="Q439" t="s">
        <v>39</v>
      </c>
      <c r="R439" t="s">
        <v>42</v>
      </c>
    </row>
    <row r="440" spans="1:18">
      <c r="A440">
        <v>19466</v>
      </c>
      <c r="B440" t="s">
        <v>461</v>
      </c>
      <c r="C440">
        <v>70813</v>
      </c>
      <c r="D440" t="s">
        <v>39</v>
      </c>
      <c r="E440" t="s">
        <v>36</v>
      </c>
      <c r="F440" t="s">
        <v>96</v>
      </c>
      <c r="G440" t="s">
        <v>65</v>
      </c>
      <c r="I440" t="s">
        <v>39</v>
      </c>
      <c r="J440" t="s">
        <v>83</v>
      </c>
      <c r="K440" t="s">
        <v>76</v>
      </c>
      <c r="L440">
        <v>2015</v>
      </c>
      <c r="M440">
        <v>0</v>
      </c>
      <c r="N440">
        <v>0</v>
      </c>
      <c r="O440">
        <v>360000</v>
      </c>
      <c r="P440">
        <v>360000</v>
      </c>
      <c r="Q440" t="s">
        <v>39</v>
      </c>
      <c r="R440" t="s">
        <v>42</v>
      </c>
    </row>
    <row r="441" spans="1:18">
      <c r="A441">
        <v>19466</v>
      </c>
      <c r="B441" t="s">
        <v>461</v>
      </c>
      <c r="C441">
        <v>70813</v>
      </c>
      <c r="D441" t="s">
        <v>39</v>
      </c>
      <c r="E441" t="s">
        <v>36</v>
      </c>
      <c r="F441" t="s">
        <v>96</v>
      </c>
      <c r="G441" t="s">
        <v>65</v>
      </c>
      <c r="I441" t="s">
        <v>39</v>
      </c>
      <c r="J441" t="s">
        <v>83</v>
      </c>
      <c r="K441" t="s">
        <v>116</v>
      </c>
      <c r="L441">
        <v>2015</v>
      </c>
      <c r="M441">
        <v>0</v>
      </c>
      <c r="N441">
        <v>0</v>
      </c>
      <c r="O441">
        <v>1640000</v>
      </c>
      <c r="P441">
        <v>1640000</v>
      </c>
      <c r="Q441" t="s">
        <v>39</v>
      </c>
      <c r="R441" t="s">
        <v>42</v>
      </c>
    </row>
    <row r="442" spans="1:18">
      <c r="A442">
        <v>19502</v>
      </c>
      <c r="B442" t="s">
        <v>462</v>
      </c>
      <c r="C442">
        <v>70819</v>
      </c>
      <c r="D442" t="s">
        <v>39</v>
      </c>
      <c r="E442" t="s">
        <v>36</v>
      </c>
      <c r="F442" t="s">
        <v>64</v>
      </c>
      <c r="G442" t="s">
        <v>65</v>
      </c>
      <c r="H442" t="s">
        <v>4371</v>
      </c>
      <c r="I442" t="s">
        <v>228</v>
      </c>
      <c r="J442" t="s">
        <v>40</v>
      </c>
      <c r="K442" t="s">
        <v>93</v>
      </c>
      <c r="L442">
        <v>2015</v>
      </c>
      <c r="M442">
        <v>377034</v>
      </c>
      <c r="N442">
        <v>31808</v>
      </c>
      <c r="O442">
        <v>0</v>
      </c>
      <c r="P442">
        <v>408842</v>
      </c>
      <c r="Q442" t="s">
        <v>39</v>
      </c>
      <c r="R442" t="s">
        <v>42</v>
      </c>
    </row>
    <row r="443" spans="1:18">
      <c r="A443">
        <v>19528</v>
      </c>
      <c r="B443" t="s">
        <v>463</v>
      </c>
      <c r="C443">
        <v>70824</v>
      </c>
      <c r="D443" t="s">
        <v>464</v>
      </c>
      <c r="E443" t="s">
        <v>36</v>
      </c>
      <c r="F443" t="s">
        <v>64</v>
      </c>
      <c r="G443" t="s">
        <v>65</v>
      </c>
      <c r="H443" t="s">
        <v>4375</v>
      </c>
      <c r="I443" t="s">
        <v>39</v>
      </c>
      <c r="J443" t="s">
        <v>40</v>
      </c>
      <c r="K443" t="s">
        <v>93</v>
      </c>
      <c r="L443">
        <v>2015</v>
      </c>
      <c r="M443">
        <v>327842</v>
      </c>
      <c r="N443">
        <v>27658</v>
      </c>
      <c r="O443">
        <v>0</v>
      </c>
      <c r="P443">
        <v>355500</v>
      </c>
      <c r="Q443" t="s">
        <v>39</v>
      </c>
      <c r="R443" t="s">
        <v>42</v>
      </c>
    </row>
    <row r="444" spans="1:18">
      <c r="A444">
        <v>19529</v>
      </c>
      <c r="B444" t="s">
        <v>465</v>
      </c>
      <c r="C444">
        <v>70818</v>
      </c>
      <c r="D444" t="s">
        <v>466</v>
      </c>
      <c r="E444" t="s">
        <v>58</v>
      </c>
      <c r="F444" t="s">
        <v>264</v>
      </c>
      <c r="G444" t="s">
        <v>65</v>
      </c>
      <c r="I444" t="s">
        <v>39</v>
      </c>
      <c r="J444" t="s">
        <v>47</v>
      </c>
      <c r="K444" t="s">
        <v>467</v>
      </c>
      <c r="L444">
        <v>2015</v>
      </c>
      <c r="M444">
        <v>191680</v>
      </c>
      <c r="N444">
        <v>47920</v>
      </c>
      <c r="O444">
        <v>0</v>
      </c>
      <c r="P444">
        <v>239600</v>
      </c>
      <c r="Q444" t="s">
        <v>39</v>
      </c>
      <c r="R444" t="s">
        <v>42</v>
      </c>
    </row>
    <row r="445" spans="1:18">
      <c r="A445">
        <v>19551</v>
      </c>
      <c r="B445" t="s">
        <v>468</v>
      </c>
      <c r="C445">
        <v>70823</v>
      </c>
      <c r="D445" t="s">
        <v>39</v>
      </c>
      <c r="E445" t="s">
        <v>58</v>
      </c>
      <c r="F445" t="s">
        <v>264</v>
      </c>
      <c r="G445" t="s">
        <v>58</v>
      </c>
      <c r="I445" t="s">
        <v>39</v>
      </c>
      <c r="J445" t="s">
        <v>150</v>
      </c>
      <c r="K445" t="s">
        <v>119</v>
      </c>
      <c r="L445">
        <v>2015</v>
      </c>
      <c r="M445">
        <v>318000</v>
      </c>
      <c r="N445">
        <v>36397</v>
      </c>
      <c r="O445" t="s">
        <v>39</v>
      </c>
      <c r="P445">
        <v>354397</v>
      </c>
      <c r="Q445" t="s">
        <v>39</v>
      </c>
      <c r="R445" t="s">
        <v>42</v>
      </c>
    </row>
    <row r="446" spans="1:18">
      <c r="A446">
        <v>19552</v>
      </c>
      <c r="B446" t="s">
        <v>469</v>
      </c>
      <c r="C446">
        <v>70825</v>
      </c>
      <c r="D446" t="s">
        <v>470</v>
      </c>
      <c r="E446" t="s">
        <v>58</v>
      </c>
      <c r="F446" t="s">
        <v>422</v>
      </c>
      <c r="G446" t="s">
        <v>58</v>
      </c>
      <c r="H446" t="s">
        <v>657</v>
      </c>
      <c r="I446" t="s">
        <v>39</v>
      </c>
      <c r="J446" t="s">
        <v>150</v>
      </c>
      <c r="K446" t="s">
        <v>76</v>
      </c>
      <c r="L446">
        <v>2015</v>
      </c>
      <c r="M446">
        <v>0</v>
      </c>
      <c r="N446">
        <v>0</v>
      </c>
      <c r="O446">
        <v>912702</v>
      </c>
      <c r="P446">
        <v>912702</v>
      </c>
      <c r="Q446" t="s">
        <v>39</v>
      </c>
      <c r="R446" t="s">
        <v>42</v>
      </c>
    </row>
    <row r="447" spans="1:18">
      <c r="A447">
        <v>19552</v>
      </c>
      <c r="B447" t="s">
        <v>469</v>
      </c>
      <c r="C447">
        <v>70825</v>
      </c>
      <c r="D447" t="s">
        <v>470</v>
      </c>
      <c r="E447" t="s">
        <v>58</v>
      </c>
      <c r="F447" t="s">
        <v>422</v>
      </c>
      <c r="G447" t="s">
        <v>58</v>
      </c>
      <c r="H447" t="s">
        <v>657</v>
      </c>
      <c r="I447" t="s">
        <v>39</v>
      </c>
      <c r="J447" t="s">
        <v>150</v>
      </c>
      <c r="K447" t="s">
        <v>104</v>
      </c>
      <c r="L447">
        <v>2015</v>
      </c>
      <c r="M447">
        <v>531020</v>
      </c>
      <c r="N447">
        <v>60778</v>
      </c>
      <c r="O447">
        <v>0</v>
      </c>
      <c r="P447">
        <v>591798</v>
      </c>
      <c r="Q447" t="s">
        <v>39</v>
      </c>
      <c r="R447" t="s">
        <v>42</v>
      </c>
    </row>
    <row r="448" spans="1:18">
      <c r="A448">
        <v>19557</v>
      </c>
      <c r="B448" t="s">
        <v>471</v>
      </c>
      <c r="C448">
        <v>70828</v>
      </c>
      <c r="D448" t="s">
        <v>39</v>
      </c>
      <c r="E448" t="s">
        <v>58</v>
      </c>
      <c r="F448" t="s">
        <v>422</v>
      </c>
      <c r="G448" t="s">
        <v>58</v>
      </c>
      <c r="I448" t="s">
        <v>39</v>
      </c>
      <c r="J448" t="s">
        <v>150</v>
      </c>
      <c r="K448" t="s">
        <v>119</v>
      </c>
      <c r="L448">
        <v>2015</v>
      </c>
      <c r="M448">
        <v>4144495</v>
      </c>
      <c r="N448">
        <v>474356</v>
      </c>
      <c r="O448" t="s">
        <v>39</v>
      </c>
      <c r="P448">
        <v>4618851</v>
      </c>
      <c r="Q448" t="s">
        <v>39</v>
      </c>
      <c r="R448" t="s">
        <v>42</v>
      </c>
    </row>
    <row r="449" spans="1:18">
      <c r="A449">
        <v>19558</v>
      </c>
      <c r="B449" t="s">
        <v>472</v>
      </c>
      <c r="C449">
        <v>70826</v>
      </c>
      <c r="D449" t="s">
        <v>473</v>
      </c>
      <c r="E449" t="s">
        <v>148</v>
      </c>
      <c r="F449" t="s">
        <v>212</v>
      </c>
      <c r="G449" t="s">
        <v>38</v>
      </c>
      <c r="H449" t="s">
        <v>0</v>
      </c>
      <c r="I449" t="s">
        <v>348</v>
      </c>
      <c r="J449" t="s">
        <v>150</v>
      </c>
      <c r="K449" t="s">
        <v>119</v>
      </c>
      <c r="L449">
        <v>2015</v>
      </c>
      <c r="M449">
        <v>2284757</v>
      </c>
      <c r="N449">
        <v>261501</v>
      </c>
      <c r="O449" t="s">
        <v>39</v>
      </c>
      <c r="P449">
        <v>2546258</v>
      </c>
      <c r="Q449" t="s">
        <v>39</v>
      </c>
      <c r="R449" t="s">
        <v>42</v>
      </c>
    </row>
    <row r="450" spans="1:18">
      <c r="A450">
        <v>19559</v>
      </c>
      <c r="B450" t="s">
        <v>474</v>
      </c>
      <c r="C450">
        <v>70827</v>
      </c>
      <c r="D450" t="s">
        <v>475</v>
      </c>
      <c r="E450" t="s">
        <v>148</v>
      </c>
      <c r="F450" t="s">
        <v>149</v>
      </c>
      <c r="G450" t="s">
        <v>58</v>
      </c>
      <c r="H450" t="s">
        <v>0</v>
      </c>
      <c r="I450" t="s">
        <v>348</v>
      </c>
      <c r="J450" t="s">
        <v>150</v>
      </c>
      <c r="K450" t="s">
        <v>41</v>
      </c>
      <c r="L450">
        <v>2015</v>
      </c>
      <c r="M450">
        <v>68195</v>
      </c>
      <c r="N450">
        <v>7805</v>
      </c>
      <c r="O450" t="s">
        <v>39</v>
      </c>
      <c r="P450">
        <v>76000</v>
      </c>
      <c r="Q450" t="s">
        <v>39</v>
      </c>
      <c r="R450" t="s">
        <v>42</v>
      </c>
    </row>
    <row r="451" spans="1:18">
      <c r="A451" t="s">
        <v>39</v>
      </c>
      <c r="B451" t="s">
        <v>476</v>
      </c>
      <c r="C451">
        <v>70686</v>
      </c>
      <c r="D451" t="s">
        <v>477</v>
      </c>
      <c r="E451" t="s">
        <v>39</v>
      </c>
      <c r="F451" t="s">
        <v>144</v>
      </c>
      <c r="G451" t="s">
        <v>58</v>
      </c>
      <c r="H451" t="s">
        <v>4371</v>
      </c>
      <c r="I451" t="s">
        <v>39</v>
      </c>
      <c r="J451" t="s">
        <v>153</v>
      </c>
      <c r="K451" t="s">
        <v>41</v>
      </c>
      <c r="L451">
        <v>2015</v>
      </c>
      <c r="M451">
        <v>0</v>
      </c>
      <c r="N451">
        <v>0</v>
      </c>
      <c r="O451" t="s">
        <v>39</v>
      </c>
      <c r="P451">
        <v>0</v>
      </c>
      <c r="Q451" t="s">
        <v>39</v>
      </c>
      <c r="R451" t="s">
        <v>42</v>
      </c>
    </row>
    <row r="452" spans="1:18">
      <c r="A452" t="s">
        <v>145</v>
      </c>
      <c r="B452" t="s">
        <v>146</v>
      </c>
      <c r="C452">
        <v>70222</v>
      </c>
      <c r="D452" t="s">
        <v>147</v>
      </c>
      <c r="E452" t="s">
        <v>148</v>
      </c>
      <c r="F452" t="s">
        <v>149</v>
      </c>
      <c r="G452" t="s">
        <v>65</v>
      </c>
      <c r="I452" t="s">
        <v>39</v>
      </c>
      <c r="J452" t="s">
        <v>148</v>
      </c>
      <c r="K452" t="s">
        <v>104</v>
      </c>
      <c r="L452">
        <v>2015</v>
      </c>
      <c r="M452">
        <v>62315</v>
      </c>
      <c r="N452">
        <v>7132</v>
      </c>
      <c r="O452">
        <v>0</v>
      </c>
      <c r="P452">
        <v>69447</v>
      </c>
      <c r="Q452" t="s">
        <v>39</v>
      </c>
      <c r="R452" t="s">
        <v>42</v>
      </c>
    </row>
    <row r="453" spans="1:18">
      <c r="A453" t="s">
        <v>145</v>
      </c>
      <c r="B453" t="s">
        <v>146</v>
      </c>
      <c r="C453">
        <v>70222</v>
      </c>
      <c r="D453" t="s">
        <v>147</v>
      </c>
      <c r="E453" t="s">
        <v>148</v>
      </c>
      <c r="F453" t="s">
        <v>149</v>
      </c>
      <c r="G453" t="s">
        <v>65</v>
      </c>
      <c r="I453" t="s">
        <v>39</v>
      </c>
      <c r="J453" t="s">
        <v>148</v>
      </c>
      <c r="K453" t="s">
        <v>104</v>
      </c>
      <c r="L453">
        <v>2015</v>
      </c>
      <c r="M453">
        <v>64184</v>
      </c>
      <c r="N453">
        <v>7346</v>
      </c>
      <c r="O453">
        <v>0</v>
      </c>
      <c r="P453">
        <v>71530</v>
      </c>
      <c r="Q453" t="s">
        <v>39</v>
      </c>
      <c r="R453" t="s">
        <v>42</v>
      </c>
    </row>
    <row r="454" spans="1:18">
      <c r="A454" t="s">
        <v>145</v>
      </c>
      <c r="B454" t="s">
        <v>146</v>
      </c>
      <c r="C454">
        <v>70222</v>
      </c>
      <c r="D454" t="s">
        <v>147</v>
      </c>
      <c r="E454" t="s">
        <v>148</v>
      </c>
      <c r="F454" t="s">
        <v>149</v>
      </c>
      <c r="G454" t="s">
        <v>65</v>
      </c>
      <c r="I454" t="s">
        <v>39</v>
      </c>
      <c r="J454" t="s">
        <v>148</v>
      </c>
      <c r="K454" t="s">
        <v>104</v>
      </c>
      <c r="L454">
        <v>2015</v>
      </c>
      <c r="M454">
        <v>0</v>
      </c>
      <c r="N454">
        <v>0</v>
      </c>
      <c r="O454">
        <v>0</v>
      </c>
      <c r="P454">
        <v>0</v>
      </c>
      <c r="Q454" t="s">
        <v>39</v>
      </c>
      <c r="R454" t="s">
        <v>42</v>
      </c>
    </row>
    <row r="455" spans="1:18">
      <c r="A455" t="s">
        <v>145</v>
      </c>
      <c r="B455" t="s">
        <v>146</v>
      </c>
      <c r="C455">
        <v>70222</v>
      </c>
      <c r="D455" t="s">
        <v>147</v>
      </c>
      <c r="E455" t="s">
        <v>148</v>
      </c>
      <c r="F455" t="s">
        <v>149</v>
      </c>
      <c r="G455" t="s">
        <v>65</v>
      </c>
      <c r="I455" t="s">
        <v>39</v>
      </c>
      <c r="J455" t="s">
        <v>148</v>
      </c>
      <c r="K455" t="s">
        <v>41</v>
      </c>
      <c r="L455">
        <v>2015</v>
      </c>
      <c r="M455">
        <v>0</v>
      </c>
      <c r="N455">
        <v>0</v>
      </c>
      <c r="O455">
        <v>0</v>
      </c>
      <c r="P455">
        <v>0</v>
      </c>
      <c r="Q455" t="s">
        <v>39</v>
      </c>
      <c r="R455" t="s">
        <v>42</v>
      </c>
    </row>
    <row r="456" spans="1:18">
      <c r="A456" t="s">
        <v>145</v>
      </c>
      <c r="B456" t="s">
        <v>146</v>
      </c>
      <c r="C456">
        <v>70222</v>
      </c>
      <c r="D456" t="s">
        <v>147</v>
      </c>
      <c r="E456" t="s">
        <v>148</v>
      </c>
      <c r="F456" t="s">
        <v>149</v>
      </c>
      <c r="G456" t="s">
        <v>65</v>
      </c>
      <c r="I456" t="s">
        <v>39</v>
      </c>
      <c r="J456" t="s">
        <v>148</v>
      </c>
      <c r="K456" t="s">
        <v>41</v>
      </c>
      <c r="L456">
        <v>2015</v>
      </c>
      <c r="M456">
        <v>68093</v>
      </c>
      <c r="N456">
        <v>7794</v>
      </c>
      <c r="O456">
        <v>0</v>
      </c>
      <c r="P456">
        <v>75887</v>
      </c>
      <c r="Q456" t="s">
        <v>39</v>
      </c>
      <c r="R456" t="s">
        <v>42</v>
      </c>
    </row>
    <row r="457" spans="1:18">
      <c r="A457" t="s">
        <v>145</v>
      </c>
      <c r="B457" t="s">
        <v>146</v>
      </c>
      <c r="C457">
        <v>70222</v>
      </c>
      <c r="D457" t="s">
        <v>147</v>
      </c>
      <c r="E457" t="s">
        <v>148</v>
      </c>
      <c r="F457" t="s">
        <v>149</v>
      </c>
      <c r="G457" t="s">
        <v>65</v>
      </c>
      <c r="I457" t="s">
        <v>39</v>
      </c>
      <c r="J457" t="s">
        <v>148</v>
      </c>
      <c r="K457" t="s">
        <v>41</v>
      </c>
      <c r="L457">
        <v>2015</v>
      </c>
      <c r="M457">
        <v>70136</v>
      </c>
      <c r="N457">
        <v>8027</v>
      </c>
      <c r="O457">
        <v>0</v>
      </c>
      <c r="P457">
        <v>78163</v>
      </c>
      <c r="Q457" t="s">
        <v>39</v>
      </c>
      <c r="R457" t="s">
        <v>42</v>
      </c>
    </row>
    <row r="458" spans="1:18">
      <c r="A458" t="s">
        <v>478</v>
      </c>
      <c r="B458" t="s">
        <v>479</v>
      </c>
      <c r="C458">
        <v>70415</v>
      </c>
      <c r="D458" t="s">
        <v>480</v>
      </c>
      <c r="E458" t="s">
        <v>58</v>
      </c>
      <c r="F458" t="s">
        <v>402</v>
      </c>
      <c r="G458" t="s">
        <v>65</v>
      </c>
      <c r="H458" t="s">
        <v>4373</v>
      </c>
      <c r="I458" t="s">
        <v>39</v>
      </c>
      <c r="J458" t="s">
        <v>150</v>
      </c>
      <c r="K458" t="s">
        <v>107</v>
      </c>
      <c r="L458">
        <v>2015</v>
      </c>
      <c r="M458">
        <v>100000</v>
      </c>
      <c r="N458">
        <v>0</v>
      </c>
      <c r="O458">
        <v>0</v>
      </c>
      <c r="P458">
        <v>100000</v>
      </c>
      <c r="Q458" t="s">
        <v>39</v>
      </c>
      <c r="R458" t="s">
        <v>42</v>
      </c>
    </row>
    <row r="459" spans="1:18">
      <c r="A459" t="s">
        <v>478</v>
      </c>
      <c r="B459" t="s">
        <v>479</v>
      </c>
      <c r="C459">
        <v>70415</v>
      </c>
      <c r="D459" t="s">
        <v>480</v>
      </c>
      <c r="E459" t="s">
        <v>58</v>
      </c>
      <c r="F459" t="s">
        <v>402</v>
      </c>
      <c r="G459" t="s">
        <v>65</v>
      </c>
      <c r="H459" t="s">
        <v>4373</v>
      </c>
      <c r="I459" t="s">
        <v>39</v>
      </c>
      <c r="J459" t="s">
        <v>150</v>
      </c>
      <c r="K459" t="s">
        <v>41</v>
      </c>
      <c r="L459">
        <v>2015</v>
      </c>
      <c r="M459">
        <v>125000</v>
      </c>
      <c r="N459">
        <v>14307</v>
      </c>
      <c r="O459">
        <v>0</v>
      </c>
      <c r="P459">
        <v>139307</v>
      </c>
      <c r="Q459" t="s">
        <v>39</v>
      </c>
      <c r="R459" t="s">
        <v>42</v>
      </c>
    </row>
    <row r="460" spans="1:18">
      <c r="A460">
        <v>14429</v>
      </c>
      <c r="B460" t="s">
        <v>50</v>
      </c>
      <c r="C460">
        <v>70093</v>
      </c>
      <c r="D460" t="s">
        <v>51</v>
      </c>
      <c r="E460" t="s">
        <v>36</v>
      </c>
      <c r="F460" t="s">
        <v>52</v>
      </c>
      <c r="G460" t="s">
        <v>38</v>
      </c>
      <c r="H460" t="s">
        <v>4371</v>
      </c>
      <c r="I460" t="s">
        <v>54</v>
      </c>
      <c r="J460" t="s">
        <v>153</v>
      </c>
      <c r="K460" t="s">
        <v>123</v>
      </c>
      <c r="L460">
        <v>2016</v>
      </c>
      <c r="M460">
        <v>0</v>
      </c>
      <c r="N460">
        <v>0</v>
      </c>
      <c r="O460" t="s">
        <v>39</v>
      </c>
      <c r="P460">
        <v>0</v>
      </c>
      <c r="Q460" t="s">
        <v>39</v>
      </c>
      <c r="R460" t="s">
        <v>42</v>
      </c>
    </row>
    <row r="461" spans="1:18">
      <c r="A461">
        <v>14429</v>
      </c>
      <c r="B461" t="s">
        <v>50</v>
      </c>
      <c r="C461">
        <v>70093</v>
      </c>
      <c r="D461" t="s">
        <v>51</v>
      </c>
      <c r="E461" t="s">
        <v>36</v>
      </c>
      <c r="F461" t="s">
        <v>52</v>
      </c>
      <c r="G461" t="s">
        <v>38</v>
      </c>
      <c r="H461" t="s">
        <v>4371</v>
      </c>
      <c r="I461" t="s">
        <v>54</v>
      </c>
      <c r="J461" t="s">
        <v>153</v>
      </c>
      <c r="K461" t="s">
        <v>76</v>
      </c>
      <c r="L461">
        <v>2016</v>
      </c>
      <c r="M461">
        <v>0</v>
      </c>
      <c r="N461">
        <v>0</v>
      </c>
      <c r="O461">
        <v>0</v>
      </c>
      <c r="P461">
        <v>0</v>
      </c>
      <c r="Q461" t="s">
        <v>39</v>
      </c>
      <c r="R461" t="s">
        <v>42</v>
      </c>
    </row>
    <row r="462" spans="1:18">
      <c r="A462">
        <v>14438</v>
      </c>
      <c r="B462" t="s">
        <v>188</v>
      </c>
      <c r="C462">
        <v>70096</v>
      </c>
      <c r="D462" t="s">
        <v>189</v>
      </c>
      <c r="E462" t="s">
        <v>36</v>
      </c>
      <c r="F462" t="s">
        <v>137</v>
      </c>
      <c r="G462" t="s">
        <v>38</v>
      </c>
      <c r="H462" t="s">
        <v>4371</v>
      </c>
      <c r="I462" t="s">
        <v>54</v>
      </c>
      <c r="J462" t="s">
        <v>153</v>
      </c>
      <c r="K462" t="s">
        <v>41</v>
      </c>
      <c r="L462">
        <v>2016</v>
      </c>
      <c r="M462">
        <v>0</v>
      </c>
      <c r="N462">
        <v>0</v>
      </c>
      <c r="O462">
        <v>0</v>
      </c>
      <c r="P462">
        <v>0</v>
      </c>
      <c r="Q462" t="s">
        <v>39</v>
      </c>
      <c r="R462" t="s">
        <v>42</v>
      </c>
    </row>
    <row r="463" spans="1:18">
      <c r="A463">
        <v>14438</v>
      </c>
      <c r="B463" t="s">
        <v>188</v>
      </c>
      <c r="C463">
        <v>70096</v>
      </c>
      <c r="D463" t="s">
        <v>189</v>
      </c>
      <c r="E463" t="s">
        <v>36</v>
      </c>
      <c r="F463" t="s">
        <v>137</v>
      </c>
      <c r="G463" t="s">
        <v>38</v>
      </c>
      <c r="H463" t="s">
        <v>4371</v>
      </c>
      <c r="I463" t="s">
        <v>54</v>
      </c>
      <c r="J463" t="s">
        <v>153</v>
      </c>
      <c r="K463" t="s">
        <v>41</v>
      </c>
      <c r="L463">
        <v>2016</v>
      </c>
      <c r="M463">
        <v>811567</v>
      </c>
      <c r="N463">
        <v>92887</v>
      </c>
      <c r="O463">
        <v>53419</v>
      </c>
      <c r="P463">
        <v>957873</v>
      </c>
      <c r="Q463" t="s">
        <v>39</v>
      </c>
      <c r="R463" t="s">
        <v>42</v>
      </c>
    </row>
    <row r="464" spans="1:18">
      <c r="A464">
        <v>17697</v>
      </c>
      <c r="B464" t="s">
        <v>120</v>
      </c>
      <c r="C464">
        <v>70554</v>
      </c>
      <c r="D464" t="s">
        <v>121</v>
      </c>
      <c r="E464" t="s">
        <v>45</v>
      </c>
      <c r="F464" t="s">
        <v>64</v>
      </c>
      <c r="G464" t="s">
        <v>65</v>
      </c>
      <c r="H464" t="s">
        <v>4375</v>
      </c>
      <c r="I464" t="s">
        <v>122</v>
      </c>
      <c r="J464" t="s">
        <v>153</v>
      </c>
      <c r="K464" t="s">
        <v>123</v>
      </c>
      <c r="L464">
        <v>2016</v>
      </c>
      <c r="M464">
        <v>0</v>
      </c>
      <c r="N464">
        <v>0</v>
      </c>
      <c r="O464">
        <v>0</v>
      </c>
      <c r="P464">
        <v>0</v>
      </c>
      <c r="Q464" t="s">
        <v>39</v>
      </c>
      <c r="R464" t="s">
        <v>42</v>
      </c>
    </row>
    <row r="465" spans="1:18">
      <c r="A465">
        <v>17697</v>
      </c>
      <c r="B465" t="s">
        <v>120</v>
      </c>
      <c r="C465">
        <v>70554</v>
      </c>
      <c r="D465" t="s">
        <v>121</v>
      </c>
      <c r="E465" t="s">
        <v>45</v>
      </c>
      <c r="F465" t="s">
        <v>64</v>
      </c>
      <c r="G465" t="s">
        <v>65</v>
      </c>
      <c r="H465" t="s">
        <v>4375</v>
      </c>
      <c r="I465" t="s">
        <v>122</v>
      </c>
      <c r="J465" t="s">
        <v>153</v>
      </c>
      <c r="K465" t="s">
        <v>123</v>
      </c>
      <c r="L465">
        <v>2016</v>
      </c>
      <c r="M465">
        <v>373277</v>
      </c>
      <c r="N465">
        <v>42723</v>
      </c>
      <c r="O465">
        <v>0</v>
      </c>
      <c r="P465">
        <v>416000</v>
      </c>
      <c r="Q465" t="s">
        <v>39</v>
      </c>
      <c r="R465" t="s">
        <v>42</v>
      </c>
    </row>
    <row r="466" spans="1:18">
      <c r="A466">
        <v>17697</v>
      </c>
      <c r="B466" t="s">
        <v>120</v>
      </c>
      <c r="C466">
        <v>70554</v>
      </c>
      <c r="D466" t="s">
        <v>121</v>
      </c>
      <c r="E466" t="s">
        <v>45</v>
      </c>
      <c r="F466" t="s">
        <v>64</v>
      </c>
      <c r="G466" t="s">
        <v>65</v>
      </c>
      <c r="H466" t="s">
        <v>4375</v>
      </c>
      <c r="I466" t="s">
        <v>122</v>
      </c>
      <c r="J466" t="s">
        <v>153</v>
      </c>
      <c r="K466" t="s">
        <v>154</v>
      </c>
      <c r="L466">
        <v>2016</v>
      </c>
      <c r="M466">
        <v>0</v>
      </c>
      <c r="N466">
        <v>0</v>
      </c>
      <c r="O466">
        <v>50000</v>
      </c>
      <c r="P466">
        <v>50000</v>
      </c>
      <c r="Q466" t="s">
        <v>39</v>
      </c>
      <c r="R466" t="s">
        <v>42</v>
      </c>
    </row>
    <row r="467" spans="1:18">
      <c r="A467">
        <v>17697</v>
      </c>
      <c r="B467" t="s">
        <v>120</v>
      </c>
      <c r="C467">
        <v>70554</v>
      </c>
      <c r="D467" t="s">
        <v>121</v>
      </c>
      <c r="E467" t="s">
        <v>45</v>
      </c>
      <c r="F467" t="s">
        <v>64</v>
      </c>
      <c r="G467" t="s">
        <v>65</v>
      </c>
      <c r="H467" t="s">
        <v>4375</v>
      </c>
      <c r="I467" t="s">
        <v>122</v>
      </c>
      <c r="J467" t="s">
        <v>153</v>
      </c>
      <c r="K467" t="s">
        <v>154</v>
      </c>
      <c r="L467">
        <v>2016</v>
      </c>
      <c r="M467">
        <v>0</v>
      </c>
      <c r="N467">
        <v>0</v>
      </c>
      <c r="O467">
        <v>0</v>
      </c>
      <c r="P467">
        <v>0</v>
      </c>
      <c r="Q467" t="s">
        <v>39</v>
      </c>
      <c r="R467" t="s">
        <v>42</v>
      </c>
    </row>
    <row r="468" spans="1:18">
      <c r="A468">
        <v>17757</v>
      </c>
      <c r="B468" t="s">
        <v>267</v>
      </c>
      <c r="C468">
        <v>70594</v>
      </c>
      <c r="D468" t="s">
        <v>268</v>
      </c>
      <c r="E468" t="s">
        <v>36</v>
      </c>
      <c r="F468" t="s">
        <v>112</v>
      </c>
      <c r="G468" t="s">
        <v>38</v>
      </c>
      <c r="H468" t="s">
        <v>4372</v>
      </c>
      <c r="I468" t="s">
        <v>49</v>
      </c>
      <c r="J468" t="s">
        <v>83</v>
      </c>
      <c r="K468" t="s">
        <v>41</v>
      </c>
      <c r="L468">
        <v>2016</v>
      </c>
      <c r="M468">
        <v>150000</v>
      </c>
      <c r="N468">
        <v>17168</v>
      </c>
      <c r="O468" t="s">
        <v>39</v>
      </c>
      <c r="P468">
        <v>167168</v>
      </c>
      <c r="Q468" t="s">
        <v>39</v>
      </c>
      <c r="R468" t="s">
        <v>42</v>
      </c>
    </row>
    <row r="469" spans="1:18">
      <c r="A469">
        <v>18262</v>
      </c>
      <c r="B469" t="s">
        <v>170</v>
      </c>
      <c r="C469">
        <v>70607</v>
      </c>
      <c r="D469" t="s">
        <v>171</v>
      </c>
      <c r="E469" t="s">
        <v>36</v>
      </c>
      <c r="F469" t="s">
        <v>64</v>
      </c>
      <c r="G469" t="s">
        <v>65</v>
      </c>
      <c r="I469" t="s">
        <v>39</v>
      </c>
      <c r="J469" t="s">
        <v>153</v>
      </c>
      <c r="K469" t="s">
        <v>119</v>
      </c>
      <c r="L469">
        <v>2016</v>
      </c>
      <c r="M469">
        <v>1610811</v>
      </c>
      <c r="N469">
        <v>184365</v>
      </c>
      <c r="O469" t="s">
        <v>39</v>
      </c>
      <c r="P469">
        <v>1795176</v>
      </c>
      <c r="Q469" t="s">
        <v>39</v>
      </c>
      <c r="R469" t="s">
        <v>42</v>
      </c>
    </row>
    <row r="470" spans="1:18">
      <c r="A470">
        <v>18383</v>
      </c>
      <c r="B470" t="s">
        <v>176</v>
      </c>
      <c r="C470">
        <v>70667</v>
      </c>
      <c r="D470" t="s">
        <v>177</v>
      </c>
      <c r="E470" t="s">
        <v>36</v>
      </c>
      <c r="F470" t="s">
        <v>137</v>
      </c>
      <c r="G470" t="s">
        <v>82</v>
      </c>
      <c r="H470" t="s">
        <v>4371</v>
      </c>
      <c r="I470" t="s">
        <v>178</v>
      </c>
      <c r="J470" t="s">
        <v>153</v>
      </c>
      <c r="K470" t="s">
        <v>119</v>
      </c>
      <c r="L470">
        <v>2016</v>
      </c>
      <c r="M470">
        <v>30974796</v>
      </c>
      <c r="N470">
        <v>3545204</v>
      </c>
      <c r="O470">
        <v>0</v>
      </c>
      <c r="P470">
        <v>34520000</v>
      </c>
      <c r="Q470" t="s">
        <v>39</v>
      </c>
      <c r="R470" t="s">
        <v>42</v>
      </c>
    </row>
    <row r="471" spans="1:18">
      <c r="A471">
        <v>18563</v>
      </c>
      <c r="B471" t="s">
        <v>220</v>
      </c>
      <c r="C471">
        <v>70753</v>
      </c>
      <c r="D471" t="s">
        <v>221</v>
      </c>
      <c r="E471" t="s">
        <v>45</v>
      </c>
      <c r="F471" t="s">
        <v>64</v>
      </c>
      <c r="G471" t="s">
        <v>82</v>
      </c>
      <c r="H471" t="s">
        <v>4371</v>
      </c>
      <c r="I471" t="s">
        <v>54</v>
      </c>
      <c r="J471" t="s">
        <v>153</v>
      </c>
      <c r="K471" t="s">
        <v>155</v>
      </c>
      <c r="L471">
        <v>2016</v>
      </c>
      <c r="M471">
        <v>953830</v>
      </c>
      <c r="N471">
        <v>109170</v>
      </c>
      <c r="O471">
        <v>0</v>
      </c>
      <c r="P471">
        <v>1063000</v>
      </c>
      <c r="Q471" t="s">
        <v>39</v>
      </c>
      <c r="R471" t="s">
        <v>42</v>
      </c>
    </row>
    <row r="472" spans="1:18">
      <c r="A472">
        <v>18757</v>
      </c>
      <c r="B472" t="s">
        <v>354</v>
      </c>
      <c r="C472">
        <v>70756</v>
      </c>
      <c r="D472" t="s">
        <v>355</v>
      </c>
      <c r="E472" t="s">
        <v>45</v>
      </c>
      <c r="F472" t="s">
        <v>64</v>
      </c>
      <c r="G472" t="s">
        <v>65</v>
      </c>
      <c r="H472" t="s">
        <v>4371</v>
      </c>
      <c r="I472" t="s">
        <v>233</v>
      </c>
      <c r="J472" t="s">
        <v>83</v>
      </c>
      <c r="K472" t="s">
        <v>119</v>
      </c>
      <c r="L472">
        <v>2016</v>
      </c>
      <c r="M472">
        <v>358920</v>
      </c>
      <c r="N472">
        <v>41080</v>
      </c>
      <c r="O472">
        <v>0</v>
      </c>
      <c r="P472">
        <v>400000</v>
      </c>
      <c r="Q472" t="s">
        <v>39</v>
      </c>
      <c r="R472" t="s">
        <v>42</v>
      </c>
    </row>
    <row r="473" spans="1:18">
      <c r="A473">
        <v>18757</v>
      </c>
      <c r="B473" t="s">
        <v>354</v>
      </c>
      <c r="C473">
        <v>70756</v>
      </c>
      <c r="D473" t="s">
        <v>355</v>
      </c>
      <c r="E473" t="s">
        <v>45</v>
      </c>
      <c r="F473" t="s">
        <v>64</v>
      </c>
      <c r="G473" t="s">
        <v>65</v>
      </c>
      <c r="H473" t="s">
        <v>4371</v>
      </c>
      <c r="I473" t="s">
        <v>233</v>
      </c>
      <c r="J473" t="s">
        <v>150</v>
      </c>
      <c r="K473" t="s">
        <v>119</v>
      </c>
      <c r="L473">
        <v>2016</v>
      </c>
      <c r="M473">
        <v>57427</v>
      </c>
      <c r="N473">
        <v>6573</v>
      </c>
      <c r="O473">
        <v>0</v>
      </c>
      <c r="P473">
        <v>64000</v>
      </c>
      <c r="Q473" t="s">
        <v>39</v>
      </c>
      <c r="R473" t="s">
        <v>42</v>
      </c>
    </row>
    <row r="474" spans="1:18">
      <c r="A474">
        <v>18758</v>
      </c>
      <c r="B474" t="s">
        <v>356</v>
      </c>
      <c r="C474">
        <v>70757</v>
      </c>
      <c r="D474" t="s">
        <v>355</v>
      </c>
      <c r="E474" t="s">
        <v>45</v>
      </c>
      <c r="F474" t="s">
        <v>64</v>
      </c>
      <c r="G474" t="s">
        <v>65</v>
      </c>
      <c r="H474" t="s">
        <v>4371</v>
      </c>
      <c r="I474" t="s">
        <v>54</v>
      </c>
      <c r="J474" t="s">
        <v>83</v>
      </c>
      <c r="K474" t="s">
        <v>119</v>
      </c>
      <c r="L474">
        <v>2016</v>
      </c>
      <c r="M474">
        <v>121136</v>
      </c>
      <c r="N474">
        <v>13865</v>
      </c>
      <c r="O474">
        <v>0</v>
      </c>
      <c r="P474">
        <v>135001</v>
      </c>
      <c r="Q474" t="s">
        <v>39</v>
      </c>
      <c r="R474" t="s">
        <v>42</v>
      </c>
    </row>
    <row r="475" spans="1:18">
      <c r="A475">
        <v>18759</v>
      </c>
      <c r="B475" t="s">
        <v>481</v>
      </c>
      <c r="C475">
        <v>70758</v>
      </c>
      <c r="D475" t="s">
        <v>482</v>
      </c>
      <c r="E475" t="s">
        <v>45</v>
      </c>
      <c r="F475" t="s">
        <v>64</v>
      </c>
      <c r="G475" t="s">
        <v>65</v>
      </c>
      <c r="H475" t="s">
        <v>4371</v>
      </c>
      <c r="I475" t="s">
        <v>228</v>
      </c>
      <c r="J475" t="s">
        <v>40</v>
      </c>
      <c r="K475" t="s">
        <v>119</v>
      </c>
      <c r="L475">
        <v>2016</v>
      </c>
      <c r="M475">
        <v>406477</v>
      </c>
      <c r="N475">
        <v>46523</v>
      </c>
      <c r="O475">
        <v>0</v>
      </c>
      <c r="P475">
        <v>453000</v>
      </c>
      <c r="Q475" t="s">
        <v>39</v>
      </c>
      <c r="R475" t="s">
        <v>42</v>
      </c>
    </row>
    <row r="476" spans="1:18">
      <c r="A476">
        <v>18760</v>
      </c>
      <c r="B476" t="s">
        <v>483</v>
      </c>
      <c r="C476">
        <v>70759</v>
      </c>
      <c r="D476" t="s">
        <v>358</v>
      </c>
      <c r="E476" t="s">
        <v>45</v>
      </c>
      <c r="F476" t="s">
        <v>64</v>
      </c>
      <c r="G476" t="s">
        <v>65</v>
      </c>
      <c r="H476" t="s">
        <v>4371</v>
      </c>
      <c r="I476" t="s">
        <v>54</v>
      </c>
      <c r="J476" t="s">
        <v>40</v>
      </c>
      <c r="K476" t="s">
        <v>119</v>
      </c>
      <c r="L476">
        <v>2016</v>
      </c>
      <c r="M476">
        <v>69165</v>
      </c>
      <c r="N476">
        <v>7916</v>
      </c>
      <c r="O476">
        <v>0</v>
      </c>
      <c r="P476">
        <v>77081</v>
      </c>
      <c r="Q476" t="s">
        <v>39</v>
      </c>
      <c r="R476" t="s">
        <v>42</v>
      </c>
    </row>
    <row r="477" spans="1:18">
      <c r="A477">
        <v>18769</v>
      </c>
      <c r="B477" t="s">
        <v>484</v>
      </c>
      <c r="C477">
        <v>70801</v>
      </c>
      <c r="D477" t="s">
        <v>485</v>
      </c>
      <c r="E477" t="s">
        <v>45</v>
      </c>
      <c r="F477" t="s">
        <v>64</v>
      </c>
      <c r="G477" t="s">
        <v>82</v>
      </c>
      <c r="H477" t="s">
        <v>4371</v>
      </c>
      <c r="I477" t="s">
        <v>233</v>
      </c>
      <c r="J477" t="s">
        <v>40</v>
      </c>
      <c r="K477" t="s">
        <v>119</v>
      </c>
      <c r="L477">
        <v>2016</v>
      </c>
      <c r="M477">
        <v>193817</v>
      </c>
      <c r="N477">
        <v>22183</v>
      </c>
      <c r="O477">
        <v>0</v>
      </c>
      <c r="P477">
        <v>216000</v>
      </c>
      <c r="Q477" t="s">
        <v>39</v>
      </c>
      <c r="R477" t="s">
        <v>42</v>
      </c>
    </row>
    <row r="478" spans="1:18">
      <c r="A478">
        <v>18785</v>
      </c>
      <c r="B478" t="s">
        <v>226</v>
      </c>
      <c r="C478">
        <v>70710</v>
      </c>
      <c r="D478" t="s">
        <v>227</v>
      </c>
      <c r="E478" t="s">
        <v>45</v>
      </c>
      <c r="F478" t="s">
        <v>64</v>
      </c>
      <c r="G478" t="s">
        <v>58</v>
      </c>
      <c r="H478" t="s">
        <v>4371</v>
      </c>
      <c r="I478" t="s">
        <v>228</v>
      </c>
      <c r="J478" t="s">
        <v>153</v>
      </c>
      <c r="K478" t="s">
        <v>93</v>
      </c>
      <c r="L478">
        <v>2016</v>
      </c>
      <c r="M478">
        <v>993209</v>
      </c>
      <c r="N478">
        <v>83791</v>
      </c>
      <c r="O478" t="s">
        <v>39</v>
      </c>
      <c r="P478">
        <v>1077000</v>
      </c>
      <c r="Q478" t="s">
        <v>39</v>
      </c>
      <c r="R478" t="s">
        <v>42</v>
      </c>
    </row>
    <row r="479" spans="1:18">
      <c r="A479">
        <v>18787</v>
      </c>
      <c r="B479" t="s">
        <v>361</v>
      </c>
      <c r="C479">
        <v>70762</v>
      </c>
      <c r="D479" t="s">
        <v>362</v>
      </c>
      <c r="E479" t="s">
        <v>45</v>
      </c>
      <c r="F479" t="s">
        <v>64</v>
      </c>
      <c r="G479" t="s">
        <v>82</v>
      </c>
      <c r="H479" t="s">
        <v>4371</v>
      </c>
      <c r="I479" t="s">
        <v>228</v>
      </c>
      <c r="J479" t="s">
        <v>83</v>
      </c>
      <c r="K479" t="s">
        <v>93</v>
      </c>
      <c r="L479">
        <v>2016</v>
      </c>
      <c r="M479">
        <v>47590</v>
      </c>
      <c r="N479">
        <v>4015</v>
      </c>
      <c r="O479">
        <v>0</v>
      </c>
      <c r="P479">
        <v>51605</v>
      </c>
      <c r="Q479" t="s">
        <v>39</v>
      </c>
      <c r="R479" t="s">
        <v>42</v>
      </c>
    </row>
    <row r="480" spans="1:18">
      <c r="A480">
        <v>18787</v>
      </c>
      <c r="B480" t="s">
        <v>361</v>
      </c>
      <c r="C480">
        <v>70762</v>
      </c>
      <c r="D480" t="s">
        <v>362</v>
      </c>
      <c r="E480" t="s">
        <v>45</v>
      </c>
      <c r="F480" t="s">
        <v>64</v>
      </c>
      <c r="G480" t="s">
        <v>82</v>
      </c>
      <c r="H480" t="s">
        <v>4371</v>
      </c>
      <c r="I480" t="s">
        <v>228</v>
      </c>
      <c r="J480" t="s">
        <v>150</v>
      </c>
      <c r="K480" t="s">
        <v>93</v>
      </c>
      <c r="L480">
        <v>2016</v>
      </c>
      <c r="M480">
        <v>9222</v>
      </c>
      <c r="N480">
        <v>778</v>
      </c>
      <c r="O480">
        <v>0</v>
      </c>
      <c r="P480">
        <v>10000</v>
      </c>
      <c r="Q480" t="s">
        <v>39</v>
      </c>
      <c r="R480" t="s">
        <v>42</v>
      </c>
    </row>
    <row r="481" spans="1:18">
      <c r="A481">
        <v>18788</v>
      </c>
      <c r="B481" t="s">
        <v>363</v>
      </c>
      <c r="C481">
        <v>70763</v>
      </c>
      <c r="D481" t="s">
        <v>364</v>
      </c>
      <c r="E481" t="s">
        <v>45</v>
      </c>
      <c r="F481" t="s">
        <v>64</v>
      </c>
      <c r="G481" t="s">
        <v>82</v>
      </c>
      <c r="H481" t="s">
        <v>4371</v>
      </c>
      <c r="I481" t="s">
        <v>233</v>
      </c>
      <c r="J481" t="s">
        <v>83</v>
      </c>
      <c r="K481" t="s">
        <v>93</v>
      </c>
      <c r="L481">
        <v>2016</v>
      </c>
      <c r="M481">
        <v>40829</v>
      </c>
      <c r="N481">
        <v>3444</v>
      </c>
      <c r="O481">
        <v>0</v>
      </c>
      <c r="P481">
        <v>44273</v>
      </c>
      <c r="Q481" t="s">
        <v>39</v>
      </c>
      <c r="R481" t="s">
        <v>42</v>
      </c>
    </row>
    <row r="482" spans="1:18">
      <c r="A482">
        <v>18788</v>
      </c>
      <c r="B482" t="s">
        <v>363</v>
      </c>
      <c r="C482">
        <v>70763</v>
      </c>
      <c r="D482" t="s">
        <v>364</v>
      </c>
      <c r="E482" t="s">
        <v>45</v>
      </c>
      <c r="F482" t="s">
        <v>64</v>
      </c>
      <c r="G482" t="s">
        <v>82</v>
      </c>
      <c r="H482" t="s">
        <v>4371</v>
      </c>
      <c r="I482" t="s">
        <v>233</v>
      </c>
      <c r="J482" t="s">
        <v>150</v>
      </c>
      <c r="K482" t="s">
        <v>93</v>
      </c>
      <c r="L482">
        <v>2016</v>
      </c>
      <c r="M482">
        <v>13833</v>
      </c>
      <c r="N482">
        <v>1167</v>
      </c>
      <c r="O482">
        <v>0</v>
      </c>
      <c r="P482">
        <v>15000</v>
      </c>
      <c r="Q482" t="s">
        <v>39</v>
      </c>
      <c r="R482" t="s">
        <v>42</v>
      </c>
    </row>
    <row r="483" spans="1:18">
      <c r="A483">
        <v>18791</v>
      </c>
      <c r="B483" t="s">
        <v>486</v>
      </c>
      <c r="C483">
        <v>70764</v>
      </c>
      <c r="D483" t="s">
        <v>487</v>
      </c>
      <c r="E483" t="s">
        <v>45</v>
      </c>
      <c r="F483" t="s">
        <v>64</v>
      </c>
      <c r="G483" t="s">
        <v>82</v>
      </c>
      <c r="H483" t="s">
        <v>4371</v>
      </c>
      <c r="I483" t="s">
        <v>228</v>
      </c>
      <c r="J483" t="s">
        <v>40</v>
      </c>
      <c r="K483" t="s">
        <v>93</v>
      </c>
      <c r="L483">
        <v>2016</v>
      </c>
      <c r="M483">
        <v>138330</v>
      </c>
      <c r="N483">
        <v>11670</v>
      </c>
      <c r="O483" t="s">
        <v>39</v>
      </c>
      <c r="P483">
        <v>150000</v>
      </c>
      <c r="Q483" t="s">
        <v>39</v>
      </c>
      <c r="R483" t="s">
        <v>42</v>
      </c>
    </row>
    <row r="484" spans="1:18">
      <c r="A484">
        <v>18793</v>
      </c>
      <c r="B484" t="s">
        <v>488</v>
      </c>
      <c r="C484">
        <v>70765</v>
      </c>
      <c r="D484" t="s">
        <v>489</v>
      </c>
      <c r="E484" t="s">
        <v>45</v>
      </c>
      <c r="F484" t="s">
        <v>64</v>
      </c>
      <c r="G484" t="s">
        <v>82</v>
      </c>
      <c r="H484" t="s">
        <v>4371</v>
      </c>
      <c r="I484" t="s">
        <v>228</v>
      </c>
      <c r="J484" t="s">
        <v>40</v>
      </c>
      <c r="K484" t="s">
        <v>93</v>
      </c>
      <c r="L484">
        <v>2016</v>
      </c>
      <c r="M484">
        <v>108359</v>
      </c>
      <c r="N484">
        <v>9142</v>
      </c>
      <c r="O484" t="s">
        <v>39</v>
      </c>
      <c r="P484">
        <v>117501</v>
      </c>
      <c r="Q484" t="s">
        <v>39</v>
      </c>
      <c r="R484" t="s">
        <v>42</v>
      </c>
    </row>
    <row r="485" spans="1:18">
      <c r="A485">
        <v>18794</v>
      </c>
      <c r="B485" t="s">
        <v>490</v>
      </c>
      <c r="C485">
        <v>70766</v>
      </c>
      <c r="D485" t="s">
        <v>487</v>
      </c>
      <c r="E485" t="s">
        <v>45</v>
      </c>
      <c r="F485" t="s">
        <v>64</v>
      </c>
      <c r="G485" t="s">
        <v>82</v>
      </c>
      <c r="H485" t="s">
        <v>4371</v>
      </c>
      <c r="I485" t="s">
        <v>54</v>
      </c>
      <c r="J485" t="s">
        <v>40</v>
      </c>
      <c r="K485" t="s">
        <v>93</v>
      </c>
      <c r="L485">
        <v>2016</v>
      </c>
      <c r="M485">
        <v>403463</v>
      </c>
      <c r="N485">
        <v>34038</v>
      </c>
      <c r="O485">
        <v>0</v>
      </c>
      <c r="P485">
        <v>437501</v>
      </c>
      <c r="Q485" t="s">
        <v>39</v>
      </c>
      <c r="R485" t="s">
        <v>42</v>
      </c>
    </row>
    <row r="486" spans="1:18">
      <c r="A486">
        <v>18795</v>
      </c>
      <c r="B486" t="s">
        <v>229</v>
      </c>
      <c r="C486">
        <v>70713</v>
      </c>
      <c r="D486" t="s">
        <v>230</v>
      </c>
      <c r="E486" t="s">
        <v>45</v>
      </c>
      <c r="F486" t="s">
        <v>64</v>
      </c>
      <c r="G486" t="s">
        <v>65</v>
      </c>
      <c r="H486" t="s">
        <v>4372</v>
      </c>
      <c r="I486" t="s">
        <v>127</v>
      </c>
      <c r="J486" t="s">
        <v>153</v>
      </c>
      <c r="K486" t="s">
        <v>93</v>
      </c>
      <c r="L486">
        <v>2016</v>
      </c>
      <c r="M486">
        <v>2620570</v>
      </c>
      <c r="N486">
        <v>221080</v>
      </c>
      <c r="O486" t="s">
        <v>39</v>
      </c>
      <c r="P486">
        <v>2841650</v>
      </c>
      <c r="Q486" t="s">
        <v>39</v>
      </c>
      <c r="R486" t="s">
        <v>42</v>
      </c>
    </row>
    <row r="487" spans="1:18">
      <c r="A487">
        <v>18796</v>
      </c>
      <c r="B487" t="s">
        <v>231</v>
      </c>
      <c r="C487">
        <v>70712</v>
      </c>
      <c r="D487" t="s">
        <v>232</v>
      </c>
      <c r="E487" t="s">
        <v>45</v>
      </c>
      <c r="F487" t="s">
        <v>64</v>
      </c>
      <c r="G487" t="s">
        <v>65</v>
      </c>
      <c r="H487" t="s">
        <v>4371</v>
      </c>
      <c r="I487" t="s">
        <v>233</v>
      </c>
      <c r="J487" t="s">
        <v>153</v>
      </c>
      <c r="K487" t="s">
        <v>93</v>
      </c>
      <c r="L487">
        <v>2016</v>
      </c>
      <c r="M487">
        <v>305248</v>
      </c>
      <c r="N487">
        <v>25752</v>
      </c>
      <c r="O487" t="s">
        <v>39</v>
      </c>
      <c r="P487">
        <v>331000</v>
      </c>
      <c r="Q487" t="s">
        <v>39</v>
      </c>
      <c r="R487" t="s">
        <v>42</v>
      </c>
    </row>
    <row r="488" spans="1:18">
      <c r="A488">
        <v>18809</v>
      </c>
      <c r="B488" t="s">
        <v>371</v>
      </c>
      <c r="C488">
        <v>70770</v>
      </c>
      <c r="D488" t="s">
        <v>372</v>
      </c>
      <c r="E488" t="s">
        <v>45</v>
      </c>
      <c r="F488" t="s">
        <v>373</v>
      </c>
      <c r="G488" t="s">
        <v>38</v>
      </c>
      <c r="I488" t="s">
        <v>39</v>
      </c>
      <c r="J488" t="s">
        <v>83</v>
      </c>
      <c r="K488" t="s">
        <v>76</v>
      </c>
      <c r="L488">
        <v>2016</v>
      </c>
      <c r="M488">
        <v>0</v>
      </c>
      <c r="N488">
        <v>0</v>
      </c>
      <c r="O488">
        <v>0</v>
      </c>
      <c r="P488">
        <v>0</v>
      </c>
      <c r="Q488" t="s">
        <v>39</v>
      </c>
      <c r="R488" t="s">
        <v>42</v>
      </c>
    </row>
    <row r="489" spans="1:18">
      <c r="A489">
        <v>18809</v>
      </c>
      <c r="B489" t="s">
        <v>371</v>
      </c>
      <c r="C489">
        <v>70770</v>
      </c>
      <c r="D489" t="s">
        <v>372</v>
      </c>
      <c r="E489" t="s">
        <v>45</v>
      </c>
      <c r="F489" t="s">
        <v>373</v>
      </c>
      <c r="G489" t="s">
        <v>38</v>
      </c>
      <c r="I489" t="s">
        <v>39</v>
      </c>
      <c r="J489" t="s">
        <v>83</v>
      </c>
      <c r="K489" t="s">
        <v>119</v>
      </c>
      <c r="L489">
        <v>2016</v>
      </c>
      <c r="M489">
        <v>2000000</v>
      </c>
      <c r="N489">
        <v>228909</v>
      </c>
      <c r="O489">
        <v>1521091</v>
      </c>
      <c r="P489">
        <v>3750000</v>
      </c>
      <c r="Q489" t="s">
        <v>39</v>
      </c>
      <c r="R489" t="s">
        <v>42</v>
      </c>
    </row>
    <row r="490" spans="1:18">
      <c r="A490">
        <v>19070</v>
      </c>
      <c r="B490" t="s">
        <v>491</v>
      </c>
      <c r="C490">
        <v>70783</v>
      </c>
      <c r="D490" t="s">
        <v>492</v>
      </c>
      <c r="E490" t="s">
        <v>45</v>
      </c>
      <c r="F490" t="s">
        <v>64</v>
      </c>
      <c r="G490" t="s">
        <v>82</v>
      </c>
      <c r="H490" t="s">
        <v>4371</v>
      </c>
      <c r="I490" t="s">
        <v>239</v>
      </c>
      <c r="J490" t="s">
        <v>40</v>
      </c>
      <c r="K490" t="s">
        <v>119</v>
      </c>
      <c r="L490">
        <v>2016</v>
      </c>
      <c r="M490">
        <v>681099</v>
      </c>
      <c r="N490">
        <v>77955</v>
      </c>
      <c r="O490">
        <v>0</v>
      </c>
      <c r="P490">
        <v>759054</v>
      </c>
      <c r="Q490" t="s">
        <v>39</v>
      </c>
      <c r="R490" t="s">
        <v>42</v>
      </c>
    </row>
    <row r="491" spans="1:18">
      <c r="A491">
        <v>19071</v>
      </c>
      <c r="B491" t="s">
        <v>493</v>
      </c>
      <c r="C491">
        <v>70784</v>
      </c>
      <c r="D491" t="s">
        <v>494</v>
      </c>
      <c r="E491" t="s">
        <v>45</v>
      </c>
      <c r="F491" t="s">
        <v>64</v>
      </c>
      <c r="G491" t="s">
        <v>38</v>
      </c>
      <c r="H491" t="s">
        <v>4371</v>
      </c>
      <c r="I491" t="s">
        <v>239</v>
      </c>
      <c r="J491" t="s">
        <v>40</v>
      </c>
      <c r="K491" t="s">
        <v>119</v>
      </c>
      <c r="L491">
        <v>2016</v>
      </c>
      <c r="M491">
        <v>1459499</v>
      </c>
      <c r="N491">
        <v>167046</v>
      </c>
      <c r="O491">
        <v>0</v>
      </c>
      <c r="P491">
        <v>1626545</v>
      </c>
      <c r="Q491" t="s">
        <v>39</v>
      </c>
      <c r="R491" t="s">
        <v>42</v>
      </c>
    </row>
    <row r="492" spans="1:18">
      <c r="A492">
        <v>19100</v>
      </c>
      <c r="B492" t="s">
        <v>398</v>
      </c>
      <c r="C492">
        <v>70786</v>
      </c>
      <c r="D492" t="s">
        <v>397</v>
      </c>
      <c r="E492" t="s">
        <v>45</v>
      </c>
      <c r="F492" t="s">
        <v>64</v>
      </c>
      <c r="G492" t="s">
        <v>65</v>
      </c>
      <c r="H492" t="s">
        <v>4375</v>
      </c>
      <c r="I492" t="s">
        <v>39</v>
      </c>
      <c r="J492" t="s">
        <v>153</v>
      </c>
      <c r="K492" t="s">
        <v>84</v>
      </c>
      <c r="L492">
        <v>2016</v>
      </c>
      <c r="M492">
        <v>0</v>
      </c>
      <c r="N492">
        <v>0</v>
      </c>
      <c r="O492">
        <v>641123</v>
      </c>
      <c r="P492">
        <v>641123</v>
      </c>
      <c r="Q492" t="s">
        <v>39</v>
      </c>
      <c r="R492" t="s">
        <v>42</v>
      </c>
    </row>
    <row r="493" spans="1:18">
      <c r="A493">
        <v>19100</v>
      </c>
      <c r="B493" t="s">
        <v>398</v>
      </c>
      <c r="C493">
        <v>70786</v>
      </c>
      <c r="D493" t="s">
        <v>397</v>
      </c>
      <c r="E493" t="s">
        <v>45</v>
      </c>
      <c r="F493" t="s">
        <v>64</v>
      </c>
      <c r="G493" t="s">
        <v>65</v>
      </c>
      <c r="H493" t="s">
        <v>4375</v>
      </c>
      <c r="I493" t="s">
        <v>39</v>
      </c>
      <c r="J493" t="s">
        <v>153</v>
      </c>
      <c r="K493" t="s">
        <v>76</v>
      </c>
      <c r="L493">
        <v>2016</v>
      </c>
      <c r="M493">
        <v>0</v>
      </c>
      <c r="N493">
        <v>0</v>
      </c>
      <c r="O493">
        <v>1500000</v>
      </c>
      <c r="P493">
        <v>1500000</v>
      </c>
      <c r="Q493" t="s">
        <v>39</v>
      </c>
      <c r="R493" t="s">
        <v>42</v>
      </c>
    </row>
    <row r="494" spans="1:18">
      <c r="A494">
        <v>19100</v>
      </c>
      <c r="B494" t="s">
        <v>398</v>
      </c>
      <c r="C494">
        <v>70786</v>
      </c>
      <c r="D494" t="s">
        <v>397</v>
      </c>
      <c r="E494" t="s">
        <v>45</v>
      </c>
      <c r="F494" t="s">
        <v>64</v>
      </c>
      <c r="G494" t="s">
        <v>65</v>
      </c>
      <c r="H494" t="s">
        <v>4375</v>
      </c>
      <c r="I494" t="s">
        <v>39</v>
      </c>
      <c r="J494" t="s">
        <v>153</v>
      </c>
      <c r="K494" t="s">
        <v>399</v>
      </c>
      <c r="L494">
        <v>2016</v>
      </c>
      <c r="M494">
        <v>9463877</v>
      </c>
      <c r="N494">
        <v>0</v>
      </c>
      <c r="O494">
        <v>0</v>
      </c>
      <c r="P494">
        <v>9463877</v>
      </c>
      <c r="Q494" t="s">
        <v>39</v>
      </c>
      <c r="R494" t="s">
        <v>42</v>
      </c>
    </row>
    <row r="495" spans="1:18">
      <c r="A495">
        <v>19120</v>
      </c>
      <c r="B495" t="s">
        <v>403</v>
      </c>
      <c r="C495">
        <v>70799</v>
      </c>
      <c r="D495" t="s">
        <v>404</v>
      </c>
      <c r="E495" t="s">
        <v>36</v>
      </c>
      <c r="F495" t="s">
        <v>64</v>
      </c>
      <c r="G495" t="s">
        <v>65</v>
      </c>
      <c r="H495" t="s">
        <v>4371</v>
      </c>
      <c r="I495" t="s">
        <v>54</v>
      </c>
      <c r="J495" t="s">
        <v>83</v>
      </c>
      <c r="K495" t="s">
        <v>119</v>
      </c>
      <c r="L495">
        <v>2016</v>
      </c>
      <c r="M495">
        <v>291623</v>
      </c>
      <c r="N495">
        <v>33378</v>
      </c>
      <c r="O495">
        <v>325000</v>
      </c>
      <c r="P495">
        <v>650001</v>
      </c>
      <c r="Q495" t="s">
        <v>39</v>
      </c>
      <c r="R495" t="s">
        <v>42</v>
      </c>
    </row>
    <row r="496" spans="1:18">
      <c r="A496">
        <v>19201</v>
      </c>
      <c r="B496" t="s">
        <v>425</v>
      </c>
      <c r="C496">
        <v>70821</v>
      </c>
      <c r="D496" t="s">
        <v>426</v>
      </c>
      <c r="E496" t="s">
        <v>45</v>
      </c>
      <c r="F496" t="s">
        <v>64</v>
      </c>
      <c r="G496" t="s">
        <v>65</v>
      </c>
      <c r="H496" t="s">
        <v>4375</v>
      </c>
      <c r="I496" t="s">
        <v>39</v>
      </c>
      <c r="J496" t="s">
        <v>153</v>
      </c>
      <c r="K496" t="s">
        <v>155</v>
      </c>
      <c r="L496">
        <v>2016</v>
      </c>
      <c r="M496">
        <v>1615140</v>
      </c>
      <c r="N496">
        <v>184860</v>
      </c>
      <c r="O496" t="s">
        <v>39</v>
      </c>
      <c r="P496">
        <v>1800000</v>
      </c>
      <c r="Q496" t="s">
        <v>39</v>
      </c>
      <c r="R496" t="s">
        <v>42</v>
      </c>
    </row>
    <row r="497" spans="1:18">
      <c r="A497">
        <v>19266</v>
      </c>
      <c r="B497" t="s">
        <v>433</v>
      </c>
      <c r="C497">
        <v>70805</v>
      </c>
      <c r="D497" t="s">
        <v>434</v>
      </c>
      <c r="E497" t="s">
        <v>36</v>
      </c>
      <c r="F497" t="s">
        <v>64</v>
      </c>
      <c r="G497" t="s">
        <v>58</v>
      </c>
      <c r="H497" t="s">
        <v>4374</v>
      </c>
      <c r="I497" t="s">
        <v>432</v>
      </c>
      <c r="J497" t="s">
        <v>83</v>
      </c>
      <c r="K497" t="s">
        <v>119</v>
      </c>
      <c r="L497">
        <v>2016</v>
      </c>
      <c r="M497">
        <v>41276</v>
      </c>
      <c r="N497">
        <v>4724</v>
      </c>
      <c r="O497" t="s">
        <v>39</v>
      </c>
      <c r="P497">
        <v>46000</v>
      </c>
      <c r="Q497" t="s">
        <v>39</v>
      </c>
      <c r="R497" t="s">
        <v>42</v>
      </c>
    </row>
    <row r="498" spans="1:18">
      <c r="A498">
        <v>19267</v>
      </c>
      <c r="B498" t="s">
        <v>435</v>
      </c>
      <c r="C498">
        <v>70806</v>
      </c>
      <c r="D498" t="s">
        <v>436</v>
      </c>
      <c r="E498" t="s">
        <v>36</v>
      </c>
      <c r="F498" t="s">
        <v>64</v>
      </c>
      <c r="G498" t="s">
        <v>82</v>
      </c>
      <c r="H498" t="s">
        <v>4372</v>
      </c>
      <c r="I498" t="s">
        <v>127</v>
      </c>
      <c r="J498" t="s">
        <v>83</v>
      </c>
      <c r="K498" t="s">
        <v>119</v>
      </c>
      <c r="L498">
        <v>2016</v>
      </c>
      <c r="M498">
        <v>134595</v>
      </c>
      <c r="N498">
        <v>15405</v>
      </c>
      <c r="O498" t="s">
        <v>39</v>
      </c>
      <c r="P498">
        <v>150000</v>
      </c>
      <c r="Q498" t="s">
        <v>39</v>
      </c>
      <c r="R498" t="s">
        <v>42</v>
      </c>
    </row>
    <row r="499" spans="1:18">
      <c r="A499">
        <v>19275</v>
      </c>
      <c r="B499" t="s">
        <v>495</v>
      </c>
      <c r="C499">
        <v>70687</v>
      </c>
      <c r="D499" t="s">
        <v>496</v>
      </c>
      <c r="E499" t="s">
        <v>36</v>
      </c>
      <c r="F499" t="s">
        <v>140</v>
      </c>
      <c r="G499" t="s">
        <v>58</v>
      </c>
      <c r="H499" t="s">
        <v>4372</v>
      </c>
      <c r="I499" t="s">
        <v>370</v>
      </c>
      <c r="J499" t="s">
        <v>40</v>
      </c>
      <c r="K499" t="s">
        <v>41</v>
      </c>
      <c r="L499">
        <v>2016</v>
      </c>
      <c r="M499">
        <v>494000</v>
      </c>
      <c r="N499">
        <v>56541</v>
      </c>
      <c r="O499" t="s">
        <v>39</v>
      </c>
      <c r="P499">
        <v>550541</v>
      </c>
      <c r="Q499" t="s">
        <v>39</v>
      </c>
      <c r="R499" t="s">
        <v>42</v>
      </c>
    </row>
    <row r="500" spans="1:18">
      <c r="A500">
        <v>19277</v>
      </c>
      <c r="B500" t="s">
        <v>497</v>
      </c>
      <c r="C500">
        <v>70680</v>
      </c>
      <c r="D500" t="s">
        <v>498</v>
      </c>
      <c r="E500" t="s">
        <v>45</v>
      </c>
      <c r="F500" t="s">
        <v>74</v>
      </c>
      <c r="G500" t="s">
        <v>58</v>
      </c>
      <c r="H500" t="s">
        <v>4375</v>
      </c>
      <c r="I500" t="s">
        <v>259</v>
      </c>
      <c r="J500" t="s">
        <v>40</v>
      </c>
      <c r="K500" t="s">
        <v>41</v>
      </c>
      <c r="L500">
        <v>2016</v>
      </c>
      <c r="M500">
        <v>275000</v>
      </c>
      <c r="N500">
        <v>31475</v>
      </c>
      <c r="O500" t="s">
        <v>39</v>
      </c>
      <c r="P500">
        <v>306475</v>
      </c>
      <c r="Q500" t="s">
        <v>39</v>
      </c>
      <c r="R500" t="s">
        <v>42</v>
      </c>
    </row>
    <row r="501" spans="1:18">
      <c r="A501">
        <v>19296</v>
      </c>
      <c r="B501" t="s">
        <v>502</v>
      </c>
      <c r="C501">
        <v>70695</v>
      </c>
      <c r="D501" t="s">
        <v>503</v>
      </c>
      <c r="E501" t="s">
        <v>58</v>
      </c>
      <c r="F501" t="s">
        <v>264</v>
      </c>
      <c r="G501" t="s">
        <v>47</v>
      </c>
      <c r="H501" t="s">
        <v>4373</v>
      </c>
      <c r="I501" t="s">
        <v>39</v>
      </c>
      <c r="J501" t="s">
        <v>47</v>
      </c>
      <c r="K501" t="s">
        <v>41</v>
      </c>
      <c r="L501">
        <v>2016</v>
      </c>
      <c r="M501">
        <v>400000</v>
      </c>
      <c r="N501">
        <v>45782</v>
      </c>
      <c r="O501" t="s">
        <v>39</v>
      </c>
      <c r="P501">
        <v>445782</v>
      </c>
      <c r="Q501" t="s">
        <v>39</v>
      </c>
      <c r="R501" t="s">
        <v>42</v>
      </c>
    </row>
    <row r="502" spans="1:18">
      <c r="A502">
        <v>19297</v>
      </c>
      <c r="B502" t="s">
        <v>504</v>
      </c>
      <c r="C502">
        <v>70675</v>
      </c>
      <c r="D502" t="s">
        <v>505</v>
      </c>
      <c r="E502" t="s">
        <v>58</v>
      </c>
      <c r="F502" t="s">
        <v>46</v>
      </c>
      <c r="G502" t="s">
        <v>58</v>
      </c>
      <c r="H502" t="s">
        <v>4372</v>
      </c>
      <c r="I502" t="s">
        <v>370</v>
      </c>
      <c r="J502" t="s">
        <v>40</v>
      </c>
      <c r="K502" t="s">
        <v>41</v>
      </c>
      <c r="L502">
        <v>2016</v>
      </c>
      <c r="M502">
        <v>2000000</v>
      </c>
      <c r="N502">
        <v>228909</v>
      </c>
      <c r="O502" t="s">
        <v>39</v>
      </c>
      <c r="P502">
        <v>2228909</v>
      </c>
      <c r="Q502" t="s">
        <v>39</v>
      </c>
      <c r="R502" t="s">
        <v>42</v>
      </c>
    </row>
    <row r="503" spans="1:18">
      <c r="A503">
        <v>19298</v>
      </c>
      <c r="B503" t="s">
        <v>506</v>
      </c>
      <c r="C503">
        <v>70676</v>
      </c>
      <c r="D503" t="s">
        <v>507</v>
      </c>
      <c r="E503" t="s">
        <v>45</v>
      </c>
      <c r="F503" t="s">
        <v>46</v>
      </c>
      <c r="G503" t="s">
        <v>58</v>
      </c>
      <c r="H503" t="s">
        <v>4375</v>
      </c>
      <c r="I503" t="s">
        <v>39</v>
      </c>
      <c r="J503" t="s">
        <v>40</v>
      </c>
      <c r="K503" t="s">
        <v>41</v>
      </c>
      <c r="L503">
        <v>2016</v>
      </c>
      <c r="M503">
        <v>400000</v>
      </c>
      <c r="N503">
        <v>45782</v>
      </c>
      <c r="O503" t="s">
        <v>39</v>
      </c>
      <c r="P503">
        <v>445782</v>
      </c>
      <c r="Q503" t="s">
        <v>39</v>
      </c>
      <c r="R503" t="s">
        <v>42</v>
      </c>
    </row>
    <row r="504" spans="1:18">
      <c r="A504">
        <v>19302</v>
      </c>
      <c r="B504" t="s">
        <v>508</v>
      </c>
      <c r="C504">
        <v>70693</v>
      </c>
      <c r="D504" t="s">
        <v>509</v>
      </c>
      <c r="E504" t="s">
        <v>36</v>
      </c>
      <c r="F504" t="s">
        <v>46</v>
      </c>
      <c r="G504" t="s">
        <v>58</v>
      </c>
      <c r="H504" t="s">
        <v>4372</v>
      </c>
      <c r="I504" t="s">
        <v>127</v>
      </c>
      <c r="J504" t="s">
        <v>153</v>
      </c>
      <c r="K504" t="s">
        <v>41</v>
      </c>
      <c r="L504">
        <v>2016</v>
      </c>
      <c r="M504">
        <v>2063400</v>
      </c>
      <c r="N504">
        <v>236165</v>
      </c>
      <c r="O504" t="s">
        <v>39</v>
      </c>
      <c r="P504">
        <v>2299565</v>
      </c>
      <c r="Q504" t="s">
        <v>39</v>
      </c>
      <c r="R504" t="s">
        <v>42</v>
      </c>
    </row>
    <row r="505" spans="1:18">
      <c r="A505">
        <v>19303</v>
      </c>
      <c r="B505" t="s">
        <v>510</v>
      </c>
      <c r="C505">
        <v>70694</v>
      </c>
      <c r="D505" t="s">
        <v>511</v>
      </c>
      <c r="E505" t="s">
        <v>36</v>
      </c>
      <c r="F505" t="s">
        <v>46</v>
      </c>
      <c r="G505" t="s">
        <v>58</v>
      </c>
      <c r="H505" t="s">
        <v>4375</v>
      </c>
      <c r="I505" t="s">
        <v>259</v>
      </c>
      <c r="J505" t="s">
        <v>40</v>
      </c>
      <c r="K505" t="s">
        <v>41</v>
      </c>
      <c r="L505">
        <v>2016</v>
      </c>
      <c r="M505">
        <v>100000</v>
      </c>
      <c r="N505">
        <v>11445</v>
      </c>
      <c r="O505" t="s">
        <v>39</v>
      </c>
      <c r="P505">
        <v>111445</v>
      </c>
      <c r="Q505" t="s">
        <v>39</v>
      </c>
      <c r="R505" t="s">
        <v>42</v>
      </c>
    </row>
    <row r="506" spans="1:18">
      <c r="A506">
        <v>19305</v>
      </c>
      <c r="B506" t="s">
        <v>512</v>
      </c>
      <c r="C506">
        <v>70716</v>
      </c>
      <c r="D506" t="s">
        <v>513</v>
      </c>
      <c r="E506" t="s">
        <v>148</v>
      </c>
      <c r="F506" t="s">
        <v>149</v>
      </c>
      <c r="G506" t="s">
        <v>82</v>
      </c>
      <c r="H506" t="s">
        <v>0</v>
      </c>
      <c r="I506" t="s">
        <v>348</v>
      </c>
      <c r="J506" t="s">
        <v>148</v>
      </c>
      <c r="K506">
        <v>5307</v>
      </c>
      <c r="L506">
        <v>2016</v>
      </c>
      <c r="M506">
        <v>440000</v>
      </c>
      <c r="N506">
        <v>110000</v>
      </c>
      <c r="O506">
        <v>0</v>
      </c>
      <c r="P506">
        <v>550000</v>
      </c>
      <c r="Q506" t="s">
        <v>39</v>
      </c>
      <c r="R506" t="s">
        <v>42</v>
      </c>
    </row>
    <row r="507" spans="1:18">
      <c r="A507">
        <v>19310</v>
      </c>
      <c r="B507" t="s">
        <v>514</v>
      </c>
      <c r="C507">
        <v>70719</v>
      </c>
      <c r="D507" t="s">
        <v>209</v>
      </c>
      <c r="E507" t="s">
        <v>148</v>
      </c>
      <c r="F507" t="s">
        <v>149</v>
      </c>
      <c r="G507" t="s">
        <v>65</v>
      </c>
      <c r="H507" t="s">
        <v>0</v>
      </c>
      <c r="I507" t="s">
        <v>186</v>
      </c>
      <c r="J507" t="s">
        <v>148</v>
      </c>
      <c r="K507">
        <v>5307</v>
      </c>
      <c r="L507">
        <v>2016</v>
      </c>
      <c r="M507">
        <v>4400</v>
      </c>
      <c r="N507">
        <v>1100</v>
      </c>
      <c r="O507">
        <v>0</v>
      </c>
      <c r="P507">
        <v>5500</v>
      </c>
      <c r="Q507" t="s">
        <v>39</v>
      </c>
      <c r="R507" t="s">
        <v>42</v>
      </c>
    </row>
    <row r="508" spans="1:18">
      <c r="A508">
        <v>19314</v>
      </c>
      <c r="B508" t="s">
        <v>515</v>
      </c>
      <c r="C508">
        <v>70724</v>
      </c>
      <c r="D508" t="s">
        <v>516</v>
      </c>
      <c r="E508" t="s">
        <v>148</v>
      </c>
      <c r="F508" t="s">
        <v>149</v>
      </c>
      <c r="G508" t="s">
        <v>65</v>
      </c>
      <c r="H508" t="s">
        <v>0</v>
      </c>
      <c r="I508" t="s">
        <v>182</v>
      </c>
      <c r="J508" t="s">
        <v>148</v>
      </c>
      <c r="K508" t="s">
        <v>183</v>
      </c>
      <c r="L508">
        <v>2016</v>
      </c>
      <c r="M508">
        <v>36000</v>
      </c>
      <c r="N508">
        <v>4120</v>
      </c>
      <c r="O508">
        <v>0</v>
      </c>
      <c r="P508">
        <v>40120</v>
      </c>
      <c r="Q508" t="s">
        <v>39</v>
      </c>
      <c r="R508" t="s">
        <v>42</v>
      </c>
    </row>
    <row r="509" spans="1:18">
      <c r="A509">
        <v>19319</v>
      </c>
      <c r="B509" t="s">
        <v>517</v>
      </c>
      <c r="C509">
        <v>70729</v>
      </c>
      <c r="D509" t="s">
        <v>518</v>
      </c>
      <c r="E509" t="s">
        <v>148</v>
      </c>
      <c r="F509" t="s">
        <v>149</v>
      </c>
      <c r="G509" t="s">
        <v>82</v>
      </c>
      <c r="H509" t="s">
        <v>0</v>
      </c>
      <c r="I509" t="s">
        <v>186</v>
      </c>
      <c r="J509" t="s">
        <v>148</v>
      </c>
      <c r="K509" t="s">
        <v>187</v>
      </c>
      <c r="L509">
        <v>2016</v>
      </c>
      <c r="M509">
        <v>60000</v>
      </c>
      <c r="N509">
        <v>15000</v>
      </c>
      <c r="O509">
        <v>0</v>
      </c>
      <c r="P509">
        <v>75000</v>
      </c>
      <c r="Q509" t="s">
        <v>39</v>
      </c>
      <c r="R509" t="s">
        <v>42</v>
      </c>
    </row>
    <row r="510" spans="1:18">
      <c r="A510">
        <v>19329</v>
      </c>
      <c r="B510" t="s">
        <v>521</v>
      </c>
      <c r="C510">
        <v>70732</v>
      </c>
      <c r="D510" t="s">
        <v>522</v>
      </c>
      <c r="E510" t="s">
        <v>148</v>
      </c>
      <c r="F510" t="s">
        <v>212</v>
      </c>
      <c r="G510" t="s">
        <v>38</v>
      </c>
      <c r="H510" t="s">
        <v>0</v>
      </c>
      <c r="I510" t="s">
        <v>348</v>
      </c>
      <c r="J510" t="s">
        <v>148</v>
      </c>
      <c r="K510" t="s">
        <v>187</v>
      </c>
      <c r="L510">
        <v>2016</v>
      </c>
      <c r="M510">
        <v>3168908</v>
      </c>
      <c r="N510">
        <v>792227</v>
      </c>
      <c r="O510">
        <v>25000000</v>
      </c>
      <c r="P510">
        <v>28961135</v>
      </c>
      <c r="Q510" t="s">
        <v>39</v>
      </c>
      <c r="R510" t="s">
        <v>42</v>
      </c>
    </row>
    <row r="511" spans="1:18">
      <c r="A511">
        <v>19332</v>
      </c>
      <c r="B511" t="s">
        <v>523</v>
      </c>
      <c r="C511">
        <v>70735</v>
      </c>
      <c r="D511" t="s">
        <v>303</v>
      </c>
      <c r="E511" t="s">
        <v>148</v>
      </c>
      <c r="F511" t="s">
        <v>212</v>
      </c>
      <c r="G511" t="s">
        <v>38</v>
      </c>
      <c r="H511" t="s">
        <v>0</v>
      </c>
      <c r="I511" t="s">
        <v>39</v>
      </c>
      <c r="J511" t="s">
        <v>148</v>
      </c>
      <c r="K511">
        <v>5307</v>
      </c>
      <c r="L511">
        <v>2016</v>
      </c>
      <c r="M511">
        <v>37642864</v>
      </c>
      <c r="N511">
        <v>9410716</v>
      </c>
      <c r="O511">
        <v>0</v>
      </c>
      <c r="P511">
        <v>47053580</v>
      </c>
      <c r="Q511" t="s">
        <v>39</v>
      </c>
      <c r="R511" t="s">
        <v>42</v>
      </c>
    </row>
    <row r="512" spans="1:18">
      <c r="A512">
        <v>19335</v>
      </c>
      <c r="B512" t="s">
        <v>524</v>
      </c>
      <c r="C512">
        <v>70738</v>
      </c>
      <c r="D512" t="s">
        <v>525</v>
      </c>
      <c r="E512" t="s">
        <v>148</v>
      </c>
      <c r="F512" t="s">
        <v>212</v>
      </c>
      <c r="G512" t="s">
        <v>82</v>
      </c>
      <c r="H512" t="s">
        <v>0</v>
      </c>
      <c r="I512" t="s">
        <v>186</v>
      </c>
      <c r="J512" t="s">
        <v>148</v>
      </c>
      <c r="K512">
        <v>5307</v>
      </c>
      <c r="L512">
        <v>2016</v>
      </c>
      <c r="M512">
        <v>376429</v>
      </c>
      <c r="N512">
        <v>94107</v>
      </c>
      <c r="O512">
        <v>0</v>
      </c>
      <c r="P512">
        <v>470536</v>
      </c>
      <c r="Q512" t="s">
        <v>39</v>
      </c>
      <c r="R512" t="s">
        <v>42</v>
      </c>
    </row>
    <row r="513" spans="1:18">
      <c r="A513">
        <v>19339</v>
      </c>
      <c r="B513" t="s">
        <v>526</v>
      </c>
      <c r="C513">
        <v>70741</v>
      </c>
      <c r="D513" t="s">
        <v>527</v>
      </c>
      <c r="E513" t="s">
        <v>148</v>
      </c>
      <c r="F513" t="s">
        <v>212</v>
      </c>
      <c r="G513" t="s">
        <v>82</v>
      </c>
      <c r="H513" t="s">
        <v>0</v>
      </c>
      <c r="I513" t="s">
        <v>296</v>
      </c>
      <c r="J513" t="s">
        <v>148</v>
      </c>
      <c r="K513">
        <v>5337</v>
      </c>
      <c r="L513">
        <v>2016</v>
      </c>
      <c r="M513">
        <v>18180000</v>
      </c>
      <c r="N513">
        <v>4545000</v>
      </c>
      <c r="O513">
        <v>29200000</v>
      </c>
      <c r="P513">
        <v>51925000</v>
      </c>
      <c r="Q513" t="s">
        <v>39</v>
      </c>
      <c r="R513" t="s">
        <v>42</v>
      </c>
    </row>
    <row r="514" spans="1:18">
      <c r="A514">
        <v>19342</v>
      </c>
      <c r="B514" t="s">
        <v>528</v>
      </c>
      <c r="C514">
        <v>70744</v>
      </c>
      <c r="D514" t="s">
        <v>303</v>
      </c>
      <c r="E514" t="s">
        <v>148</v>
      </c>
      <c r="F514" t="s">
        <v>212</v>
      </c>
      <c r="G514" t="s">
        <v>82</v>
      </c>
      <c r="H514" t="s">
        <v>0</v>
      </c>
      <c r="I514" t="s">
        <v>296</v>
      </c>
      <c r="J514" t="s">
        <v>148</v>
      </c>
      <c r="K514">
        <v>5337</v>
      </c>
      <c r="L514">
        <v>2016</v>
      </c>
      <c r="M514">
        <v>330000</v>
      </c>
      <c r="N514">
        <v>82500</v>
      </c>
      <c r="O514">
        <v>0</v>
      </c>
      <c r="P514">
        <v>412500</v>
      </c>
      <c r="Q514" t="s">
        <v>39</v>
      </c>
      <c r="R514" t="s">
        <v>42</v>
      </c>
    </row>
    <row r="515" spans="1:18">
      <c r="A515">
        <v>19345</v>
      </c>
      <c r="B515" t="s">
        <v>529</v>
      </c>
      <c r="C515">
        <v>70747</v>
      </c>
      <c r="D515" t="s">
        <v>530</v>
      </c>
      <c r="E515" t="s">
        <v>148</v>
      </c>
      <c r="F515" t="s">
        <v>212</v>
      </c>
      <c r="G515" t="s">
        <v>82</v>
      </c>
      <c r="H515" t="s">
        <v>0</v>
      </c>
      <c r="I515" t="s">
        <v>182</v>
      </c>
      <c r="J515" t="s">
        <v>148</v>
      </c>
      <c r="K515" t="s">
        <v>183</v>
      </c>
      <c r="L515">
        <v>2016</v>
      </c>
      <c r="M515">
        <v>1989187</v>
      </c>
      <c r="N515">
        <v>227671</v>
      </c>
      <c r="O515">
        <v>0</v>
      </c>
      <c r="P515">
        <v>2216858</v>
      </c>
      <c r="Q515" t="s">
        <v>39</v>
      </c>
      <c r="R515" t="s">
        <v>42</v>
      </c>
    </row>
    <row r="516" spans="1:18">
      <c r="A516">
        <v>19348</v>
      </c>
      <c r="B516" t="s">
        <v>531</v>
      </c>
      <c r="C516">
        <v>70750</v>
      </c>
      <c r="D516" t="s">
        <v>317</v>
      </c>
      <c r="E516" t="s">
        <v>148</v>
      </c>
      <c r="F516" t="s">
        <v>212</v>
      </c>
      <c r="G516" t="s">
        <v>58</v>
      </c>
      <c r="H516" t="s">
        <v>0</v>
      </c>
      <c r="I516" t="s">
        <v>309</v>
      </c>
      <c r="J516" t="s">
        <v>148</v>
      </c>
      <c r="K516" t="s">
        <v>318</v>
      </c>
      <c r="L516">
        <v>2016</v>
      </c>
      <c r="M516">
        <v>100000000</v>
      </c>
      <c r="N516">
        <v>100000000</v>
      </c>
      <c r="O516">
        <v>0</v>
      </c>
      <c r="P516">
        <v>200000000</v>
      </c>
      <c r="Q516" t="s">
        <v>39</v>
      </c>
      <c r="R516" t="s">
        <v>42</v>
      </c>
    </row>
    <row r="517" spans="1:18">
      <c r="A517">
        <v>19351</v>
      </c>
      <c r="B517" t="s">
        <v>532</v>
      </c>
      <c r="C517">
        <v>70715</v>
      </c>
      <c r="D517" t="s">
        <v>533</v>
      </c>
      <c r="E517" t="s">
        <v>58</v>
      </c>
      <c r="F517" t="s">
        <v>212</v>
      </c>
      <c r="G517" t="s">
        <v>58</v>
      </c>
      <c r="H517" t="s">
        <v>0</v>
      </c>
      <c r="I517" t="s">
        <v>309</v>
      </c>
      <c r="J517" t="s">
        <v>150</v>
      </c>
      <c r="K517" t="s">
        <v>104</v>
      </c>
      <c r="L517">
        <v>2016</v>
      </c>
      <c r="M517">
        <v>11000000</v>
      </c>
      <c r="N517">
        <v>1258999</v>
      </c>
      <c r="O517" t="s">
        <v>39</v>
      </c>
      <c r="P517">
        <v>12258999</v>
      </c>
      <c r="Q517" t="s">
        <v>39</v>
      </c>
      <c r="R517" t="s">
        <v>42</v>
      </c>
    </row>
    <row r="518" spans="1:18">
      <c r="A518">
        <v>19351</v>
      </c>
      <c r="B518" t="s">
        <v>532</v>
      </c>
      <c r="C518">
        <v>70715</v>
      </c>
      <c r="D518" t="s">
        <v>533</v>
      </c>
      <c r="E518" t="s">
        <v>58</v>
      </c>
      <c r="F518" t="s">
        <v>212</v>
      </c>
      <c r="G518" t="s">
        <v>58</v>
      </c>
      <c r="H518" t="s">
        <v>0</v>
      </c>
      <c r="I518" t="s">
        <v>309</v>
      </c>
      <c r="J518" t="s">
        <v>150</v>
      </c>
      <c r="K518" t="s">
        <v>104</v>
      </c>
      <c r="L518">
        <v>2016</v>
      </c>
      <c r="M518">
        <v>0</v>
      </c>
      <c r="N518">
        <v>0</v>
      </c>
      <c r="O518" t="s">
        <v>39</v>
      </c>
      <c r="P518">
        <v>0</v>
      </c>
      <c r="Q518" t="s">
        <v>39</v>
      </c>
      <c r="R518" t="s">
        <v>42</v>
      </c>
    </row>
    <row r="519" spans="1:18">
      <c r="A519">
        <v>19351</v>
      </c>
      <c r="B519" t="s">
        <v>532</v>
      </c>
      <c r="C519">
        <v>70715</v>
      </c>
      <c r="D519" t="s">
        <v>533</v>
      </c>
      <c r="E519" t="s">
        <v>58</v>
      </c>
      <c r="F519" t="s">
        <v>212</v>
      </c>
      <c r="G519" t="s">
        <v>58</v>
      </c>
      <c r="H519" t="s">
        <v>0</v>
      </c>
      <c r="I519" t="s">
        <v>309</v>
      </c>
      <c r="J519" t="s">
        <v>150</v>
      </c>
      <c r="K519" t="s">
        <v>41</v>
      </c>
      <c r="L519">
        <v>2016</v>
      </c>
      <c r="M519">
        <v>5000000</v>
      </c>
      <c r="N519">
        <v>572272</v>
      </c>
      <c r="O519" t="s">
        <v>39</v>
      </c>
      <c r="P519">
        <v>5572272</v>
      </c>
      <c r="Q519" t="s">
        <v>39</v>
      </c>
      <c r="R519" t="s">
        <v>42</v>
      </c>
    </row>
    <row r="520" spans="1:18">
      <c r="A520">
        <v>19351</v>
      </c>
      <c r="B520" t="s">
        <v>532</v>
      </c>
      <c r="C520">
        <v>70715</v>
      </c>
      <c r="D520" t="s">
        <v>533</v>
      </c>
      <c r="E520" t="s">
        <v>58</v>
      </c>
      <c r="F520" t="s">
        <v>212</v>
      </c>
      <c r="G520" t="s">
        <v>58</v>
      </c>
      <c r="H520" t="s">
        <v>0</v>
      </c>
      <c r="I520" t="s">
        <v>309</v>
      </c>
      <c r="J520" t="s">
        <v>150</v>
      </c>
      <c r="K520" t="s">
        <v>41</v>
      </c>
      <c r="L520">
        <v>2016</v>
      </c>
      <c r="M520">
        <v>0</v>
      </c>
      <c r="N520">
        <v>0</v>
      </c>
      <c r="O520" t="s">
        <v>39</v>
      </c>
      <c r="P520">
        <v>0</v>
      </c>
      <c r="Q520" t="s">
        <v>39</v>
      </c>
      <c r="R520" t="s">
        <v>42</v>
      </c>
    </row>
    <row r="521" spans="1:18">
      <c r="A521">
        <v>19355</v>
      </c>
      <c r="B521" t="s">
        <v>534</v>
      </c>
      <c r="C521">
        <v>70807</v>
      </c>
      <c r="D521" t="s">
        <v>535</v>
      </c>
      <c r="E521" t="s">
        <v>45</v>
      </c>
      <c r="F521" t="s">
        <v>64</v>
      </c>
      <c r="G521" t="s">
        <v>82</v>
      </c>
      <c r="H521" t="s">
        <v>4371</v>
      </c>
      <c r="I521" t="s">
        <v>54</v>
      </c>
      <c r="J521" t="s">
        <v>40</v>
      </c>
      <c r="K521" t="s">
        <v>155</v>
      </c>
      <c r="L521">
        <v>2016</v>
      </c>
      <c r="M521">
        <v>448650</v>
      </c>
      <c r="N521">
        <v>51350</v>
      </c>
      <c r="O521" t="s">
        <v>39</v>
      </c>
      <c r="P521">
        <v>500000</v>
      </c>
      <c r="Q521" t="s">
        <v>39</v>
      </c>
      <c r="R521" t="s">
        <v>42</v>
      </c>
    </row>
    <row r="522" spans="1:18">
      <c r="A522">
        <v>19356</v>
      </c>
      <c r="B522" t="s">
        <v>536</v>
      </c>
      <c r="C522">
        <v>70808</v>
      </c>
      <c r="D522" t="s">
        <v>535</v>
      </c>
      <c r="E522" t="s">
        <v>45</v>
      </c>
      <c r="F522" t="s">
        <v>64</v>
      </c>
      <c r="G522" t="s">
        <v>82</v>
      </c>
      <c r="H522" t="s">
        <v>4371</v>
      </c>
      <c r="I522" t="s">
        <v>239</v>
      </c>
      <c r="J522" t="s">
        <v>40</v>
      </c>
      <c r="K522" t="s">
        <v>155</v>
      </c>
      <c r="L522">
        <v>2016</v>
      </c>
      <c r="M522">
        <v>672975</v>
      </c>
      <c r="N522">
        <v>77025</v>
      </c>
      <c r="O522" t="s">
        <v>39</v>
      </c>
      <c r="P522">
        <v>750000</v>
      </c>
      <c r="Q522" t="s">
        <v>39</v>
      </c>
      <c r="R522" t="s">
        <v>42</v>
      </c>
    </row>
    <row r="523" spans="1:18">
      <c r="A523">
        <v>19358</v>
      </c>
      <c r="B523" t="s">
        <v>539</v>
      </c>
      <c r="C523">
        <v>70789</v>
      </c>
      <c r="D523" t="s">
        <v>540</v>
      </c>
      <c r="E523" t="s">
        <v>36</v>
      </c>
      <c r="F523" t="s">
        <v>96</v>
      </c>
      <c r="G523" t="s">
        <v>38</v>
      </c>
      <c r="H523" t="s">
        <v>4371</v>
      </c>
      <c r="I523" t="s">
        <v>239</v>
      </c>
      <c r="J523" t="s">
        <v>40</v>
      </c>
      <c r="K523" t="s">
        <v>41</v>
      </c>
      <c r="L523">
        <v>2016</v>
      </c>
      <c r="M523">
        <v>2132000</v>
      </c>
      <c r="N523">
        <v>244017</v>
      </c>
      <c r="O523" t="s">
        <v>39</v>
      </c>
      <c r="P523">
        <v>2376017</v>
      </c>
      <c r="Q523" t="s">
        <v>39</v>
      </c>
      <c r="R523" t="s">
        <v>42</v>
      </c>
    </row>
    <row r="524" spans="1:18">
      <c r="A524">
        <v>19399</v>
      </c>
      <c r="B524" t="s">
        <v>541</v>
      </c>
      <c r="C524">
        <v>70803</v>
      </c>
      <c r="D524" t="s">
        <v>542</v>
      </c>
      <c r="E524" t="s">
        <v>36</v>
      </c>
      <c r="F524" t="s">
        <v>52</v>
      </c>
      <c r="G524" t="s">
        <v>38</v>
      </c>
      <c r="H524" t="s">
        <v>4371</v>
      </c>
      <c r="I524" t="s">
        <v>239</v>
      </c>
      <c r="J524" t="s">
        <v>153</v>
      </c>
      <c r="K524" t="s">
        <v>119</v>
      </c>
      <c r="L524">
        <v>2016</v>
      </c>
      <c r="M524">
        <v>2230000</v>
      </c>
      <c r="N524">
        <v>255233</v>
      </c>
      <c r="O524">
        <v>2244767</v>
      </c>
      <c r="P524">
        <v>4730000</v>
      </c>
      <c r="Q524" t="s">
        <v>39</v>
      </c>
      <c r="R524" t="s">
        <v>42</v>
      </c>
    </row>
    <row r="525" spans="1:18">
      <c r="A525">
        <v>19465</v>
      </c>
      <c r="B525" t="s">
        <v>460</v>
      </c>
      <c r="C525">
        <v>70812</v>
      </c>
      <c r="D525" t="s">
        <v>39</v>
      </c>
      <c r="E525" t="s">
        <v>36</v>
      </c>
      <c r="F525" t="s">
        <v>271</v>
      </c>
      <c r="G525" t="s">
        <v>38</v>
      </c>
      <c r="I525" t="s">
        <v>39</v>
      </c>
      <c r="J525" t="s">
        <v>83</v>
      </c>
      <c r="K525" t="s">
        <v>76</v>
      </c>
      <c r="L525">
        <v>2016</v>
      </c>
      <c r="M525">
        <v>0</v>
      </c>
      <c r="N525">
        <v>0</v>
      </c>
      <c r="O525">
        <v>673500</v>
      </c>
      <c r="P525">
        <v>673500</v>
      </c>
      <c r="Q525" t="s">
        <v>39</v>
      </c>
      <c r="R525" t="s">
        <v>42</v>
      </c>
    </row>
    <row r="526" spans="1:18">
      <c r="A526">
        <v>19465</v>
      </c>
      <c r="B526" t="s">
        <v>460</v>
      </c>
      <c r="C526">
        <v>70812</v>
      </c>
      <c r="D526" t="s">
        <v>39</v>
      </c>
      <c r="E526" t="s">
        <v>36</v>
      </c>
      <c r="F526" t="s">
        <v>271</v>
      </c>
      <c r="G526" t="s">
        <v>38</v>
      </c>
      <c r="I526" t="s">
        <v>39</v>
      </c>
      <c r="J526" t="s">
        <v>83</v>
      </c>
      <c r="K526" t="s">
        <v>116</v>
      </c>
      <c r="L526">
        <v>2016</v>
      </c>
      <c r="M526">
        <v>0</v>
      </c>
      <c r="N526">
        <v>0</v>
      </c>
      <c r="O526">
        <v>3816500</v>
      </c>
      <c r="P526">
        <v>3816500</v>
      </c>
      <c r="Q526" t="s">
        <v>39</v>
      </c>
      <c r="R526" t="s">
        <v>42</v>
      </c>
    </row>
    <row r="527" spans="1:18">
      <c r="A527">
        <v>19466</v>
      </c>
      <c r="B527" t="s">
        <v>461</v>
      </c>
      <c r="C527">
        <v>70813</v>
      </c>
      <c r="D527" t="s">
        <v>39</v>
      </c>
      <c r="E527" t="s">
        <v>36</v>
      </c>
      <c r="F527" t="s">
        <v>96</v>
      </c>
      <c r="G527" t="s">
        <v>65</v>
      </c>
      <c r="I527" t="s">
        <v>39</v>
      </c>
      <c r="J527" t="s">
        <v>153</v>
      </c>
      <c r="K527" t="s">
        <v>76</v>
      </c>
      <c r="L527">
        <v>2016</v>
      </c>
      <c r="M527" t="s">
        <v>39</v>
      </c>
      <c r="N527">
        <v>0</v>
      </c>
      <c r="O527">
        <v>1388000</v>
      </c>
      <c r="P527">
        <v>1388000</v>
      </c>
      <c r="Q527" t="s">
        <v>39</v>
      </c>
      <c r="R527" t="s">
        <v>42</v>
      </c>
    </row>
    <row r="528" spans="1:18">
      <c r="A528">
        <v>19466</v>
      </c>
      <c r="B528" t="s">
        <v>461</v>
      </c>
      <c r="C528">
        <v>70813</v>
      </c>
      <c r="D528" t="s">
        <v>39</v>
      </c>
      <c r="E528" t="s">
        <v>36</v>
      </c>
      <c r="F528" t="s">
        <v>96</v>
      </c>
      <c r="G528" t="s">
        <v>65</v>
      </c>
      <c r="I528" t="s">
        <v>39</v>
      </c>
      <c r="J528" t="s">
        <v>153</v>
      </c>
      <c r="K528" t="s">
        <v>116</v>
      </c>
      <c r="L528">
        <v>2016</v>
      </c>
      <c r="M528" t="s">
        <v>39</v>
      </c>
      <c r="N528">
        <v>0</v>
      </c>
      <c r="O528">
        <v>6212000</v>
      </c>
      <c r="P528">
        <v>6212000</v>
      </c>
      <c r="Q528" t="s">
        <v>39</v>
      </c>
      <c r="R528" t="s">
        <v>42</v>
      </c>
    </row>
    <row r="529" spans="1:18">
      <c r="A529">
        <v>19528</v>
      </c>
      <c r="B529" t="s">
        <v>463</v>
      </c>
      <c r="C529">
        <v>70824</v>
      </c>
      <c r="D529" t="s">
        <v>464</v>
      </c>
      <c r="E529" t="s">
        <v>36</v>
      </c>
      <c r="F529" t="s">
        <v>64</v>
      </c>
      <c r="G529" t="s">
        <v>65</v>
      </c>
      <c r="H529" t="s">
        <v>4375</v>
      </c>
      <c r="I529" t="s">
        <v>39</v>
      </c>
      <c r="J529" t="s">
        <v>153</v>
      </c>
      <c r="K529" t="s">
        <v>93</v>
      </c>
      <c r="L529">
        <v>2016</v>
      </c>
      <c r="M529">
        <v>1150142</v>
      </c>
      <c r="N529">
        <v>97030</v>
      </c>
      <c r="O529" t="s">
        <v>39</v>
      </c>
      <c r="P529">
        <v>1247172</v>
      </c>
      <c r="Q529" t="s">
        <v>39</v>
      </c>
      <c r="R529" t="s">
        <v>42</v>
      </c>
    </row>
    <row r="530" spans="1:18">
      <c r="A530" s="13"/>
      <c r="B530" t="s">
        <v>543</v>
      </c>
      <c r="C530">
        <v>70692</v>
      </c>
      <c r="D530" t="s">
        <v>544</v>
      </c>
      <c r="E530" t="s">
        <v>39</v>
      </c>
      <c r="F530" t="s">
        <v>96</v>
      </c>
      <c r="G530" t="s">
        <v>58</v>
      </c>
      <c r="H530" t="s">
        <v>4371</v>
      </c>
      <c r="I530" t="s">
        <v>39</v>
      </c>
      <c r="J530" t="s">
        <v>40</v>
      </c>
      <c r="K530" t="s">
        <v>41</v>
      </c>
      <c r="L530">
        <v>2016</v>
      </c>
      <c r="M530" s="14">
        <v>0</v>
      </c>
      <c r="N530" s="14">
        <v>0</v>
      </c>
      <c r="O530" s="14">
        <v>0</v>
      </c>
      <c r="P530" s="14">
        <v>0</v>
      </c>
      <c r="Q530" t="s">
        <v>39</v>
      </c>
      <c r="R530" t="s">
        <v>42</v>
      </c>
    </row>
    <row r="531" spans="1:18">
      <c r="A531">
        <v>17757</v>
      </c>
      <c r="B531" t="s">
        <v>267</v>
      </c>
      <c r="C531">
        <v>70594</v>
      </c>
      <c r="D531" t="s">
        <v>268</v>
      </c>
      <c r="E531" t="s">
        <v>36</v>
      </c>
      <c r="F531" t="s">
        <v>112</v>
      </c>
      <c r="G531" t="s">
        <v>38</v>
      </c>
      <c r="H531" t="s">
        <v>4372</v>
      </c>
      <c r="I531" t="s">
        <v>49</v>
      </c>
      <c r="J531" t="s">
        <v>153</v>
      </c>
      <c r="K531" t="s">
        <v>41</v>
      </c>
      <c r="L531">
        <v>2017</v>
      </c>
      <c r="M531">
        <v>684424</v>
      </c>
      <c r="N531">
        <v>78335</v>
      </c>
      <c r="O531">
        <v>849291</v>
      </c>
      <c r="P531">
        <v>1612050</v>
      </c>
      <c r="Q531" t="s">
        <v>39</v>
      </c>
      <c r="R531" t="s">
        <v>42</v>
      </c>
    </row>
    <row r="532" spans="1:18">
      <c r="A532">
        <v>18564</v>
      </c>
      <c r="B532" t="s">
        <v>339</v>
      </c>
      <c r="C532">
        <v>70754</v>
      </c>
      <c r="D532" t="s">
        <v>340</v>
      </c>
      <c r="E532" t="s">
        <v>45</v>
      </c>
      <c r="F532" t="s">
        <v>64</v>
      </c>
      <c r="G532" t="s">
        <v>82</v>
      </c>
      <c r="H532" t="s">
        <v>4371</v>
      </c>
      <c r="I532" t="s">
        <v>54</v>
      </c>
      <c r="J532" t="s">
        <v>153</v>
      </c>
      <c r="K532" t="s">
        <v>155</v>
      </c>
      <c r="L532">
        <v>2017</v>
      </c>
      <c r="M532">
        <v>1838568</v>
      </c>
      <c r="N532">
        <v>210432</v>
      </c>
      <c r="O532" t="s">
        <v>39</v>
      </c>
      <c r="P532">
        <v>2049000</v>
      </c>
      <c r="Q532" t="s">
        <v>39</v>
      </c>
      <c r="R532" t="s">
        <v>42</v>
      </c>
    </row>
    <row r="533" spans="1:18">
      <c r="A533">
        <v>18573</v>
      </c>
      <c r="B533" t="s">
        <v>341</v>
      </c>
      <c r="C533">
        <v>70755</v>
      </c>
      <c r="D533" t="s">
        <v>342</v>
      </c>
      <c r="E533" t="s">
        <v>45</v>
      </c>
      <c r="F533" t="s">
        <v>64</v>
      </c>
      <c r="G533" t="s">
        <v>82</v>
      </c>
      <c r="H533" t="s">
        <v>4371</v>
      </c>
      <c r="I533" t="s">
        <v>54</v>
      </c>
      <c r="J533" t="s">
        <v>153</v>
      </c>
      <c r="K533" t="s">
        <v>155</v>
      </c>
      <c r="L533">
        <v>2017</v>
      </c>
      <c r="M533">
        <v>760910</v>
      </c>
      <c r="N533">
        <v>87090</v>
      </c>
      <c r="O533">
        <v>0</v>
      </c>
      <c r="P533">
        <v>848000</v>
      </c>
      <c r="Q533" t="s">
        <v>39</v>
      </c>
      <c r="R533" t="s">
        <v>42</v>
      </c>
    </row>
    <row r="534" spans="1:18">
      <c r="A534">
        <v>18583</v>
      </c>
      <c r="B534" t="s">
        <v>343</v>
      </c>
      <c r="C534">
        <v>70817</v>
      </c>
      <c r="D534" t="s">
        <v>344</v>
      </c>
      <c r="E534" t="s">
        <v>45</v>
      </c>
      <c r="F534" t="s">
        <v>64</v>
      </c>
      <c r="G534" t="s">
        <v>82</v>
      </c>
      <c r="H534" t="s">
        <v>4371</v>
      </c>
      <c r="I534" t="s">
        <v>54</v>
      </c>
      <c r="J534" t="s">
        <v>83</v>
      </c>
      <c r="K534" t="s">
        <v>345</v>
      </c>
      <c r="L534">
        <v>2017</v>
      </c>
      <c r="M534">
        <v>608000</v>
      </c>
      <c r="N534">
        <v>0</v>
      </c>
      <c r="O534" t="s">
        <v>39</v>
      </c>
      <c r="P534">
        <v>608000</v>
      </c>
      <c r="Q534" t="s">
        <v>39</v>
      </c>
      <c r="R534" t="s">
        <v>42</v>
      </c>
    </row>
    <row r="535" spans="1:18">
      <c r="A535">
        <v>18757</v>
      </c>
      <c r="B535" t="s">
        <v>354</v>
      </c>
      <c r="C535">
        <v>70756</v>
      </c>
      <c r="D535" t="s">
        <v>355</v>
      </c>
      <c r="E535" t="s">
        <v>45</v>
      </c>
      <c r="F535" t="s">
        <v>64</v>
      </c>
      <c r="G535" t="s">
        <v>65</v>
      </c>
      <c r="H535" t="s">
        <v>4371</v>
      </c>
      <c r="I535" t="s">
        <v>233</v>
      </c>
      <c r="J535" t="s">
        <v>153</v>
      </c>
      <c r="K535" t="s">
        <v>119</v>
      </c>
      <c r="L535">
        <v>2017</v>
      </c>
      <c r="M535">
        <v>3728282</v>
      </c>
      <c r="N535">
        <v>426719</v>
      </c>
      <c r="O535">
        <v>0</v>
      </c>
      <c r="P535">
        <v>4155001</v>
      </c>
      <c r="Q535" t="s">
        <v>39</v>
      </c>
      <c r="R535" t="s">
        <v>42</v>
      </c>
    </row>
    <row r="536" spans="1:18">
      <c r="A536">
        <v>18758</v>
      </c>
      <c r="B536" t="s">
        <v>356</v>
      </c>
      <c r="C536">
        <v>70757</v>
      </c>
      <c r="D536" t="s">
        <v>355</v>
      </c>
      <c r="E536" t="s">
        <v>45</v>
      </c>
      <c r="F536" t="s">
        <v>64</v>
      </c>
      <c r="G536" t="s">
        <v>65</v>
      </c>
      <c r="H536" t="s">
        <v>4371</v>
      </c>
      <c r="I536" t="s">
        <v>54</v>
      </c>
      <c r="J536" t="s">
        <v>153</v>
      </c>
      <c r="K536" t="s">
        <v>119</v>
      </c>
      <c r="L536">
        <v>2017</v>
      </c>
      <c r="M536">
        <v>595807</v>
      </c>
      <c r="N536">
        <v>68193</v>
      </c>
      <c r="O536">
        <v>0</v>
      </c>
      <c r="P536">
        <v>664000</v>
      </c>
      <c r="Q536" t="s">
        <v>39</v>
      </c>
      <c r="R536" t="s">
        <v>42</v>
      </c>
    </row>
    <row r="537" spans="1:18">
      <c r="A537">
        <v>18761</v>
      </c>
      <c r="B537" t="s">
        <v>357</v>
      </c>
      <c r="C537">
        <v>70760</v>
      </c>
      <c r="D537" t="s">
        <v>358</v>
      </c>
      <c r="E537" t="s">
        <v>45</v>
      </c>
      <c r="F537" t="s">
        <v>64</v>
      </c>
      <c r="G537" t="s">
        <v>65</v>
      </c>
      <c r="H537" t="s">
        <v>4371</v>
      </c>
      <c r="I537" t="s">
        <v>228</v>
      </c>
      <c r="J537" t="s">
        <v>153</v>
      </c>
      <c r="K537" t="s">
        <v>119</v>
      </c>
      <c r="L537">
        <v>2017</v>
      </c>
      <c r="M537">
        <v>140876</v>
      </c>
      <c r="N537">
        <v>16124</v>
      </c>
      <c r="O537">
        <v>0</v>
      </c>
      <c r="P537">
        <v>157000</v>
      </c>
      <c r="Q537" t="s">
        <v>39</v>
      </c>
      <c r="R537" t="s">
        <v>42</v>
      </c>
    </row>
    <row r="538" spans="1:18">
      <c r="A538">
        <v>18772</v>
      </c>
      <c r="B538" t="s">
        <v>359</v>
      </c>
      <c r="C538">
        <v>70761</v>
      </c>
      <c r="D538" t="s">
        <v>360</v>
      </c>
      <c r="E538" t="s">
        <v>45</v>
      </c>
      <c r="F538" t="s">
        <v>64</v>
      </c>
      <c r="G538" t="s">
        <v>82</v>
      </c>
      <c r="H538" t="s">
        <v>4371</v>
      </c>
      <c r="I538" t="s">
        <v>54</v>
      </c>
      <c r="J538" t="s">
        <v>83</v>
      </c>
      <c r="K538" t="s">
        <v>155</v>
      </c>
      <c r="L538">
        <v>2017</v>
      </c>
      <c r="M538">
        <v>143568</v>
      </c>
      <c r="N538">
        <v>16432</v>
      </c>
      <c r="O538">
        <v>0</v>
      </c>
      <c r="P538">
        <v>160000</v>
      </c>
      <c r="Q538" t="s">
        <v>39</v>
      </c>
      <c r="R538" t="s">
        <v>42</v>
      </c>
    </row>
    <row r="539" spans="1:18">
      <c r="A539">
        <v>18776</v>
      </c>
      <c r="B539" t="s">
        <v>222</v>
      </c>
      <c r="C539">
        <v>70711</v>
      </c>
      <c r="D539" t="s">
        <v>223</v>
      </c>
      <c r="E539" t="s">
        <v>45</v>
      </c>
      <c r="F539" t="s">
        <v>64</v>
      </c>
      <c r="G539" t="s">
        <v>82</v>
      </c>
      <c r="H539" t="s">
        <v>4371</v>
      </c>
      <c r="I539" t="s">
        <v>54</v>
      </c>
      <c r="J539" t="s">
        <v>153</v>
      </c>
      <c r="K539" t="s">
        <v>155</v>
      </c>
      <c r="L539">
        <v>2017</v>
      </c>
      <c r="M539">
        <v>6605923</v>
      </c>
      <c r="N539">
        <v>756077</v>
      </c>
      <c r="O539" t="s">
        <v>39</v>
      </c>
      <c r="P539">
        <v>7362000</v>
      </c>
      <c r="Q539" t="s">
        <v>39</v>
      </c>
      <c r="R539" t="s">
        <v>42</v>
      </c>
    </row>
    <row r="540" spans="1:18">
      <c r="A540">
        <v>18779</v>
      </c>
      <c r="B540" t="s">
        <v>225</v>
      </c>
      <c r="C540">
        <v>70709</v>
      </c>
      <c r="D540" t="s">
        <v>223</v>
      </c>
      <c r="E540" t="s">
        <v>45</v>
      </c>
      <c r="F540" t="s">
        <v>64</v>
      </c>
      <c r="G540" t="s">
        <v>82</v>
      </c>
      <c r="H540" t="s">
        <v>4371</v>
      </c>
      <c r="I540" t="s">
        <v>54</v>
      </c>
      <c r="J540" t="s">
        <v>153</v>
      </c>
      <c r="K540" t="s">
        <v>155</v>
      </c>
      <c r="L540">
        <v>2017</v>
      </c>
      <c r="M540">
        <v>1974060</v>
      </c>
      <c r="N540">
        <v>225940</v>
      </c>
      <c r="O540" t="s">
        <v>39</v>
      </c>
      <c r="P540">
        <v>2200000</v>
      </c>
      <c r="Q540" t="s">
        <v>39</v>
      </c>
      <c r="R540" t="s">
        <v>42</v>
      </c>
    </row>
    <row r="541" spans="1:18">
      <c r="A541">
        <v>18779</v>
      </c>
      <c r="B541" t="s">
        <v>225</v>
      </c>
      <c r="C541">
        <v>70709</v>
      </c>
      <c r="D541" t="s">
        <v>223</v>
      </c>
      <c r="E541" t="s">
        <v>45</v>
      </c>
      <c r="F541" t="s">
        <v>64</v>
      </c>
      <c r="G541" t="s">
        <v>82</v>
      </c>
      <c r="H541" t="s">
        <v>4371</v>
      </c>
      <c r="I541" t="s">
        <v>54</v>
      </c>
      <c r="J541" t="s">
        <v>153</v>
      </c>
      <c r="K541" t="s">
        <v>119</v>
      </c>
      <c r="L541">
        <v>2017</v>
      </c>
      <c r="M541">
        <v>412758</v>
      </c>
      <c r="N541">
        <v>47242</v>
      </c>
      <c r="O541" t="s">
        <v>39</v>
      </c>
      <c r="P541">
        <v>460000</v>
      </c>
      <c r="Q541" t="s">
        <v>39</v>
      </c>
      <c r="R541" t="s">
        <v>42</v>
      </c>
    </row>
    <row r="542" spans="1:18">
      <c r="A542">
        <v>18787</v>
      </c>
      <c r="B542" t="s">
        <v>361</v>
      </c>
      <c r="C542">
        <v>70762</v>
      </c>
      <c r="D542" t="s">
        <v>362</v>
      </c>
      <c r="E542" t="s">
        <v>45</v>
      </c>
      <c r="F542" t="s">
        <v>64</v>
      </c>
      <c r="G542" t="s">
        <v>82</v>
      </c>
      <c r="H542" t="s">
        <v>4371</v>
      </c>
      <c r="I542" t="s">
        <v>228</v>
      </c>
      <c r="J542" t="s">
        <v>153</v>
      </c>
      <c r="K542" t="s">
        <v>93</v>
      </c>
      <c r="L542">
        <v>2017</v>
      </c>
      <c r="M542">
        <v>762960</v>
      </c>
      <c r="N542">
        <v>64366</v>
      </c>
      <c r="O542">
        <v>0</v>
      </c>
      <c r="P542">
        <v>827326</v>
      </c>
      <c r="Q542" t="s">
        <v>39</v>
      </c>
      <c r="R542" t="s">
        <v>42</v>
      </c>
    </row>
    <row r="543" spans="1:18">
      <c r="A543">
        <v>18788</v>
      </c>
      <c r="B543" t="s">
        <v>363</v>
      </c>
      <c r="C543">
        <v>70763</v>
      </c>
      <c r="D543" t="s">
        <v>364</v>
      </c>
      <c r="E543" t="s">
        <v>45</v>
      </c>
      <c r="F543" t="s">
        <v>64</v>
      </c>
      <c r="G543" t="s">
        <v>82</v>
      </c>
      <c r="H543" t="s">
        <v>4371</v>
      </c>
      <c r="I543" t="s">
        <v>233</v>
      </c>
      <c r="J543" t="s">
        <v>153</v>
      </c>
      <c r="K543" t="s">
        <v>93</v>
      </c>
      <c r="L543">
        <v>2017</v>
      </c>
      <c r="M543">
        <v>725210</v>
      </c>
      <c r="N543">
        <v>61181</v>
      </c>
      <c r="O543">
        <v>0</v>
      </c>
      <c r="P543">
        <v>786391</v>
      </c>
      <c r="Q543" t="s">
        <v>39</v>
      </c>
      <c r="R543" t="s">
        <v>42</v>
      </c>
    </row>
    <row r="544" spans="1:18">
      <c r="A544">
        <v>18793</v>
      </c>
      <c r="B544" t="s">
        <v>488</v>
      </c>
      <c r="C544">
        <v>70765</v>
      </c>
      <c r="D544" t="s">
        <v>489</v>
      </c>
      <c r="E544" t="s">
        <v>45</v>
      </c>
      <c r="F544" t="s">
        <v>64</v>
      </c>
      <c r="G544" t="s">
        <v>82</v>
      </c>
      <c r="H544" t="s">
        <v>4371</v>
      </c>
      <c r="I544" t="s">
        <v>228</v>
      </c>
      <c r="J544" t="s">
        <v>83</v>
      </c>
      <c r="K544" t="s">
        <v>93</v>
      </c>
      <c r="L544">
        <v>2017</v>
      </c>
      <c r="M544">
        <v>10605</v>
      </c>
      <c r="N544">
        <v>895</v>
      </c>
      <c r="O544" t="s">
        <v>39</v>
      </c>
      <c r="P544">
        <v>11500</v>
      </c>
      <c r="Q544" t="s">
        <v>39</v>
      </c>
      <c r="R544" t="s">
        <v>42</v>
      </c>
    </row>
    <row r="545" spans="1:18">
      <c r="A545">
        <v>18806</v>
      </c>
      <c r="B545" t="s">
        <v>237</v>
      </c>
      <c r="C545">
        <v>70768</v>
      </c>
      <c r="D545" t="s">
        <v>238</v>
      </c>
      <c r="E545" t="s">
        <v>45</v>
      </c>
      <c r="F545" t="s">
        <v>64</v>
      </c>
      <c r="G545" t="s">
        <v>38</v>
      </c>
      <c r="H545" t="s">
        <v>4371</v>
      </c>
      <c r="I545" t="s">
        <v>239</v>
      </c>
      <c r="J545" t="s">
        <v>150</v>
      </c>
      <c r="K545" t="s">
        <v>119</v>
      </c>
      <c r="L545">
        <v>2017</v>
      </c>
      <c r="M545">
        <v>8000000</v>
      </c>
      <c r="N545">
        <v>915636</v>
      </c>
      <c r="O545">
        <v>0</v>
      </c>
      <c r="P545">
        <v>8915636</v>
      </c>
      <c r="Q545" t="s">
        <v>39</v>
      </c>
      <c r="R545" t="s">
        <v>42</v>
      </c>
    </row>
    <row r="546" spans="1:18">
      <c r="A546">
        <v>18807</v>
      </c>
      <c r="B546" t="s">
        <v>367</v>
      </c>
      <c r="C546">
        <v>70769</v>
      </c>
      <c r="D546" t="s">
        <v>368</v>
      </c>
      <c r="E546" t="s">
        <v>45</v>
      </c>
      <c r="F546" t="s">
        <v>369</v>
      </c>
      <c r="G546" t="s">
        <v>38</v>
      </c>
      <c r="H546" t="s">
        <v>4372</v>
      </c>
      <c r="I546" t="s">
        <v>370</v>
      </c>
      <c r="J546" t="s">
        <v>83</v>
      </c>
      <c r="K546" t="s">
        <v>119</v>
      </c>
      <c r="L546">
        <v>2017</v>
      </c>
      <c r="M546">
        <v>10772</v>
      </c>
      <c r="N546">
        <v>1233</v>
      </c>
      <c r="O546">
        <v>19228</v>
      </c>
      <c r="P546">
        <v>31233</v>
      </c>
      <c r="Q546" t="s">
        <v>39</v>
      </c>
      <c r="R546" t="s">
        <v>42</v>
      </c>
    </row>
    <row r="547" spans="1:18">
      <c r="A547">
        <v>18809</v>
      </c>
      <c r="B547" t="s">
        <v>371</v>
      </c>
      <c r="C547">
        <v>70770</v>
      </c>
      <c r="D547" t="s">
        <v>372</v>
      </c>
      <c r="E547" t="s">
        <v>45</v>
      </c>
      <c r="F547" t="s">
        <v>373</v>
      </c>
      <c r="G547" t="s">
        <v>38</v>
      </c>
      <c r="I547" t="s">
        <v>39</v>
      </c>
      <c r="J547" t="s">
        <v>153</v>
      </c>
      <c r="K547" t="s">
        <v>76</v>
      </c>
      <c r="L547">
        <v>2017</v>
      </c>
      <c r="M547">
        <v>0</v>
      </c>
      <c r="N547">
        <v>0</v>
      </c>
      <c r="O547">
        <v>19790000</v>
      </c>
      <c r="P547">
        <v>19790000</v>
      </c>
      <c r="Q547" t="s">
        <v>39</v>
      </c>
      <c r="R547" t="s">
        <v>42</v>
      </c>
    </row>
    <row r="548" spans="1:18">
      <c r="A548">
        <v>18809</v>
      </c>
      <c r="B548" t="s">
        <v>371</v>
      </c>
      <c r="C548">
        <v>70770</v>
      </c>
      <c r="D548" t="s">
        <v>372</v>
      </c>
      <c r="E548" t="s">
        <v>45</v>
      </c>
      <c r="F548" t="s">
        <v>373</v>
      </c>
      <c r="G548" t="s">
        <v>38</v>
      </c>
      <c r="I548" t="s">
        <v>39</v>
      </c>
      <c r="J548" t="s">
        <v>153</v>
      </c>
      <c r="K548" t="s">
        <v>119</v>
      </c>
      <c r="L548">
        <v>2017</v>
      </c>
      <c r="M548">
        <v>0</v>
      </c>
      <c r="N548">
        <v>0</v>
      </c>
      <c r="O548">
        <v>0</v>
      </c>
      <c r="P548">
        <v>0</v>
      </c>
      <c r="Q548" t="s">
        <v>39</v>
      </c>
      <c r="R548" t="s">
        <v>42</v>
      </c>
    </row>
    <row r="549" spans="1:18">
      <c r="A549">
        <v>18814</v>
      </c>
      <c r="B549" t="s">
        <v>374</v>
      </c>
      <c r="C549">
        <v>70771</v>
      </c>
      <c r="D549" t="s">
        <v>372</v>
      </c>
      <c r="E549" t="s">
        <v>45</v>
      </c>
      <c r="F549" t="s">
        <v>46</v>
      </c>
      <c r="G549" t="s">
        <v>38</v>
      </c>
      <c r="H549" t="s">
        <v>4372</v>
      </c>
      <c r="I549" t="s">
        <v>370</v>
      </c>
      <c r="J549" t="s">
        <v>83</v>
      </c>
      <c r="K549" t="s">
        <v>119</v>
      </c>
      <c r="L549">
        <v>2017</v>
      </c>
      <c r="M549">
        <v>807332</v>
      </c>
      <c r="N549">
        <v>92403</v>
      </c>
      <c r="O549">
        <v>0</v>
      </c>
      <c r="P549">
        <v>899735</v>
      </c>
      <c r="Q549" t="s">
        <v>39</v>
      </c>
      <c r="R549" t="s">
        <v>42</v>
      </c>
    </row>
    <row r="550" spans="1:18">
      <c r="A550">
        <v>18819</v>
      </c>
      <c r="B550" t="s">
        <v>377</v>
      </c>
      <c r="C550">
        <v>70773</v>
      </c>
      <c r="D550" t="s">
        <v>378</v>
      </c>
      <c r="E550" t="s">
        <v>45</v>
      </c>
      <c r="F550" t="s">
        <v>46</v>
      </c>
      <c r="G550" t="s">
        <v>38</v>
      </c>
      <c r="H550" t="s">
        <v>4371</v>
      </c>
      <c r="I550" t="s">
        <v>379</v>
      </c>
      <c r="J550" t="s">
        <v>83</v>
      </c>
      <c r="K550" t="s">
        <v>119</v>
      </c>
      <c r="L550">
        <v>2017</v>
      </c>
      <c r="M550">
        <v>78334</v>
      </c>
      <c r="N550">
        <v>8966</v>
      </c>
      <c r="O550">
        <v>0</v>
      </c>
      <c r="P550">
        <v>87300</v>
      </c>
      <c r="Q550" t="s">
        <v>39</v>
      </c>
      <c r="R550" t="s">
        <v>42</v>
      </c>
    </row>
    <row r="551" spans="1:18">
      <c r="A551">
        <v>18832</v>
      </c>
      <c r="B551" t="s">
        <v>380</v>
      </c>
      <c r="C551">
        <v>70774</v>
      </c>
      <c r="D551" t="s">
        <v>381</v>
      </c>
      <c r="E551" t="s">
        <v>69</v>
      </c>
      <c r="F551" t="s">
        <v>264</v>
      </c>
      <c r="G551" t="s">
        <v>38</v>
      </c>
      <c r="H551" t="s">
        <v>1710</v>
      </c>
      <c r="I551" t="s">
        <v>71</v>
      </c>
      <c r="J551" t="s">
        <v>83</v>
      </c>
      <c r="K551" t="s">
        <v>76</v>
      </c>
      <c r="L551">
        <v>2017</v>
      </c>
      <c r="M551">
        <v>0</v>
      </c>
      <c r="N551">
        <v>0</v>
      </c>
      <c r="O551">
        <v>20000</v>
      </c>
      <c r="P551">
        <v>20000</v>
      </c>
      <c r="Q551" t="s">
        <v>39</v>
      </c>
      <c r="R551" t="s">
        <v>42</v>
      </c>
    </row>
    <row r="552" spans="1:18">
      <c r="A552">
        <v>18833</v>
      </c>
      <c r="B552" t="s">
        <v>382</v>
      </c>
      <c r="C552">
        <v>70775</v>
      </c>
      <c r="D552" t="s">
        <v>383</v>
      </c>
      <c r="E552" t="s">
        <v>45</v>
      </c>
      <c r="F552" t="s">
        <v>137</v>
      </c>
      <c r="G552" t="s">
        <v>38</v>
      </c>
      <c r="H552" t="s">
        <v>4371</v>
      </c>
      <c r="I552" t="s">
        <v>239</v>
      </c>
      <c r="J552" t="s">
        <v>83</v>
      </c>
      <c r="K552" t="s">
        <v>119</v>
      </c>
      <c r="L552">
        <v>2017</v>
      </c>
      <c r="M552">
        <v>670248</v>
      </c>
      <c r="N552">
        <v>76713</v>
      </c>
      <c r="O552">
        <v>0</v>
      </c>
      <c r="P552">
        <v>746961</v>
      </c>
      <c r="Q552" t="s">
        <v>39</v>
      </c>
      <c r="R552" t="s">
        <v>42</v>
      </c>
    </row>
    <row r="553" spans="1:18">
      <c r="A553">
        <v>18835</v>
      </c>
      <c r="B553" t="s">
        <v>545</v>
      </c>
      <c r="C553">
        <v>70776</v>
      </c>
      <c r="D553" t="s">
        <v>546</v>
      </c>
      <c r="E553" t="s">
        <v>45</v>
      </c>
      <c r="F553" t="s">
        <v>64</v>
      </c>
      <c r="G553" t="s">
        <v>82</v>
      </c>
      <c r="H553" t="s">
        <v>4371</v>
      </c>
      <c r="I553" t="s">
        <v>239</v>
      </c>
      <c r="J553" t="s">
        <v>153</v>
      </c>
      <c r="K553" t="s">
        <v>119</v>
      </c>
      <c r="L553">
        <v>2017</v>
      </c>
      <c r="M553">
        <v>1129167</v>
      </c>
      <c r="N553">
        <v>129238</v>
      </c>
      <c r="O553">
        <v>0</v>
      </c>
      <c r="P553">
        <v>1258405</v>
      </c>
      <c r="Q553" t="s">
        <v>39</v>
      </c>
      <c r="R553" t="s">
        <v>42</v>
      </c>
    </row>
    <row r="554" spans="1:18">
      <c r="A554">
        <v>18836</v>
      </c>
      <c r="B554" t="s">
        <v>547</v>
      </c>
      <c r="C554">
        <v>70777</v>
      </c>
      <c r="D554" t="s">
        <v>548</v>
      </c>
      <c r="E554" t="s">
        <v>45</v>
      </c>
      <c r="F554" t="s">
        <v>64</v>
      </c>
      <c r="G554" t="s">
        <v>82</v>
      </c>
      <c r="H554" t="s">
        <v>4371</v>
      </c>
      <c r="I554" t="s">
        <v>239</v>
      </c>
      <c r="J554" t="s">
        <v>153</v>
      </c>
      <c r="K554" t="s">
        <v>119</v>
      </c>
      <c r="L554">
        <v>2017</v>
      </c>
      <c r="M554">
        <v>3953303</v>
      </c>
      <c r="N554">
        <v>452473</v>
      </c>
      <c r="O554">
        <v>0</v>
      </c>
      <c r="P554">
        <v>4405776</v>
      </c>
      <c r="Q554" t="s">
        <v>39</v>
      </c>
      <c r="R554" t="s">
        <v>42</v>
      </c>
    </row>
    <row r="555" spans="1:18">
      <c r="A555">
        <v>18837</v>
      </c>
      <c r="B555" t="s">
        <v>384</v>
      </c>
      <c r="C555">
        <v>70778</v>
      </c>
      <c r="D555" t="s">
        <v>385</v>
      </c>
      <c r="E555" t="s">
        <v>45</v>
      </c>
      <c r="F555" t="s">
        <v>144</v>
      </c>
      <c r="G555" t="s">
        <v>38</v>
      </c>
      <c r="H555" t="s">
        <v>4371</v>
      </c>
      <c r="I555" t="s">
        <v>379</v>
      </c>
      <c r="J555" t="s">
        <v>83</v>
      </c>
      <c r="K555" t="s">
        <v>119</v>
      </c>
      <c r="L555">
        <v>2017</v>
      </c>
      <c r="M555">
        <v>288204</v>
      </c>
      <c r="N555">
        <v>32986</v>
      </c>
      <c r="O555">
        <v>0</v>
      </c>
      <c r="P555">
        <v>321190</v>
      </c>
      <c r="Q555" t="s">
        <v>39</v>
      </c>
      <c r="R555" t="s">
        <v>42</v>
      </c>
    </row>
    <row r="556" spans="1:18">
      <c r="A556">
        <v>18838</v>
      </c>
      <c r="B556" t="s">
        <v>386</v>
      </c>
      <c r="C556">
        <v>70779</v>
      </c>
      <c r="D556" t="s">
        <v>387</v>
      </c>
      <c r="E556" t="s">
        <v>45</v>
      </c>
      <c r="F556" t="s">
        <v>212</v>
      </c>
      <c r="G556" t="s">
        <v>38</v>
      </c>
      <c r="H556" t="s">
        <v>0</v>
      </c>
      <c r="I556" t="s">
        <v>186</v>
      </c>
      <c r="J556" t="s">
        <v>83</v>
      </c>
      <c r="K556" t="s">
        <v>119</v>
      </c>
      <c r="L556">
        <v>2017</v>
      </c>
      <c r="M556">
        <v>132221</v>
      </c>
      <c r="N556">
        <v>15133</v>
      </c>
      <c r="O556">
        <v>15133</v>
      </c>
      <c r="P556">
        <v>162487</v>
      </c>
      <c r="Q556" t="s">
        <v>39</v>
      </c>
      <c r="R556" t="s">
        <v>42</v>
      </c>
    </row>
    <row r="557" spans="1:18">
      <c r="A557">
        <v>18840</v>
      </c>
      <c r="B557" t="s">
        <v>389</v>
      </c>
      <c r="C557">
        <v>70781</v>
      </c>
      <c r="D557" t="s">
        <v>387</v>
      </c>
      <c r="E557" t="s">
        <v>45</v>
      </c>
      <c r="F557" t="s">
        <v>212</v>
      </c>
      <c r="G557" t="s">
        <v>38</v>
      </c>
      <c r="H557" t="s">
        <v>4373</v>
      </c>
      <c r="I557" t="s">
        <v>390</v>
      </c>
      <c r="J557" t="s">
        <v>153</v>
      </c>
      <c r="K557" t="s">
        <v>119</v>
      </c>
      <c r="L557">
        <v>2017</v>
      </c>
      <c r="M557">
        <v>2009952</v>
      </c>
      <c r="N557">
        <v>230048</v>
      </c>
      <c r="O557">
        <v>230048</v>
      </c>
      <c r="P557">
        <v>2470048</v>
      </c>
      <c r="Q557" t="s">
        <v>39</v>
      </c>
      <c r="R557" t="s">
        <v>42</v>
      </c>
    </row>
    <row r="558" spans="1:18">
      <c r="A558">
        <v>18841</v>
      </c>
      <c r="B558" t="s">
        <v>240</v>
      </c>
      <c r="C558">
        <v>70782</v>
      </c>
      <c r="D558" t="s">
        <v>241</v>
      </c>
      <c r="E558" t="s">
        <v>45</v>
      </c>
      <c r="F558" t="s">
        <v>64</v>
      </c>
      <c r="G558" t="s">
        <v>82</v>
      </c>
      <c r="H558" t="s">
        <v>4371</v>
      </c>
      <c r="I558" t="s">
        <v>239</v>
      </c>
      <c r="J558" t="s">
        <v>153</v>
      </c>
      <c r="K558" t="s">
        <v>119</v>
      </c>
      <c r="L558">
        <v>2017</v>
      </c>
      <c r="M558">
        <v>4592963</v>
      </c>
      <c r="N558">
        <v>525685</v>
      </c>
      <c r="O558">
        <v>525350</v>
      </c>
      <c r="P558">
        <v>5643998</v>
      </c>
      <c r="Q558" t="s">
        <v>39</v>
      </c>
      <c r="R558" t="s">
        <v>42</v>
      </c>
    </row>
    <row r="559" spans="1:18">
      <c r="A559">
        <v>19120</v>
      </c>
      <c r="B559" t="s">
        <v>403</v>
      </c>
      <c r="C559">
        <v>70799</v>
      </c>
      <c r="D559" t="s">
        <v>404</v>
      </c>
      <c r="E559" t="s">
        <v>36</v>
      </c>
      <c r="F559" t="s">
        <v>64</v>
      </c>
      <c r="G559" t="s">
        <v>65</v>
      </c>
      <c r="H559" t="s">
        <v>4371</v>
      </c>
      <c r="I559" t="s">
        <v>54</v>
      </c>
      <c r="J559" t="s">
        <v>153</v>
      </c>
      <c r="K559" t="s">
        <v>119</v>
      </c>
      <c r="L559">
        <v>2017</v>
      </c>
      <c r="M559">
        <v>919733</v>
      </c>
      <c r="N559">
        <v>105268</v>
      </c>
      <c r="O559">
        <v>1525000</v>
      </c>
      <c r="P559">
        <v>2550001</v>
      </c>
      <c r="Q559" t="s">
        <v>39</v>
      </c>
      <c r="R559" t="s">
        <v>42</v>
      </c>
    </row>
    <row r="560" spans="1:18">
      <c r="A560">
        <v>19265</v>
      </c>
      <c r="B560" t="s">
        <v>430</v>
      </c>
      <c r="C560">
        <v>70804</v>
      </c>
      <c r="D560" t="s">
        <v>431</v>
      </c>
      <c r="E560" t="s">
        <v>45</v>
      </c>
      <c r="F560" t="s">
        <v>64</v>
      </c>
      <c r="G560" t="s">
        <v>82</v>
      </c>
      <c r="H560" t="s">
        <v>4374</v>
      </c>
      <c r="I560" t="s">
        <v>432</v>
      </c>
      <c r="J560" t="s">
        <v>153</v>
      </c>
      <c r="K560" t="s">
        <v>119</v>
      </c>
      <c r="L560">
        <v>2017</v>
      </c>
      <c r="M560">
        <v>269190</v>
      </c>
      <c r="N560">
        <v>30810</v>
      </c>
      <c r="O560" t="s">
        <v>39</v>
      </c>
      <c r="P560">
        <v>300000</v>
      </c>
      <c r="Q560" t="s">
        <v>39</v>
      </c>
      <c r="R560" t="s">
        <v>42</v>
      </c>
    </row>
    <row r="561" spans="1:18">
      <c r="A561">
        <v>19266</v>
      </c>
      <c r="B561" t="s">
        <v>433</v>
      </c>
      <c r="C561">
        <v>70805</v>
      </c>
      <c r="D561" t="s">
        <v>434</v>
      </c>
      <c r="E561" t="s">
        <v>36</v>
      </c>
      <c r="F561" t="s">
        <v>64</v>
      </c>
      <c r="G561" t="s">
        <v>58</v>
      </c>
      <c r="H561" t="s">
        <v>4374</v>
      </c>
      <c r="I561" t="s">
        <v>432</v>
      </c>
      <c r="J561" t="s">
        <v>153</v>
      </c>
      <c r="K561" t="s">
        <v>119</v>
      </c>
      <c r="L561">
        <v>2017</v>
      </c>
      <c r="M561">
        <v>218941</v>
      </c>
      <c r="N561">
        <v>25059</v>
      </c>
      <c r="O561" t="s">
        <v>39</v>
      </c>
      <c r="P561">
        <v>244000</v>
      </c>
      <c r="Q561" t="s">
        <v>39</v>
      </c>
      <c r="R561" t="s">
        <v>42</v>
      </c>
    </row>
    <row r="562" spans="1:18">
      <c r="A562">
        <v>19267</v>
      </c>
      <c r="B562" t="s">
        <v>435</v>
      </c>
      <c r="C562">
        <v>70806</v>
      </c>
      <c r="D562" t="s">
        <v>436</v>
      </c>
      <c r="E562" t="s">
        <v>36</v>
      </c>
      <c r="F562" t="s">
        <v>64</v>
      </c>
      <c r="G562" t="s">
        <v>82</v>
      </c>
      <c r="H562" t="s">
        <v>4372</v>
      </c>
      <c r="I562" t="s">
        <v>127</v>
      </c>
      <c r="J562" t="s">
        <v>153</v>
      </c>
      <c r="K562" t="s">
        <v>119</v>
      </c>
      <c r="L562">
        <v>2017</v>
      </c>
      <c r="M562">
        <v>113694</v>
      </c>
      <c r="N562">
        <v>13013</v>
      </c>
      <c r="O562" t="s">
        <v>39</v>
      </c>
      <c r="P562">
        <v>126707</v>
      </c>
      <c r="Q562" t="s">
        <v>39</v>
      </c>
      <c r="R562" t="s">
        <v>42</v>
      </c>
    </row>
    <row r="563" spans="1:18">
      <c r="A563">
        <v>19275</v>
      </c>
      <c r="B563" t="s">
        <v>495</v>
      </c>
      <c r="C563">
        <v>70687</v>
      </c>
      <c r="D563" t="s">
        <v>496</v>
      </c>
      <c r="E563" t="s">
        <v>36</v>
      </c>
      <c r="F563" t="s">
        <v>140</v>
      </c>
      <c r="G563" t="s">
        <v>58</v>
      </c>
      <c r="H563" t="s">
        <v>4372</v>
      </c>
      <c r="I563" t="s">
        <v>370</v>
      </c>
      <c r="J563" t="s">
        <v>83</v>
      </c>
      <c r="K563" t="s">
        <v>41</v>
      </c>
      <c r="L563">
        <v>2017</v>
      </c>
      <c r="M563">
        <v>79000</v>
      </c>
      <c r="N563">
        <v>9042</v>
      </c>
      <c r="O563" t="s">
        <v>39</v>
      </c>
      <c r="P563">
        <v>88042</v>
      </c>
      <c r="Q563" t="s">
        <v>39</v>
      </c>
      <c r="R563" t="s">
        <v>42</v>
      </c>
    </row>
    <row r="564" spans="1:18">
      <c r="A564">
        <v>19276</v>
      </c>
      <c r="B564" t="s">
        <v>549</v>
      </c>
      <c r="C564">
        <v>70674</v>
      </c>
      <c r="D564" t="s">
        <v>550</v>
      </c>
      <c r="E564" t="s">
        <v>36</v>
      </c>
      <c r="F564" t="s">
        <v>74</v>
      </c>
      <c r="G564" t="s">
        <v>58</v>
      </c>
      <c r="H564" t="s">
        <v>4372</v>
      </c>
      <c r="I564" t="s">
        <v>370</v>
      </c>
      <c r="J564" t="s">
        <v>40</v>
      </c>
      <c r="K564" t="s">
        <v>41</v>
      </c>
      <c r="L564">
        <v>2017</v>
      </c>
      <c r="M564">
        <v>496844</v>
      </c>
      <c r="N564">
        <v>56866</v>
      </c>
      <c r="O564" t="s">
        <v>39</v>
      </c>
      <c r="P564">
        <v>553710</v>
      </c>
      <c r="Q564" t="s">
        <v>39</v>
      </c>
      <c r="R564" t="s">
        <v>42</v>
      </c>
    </row>
    <row r="565" spans="1:18">
      <c r="A565">
        <v>19277</v>
      </c>
      <c r="B565" t="s">
        <v>497</v>
      </c>
      <c r="C565">
        <v>70680</v>
      </c>
      <c r="D565" t="s">
        <v>498</v>
      </c>
      <c r="E565" t="s">
        <v>45</v>
      </c>
      <c r="F565" t="s">
        <v>74</v>
      </c>
      <c r="G565" t="s">
        <v>58</v>
      </c>
      <c r="H565" t="s">
        <v>4375</v>
      </c>
      <c r="I565" t="s">
        <v>259</v>
      </c>
      <c r="J565" t="s">
        <v>153</v>
      </c>
      <c r="K565" t="s">
        <v>41</v>
      </c>
      <c r="L565">
        <v>2017</v>
      </c>
      <c r="M565">
        <v>955000</v>
      </c>
      <c r="N565">
        <v>109304</v>
      </c>
      <c r="O565" t="s">
        <v>39</v>
      </c>
      <c r="P565">
        <v>1064304</v>
      </c>
      <c r="Q565" t="s">
        <v>39</v>
      </c>
      <c r="R565" t="s">
        <v>42</v>
      </c>
    </row>
    <row r="566" spans="1:18">
      <c r="A566">
        <v>19297</v>
      </c>
      <c r="B566" t="s">
        <v>504</v>
      </c>
      <c r="C566">
        <v>70675</v>
      </c>
      <c r="D566" t="s">
        <v>505</v>
      </c>
      <c r="E566" t="s">
        <v>58</v>
      </c>
      <c r="F566" t="s">
        <v>46</v>
      </c>
      <c r="G566" t="s">
        <v>58</v>
      </c>
      <c r="H566" t="s">
        <v>4372</v>
      </c>
      <c r="I566" t="s">
        <v>370</v>
      </c>
      <c r="J566" t="s">
        <v>83</v>
      </c>
      <c r="K566" t="s">
        <v>41</v>
      </c>
      <c r="L566">
        <v>2017</v>
      </c>
      <c r="M566">
        <v>500000</v>
      </c>
      <c r="N566">
        <v>57227</v>
      </c>
      <c r="O566" t="s">
        <v>39</v>
      </c>
      <c r="P566">
        <v>557227</v>
      </c>
      <c r="Q566" t="s">
        <v>39</v>
      </c>
      <c r="R566" t="s">
        <v>42</v>
      </c>
    </row>
    <row r="567" spans="1:18">
      <c r="A567">
        <v>19298</v>
      </c>
      <c r="B567" t="s">
        <v>506</v>
      </c>
      <c r="C567">
        <v>70676</v>
      </c>
      <c r="D567" t="s">
        <v>507</v>
      </c>
      <c r="E567" t="s">
        <v>45</v>
      </c>
      <c r="F567" t="s">
        <v>46</v>
      </c>
      <c r="G567" t="s">
        <v>58</v>
      </c>
      <c r="H567" t="s">
        <v>4375</v>
      </c>
      <c r="I567" t="s">
        <v>39</v>
      </c>
      <c r="J567" t="s">
        <v>83</v>
      </c>
      <c r="K567" t="s">
        <v>41</v>
      </c>
      <c r="L567">
        <v>2017</v>
      </c>
      <c r="M567">
        <v>100000</v>
      </c>
      <c r="N567">
        <v>11445</v>
      </c>
      <c r="O567" t="s">
        <v>39</v>
      </c>
      <c r="P567">
        <v>111445</v>
      </c>
      <c r="Q567" t="s">
        <v>39</v>
      </c>
      <c r="R567" t="s">
        <v>42</v>
      </c>
    </row>
    <row r="568" spans="1:18">
      <c r="A568">
        <v>19303</v>
      </c>
      <c r="B568" t="s">
        <v>510</v>
      </c>
      <c r="C568">
        <v>70694</v>
      </c>
      <c r="D568" t="s">
        <v>511</v>
      </c>
      <c r="E568" t="s">
        <v>36</v>
      </c>
      <c r="F568" t="s">
        <v>46</v>
      </c>
      <c r="G568" t="s">
        <v>58</v>
      </c>
      <c r="H568" t="s">
        <v>4375</v>
      </c>
      <c r="I568" t="s">
        <v>259</v>
      </c>
      <c r="J568" t="s">
        <v>153</v>
      </c>
      <c r="K568" t="s">
        <v>41</v>
      </c>
      <c r="L568">
        <v>2017</v>
      </c>
      <c r="M568">
        <v>400000</v>
      </c>
      <c r="N568">
        <v>45782</v>
      </c>
      <c r="O568" t="s">
        <v>39</v>
      </c>
      <c r="P568">
        <v>445782</v>
      </c>
      <c r="Q568" t="s">
        <v>39</v>
      </c>
      <c r="R568" t="s">
        <v>42</v>
      </c>
    </row>
    <row r="569" spans="1:18">
      <c r="A569">
        <v>19306</v>
      </c>
      <c r="B569" t="s">
        <v>553</v>
      </c>
      <c r="C569">
        <v>70717</v>
      </c>
      <c r="D569" t="s">
        <v>554</v>
      </c>
      <c r="E569" t="s">
        <v>148</v>
      </c>
      <c r="F569" t="s">
        <v>149</v>
      </c>
      <c r="G569" t="s">
        <v>82</v>
      </c>
      <c r="H569" t="s">
        <v>0</v>
      </c>
      <c r="I569" t="s">
        <v>348</v>
      </c>
      <c r="J569" t="s">
        <v>148</v>
      </c>
      <c r="K569">
        <v>5307</v>
      </c>
      <c r="L569">
        <v>2017</v>
      </c>
      <c r="M569">
        <v>480000</v>
      </c>
      <c r="N569">
        <v>120000</v>
      </c>
      <c r="O569">
        <v>0</v>
      </c>
      <c r="P569">
        <v>600000</v>
      </c>
      <c r="Q569" t="s">
        <v>39</v>
      </c>
      <c r="R569" t="s">
        <v>42</v>
      </c>
    </row>
    <row r="570" spans="1:18">
      <c r="A570">
        <v>19311</v>
      </c>
      <c r="B570" t="s">
        <v>555</v>
      </c>
      <c r="C570">
        <v>70720</v>
      </c>
      <c r="D570" t="s">
        <v>209</v>
      </c>
      <c r="E570" t="s">
        <v>148</v>
      </c>
      <c r="F570" t="s">
        <v>149</v>
      </c>
      <c r="G570" t="s">
        <v>65</v>
      </c>
      <c r="H570" t="s">
        <v>0</v>
      </c>
      <c r="I570" t="s">
        <v>186</v>
      </c>
      <c r="J570" t="s">
        <v>148</v>
      </c>
      <c r="K570">
        <v>5307</v>
      </c>
      <c r="L570">
        <v>2017</v>
      </c>
      <c r="M570">
        <v>4800</v>
      </c>
      <c r="N570">
        <v>1200</v>
      </c>
      <c r="O570">
        <v>0</v>
      </c>
      <c r="P570">
        <v>6000</v>
      </c>
      <c r="Q570" t="s">
        <v>39</v>
      </c>
      <c r="R570" t="s">
        <v>42</v>
      </c>
    </row>
    <row r="571" spans="1:18">
      <c r="A571">
        <v>19315</v>
      </c>
      <c r="B571" t="s">
        <v>556</v>
      </c>
      <c r="C571">
        <v>70725</v>
      </c>
      <c r="D571" t="s">
        <v>557</v>
      </c>
      <c r="E571" t="s">
        <v>148</v>
      </c>
      <c r="F571" t="s">
        <v>149</v>
      </c>
      <c r="G571" t="s">
        <v>65</v>
      </c>
      <c r="H571" t="s">
        <v>0</v>
      </c>
      <c r="I571" t="s">
        <v>182</v>
      </c>
      <c r="J571" t="s">
        <v>148</v>
      </c>
      <c r="K571" t="s">
        <v>183</v>
      </c>
      <c r="L571">
        <v>2017</v>
      </c>
      <c r="M571">
        <v>39000</v>
      </c>
      <c r="N571">
        <v>4464</v>
      </c>
      <c r="O571">
        <v>0</v>
      </c>
      <c r="P571">
        <v>43464</v>
      </c>
      <c r="Q571" t="s">
        <v>39</v>
      </c>
      <c r="R571" t="s">
        <v>42</v>
      </c>
    </row>
    <row r="572" spans="1:18">
      <c r="A572">
        <v>19320</v>
      </c>
      <c r="B572" t="s">
        <v>558</v>
      </c>
      <c r="C572">
        <v>70730</v>
      </c>
      <c r="D572" t="s">
        <v>559</v>
      </c>
      <c r="E572" t="s">
        <v>148</v>
      </c>
      <c r="F572" t="s">
        <v>149</v>
      </c>
      <c r="G572" t="s">
        <v>82</v>
      </c>
      <c r="H572" t="s">
        <v>0</v>
      </c>
      <c r="I572" t="s">
        <v>186</v>
      </c>
      <c r="J572" t="s">
        <v>148</v>
      </c>
      <c r="K572" t="s">
        <v>187</v>
      </c>
      <c r="L572">
        <v>2017</v>
      </c>
      <c r="M572">
        <v>65000</v>
      </c>
      <c r="N572">
        <v>16250</v>
      </c>
      <c r="O572">
        <v>0</v>
      </c>
      <c r="P572">
        <v>81250</v>
      </c>
      <c r="Q572" t="s">
        <v>39</v>
      </c>
      <c r="R572" t="s">
        <v>42</v>
      </c>
    </row>
    <row r="573" spans="1:18">
      <c r="A573">
        <v>19330</v>
      </c>
      <c r="B573" t="s">
        <v>521</v>
      </c>
      <c r="C573">
        <v>70733</v>
      </c>
      <c r="D573" t="s">
        <v>522</v>
      </c>
      <c r="E573" t="s">
        <v>148</v>
      </c>
      <c r="F573" t="s">
        <v>212</v>
      </c>
      <c r="G573" t="s">
        <v>38</v>
      </c>
      <c r="H573" t="s">
        <v>0</v>
      </c>
      <c r="I573" t="s">
        <v>348</v>
      </c>
      <c r="J573" t="s">
        <v>148</v>
      </c>
      <c r="K573" t="s">
        <v>187</v>
      </c>
      <c r="L573">
        <v>2017</v>
      </c>
      <c r="M573">
        <v>3263976</v>
      </c>
      <c r="N573">
        <v>815994</v>
      </c>
      <c r="O573">
        <v>25000000</v>
      </c>
      <c r="P573">
        <v>29079970</v>
      </c>
      <c r="Q573" t="s">
        <v>39</v>
      </c>
      <c r="R573" t="s">
        <v>42</v>
      </c>
    </row>
    <row r="574" spans="1:18">
      <c r="A574">
        <v>19333</v>
      </c>
      <c r="B574" t="s">
        <v>560</v>
      </c>
      <c r="C574">
        <v>70736</v>
      </c>
      <c r="D574" t="s">
        <v>303</v>
      </c>
      <c r="E574" t="s">
        <v>148</v>
      </c>
      <c r="F574" t="s">
        <v>212</v>
      </c>
      <c r="G574" t="s">
        <v>82</v>
      </c>
      <c r="H574" t="s">
        <v>0</v>
      </c>
      <c r="I574" t="s">
        <v>296</v>
      </c>
      <c r="J574" t="s">
        <v>148</v>
      </c>
      <c r="K574">
        <v>5307</v>
      </c>
      <c r="L574">
        <v>2017</v>
      </c>
      <c r="M574">
        <v>38659221</v>
      </c>
      <c r="N574">
        <v>9664805</v>
      </c>
      <c r="O574">
        <v>0</v>
      </c>
      <c r="P574">
        <v>48324026</v>
      </c>
      <c r="Q574" t="s">
        <v>39</v>
      </c>
      <c r="R574" t="s">
        <v>42</v>
      </c>
    </row>
    <row r="575" spans="1:18">
      <c r="A575">
        <v>19336</v>
      </c>
      <c r="B575" t="s">
        <v>561</v>
      </c>
      <c r="C575">
        <v>70739</v>
      </c>
      <c r="D575" t="s">
        <v>525</v>
      </c>
      <c r="E575" t="s">
        <v>148</v>
      </c>
      <c r="F575" t="s">
        <v>212</v>
      </c>
      <c r="G575" t="s">
        <v>82</v>
      </c>
      <c r="H575" t="s">
        <v>0</v>
      </c>
      <c r="I575" t="s">
        <v>296</v>
      </c>
      <c r="J575" t="s">
        <v>148</v>
      </c>
      <c r="K575">
        <v>5307</v>
      </c>
      <c r="L575">
        <v>2017</v>
      </c>
      <c r="M575">
        <v>386592</v>
      </c>
      <c r="N575">
        <v>96648</v>
      </c>
      <c r="O575">
        <v>0</v>
      </c>
      <c r="P575">
        <v>483240</v>
      </c>
      <c r="Q575" t="s">
        <v>39</v>
      </c>
      <c r="R575" t="s">
        <v>42</v>
      </c>
    </row>
    <row r="576" spans="1:18">
      <c r="A576">
        <v>19340</v>
      </c>
      <c r="B576" t="s">
        <v>562</v>
      </c>
      <c r="C576">
        <v>70742</v>
      </c>
      <c r="D576" t="s">
        <v>527</v>
      </c>
      <c r="E576" t="s">
        <v>148</v>
      </c>
      <c r="F576" t="s">
        <v>212</v>
      </c>
      <c r="G576" t="s">
        <v>82</v>
      </c>
      <c r="H576" t="s">
        <v>0</v>
      </c>
      <c r="I576" t="s">
        <v>296</v>
      </c>
      <c r="J576" t="s">
        <v>148</v>
      </c>
      <c r="K576">
        <v>5337</v>
      </c>
      <c r="L576">
        <v>2017</v>
      </c>
      <c r="M576">
        <v>18394940</v>
      </c>
      <c r="N576">
        <v>4598735</v>
      </c>
      <c r="O576">
        <v>29200000</v>
      </c>
      <c r="P576">
        <v>52193675</v>
      </c>
      <c r="Q576" t="s">
        <v>39</v>
      </c>
      <c r="R576" t="s">
        <v>42</v>
      </c>
    </row>
    <row r="577" spans="1:18">
      <c r="A577">
        <v>19343</v>
      </c>
      <c r="B577" t="s">
        <v>563</v>
      </c>
      <c r="C577">
        <v>70745</v>
      </c>
      <c r="D577" t="s">
        <v>303</v>
      </c>
      <c r="E577" t="s">
        <v>148</v>
      </c>
      <c r="F577" t="s">
        <v>212</v>
      </c>
      <c r="G577" t="s">
        <v>82</v>
      </c>
      <c r="H577" t="s">
        <v>0</v>
      </c>
      <c r="I577" t="s">
        <v>296</v>
      </c>
      <c r="J577" t="s">
        <v>148</v>
      </c>
      <c r="K577">
        <v>5337</v>
      </c>
      <c r="L577">
        <v>2017</v>
      </c>
      <c r="M577">
        <v>340000</v>
      </c>
      <c r="N577">
        <v>85000</v>
      </c>
      <c r="O577">
        <v>0</v>
      </c>
      <c r="P577">
        <v>425000</v>
      </c>
      <c r="Q577" t="s">
        <v>39</v>
      </c>
      <c r="R577" t="s">
        <v>42</v>
      </c>
    </row>
    <row r="578" spans="1:18">
      <c r="A578">
        <v>19346</v>
      </c>
      <c r="B578" t="s">
        <v>564</v>
      </c>
      <c r="C578">
        <v>70748</v>
      </c>
      <c r="D578" t="s">
        <v>530</v>
      </c>
      <c r="E578" t="s">
        <v>148</v>
      </c>
      <c r="F578" t="s">
        <v>212</v>
      </c>
      <c r="G578" t="s">
        <v>82</v>
      </c>
      <c r="H578" t="s">
        <v>0</v>
      </c>
      <c r="I578" t="s">
        <v>186</v>
      </c>
      <c r="J578" t="s">
        <v>148</v>
      </c>
      <c r="K578" t="s">
        <v>183</v>
      </c>
      <c r="L578">
        <v>2017</v>
      </c>
      <c r="M578">
        <v>2048863</v>
      </c>
      <c r="N578">
        <v>234502</v>
      </c>
      <c r="O578">
        <v>0</v>
      </c>
      <c r="P578">
        <v>2283365</v>
      </c>
      <c r="Q578" t="s">
        <v>39</v>
      </c>
      <c r="R578" t="s">
        <v>42</v>
      </c>
    </row>
    <row r="579" spans="1:18">
      <c r="A579">
        <v>19349</v>
      </c>
      <c r="B579" t="s">
        <v>565</v>
      </c>
      <c r="C579">
        <v>70751</v>
      </c>
      <c r="D579" t="s">
        <v>317</v>
      </c>
      <c r="E579" t="s">
        <v>148</v>
      </c>
      <c r="F579" t="s">
        <v>212</v>
      </c>
      <c r="G579" t="s">
        <v>58</v>
      </c>
      <c r="H579" t="s">
        <v>0</v>
      </c>
      <c r="I579" t="s">
        <v>309</v>
      </c>
      <c r="J579" t="s">
        <v>148</v>
      </c>
      <c r="K579" t="s">
        <v>318</v>
      </c>
      <c r="L579">
        <v>2017</v>
      </c>
      <c r="M579">
        <v>100000000</v>
      </c>
      <c r="N579">
        <v>100000000</v>
      </c>
      <c r="O579">
        <v>0</v>
      </c>
      <c r="P579">
        <v>200000000</v>
      </c>
      <c r="Q579" t="s">
        <v>39</v>
      </c>
      <c r="R579" t="s">
        <v>42</v>
      </c>
    </row>
    <row r="580" spans="1:18">
      <c r="A580">
        <v>19352</v>
      </c>
      <c r="B580" t="s">
        <v>566</v>
      </c>
      <c r="C580">
        <v>70796</v>
      </c>
      <c r="D580" t="s">
        <v>567</v>
      </c>
      <c r="E580" t="s">
        <v>58</v>
      </c>
      <c r="F580" t="s">
        <v>212</v>
      </c>
      <c r="G580" t="s">
        <v>58</v>
      </c>
      <c r="H580" t="s">
        <v>0</v>
      </c>
      <c r="I580" t="s">
        <v>309</v>
      </c>
      <c r="J580" t="s">
        <v>150</v>
      </c>
      <c r="K580" t="s">
        <v>104</v>
      </c>
      <c r="L580">
        <v>2017</v>
      </c>
      <c r="M580">
        <v>11000000</v>
      </c>
      <c r="N580">
        <v>1258999</v>
      </c>
      <c r="O580" t="s">
        <v>39</v>
      </c>
      <c r="P580">
        <v>12258999</v>
      </c>
      <c r="Q580" t="s">
        <v>39</v>
      </c>
      <c r="R580" t="s">
        <v>42</v>
      </c>
    </row>
    <row r="581" spans="1:18">
      <c r="A581">
        <v>19352</v>
      </c>
      <c r="B581" t="s">
        <v>566</v>
      </c>
      <c r="C581">
        <v>70796</v>
      </c>
      <c r="D581" t="s">
        <v>567</v>
      </c>
      <c r="E581" t="s">
        <v>58</v>
      </c>
      <c r="F581" t="s">
        <v>212</v>
      </c>
      <c r="G581" t="s">
        <v>58</v>
      </c>
      <c r="H581" t="s">
        <v>0</v>
      </c>
      <c r="I581" t="s">
        <v>309</v>
      </c>
      <c r="J581" t="s">
        <v>150</v>
      </c>
      <c r="K581" t="s">
        <v>41</v>
      </c>
      <c r="L581">
        <v>2017</v>
      </c>
      <c r="M581">
        <v>5000000</v>
      </c>
      <c r="N581">
        <v>572272</v>
      </c>
      <c r="O581" t="s">
        <v>39</v>
      </c>
      <c r="P581">
        <v>5572272</v>
      </c>
      <c r="Q581" t="s">
        <v>39</v>
      </c>
      <c r="R581" t="s">
        <v>42</v>
      </c>
    </row>
    <row r="582" spans="1:18">
      <c r="A582">
        <v>19465</v>
      </c>
      <c r="B582" t="s">
        <v>460</v>
      </c>
      <c r="C582">
        <v>70812</v>
      </c>
      <c r="D582" t="s">
        <v>39</v>
      </c>
      <c r="E582" t="s">
        <v>36</v>
      </c>
      <c r="F582" t="s">
        <v>271</v>
      </c>
      <c r="G582" t="s">
        <v>38</v>
      </c>
      <c r="I582" t="s">
        <v>39</v>
      </c>
      <c r="J582" t="s">
        <v>153</v>
      </c>
      <c r="K582" t="s">
        <v>76</v>
      </c>
      <c r="L582">
        <v>2017</v>
      </c>
      <c r="M582">
        <v>0</v>
      </c>
      <c r="N582">
        <v>0</v>
      </c>
      <c r="O582">
        <v>883500</v>
      </c>
      <c r="P582">
        <v>883500</v>
      </c>
      <c r="Q582" t="s">
        <v>39</v>
      </c>
      <c r="R582" t="s">
        <v>42</v>
      </c>
    </row>
    <row r="583" spans="1:18">
      <c r="A583">
        <v>19465</v>
      </c>
      <c r="B583" t="s">
        <v>460</v>
      </c>
      <c r="C583">
        <v>70812</v>
      </c>
      <c r="D583" t="s">
        <v>39</v>
      </c>
      <c r="E583" t="s">
        <v>36</v>
      </c>
      <c r="F583" t="s">
        <v>271</v>
      </c>
      <c r="G583" t="s">
        <v>38</v>
      </c>
      <c r="I583" t="s">
        <v>39</v>
      </c>
      <c r="J583" t="s">
        <v>153</v>
      </c>
      <c r="K583" t="s">
        <v>116</v>
      </c>
      <c r="L583">
        <v>2017</v>
      </c>
      <c r="M583">
        <v>0</v>
      </c>
      <c r="N583">
        <v>0</v>
      </c>
      <c r="O583">
        <v>5076500</v>
      </c>
      <c r="P583">
        <v>5076500</v>
      </c>
      <c r="Q583" t="s">
        <v>39</v>
      </c>
      <c r="R583" t="s">
        <v>42</v>
      </c>
    </row>
    <row r="584" spans="1:18">
      <c r="A584" t="s">
        <v>39</v>
      </c>
      <c r="B584" t="s">
        <v>543</v>
      </c>
      <c r="C584">
        <v>70692</v>
      </c>
      <c r="D584" t="s">
        <v>544</v>
      </c>
      <c r="E584" t="s">
        <v>39</v>
      </c>
      <c r="F584" t="s">
        <v>96</v>
      </c>
      <c r="G584" t="s">
        <v>58</v>
      </c>
      <c r="H584" t="s">
        <v>4371</v>
      </c>
      <c r="I584" t="s">
        <v>39</v>
      </c>
      <c r="J584" t="s">
        <v>83</v>
      </c>
      <c r="K584" t="s">
        <v>41</v>
      </c>
      <c r="L584">
        <v>2017</v>
      </c>
      <c r="M584">
        <v>0</v>
      </c>
      <c r="N584">
        <v>0</v>
      </c>
      <c r="O584" t="s">
        <v>39</v>
      </c>
      <c r="P584">
        <v>0</v>
      </c>
      <c r="Q584" t="s">
        <v>39</v>
      </c>
      <c r="R584" t="s">
        <v>42</v>
      </c>
    </row>
    <row r="585" spans="1:18">
      <c r="A585">
        <v>18583</v>
      </c>
      <c r="B585" t="s">
        <v>343</v>
      </c>
      <c r="C585">
        <v>70817</v>
      </c>
      <c r="D585" t="s">
        <v>344</v>
      </c>
      <c r="E585" t="s">
        <v>45</v>
      </c>
      <c r="F585" t="s">
        <v>64</v>
      </c>
      <c r="G585" t="s">
        <v>82</v>
      </c>
      <c r="H585" t="s">
        <v>4371</v>
      </c>
      <c r="I585" t="s">
        <v>54</v>
      </c>
      <c r="J585" t="s">
        <v>153</v>
      </c>
      <c r="K585" t="s">
        <v>345</v>
      </c>
      <c r="L585">
        <v>2018</v>
      </c>
      <c r="M585">
        <v>4648000</v>
      </c>
      <c r="N585">
        <v>0</v>
      </c>
      <c r="O585" t="s">
        <v>39</v>
      </c>
      <c r="P585">
        <v>4648000</v>
      </c>
      <c r="Q585" t="s">
        <v>39</v>
      </c>
      <c r="R585" t="s">
        <v>42</v>
      </c>
    </row>
    <row r="586" spans="1:18">
      <c r="A586">
        <v>18759</v>
      </c>
      <c r="B586" t="s">
        <v>481</v>
      </c>
      <c r="C586">
        <v>70758</v>
      </c>
      <c r="D586" t="s">
        <v>482</v>
      </c>
      <c r="E586" t="s">
        <v>45</v>
      </c>
      <c r="F586" t="s">
        <v>64</v>
      </c>
      <c r="G586" t="s">
        <v>65</v>
      </c>
      <c r="H586" t="s">
        <v>4371</v>
      </c>
      <c r="I586" t="s">
        <v>228</v>
      </c>
      <c r="J586" t="s">
        <v>153</v>
      </c>
      <c r="K586" t="s">
        <v>119</v>
      </c>
      <c r="L586">
        <v>2018</v>
      </c>
      <c r="M586">
        <v>1334285</v>
      </c>
      <c r="N586">
        <v>152715</v>
      </c>
      <c r="O586">
        <v>0</v>
      </c>
      <c r="P586">
        <v>1487000</v>
      </c>
      <c r="Q586" t="s">
        <v>39</v>
      </c>
      <c r="R586" t="s">
        <v>42</v>
      </c>
    </row>
    <row r="587" spans="1:18">
      <c r="A587">
        <v>18760</v>
      </c>
      <c r="B587" t="s">
        <v>483</v>
      </c>
      <c r="C587">
        <v>70759</v>
      </c>
      <c r="D587" t="s">
        <v>358</v>
      </c>
      <c r="E587" t="s">
        <v>45</v>
      </c>
      <c r="F587" t="s">
        <v>64</v>
      </c>
      <c r="G587" t="s">
        <v>65</v>
      </c>
      <c r="H587" t="s">
        <v>4371</v>
      </c>
      <c r="I587" t="s">
        <v>54</v>
      </c>
      <c r="J587" t="s">
        <v>153</v>
      </c>
      <c r="K587" t="s">
        <v>119</v>
      </c>
      <c r="L587">
        <v>2018</v>
      </c>
      <c r="M587">
        <v>226861</v>
      </c>
      <c r="N587">
        <v>25965</v>
      </c>
      <c r="O587">
        <v>0</v>
      </c>
      <c r="P587">
        <v>252826</v>
      </c>
      <c r="Q587" t="s">
        <v>39</v>
      </c>
      <c r="R587" t="s">
        <v>42</v>
      </c>
    </row>
    <row r="588" spans="1:18">
      <c r="A588">
        <v>18769</v>
      </c>
      <c r="B588" t="s">
        <v>484</v>
      </c>
      <c r="C588">
        <v>70801</v>
      </c>
      <c r="D588" t="s">
        <v>485</v>
      </c>
      <c r="E588" t="s">
        <v>45</v>
      </c>
      <c r="F588" t="s">
        <v>64</v>
      </c>
      <c r="G588" t="s">
        <v>82</v>
      </c>
      <c r="H588" t="s">
        <v>4371</v>
      </c>
      <c r="I588" t="s">
        <v>233</v>
      </c>
      <c r="J588" t="s">
        <v>153</v>
      </c>
      <c r="K588" t="s">
        <v>119</v>
      </c>
      <c r="L588">
        <v>2018</v>
      </c>
      <c r="M588">
        <v>1501183</v>
      </c>
      <c r="N588">
        <v>171817</v>
      </c>
      <c r="O588">
        <v>0</v>
      </c>
      <c r="P588">
        <v>1673000</v>
      </c>
      <c r="Q588" t="s">
        <v>39</v>
      </c>
      <c r="R588" t="s">
        <v>42</v>
      </c>
    </row>
    <row r="589" spans="1:18">
      <c r="A589">
        <v>18772</v>
      </c>
      <c r="B589" t="s">
        <v>359</v>
      </c>
      <c r="C589">
        <v>70761</v>
      </c>
      <c r="D589" t="s">
        <v>360</v>
      </c>
      <c r="E589" t="s">
        <v>45</v>
      </c>
      <c r="F589" t="s">
        <v>64</v>
      </c>
      <c r="G589" t="s">
        <v>82</v>
      </c>
      <c r="H589" t="s">
        <v>4371</v>
      </c>
      <c r="I589" t="s">
        <v>54</v>
      </c>
      <c r="J589" t="s">
        <v>153</v>
      </c>
      <c r="K589" t="s">
        <v>155</v>
      </c>
      <c r="L589">
        <v>2018</v>
      </c>
      <c r="M589">
        <v>2007260</v>
      </c>
      <c r="N589">
        <v>229740</v>
      </c>
      <c r="O589">
        <v>0</v>
      </c>
      <c r="P589">
        <v>2237000</v>
      </c>
      <c r="Q589" t="s">
        <v>39</v>
      </c>
      <c r="R589" t="s">
        <v>42</v>
      </c>
    </row>
    <row r="590" spans="1:18">
      <c r="A590">
        <v>18791</v>
      </c>
      <c r="B590" t="s">
        <v>486</v>
      </c>
      <c r="C590">
        <v>70764</v>
      </c>
      <c r="D590" t="s">
        <v>487</v>
      </c>
      <c r="E590" t="s">
        <v>45</v>
      </c>
      <c r="F590" t="s">
        <v>64</v>
      </c>
      <c r="G590" t="s">
        <v>82</v>
      </c>
      <c r="H590" t="s">
        <v>4371</v>
      </c>
      <c r="I590" t="s">
        <v>228</v>
      </c>
      <c r="J590" t="s">
        <v>153</v>
      </c>
      <c r="K590" t="s">
        <v>93</v>
      </c>
      <c r="L590">
        <v>2018</v>
      </c>
      <c r="M590">
        <v>322770</v>
      </c>
      <c r="N590">
        <v>27230</v>
      </c>
      <c r="O590" t="s">
        <v>39</v>
      </c>
      <c r="P590">
        <v>350000</v>
      </c>
      <c r="Q590" t="s">
        <v>39</v>
      </c>
      <c r="R590" t="s">
        <v>42</v>
      </c>
    </row>
    <row r="591" spans="1:18">
      <c r="A591">
        <v>18793</v>
      </c>
      <c r="B591" t="s">
        <v>488</v>
      </c>
      <c r="C591">
        <v>70765</v>
      </c>
      <c r="D591" t="s">
        <v>489</v>
      </c>
      <c r="E591" t="s">
        <v>45</v>
      </c>
      <c r="F591" t="s">
        <v>64</v>
      </c>
      <c r="G591" t="s">
        <v>82</v>
      </c>
      <c r="H591" t="s">
        <v>4371</v>
      </c>
      <c r="I591" t="s">
        <v>228</v>
      </c>
      <c r="J591" t="s">
        <v>153</v>
      </c>
      <c r="K591" t="s">
        <v>93</v>
      </c>
      <c r="L591">
        <v>2018</v>
      </c>
      <c r="M591">
        <v>345825</v>
      </c>
      <c r="N591">
        <v>29175</v>
      </c>
      <c r="O591" t="s">
        <v>39</v>
      </c>
      <c r="P591">
        <v>375000</v>
      </c>
      <c r="Q591" t="s">
        <v>39</v>
      </c>
      <c r="R591" t="s">
        <v>42</v>
      </c>
    </row>
    <row r="592" spans="1:18">
      <c r="A592">
        <v>18794</v>
      </c>
      <c r="B592" t="s">
        <v>490</v>
      </c>
      <c r="C592">
        <v>70766</v>
      </c>
      <c r="D592" t="s">
        <v>487</v>
      </c>
      <c r="E592" t="s">
        <v>45</v>
      </c>
      <c r="F592" t="s">
        <v>64</v>
      </c>
      <c r="G592" t="s">
        <v>82</v>
      </c>
      <c r="H592" t="s">
        <v>4371</v>
      </c>
      <c r="I592" t="s">
        <v>54</v>
      </c>
      <c r="J592" t="s">
        <v>153</v>
      </c>
      <c r="K592" t="s">
        <v>93</v>
      </c>
      <c r="L592">
        <v>2018</v>
      </c>
      <c r="M592">
        <v>1325663</v>
      </c>
      <c r="N592">
        <v>111838</v>
      </c>
      <c r="O592">
        <v>0</v>
      </c>
      <c r="P592">
        <v>1437501</v>
      </c>
      <c r="Q592" t="s">
        <v>39</v>
      </c>
      <c r="R592" t="s">
        <v>42</v>
      </c>
    </row>
    <row r="593" spans="1:18">
      <c r="A593">
        <v>18794</v>
      </c>
      <c r="B593" t="s">
        <v>490</v>
      </c>
      <c r="C593">
        <v>70766</v>
      </c>
      <c r="D593" t="s">
        <v>487</v>
      </c>
      <c r="E593" t="s">
        <v>45</v>
      </c>
      <c r="F593" t="s">
        <v>64</v>
      </c>
      <c r="G593" t="s">
        <v>82</v>
      </c>
      <c r="H593" t="s">
        <v>4371</v>
      </c>
      <c r="I593" t="s">
        <v>54</v>
      </c>
      <c r="J593" t="s">
        <v>153</v>
      </c>
      <c r="K593" t="s">
        <v>119</v>
      </c>
      <c r="L593">
        <v>2018</v>
      </c>
      <c r="M593">
        <v>333796</v>
      </c>
      <c r="N593">
        <v>38204</v>
      </c>
      <c r="O593">
        <v>0</v>
      </c>
      <c r="P593">
        <v>372000</v>
      </c>
      <c r="Q593" t="s">
        <v>39</v>
      </c>
      <c r="R593" t="s">
        <v>42</v>
      </c>
    </row>
    <row r="594" spans="1:18">
      <c r="A594">
        <v>18804</v>
      </c>
      <c r="B594" t="s">
        <v>365</v>
      </c>
      <c r="C594">
        <v>70767</v>
      </c>
      <c r="D594" t="s">
        <v>366</v>
      </c>
      <c r="E594" t="s">
        <v>45</v>
      </c>
      <c r="F594" t="s">
        <v>64</v>
      </c>
      <c r="G594" t="s">
        <v>82</v>
      </c>
      <c r="H594" t="s">
        <v>4371</v>
      </c>
      <c r="I594" t="s">
        <v>54</v>
      </c>
      <c r="J594" t="s">
        <v>153</v>
      </c>
      <c r="K594" t="s">
        <v>155</v>
      </c>
      <c r="L594">
        <v>2018</v>
      </c>
      <c r="M594">
        <v>9421650</v>
      </c>
      <c r="N594">
        <v>1078350</v>
      </c>
      <c r="O594">
        <v>0</v>
      </c>
      <c r="P594">
        <v>10500000</v>
      </c>
      <c r="Q594" t="s">
        <v>39</v>
      </c>
      <c r="R594" t="s">
        <v>42</v>
      </c>
    </row>
    <row r="595" spans="1:18">
      <c r="A595">
        <v>18806</v>
      </c>
      <c r="B595" t="s">
        <v>237</v>
      </c>
      <c r="C595">
        <v>70768</v>
      </c>
      <c r="D595" t="s">
        <v>238</v>
      </c>
      <c r="E595" t="s">
        <v>45</v>
      </c>
      <c r="F595" t="s">
        <v>64</v>
      </c>
      <c r="G595" t="s">
        <v>38</v>
      </c>
      <c r="H595" t="s">
        <v>4371</v>
      </c>
      <c r="I595" t="s">
        <v>239</v>
      </c>
      <c r="J595" t="s">
        <v>153</v>
      </c>
      <c r="K595" t="s">
        <v>41</v>
      </c>
      <c r="L595">
        <v>2018</v>
      </c>
      <c r="M595">
        <v>8267000</v>
      </c>
      <c r="N595">
        <v>946195</v>
      </c>
      <c r="O595" t="s">
        <v>39</v>
      </c>
      <c r="P595">
        <v>9213195</v>
      </c>
      <c r="Q595" t="s">
        <v>39</v>
      </c>
      <c r="R595" t="s">
        <v>42</v>
      </c>
    </row>
    <row r="596" spans="1:18">
      <c r="A596">
        <v>18807</v>
      </c>
      <c r="B596" t="s">
        <v>367</v>
      </c>
      <c r="C596">
        <v>70769</v>
      </c>
      <c r="D596" t="s">
        <v>368</v>
      </c>
      <c r="E596" t="s">
        <v>45</v>
      </c>
      <c r="F596" t="s">
        <v>369</v>
      </c>
      <c r="G596" t="s">
        <v>38</v>
      </c>
      <c r="H596" t="s">
        <v>4372</v>
      </c>
      <c r="I596" t="s">
        <v>370</v>
      </c>
      <c r="J596" t="s">
        <v>153</v>
      </c>
      <c r="K596" t="s">
        <v>119</v>
      </c>
      <c r="L596">
        <v>2018</v>
      </c>
      <c r="M596">
        <v>769277</v>
      </c>
      <c r="N596">
        <v>88047</v>
      </c>
      <c r="O596">
        <v>88047</v>
      </c>
      <c r="P596">
        <v>945371</v>
      </c>
      <c r="Q596" t="s">
        <v>39</v>
      </c>
      <c r="R596" t="s">
        <v>42</v>
      </c>
    </row>
    <row r="597" spans="1:18">
      <c r="A597">
        <v>18814</v>
      </c>
      <c r="B597" t="s">
        <v>374</v>
      </c>
      <c r="C597">
        <v>70771</v>
      </c>
      <c r="D597" t="s">
        <v>372</v>
      </c>
      <c r="E597" t="s">
        <v>45</v>
      </c>
      <c r="F597" t="s">
        <v>46</v>
      </c>
      <c r="G597" t="s">
        <v>38</v>
      </c>
      <c r="H597" t="s">
        <v>4372</v>
      </c>
      <c r="I597" t="s">
        <v>370</v>
      </c>
      <c r="J597" t="s">
        <v>153</v>
      </c>
      <c r="K597" t="s">
        <v>119</v>
      </c>
      <c r="L597">
        <v>2018</v>
      </c>
      <c r="M597">
        <v>1980101</v>
      </c>
      <c r="N597">
        <v>226631</v>
      </c>
      <c r="O597">
        <v>0</v>
      </c>
      <c r="P597">
        <v>2206732</v>
      </c>
      <c r="Q597" t="s">
        <v>39</v>
      </c>
      <c r="R597" t="s">
        <v>42</v>
      </c>
    </row>
    <row r="598" spans="1:18">
      <c r="A598">
        <v>18818</v>
      </c>
      <c r="B598" t="s">
        <v>375</v>
      </c>
      <c r="C598">
        <v>70772</v>
      </c>
      <c r="D598" t="s">
        <v>376</v>
      </c>
      <c r="E598" t="s">
        <v>45</v>
      </c>
      <c r="F598" t="s">
        <v>46</v>
      </c>
      <c r="G598" t="s">
        <v>38</v>
      </c>
      <c r="H598" t="s">
        <v>4372</v>
      </c>
      <c r="I598" t="s">
        <v>127</v>
      </c>
      <c r="J598" t="s">
        <v>153</v>
      </c>
      <c r="K598" t="s">
        <v>119</v>
      </c>
      <c r="L598">
        <v>2018</v>
      </c>
      <c r="M598">
        <v>1422221</v>
      </c>
      <c r="N598">
        <v>162780</v>
      </c>
      <c r="O598">
        <v>0</v>
      </c>
      <c r="P598">
        <v>1585001</v>
      </c>
      <c r="Q598" t="s">
        <v>39</v>
      </c>
      <c r="R598" t="s">
        <v>42</v>
      </c>
    </row>
    <row r="599" spans="1:18">
      <c r="A599">
        <v>18819</v>
      </c>
      <c r="B599" t="s">
        <v>377</v>
      </c>
      <c r="C599">
        <v>70773</v>
      </c>
      <c r="D599" t="s">
        <v>378</v>
      </c>
      <c r="E599" t="s">
        <v>45</v>
      </c>
      <c r="F599" t="s">
        <v>46</v>
      </c>
      <c r="G599" t="s">
        <v>38</v>
      </c>
      <c r="H599" t="s">
        <v>4371</v>
      </c>
      <c r="I599" t="s">
        <v>379</v>
      </c>
      <c r="J599" t="s">
        <v>153</v>
      </c>
      <c r="K599" t="s">
        <v>119</v>
      </c>
      <c r="L599">
        <v>2018</v>
      </c>
      <c r="M599">
        <v>2190258</v>
      </c>
      <c r="N599">
        <v>250685</v>
      </c>
      <c r="O599">
        <v>0</v>
      </c>
      <c r="P599">
        <v>2440943</v>
      </c>
      <c r="Q599" t="s">
        <v>39</v>
      </c>
      <c r="R599" t="s">
        <v>42</v>
      </c>
    </row>
    <row r="600" spans="1:18">
      <c r="A600">
        <v>18832</v>
      </c>
      <c r="B600" t="s">
        <v>380</v>
      </c>
      <c r="C600">
        <v>70774</v>
      </c>
      <c r="D600" t="s">
        <v>381</v>
      </c>
      <c r="E600" t="s">
        <v>69</v>
      </c>
      <c r="F600" t="s">
        <v>264</v>
      </c>
      <c r="G600" t="s">
        <v>38</v>
      </c>
      <c r="H600" t="s">
        <v>1710</v>
      </c>
      <c r="I600" t="s">
        <v>71</v>
      </c>
      <c r="J600" t="s">
        <v>153</v>
      </c>
      <c r="K600" t="s">
        <v>119</v>
      </c>
      <c r="L600">
        <v>2018</v>
      </c>
      <c r="M600">
        <v>1131861</v>
      </c>
      <c r="N600">
        <v>129547</v>
      </c>
      <c r="O600">
        <v>830973</v>
      </c>
      <c r="P600">
        <v>2092381</v>
      </c>
      <c r="Q600" t="s">
        <v>39</v>
      </c>
      <c r="R600" t="s">
        <v>42</v>
      </c>
    </row>
    <row r="601" spans="1:18">
      <c r="A601">
        <v>18833</v>
      </c>
      <c r="B601" t="s">
        <v>382</v>
      </c>
      <c r="C601">
        <v>70775</v>
      </c>
      <c r="D601" t="s">
        <v>383</v>
      </c>
      <c r="E601" t="s">
        <v>45</v>
      </c>
      <c r="F601" t="s">
        <v>137</v>
      </c>
      <c r="G601" t="s">
        <v>38</v>
      </c>
      <c r="H601" t="s">
        <v>4371</v>
      </c>
      <c r="I601" t="s">
        <v>239</v>
      </c>
      <c r="J601" t="s">
        <v>153</v>
      </c>
      <c r="K601" t="s">
        <v>119</v>
      </c>
      <c r="L601">
        <v>2018</v>
      </c>
      <c r="M601">
        <v>5886762</v>
      </c>
      <c r="N601">
        <v>673766</v>
      </c>
      <c r="O601">
        <v>0</v>
      </c>
      <c r="P601">
        <v>6560528</v>
      </c>
      <c r="Q601" t="s">
        <v>39</v>
      </c>
      <c r="R601" t="s">
        <v>42</v>
      </c>
    </row>
    <row r="602" spans="1:18">
      <c r="A602">
        <v>18837</v>
      </c>
      <c r="B602" t="s">
        <v>384</v>
      </c>
      <c r="C602">
        <v>70778</v>
      </c>
      <c r="D602" t="s">
        <v>385</v>
      </c>
      <c r="E602" t="s">
        <v>45</v>
      </c>
      <c r="F602" t="s">
        <v>144</v>
      </c>
      <c r="G602" t="s">
        <v>38</v>
      </c>
      <c r="H602" t="s">
        <v>4371</v>
      </c>
      <c r="I602" t="s">
        <v>379</v>
      </c>
      <c r="J602" t="s">
        <v>153</v>
      </c>
      <c r="K602" t="s">
        <v>119</v>
      </c>
      <c r="L602">
        <v>2018</v>
      </c>
      <c r="M602">
        <v>3269203</v>
      </c>
      <c r="N602">
        <v>374175</v>
      </c>
      <c r="O602">
        <v>0</v>
      </c>
      <c r="P602">
        <v>3643378</v>
      </c>
      <c r="Q602" t="s">
        <v>39</v>
      </c>
      <c r="R602" t="s">
        <v>42</v>
      </c>
    </row>
    <row r="603" spans="1:18">
      <c r="A603">
        <v>18838</v>
      </c>
      <c r="B603" t="s">
        <v>386</v>
      </c>
      <c r="C603">
        <v>70779</v>
      </c>
      <c r="D603" t="s">
        <v>387</v>
      </c>
      <c r="E603" t="s">
        <v>45</v>
      </c>
      <c r="F603" t="s">
        <v>212</v>
      </c>
      <c r="G603" t="s">
        <v>38</v>
      </c>
      <c r="H603" t="s">
        <v>0</v>
      </c>
      <c r="I603" t="s">
        <v>186</v>
      </c>
      <c r="J603" t="s">
        <v>153</v>
      </c>
      <c r="K603" t="s">
        <v>119</v>
      </c>
      <c r="L603">
        <v>2018</v>
      </c>
      <c r="M603">
        <v>2482036</v>
      </c>
      <c r="N603">
        <v>284080</v>
      </c>
      <c r="O603">
        <v>248080</v>
      </c>
      <c r="P603">
        <v>3014196</v>
      </c>
      <c r="Q603" t="s">
        <v>39</v>
      </c>
      <c r="R603" t="s">
        <v>42</v>
      </c>
    </row>
    <row r="604" spans="1:18">
      <c r="A604">
        <v>18839</v>
      </c>
      <c r="B604" t="s">
        <v>388</v>
      </c>
      <c r="C604">
        <v>70780</v>
      </c>
      <c r="D604" t="s">
        <v>387</v>
      </c>
      <c r="E604" t="s">
        <v>45</v>
      </c>
      <c r="F604" t="s">
        <v>212</v>
      </c>
      <c r="G604" t="s">
        <v>38</v>
      </c>
      <c r="H604" t="s">
        <v>4372</v>
      </c>
      <c r="I604" t="s">
        <v>370</v>
      </c>
      <c r="J604" t="s">
        <v>153</v>
      </c>
      <c r="K604" t="s">
        <v>119</v>
      </c>
      <c r="L604">
        <v>2018</v>
      </c>
      <c r="M604">
        <v>1158594</v>
      </c>
      <c r="N604">
        <v>132606</v>
      </c>
      <c r="O604">
        <v>132606</v>
      </c>
      <c r="P604">
        <v>1423806</v>
      </c>
      <c r="Q604" t="s">
        <v>39</v>
      </c>
      <c r="R604" t="s">
        <v>42</v>
      </c>
    </row>
    <row r="605" spans="1:18">
      <c r="A605">
        <v>19246</v>
      </c>
      <c r="B605" t="s">
        <v>568</v>
      </c>
      <c r="C605">
        <v>70802</v>
      </c>
      <c r="D605" t="s">
        <v>569</v>
      </c>
      <c r="E605" t="s">
        <v>45</v>
      </c>
      <c r="F605" t="s">
        <v>89</v>
      </c>
      <c r="G605" t="s">
        <v>38</v>
      </c>
      <c r="H605" t="s">
        <v>4371</v>
      </c>
      <c r="I605" t="s">
        <v>54</v>
      </c>
      <c r="J605" t="s">
        <v>153</v>
      </c>
      <c r="K605" t="s">
        <v>119</v>
      </c>
      <c r="L605">
        <v>2018</v>
      </c>
      <c r="M605">
        <v>0</v>
      </c>
      <c r="N605">
        <v>0</v>
      </c>
      <c r="O605">
        <v>0</v>
      </c>
      <c r="P605">
        <v>0</v>
      </c>
      <c r="Q605" t="s">
        <v>39</v>
      </c>
      <c r="R605" t="s">
        <v>42</v>
      </c>
    </row>
    <row r="606" spans="1:18">
      <c r="A606">
        <v>19275</v>
      </c>
      <c r="B606" t="s">
        <v>495</v>
      </c>
      <c r="C606">
        <v>70687</v>
      </c>
      <c r="D606" t="s">
        <v>496</v>
      </c>
      <c r="E606" t="s">
        <v>36</v>
      </c>
      <c r="F606" t="s">
        <v>140</v>
      </c>
      <c r="G606" t="s">
        <v>58</v>
      </c>
      <c r="H606" t="s">
        <v>4372</v>
      </c>
      <c r="I606" t="s">
        <v>370</v>
      </c>
      <c r="J606" t="s">
        <v>153</v>
      </c>
      <c r="K606" t="s">
        <v>41</v>
      </c>
      <c r="L606">
        <v>2018</v>
      </c>
      <c r="M606">
        <v>2962000</v>
      </c>
      <c r="N606">
        <v>339014</v>
      </c>
      <c r="O606" t="s">
        <v>39</v>
      </c>
      <c r="P606">
        <v>3301014</v>
      </c>
      <c r="Q606" t="s">
        <v>39</v>
      </c>
      <c r="R606" t="s">
        <v>42</v>
      </c>
    </row>
    <row r="607" spans="1:18">
      <c r="A607">
        <v>19276</v>
      </c>
      <c r="B607" t="s">
        <v>549</v>
      </c>
      <c r="C607">
        <v>70674</v>
      </c>
      <c r="D607" t="s">
        <v>550</v>
      </c>
      <c r="E607" t="s">
        <v>36</v>
      </c>
      <c r="F607" t="s">
        <v>74</v>
      </c>
      <c r="G607" t="s">
        <v>58</v>
      </c>
      <c r="H607" t="s">
        <v>4372</v>
      </c>
      <c r="I607" t="s">
        <v>370</v>
      </c>
      <c r="J607" t="s">
        <v>83</v>
      </c>
      <c r="K607" t="s">
        <v>41</v>
      </c>
      <c r="L607">
        <v>2018</v>
      </c>
      <c r="M607">
        <v>285611</v>
      </c>
      <c r="N607">
        <v>32689</v>
      </c>
      <c r="O607" t="s">
        <v>39</v>
      </c>
      <c r="P607">
        <v>318300</v>
      </c>
      <c r="Q607" t="s">
        <v>39</v>
      </c>
      <c r="R607" t="s">
        <v>42</v>
      </c>
    </row>
    <row r="608" spans="1:18">
      <c r="A608">
        <v>19276</v>
      </c>
      <c r="B608" t="s">
        <v>549</v>
      </c>
      <c r="C608">
        <v>70674</v>
      </c>
      <c r="D608" t="s">
        <v>550</v>
      </c>
      <c r="E608" t="s">
        <v>36</v>
      </c>
      <c r="F608" t="s">
        <v>74</v>
      </c>
      <c r="G608" t="s">
        <v>58</v>
      </c>
      <c r="H608" t="s">
        <v>4372</v>
      </c>
      <c r="I608" t="s">
        <v>370</v>
      </c>
      <c r="J608" t="s">
        <v>153</v>
      </c>
      <c r="K608" t="s">
        <v>41</v>
      </c>
      <c r="L608">
        <v>2018</v>
      </c>
      <c r="M608">
        <v>1118637</v>
      </c>
      <c r="N608">
        <v>128033</v>
      </c>
      <c r="O608" t="s">
        <v>39</v>
      </c>
      <c r="P608">
        <v>1246670</v>
      </c>
      <c r="Q608" t="s">
        <v>39</v>
      </c>
      <c r="R608" t="s">
        <v>42</v>
      </c>
    </row>
    <row r="609" spans="1:18">
      <c r="A609">
        <v>19297</v>
      </c>
      <c r="B609" t="s">
        <v>504</v>
      </c>
      <c r="C609">
        <v>70675</v>
      </c>
      <c r="D609" t="s">
        <v>505</v>
      </c>
      <c r="E609" t="s">
        <v>58</v>
      </c>
      <c r="F609" t="s">
        <v>46</v>
      </c>
      <c r="G609" t="s">
        <v>58</v>
      </c>
      <c r="H609" t="s">
        <v>4372</v>
      </c>
      <c r="I609" t="s">
        <v>370</v>
      </c>
      <c r="J609" t="s">
        <v>153</v>
      </c>
      <c r="K609" t="s">
        <v>41</v>
      </c>
      <c r="L609">
        <v>2018</v>
      </c>
      <c r="M609">
        <v>5767000</v>
      </c>
      <c r="N609">
        <v>660059</v>
      </c>
      <c r="O609" t="s">
        <v>39</v>
      </c>
      <c r="P609">
        <v>6427059</v>
      </c>
      <c r="Q609" t="s">
        <v>39</v>
      </c>
      <c r="R609" t="s">
        <v>42</v>
      </c>
    </row>
    <row r="610" spans="1:18">
      <c r="A610">
        <v>19298</v>
      </c>
      <c r="B610" t="s">
        <v>506</v>
      </c>
      <c r="C610">
        <v>70676</v>
      </c>
      <c r="D610" t="s">
        <v>507</v>
      </c>
      <c r="E610" t="s">
        <v>45</v>
      </c>
      <c r="F610" t="s">
        <v>46</v>
      </c>
      <c r="G610" t="s">
        <v>58</v>
      </c>
      <c r="H610" t="s">
        <v>4375</v>
      </c>
      <c r="I610" t="s">
        <v>39</v>
      </c>
      <c r="J610" t="s">
        <v>153</v>
      </c>
      <c r="K610" t="s">
        <v>41</v>
      </c>
      <c r="L610">
        <v>2018</v>
      </c>
      <c r="M610">
        <v>1294000</v>
      </c>
      <c r="N610">
        <v>148104</v>
      </c>
      <c r="O610" t="s">
        <v>39</v>
      </c>
      <c r="P610">
        <v>1442104</v>
      </c>
      <c r="Q610" t="s">
        <v>39</v>
      </c>
      <c r="R610" t="s">
        <v>42</v>
      </c>
    </row>
    <row r="611" spans="1:18">
      <c r="A611">
        <v>19307</v>
      </c>
      <c r="B611" t="s">
        <v>575</v>
      </c>
      <c r="C611">
        <v>70718</v>
      </c>
      <c r="D611" t="s">
        <v>576</v>
      </c>
      <c r="E611" t="s">
        <v>148</v>
      </c>
      <c r="F611" t="s">
        <v>149</v>
      </c>
      <c r="G611" t="s">
        <v>82</v>
      </c>
      <c r="H611" t="s">
        <v>0</v>
      </c>
      <c r="I611" t="s">
        <v>348</v>
      </c>
      <c r="J611" t="s">
        <v>148</v>
      </c>
      <c r="K611">
        <v>5307</v>
      </c>
      <c r="L611">
        <v>2018</v>
      </c>
      <c r="M611">
        <v>500000</v>
      </c>
      <c r="N611">
        <v>125000</v>
      </c>
      <c r="O611">
        <v>0</v>
      </c>
      <c r="P611">
        <v>625000</v>
      </c>
      <c r="Q611" t="s">
        <v>39</v>
      </c>
      <c r="R611" t="s">
        <v>42</v>
      </c>
    </row>
    <row r="612" spans="1:18">
      <c r="A612">
        <v>19312</v>
      </c>
      <c r="B612" t="s">
        <v>577</v>
      </c>
      <c r="C612">
        <v>70721</v>
      </c>
      <c r="D612" t="s">
        <v>209</v>
      </c>
      <c r="E612" t="s">
        <v>148</v>
      </c>
      <c r="F612" t="s">
        <v>149</v>
      </c>
      <c r="G612" t="s">
        <v>65</v>
      </c>
      <c r="H612" t="s">
        <v>0</v>
      </c>
      <c r="I612" t="s">
        <v>186</v>
      </c>
      <c r="J612" t="s">
        <v>148</v>
      </c>
      <c r="K612">
        <v>5307</v>
      </c>
      <c r="L612">
        <v>2018</v>
      </c>
      <c r="M612">
        <v>5000</v>
      </c>
      <c r="N612">
        <v>1250</v>
      </c>
      <c r="O612">
        <v>0</v>
      </c>
      <c r="P612">
        <v>6250</v>
      </c>
      <c r="Q612" t="s">
        <v>39</v>
      </c>
      <c r="R612" t="s">
        <v>42</v>
      </c>
    </row>
    <row r="613" spans="1:18">
      <c r="A613">
        <v>19316</v>
      </c>
      <c r="B613" t="s">
        <v>578</v>
      </c>
      <c r="C613">
        <v>70726</v>
      </c>
      <c r="D613" t="s">
        <v>579</v>
      </c>
      <c r="E613" t="s">
        <v>148</v>
      </c>
      <c r="F613" t="s">
        <v>149</v>
      </c>
      <c r="G613" t="s">
        <v>65</v>
      </c>
      <c r="H613" t="s">
        <v>0</v>
      </c>
      <c r="I613" t="s">
        <v>182</v>
      </c>
      <c r="J613" t="s">
        <v>148</v>
      </c>
      <c r="K613" t="s">
        <v>183</v>
      </c>
      <c r="L613">
        <v>2018</v>
      </c>
      <c r="M613">
        <v>41000</v>
      </c>
      <c r="N613">
        <v>4693</v>
      </c>
      <c r="O613">
        <v>0</v>
      </c>
      <c r="P613">
        <v>45693</v>
      </c>
      <c r="Q613" t="s">
        <v>39</v>
      </c>
      <c r="R613" t="s">
        <v>42</v>
      </c>
    </row>
    <row r="614" spans="1:18">
      <c r="A614">
        <v>19321</v>
      </c>
      <c r="B614" t="s">
        <v>580</v>
      </c>
      <c r="C614">
        <v>70731</v>
      </c>
      <c r="D614" t="s">
        <v>581</v>
      </c>
      <c r="E614" t="s">
        <v>148</v>
      </c>
      <c r="F614" t="s">
        <v>149</v>
      </c>
      <c r="G614" t="s">
        <v>82</v>
      </c>
      <c r="H614" t="s">
        <v>0</v>
      </c>
      <c r="I614" t="s">
        <v>186</v>
      </c>
      <c r="J614" t="s">
        <v>148</v>
      </c>
      <c r="K614" t="s">
        <v>187</v>
      </c>
      <c r="L614">
        <v>2018</v>
      </c>
      <c r="M614">
        <v>70000</v>
      </c>
      <c r="N614">
        <v>17500</v>
      </c>
      <c r="O614">
        <v>0</v>
      </c>
      <c r="P614">
        <v>87500</v>
      </c>
      <c r="Q614" t="s">
        <v>39</v>
      </c>
      <c r="R614" t="s">
        <v>42</v>
      </c>
    </row>
    <row r="615" spans="1:18">
      <c r="A615">
        <v>19331</v>
      </c>
      <c r="B615" t="s">
        <v>521</v>
      </c>
      <c r="C615">
        <v>70734</v>
      </c>
      <c r="D615" t="s">
        <v>522</v>
      </c>
      <c r="E615" t="s">
        <v>148</v>
      </c>
      <c r="F615" t="s">
        <v>212</v>
      </c>
      <c r="G615" t="s">
        <v>38</v>
      </c>
      <c r="H615" t="s">
        <v>0</v>
      </c>
      <c r="I615" t="s">
        <v>348</v>
      </c>
      <c r="J615" t="s">
        <v>148</v>
      </c>
      <c r="K615" t="s">
        <v>187</v>
      </c>
      <c r="L615">
        <v>2018</v>
      </c>
      <c r="M615">
        <v>3361895</v>
      </c>
      <c r="N615">
        <v>840474</v>
      </c>
      <c r="O615">
        <v>25000000</v>
      </c>
      <c r="P615">
        <v>29202369</v>
      </c>
      <c r="Q615" t="s">
        <v>39</v>
      </c>
      <c r="R615" t="s">
        <v>42</v>
      </c>
    </row>
    <row r="616" spans="1:18">
      <c r="A616">
        <v>19334</v>
      </c>
      <c r="B616" t="s">
        <v>582</v>
      </c>
      <c r="C616">
        <v>70737</v>
      </c>
      <c r="D616" t="s">
        <v>303</v>
      </c>
      <c r="E616" t="s">
        <v>148</v>
      </c>
      <c r="F616" t="s">
        <v>212</v>
      </c>
      <c r="G616" t="s">
        <v>82</v>
      </c>
      <c r="H616" t="s">
        <v>0</v>
      </c>
      <c r="I616" t="s">
        <v>296</v>
      </c>
      <c r="J616" t="s">
        <v>148</v>
      </c>
      <c r="K616">
        <v>5307</v>
      </c>
      <c r="L616">
        <v>2018</v>
      </c>
      <c r="M616">
        <v>38987712</v>
      </c>
      <c r="N616">
        <v>9746928</v>
      </c>
      <c r="O616">
        <v>0</v>
      </c>
      <c r="P616">
        <v>48734640</v>
      </c>
      <c r="Q616" t="s">
        <v>39</v>
      </c>
      <c r="R616" t="s">
        <v>42</v>
      </c>
    </row>
    <row r="617" spans="1:18">
      <c r="A617">
        <v>19337</v>
      </c>
      <c r="B617" t="s">
        <v>583</v>
      </c>
      <c r="C617">
        <v>70740</v>
      </c>
      <c r="D617" t="s">
        <v>525</v>
      </c>
      <c r="E617" t="s">
        <v>148</v>
      </c>
      <c r="F617" t="s">
        <v>212</v>
      </c>
      <c r="G617" t="s">
        <v>82</v>
      </c>
      <c r="H617" t="s">
        <v>0</v>
      </c>
      <c r="I617" t="s">
        <v>296</v>
      </c>
      <c r="J617" t="s">
        <v>148</v>
      </c>
      <c r="K617">
        <v>5307</v>
      </c>
      <c r="L617">
        <v>2018</v>
      </c>
      <c r="M617">
        <v>389877</v>
      </c>
      <c r="N617">
        <v>97469</v>
      </c>
      <c r="O617">
        <v>0</v>
      </c>
      <c r="P617">
        <v>487346</v>
      </c>
      <c r="Q617" t="s">
        <v>39</v>
      </c>
      <c r="R617" t="s">
        <v>42</v>
      </c>
    </row>
    <row r="618" spans="1:18">
      <c r="A618">
        <v>19341</v>
      </c>
      <c r="B618" t="s">
        <v>584</v>
      </c>
      <c r="C618">
        <v>70743</v>
      </c>
      <c r="D618" t="s">
        <v>527</v>
      </c>
      <c r="E618" t="s">
        <v>148</v>
      </c>
      <c r="F618" t="s">
        <v>212</v>
      </c>
      <c r="G618" t="s">
        <v>82</v>
      </c>
      <c r="H618" t="s">
        <v>0</v>
      </c>
      <c r="I618" t="s">
        <v>296</v>
      </c>
      <c r="J618" t="s">
        <v>148</v>
      </c>
      <c r="K618">
        <v>5337</v>
      </c>
      <c r="L618">
        <v>2018</v>
      </c>
      <c r="M618">
        <v>22669925</v>
      </c>
      <c r="N618">
        <v>5667481</v>
      </c>
      <c r="O618">
        <v>29200000</v>
      </c>
      <c r="P618">
        <v>57537406</v>
      </c>
      <c r="Q618" t="s">
        <v>39</v>
      </c>
      <c r="R618" t="s">
        <v>42</v>
      </c>
    </row>
    <row r="619" spans="1:18">
      <c r="A619">
        <v>19344</v>
      </c>
      <c r="B619" t="s">
        <v>585</v>
      </c>
      <c r="C619">
        <v>70746</v>
      </c>
      <c r="D619" t="s">
        <v>303</v>
      </c>
      <c r="E619" t="s">
        <v>148</v>
      </c>
      <c r="F619" t="s">
        <v>212</v>
      </c>
      <c r="G619" t="s">
        <v>82</v>
      </c>
      <c r="H619" t="s">
        <v>0</v>
      </c>
      <c r="I619" t="s">
        <v>296</v>
      </c>
      <c r="J619" t="s">
        <v>148</v>
      </c>
      <c r="K619">
        <v>5337</v>
      </c>
      <c r="L619">
        <v>2018</v>
      </c>
      <c r="M619">
        <v>350000</v>
      </c>
      <c r="N619">
        <v>87500</v>
      </c>
      <c r="O619">
        <v>0</v>
      </c>
      <c r="P619">
        <v>437500</v>
      </c>
      <c r="Q619" t="s">
        <v>39</v>
      </c>
      <c r="R619" t="s">
        <v>42</v>
      </c>
    </row>
    <row r="620" spans="1:18">
      <c r="A620">
        <v>19347</v>
      </c>
      <c r="B620" t="s">
        <v>586</v>
      </c>
      <c r="C620">
        <v>70749</v>
      </c>
      <c r="D620" t="s">
        <v>530</v>
      </c>
      <c r="E620" t="s">
        <v>148</v>
      </c>
      <c r="F620" t="s">
        <v>212</v>
      </c>
      <c r="G620" t="s">
        <v>82</v>
      </c>
      <c r="H620" t="s">
        <v>0</v>
      </c>
      <c r="I620" t="s">
        <v>182</v>
      </c>
      <c r="J620" t="s">
        <v>148</v>
      </c>
      <c r="K620" t="s">
        <v>183</v>
      </c>
      <c r="L620">
        <v>2018</v>
      </c>
      <c r="M620">
        <v>2110330</v>
      </c>
      <c r="N620">
        <v>241537</v>
      </c>
      <c r="O620">
        <v>0</v>
      </c>
      <c r="P620">
        <v>2351867</v>
      </c>
      <c r="Q620" t="s">
        <v>39</v>
      </c>
      <c r="R620" t="s">
        <v>42</v>
      </c>
    </row>
    <row r="621" spans="1:18">
      <c r="A621">
        <v>19350</v>
      </c>
      <c r="B621" t="s">
        <v>587</v>
      </c>
      <c r="C621">
        <v>70752</v>
      </c>
      <c r="D621" t="s">
        <v>317</v>
      </c>
      <c r="E621" t="s">
        <v>148</v>
      </c>
      <c r="F621" t="s">
        <v>212</v>
      </c>
      <c r="G621" t="s">
        <v>58</v>
      </c>
      <c r="H621" t="s">
        <v>0</v>
      </c>
      <c r="I621" t="s">
        <v>309</v>
      </c>
      <c r="J621" t="s">
        <v>148</v>
      </c>
      <c r="K621" t="s">
        <v>318</v>
      </c>
      <c r="L621">
        <v>2018</v>
      </c>
      <c r="M621">
        <v>100000000</v>
      </c>
      <c r="N621">
        <v>100000000</v>
      </c>
      <c r="O621">
        <v>0</v>
      </c>
      <c r="P621">
        <v>200000000</v>
      </c>
      <c r="Q621" t="s">
        <v>39</v>
      </c>
      <c r="R621" t="s">
        <v>42</v>
      </c>
    </row>
    <row r="622" spans="1:18">
      <c r="A622">
        <v>19353</v>
      </c>
      <c r="B622" t="s">
        <v>588</v>
      </c>
      <c r="C622">
        <v>70797</v>
      </c>
      <c r="D622" t="s">
        <v>567</v>
      </c>
      <c r="E622" t="s">
        <v>58</v>
      </c>
      <c r="F622" t="s">
        <v>212</v>
      </c>
      <c r="G622" t="s">
        <v>58</v>
      </c>
      <c r="H622" t="s">
        <v>0</v>
      </c>
      <c r="I622" t="s">
        <v>309</v>
      </c>
      <c r="J622" t="s">
        <v>150</v>
      </c>
      <c r="K622" t="s">
        <v>104</v>
      </c>
      <c r="L622">
        <v>2018</v>
      </c>
      <c r="M622">
        <v>11000000</v>
      </c>
      <c r="N622">
        <v>1258999</v>
      </c>
      <c r="O622" t="s">
        <v>39</v>
      </c>
      <c r="P622">
        <v>12258999</v>
      </c>
      <c r="Q622" t="s">
        <v>39</v>
      </c>
      <c r="R622" t="s">
        <v>42</v>
      </c>
    </row>
    <row r="623" spans="1:18">
      <c r="A623">
        <v>19353</v>
      </c>
      <c r="B623" t="s">
        <v>588</v>
      </c>
      <c r="C623">
        <v>70797</v>
      </c>
      <c r="D623" t="s">
        <v>567</v>
      </c>
      <c r="E623" t="s">
        <v>58</v>
      </c>
      <c r="F623" t="s">
        <v>212</v>
      </c>
      <c r="G623" t="s">
        <v>58</v>
      </c>
      <c r="H623" t="s">
        <v>0</v>
      </c>
      <c r="I623" t="s">
        <v>309</v>
      </c>
      <c r="J623" t="s">
        <v>150</v>
      </c>
      <c r="K623" t="s">
        <v>41</v>
      </c>
      <c r="L623">
        <v>2018</v>
      </c>
      <c r="M623">
        <v>5000000</v>
      </c>
      <c r="N623">
        <v>572272</v>
      </c>
      <c r="O623" t="s">
        <v>39</v>
      </c>
      <c r="P623">
        <v>5572272</v>
      </c>
      <c r="Q623" t="s">
        <v>39</v>
      </c>
      <c r="R623" t="s">
        <v>42</v>
      </c>
    </row>
    <row r="624" spans="1:18">
      <c r="A624">
        <v>19354</v>
      </c>
      <c r="B624" t="s">
        <v>589</v>
      </c>
      <c r="C624">
        <v>70681</v>
      </c>
      <c r="D624" t="s">
        <v>590</v>
      </c>
      <c r="E624" t="s">
        <v>45</v>
      </c>
      <c r="F624" t="s">
        <v>74</v>
      </c>
      <c r="G624" t="s">
        <v>58</v>
      </c>
      <c r="H624" t="s">
        <v>4371</v>
      </c>
      <c r="I624" t="s">
        <v>54</v>
      </c>
      <c r="J624" t="s">
        <v>153</v>
      </c>
      <c r="K624" t="s">
        <v>41</v>
      </c>
      <c r="L624">
        <v>2018</v>
      </c>
      <c r="M624">
        <v>8267000</v>
      </c>
      <c r="N624">
        <v>946195</v>
      </c>
      <c r="O624" t="s">
        <v>39</v>
      </c>
      <c r="P624">
        <v>9213195</v>
      </c>
      <c r="Q624" t="s">
        <v>39</v>
      </c>
      <c r="R624" t="s">
        <v>42</v>
      </c>
    </row>
    <row r="625" spans="1:18">
      <c r="A625" t="s">
        <v>591</v>
      </c>
      <c r="B625" t="s">
        <v>592</v>
      </c>
      <c r="C625">
        <v>70670</v>
      </c>
      <c r="D625" t="s">
        <v>280</v>
      </c>
      <c r="E625" t="s">
        <v>58</v>
      </c>
      <c r="F625" t="s">
        <v>264</v>
      </c>
      <c r="G625" t="s">
        <v>58</v>
      </c>
      <c r="H625" t="s">
        <v>4378</v>
      </c>
      <c r="I625" t="s">
        <v>593</v>
      </c>
      <c r="J625" t="s">
        <v>150</v>
      </c>
      <c r="K625" t="s">
        <v>41</v>
      </c>
      <c r="L625">
        <v>2018</v>
      </c>
      <c r="M625">
        <v>3021148</v>
      </c>
      <c r="N625">
        <v>345784</v>
      </c>
      <c r="O625">
        <v>0</v>
      </c>
      <c r="P625">
        <v>3366932</v>
      </c>
      <c r="Q625" t="s">
        <v>39</v>
      </c>
      <c r="R625" t="s">
        <v>42</v>
      </c>
    </row>
    <row r="626" spans="1:18">
      <c r="A626" t="s">
        <v>594</v>
      </c>
      <c r="B626" t="s">
        <v>592</v>
      </c>
      <c r="C626">
        <v>70670</v>
      </c>
      <c r="D626" t="s">
        <v>280</v>
      </c>
      <c r="E626" t="s">
        <v>58</v>
      </c>
      <c r="F626" t="s">
        <v>264</v>
      </c>
      <c r="G626" t="s">
        <v>58</v>
      </c>
      <c r="H626" t="s">
        <v>4378</v>
      </c>
      <c r="I626" t="s">
        <v>593</v>
      </c>
      <c r="J626" t="s">
        <v>150</v>
      </c>
      <c r="K626" t="s">
        <v>41</v>
      </c>
      <c r="L626">
        <v>2018</v>
      </c>
      <c r="M626">
        <v>3063139</v>
      </c>
      <c r="N626">
        <v>350590</v>
      </c>
      <c r="O626">
        <v>0</v>
      </c>
      <c r="P626">
        <v>3413729</v>
      </c>
      <c r="Q626" t="s">
        <v>39</v>
      </c>
      <c r="R626" t="s">
        <v>42</v>
      </c>
    </row>
    <row r="627" spans="1:18">
      <c r="A627" t="s">
        <v>595</v>
      </c>
      <c r="B627" t="s">
        <v>592</v>
      </c>
      <c r="C627">
        <v>70670</v>
      </c>
      <c r="D627" t="s">
        <v>280</v>
      </c>
      <c r="E627" t="s">
        <v>58</v>
      </c>
      <c r="F627" t="s">
        <v>264</v>
      </c>
      <c r="G627" t="s">
        <v>58</v>
      </c>
      <c r="H627" t="s">
        <v>4378</v>
      </c>
      <c r="I627" t="s">
        <v>593</v>
      </c>
      <c r="J627" t="s">
        <v>150</v>
      </c>
      <c r="K627" t="s">
        <v>41</v>
      </c>
      <c r="L627">
        <v>2018</v>
      </c>
      <c r="M627">
        <v>3105713</v>
      </c>
      <c r="N627">
        <v>355463</v>
      </c>
      <c r="O627">
        <v>0</v>
      </c>
      <c r="P627">
        <v>3461176</v>
      </c>
      <c r="Q627" t="s">
        <v>39</v>
      </c>
      <c r="R627" t="s">
        <v>42</v>
      </c>
    </row>
    <row r="628" spans="1:18">
      <c r="A628" t="s">
        <v>607</v>
      </c>
      <c r="B628" t="s">
        <v>608</v>
      </c>
      <c r="C628">
        <v>70673</v>
      </c>
      <c r="D628" t="s">
        <v>609</v>
      </c>
      <c r="E628" t="s">
        <v>58</v>
      </c>
      <c r="F628" t="s">
        <v>264</v>
      </c>
      <c r="G628" t="s">
        <v>58</v>
      </c>
      <c r="H628" t="s">
        <v>4373</v>
      </c>
      <c r="I628" t="s">
        <v>286</v>
      </c>
      <c r="J628" t="s">
        <v>47</v>
      </c>
      <c r="K628" t="s">
        <v>41</v>
      </c>
      <c r="L628">
        <v>2018</v>
      </c>
      <c r="M628">
        <v>507427</v>
      </c>
      <c r="N628">
        <v>58077</v>
      </c>
      <c r="O628">
        <v>0</v>
      </c>
      <c r="P628">
        <v>565504</v>
      </c>
      <c r="Q628" t="s">
        <v>39</v>
      </c>
      <c r="R628" t="s">
        <v>42</v>
      </c>
    </row>
    <row r="629" spans="1:18">
      <c r="A629" t="s">
        <v>610</v>
      </c>
      <c r="B629" t="s">
        <v>608</v>
      </c>
      <c r="C629">
        <v>70673</v>
      </c>
      <c r="D629" t="s">
        <v>609</v>
      </c>
      <c r="E629" t="s">
        <v>58</v>
      </c>
      <c r="F629" t="s">
        <v>264</v>
      </c>
      <c r="G629" t="s">
        <v>58</v>
      </c>
      <c r="H629" t="s">
        <v>4373</v>
      </c>
      <c r="I629" t="s">
        <v>286</v>
      </c>
      <c r="J629" t="s">
        <v>47</v>
      </c>
      <c r="K629" t="s">
        <v>41</v>
      </c>
      <c r="L629">
        <v>2018</v>
      </c>
      <c r="M629">
        <v>514963</v>
      </c>
      <c r="N629">
        <v>58940</v>
      </c>
      <c r="O629">
        <v>0</v>
      </c>
      <c r="P629">
        <v>573903</v>
      </c>
      <c r="Q629" t="s">
        <v>39</v>
      </c>
      <c r="R629" t="s">
        <v>42</v>
      </c>
    </row>
    <row r="630" spans="1:18">
      <c r="A630" t="s">
        <v>611</v>
      </c>
      <c r="B630" t="s">
        <v>608</v>
      </c>
      <c r="C630">
        <v>70673</v>
      </c>
      <c r="D630" t="s">
        <v>609</v>
      </c>
      <c r="E630" t="s">
        <v>58</v>
      </c>
      <c r="F630" t="s">
        <v>264</v>
      </c>
      <c r="G630" t="s">
        <v>58</v>
      </c>
      <c r="H630" t="s">
        <v>4373</v>
      </c>
      <c r="I630" t="s">
        <v>286</v>
      </c>
      <c r="J630" t="s">
        <v>47</v>
      </c>
      <c r="K630" t="s">
        <v>41</v>
      </c>
      <c r="L630">
        <v>2018</v>
      </c>
      <c r="M630">
        <v>522610</v>
      </c>
      <c r="N630">
        <v>59815</v>
      </c>
      <c r="O630">
        <v>0</v>
      </c>
      <c r="P630">
        <v>582425</v>
      </c>
      <c r="Q630" t="s">
        <v>39</v>
      </c>
      <c r="R630" t="s">
        <v>42</v>
      </c>
    </row>
    <row r="631" spans="1:18">
      <c r="A631" t="s">
        <v>39</v>
      </c>
      <c r="B631" t="s">
        <v>543</v>
      </c>
      <c r="C631">
        <v>70692</v>
      </c>
      <c r="D631" t="s">
        <v>544</v>
      </c>
      <c r="E631" t="s">
        <v>39</v>
      </c>
      <c r="F631" t="s">
        <v>96</v>
      </c>
      <c r="G631" t="s">
        <v>58</v>
      </c>
      <c r="H631" t="s">
        <v>4371</v>
      </c>
      <c r="I631" t="s">
        <v>39</v>
      </c>
      <c r="J631" t="s">
        <v>153</v>
      </c>
      <c r="K631" t="s">
        <v>41</v>
      </c>
      <c r="L631">
        <v>2018</v>
      </c>
      <c r="M631">
        <v>0</v>
      </c>
      <c r="N631">
        <v>0</v>
      </c>
      <c r="O631" t="s">
        <v>39</v>
      </c>
      <c r="P631">
        <v>0</v>
      </c>
      <c r="Q631" t="s">
        <v>39</v>
      </c>
      <c r="R631" t="s">
        <v>42</v>
      </c>
    </row>
  </sheetData>
  <sortState ref="A2:R631">
    <sortCondition ref="Q2:Q631"/>
    <sortCondition ref="L2:L631"/>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48"/>
  <sheetViews>
    <sheetView workbookViewId="0">
      <pane xSplit="1" ySplit="1" topLeftCell="B2" activePane="bottomRight" state="frozen"/>
      <selection pane="topRight" activeCell="B1" sqref="B1"/>
      <selection pane="bottomLeft" activeCell="A2" sqref="A2"/>
      <selection pane="bottomRight" activeCell="X5" sqref="X5"/>
    </sheetView>
  </sheetViews>
  <sheetFormatPr defaultColWidth="22.6640625" defaultRowHeight="15.5"/>
  <cols>
    <col min="1" max="1" width="7.5" customWidth="1"/>
    <col min="2" max="2" width="9.1640625" customWidth="1"/>
    <col min="3" max="3" width="7.83203125" customWidth="1"/>
    <col min="5" max="5" width="11.83203125" customWidth="1"/>
    <col min="6" max="6" width="17" customWidth="1"/>
    <col min="7" max="7" width="15.6640625" customWidth="1"/>
    <col min="8" max="8" width="11.6640625" customWidth="1"/>
    <col min="21" max="21" width="9.33203125" style="15" customWidth="1"/>
    <col min="22" max="22" width="7.5" style="15" customWidth="1"/>
    <col min="23" max="23" width="8.83203125" customWidth="1"/>
    <col min="24" max="24" width="10.6640625" customWidth="1"/>
    <col min="25" max="29" width="9.6640625" style="15" bestFit="1" customWidth="1"/>
    <col min="30" max="51" width="8.6640625" style="15" bestFit="1" customWidth="1"/>
    <col min="52" max="52" width="5.5" customWidth="1"/>
    <col min="53" max="53" width="6.1640625" customWidth="1"/>
    <col min="54" max="54" width="5" bestFit="1" customWidth="1"/>
  </cols>
  <sheetData>
    <row r="1" spans="1:54">
      <c r="A1" t="s">
        <v>32</v>
      </c>
      <c r="B1" t="s">
        <v>4301</v>
      </c>
      <c r="C1" t="s">
        <v>4370</v>
      </c>
      <c r="D1" t="s">
        <v>614</v>
      </c>
      <c r="E1" t="s">
        <v>2</v>
      </c>
      <c r="F1" t="s">
        <v>4338</v>
      </c>
      <c r="G1" t="s">
        <v>615</v>
      </c>
      <c r="H1" t="s">
        <v>8</v>
      </c>
      <c r="I1" t="s">
        <v>616</v>
      </c>
      <c r="J1" t="s">
        <v>617</v>
      </c>
      <c r="K1" t="s">
        <v>618</v>
      </c>
      <c r="L1" t="s">
        <v>619</v>
      </c>
      <c r="M1" t="s">
        <v>620</v>
      </c>
      <c r="N1" t="s">
        <v>621</v>
      </c>
      <c r="O1" t="s">
        <v>622</v>
      </c>
      <c r="P1" t="s">
        <v>623</v>
      </c>
      <c r="Q1" t="s">
        <v>4306</v>
      </c>
      <c r="R1" t="s">
        <v>624</v>
      </c>
      <c r="S1" t="s">
        <v>625</v>
      </c>
      <c r="T1" t="s">
        <v>626</v>
      </c>
      <c r="U1" s="15" t="s">
        <v>4302</v>
      </c>
      <c r="V1" s="15" t="s">
        <v>4303</v>
      </c>
      <c r="W1" t="s">
        <v>4305</v>
      </c>
      <c r="X1" t="s">
        <v>4304</v>
      </c>
      <c r="Y1" s="15">
        <v>2014</v>
      </c>
      <c r="Z1" s="15">
        <v>2015</v>
      </c>
      <c r="AA1" s="15">
        <v>2016</v>
      </c>
      <c r="AB1" s="15">
        <v>2017</v>
      </c>
      <c r="AC1" s="15">
        <v>2018</v>
      </c>
      <c r="AD1" s="15">
        <v>2019</v>
      </c>
      <c r="AE1" s="15">
        <v>2020</v>
      </c>
      <c r="AF1" s="15">
        <v>2021</v>
      </c>
      <c r="AG1" s="15">
        <v>2022</v>
      </c>
      <c r="AH1" s="15">
        <v>2023</v>
      </c>
      <c r="AI1" s="15">
        <v>2024</v>
      </c>
      <c r="AJ1" s="15">
        <v>2025</v>
      </c>
      <c r="AK1" s="15">
        <v>2026</v>
      </c>
      <c r="AL1" s="15">
        <v>2027</v>
      </c>
      <c r="AM1" s="15">
        <v>2028</v>
      </c>
      <c r="AN1" s="15">
        <v>2029</v>
      </c>
      <c r="AO1" s="15">
        <v>2030</v>
      </c>
      <c r="AP1" s="15">
        <v>2031</v>
      </c>
      <c r="AQ1" s="15">
        <v>2032</v>
      </c>
      <c r="AR1" s="15">
        <v>2033</v>
      </c>
      <c r="AS1" s="15">
        <v>2034</v>
      </c>
      <c r="AT1" s="15">
        <v>2035</v>
      </c>
      <c r="AU1" s="15">
        <v>2036</v>
      </c>
      <c r="AV1" s="15">
        <v>2037</v>
      </c>
      <c r="AW1" s="15">
        <v>2038</v>
      </c>
      <c r="AX1" s="15">
        <v>2039</v>
      </c>
      <c r="AY1" s="15">
        <v>2040</v>
      </c>
    </row>
    <row r="2" spans="1:54">
      <c r="A2">
        <v>10005</v>
      </c>
      <c r="D2" t="s">
        <v>627</v>
      </c>
      <c r="E2" t="s">
        <v>4308</v>
      </c>
      <c r="F2" t="str">
        <f t="shared" ref="F2:F65" si="0">CONCATENATE(E2,"/",T2)</f>
        <v>County/Roads and Bridges</v>
      </c>
      <c r="G2" t="s">
        <v>627</v>
      </c>
      <c r="I2" t="s">
        <v>2296</v>
      </c>
      <c r="J2" t="s">
        <v>655</v>
      </c>
      <c r="K2" t="s">
        <v>2297</v>
      </c>
      <c r="L2" t="s">
        <v>662</v>
      </c>
      <c r="M2" t="s">
        <v>2298</v>
      </c>
      <c r="N2">
        <v>6200000</v>
      </c>
      <c r="O2">
        <v>6975000</v>
      </c>
      <c r="P2" t="s">
        <v>669</v>
      </c>
      <c r="Q2" t="str">
        <f t="shared" ref="Q2:Q65" si="1">IF(P2="N/A","2018-2040",P2)</f>
        <v>2014-2017</v>
      </c>
      <c r="R2">
        <v>1</v>
      </c>
      <c r="S2" t="s">
        <v>635</v>
      </c>
      <c r="T2" t="s">
        <v>2287</v>
      </c>
      <c r="U2" s="4">
        <v>2014</v>
      </c>
      <c r="V2" s="4">
        <v>2017</v>
      </c>
      <c r="W2" s="15">
        <f t="shared" ref="W2:W65" si="2">N2/X2</f>
        <v>1550000</v>
      </c>
      <c r="X2">
        <f t="shared" ref="X2:X65" si="3">V2-U2+1</f>
        <v>4</v>
      </c>
      <c r="Y2" s="15">
        <v>1550000</v>
      </c>
      <c r="Z2" s="15">
        <v>1550000</v>
      </c>
      <c r="AA2" s="15">
        <v>1550000</v>
      </c>
      <c r="AB2" s="15">
        <v>1550000</v>
      </c>
      <c r="AC2" s="15">
        <v>0</v>
      </c>
      <c r="AD2" s="15">
        <v>0</v>
      </c>
      <c r="AE2" s="15">
        <v>0</v>
      </c>
      <c r="AF2" s="15">
        <v>0</v>
      </c>
      <c r="AG2" s="15">
        <v>0</v>
      </c>
      <c r="AH2" s="15">
        <v>0</v>
      </c>
      <c r="AI2" s="15">
        <v>0</v>
      </c>
      <c r="AJ2" s="15">
        <v>0</v>
      </c>
      <c r="AK2" s="15">
        <v>0</v>
      </c>
      <c r="AL2" s="15">
        <v>0</v>
      </c>
      <c r="AM2" s="15">
        <v>0</v>
      </c>
      <c r="AN2" s="15">
        <v>0</v>
      </c>
      <c r="AO2" s="15">
        <v>0</v>
      </c>
      <c r="AP2" s="15">
        <v>0</v>
      </c>
      <c r="AQ2" s="15">
        <v>0</v>
      </c>
      <c r="AR2" s="15">
        <v>0</v>
      </c>
      <c r="AS2" s="15">
        <v>0</v>
      </c>
      <c r="AT2" s="15">
        <v>0</v>
      </c>
      <c r="AU2" s="15">
        <v>0</v>
      </c>
      <c r="AV2" s="15">
        <v>0</v>
      </c>
      <c r="AW2" s="15">
        <v>0</v>
      </c>
      <c r="AX2" s="15">
        <v>0</v>
      </c>
      <c r="AY2" s="15">
        <v>0</v>
      </c>
      <c r="BB2" t="b">
        <f t="shared" ref="BB2:BB65" si="4">SUM(Y2:AY2)=N2</f>
        <v>1</v>
      </c>
    </row>
    <row r="3" spans="1:54">
      <c r="A3">
        <v>10018</v>
      </c>
      <c r="D3" t="s">
        <v>627</v>
      </c>
      <c r="E3" t="s">
        <v>4308</v>
      </c>
      <c r="F3" t="str">
        <f t="shared" si="0"/>
        <v>County/Roads and Bridges</v>
      </c>
      <c r="G3" t="s">
        <v>3</v>
      </c>
      <c r="I3" t="s">
        <v>2309</v>
      </c>
      <c r="J3" t="s">
        <v>646</v>
      </c>
      <c r="K3" t="s">
        <v>2087</v>
      </c>
      <c r="L3" t="s">
        <v>632</v>
      </c>
      <c r="M3" t="s">
        <v>1154</v>
      </c>
      <c r="N3">
        <v>5400000</v>
      </c>
      <c r="O3">
        <v>6075000</v>
      </c>
      <c r="P3" t="s">
        <v>669</v>
      </c>
      <c r="Q3" t="str">
        <f t="shared" si="1"/>
        <v>2014-2017</v>
      </c>
      <c r="R3">
        <v>1</v>
      </c>
      <c r="S3" t="s">
        <v>635</v>
      </c>
      <c r="T3" t="s">
        <v>2287</v>
      </c>
      <c r="U3" s="4">
        <v>2014</v>
      </c>
      <c r="V3" s="4">
        <v>2017</v>
      </c>
      <c r="W3" s="15">
        <f t="shared" si="2"/>
        <v>1350000</v>
      </c>
      <c r="X3">
        <f t="shared" si="3"/>
        <v>4</v>
      </c>
      <c r="Y3" s="15">
        <v>1350000</v>
      </c>
      <c r="Z3" s="15">
        <v>1350000</v>
      </c>
      <c r="AA3" s="15">
        <v>1350000</v>
      </c>
      <c r="AB3" s="15">
        <v>1350000</v>
      </c>
      <c r="AC3" s="15">
        <v>0</v>
      </c>
      <c r="AD3" s="15">
        <v>0</v>
      </c>
      <c r="AE3" s="15">
        <v>0</v>
      </c>
      <c r="AF3" s="15">
        <v>0</v>
      </c>
      <c r="AG3" s="15">
        <v>0</v>
      </c>
      <c r="AH3" s="15">
        <v>0</v>
      </c>
      <c r="AI3" s="15">
        <v>0</v>
      </c>
      <c r="AJ3" s="15">
        <v>0</v>
      </c>
      <c r="AK3" s="15">
        <v>0</v>
      </c>
      <c r="AL3" s="15">
        <v>0</v>
      </c>
      <c r="AM3" s="15">
        <v>0</v>
      </c>
      <c r="AN3" s="15">
        <v>0</v>
      </c>
      <c r="AO3" s="15">
        <v>0</v>
      </c>
      <c r="AP3" s="15">
        <v>0</v>
      </c>
      <c r="AQ3" s="15">
        <v>0</v>
      </c>
      <c r="AR3" s="15">
        <v>0</v>
      </c>
      <c r="AS3" s="15">
        <v>0</v>
      </c>
      <c r="AT3" s="15">
        <v>0</v>
      </c>
      <c r="AU3" s="15">
        <v>0</v>
      </c>
      <c r="AV3" s="15">
        <v>0</v>
      </c>
      <c r="AW3" s="15">
        <v>0</v>
      </c>
      <c r="AX3" s="15">
        <v>0</v>
      </c>
      <c r="AY3" s="15">
        <v>0</v>
      </c>
      <c r="BB3" t="b">
        <f t="shared" si="4"/>
        <v>1</v>
      </c>
    </row>
    <row r="4" spans="1:54">
      <c r="A4">
        <v>10019</v>
      </c>
      <c r="D4" t="s">
        <v>627</v>
      </c>
      <c r="E4" t="s">
        <v>4308</v>
      </c>
      <c r="F4" t="str">
        <f t="shared" si="0"/>
        <v>County/Active Transportation</v>
      </c>
      <c r="G4" t="s">
        <v>627</v>
      </c>
      <c r="I4" t="s">
        <v>654</v>
      </c>
      <c r="J4" t="s">
        <v>655</v>
      </c>
      <c r="K4" t="s">
        <v>656</v>
      </c>
      <c r="L4" t="s">
        <v>657</v>
      </c>
      <c r="M4" t="s">
        <v>658</v>
      </c>
      <c r="N4">
        <v>2000000</v>
      </c>
      <c r="O4">
        <v>2250000</v>
      </c>
      <c r="P4" t="s">
        <v>669</v>
      </c>
      <c r="Q4" t="str">
        <f t="shared" si="1"/>
        <v>2014-2017</v>
      </c>
      <c r="R4">
        <v>1</v>
      </c>
      <c r="S4" t="s">
        <v>635</v>
      </c>
      <c r="T4" t="s">
        <v>636</v>
      </c>
      <c r="U4" s="4">
        <v>2014</v>
      </c>
      <c r="V4" s="4">
        <v>2017</v>
      </c>
      <c r="W4" s="15">
        <f t="shared" si="2"/>
        <v>500000</v>
      </c>
      <c r="X4">
        <f t="shared" si="3"/>
        <v>4</v>
      </c>
      <c r="Y4" s="15">
        <v>500000</v>
      </c>
      <c r="Z4" s="15">
        <v>500000</v>
      </c>
      <c r="AA4" s="15">
        <v>500000</v>
      </c>
      <c r="AB4" s="15">
        <v>500000</v>
      </c>
      <c r="AC4" s="15">
        <v>0</v>
      </c>
      <c r="AD4" s="15">
        <v>0</v>
      </c>
      <c r="AE4" s="15">
        <v>0</v>
      </c>
      <c r="AF4" s="15">
        <v>0</v>
      </c>
      <c r="AG4" s="15">
        <v>0</v>
      </c>
      <c r="AH4" s="15">
        <v>0</v>
      </c>
      <c r="AI4" s="15">
        <v>0</v>
      </c>
      <c r="AJ4" s="15">
        <v>0</v>
      </c>
      <c r="AK4" s="15">
        <v>0</v>
      </c>
      <c r="AL4" s="15">
        <v>0</v>
      </c>
      <c r="AM4" s="15">
        <v>0</v>
      </c>
      <c r="AN4" s="15">
        <v>0</v>
      </c>
      <c r="AO4" s="15">
        <v>0</v>
      </c>
      <c r="AP4" s="15">
        <v>0</v>
      </c>
      <c r="AQ4" s="15">
        <v>0</v>
      </c>
      <c r="AR4" s="15">
        <v>0</v>
      </c>
      <c r="AS4" s="15">
        <v>0</v>
      </c>
      <c r="AT4" s="15">
        <v>0</v>
      </c>
      <c r="AU4" s="15">
        <v>0</v>
      </c>
      <c r="AV4" s="15">
        <v>0</v>
      </c>
      <c r="AW4" s="15">
        <v>0</v>
      </c>
      <c r="AX4" s="15">
        <v>0</v>
      </c>
      <c r="AY4" s="15">
        <v>0</v>
      </c>
      <c r="BB4" t="b">
        <f t="shared" si="4"/>
        <v>1</v>
      </c>
    </row>
    <row r="5" spans="1:54">
      <c r="A5">
        <v>10024</v>
      </c>
      <c r="D5" t="s">
        <v>627</v>
      </c>
      <c r="E5" t="s">
        <v>4308</v>
      </c>
      <c r="F5" t="str">
        <f t="shared" si="0"/>
        <v>County/Active Transportation</v>
      </c>
      <c r="G5" t="s">
        <v>3</v>
      </c>
      <c r="I5" t="s">
        <v>665</v>
      </c>
      <c r="J5" t="s">
        <v>666</v>
      </c>
      <c r="K5" t="s">
        <v>667</v>
      </c>
      <c r="L5" t="s">
        <v>632</v>
      </c>
      <c r="M5" t="s">
        <v>668</v>
      </c>
      <c r="N5">
        <v>42600000</v>
      </c>
      <c r="O5">
        <v>47925000</v>
      </c>
      <c r="P5" t="s">
        <v>669</v>
      </c>
      <c r="Q5" t="str">
        <f t="shared" si="1"/>
        <v>2014-2017</v>
      </c>
      <c r="R5">
        <v>1</v>
      </c>
      <c r="S5" t="s">
        <v>670</v>
      </c>
      <c r="T5" t="s">
        <v>636</v>
      </c>
      <c r="U5" s="4">
        <v>2014</v>
      </c>
      <c r="V5" s="4">
        <v>2017</v>
      </c>
      <c r="W5" s="15">
        <f t="shared" si="2"/>
        <v>10650000</v>
      </c>
      <c r="X5">
        <f t="shared" si="3"/>
        <v>4</v>
      </c>
      <c r="Y5" s="15">
        <v>10650000</v>
      </c>
      <c r="Z5" s="15">
        <v>10650000</v>
      </c>
      <c r="AA5" s="15">
        <v>10650000</v>
      </c>
      <c r="AB5" s="15">
        <v>10650000</v>
      </c>
      <c r="AC5" s="15">
        <v>0</v>
      </c>
      <c r="AD5" s="15">
        <v>0</v>
      </c>
      <c r="AE5" s="15">
        <v>0</v>
      </c>
      <c r="AF5" s="15">
        <v>0</v>
      </c>
      <c r="AG5" s="15">
        <v>0</v>
      </c>
      <c r="AH5" s="15">
        <v>0</v>
      </c>
      <c r="AI5" s="15">
        <v>0</v>
      </c>
      <c r="AJ5" s="15">
        <v>0</v>
      </c>
      <c r="AK5" s="15">
        <v>0</v>
      </c>
      <c r="AL5" s="15">
        <v>0</v>
      </c>
      <c r="AM5" s="15">
        <v>0</v>
      </c>
      <c r="AN5" s="15">
        <v>0</v>
      </c>
      <c r="AO5" s="15">
        <v>0</v>
      </c>
      <c r="AP5" s="15">
        <v>0</v>
      </c>
      <c r="AQ5" s="15">
        <v>0</v>
      </c>
      <c r="AR5" s="15">
        <v>0</v>
      </c>
      <c r="AS5" s="15">
        <v>0</v>
      </c>
      <c r="AT5" s="15">
        <v>0</v>
      </c>
      <c r="AU5" s="15">
        <v>0</v>
      </c>
      <c r="AV5" s="15">
        <v>0</v>
      </c>
      <c r="AW5" s="15">
        <v>0</v>
      </c>
      <c r="AX5" s="15">
        <v>0</v>
      </c>
      <c r="AY5" s="15">
        <v>0</v>
      </c>
      <c r="BB5" t="b">
        <f t="shared" si="4"/>
        <v>1</v>
      </c>
    </row>
    <row r="6" spans="1:54">
      <c r="A6">
        <v>10041</v>
      </c>
      <c r="D6" t="s">
        <v>699</v>
      </c>
      <c r="E6" t="s">
        <v>4307</v>
      </c>
      <c r="F6" t="str">
        <f t="shared" si="0"/>
        <v>City/Roads and Bridges</v>
      </c>
      <c r="G6" t="s">
        <v>627</v>
      </c>
      <c r="I6" t="s">
        <v>2345</v>
      </c>
      <c r="J6" t="s">
        <v>2346</v>
      </c>
      <c r="K6" t="s">
        <v>2303</v>
      </c>
      <c r="L6" t="s">
        <v>640</v>
      </c>
      <c r="M6" t="s">
        <v>2347</v>
      </c>
      <c r="N6">
        <v>5000000</v>
      </c>
      <c r="O6">
        <v>5625000</v>
      </c>
      <c r="P6" t="s">
        <v>669</v>
      </c>
      <c r="Q6" t="str">
        <f t="shared" si="1"/>
        <v>2014-2017</v>
      </c>
      <c r="R6">
        <v>1</v>
      </c>
      <c r="S6" t="s">
        <v>2105</v>
      </c>
      <c r="T6" t="s">
        <v>2287</v>
      </c>
      <c r="U6" s="4">
        <v>2014</v>
      </c>
      <c r="V6" s="4">
        <v>2017</v>
      </c>
      <c r="W6" s="15">
        <f t="shared" si="2"/>
        <v>1250000</v>
      </c>
      <c r="X6">
        <f t="shared" si="3"/>
        <v>4</v>
      </c>
      <c r="Y6" s="15">
        <v>1250000</v>
      </c>
      <c r="Z6" s="15">
        <v>1250000</v>
      </c>
      <c r="AA6" s="15">
        <v>1250000</v>
      </c>
      <c r="AB6" s="15">
        <v>1250000</v>
      </c>
      <c r="AC6" s="15">
        <v>0</v>
      </c>
      <c r="AD6" s="15">
        <v>0</v>
      </c>
      <c r="AE6" s="15">
        <v>0</v>
      </c>
      <c r="AF6" s="15">
        <v>0</v>
      </c>
      <c r="AG6" s="15">
        <v>0</v>
      </c>
      <c r="AH6" s="15">
        <v>0</v>
      </c>
      <c r="AI6" s="15">
        <v>0</v>
      </c>
      <c r="AJ6" s="15">
        <v>0</v>
      </c>
      <c r="AK6" s="15">
        <v>0</v>
      </c>
      <c r="AL6" s="15">
        <v>0</v>
      </c>
      <c r="AM6" s="15">
        <v>0</v>
      </c>
      <c r="AN6" s="15">
        <v>0</v>
      </c>
      <c r="AO6" s="15">
        <v>0</v>
      </c>
      <c r="AP6" s="15">
        <v>0</v>
      </c>
      <c r="AQ6" s="15">
        <v>0</v>
      </c>
      <c r="AR6" s="15">
        <v>0</v>
      </c>
      <c r="AS6" s="15">
        <v>0</v>
      </c>
      <c r="AT6" s="15">
        <v>0</v>
      </c>
      <c r="AU6" s="15">
        <v>0</v>
      </c>
      <c r="AV6" s="15">
        <v>0</v>
      </c>
      <c r="AW6" s="15">
        <v>0</v>
      </c>
      <c r="AX6" s="15">
        <v>0</v>
      </c>
      <c r="AY6" s="15">
        <v>0</v>
      </c>
      <c r="BB6" t="b">
        <f t="shared" si="4"/>
        <v>1</v>
      </c>
    </row>
    <row r="7" spans="1:54">
      <c r="A7">
        <v>10042</v>
      </c>
      <c r="D7" t="s">
        <v>627</v>
      </c>
      <c r="E7" t="s">
        <v>4308</v>
      </c>
      <c r="F7" t="str">
        <f t="shared" si="0"/>
        <v>County/Freight</v>
      </c>
      <c r="G7" t="s">
        <v>627</v>
      </c>
      <c r="I7" t="s">
        <v>2086</v>
      </c>
      <c r="J7" t="s">
        <v>661</v>
      </c>
      <c r="K7" t="s">
        <v>2087</v>
      </c>
      <c r="L7" t="s">
        <v>791</v>
      </c>
      <c r="M7" t="s">
        <v>2088</v>
      </c>
      <c r="N7">
        <v>25650000</v>
      </c>
      <c r="O7">
        <v>28856250</v>
      </c>
      <c r="P7" t="s">
        <v>669</v>
      </c>
      <c r="Q7" t="str">
        <f t="shared" si="1"/>
        <v>2014-2017</v>
      </c>
      <c r="R7">
        <v>1</v>
      </c>
      <c r="S7" t="s">
        <v>664</v>
      </c>
      <c r="T7" t="s">
        <v>2089</v>
      </c>
      <c r="U7" s="4">
        <v>2014</v>
      </c>
      <c r="V7" s="4">
        <v>2017</v>
      </c>
      <c r="W7" s="15">
        <f t="shared" si="2"/>
        <v>6412500</v>
      </c>
      <c r="X7">
        <f t="shared" si="3"/>
        <v>4</v>
      </c>
      <c r="Y7" s="15">
        <v>6412500</v>
      </c>
      <c r="Z7" s="15">
        <v>6412500</v>
      </c>
      <c r="AA7" s="15">
        <v>6412500</v>
      </c>
      <c r="AB7" s="15">
        <v>6412500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BB7" t="b">
        <f t="shared" si="4"/>
        <v>1</v>
      </c>
    </row>
    <row r="8" spans="1:54">
      <c r="A8">
        <v>10052</v>
      </c>
      <c r="D8" t="s">
        <v>627</v>
      </c>
      <c r="E8" t="s">
        <v>4308</v>
      </c>
      <c r="F8" t="str">
        <f t="shared" si="0"/>
        <v>County/Roads and Bridges</v>
      </c>
      <c r="G8" t="s">
        <v>627</v>
      </c>
      <c r="I8" t="s">
        <v>2358</v>
      </c>
      <c r="J8" t="s">
        <v>2359</v>
      </c>
      <c r="K8" t="s">
        <v>2360</v>
      </c>
      <c r="L8" t="s">
        <v>640</v>
      </c>
      <c r="M8" t="s">
        <v>2361</v>
      </c>
      <c r="N8">
        <v>17500000</v>
      </c>
      <c r="O8">
        <v>19687500</v>
      </c>
      <c r="P8" t="s">
        <v>669</v>
      </c>
      <c r="Q8" t="str">
        <f t="shared" si="1"/>
        <v>2014-2017</v>
      </c>
      <c r="R8">
        <v>1</v>
      </c>
      <c r="S8" t="s">
        <v>664</v>
      </c>
      <c r="T8" t="s">
        <v>2287</v>
      </c>
      <c r="U8" s="4">
        <v>2014</v>
      </c>
      <c r="V8" s="4">
        <v>2017</v>
      </c>
      <c r="W8" s="15">
        <f t="shared" si="2"/>
        <v>4375000</v>
      </c>
      <c r="X8">
        <f t="shared" si="3"/>
        <v>4</v>
      </c>
      <c r="Y8" s="15">
        <v>4375000</v>
      </c>
      <c r="Z8" s="15">
        <v>4375000</v>
      </c>
      <c r="AA8" s="15">
        <v>4375000</v>
      </c>
      <c r="AB8" s="15">
        <v>4375000</v>
      </c>
      <c r="AC8" s="15">
        <v>0</v>
      </c>
      <c r="AD8" s="15">
        <v>0</v>
      </c>
      <c r="AE8" s="15">
        <v>0</v>
      </c>
      <c r="AF8" s="15">
        <v>0</v>
      </c>
      <c r="AG8" s="15">
        <v>0</v>
      </c>
      <c r="AH8" s="15">
        <v>0</v>
      </c>
      <c r="AI8" s="15">
        <v>0</v>
      </c>
      <c r="AJ8" s="15">
        <v>0</v>
      </c>
      <c r="AK8" s="15">
        <v>0</v>
      </c>
      <c r="AL8" s="15">
        <v>0</v>
      </c>
      <c r="AM8" s="15">
        <v>0</v>
      </c>
      <c r="AN8" s="15">
        <v>0</v>
      </c>
      <c r="AO8" s="15">
        <v>0</v>
      </c>
      <c r="AP8" s="15">
        <v>0</v>
      </c>
      <c r="AQ8" s="15">
        <v>0</v>
      </c>
      <c r="AR8" s="15">
        <v>0</v>
      </c>
      <c r="AS8" s="15">
        <v>0</v>
      </c>
      <c r="AT8" s="15">
        <v>0</v>
      </c>
      <c r="AU8" s="15">
        <v>0</v>
      </c>
      <c r="AV8" s="15">
        <v>0</v>
      </c>
      <c r="AW8" s="15">
        <v>0</v>
      </c>
      <c r="AX8" s="15">
        <v>0</v>
      </c>
      <c r="AY8" s="15">
        <v>0</v>
      </c>
      <c r="BB8" t="b">
        <f t="shared" si="4"/>
        <v>1</v>
      </c>
    </row>
    <row r="9" spans="1:54">
      <c r="A9">
        <v>10054</v>
      </c>
      <c r="D9" t="s">
        <v>627</v>
      </c>
      <c r="E9" t="s">
        <v>4308</v>
      </c>
      <c r="F9" t="str">
        <f t="shared" si="0"/>
        <v>County/Roads and Bridges</v>
      </c>
      <c r="G9" t="s">
        <v>627</v>
      </c>
      <c r="I9" t="s">
        <v>2362</v>
      </c>
      <c r="J9" t="s">
        <v>2363</v>
      </c>
      <c r="K9" t="s">
        <v>651</v>
      </c>
      <c r="L9" t="s">
        <v>662</v>
      </c>
      <c r="M9" t="s">
        <v>2364</v>
      </c>
      <c r="N9">
        <v>1358150</v>
      </c>
      <c r="O9">
        <v>1527918.75</v>
      </c>
      <c r="P9" t="s">
        <v>669</v>
      </c>
      <c r="Q9" t="str">
        <f t="shared" si="1"/>
        <v>2014-2017</v>
      </c>
      <c r="R9">
        <v>1</v>
      </c>
      <c r="S9" t="s">
        <v>676</v>
      </c>
      <c r="T9" t="s">
        <v>2287</v>
      </c>
      <c r="U9" s="4">
        <v>2014</v>
      </c>
      <c r="V9" s="4">
        <v>2017</v>
      </c>
      <c r="W9" s="15">
        <f t="shared" si="2"/>
        <v>339537.5</v>
      </c>
      <c r="X9">
        <f t="shared" si="3"/>
        <v>4</v>
      </c>
      <c r="Y9" s="15">
        <v>339537.5</v>
      </c>
      <c r="Z9" s="15">
        <v>339537.5</v>
      </c>
      <c r="AA9" s="15">
        <v>339537.5</v>
      </c>
      <c r="AB9" s="15">
        <v>339537.5</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0</v>
      </c>
      <c r="AW9" s="15">
        <v>0</v>
      </c>
      <c r="AX9" s="15">
        <v>0</v>
      </c>
      <c r="AY9" s="15">
        <v>0</v>
      </c>
      <c r="BB9" t="b">
        <f t="shared" si="4"/>
        <v>1</v>
      </c>
    </row>
    <row r="10" spans="1:54">
      <c r="A10">
        <v>10066</v>
      </c>
      <c r="D10" t="s">
        <v>627</v>
      </c>
      <c r="E10" t="s">
        <v>4308</v>
      </c>
      <c r="F10" t="str">
        <f t="shared" si="0"/>
        <v>County/Roads and Bridges</v>
      </c>
      <c r="G10" t="s">
        <v>627</v>
      </c>
      <c r="I10" t="s">
        <v>2389</v>
      </c>
      <c r="J10" t="s">
        <v>2390</v>
      </c>
      <c r="K10" t="s">
        <v>651</v>
      </c>
      <c r="L10" t="s">
        <v>662</v>
      </c>
      <c r="M10" t="s">
        <v>2391</v>
      </c>
      <c r="N10">
        <v>1000000</v>
      </c>
      <c r="O10">
        <v>1125000</v>
      </c>
      <c r="P10" t="s">
        <v>669</v>
      </c>
      <c r="Q10" t="str">
        <f t="shared" si="1"/>
        <v>2014-2017</v>
      </c>
      <c r="R10">
        <v>1</v>
      </c>
      <c r="S10" t="s">
        <v>643</v>
      </c>
      <c r="T10" t="s">
        <v>2287</v>
      </c>
      <c r="U10" s="4">
        <v>2014</v>
      </c>
      <c r="V10" s="4">
        <v>2017</v>
      </c>
      <c r="W10" s="15">
        <f t="shared" si="2"/>
        <v>250000</v>
      </c>
      <c r="X10">
        <f t="shared" si="3"/>
        <v>4</v>
      </c>
      <c r="Y10" s="15">
        <v>250000</v>
      </c>
      <c r="Z10" s="15">
        <v>250000</v>
      </c>
      <c r="AA10" s="15">
        <v>250000</v>
      </c>
      <c r="AB10" s="15">
        <v>250000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0</v>
      </c>
      <c r="AS10" s="15">
        <v>0</v>
      </c>
      <c r="AT10" s="15">
        <v>0</v>
      </c>
      <c r="AU10" s="15">
        <v>0</v>
      </c>
      <c r="AV10" s="15">
        <v>0</v>
      </c>
      <c r="AW10" s="15">
        <v>0</v>
      </c>
      <c r="AX10" s="15">
        <v>0</v>
      </c>
      <c r="AY10" s="15">
        <v>0</v>
      </c>
      <c r="BB10" t="b">
        <f t="shared" si="4"/>
        <v>1</v>
      </c>
    </row>
    <row r="11" spans="1:54">
      <c r="A11">
        <v>10081</v>
      </c>
      <c r="D11" t="s">
        <v>699</v>
      </c>
      <c r="E11" t="s">
        <v>4307</v>
      </c>
      <c r="F11" t="str">
        <f t="shared" si="0"/>
        <v>City/Active Transportation</v>
      </c>
      <c r="G11" t="s">
        <v>699</v>
      </c>
      <c r="I11" t="s">
        <v>700</v>
      </c>
      <c r="J11" t="s">
        <v>701</v>
      </c>
      <c r="K11" t="s">
        <v>702</v>
      </c>
      <c r="L11" t="s">
        <v>662</v>
      </c>
      <c r="M11" t="s">
        <v>703</v>
      </c>
      <c r="N11">
        <v>3500000</v>
      </c>
      <c r="O11">
        <v>3937500</v>
      </c>
      <c r="P11" t="s">
        <v>669</v>
      </c>
      <c r="Q11" t="str">
        <f t="shared" si="1"/>
        <v>2014-2017</v>
      </c>
      <c r="R11">
        <v>1</v>
      </c>
      <c r="S11" t="s">
        <v>704</v>
      </c>
      <c r="T11" t="s">
        <v>636</v>
      </c>
      <c r="U11" s="4">
        <v>2014</v>
      </c>
      <c r="V11" s="4">
        <v>2017</v>
      </c>
      <c r="W11" s="15">
        <f t="shared" si="2"/>
        <v>875000</v>
      </c>
      <c r="X11">
        <f t="shared" si="3"/>
        <v>4</v>
      </c>
      <c r="Y11" s="15">
        <v>875000</v>
      </c>
      <c r="Z11" s="15">
        <v>875000</v>
      </c>
      <c r="AA11" s="15">
        <v>875000</v>
      </c>
      <c r="AB11" s="15">
        <v>875000</v>
      </c>
      <c r="AC11" s="15">
        <v>0</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BB11" t="b">
        <f t="shared" si="4"/>
        <v>1</v>
      </c>
    </row>
    <row r="12" spans="1:54">
      <c r="A12">
        <v>10088</v>
      </c>
      <c r="D12" t="s">
        <v>710</v>
      </c>
      <c r="E12" t="s">
        <v>4307</v>
      </c>
      <c r="F12" t="str">
        <f t="shared" si="0"/>
        <v>City/Roads and Bridges</v>
      </c>
      <c r="G12" t="s">
        <v>710</v>
      </c>
      <c r="I12" t="s">
        <v>2404</v>
      </c>
      <c r="J12" t="s">
        <v>2405</v>
      </c>
      <c r="K12" t="s">
        <v>2406</v>
      </c>
      <c r="L12" t="s">
        <v>632</v>
      </c>
      <c r="M12" t="s">
        <v>2407</v>
      </c>
      <c r="N12">
        <v>27000000</v>
      </c>
      <c r="O12">
        <v>30375000</v>
      </c>
      <c r="P12" t="s">
        <v>669</v>
      </c>
      <c r="Q12" t="str">
        <f t="shared" si="1"/>
        <v>2014-2017</v>
      </c>
      <c r="R12">
        <v>1</v>
      </c>
      <c r="S12" t="s">
        <v>746</v>
      </c>
      <c r="T12" t="s">
        <v>2287</v>
      </c>
      <c r="U12" s="4">
        <v>2014</v>
      </c>
      <c r="V12" s="4">
        <v>2017</v>
      </c>
      <c r="W12" s="15">
        <f t="shared" si="2"/>
        <v>6750000</v>
      </c>
      <c r="X12">
        <f t="shared" si="3"/>
        <v>4</v>
      </c>
      <c r="Y12" s="15">
        <v>6750000</v>
      </c>
      <c r="Z12" s="15">
        <v>6750000</v>
      </c>
      <c r="AA12" s="15">
        <v>6750000</v>
      </c>
      <c r="AB12" s="15">
        <v>6750000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0</v>
      </c>
      <c r="BB12" t="b">
        <f t="shared" si="4"/>
        <v>1</v>
      </c>
    </row>
    <row r="13" spans="1:54">
      <c r="A13">
        <v>10095</v>
      </c>
      <c r="D13" t="s">
        <v>666</v>
      </c>
      <c r="E13" t="s">
        <v>4307</v>
      </c>
      <c r="F13" t="str">
        <f t="shared" si="0"/>
        <v>City/Active Transportation</v>
      </c>
      <c r="G13" t="s">
        <v>666</v>
      </c>
      <c r="I13" t="s">
        <v>731</v>
      </c>
      <c r="J13" t="s">
        <v>732</v>
      </c>
      <c r="K13" t="s">
        <v>733</v>
      </c>
      <c r="L13" t="s">
        <v>640</v>
      </c>
      <c r="M13" t="s">
        <v>734</v>
      </c>
      <c r="N13">
        <v>6600000</v>
      </c>
      <c r="O13">
        <v>7425000</v>
      </c>
      <c r="P13" t="s">
        <v>669</v>
      </c>
      <c r="Q13" t="str">
        <f t="shared" si="1"/>
        <v>2014-2017</v>
      </c>
      <c r="R13">
        <v>1</v>
      </c>
      <c r="S13" t="s">
        <v>730</v>
      </c>
      <c r="T13" t="s">
        <v>636</v>
      </c>
      <c r="U13" s="4">
        <v>2014</v>
      </c>
      <c r="V13" s="4">
        <v>2017</v>
      </c>
      <c r="W13" s="15">
        <f t="shared" si="2"/>
        <v>1650000</v>
      </c>
      <c r="X13">
        <f t="shared" si="3"/>
        <v>4</v>
      </c>
      <c r="Y13" s="15">
        <v>1650000</v>
      </c>
      <c r="Z13" s="15">
        <v>1650000</v>
      </c>
      <c r="AA13" s="15">
        <v>1650000</v>
      </c>
      <c r="AB13" s="15">
        <v>1650000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BB13" t="b">
        <f t="shared" si="4"/>
        <v>1</v>
      </c>
    </row>
    <row r="14" spans="1:54">
      <c r="A14">
        <v>10099</v>
      </c>
      <c r="D14" t="s">
        <v>666</v>
      </c>
      <c r="E14" t="s">
        <v>4307</v>
      </c>
      <c r="F14" t="str">
        <f t="shared" si="0"/>
        <v>City/Active Transportation</v>
      </c>
      <c r="G14" t="s">
        <v>666</v>
      </c>
      <c r="I14" t="s">
        <v>747</v>
      </c>
      <c r="J14" t="s">
        <v>748</v>
      </c>
      <c r="K14" t="s">
        <v>749</v>
      </c>
      <c r="L14" t="s">
        <v>640</v>
      </c>
      <c r="M14" t="s">
        <v>750</v>
      </c>
      <c r="N14">
        <v>2140000</v>
      </c>
      <c r="O14">
        <v>2407500</v>
      </c>
      <c r="P14" t="s">
        <v>669</v>
      </c>
      <c r="Q14" t="str">
        <f t="shared" si="1"/>
        <v>2014-2017</v>
      </c>
      <c r="R14">
        <v>1</v>
      </c>
      <c r="S14" t="s">
        <v>730</v>
      </c>
      <c r="T14" t="s">
        <v>636</v>
      </c>
      <c r="U14" s="4">
        <v>2014</v>
      </c>
      <c r="V14" s="4">
        <v>2017</v>
      </c>
      <c r="W14" s="15">
        <f t="shared" si="2"/>
        <v>535000</v>
      </c>
      <c r="X14">
        <f t="shared" si="3"/>
        <v>4</v>
      </c>
      <c r="Y14" s="15">
        <v>535000</v>
      </c>
      <c r="Z14" s="15">
        <v>535000</v>
      </c>
      <c r="AA14" s="15">
        <v>535000</v>
      </c>
      <c r="AB14" s="15">
        <v>535000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BB14" t="b">
        <f t="shared" si="4"/>
        <v>1</v>
      </c>
    </row>
    <row r="15" spans="1:54">
      <c r="A15">
        <v>10101</v>
      </c>
      <c r="D15" t="s">
        <v>666</v>
      </c>
      <c r="E15" t="s">
        <v>4307</v>
      </c>
      <c r="F15" t="str">
        <f t="shared" si="0"/>
        <v>City/Active Transportation</v>
      </c>
      <c r="G15" t="s">
        <v>666</v>
      </c>
      <c r="I15" t="s">
        <v>755</v>
      </c>
      <c r="J15" t="s">
        <v>756</v>
      </c>
      <c r="K15" t="s">
        <v>756</v>
      </c>
      <c r="L15" t="s">
        <v>757</v>
      </c>
      <c r="M15" t="s">
        <v>758</v>
      </c>
      <c r="N15">
        <v>9900000</v>
      </c>
      <c r="O15">
        <v>11137500</v>
      </c>
      <c r="P15" t="s">
        <v>669</v>
      </c>
      <c r="Q15" t="str">
        <f t="shared" si="1"/>
        <v>2014-2017</v>
      </c>
      <c r="R15">
        <v>1</v>
      </c>
      <c r="S15" t="s">
        <v>746</v>
      </c>
      <c r="T15" t="s">
        <v>636</v>
      </c>
      <c r="U15" s="4">
        <v>2014</v>
      </c>
      <c r="V15" s="4">
        <v>2017</v>
      </c>
      <c r="W15" s="15">
        <f t="shared" si="2"/>
        <v>2475000</v>
      </c>
      <c r="X15">
        <f t="shared" si="3"/>
        <v>4</v>
      </c>
      <c r="Y15" s="15">
        <v>2475000</v>
      </c>
      <c r="Z15" s="15">
        <v>2475000</v>
      </c>
      <c r="AA15" s="15">
        <v>2475000</v>
      </c>
      <c r="AB15" s="15">
        <v>2475000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v>0</v>
      </c>
      <c r="AX15" s="15">
        <v>0</v>
      </c>
      <c r="AY15" s="15">
        <v>0</v>
      </c>
      <c r="BB15" t="b">
        <f t="shared" si="4"/>
        <v>1</v>
      </c>
    </row>
    <row r="16" spans="1:54">
      <c r="A16">
        <v>10109</v>
      </c>
      <c r="D16" t="s">
        <v>666</v>
      </c>
      <c r="E16" t="s">
        <v>4307</v>
      </c>
      <c r="F16" t="str">
        <f t="shared" si="0"/>
        <v>City/Active Transportation</v>
      </c>
      <c r="G16" t="s">
        <v>666</v>
      </c>
      <c r="I16" t="s">
        <v>759</v>
      </c>
      <c r="J16" t="s">
        <v>736</v>
      </c>
      <c r="K16" t="s">
        <v>760</v>
      </c>
      <c r="L16" t="s">
        <v>657</v>
      </c>
      <c r="M16" t="s">
        <v>761</v>
      </c>
      <c r="N16">
        <v>2500000</v>
      </c>
      <c r="O16">
        <v>2812500</v>
      </c>
      <c r="P16" t="s">
        <v>669</v>
      </c>
      <c r="Q16" t="str">
        <f t="shared" si="1"/>
        <v>2014-2017</v>
      </c>
      <c r="R16">
        <v>1</v>
      </c>
      <c r="S16" t="s">
        <v>746</v>
      </c>
      <c r="T16" t="s">
        <v>636</v>
      </c>
      <c r="U16" s="4">
        <v>2014</v>
      </c>
      <c r="V16" s="4">
        <v>2017</v>
      </c>
      <c r="W16" s="15">
        <f t="shared" si="2"/>
        <v>625000</v>
      </c>
      <c r="X16">
        <f t="shared" si="3"/>
        <v>4</v>
      </c>
      <c r="Y16" s="15">
        <v>625000</v>
      </c>
      <c r="Z16" s="15">
        <v>625000</v>
      </c>
      <c r="AA16" s="15">
        <v>625000</v>
      </c>
      <c r="AB16" s="15">
        <v>625000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BB16" t="b">
        <f t="shared" si="4"/>
        <v>1</v>
      </c>
    </row>
    <row r="17" spans="1:54">
      <c r="A17">
        <v>10113</v>
      </c>
      <c r="D17" t="s">
        <v>666</v>
      </c>
      <c r="E17" t="s">
        <v>4307</v>
      </c>
      <c r="F17" t="str">
        <f t="shared" si="0"/>
        <v>City/Active Transportation</v>
      </c>
      <c r="G17" t="s">
        <v>767</v>
      </c>
      <c r="I17" t="s">
        <v>768</v>
      </c>
      <c r="J17" t="s">
        <v>769</v>
      </c>
      <c r="K17" t="s">
        <v>770</v>
      </c>
      <c r="L17" t="s">
        <v>771</v>
      </c>
      <c r="M17" t="s">
        <v>772</v>
      </c>
      <c r="N17">
        <v>1500000</v>
      </c>
      <c r="O17">
        <v>1687500</v>
      </c>
      <c r="P17" t="s">
        <v>669</v>
      </c>
      <c r="Q17" t="str">
        <f t="shared" si="1"/>
        <v>2014-2017</v>
      </c>
      <c r="R17">
        <v>1</v>
      </c>
      <c r="S17" t="s">
        <v>715</v>
      </c>
      <c r="T17" t="s">
        <v>636</v>
      </c>
      <c r="U17" s="4">
        <v>2014</v>
      </c>
      <c r="V17" s="4">
        <v>2017</v>
      </c>
      <c r="W17" s="15">
        <f t="shared" si="2"/>
        <v>375000</v>
      </c>
      <c r="X17">
        <f t="shared" si="3"/>
        <v>4</v>
      </c>
      <c r="Y17" s="15">
        <v>375000</v>
      </c>
      <c r="Z17" s="15">
        <v>375000</v>
      </c>
      <c r="AA17" s="15">
        <v>375000</v>
      </c>
      <c r="AB17" s="15">
        <v>375000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BB17" t="b">
        <f t="shared" si="4"/>
        <v>1</v>
      </c>
    </row>
    <row r="18" spans="1:54">
      <c r="A18">
        <v>10125</v>
      </c>
      <c r="D18" t="s">
        <v>671</v>
      </c>
      <c r="E18" t="s">
        <v>4307</v>
      </c>
      <c r="F18" t="str">
        <f t="shared" si="0"/>
        <v>City/Active Transportation</v>
      </c>
      <c r="G18" t="s">
        <v>671</v>
      </c>
      <c r="I18" t="s">
        <v>783</v>
      </c>
      <c r="J18" t="s">
        <v>784</v>
      </c>
      <c r="K18" t="s">
        <v>785</v>
      </c>
      <c r="L18" t="s">
        <v>632</v>
      </c>
      <c r="M18" t="s">
        <v>786</v>
      </c>
      <c r="N18">
        <v>8000000</v>
      </c>
      <c r="O18">
        <v>9000000</v>
      </c>
      <c r="P18" t="s">
        <v>669</v>
      </c>
      <c r="Q18" t="str">
        <f t="shared" si="1"/>
        <v>2014-2017</v>
      </c>
      <c r="R18">
        <v>1</v>
      </c>
      <c r="S18" t="s">
        <v>635</v>
      </c>
      <c r="T18" t="s">
        <v>636</v>
      </c>
      <c r="U18" s="4">
        <v>2014</v>
      </c>
      <c r="V18" s="4">
        <v>2017</v>
      </c>
      <c r="W18" s="15">
        <f t="shared" si="2"/>
        <v>2000000</v>
      </c>
      <c r="X18">
        <f t="shared" si="3"/>
        <v>4</v>
      </c>
      <c r="Y18" s="15">
        <v>2000000</v>
      </c>
      <c r="Z18" s="15">
        <v>2000000</v>
      </c>
      <c r="AA18" s="15">
        <v>2000000</v>
      </c>
      <c r="AB18" s="15">
        <v>2000000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v>0</v>
      </c>
      <c r="AX18" s="15">
        <v>0</v>
      </c>
      <c r="AY18" s="15">
        <v>0</v>
      </c>
      <c r="BB18" t="b">
        <f t="shared" si="4"/>
        <v>1</v>
      </c>
    </row>
    <row r="19" spans="1:54">
      <c r="A19">
        <v>10130</v>
      </c>
      <c r="D19" t="s">
        <v>721</v>
      </c>
      <c r="E19" t="s">
        <v>4307</v>
      </c>
      <c r="F19" t="str">
        <f t="shared" si="0"/>
        <v>City/Freight</v>
      </c>
      <c r="G19" t="s">
        <v>721</v>
      </c>
      <c r="I19" t="s">
        <v>2093</v>
      </c>
      <c r="J19" t="s">
        <v>2094</v>
      </c>
      <c r="K19" t="s">
        <v>2095</v>
      </c>
      <c r="L19" t="s">
        <v>662</v>
      </c>
      <c r="M19" t="s">
        <v>2096</v>
      </c>
      <c r="N19">
        <v>6069000</v>
      </c>
      <c r="O19">
        <v>6827625</v>
      </c>
      <c r="P19" t="s">
        <v>669</v>
      </c>
      <c r="Q19" t="str">
        <f t="shared" si="1"/>
        <v>2014-2017</v>
      </c>
      <c r="R19">
        <v>1</v>
      </c>
      <c r="S19" t="s">
        <v>643</v>
      </c>
      <c r="T19" t="s">
        <v>2089</v>
      </c>
      <c r="U19" s="4">
        <v>2014</v>
      </c>
      <c r="V19" s="4">
        <v>2017</v>
      </c>
      <c r="W19" s="15">
        <f t="shared" si="2"/>
        <v>1517250</v>
      </c>
      <c r="X19">
        <f t="shared" si="3"/>
        <v>4</v>
      </c>
      <c r="Y19" s="15">
        <v>1517250</v>
      </c>
      <c r="Z19" s="15">
        <v>1517250</v>
      </c>
      <c r="AA19" s="15">
        <v>1517250</v>
      </c>
      <c r="AB19" s="15">
        <v>1517250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BB19" t="b">
        <f t="shared" si="4"/>
        <v>1</v>
      </c>
    </row>
    <row r="20" spans="1:54">
      <c r="A20">
        <v>10131</v>
      </c>
      <c r="D20" t="s">
        <v>721</v>
      </c>
      <c r="E20" t="s">
        <v>4307</v>
      </c>
      <c r="F20" t="str">
        <f t="shared" si="0"/>
        <v>City/Roads and Bridges</v>
      </c>
      <c r="G20" t="s">
        <v>721</v>
      </c>
      <c r="I20" t="s">
        <v>2422</v>
      </c>
      <c r="J20" t="s">
        <v>2423</v>
      </c>
      <c r="K20" t="s">
        <v>2424</v>
      </c>
      <c r="L20" t="s">
        <v>662</v>
      </c>
      <c r="M20" t="s">
        <v>2425</v>
      </c>
      <c r="N20">
        <v>3800000</v>
      </c>
      <c r="O20">
        <v>4275000</v>
      </c>
      <c r="P20" t="s">
        <v>669</v>
      </c>
      <c r="Q20" t="str">
        <f t="shared" si="1"/>
        <v>2014-2017</v>
      </c>
      <c r="R20">
        <v>1</v>
      </c>
      <c r="S20" t="s">
        <v>643</v>
      </c>
      <c r="T20" t="s">
        <v>2287</v>
      </c>
      <c r="U20" s="4">
        <v>2014</v>
      </c>
      <c r="V20" s="4">
        <v>2017</v>
      </c>
      <c r="W20" s="15">
        <f t="shared" si="2"/>
        <v>950000</v>
      </c>
      <c r="X20">
        <f t="shared" si="3"/>
        <v>4</v>
      </c>
      <c r="Y20" s="15">
        <v>950000</v>
      </c>
      <c r="Z20" s="15">
        <v>950000</v>
      </c>
      <c r="AA20" s="15">
        <v>950000</v>
      </c>
      <c r="AB20" s="15">
        <v>950000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BB20" t="b">
        <f t="shared" si="4"/>
        <v>1</v>
      </c>
    </row>
    <row r="21" spans="1:54">
      <c r="A21">
        <v>10148</v>
      </c>
      <c r="D21" t="s">
        <v>671</v>
      </c>
      <c r="E21" t="s">
        <v>4307</v>
      </c>
      <c r="F21" t="str">
        <f t="shared" si="0"/>
        <v>City/Active Transportation</v>
      </c>
      <c r="G21" t="s">
        <v>671</v>
      </c>
      <c r="I21" t="s">
        <v>806</v>
      </c>
      <c r="J21" t="s">
        <v>807</v>
      </c>
      <c r="K21" t="s">
        <v>808</v>
      </c>
      <c r="L21" t="s">
        <v>657</v>
      </c>
      <c r="M21" t="s">
        <v>809</v>
      </c>
      <c r="N21">
        <v>7023000</v>
      </c>
      <c r="O21">
        <v>7900875</v>
      </c>
      <c r="P21" t="s">
        <v>669</v>
      </c>
      <c r="Q21" t="str">
        <f t="shared" si="1"/>
        <v>2014-2017</v>
      </c>
      <c r="R21">
        <v>1</v>
      </c>
      <c r="S21" t="s">
        <v>810</v>
      </c>
      <c r="T21" t="s">
        <v>636</v>
      </c>
      <c r="U21" s="4">
        <v>2014</v>
      </c>
      <c r="V21" s="4">
        <v>2017</v>
      </c>
      <c r="W21" s="15">
        <f t="shared" si="2"/>
        <v>1755750</v>
      </c>
      <c r="X21">
        <f t="shared" si="3"/>
        <v>4</v>
      </c>
      <c r="Y21" s="15">
        <v>1755750</v>
      </c>
      <c r="Z21" s="15">
        <v>1755750</v>
      </c>
      <c r="AA21" s="15">
        <v>1755750</v>
      </c>
      <c r="AB21" s="15">
        <v>1755750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BB21" t="b">
        <f t="shared" si="4"/>
        <v>1</v>
      </c>
    </row>
    <row r="22" spans="1:54">
      <c r="A22">
        <v>10153</v>
      </c>
      <c r="D22" t="s">
        <v>721</v>
      </c>
      <c r="E22" t="s">
        <v>4307</v>
      </c>
      <c r="F22" t="str">
        <f t="shared" si="0"/>
        <v>City/Roads and Bridges</v>
      </c>
      <c r="G22" t="s">
        <v>721</v>
      </c>
      <c r="I22" t="s">
        <v>2447</v>
      </c>
      <c r="J22" t="s">
        <v>2448</v>
      </c>
      <c r="K22" t="s">
        <v>2449</v>
      </c>
      <c r="L22" t="s">
        <v>657</v>
      </c>
      <c r="M22" t="s">
        <v>2096</v>
      </c>
      <c r="N22">
        <v>8900000</v>
      </c>
      <c r="O22">
        <v>10012500</v>
      </c>
      <c r="P22" t="s">
        <v>669</v>
      </c>
      <c r="Q22" t="str">
        <f t="shared" si="1"/>
        <v>2014-2017</v>
      </c>
      <c r="R22">
        <v>1</v>
      </c>
      <c r="S22" t="s">
        <v>643</v>
      </c>
      <c r="T22" t="s">
        <v>2287</v>
      </c>
      <c r="U22" s="4">
        <v>2014</v>
      </c>
      <c r="V22" s="4">
        <v>2017</v>
      </c>
      <c r="W22" s="15">
        <f t="shared" si="2"/>
        <v>2225000</v>
      </c>
      <c r="X22">
        <f t="shared" si="3"/>
        <v>4</v>
      </c>
      <c r="Y22" s="15">
        <v>2225000</v>
      </c>
      <c r="Z22" s="15">
        <v>2225000</v>
      </c>
      <c r="AA22" s="15">
        <v>2225000</v>
      </c>
      <c r="AB22" s="15">
        <v>2225000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0</v>
      </c>
      <c r="AV22" s="15">
        <v>0</v>
      </c>
      <c r="AW22" s="15">
        <v>0</v>
      </c>
      <c r="AX22" s="15">
        <v>0</v>
      </c>
      <c r="AY22" s="15">
        <v>0</v>
      </c>
      <c r="BB22" t="b">
        <f t="shared" si="4"/>
        <v>1</v>
      </c>
    </row>
    <row r="23" spans="1:54">
      <c r="A23">
        <v>10157</v>
      </c>
      <c r="D23" t="s">
        <v>627</v>
      </c>
      <c r="E23" t="s">
        <v>4308</v>
      </c>
      <c r="F23" t="str">
        <f t="shared" si="0"/>
        <v>County/Roads and Bridges</v>
      </c>
      <c r="G23" t="s">
        <v>627</v>
      </c>
      <c r="I23" t="s">
        <v>2453</v>
      </c>
      <c r="J23" t="s">
        <v>2454</v>
      </c>
      <c r="K23" t="s">
        <v>630</v>
      </c>
      <c r="L23" t="s">
        <v>2099</v>
      </c>
      <c r="M23" t="s">
        <v>2455</v>
      </c>
      <c r="N23">
        <v>23600000</v>
      </c>
      <c r="O23">
        <v>26550000</v>
      </c>
      <c r="P23" t="s">
        <v>669</v>
      </c>
      <c r="Q23" t="str">
        <f t="shared" si="1"/>
        <v>2014-2017</v>
      </c>
      <c r="R23">
        <v>1</v>
      </c>
      <c r="S23" t="s">
        <v>657</v>
      </c>
      <c r="T23" t="s">
        <v>2287</v>
      </c>
      <c r="U23" s="4">
        <v>2014</v>
      </c>
      <c r="V23" s="4">
        <v>2017</v>
      </c>
      <c r="W23" s="15">
        <f t="shared" si="2"/>
        <v>5900000</v>
      </c>
      <c r="X23">
        <f t="shared" si="3"/>
        <v>4</v>
      </c>
      <c r="Y23" s="15">
        <v>5900000</v>
      </c>
      <c r="Z23" s="15">
        <v>5900000</v>
      </c>
      <c r="AA23" s="15">
        <v>5900000</v>
      </c>
      <c r="AB23" s="15">
        <v>5900000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c r="AX23" s="15">
        <v>0</v>
      </c>
      <c r="AY23" s="15">
        <v>0</v>
      </c>
      <c r="BB23" t="b">
        <f t="shared" si="4"/>
        <v>1</v>
      </c>
    </row>
    <row r="24" spans="1:54">
      <c r="A24">
        <v>10159</v>
      </c>
      <c r="D24" t="s">
        <v>822</v>
      </c>
      <c r="E24" t="s">
        <v>4307</v>
      </c>
      <c r="F24" t="str">
        <f t="shared" si="0"/>
        <v>City/Active Transportation</v>
      </c>
      <c r="I24" t="s">
        <v>823</v>
      </c>
      <c r="J24" t="s">
        <v>824</v>
      </c>
      <c r="K24" t="s">
        <v>825</v>
      </c>
      <c r="L24" t="s">
        <v>657</v>
      </c>
      <c r="M24" t="s">
        <v>826</v>
      </c>
      <c r="N24">
        <v>3032411</v>
      </c>
      <c r="O24">
        <v>3411462.375</v>
      </c>
      <c r="P24" t="s">
        <v>669</v>
      </c>
      <c r="Q24" t="str">
        <f t="shared" si="1"/>
        <v>2014-2017</v>
      </c>
      <c r="R24">
        <v>1</v>
      </c>
      <c r="S24" t="s">
        <v>827</v>
      </c>
      <c r="T24" t="s">
        <v>636</v>
      </c>
      <c r="U24" s="4">
        <v>2014</v>
      </c>
      <c r="V24" s="4">
        <v>2017</v>
      </c>
      <c r="W24" s="15">
        <f t="shared" si="2"/>
        <v>758102.75</v>
      </c>
      <c r="X24">
        <f t="shared" si="3"/>
        <v>4</v>
      </c>
      <c r="Y24" s="15">
        <v>758102.75</v>
      </c>
      <c r="Z24" s="15">
        <v>758102.75</v>
      </c>
      <c r="AA24" s="15">
        <v>758102.75</v>
      </c>
      <c r="AB24" s="15">
        <v>758102.75</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BB24" t="b">
        <f t="shared" si="4"/>
        <v>1</v>
      </c>
    </row>
    <row r="25" spans="1:54">
      <c r="A25">
        <v>10162</v>
      </c>
      <c r="D25" t="s">
        <v>822</v>
      </c>
      <c r="E25" t="s">
        <v>4307</v>
      </c>
      <c r="F25" t="str">
        <f t="shared" si="0"/>
        <v>City/Active Transportation</v>
      </c>
      <c r="G25" t="s">
        <v>822</v>
      </c>
      <c r="I25" t="s">
        <v>828</v>
      </c>
      <c r="J25" t="s">
        <v>829</v>
      </c>
      <c r="K25" t="s">
        <v>830</v>
      </c>
      <c r="L25" t="s">
        <v>657</v>
      </c>
      <c r="M25" t="s">
        <v>831</v>
      </c>
      <c r="N25">
        <v>2650000</v>
      </c>
      <c r="O25">
        <v>2981250</v>
      </c>
      <c r="P25" t="s">
        <v>669</v>
      </c>
      <c r="Q25" t="str">
        <f t="shared" si="1"/>
        <v>2014-2017</v>
      </c>
      <c r="R25">
        <v>1</v>
      </c>
      <c r="S25" t="s">
        <v>832</v>
      </c>
      <c r="T25" t="s">
        <v>636</v>
      </c>
      <c r="U25" s="4">
        <v>2014</v>
      </c>
      <c r="V25" s="4">
        <v>2017</v>
      </c>
      <c r="W25" s="15">
        <f t="shared" si="2"/>
        <v>662500</v>
      </c>
      <c r="X25">
        <f t="shared" si="3"/>
        <v>4</v>
      </c>
      <c r="Y25" s="15">
        <v>662500</v>
      </c>
      <c r="Z25" s="15">
        <v>662500</v>
      </c>
      <c r="AA25" s="15">
        <v>662500</v>
      </c>
      <c r="AB25" s="15">
        <v>662500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c r="AX25" s="15">
        <v>0</v>
      </c>
      <c r="AY25" s="15">
        <v>0</v>
      </c>
      <c r="BB25" t="b">
        <f t="shared" si="4"/>
        <v>1</v>
      </c>
    </row>
    <row r="26" spans="1:54">
      <c r="A26">
        <v>10165</v>
      </c>
      <c r="D26" t="s">
        <v>822</v>
      </c>
      <c r="E26" t="s">
        <v>4307</v>
      </c>
      <c r="F26" t="str">
        <f t="shared" si="0"/>
        <v>City/Roads and Bridges</v>
      </c>
      <c r="I26" t="s">
        <v>2460</v>
      </c>
      <c r="J26" t="s">
        <v>2461</v>
      </c>
      <c r="K26" t="s">
        <v>1048</v>
      </c>
      <c r="L26" t="s">
        <v>791</v>
      </c>
      <c r="M26" t="s">
        <v>2462</v>
      </c>
      <c r="N26">
        <v>18834515</v>
      </c>
      <c r="O26">
        <v>21188829.375</v>
      </c>
      <c r="P26" t="s">
        <v>669</v>
      </c>
      <c r="Q26" t="str">
        <f t="shared" si="1"/>
        <v>2014-2017</v>
      </c>
      <c r="R26">
        <v>1</v>
      </c>
      <c r="S26" t="s">
        <v>832</v>
      </c>
      <c r="T26" t="s">
        <v>2287</v>
      </c>
      <c r="U26" s="4">
        <v>2014</v>
      </c>
      <c r="V26" s="4">
        <v>2017</v>
      </c>
      <c r="W26" s="15">
        <f t="shared" si="2"/>
        <v>4708628.75</v>
      </c>
      <c r="X26">
        <f t="shared" si="3"/>
        <v>4</v>
      </c>
      <c r="Y26" s="15">
        <v>4708628.75</v>
      </c>
      <c r="Z26" s="15">
        <v>4708628.75</v>
      </c>
      <c r="AA26" s="15">
        <v>4708628.75</v>
      </c>
      <c r="AB26" s="15">
        <v>4708628.75</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BB26" t="b">
        <f t="shared" si="4"/>
        <v>1</v>
      </c>
    </row>
    <row r="27" spans="1:54">
      <c r="A27">
        <v>10174</v>
      </c>
      <c r="D27" t="s">
        <v>822</v>
      </c>
      <c r="E27" t="s">
        <v>4307</v>
      </c>
      <c r="F27" t="str">
        <f t="shared" si="0"/>
        <v>City/TSMO/TDM</v>
      </c>
      <c r="I27" t="s">
        <v>4155</v>
      </c>
      <c r="J27" t="s">
        <v>1775</v>
      </c>
      <c r="K27" t="s">
        <v>4156</v>
      </c>
      <c r="L27" t="s">
        <v>632</v>
      </c>
      <c r="M27" t="s">
        <v>4154</v>
      </c>
      <c r="N27">
        <v>550000</v>
      </c>
      <c r="O27">
        <v>618750</v>
      </c>
      <c r="P27" t="s">
        <v>669</v>
      </c>
      <c r="Q27" t="str">
        <f t="shared" si="1"/>
        <v>2014-2017</v>
      </c>
      <c r="R27">
        <v>1</v>
      </c>
      <c r="S27" t="s">
        <v>2105</v>
      </c>
      <c r="T27" t="s">
        <v>4150</v>
      </c>
      <c r="U27" s="4">
        <v>2014</v>
      </c>
      <c r="V27" s="4">
        <v>2017</v>
      </c>
      <c r="W27" s="15">
        <f t="shared" si="2"/>
        <v>137500</v>
      </c>
      <c r="X27">
        <f t="shared" si="3"/>
        <v>4</v>
      </c>
      <c r="Y27" s="15">
        <v>137500</v>
      </c>
      <c r="Z27" s="15">
        <v>137500</v>
      </c>
      <c r="AA27" s="15">
        <v>137500</v>
      </c>
      <c r="AB27" s="15">
        <v>137500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BB27" t="b">
        <f t="shared" si="4"/>
        <v>1</v>
      </c>
    </row>
    <row r="28" spans="1:54">
      <c r="A28">
        <v>10177</v>
      </c>
      <c r="D28" t="s">
        <v>822</v>
      </c>
      <c r="E28" t="s">
        <v>4307</v>
      </c>
      <c r="F28" t="str">
        <f t="shared" si="0"/>
        <v>City/Transit</v>
      </c>
      <c r="I28" t="s">
        <v>3983</v>
      </c>
      <c r="J28" t="s">
        <v>3984</v>
      </c>
      <c r="K28" t="s">
        <v>2544</v>
      </c>
      <c r="L28" t="s">
        <v>632</v>
      </c>
      <c r="M28" t="s">
        <v>3985</v>
      </c>
      <c r="N28">
        <v>5000000</v>
      </c>
      <c r="O28">
        <v>5625000</v>
      </c>
      <c r="P28" t="s">
        <v>669</v>
      </c>
      <c r="Q28" t="str">
        <f t="shared" si="1"/>
        <v>2014-2017</v>
      </c>
      <c r="R28">
        <v>1</v>
      </c>
      <c r="S28" t="s">
        <v>832</v>
      </c>
      <c r="T28" t="s">
        <v>0</v>
      </c>
      <c r="U28" s="4">
        <v>2014</v>
      </c>
      <c r="V28" s="4">
        <v>2017</v>
      </c>
      <c r="W28" s="15">
        <f t="shared" si="2"/>
        <v>1250000</v>
      </c>
      <c r="X28">
        <f t="shared" si="3"/>
        <v>4</v>
      </c>
      <c r="Y28" s="15">
        <v>1250000</v>
      </c>
      <c r="Z28" s="15">
        <v>1250000</v>
      </c>
      <c r="AA28" s="15">
        <v>1250000</v>
      </c>
      <c r="AB28" s="15">
        <v>1250000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BB28" t="b">
        <f t="shared" si="4"/>
        <v>1</v>
      </c>
    </row>
    <row r="29" spans="1:54">
      <c r="A29">
        <v>10181</v>
      </c>
      <c r="D29" t="s">
        <v>822</v>
      </c>
      <c r="E29" t="s">
        <v>4307</v>
      </c>
      <c r="F29" t="str">
        <f t="shared" si="0"/>
        <v>City/Active Transportation</v>
      </c>
      <c r="I29" t="s">
        <v>841</v>
      </c>
      <c r="J29" t="s">
        <v>842</v>
      </c>
      <c r="K29" t="s">
        <v>843</v>
      </c>
      <c r="L29" t="s">
        <v>640</v>
      </c>
      <c r="M29" t="s">
        <v>844</v>
      </c>
      <c r="N29">
        <v>1595049</v>
      </c>
      <c r="O29">
        <v>1794430.125</v>
      </c>
      <c r="P29" t="s">
        <v>669</v>
      </c>
      <c r="Q29" t="str">
        <f t="shared" si="1"/>
        <v>2014-2017</v>
      </c>
      <c r="R29">
        <v>1</v>
      </c>
      <c r="S29" t="s">
        <v>682</v>
      </c>
      <c r="T29" t="s">
        <v>636</v>
      </c>
      <c r="U29" s="4">
        <v>2014</v>
      </c>
      <c r="V29" s="4">
        <v>2017</v>
      </c>
      <c r="W29" s="15">
        <f t="shared" si="2"/>
        <v>398762.25</v>
      </c>
      <c r="X29">
        <f t="shared" si="3"/>
        <v>4</v>
      </c>
      <c r="Y29" s="15">
        <v>398762.25</v>
      </c>
      <c r="Z29" s="15">
        <v>398762.25</v>
      </c>
      <c r="AA29" s="15">
        <v>398762.25</v>
      </c>
      <c r="AB29" s="15">
        <v>398762.25</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BB29" t="b">
        <f t="shared" si="4"/>
        <v>1</v>
      </c>
    </row>
    <row r="30" spans="1:54">
      <c r="A30">
        <v>10184</v>
      </c>
      <c r="D30" t="s">
        <v>822</v>
      </c>
      <c r="E30" t="s">
        <v>4307</v>
      </c>
      <c r="F30" t="str">
        <f t="shared" si="0"/>
        <v>City/Active Transportation</v>
      </c>
      <c r="I30" t="s">
        <v>847</v>
      </c>
      <c r="J30" t="s">
        <v>848</v>
      </c>
      <c r="K30" t="s">
        <v>849</v>
      </c>
      <c r="L30" t="s">
        <v>632</v>
      </c>
      <c r="M30" t="s">
        <v>850</v>
      </c>
      <c r="N30">
        <v>3750000</v>
      </c>
      <c r="O30">
        <v>4218750</v>
      </c>
      <c r="P30" t="s">
        <v>669</v>
      </c>
      <c r="Q30" t="str">
        <f t="shared" si="1"/>
        <v>2014-2017</v>
      </c>
      <c r="R30">
        <v>1</v>
      </c>
      <c r="S30" t="s">
        <v>840</v>
      </c>
      <c r="T30" t="s">
        <v>636</v>
      </c>
      <c r="U30" s="4">
        <v>2014</v>
      </c>
      <c r="V30" s="4">
        <v>2017</v>
      </c>
      <c r="W30" s="15">
        <f t="shared" si="2"/>
        <v>937500</v>
      </c>
      <c r="X30">
        <f t="shared" si="3"/>
        <v>4</v>
      </c>
      <c r="Y30" s="15">
        <v>937500</v>
      </c>
      <c r="Z30" s="15">
        <v>937500</v>
      </c>
      <c r="AA30" s="15">
        <v>937500</v>
      </c>
      <c r="AB30" s="15">
        <v>937500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BB30" t="b">
        <f t="shared" si="4"/>
        <v>1</v>
      </c>
    </row>
    <row r="31" spans="1:54">
      <c r="A31">
        <v>10187</v>
      </c>
      <c r="D31" t="s">
        <v>822</v>
      </c>
      <c r="E31" t="s">
        <v>4307</v>
      </c>
      <c r="F31" t="str">
        <f t="shared" si="0"/>
        <v>City/Active Transportation</v>
      </c>
      <c r="I31" t="s">
        <v>855</v>
      </c>
      <c r="J31" t="s">
        <v>856</v>
      </c>
      <c r="K31" t="s">
        <v>857</v>
      </c>
      <c r="L31" t="s">
        <v>632</v>
      </c>
      <c r="M31" t="s">
        <v>858</v>
      </c>
      <c r="N31">
        <v>1700000</v>
      </c>
      <c r="O31">
        <v>1912500</v>
      </c>
      <c r="P31" t="s">
        <v>669</v>
      </c>
      <c r="Q31" t="str">
        <f t="shared" si="1"/>
        <v>2014-2017</v>
      </c>
      <c r="R31">
        <v>1</v>
      </c>
      <c r="S31" t="s">
        <v>840</v>
      </c>
      <c r="T31" t="s">
        <v>636</v>
      </c>
      <c r="U31" s="4">
        <v>2014</v>
      </c>
      <c r="V31" s="4">
        <v>2017</v>
      </c>
      <c r="W31" s="15">
        <f t="shared" si="2"/>
        <v>425000</v>
      </c>
      <c r="X31">
        <f t="shared" si="3"/>
        <v>4</v>
      </c>
      <c r="Y31" s="15">
        <v>425000</v>
      </c>
      <c r="Z31" s="15">
        <v>425000</v>
      </c>
      <c r="AA31" s="15">
        <v>425000</v>
      </c>
      <c r="AB31" s="15">
        <v>425000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BB31" t="b">
        <f t="shared" si="4"/>
        <v>1</v>
      </c>
    </row>
    <row r="32" spans="1:54">
      <c r="A32">
        <v>10192</v>
      </c>
      <c r="D32" t="s">
        <v>822</v>
      </c>
      <c r="E32" t="s">
        <v>4307</v>
      </c>
      <c r="F32" t="str">
        <f t="shared" si="0"/>
        <v>City/Roads and Bridges</v>
      </c>
      <c r="I32" t="s">
        <v>2469</v>
      </c>
      <c r="J32" t="s">
        <v>2470</v>
      </c>
      <c r="K32" t="s">
        <v>2471</v>
      </c>
      <c r="L32" t="s">
        <v>791</v>
      </c>
      <c r="M32" t="s">
        <v>2472</v>
      </c>
      <c r="N32">
        <v>5848135</v>
      </c>
      <c r="O32">
        <v>6579151.875</v>
      </c>
      <c r="P32" t="s">
        <v>669</v>
      </c>
      <c r="Q32" t="str">
        <f t="shared" si="1"/>
        <v>2014-2017</v>
      </c>
      <c r="R32">
        <v>1</v>
      </c>
      <c r="S32" t="s">
        <v>670</v>
      </c>
      <c r="T32" t="s">
        <v>2287</v>
      </c>
      <c r="U32" s="4">
        <v>2014</v>
      </c>
      <c r="V32" s="4">
        <v>2017</v>
      </c>
      <c r="W32" s="15">
        <f t="shared" si="2"/>
        <v>1462033.75</v>
      </c>
      <c r="X32">
        <f t="shared" si="3"/>
        <v>4</v>
      </c>
      <c r="Y32" s="15">
        <v>1462033.75</v>
      </c>
      <c r="Z32" s="15">
        <v>1462033.75</v>
      </c>
      <c r="AA32" s="15">
        <v>1462033.75</v>
      </c>
      <c r="AB32" s="15">
        <v>1462033.75</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BB32" t="b">
        <f t="shared" si="4"/>
        <v>1</v>
      </c>
    </row>
    <row r="33" spans="1:54">
      <c r="A33">
        <v>10194</v>
      </c>
      <c r="D33" t="s">
        <v>822</v>
      </c>
      <c r="E33" t="s">
        <v>4307</v>
      </c>
      <c r="F33" t="str">
        <f t="shared" si="0"/>
        <v>City/Active Transportation</v>
      </c>
      <c r="I33" t="s">
        <v>872</v>
      </c>
      <c r="J33" t="s">
        <v>873</v>
      </c>
      <c r="K33" t="s">
        <v>874</v>
      </c>
      <c r="L33" t="s">
        <v>662</v>
      </c>
      <c r="M33" t="s">
        <v>875</v>
      </c>
      <c r="N33">
        <v>4900000</v>
      </c>
      <c r="O33">
        <v>5512500</v>
      </c>
      <c r="P33" t="s">
        <v>669</v>
      </c>
      <c r="Q33" t="str">
        <f t="shared" si="1"/>
        <v>2014-2017</v>
      </c>
      <c r="R33">
        <v>1</v>
      </c>
      <c r="S33" t="s">
        <v>840</v>
      </c>
      <c r="T33" t="s">
        <v>636</v>
      </c>
      <c r="U33" s="4">
        <v>2014</v>
      </c>
      <c r="V33" s="4">
        <v>2017</v>
      </c>
      <c r="W33" s="15">
        <f t="shared" si="2"/>
        <v>1225000</v>
      </c>
      <c r="X33">
        <f t="shared" si="3"/>
        <v>4</v>
      </c>
      <c r="Y33" s="15">
        <v>1225000</v>
      </c>
      <c r="Z33" s="15">
        <v>1225000</v>
      </c>
      <c r="AA33" s="15">
        <v>1225000</v>
      </c>
      <c r="AB33" s="15">
        <v>1225000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BB33" t="b">
        <f t="shared" si="4"/>
        <v>1</v>
      </c>
    </row>
    <row r="34" spans="1:54">
      <c r="A34">
        <v>10199</v>
      </c>
      <c r="D34" t="s">
        <v>822</v>
      </c>
      <c r="E34" t="s">
        <v>4307</v>
      </c>
      <c r="F34" t="str">
        <f t="shared" si="0"/>
        <v>City/Active Transportation</v>
      </c>
      <c r="I34" t="s">
        <v>876</v>
      </c>
      <c r="J34" t="s">
        <v>877</v>
      </c>
      <c r="K34" t="s">
        <v>878</v>
      </c>
      <c r="L34" t="s">
        <v>791</v>
      </c>
      <c r="M34" t="s">
        <v>879</v>
      </c>
      <c r="N34">
        <v>5000000</v>
      </c>
      <c r="O34">
        <v>5625000</v>
      </c>
      <c r="P34" t="s">
        <v>669</v>
      </c>
      <c r="Q34" t="str">
        <f t="shared" si="1"/>
        <v>2014-2017</v>
      </c>
      <c r="R34">
        <v>1</v>
      </c>
      <c r="S34" t="s">
        <v>676</v>
      </c>
      <c r="T34" t="s">
        <v>636</v>
      </c>
      <c r="U34" s="4">
        <v>2014</v>
      </c>
      <c r="V34" s="4">
        <v>2017</v>
      </c>
      <c r="W34" s="15">
        <f t="shared" si="2"/>
        <v>1250000</v>
      </c>
      <c r="X34">
        <f t="shared" si="3"/>
        <v>4</v>
      </c>
      <c r="Y34" s="15">
        <v>1250000</v>
      </c>
      <c r="Z34" s="15">
        <v>1250000</v>
      </c>
      <c r="AA34" s="15">
        <v>1250000</v>
      </c>
      <c r="AB34" s="15">
        <v>1250000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BB34" t="b">
        <f t="shared" si="4"/>
        <v>1</v>
      </c>
    </row>
    <row r="35" spans="1:54">
      <c r="A35">
        <v>10200</v>
      </c>
      <c r="D35" t="s">
        <v>822</v>
      </c>
      <c r="E35" t="s">
        <v>4307</v>
      </c>
      <c r="F35" t="str">
        <f t="shared" si="0"/>
        <v>City/Active Transportation</v>
      </c>
      <c r="I35" t="s">
        <v>880</v>
      </c>
      <c r="L35" t="s">
        <v>652</v>
      </c>
      <c r="M35" t="s">
        <v>881</v>
      </c>
      <c r="N35">
        <v>1403000</v>
      </c>
      <c r="O35">
        <v>1578375</v>
      </c>
      <c r="P35" t="s">
        <v>669</v>
      </c>
      <c r="Q35" t="str">
        <f t="shared" si="1"/>
        <v>2014-2017</v>
      </c>
      <c r="R35">
        <v>1</v>
      </c>
      <c r="S35" t="s">
        <v>840</v>
      </c>
      <c r="T35" t="s">
        <v>636</v>
      </c>
      <c r="U35" s="4">
        <v>2014</v>
      </c>
      <c r="V35" s="4">
        <v>2017</v>
      </c>
      <c r="W35" s="15">
        <f t="shared" si="2"/>
        <v>350750</v>
      </c>
      <c r="X35">
        <f t="shared" si="3"/>
        <v>4</v>
      </c>
      <c r="Y35" s="15">
        <v>350750</v>
      </c>
      <c r="Z35" s="15">
        <v>350750</v>
      </c>
      <c r="AA35" s="15">
        <v>350750</v>
      </c>
      <c r="AB35" s="15">
        <v>350750</v>
      </c>
      <c r="AC35" s="15">
        <v>0</v>
      </c>
      <c r="AD35" s="15">
        <v>0</v>
      </c>
      <c r="AE35" s="15">
        <v>0</v>
      </c>
      <c r="AF35" s="15">
        <v>0</v>
      </c>
      <c r="AG35" s="15">
        <v>0</v>
      </c>
      <c r="AH35" s="15">
        <v>0</v>
      </c>
      <c r="AI35" s="15">
        <v>0</v>
      </c>
      <c r="AJ35" s="15">
        <v>0</v>
      </c>
      <c r="AK35" s="15">
        <v>0</v>
      </c>
      <c r="AL35" s="15">
        <v>0</v>
      </c>
      <c r="AM35" s="15">
        <v>0</v>
      </c>
      <c r="AN35" s="15">
        <v>0</v>
      </c>
      <c r="AO35" s="15">
        <v>0</v>
      </c>
      <c r="AP35" s="15">
        <v>0</v>
      </c>
      <c r="AQ35" s="15">
        <v>0</v>
      </c>
      <c r="AR35" s="15">
        <v>0</v>
      </c>
      <c r="AS35" s="15">
        <v>0</v>
      </c>
      <c r="AT35" s="15">
        <v>0</v>
      </c>
      <c r="AU35" s="15">
        <v>0</v>
      </c>
      <c r="AV35" s="15">
        <v>0</v>
      </c>
      <c r="AW35" s="15">
        <v>0</v>
      </c>
      <c r="AX35" s="15">
        <v>0</v>
      </c>
      <c r="AY35" s="15">
        <v>0</v>
      </c>
      <c r="BB35" t="b">
        <f t="shared" si="4"/>
        <v>1</v>
      </c>
    </row>
    <row r="36" spans="1:54">
      <c r="A36">
        <v>10202</v>
      </c>
      <c r="D36" t="s">
        <v>822</v>
      </c>
      <c r="E36" t="s">
        <v>4307</v>
      </c>
      <c r="F36" t="str">
        <f t="shared" si="0"/>
        <v>City/Roads and Bridges</v>
      </c>
      <c r="I36" t="s">
        <v>2473</v>
      </c>
      <c r="J36" t="s">
        <v>2474</v>
      </c>
      <c r="K36" t="s">
        <v>2475</v>
      </c>
      <c r="L36" t="s">
        <v>662</v>
      </c>
      <c r="M36" t="s">
        <v>2476</v>
      </c>
      <c r="N36">
        <v>2200000</v>
      </c>
      <c r="O36">
        <v>2475000</v>
      </c>
      <c r="P36" t="s">
        <v>669</v>
      </c>
      <c r="Q36" t="str">
        <f t="shared" si="1"/>
        <v>2014-2017</v>
      </c>
      <c r="R36">
        <v>1</v>
      </c>
      <c r="S36" t="s">
        <v>635</v>
      </c>
      <c r="T36" t="s">
        <v>2287</v>
      </c>
      <c r="U36" s="4">
        <v>2014</v>
      </c>
      <c r="V36" s="4">
        <v>2017</v>
      </c>
      <c r="W36" s="15">
        <f t="shared" si="2"/>
        <v>550000</v>
      </c>
      <c r="X36">
        <f t="shared" si="3"/>
        <v>4</v>
      </c>
      <c r="Y36" s="15">
        <v>550000</v>
      </c>
      <c r="Z36" s="15">
        <v>550000</v>
      </c>
      <c r="AA36" s="15">
        <v>550000</v>
      </c>
      <c r="AB36" s="15">
        <v>550000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BB36" t="b">
        <f t="shared" si="4"/>
        <v>1</v>
      </c>
    </row>
    <row r="37" spans="1:54">
      <c r="A37">
        <v>10204</v>
      </c>
      <c r="D37" t="s">
        <v>822</v>
      </c>
      <c r="E37" t="s">
        <v>4307</v>
      </c>
      <c r="F37" t="str">
        <f t="shared" si="0"/>
        <v>City/Roads and Bridges</v>
      </c>
      <c r="I37" t="s">
        <v>2477</v>
      </c>
      <c r="J37" t="s">
        <v>2478</v>
      </c>
      <c r="K37" t="s">
        <v>2479</v>
      </c>
      <c r="L37" t="s">
        <v>652</v>
      </c>
      <c r="M37" t="s">
        <v>2480</v>
      </c>
      <c r="N37">
        <v>32648540</v>
      </c>
      <c r="O37">
        <v>36729607.5</v>
      </c>
      <c r="P37" t="s">
        <v>669</v>
      </c>
      <c r="Q37" t="str">
        <f t="shared" si="1"/>
        <v>2014-2017</v>
      </c>
      <c r="R37">
        <v>1</v>
      </c>
      <c r="S37" t="s">
        <v>635</v>
      </c>
      <c r="T37" t="s">
        <v>2287</v>
      </c>
      <c r="U37" s="4">
        <v>2014</v>
      </c>
      <c r="V37" s="4">
        <v>2017</v>
      </c>
      <c r="W37" s="15">
        <f t="shared" si="2"/>
        <v>8162135</v>
      </c>
      <c r="X37">
        <f t="shared" si="3"/>
        <v>4</v>
      </c>
      <c r="Y37" s="15">
        <v>8162135</v>
      </c>
      <c r="Z37" s="15">
        <v>8162135</v>
      </c>
      <c r="AA37" s="15">
        <v>8162135</v>
      </c>
      <c r="AB37" s="15">
        <v>8162135</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0</v>
      </c>
      <c r="AU37" s="15">
        <v>0</v>
      </c>
      <c r="AV37" s="15">
        <v>0</v>
      </c>
      <c r="AW37" s="15">
        <v>0</v>
      </c>
      <c r="AX37" s="15">
        <v>0</v>
      </c>
      <c r="AY37" s="15">
        <v>0</v>
      </c>
      <c r="BB37" t="b">
        <f t="shared" si="4"/>
        <v>1</v>
      </c>
    </row>
    <row r="38" spans="1:54">
      <c r="A38">
        <v>10206</v>
      </c>
      <c r="D38" t="s">
        <v>822</v>
      </c>
      <c r="E38" t="s">
        <v>4307</v>
      </c>
      <c r="F38" t="str">
        <f t="shared" si="0"/>
        <v>City/Active Transportation</v>
      </c>
      <c r="I38" t="s">
        <v>886</v>
      </c>
      <c r="J38" t="s">
        <v>887</v>
      </c>
      <c r="K38" t="s">
        <v>888</v>
      </c>
      <c r="L38" t="s">
        <v>657</v>
      </c>
      <c r="M38" t="s">
        <v>889</v>
      </c>
      <c r="N38">
        <v>2130835</v>
      </c>
      <c r="O38">
        <v>2397189.375</v>
      </c>
      <c r="P38" t="s">
        <v>669</v>
      </c>
      <c r="Q38" t="str">
        <f t="shared" si="1"/>
        <v>2014-2017</v>
      </c>
      <c r="R38">
        <v>1</v>
      </c>
      <c r="S38" t="s">
        <v>664</v>
      </c>
      <c r="T38" t="s">
        <v>636</v>
      </c>
      <c r="U38" s="4">
        <v>2014</v>
      </c>
      <c r="V38" s="4">
        <v>2017</v>
      </c>
      <c r="W38" s="15">
        <f t="shared" si="2"/>
        <v>532708.75</v>
      </c>
      <c r="X38">
        <f t="shared" si="3"/>
        <v>4</v>
      </c>
      <c r="Y38" s="15">
        <v>532708.75</v>
      </c>
      <c r="Z38" s="15">
        <v>532708.75</v>
      </c>
      <c r="AA38" s="15">
        <v>532708.75</v>
      </c>
      <c r="AB38" s="15">
        <v>532708.75</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v>0</v>
      </c>
      <c r="AT38" s="15">
        <v>0</v>
      </c>
      <c r="AU38" s="15">
        <v>0</v>
      </c>
      <c r="AV38" s="15">
        <v>0</v>
      </c>
      <c r="AW38" s="15">
        <v>0</v>
      </c>
      <c r="AX38" s="15">
        <v>0</v>
      </c>
      <c r="AY38" s="15">
        <v>0</v>
      </c>
      <c r="BB38" t="b">
        <f t="shared" si="4"/>
        <v>1</v>
      </c>
    </row>
    <row r="39" spans="1:54">
      <c r="A39">
        <v>10213</v>
      </c>
      <c r="D39" t="s">
        <v>822</v>
      </c>
      <c r="E39" t="s">
        <v>4307</v>
      </c>
      <c r="F39" t="str">
        <f t="shared" si="0"/>
        <v>City/TSMO/TDM</v>
      </c>
      <c r="I39" t="s">
        <v>4162</v>
      </c>
      <c r="J39" t="s">
        <v>1005</v>
      </c>
      <c r="K39" t="s">
        <v>4163</v>
      </c>
      <c r="L39" t="s">
        <v>662</v>
      </c>
      <c r="M39" t="s">
        <v>4154</v>
      </c>
      <c r="N39">
        <v>278251</v>
      </c>
      <c r="O39">
        <v>313032.375</v>
      </c>
      <c r="P39" t="s">
        <v>669</v>
      </c>
      <c r="Q39" t="str">
        <f t="shared" si="1"/>
        <v>2014-2017</v>
      </c>
      <c r="R39">
        <v>1</v>
      </c>
      <c r="S39" t="s">
        <v>2105</v>
      </c>
      <c r="T39" t="s">
        <v>4150</v>
      </c>
      <c r="U39" s="4">
        <v>2014</v>
      </c>
      <c r="V39" s="4">
        <v>2017</v>
      </c>
      <c r="W39" s="15">
        <f t="shared" si="2"/>
        <v>69562.75</v>
      </c>
      <c r="X39">
        <f t="shared" si="3"/>
        <v>4</v>
      </c>
      <c r="Y39" s="15">
        <v>69562.75</v>
      </c>
      <c r="Z39" s="15">
        <v>69562.75</v>
      </c>
      <c r="AA39" s="15">
        <v>69562.75</v>
      </c>
      <c r="AB39" s="15">
        <v>69562.75</v>
      </c>
      <c r="AC39" s="15">
        <v>0</v>
      </c>
      <c r="AD39" s="15">
        <v>0</v>
      </c>
      <c r="AE39" s="15">
        <v>0</v>
      </c>
      <c r="AF39" s="15">
        <v>0</v>
      </c>
      <c r="AG39" s="15">
        <v>0</v>
      </c>
      <c r="AH39" s="15">
        <v>0</v>
      </c>
      <c r="AI39" s="15">
        <v>0</v>
      </c>
      <c r="AJ39" s="15">
        <v>0</v>
      </c>
      <c r="AK39" s="15">
        <v>0</v>
      </c>
      <c r="AL39" s="15">
        <v>0</v>
      </c>
      <c r="AM39" s="15">
        <v>0</v>
      </c>
      <c r="AN39" s="15">
        <v>0</v>
      </c>
      <c r="AO39" s="15">
        <v>0</v>
      </c>
      <c r="AP39" s="15">
        <v>0</v>
      </c>
      <c r="AQ39" s="15">
        <v>0</v>
      </c>
      <c r="AR39" s="15">
        <v>0</v>
      </c>
      <c r="AS39" s="15">
        <v>0</v>
      </c>
      <c r="AT39" s="15">
        <v>0</v>
      </c>
      <c r="AU39" s="15">
        <v>0</v>
      </c>
      <c r="AV39" s="15">
        <v>0</v>
      </c>
      <c r="AW39" s="15">
        <v>0</v>
      </c>
      <c r="AX39" s="15">
        <v>0</v>
      </c>
      <c r="AY39" s="15">
        <v>0</v>
      </c>
      <c r="BB39" t="b">
        <f t="shared" si="4"/>
        <v>1</v>
      </c>
    </row>
    <row r="40" spans="1:54">
      <c r="A40">
        <v>10214</v>
      </c>
      <c r="D40" t="s">
        <v>1127</v>
      </c>
      <c r="E40" t="s">
        <v>1128</v>
      </c>
      <c r="F40" t="str">
        <f t="shared" si="0"/>
        <v>Port/Freight</v>
      </c>
      <c r="G40" t="s">
        <v>2106</v>
      </c>
      <c r="I40" t="s">
        <v>2107</v>
      </c>
      <c r="J40" t="s">
        <v>2108</v>
      </c>
      <c r="K40" t="s">
        <v>2109</v>
      </c>
      <c r="L40" t="s">
        <v>632</v>
      </c>
      <c r="M40" t="s">
        <v>2110</v>
      </c>
      <c r="N40">
        <v>30000000</v>
      </c>
      <c r="O40">
        <v>33750000</v>
      </c>
      <c r="P40" t="s">
        <v>669</v>
      </c>
      <c r="Q40" t="str">
        <f t="shared" si="1"/>
        <v>2014-2017</v>
      </c>
      <c r="R40">
        <v>1</v>
      </c>
      <c r="S40" t="s">
        <v>2111</v>
      </c>
      <c r="T40" t="s">
        <v>2089</v>
      </c>
      <c r="U40" s="4">
        <v>2014</v>
      </c>
      <c r="V40" s="4">
        <v>2017</v>
      </c>
      <c r="W40" s="15">
        <f t="shared" si="2"/>
        <v>7500000</v>
      </c>
      <c r="X40">
        <f t="shared" si="3"/>
        <v>4</v>
      </c>
      <c r="Y40" s="15">
        <v>7500000</v>
      </c>
      <c r="Z40" s="15">
        <v>7500000</v>
      </c>
      <c r="AA40" s="15">
        <v>7500000</v>
      </c>
      <c r="AB40" s="15">
        <v>7500000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BB40" t="b">
        <f t="shared" si="4"/>
        <v>1</v>
      </c>
    </row>
    <row r="41" spans="1:54">
      <c r="A41">
        <v>10218</v>
      </c>
      <c r="D41" t="s">
        <v>822</v>
      </c>
      <c r="E41" t="s">
        <v>4307</v>
      </c>
      <c r="F41" t="str">
        <f t="shared" si="0"/>
        <v>City/Roads and Bridges</v>
      </c>
      <c r="I41" t="s">
        <v>2488</v>
      </c>
      <c r="J41" t="s">
        <v>2489</v>
      </c>
      <c r="K41" t="s">
        <v>2490</v>
      </c>
      <c r="L41" t="s">
        <v>791</v>
      </c>
      <c r="M41" t="s">
        <v>2491</v>
      </c>
      <c r="N41">
        <v>17000000</v>
      </c>
      <c r="O41">
        <v>19125000</v>
      </c>
      <c r="P41" t="s">
        <v>669</v>
      </c>
      <c r="Q41" t="str">
        <f t="shared" si="1"/>
        <v>2014-2017</v>
      </c>
      <c r="R41">
        <v>1</v>
      </c>
      <c r="S41" t="s">
        <v>2492</v>
      </c>
      <c r="T41" t="s">
        <v>2287</v>
      </c>
      <c r="U41" s="4">
        <v>2014</v>
      </c>
      <c r="V41" s="4">
        <v>2017</v>
      </c>
      <c r="W41" s="15">
        <f t="shared" si="2"/>
        <v>4250000</v>
      </c>
      <c r="X41">
        <f t="shared" si="3"/>
        <v>4</v>
      </c>
      <c r="Y41" s="15">
        <v>4250000</v>
      </c>
      <c r="Z41" s="15">
        <v>4250000</v>
      </c>
      <c r="AA41" s="15">
        <v>4250000</v>
      </c>
      <c r="AB41" s="15">
        <v>4250000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BB41" t="b">
        <f t="shared" si="4"/>
        <v>1</v>
      </c>
    </row>
    <row r="42" spans="1:54">
      <c r="A42">
        <v>10225</v>
      </c>
      <c r="D42" t="s">
        <v>822</v>
      </c>
      <c r="E42" t="s">
        <v>4307</v>
      </c>
      <c r="F42" t="str">
        <f t="shared" si="0"/>
        <v>City/Active Transportation</v>
      </c>
      <c r="I42" t="s">
        <v>897</v>
      </c>
      <c r="J42" t="s">
        <v>898</v>
      </c>
      <c r="K42" t="s">
        <v>899</v>
      </c>
      <c r="L42" t="s">
        <v>632</v>
      </c>
      <c r="M42" t="s">
        <v>900</v>
      </c>
      <c r="N42">
        <v>2358000</v>
      </c>
      <c r="O42">
        <v>2652750</v>
      </c>
      <c r="P42" t="s">
        <v>669</v>
      </c>
      <c r="Q42" t="str">
        <f t="shared" si="1"/>
        <v>2014-2017</v>
      </c>
      <c r="R42">
        <v>1</v>
      </c>
      <c r="S42" t="s">
        <v>670</v>
      </c>
      <c r="T42" t="s">
        <v>636</v>
      </c>
      <c r="U42" s="4">
        <v>2014</v>
      </c>
      <c r="V42" s="4">
        <v>2017</v>
      </c>
      <c r="W42" s="15">
        <f t="shared" si="2"/>
        <v>589500</v>
      </c>
      <c r="X42">
        <f t="shared" si="3"/>
        <v>4</v>
      </c>
      <c r="Y42" s="15">
        <v>589500</v>
      </c>
      <c r="Z42" s="15">
        <v>589500</v>
      </c>
      <c r="AA42" s="15">
        <v>589500</v>
      </c>
      <c r="AB42" s="15">
        <v>589500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BB42" t="b">
        <f t="shared" si="4"/>
        <v>1</v>
      </c>
    </row>
    <row r="43" spans="1:54">
      <c r="A43">
        <v>10227</v>
      </c>
      <c r="D43" t="s">
        <v>822</v>
      </c>
      <c r="E43" t="s">
        <v>4307</v>
      </c>
      <c r="F43" t="str">
        <f t="shared" si="0"/>
        <v>City/Active Transportation</v>
      </c>
      <c r="I43" t="s">
        <v>905</v>
      </c>
      <c r="J43" t="s">
        <v>906</v>
      </c>
      <c r="K43" t="s">
        <v>907</v>
      </c>
      <c r="L43" t="s">
        <v>791</v>
      </c>
      <c r="M43" t="s">
        <v>908</v>
      </c>
      <c r="N43">
        <v>1438592</v>
      </c>
      <c r="O43">
        <v>1618416</v>
      </c>
      <c r="P43" t="s">
        <v>669</v>
      </c>
      <c r="Q43" t="str">
        <f t="shared" si="1"/>
        <v>2014-2017</v>
      </c>
      <c r="R43">
        <v>1</v>
      </c>
      <c r="S43" t="s">
        <v>676</v>
      </c>
      <c r="T43" t="s">
        <v>636</v>
      </c>
      <c r="U43" s="4">
        <v>2014</v>
      </c>
      <c r="V43" s="4">
        <v>2017</v>
      </c>
      <c r="W43" s="15">
        <f t="shared" si="2"/>
        <v>359648</v>
      </c>
      <c r="X43">
        <f t="shared" si="3"/>
        <v>4</v>
      </c>
      <c r="Y43" s="15">
        <v>359648</v>
      </c>
      <c r="Z43" s="15">
        <v>359648</v>
      </c>
      <c r="AA43" s="15">
        <v>359648</v>
      </c>
      <c r="AB43" s="15">
        <v>359648</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5">
        <v>0</v>
      </c>
      <c r="AS43" s="15">
        <v>0</v>
      </c>
      <c r="AT43" s="15">
        <v>0</v>
      </c>
      <c r="AU43" s="15">
        <v>0</v>
      </c>
      <c r="AV43" s="15">
        <v>0</v>
      </c>
      <c r="AW43" s="15">
        <v>0</v>
      </c>
      <c r="AX43" s="15">
        <v>0</v>
      </c>
      <c r="AY43" s="15">
        <v>0</v>
      </c>
      <c r="BB43" t="b">
        <f t="shared" si="4"/>
        <v>1</v>
      </c>
    </row>
    <row r="44" spans="1:54">
      <c r="A44">
        <v>10229</v>
      </c>
      <c r="D44" t="s">
        <v>822</v>
      </c>
      <c r="E44" t="s">
        <v>4307</v>
      </c>
      <c r="F44" t="str">
        <f t="shared" si="0"/>
        <v>City/Roads and Bridges</v>
      </c>
      <c r="I44" t="s">
        <v>2501</v>
      </c>
      <c r="J44" t="s">
        <v>2502</v>
      </c>
      <c r="L44" t="s">
        <v>1098</v>
      </c>
      <c r="M44" t="s">
        <v>2503</v>
      </c>
      <c r="N44">
        <v>3345990</v>
      </c>
      <c r="O44">
        <v>3764238.75</v>
      </c>
      <c r="P44" t="s">
        <v>669</v>
      </c>
      <c r="Q44" t="str">
        <f t="shared" si="1"/>
        <v>2014-2017</v>
      </c>
      <c r="R44">
        <v>1</v>
      </c>
      <c r="S44" t="s">
        <v>766</v>
      </c>
      <c r="T44" t="s">
        <v>2287</v>
      </c>
      <c r="U44" s="4">
        <v>2014</v>
      </c>
      <c r="V44" s="4">
        <v>2017</v>
      </c>
      <c r="W44" s="15">
        <f t="shared" si="2"/>
        <v>836497.5</v>
      </c>
      <c r="X44">
        <f t="shared" si="3"/>
        <v>4</v>
      </c>
      <c r="Y44" s="15">
        <v>836497.5</v>
      </c>
      <c r="Z44" s="15">
        <v>836497.5</v>
      </c>
      <c r="AA44" s="15">
        <v>836497.5</v>
      </c>
      <c r="AB44" s="15">
        <v>836497.5</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BB44" t="b">
        <f t="shared" si="4"/>
        <v>1</v>
      </c>
    </row>
    <row r="45" spans="1:54">
      <c r="A45">
        <v>10230</v>
      </c>
      <c r="D45" t="s">
        <v>822</v>
      </c>
      <c r="E45" t="s">
        <v>4307</v>
      </c>
      <c r="F45" t="str">
        <f t="shared" si="0"/>
        <v>City/Active Transportation</v>
      </c>
      <c r="I45" t="s">
        <v>909</v>
      </c>
      <c r="J45" t="s">
        <v>910</v>
      </c>
      <c r="K45" t="s">
        <v>911</v>
      </c>
      <c r="L45" t="s">
        <v>791</v>
      </c>
      <c r="M45" t="s">
        <v>912</v>
      </c>
      <c r="N45">
        <v>2300000</v>
      </c>
      <c r="O45">
        <v>2587500</v>
      </c>
      <c r="P45" t="s">
        <v>669</v>
      </c>
      <c r="Q45" t="str">
        <f t="shared" si="1"/>
        <v>2014-2017</v>
      </c>
      <c r="R45">
        <v>1</v>
      </c>
      <c r="S45" t="s">
        <v>670</v>
      </c>
      <c r="T45" t="s">
        <v>636</v>
      </c>
      <c r="U45" s="4">
        <v>2014</v>
      </c>
      <c r="V45" s="4">
        <v>2017</v>
      </c>
      <c r="W45" s="15">
        <f t="shared" si="2"/>
        <v>575000</v>
      </c>
      <c r="X45">
        <f t="shared" si="3"/>
        <v>4</v>
      </c>
      <c r="Y45" s="15">
        <v>575000</v>
      </c>
      <c r="Z45" s="15">
        <v>575000</v>
      </c>
      <c r="AA45" s="15">
        <v>575000</v>
      </c>
      <c r="AB45" s="15">
        <v>575000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5">
        <v>0</v>
      </c>
      <c r="AS45" s="15">
        <v>0</v>
      </c>
      <c r="AT45" s="15">
        <v>0</v>
      </c>
      <c r="AU45" s="15">
        <v>0</v>
      </c>
      <c r="AV45" s="15">
        <v>0</v>
      </c>
      <c r="AW45" s="15">
        <v>0</v>
      </c>
      <c r="AX45" s="15">
        <v>0</v>
      </c>
      <c r="AY45" s="15">
        <v>0</v>
      </c>
      <c r="BB45" t="b">
        <f t="shared" si="4"/>
        <v>1</v>
      </c>
    </row>
    <row r="46" spans="1:54">
      <c r="A46">
        <v>10247</v>
      </c>
      <c r="D46" t="s">
        <v>822</v>
      </c>
      <c r="E46" t="s">
        <v>4307</v>
      </c>
      <c r="F46" t="str">
        <f t="shared" si="0"/>
        <v>City/Active Transportation</v>
      </c>
      <c r="I46" t="s">
        <v>922</v>
      </c>
      <c r="J46" t="s">
        <v>923</v>
      </c>
      <c r="K46" t="s">
        <v>924</v>
      </c>
      <c r="L46" t="s">
        <v>791</v>
      </c>
      <c r="M46" t="s">
        <v>925</v>
      </c>
      <c r="N46">
        <v>210450</v>
      </c>
      <c r="O46">
        <v>236756.25</v>
      </c>
      <c r="P46" t="s">
        <v>669</v>
      </c>
      <c r="Q46" t="str">
        <f t="shared" si="1"/>
        <v>2014-2017</v>
      </c>
      <c r="R46">
        <v>1</v>
      </c>
      <c r="S46" t="s">
        <v>832</v>
      </c>
      <c r="T46" t="s">
        <v>636</v>
      </c>
      <c r="U46" s="4">
        <v>2014</v>
      </c>
      <c r="V46" s="4">
        <v>2017</v>
      </c>
      <c r="W46" s="15">
        <f t="shared" si="2"/>
        <v>52612.5</v>
      </c>
      <c r="X46">
        <f t="shared" si="3"/>
        <v>4</v>
      </c>
      <c r="Y46" s="15">
        <v>52612.5</v>
      </c>
      <c r="Z46" s="15">
        <v>52612.5</v>
      </c>
      <c r="AA46" s="15">
        <v>52612.5</v>
      </c>
      <c r="AB46" s="15">
        <v>52612.5</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BB46" t="b">
        <f t="shared" si="4"/>
        <v>1</v>
      </c>
    </row>
    <row r="47" spans="1:54">
      <c r="A47">
        <v>10248</v>
      </c>
      <c r="D47" t="s">
        <v>822</v>
      </c>
      <c r="E47" t="s">
        <v>4307</v>
      </c>
      <c r="F47" t="str">
        <f t="shared" si="0"/>
        <v>City/Active Transportation</v>
      </c>
      <c r="I47" t="s">
        <v>926</v>
      </c>
      <c r="L47" t="s">
        <v>657</v>
      </c>
      <c r="M47" t="s">
        <v>927</v>
      </c>
      <c r="N47">
        <v>3250049.5</v>
      </c>
      <c r="O47">
        <v>3656305.6875</v>
      </c>
      <c r="P47" t="s">
        <v>669</v>
      </c>
      <c r="Q47" t="str">
        <f t="shared" si="1"/>
        <v>2014-2017</v>
      </c>
      <c r="R47">
        <v>1</v>
      </c>
      <c r="S47" t="s">
        <v>832</v>
      </c>
      <c r="T47" t="s">
        <v>636</v>
      </c>
      <c r="U47" s="4">
        <v>2014</v>
      </c>
      <c r="V47" s="4">
        <v>2017</v>
      </c>
      <c r="W47" s="15">
        <f t="shared" si="2"/>
        <v>812512.375</v>
      </c>
      <c r="X47">
        <f t="shared" si="3"/>
        <v>4</v>
      </c>
      <c r="Y47" s="15">
        <v>812512.375</v>
      </c>
      <c r="Z47" s="15">
        <v>812512.375</v>
      </c>
      <c r="AA47" s="15">
        <v>812512.375</v>
      </c>
      <c r="AB47" s="15">
        <v>812512.375</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BB47" t="b">
        <f t="shared" si="4"/>
        <v>1</v>
      </c>
    </row>
    <row r="48" spans="1:54">
      <c r="A48">
        <v>10249</v>
      </c>
      <c r="D48" t="s">
        <v>822</v>
      </c>
      <c r="E48" t="s">
        <v>4307</v>
      </c>
      <c r="F48" t="str">
        <f t="shared" si="0"/>
        <v>City/Transit</v>
      </c>
      <c r="I48" t="s">
        <v>3986</v>
      </c>
      <c r="L48" t="s">
        <v>652</v>
      </c>
      <c r="M48" t="s">
        <v>3987</v>
      </c>
      <c r="N48">
        <v>2806000</v>
      </c>
      <c r="O48">
        <v>3156750</v>
      </c>
      <c r="P48" t="s">
        <v>669</v>
      </c>
      <c r="Q48" t="str">
        <f t="shared" si="1"/>
        <v>2014-2017</v>
      </c>
      <c r="R48">
        <v>1</v>
      </c>
      <c r="S48" t="s">
        <v>832</v>
      </c>
      <c r="T48" t="s">
        <v>0</v>
      </c>
      <c r="U48" s="4">
        <v>2014</v>
      </c>
      <c r="V48" s="4">
        <v>2017</v>
      </c>
      <c r="W48" s="15">
        <f t="shared" si="2"/>
        <v>701500</v>
      </c>
      <c r="X48">
        <f t="shared" si="3"/>
        <v>4</v>
      </c>
      <c r="Y48" s="15">
        <v>701500</v>
      </c>
      <c r="Z48" s="15">
        <v>701500</v>
      </c>
      <c r="AA48" s="15">
        <v>701500</v>
      </c>
      <c r="AB48" s="15">
        <v>701500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BB48" t="b">
        <f t="shared" si="4"/>
        <v>1</v>
      </c>
    </row>
    <row r="49" spans="1:54">
      <c r="A49">
        <v>10251</v>
      </c>
      <c r="D49" t="s">
        <v>822</v>
      </c>
      <c r="E49" t="s">
        <v>4307</v>
      </c>
      <c r="F49" t="str">
        <f t="shared" si="0"/>
        <v>City/Roads and Bridges</v>
      </c>
      <c r="I49" t="s">
        <v>2540</v>
      </c>
      <c r="J49" t="s">
        <v>2461</v>
      </c>
      <c r="K49" t="s">
        <v>2541</v>
      </c>
      <c r="L49" t="s">
        <v>791</v>
      </c>
      <c r="M49" t="s">
        <v>2542</v>
      </c>
      <c r="N49">
        <v>1403000</v>
      </c>
      <c r="O49">
        <v>1578375</v>
      </c>
      <c r="P49" t="s">
        <v>669</v>
      </c>
      <c r="Q49" t="str">
        <f t="shared" si="1"/>
        <v>2014-2017</v>
      </c>
      <c r="R49">
        <v>1</v>
      </c>
      <c r="S49" t="s">
        <v>832</v>
      </c>
      <c r="T49" t="s">
        <v>2287</v>
      </c>
      <c r="U49" s="4">
        <v>2014</v>
      </c>
      <c r="V49" s="4">
        <v>2017</v>
      </c>
      <c r="W49" s="15">
        <f t="shared" si="2"/>
        <v>350750</v>
      </c>
      <c r="X49">
        <f t="shared" si="3"/>
        <v>4</v>
      </c>
      <c r="Y49" s="15">
        <v>350750</v>
      </c>
      <c r="Z49" s="15">
        <v>350750</v>
      </c>
      <c r="AA49" s="15">
        <v>350750</v>
      </c>
      <c r="AB49" s="15">
        <v>350750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BB49" t="b">
        <f t="shared" si="4"/>
        <v>1</v>
      </c>
    </row>
    <row r="50" spans="1:54">
      <c r="A50">
        <v>10254</v>
      </c>
      <c r="D50" t="s">
        <v>822</v>
      </c>
      <c r="E50" t="s">
        <v>4307</v>
      </c>
      <c r="F50" t="str">
        <f t="shared" si="0"/>
        <v>City/Roads and Bridges</v>
      </c>
      <c r="I50" t="s">
        <v>2546</v>
      </c>
      <c r="J50" t="s">
        <v>2547</v>
      </c>
      <c r="L50" t="s">
        <v>791</v>
      </c>
      <c r="M50" t="s">
        <v>2548</v>
      </c>
      <c r="N50">
        <v>4910500</v>
      </c>
      <c r="O50">
        <v>5524312.5</v>
      </c>
      <c r="P50" t="s">
        <v>669</v>
      </c>
      <c r="Q50" t="str">
        <f t="shared" si="1"/>
        <v>2014-2017</v>
      </c>
      <c r="S50" t="s">
        <v>832</v>
      </c>
      <c r="T50" t="s">
        <v>2287</v>
      </c>
      <c r="U50" s="4">
        <v>2014</v>
      </c>
      <c r="V50" s="4">
        <v>2017</v>
      </c>
      <c r="W50" s="15">
        <f t="shared" si="2"/>
        <v>1227625</v>
      </c>
      <c r="X50">
        <f t="shared" si="3"/>
        <v>4</v>
      </c>
      <c r="Y50" s="15">
        <v>1227625</v>
      </c>
      <c r="Z50" s="15">
        <v>1227625</v>
      </c>
      <c r="AA50" s="15">
        <v>1227625</v>
      </c>
      <c r="AB50" s="15">
        <v>1227625</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BB50" t="b">
        <f t="shared" si="4"/>
        <v>1</v>
      </c>
    </row>
    <row r="51" spans="1:54">
      <c r="A51">
        <v>10268</v>
      </c>
      <c r="D51" t="s">
        <v>822</v>
      </c>
      <c r="E51" t="s">
        <v>4307</v>
      </c>
      <c r="F51" t="str">
        <f t="shared" si="0"/>
        <v>City/Active Transportation</v>
      </c>
      <c r="I51" t="s">
        <v>953</v>
      </c>
      <c r="L51" t="s">
        <v>652</v>
      </c>
      <c r="M51" t="s">
        <v>954</v>
      </c>
      <c r="N51">
        <v>10776092.25</v>
      </c>
      <c r="O51">
        <v>12123103.78125</v>
      </c>
      <c r="P51" t="s">
        <v>669</v>
      </c>
      <c r="Q51" t="str">
        <f t="shared" si="1"/>
        <v>2014-2017</v>
      </c>
      <c r="R51">
        <v>1</v>
      </c>
      <c r="S51" t="s">
        <v>955</v>
      </c>
      <c r="T51" t="s">
        <v>636</v>
      </c>
      <c r="U51" s="4">
        <v>2014</v>
      </c>
      <c r="V51" s="4">
        <v>2017</v>
      </c>
      <c r="W51" s="15">
        <f t="shared" si="2"/>
        <v>2694023.0625</v>
      </c>
      <c r="X51">
        <f t="shared" si="3"/>
        <v>4</v>
      </c>
      <c r="Y51" s="15">
        <v>2694023.0625</v>
      </c>
      <c r="Z51" s="15">
        <v>2694023.0625</v>
      </c>
      <c r="AA51" s="15">
        <v>2694023.0625</v>
      </c>
      <c r="AB51" s="15">
        <v>2694023.0625</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BB51" t="b">
        <f t="shared" si="4"/>
        <v>1</v>
      </c>
    </row>
    <row r="52" spans="1:54">
      <c r="A52">
        <v>10274</v>
      </c>
      <c r="D52" t="s">
        <v>822</v>
      </c>
      <c r="E52" t="s">
        <v>4307</v>
      </c>
      <c r="F52" t="str">
        <f t="shared" si="0"/>
        <v>City/Roads and Bridges</v>
      </c>
      <c r="I52" t="s">
        <v>2549</v>
      </c>
      <c r="J52" t="s">
        <v>2550</v>
      </c>
      <c r="K52" t="s">
        <v>2551</v>
      </c>
      <c r="L52" t="s">
        <v>662</v>
      </c>
      <c r="M52" t="s">
        <v>2552</v>
      </c>
      <c r="N52">
        <v>1403000</v>
      </c>
      <c r="O52">
        <v>1578375</v>
      </c>
      <c r="P52" t="s">
        <v>669</v>
      </c>
      <c r="Q52" t="str">
        <f t="shared" si="1"/>
        <v>2014-2017</v>
      </c>
      <c r="R52">
        <v>1</v>
      </c>
      <c r="S52" t="s">
        <v>955</v>
      </c>
      <c r="T52" t="s">
        <v>2287</v>
      </c>
      <c r="U52" s="4">
        <v>2014</v>
      </c>
      <c r="V52" s="4">
        <v>2017</v>
      </c>
      <c r="W52" s="15">
        <f t="shared" si="2"/>
        <v>350750</v>
      </c>
      <c r="X52">
        <f t="shared" si="3"/>
        <v>4</v>
      </c>
      <c r="Y52" s="15">
        <v>350750</v>
      </c>
      <c r="Z52" s="15">
        <v>350750</v>
      </c>
      <c r="AA52" s="15">
        <v>350750</v>
      </c>
      <c r="AB52" s="15">
        <v>350750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BB52" t="b">
        <f t="shared" si="4"/>
        <v>1</v>
      </c>
    </row>
    <row r="53" spans="1:54">
      <c r="A53">
        <v>10278</v>
      </c>
      <c r="D53" t="s">
        <v>822</v>
      </c>
      <c r="E53" t="s">
        <v>4307</v>
      </c>
      <c r="F53" t="str">
        <f t="shared" si="0"/>
        <v>City/Active Transportation</v>
      </c>
      <c r="I53" t="s">
        <v>979</v>
      </c>
      <c r="L53" t="s">
        <v>652</v>
      </c>
      <c r="M53" t="s">
        <v>980</v>
      </c>
      <c r="N53">
        <v>4861395</v>
      </c>
      <c r="O53">
        <v>5469069.375</v>
      </c>
      <c r="P53" t="s">
        <v>669</v>
      </c>
      <c r="Q53" t="str">
        <f t="shared" si="1"/>
        <v>2014-2017</v>
      </c>
      <c r="R53">
        <v>1</v>
      </c>
      <c r="S53" t="s">
        <v>955</v>
      </c>
      <c r="T53" t="s">
        <v>636</v>
      </c>
      <c r="U53" s="4">
        <v>2014</v>
      </c>
      <c r="V53" s="4">
        <v>2017</v>
      </c>
      <c r="W53" s="15">
        <f t="shared" si="2"/>
        <v>1215348.75</v>
      </c>
      <c r="X53">
        <f t="shared" si="3"/>
        <v>4</v>
      </c>
      <c r="Y53" s="15">
        <v>1215348.75</v>
      </c>
      <c r="Z53" s="15">
        <v>1215348.75</v>
      </c>
      <c r="AA53" s="15">
        <v>1215348.75</v>
      </c>
      <c r="AB53" s="15">
        <v>1215348.75</v>
      </c>
      <c r="AC53" s="15">
        <v>0</v>
      </c>
      <c r="AD53" s="15">
        <v>0</v>
      </c>
      <c r="AE53" s="15">
        <v>0</v>
      </c>
      <c r="AF53" s="15">
        <v>0</v>
      </c>
      <c r="AG53" s="15">
        <v>0</v>
      </c>
      <c r="AH53" s="15">
        <v>0</v>
      </c>
      <c r="AI53" s="15">
        <v>0</v>
      </c>
      <c r="AJ53" s="15">
        <v>0</v>
      </c>
      <c r="AK53" s="15">
        <v>0</v>
      </c>
      <c r="AL53" s="15">
        <v>0</v>
      </c>
      <c r="AM53" s="15">
        <v>0</v>
      </c>
      <c r="AN53" s="15">
        <v>0</v>
      </c>
      <c r="AO53" s="15">
        <v>0</v>
      </c>
      <c r="AP53" s="15">
        <v>0</v>
      </c>
      <c r="AQ53" s="15">
        <v>0</v>
      </c>
      <c r="AR53" s="15">
        <v>0</v>
      </c>
      <c r="AS53" s="15">
        <v>0</v>
      </c>
      <c r="AT53" s="15">
        <v>0</v>
      </c>
      <c r="AU53" s="15">
        <v>0</v>
      </c>
      <c r="AV53" s="15">
        <v>0</v>
      </c>
      <c r="AW53" s="15">
        <v>0</v>
      </c>
      <c r="AX53" s="15">
        <v>0</v>
      </c>
      <c r="AY53" s="15">
        <v>0</v>
      </c>
      <c r="BB53" t="b">
        <f t="shared" si="4"/>
        <v>1</v>
      </c>
    </row>
    <row r="54" spans="1:54">
      <c r="A54">
        <v>10281</v>
      </c>
      <c r="D54" t="s">
        <v>822</v>
      </c>
      <c r="E54" t="s">
        <v>4307</v>
      </c>
      <c r="F54" t="str">
        <f t="shared" si="0"/>
        <v>City/TSMO/TDM</v>
      </c>
      <c r="I54" t="s">
        <v>4179</v>
      </c>
      <c r="J54" t="s">
        <v>966</v>
      </c>
      <c r="K54" t="s">
        <v>4180</v>
      </c>
      <c r="L54" t="s">
        <v>632</v>
      </c>
      <c r="M54" t="s">
        <v>4181</v>
      </c>
      <c r="N54">
        <v>315675</v>
      </c>
      <c r="O54">
        <v>355134.375</v>
      </c>
      <c r="P54" t="s">
        <v>669</v>
      </c>
      <c r="Q54" t="str">
        <f t="shared" si="1"/>
        <v>2014-2017</v>
      </c>
      <c r="S54" t="s">
        <v>955</v>
      </c>
      <c r="T54" t="s">
        <v>4150</v>
      </c>
      <c r="U54" s="4">
        <v>2014</v>
      </c>
      <c r="V54" s="4">
        <v>2017</v>
      </c>
      <c r="W54" s="15">
        <f t="shared" si="2"/>
        <v>78918.75</v>
      </c>
      <c r="X54">
        <f t="shared" si="3"/>
        <v>4</v>
      </c>
      <c r="Y54" s="15">
        <v>78918.75</v>
      </c>
      <c r="Z54" s="15">
        <v>78918.75</v>
      </c>
      <c r="AA54" s="15">
        <v>78918.75</v>
      </c>
      <c r="AB54" s="15">
        <v>78918.75</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BB54" t="b">
        <f t="shared" si="4"/>
        <v>1</v>
      </c>
    </row>
    <row r="55" spans="1:54">
      <c r="A55">
        <v>10299</v>
      </c>
      <c r="D55" t="s">
        <v>822</v>
      </c>
      <c r="E55" t="s">
        <v>4307</v>
      </c>
      <c r="F55" t="str">
        <f t="shared" si="0"/>
        <v>City/Active Transportation</v>
      </c>
      <c r="G55" t="s">
        <v>3</v>
      </c>
      <c r="I55" t="s">
        <v>1033</v>
      </c>
      <c r="J55" t="s">
        <v>887</v>
      </c>
      <c r="K55" t="s">
        <v>1019</v>
      </c>
      <c r="L55" t="s">
        <v>662</v>
      </c>
      <c r="M55" t="s">
        <v>1034</v>
      </c>
      <c r="N55">
        <v>1703242</v>
      </c>
      <c r="O55">
        <v>1916147.25</v>
      </c>
      <c r="P55" t="s">
        <v>669</v>
      </c>
      <c r="Q55" t="str">
        <f t="shared" si="1"/>
        <v>2014-2017</v>
      </c>
      <c r="R55">
        <v>1</v>
      </c>
      <c r="S55" t="s">
        <v>955</v>
      </c>
      <c r="T55" t="s">
        <v>636</v>
      </c>
      <c r="U55" s="4">
        <v>2014</v>
      </c>
      <c r="V55" s="4">
        <v>2017</v>
      </c>
      <c r="W55" s="15">
        <f t="shared" si="2"/>
        <v>425810.5</v>
      </c>
      <c r="X55">
        <f t="shared" si="3"/>
        <v>4</v>
      </c>
      <c r="Y55" s="15">
        <v>425810.5</v>
      </c>
      <c r="Z55" s="15">
        <v>425810.5</v>
      </c>
      <c r="AA55" s="15">
        <v>425810.5</v>
      </c>
      <c r="AB55" s="15">
        <v>425810.5</v>
      </c>
      <c r="AC55" s="15">
        <v>0</v>
      </c>
      <c r="AD55" s="15">
        <v>0</v>
      </c>
      <c r="AE55" s="15">
        <v>0</v>
      </c>
      <c r="AF55" s="15">
        <v>0</v>
      </c>
      <c r="AG55" s="15">
        <v>0</v>
      </c>
      <c r="AH55" s="15">
        <v>0</v>
      </c>
      <c r="AI55" s="15">
        <v>0</v>
      </c>
      <c r="AJ55" s="15">
        <v>0</v>
      </c>
      <c r="AK55" s="15">
        <v>0</v>
      </c>
      <c r="AL55" s="15">
        <v>0</v>
      </c>
      <c r="AM55" s="15">
        <v>0</v>
      </c>
      <c r="AN55" s="15">
        <v>0</v>
      </c>
      <c r="AO55" s="15">
        <v>0</v>
      </c>
      <c r="AP55" s="15">
        <v>0</v>
      </c>
      <c r="AQ55" s="15">
        <v>0</v>
      </c>
      <c r="AR55" s="15">
        <v>0</v>
      </c>
      <c r="AS55" s="15">
        <v>0</v>
      </c>
      <c r="AT55" s="15">
        <v>0</v>
      </c>
      <c r="AU55" s="15">
        <v>0</v>
      </c>
      <c r="AV55" s="15">
        <v>0</v>
      </c>
      <c r="AW55" s="15">
        <v>0</v>
      </c>
      <c r="AX55" s="15">
        <v>0</v>
      </c>
      <c r="AY55" s="15">
        <v>0</v>
      </c>
      <c r="BB55" t="b">
        <f t="shared" si="4"/>
        <v>1</v>
      </c>
    </row>
    <row r="56" spans="1:54">
      <c r="A56">
        <v>10312</v>
      </c>
      <c r="D56" t="s">
        <v>822</v>
      </c>
      <c r="E56" t="s">
        <v>4307</v>
      </c>
      <c r="F56" t="str">
        <f t="shared" si="0"/>
        <v>City/Active Transportation</v>
      </c>
      <c r="I56" t="s">
        <v>1055</v>
      </c>
      <c r="L56" t="s">
        <v>791</v>
      </c>
      <c r="M56" t="s">
        <v>1056</v>
      </c>
      <c r="N56">
        <v>3156750</v>
      </c>
      <c r="O56">
        <v>3551343.75</v>
      </c>
      <c r="P56" t="s">
        <v>669</v>
      </c>
      <c r="Q56" t="str">
        <f t="shared" si="1"/>
        <v>2014-2017</v>
      </c>
      <c r="R56">
        <v>1</v>
      </c>
      <c r="S56" t="s">
        <v>955</v>
      </c>
      <c r="T56" t="s">
        <v>636</v>
      </c>
      <c r="U56" s="4">
        <v>2014</v>
      </c>
      <c r="V56" s="4">
        <v>2017</v>
      </c>
      <c r="W56" s="15">
        <f t="shared" si="2"/>
        <v>789187.5</v>
      </c>
      <c r="X56">
        <f t="shared" si="3"/>
        <v>4</v>
      </c>
      <c r="Y56" s="15">
        <v>789187.5</v>
      </c>
      <c r="Z56" s="15">
        <v>789187.5</v>
      </c>
      <c r="AA56" s="15">
        <v>789187.5</v>
      </c>
      <c r="AB56" s="15">
        <v>789187.5</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BB56" t="b">
        <f t="shared" si="4"/>
        <v>1</v>
      </c>
    </row>
    <row r="57" spans="1:54">
      <c r="A57">
        <v>10313</v>
      </c>
      <c r="D57" t="s">
        <v>822</v>
      </c>
      <c r="E57" t="s">
        <v>4307</v>
      </c>
      <c r="F57" t="str">
        <f t="shared" si="0"/>
        <v>City/Active Transportation</v>
      </c>
      <c r="I57" t="s">
        <v>1057</v>
      </c>
      <c r="L57" t="s">
        <v>791</v>
      </c>
      <c r="M57" t="s">
        <v>1058</v>
      </c>
      <c r="N57">
        <v>1403000</v>
      </c>
      <c r="O57">
        <v>1578375</v>
      </c>
      <c r="P57" t="s">
        <v>669</v>
      </c>
      <c r="Q57" t="str">
        <f t="shared" si="1"/>
        <v>2014-2017</v>
      </c>
      <c r="R57">
        <v>1</v>
      </c>
      <c r="S57" t="s">
        <v>955</v>
      </c>
      <c r="T57" t="s">
        <v>636</v>
      </c>
      <c r="U57" s="4">
        <v>2014</v>
      </c>
      <c r="V57" s="4">
        <v>2017</v>
      </c>
      <c r="W57" s="15">
        <f t="shared" si="2"/>
        <v>350750</v>
      </c>
      <c r="X57">
        <f t="shared" si="3"/>
        <v>4</v>
      </c>
      <c r="Y57" s="15">
        <v>350750</v>
      </c>
      <c r="Z57" s="15">
        <v>350750</v>
      </c>
      <c r="AA57" s="15">
        <v>350750</v>
      </c>
      <c r="AB57" s="15">
        <v>350750</v>
      </c>
      <c r="AC57" s="15">
        <v>0</v>
      </c>
      <c r="AD57" s="15">
        <v>0</v>
      </c>
      <c r="AE57" s="15">
        <v>0</v>
      </c>
      <c r="AF57" s="15">
        <v>0</v>
      </c>
      <c r="AG57" s="15">
        <v>0</v>
      </c>
      <c r="AH57" s="15">
        <v>0</v>
      </c>
      <c r="AI57" s="15">
        <v>0</v>
      </c>
      <c r="AJ57" s="15">
        <v>0</v>
      </c>
      <c r="AK57" s="15">
        <v>0</v>
      </c>
      <c r="AL57" s="15">
        <v>0</v>
      </c>
      <c r="AM57" s="15">
        <v>0</v>
      </c>
      <c r="AN57" s="15">
        <v>0</v>
      </c>
      <c r="AO57" s="15">
        <v>0</v>
      </c>
      <c r="AP57" s="15">
        <v>0</v>
      </c>
      <c r="AQ57" s="15">
        <v>0</v>
      </c>
      <c r="AR57" s="15">
        <v>0</v>
      </c>
      <c r="AS57" s="15">
        <v>0</v>
      </c>
      <c r="AT57" s="15">
        <v>0</v>
      </c>
      <c r="AU57" s="15">
        <v>0</v>
      </c>
      <c r="AV57" s="15">
        <v>0</v>
      </c>
      <c r="AW57" s="15">
        <v>0</v>
      </c>
      <c r="AX57" s="15">
        <v>0</v>
      </c>
      <c r="AY57" s="15">
        <v>0</v>
      </c>
      <c r="BB57" t="b">
        <f t="shared" si="4"/>
        <v>1</v>
      </c>
    </row>
    <row r="58" spans="1:54">
      <c r="A58">
        <v>10320</v>
      </c>
      <c r="D58" t="s">
        <v>822</v>
      </c>
      <c r="E58" t="s">
        <v>4307</v>
      </c>
      <c r="F58" t="str">
        <f t="shared" si="0"/>
        <v>City/Active Transportation</v>
      </c>
      <c r="I58" t="s">
        <v>1072</v>
      </c>
      <c r="J58" t="s">
        <v>1073</v>
      </c>
      <c r="K58" t="s">
        <v>1005</v>
      </c>
      <c r="L58" t="s">
        <v>632</v>
      </c>
      <c r="M58" t="s">
        <v>937</v>
      </c>
      <c r="N58">
        <v>161345</v>
      </c>
      <c r="O58">
        <v>181513.125</v>
      </c>
      <c r="P58" t="s">
        <v>669</v>
      </c>
      <c r="Q58" t="str">
        <f t="shared" si="1"/>
        <v>2014-2017</v>
      </c>
      <c r="R58">
        <v>1</v>
      </c>
      <c r="S58" t="s">
        <v>635</v>
      </c>
      <c r="T58" t="s">
        <v>636</v>
      </c>
      <c r="U58" s="4">
        <v>2014</v>
      </c>
      <c r="V58" s="4">
        <v>2017</v>
      </c>
      <c r="W58" s="15">
        <f t="shared" si="2"/>
        <v>40336.25</v>
      </c>
      <c r="X58">
        <f t="shared" si="3"/>
        <v>4</v>
      </c>
      <c r="Y58" s="15">
        <v>40336.25</v>
      </c>
      <c r="Z58" s="15">
        <v>40336.25</v>
      </c>
      <c r="AA58" s="15">
        <v>40336.25</v>
      </c>
      <c r="AB58" s="15">
        <v>40336.25</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BB58" t="b">
        <f t="shared" si="4"/>
        <v>1</v>
      </c>
    </row>
    <row r="59" spans="1:54">
      <c r="A59">
        <v>10325</v>
      </c>
      <c r="D59" t="s">
        <v>822</v>
      </c>
      <c r="E59" t="s">
        <v>4307</v>
      </c>
      <c r="F59" t="str">
        <f t="shared" si="0"/>
        <v>City/Active Transportation</v>
      </c>
      <c r="I59" t="s">
        <v>1082</v>
      </c>
      <c r="J59" t="s">
        <v>837</v>
      </c>
      <c r="K59" t="s">
        <v>1005</v>
      </c>
      <c r="L59" t="s">
        <v>632</v>
      </c>
      <c r="M59" t="s">
        <v>937</v>
      </c>
      <c r="N59">
        <v>81023.25</v>
      </c>
      <c r="O59">
        <v>91151.15625</v>
      </c>
      <c r="P59" t="s">
        <v>669</v>
      </c>
      <c r="Q59" t="str">
        <f t="shared" si="1"/>
        <v>2014-2017</v>
      </c>
      <c r="R59">
        <v>1</v>
      </c>
      <c r="S59" t="s">
        <v>670</v>
      </c>
      <c r="T59" t="s">
        <v>636</v>
      </c>
      <c r="U59" s="4">
        <v>2014</v>
      </c>
      <c r="V59" s="4">
        <v>2017</v>
      </c>
      <c r="W59" s="15">
        <f t="shared" si="2"/>
        <v>20255.8125</v>
      </c>
      <c r="X59">
        <f t="shared" si="3"/>
        <v>4</v>
      </c>
      <c r="Y59" s="15">
        <v>20255.8125</v>
      </c>
      <c r="Z59" s="15">
        <v>20255.8125</v>
      </c>
      <c r="AA59" s="15">
        <v>20255.8125</v>
      </c>
      <c r="AB59" s="15">
        <v>20255.8125</v>
      </c>
      <c r="AC59" s="15">
        <v>0</v>
      </c>
      <c r="AD59" s="15">
        <v>0</v>
      </c>
      <c r="AE59" s="15">
        <v>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BB59" t="b">
        <f t="shared" si="4"/>
        <v>1</v>
      </c>
    </row>
    <row r="60" spans="1:54">
      <c r="A60">
        <v>10327</v>
      </c>
      <c r="D60" t="s">
        <v>822</v>
      </c>
      <c r="E60" t="s">
        <v>4307</v>
      </c>
      <c r="F60" t="str">
        <f t="shared" si="0"/>
        <v>City/TSMO/TDM</v>
      </c>
      <c r="I60" t="s">
        <v>4192</v>
      </c>
      <c r="L60" t="s">
        <v>652</v>
      </c>
      <c r="M60" t="s">
        <v>4193</v>
      </c>
      <c r="N60">
        <v>1944558</v>
      </c>
      <c r="O60">
        <v>2187627.75</v>
      </c>
      <c r="P60" t="s">
        <v>669</v>
      </c>
      <c r="Q60" t="str">
        <f t="shared" si="1"/>
        <v>2014-2017</v>
      </c>
      <c r="R60">
        <v>1</v>
      </c>
      <c r="S60" t="s">
        <v>635</v>
      </c>
      <c r="T60" t="s">
        <v>4150</v>
      </c>
      <c r="U60" s="4">
        <v>2014</v>
      </c>
      <c r="V60" s="4">
        <v>2017</v>
      </c>
      <c r="W60" s="15">
        <f t="shared" si="2"/>
        <v>486139.5</v>
      </c>
      <c r="X60">
        <f t="shared" si="3"/>
        <v>4</v>
      </c>
      <c r="Y60" s="15">
        <v>486139.5</v>
      </c>
      <c r="Z60" s="15">
        <v>486139.5</v>
      </c>
      <c r="AA60" s="15">
        <v>486139.5</v>
      </c>
      <c r="AB60" s="15">
        <v>486139.5</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0</v>
      </c>
      <c r="AS60" s="15">
        <v>0</v>
      </c>
      <c r="AT60" s="15">
        <v>0</v>
      </c>
      <c r="AU60" s="15">
        <v>0</v>
      </c>
      <c r="AV60" s="15">
        <v>0</v>
      </c>
      <c r="AW60" s="15">
        <v>0</v>
      </c>
      <c r="AX60" s="15">
        <v>0</v>
      </c>
      <c r="AY60" s="15">
        <v>0</v>
      </c>
      <c r="BB60" t="b">
        <f t="shared" si="4"/>
        <v>1</v>
      </c>
    </row>
    <row r="61" spans="1:54">
      <c r="A61">
        <v>10329</v>
      </c>
      <c r="D61" t="s">
        <v>822</v>
      </c>
      <c r="E61" t="s">
        <v>4307</v>
      </c>
      <c r="F61" t="str">
        <f t="shared" si="0"/>
        <v>City/Roads and Bridges</v>
      </c>
      <c r="I61" t="s">
        <v>2567</v>
      </c>
      <c r="J61" t="s">
        <v>2568</v>
      </c>
      <c r="L61" t="s">
        <v>791</v>
      </c>
      <c r="M61" t="s">
        <v>2569</v>
      </c>
      <c r="N61">
        <v>2361249</v>
      </c>
      <c r="O61">
        <v>2656405.125</v>
      </c>
      <c r="P61" t="s">
        <v>669</v>
      </c>
      <c r="Q61" t="str">
        <f t="shared" si="1"/>
        <v>2014-2017</v>
      </c>
      <c r="R61">
        <v>1</v>
      </c>
      <c r="S61" t="s">
        <v>952</v>
      </c>
      <c r="T61" t="s">
        <v>2287</v>
      </c>
      <c r="U61" s="4">
        <v>2014</v>
      </c>
      <c r="V61" s="4">
        <v>2017</v>
      </c>
      <c r="W61" s="15">
        <f t="shared" si="2"/>
        <v>590312.25</v>
      </c>
      <c r="X61">
        <f t="shared" si="3"/>
        <v>4</v>
      </c>
      <c r="Y61" s="15">
        <v>590312.25</v>
      </c>
      <c r="Z61" s="15">
        <v>590312.25</v>
      </c>
      <c r="AA61" s="15">
        <v>590312.25</v>
      </c>
      <c r="AB61" s="15">
        <v>590312.25</v>
      </c>
      <c r="AC61" s="15">
        <v>0</v>
      </c>
      <c r="AD61" s="15">
        <v>0</v>
      </c>
      <c r="AE61" s="15">
        <v>0</v>
      </c>
      <c r="AF61" s="15">
        <v>0</v>
      </c>
      <c r="AG61" s="15">
        <v>0</v>
      </c>
      <c r="AH61" s="15">
        <v>0</v>
      </c>
      <c r="AI61" s="15">
        <v>0</v>
      </c>
      <c r="AJ61" s="15">
        <v>0</v>
      </c>
      <c r="AK61" s="15">
        <v>0</v>
      </c>
      <c r="AL61" s="15">
        <v>0</v>
      </c>
      <c r="AM61" s="15">
        <v>0</v>
      </c>
      <c r="AN61" s="15">
        <v>0</v>
      </c>
      <c r="AO61" s="15">
        <v>0</v>
      </c>
      <c r="AP61" s="15">
        <v>0</v>
      </c>
      <c r="AQ61" s="15">
        <v>0</v>
      </c>
      <c r="AR61" s="15">
        <v>0</v>
      </c>
      <c r="AS61" s="15">
        <v>0</v>
      </c>
      <c r="AT61" s="15">
        <v>0</v>
      </c>
      <c r="AU61" s="15">
        <v>0</v>
      </c>
      <c r="AV61" s="15">
        <v>0</v>
      </c>
      <c r="AW61" s="15">
        <v>0</v>
      </c>
      <c r="AX61" s="15">
        <v>0</v>
      </c>
      <c r="AY61" s="15">
        <v>0</v>
      </c>
      <c r="BB61" t="b">
        <f t="shared" si="4"/>
        <v>1</v>
      </c>
    </row>
    <row r="62" spans="1:54">
      <c r="A62">
        <v>10336</v>
      </c>
      <c r="D62" t="s">
        <v>822</v>
      </c>
      <c r="E62" t="s">
        <v>4307</v>
      </c>
      <c r="F62" t="str">
        <f t="shared" si="0"/>
        <v>City/Roads and Bridges</v>
      </c>
      <c r="I62" t="s">
        <v>2577</v>
      </c>
      <c r="J62" t="s">
        <v>2578</v>
      </c>
      <c r="L62" t="s">
        <v>632</v>
      </c>
      <c r="M62" t="s">
        <v>2579</v>
      </c>
      <c r="N62">
        <v>1460000</v>
      </c>
      <c r="O62">
        <v>1642500</v>
      </c>
      <c r="P62" t="s">
        <v>669</v>
      </c>
      <c r="Q62" t="str">
        <f t="shared" si="1"/>
        <v>2014-2017</v>
      </c>
      <c r="R62">
        <v>1</v>
      </c>
      <c r="S62" t="s">
        <v>952</v>
      </c>
      <c r="T62" t="s">
        <v>2287</v>
      </c>
      <c r="U62" s="4">
        <v>2014</v>
      </c>
      <c r="V62" s="4">
        <v>2017</v>
      </c>
      <c r="W62" s="15">
        <f t="shared" si="2"/>
        <v>365000</v>
      </c>
      <c r="X62">
        <f t="shared" si="3"/>
        <v>4</v>
      </c>
      <c r="Y62" s="15">
        <v>365000</v>
      </c>
      <c r="Z62" s="15">
        <v>365000</v>
      </c>
      <c r="AA62" s="15">
        <v>365000</v>
      </c>
      <c r="AB62" s="15">
        <v>365000</v>
      </c>
      <c r="AC62" s="15">
        <v>0</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0</v>
      </c>
      <c r="AT62" s="15">
        <v>0</v>
      </c>
      <c r="AU62" s="15">
        <v>0</v>
      </c>
      <c r="AV62" s="15">
        <v>0</v>
      </c>
      <c r="AW62" s="15">
        <v>0</v>
      </c>
      <c r="AX62" s="15">
        <v>0</v>
      </c>
      <c r="AY62" s="15">
        <v>0</v>
      </c>
      <c r="BB62" t="b">
        <f t="shared" si="4"/>
        <v>1</v>
      </c>
    </row>
    <row r="63" spans="1:54">
      <c r="A63">
        <v>10342</v>
      </c>
      <c r="D63" t="s">
        <v>822</v>
      </c>
      <c r="E63" t="s">
        <v>4307</v>
      </c>
      <c r="F63" t="str">
        <f t="shared" si="0"/>
        <v>City/TSMO/TDM</v>
      </c>
      <c r="I63" t="s">
        <v>4200</v>
      </c>
      <c r="J63" t="s">
        <v>1005</v>
      </c>
      <c r="K63" t="s">
        <v>4201</v>
      </c>
      <c r="L63" t="s">
        <v>1098</v>
      </c>
      <c r="M63" t="s">
        <v>4202</v>
      </c>
      <c r="N63">
        <v>589260</v>
      </c>
      <c r="O63">
        <v>662917.5</v>
      </c>
      <c r="P63" t="s">
        <v>669</v>
      </c>
      <c r="Q63" t="str">
        <f t="shared" si="1"/>
        <v>2014-2017</v>
      </c>
      <c r="R63">
        <v>1</v>
      </c>
      <c r="S63" t="s">
        <v>766</v>
      </c>
      <c r="T63" t="s">
        <v>4150</v>
      </c>
      <c r="U63" s="4">
        <v>2014</v>
      </c>
      <c r="V63" s="4">
        <v>2017</v>
      </c>
      <c r="W63" s="15">
        <f t="shared" si="2"/>
        <v>147315</v>
      </c>
      <c r="X63">
        <f t="shared" si="3"/>
        <v>4</v>
      </c>
      <c r="Y63" s="15">
        <v>147315</v>
      </c>
      <c r="Z63" s="15">
        <v>147315</v>
      </c>
      <c r="AA63" s="15">
        <v>147315</v>
      </c>
      <c r="AB63" s="15">
        <v>147315</v>
      </c>
      <c r="AC63" s="15">
        <v>0</v>
      </c>
      <c r="AD63" s="15">
        <v>0</v>
      </c>
      <c r="AE63" s="15">
        <v>0</v>
      </c>
      <c r="AF63" s="15">
        <v>0</v>
      </c>
      <c r="AG63" s="15">
        <v>0</v>
      </c>
      <c r="AH63" s="15">
        <v>0</v>
      </c>
      <c r="AI63" s="15">
        <v>0</v>
      </c>
      <c r="AJ63" s="15">
        <v>0</v>
      </c>
      <c r="AK63" s="15">
        <v>0</v>
      </c>
      <c r="AL63" s="15">
        <v>0</v>
      </c>
      <c r="AM63" s="15">
        <v>0</v>
      </c>
      <c r="AN63" s="15">
        <v>0</v>
      </c>
      <c r="AO63" s="15">
        <v>0</v>
      </c>
      <c r="AP63" s="15">
        <v>0</v>
      </c>
      <c r="AQ63" s="15">
        <v>0</v>
      </c>
      <c r="AR63" s="15">
        <v>0</v>
      </c>
      <c r="AS63" s="15">
        <v>0</v>
      </c>
      <c r="AT63" s="15">
        <v>0</v>
      </c>
      <c r="AU63" s="15">
        <v>0</v>
      </c>
      <c r="AV63" s="15">
        <v>0</v>
      </c>
      <c r="AW63" s="15">
        <v>0</v>
      </c>
      <c r="AX63" s="15">
        <v>0</v>
      </c>
      <c r="AY63" s="15">
        <v>0</v>
      </c>
      <c r="BB63" t="b">
        <f t="shared" si="4"/>
        <v>1</v>
      </c>
    </row>
    <row r="64" spans="1:54">
      <c r="A64">
        <v>10351</v>
      </c>
      <c r="D64" t="s">
        <v>822</v>
      </c>
      <c r="E64" t="s">
        <v>4307</v>
      </c>
      <c r="F64" t="str">
        <f t="shared" si="0"/>
        <v>City/Active Transportation</v>
      </c>
      <c r="I64" t="s">
        <v>1116</v>
      </c>
      <c r="J64" t="s">
        <v>1117</v>
      </c>
      <c r="K64" t="s">
        <v>1118</v>
      </c>
      <c r="L64" t="s">
        <v>657</v>
      </c>
      <c r="M64" t="s">
        <v>1119</v>
      </c>
      <c r="N64">
        <v>2126948</v>
      </c>
      <c r="O64">
        <v>2392816.5</v>
      </c>
      <c r="P64" t="s">
        <v>669</v>
      </c>
      <c r="Q64" t="str">
        <f t="shared" si="1"/>
        <v>2014-2017</v>
      </c>
      <c r="R64">
        <v>1</v>
      </c>
      <c r="S64" t="s">
        <v>832</v>
      </c>
      <c r="T64" t="s">
        <v>636</v>
      </c>
      <c r="U64" s="4">
        <v>2014</v>
      </c>
      <c r="V64" s="4">
        <v>2017</v>
      </c>
      <c r="W64" s="15">
        <f t="shared" si="2"/>
        <v>531737</v>
      </c>
      <c r="X64">
        <f t="shared" si="3"/>
        <v>4</v>
      </c>
      <c r="Y64" s="15">
        <v>531737</v>
      </c>
      <c r="Z64" s="15">
        <v>531737</v>
      </c>
      <c r="AA64" s="15">
        <v>531737</v>
      </c>
      <c r="AB64" s="15">
        <v>531737</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0</v>
      </c>
      <c r="AW64" s="15">
        <v>0</v>
      </c>
      <c r="AX64" s="15">
        <v>0</v>
      </c>
      <c r="AY64" s="15">
        <v>0</v>
      </c>
      <c r="BB64" t="b">
        <f t="shared" si="4"/>
        <v>1</v>
      </c>
    </row>
    <row r="65" spans="1:54">
      <c r="A65">
        <v>10360</v>
      </c>
      <c r="D65" t="s">
        <v>1127</v>
      </c>
      <c r="E65" t="s">
        <v>1128</v>
      </c>
      <c r="F65" t="str">
        <f t="shared" si="0"/>
        <v>Port/Freight</v>
      </c>
      <c r="G65" t="s">
        <v>1128</v>
      </c>
      <c r="I65" t="s">
        <v>2119</v>
      </c>
      <c r="J65" t="s">
        <v>2117</v>
      </c>
      <c r="L65" t="s">
        <v>640</v>
      </c>
      <c r="M65" t="s">
        <v>2120</v>
      </c>
      <c r="N65">
        <v>6400900</v>
      </c>
      <c r="O65">
        <v>7201012.5</v>
      </c>
      <c r="P65" t="s">
        <v>669</v>
      </c>
      <c r="Q65" t="str">
        <f t="shared" si="1"/>
        <v>2014-2017</v>
      </c>
      <c r="R65">
        <v>1</v>
      </c>
      <c r="S65" t="s">
        <v>643</v>
      </c>
      <c r="T65" t="s">
        <v>2089</v>
      </c>
      <c r="U65" s="4">
        <v>2014</v>
      </c>
      <c r="V65" s="4">
        <v>2017</v>
      </c>
      <c r="W65" s="15">
        <f t="shared" si="2"/>
        <v>1600225</v>
      </c>
      <c r="X65">
        <f t="shared" si="3"/>
        <v>4</v>
      </c>
      <c r="Y65" s="15">
        <v>1600225</v>
      </c>
      <c r="Z65" s="15">
        <v>1600225</v>
      </c>
      <c r="AA65" s="15">
        <v>1600225</v>
      </c>
      <c r="AB65" s="15">
        <v>1600225</v>
      </c>
      <c r="AC65" s="15">
        <v>0</v>
      </c>
      <c r="AD65" s="15">
        <v>0</v>
      </c>
      <c r="AE65" s="15">
        <v>0</v>
      </c>
      <c r="AF65" s="15">
        <v>0</v>
      </c>
      <c r="AG65" s="15">
        <v>0</v>
      </c>
      <c r="AH65" s="15">
        <v>0</v>
      </c>
      <c r="AI65" s="15">
        <v>0</v>
      </c>
      <c r="AJ65" s="15">
        <v>0</v>
      </c>
      <c r="AK65" s="15">
        <v>0</v>
      </c>
      <c r="AL65" s="15">
        <v>0</v>
      </c>
      <c r="AM65" s="15">
        <v>0</v>
      </c>
      <c r="AN65" s="15">
        <v>0</v>
      </c>
      <c r="AO65" s="15">
        <v>0</v>
      </c>
      <c r="AP65" s="15">
        <v>0</v>
      </c>
      <c r="AQ65" s="15">
        <v>0</v>
      </c>
      <c r="AR65" s="15">
        <v>0</v>
      </c>
      <c r="AS65" s="15">
        <v>0</v>
      </c>
      <c r="AT65" s="15">
        <v>0</v>
      </c>
      <c r="AU65" s="15">
        <v>0</v>
      </c>
      <c r="AV65" s="15">
        <v>0</v>
      </c>
      <c r="AW65" s="15">
        <v>0</v>
      </c>
      <c r="AX65" s="15">
        <v>0</v>
      </c>
      <c r="AY65" s="15">
        <v>0</v>
      </c>
      <c r="BB65" t="b">
        <f t="shared" si="4"/>
        <v>1</v>
      </c>
    </row>
    <row r="66" spans="1:54">
      <c r="A66">
        <v>10362</v>
      </c>
      <c r="D66" t="s">
        <v>1127</v>
      </c>
      <c r="E66" t="s">
        <v>1128</v>
      </c>
      <c r="F66" t="str">
        <f t="shared" ref="F66:F129" si="5">CONCATENATE(E66,"/",T66)</f>
        <v>Port/Freight</v>
      </c>
      <c r="G66" t="s">
        <v>1128</v>
      </c>
      <c r="I66" t="s">
        <v>2121</v>
      </c>
      <c r="J66" t="s">
        <v>2122</v>
      </c>
      <c r="L66" t="s">
        <v>632</v>
      </c>
      <c r="M66" t="s">
        <v>2123</v>
      </c>
      <c r="N66">
        <v>86000000</v>
      </c>
      <c r="O66">
        <v>96750000</v>
      </c>
      <c r="P66" t="s">
        <v>669</v>
      </c>
      <c r="Q66" t="str">
        <f t="shared" ref="Q66:Q129" si="6">IF(P66="N/A","2018-2040",P66)</f>
        <v>2014-2017</v>
      </c>
      <c r="R66">
        <v>1</v>
      </c>
      <c r="S66" t="s">
        <v>643</v>
      </c>
      <c r="T66" t="s">
        <v>2089</v>
      </c>
      <c r="U66" s="4">
        <v>2014</v>
      </c>
      <c r="V66" s="4">
        <v>2017</v>
      </c>
      <c r="W66" s="15">
        <f t="shared" ref="W66:W129" si="7">N66/X66</f>
        <v>21500000</v>
      </c>
      <c r="X66">
        <f t="shared" ref="X66:X129" si="8">V66-U66+1</f>
        <v>4</v>
      </c>
      <c r="Y66" s="15">
        <v>21500000</v>
      </c>
      <c r="Z66" s="15">
        <v>21500000</v>
      </c>
      <c r="AA66" s="15">
        <v>21500000</v>
      </c>
      <c r="AB66" s="15">
        <v>21500000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BB66" t="b">
        <f t="shared" ref="BB66:BB129" si="9">SUM(Y66:AY66)=N66</f>
        <v>1</v>
      </c>
    </row>
    <row r="67" spans="1:54">
      <c r="A67">
        <v>10363</v>
      </c>
      <c r="D67" t="s">
        <v>1127</v>
      </c>
      <c r="E67" t="s">
        <v>1128</v>
      </c>
      <c r="F67" t="str">
        <f t="shared" si="5"/>
        <v>Port/Freight</v>
      </c>
      <c r="G67" t="s">
        <v>1128</v>
      </c>
      <c r="I67" t="s">
        <v>2124</v>
      </c>
      <c r="J67" t="s">
        <v>2125</v>
      </c>
      <c r="K67" t="s">
        <v>2126</v>
      </c>
      <c r="L67" t="s">
        <v>791</v>
      </c>
      <c r="M67" t="s">
        <v>2127</v>
      </c>
      <c r="N67">
        <v>5917500</v>
      </c>
      <c r="O67">
        <v>6657187.5</v>
      </c>
      <c r="P67" t="s">
        <v>669</v>
      </c>
      <c r="Q67" t="str">
        <f t="shared" si="6"/>
        <v>2014-2017</v>
      </c>
      <c r="R67">
        <v>1</v>
      </c>
      <c r="S67" t="s">
        <v>643</v>
      </c>
      <c r="T67" t="s">
        <v>2089</v>
      </c>
      <c r="U67" s="4">
        <v>2014</v>
      </c>
      <c r="V67" s="4">
        <v>2017</v>
      </c>
      <c r="W67" s="15">
        <f t="shared" si="7"/>
        <v>1479375</v>
      </c>
      <c r="X67">
        <f t="shared" si="8"/>
        <v>4</v>
      </c>
      <c r="Y67" s="15">
        <v>1479375</v>
      </c>
      <c r="Z67" s="15">
        <v>1479375</v>
      </c>
      <c r="AA67" s="15">
        <v>1479375</v>
      </c>
      <c r="AB67" s="15">
        <v>1479375</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BB67" t="b">
        <f t="shared" si="9"/>
        <v>1</v>
      </c>
    </row>
    <row r="68" spans="1:54">
      <c r="A68">
        <v>10368</v>
      </c>
      <c r="D68" t="s">
        <v>1127</v>
      </c>
      <c r="E68" t="s">
        <v>1128</v>
      </c>
      <c r="F68" t="str">
        <f t="shared" si="5"/>
        <v>Port/Active Transportation</v>
      </c>
      <c r="G68" t="s">
        <v>1128</v>
      </c>
      <c r="I68" t="s">
        <v>1129</v>
      </c>
      <c r="L68" t="s">
        <v>652</v>
      </c>
      <c r="M68" t="s">
        <v>1130</v>
      </c>
      <c r="N68">
        <v>1163835</v>
      </c>
      <c r="O68">
        <v>1309314.375</v>
      </c>
      <c r="P68" t="s">
        <v>669</v>
      </c>
      <c r="Q68" t="str">
        <f t="shared" si="6"/>
        <v>2014-2017</v>
      </c>
      <c r="R68">
        <v>1</v>
      </c>
      <c r="S68" t="s">
        <v>921</v>
      </c>
      <c r="T68" t="s">
        <v>636</v>
      </c>
      <c r="U68" s="4">
        <v>2014</v>
      </c>
      <c r="V68" s="4">
        <v>2017</v>
      </c>
      <c r="W68" s="15">
        <f t="shared" si="7"/>
        <v>290958.75</v>
      </c>
      <c r="X68">
        <f t="shared" si="8"/>
        <v>4</v>
      </c>
      <c r="Y68" s="15">
        <v>290958.75</v>
      </c>
      <c r="Z68" s="15">
        <v>290958.75</v>
      </c>
      <c r="AA68" s="15">
        <v>290958.75</v>
      </c>
      <c r="AB68" s="15">
        <v>290958.75</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BB68" t="b">
        <f t="shared" si="9"/>
        <v>1</v>
      </c>
    </row>
    <row r="69" spans="1:54">
      <c r="A69">
        <v>10373</v>
      </c>
      <c r="D69" t="s">
        <v>1127</v>
      </c>
      <c r="E69" t="s">
        <v>1128</v>
      </c>
      <c r="F69" t="str">
        <f t="shared" si="5"/>
        <v>Port/TSMO/TDM</v>
      </c>
      <c r="G69" t="s">
        <v>2106</v>
      </c>
      <c r="I69" t="s">
        <v>4207</v>
      </c>
      <c r="L69" t="s">
        <v>652</v>
      </c>
      <c r="M69" t="s">
        <v>4208</v>
      </c>
      <c r="N69">
        <v>480000</v>
      </c>
      <c r="O69">
        <v>540000</v>
      </c>
      <c r="P69" t="s">
        <v>669</v>
      </c>
      <c r="Q69" t="str">
        <f t="shared" si="6"/>
        <v>2014-2017</v>
      </c>
      <c r="R69">
        <v>1</v>
      </c>
      <c r="S69" t="s">
        <v>2111</v>
      </c>
      <c r="T69" t="s">
        <v>4150</v>
      </c>
      <c r="U69" s="4">
        <v>2014</v>
      </c>
      <c r="V69" s="4">
        <v>2017</v>
      </c>
      <c r="W69" s="15">
        <f t="shared" si="7"/>
        <v>120000</v>
      </c>
      <c r="X69">
        <f t="shared" si="8"/>
        <v>4</v>
      </c>
      <c r="Y69" s="15">
        <v>120000</v>
      </c>
      <c r="Z69" s="15">
        <v>120000</v>
      </c>
      <c r="AA69" s="15">
        <v>120000</v>
      </c>
      <c r="AB69" s="15">
        <v>120000</v>
      </c>
      <c r="AC69" s="15">
        <v>0</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BB69" t="b">
        <f t="shared" si="9"/>
        <v>1</v>
      </c>
    </row>
    <row r="70" spans="1:54">
      <c r="A70">
        <v>10375</v>
      </c>
      <c r="D70" t="s">
        <v>1127</v>
      </c>
      <c r="E70" t="s">
        <v>1128</v>
      </c>
      <c r="F70" t="str">
        <f t="shared" si="5"/>
        <v>Port/Freight</v>
      </c>
      <c r="G70" t="s">
        <v>2106</v>
      </c>
      <c r="I70" t="s">
        <v>2136</v>
      </c>
      <c r="J70" t="s">
        <v>2137</v>
      </c>
      <c r="L70" t="s">
        <v>652</v>
      </c>
      <c r="M70" t="s">
        <v>2138</v>
      </c>
      <c r="N70">
        <v>8200000</v>
      </c>
      <c r="O70">
        <v>9225000</v>
      </c>
      <c r="P70" t="s">
        <v>669</v>
      </c>
      <c r="Q70" t="str">
        <f t="shared" si="6"/>
        <v>2014-2017</v>
      </c>
      <c r="R70">
        <v>1</v>
      </c>
      <c r="S70" t="s">
        <v>664</v>
      </c>
      <c r="T70" t="s">
        <v>2089</v>
      </c>
      <c r="U70" s="4">
        <v>2014</v>
      </c>
      <c r="V70" s="4">
        <v>2017</v>
      </c>
      <c r="W70" s="15">
        <f t="shared" si="7"/>
        <v>2050000</v>
      </c>
      <c r="X70">
        <f t="shared" si="8"/>
        <v>4</v>
      </c>
      <c r="Y70" s="15">
        <v>2050000</v>
      </c>
      <c r="Z70" s="15">
        <v>2050000</v>
      </c>
      <c r="AA70" s="15">
        <v>2050000</v>
      </c>
      <c r="AB70" s="15">
        <v>2050000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BB70" t="b">
        <f t="shared" si="9"/>
        <v>1</v>
      </c>
    </row>
    <row r="71" spans="1:54">
      <c r="A71">
        <v>10380</v>
      </c>
      <c r="D71" t="s">
        <v>1127</v>
      </c>
      <c r="E71" t="s">
        <v>1128</v>
      </c>
      <c r="F71" t="str">
        <f t="shared" si="5"/>
        <v>Port/TSMO/TDM</v>
      </c>
      <c r="G71" t="s">
        <v>1128</v>
      </c>
      <c r="I71" t="s">
        <v>4209</v>
      </c>
      <c r="L71" t="s">
        <v>652</v>
      </c>
      <c r="M71" t="s">
        <v>4210</v>
      </c>
      <c r="N71">
        <v>500000</v>
      </c>
      <c r="O71">
        <v>562500</v>
      </c>
      <c r="P71" t="s">
        <v>669</v>
      </c>
      <c r="Q71" t="str">
        <f t="shared" si="6"/>
        <v>2014-2017</v>
      </c>
      <c r="R71">
        <v>1</v>
      </c>
      <c r="S71" t="s">
        <v>921</v>
      </c>
      <c r="T71" t="s">
        <v>4150</v>
      </c>
      <c r="U71" s="4">
        <v>2014</v>
      </c>
      <c r="V71" s="4">
        <v>2017</v>
      </c>
      <c r="W71" s="15">
        <f t="shared" si="7"/>
        <v>125000</v>
      </c>
      <c r="X71">
        <f t="shared" si="8"/>
        <v>4</v>
      </c>
      <c r="Y71" s="15">
        <v>125000</v>
      </c>
      <c r="Z71" s="15">
        <v>125000</v>
      </c>
      <c r="AA71" s="15">
        <v>125000</v>
      </c>
      <c r="AB71" s="15">
        <v>125000</v>
      </c>
      <c r="AC71" s="15">
        <v>0</v>
      </c>
      <c r="AD71" s="15">
        <v>0</v>
      </c>
      <c r="AE71" s="15">
        <v>0</v>
      </c>
      <c r="AF71" s="15">
        <v>0</v>
      </c>
      <c r="AG71" s="15">
        <v>0</v>
      </c>
      <c r="AH71" s="15">
        <v>0</v>
      </c>
      <c r="AI71" s="15">
        <v>0</v>
      </c>
      <c r="AJ71" s="15">
        <v>0</v>
      </c>
      <c r="AK71" s="15">
        <v>0</v>
      </c>
      <c r="AL71" s="15">
        <v>0</v>
      </c>
      <c r="AM71" s="15">
        <v>0</v>
      </c>
      <c r="AN71" s="15">
        <v>0</v>
      </c>
      <c r="AO71" s="15">
        <v>0</v>
      </c>
      <c r="AP71" s="15">
        <v>0</v>
      </c>
      <c r="AQ71" s="15">
        <v>0</v>
      </c>
      <c r="AR71" s="15">
        <v>0</v>
      </c>
      <c r="AS71" s="15">
        <v>0</v>
      </c>
      <c r="AT71" s="15">
        <v>0</v>
      </c>
      <c r="AU71" s="15">
        <v>0</v>
      </c>
      <c r="AV71" s="15">
        <v>0</v>
      </c>
      <c r="AW71" s="15">
        <v>0</v>
      </c>
      <c r="AX71" s="15">
        <v>0</v>
      </c>
      <c r="AY71" s="15">
        <v>0</v>
      </c>
      <c r="BB71" t="b">
        <f t="shared" si="9"/>
        <v>1</v>
      </c>
    </row>
    <row r="72" spans="1:54">
      <c r="A72">
        <v>10382</v>
      </c>
      <c r="D72" t="s">
        <v>1131</v>
      </c>
      <c r="E72" t="s">
        <v>4308</v>
      </c>
      <c r="F72" t="str">
        <f t="shared" si="5"/>
        <v>County/Roads and Bridges</v>
      </c>
      <c r="G72" t="s">
        <v>1131</v>
      </c>
      <c r="I72" t="s">
        <v>2589</v>
      </c>
      <c r="J72" t="s">
        <v>2590</v>
      </c>
      <c r="K72" t="s">
        <v>2591</v>
      </c>
      <c r="L72" t="s">
        <v>662</v>
      </c>
      <c r="M72" t="s">
        <v>2592</v>
      </c>
      <c r="N72">
        <v>3150000</v>
      </c>
      <c r="O72">
        <v>3543750</v>
      </c>
      <c r="P72" t="s">
        <v>669</v>
      </c>
      <c r="Q72" t="str">
        <f t="shared" si="6"/>
        <v>2014-2017</v>
      </c>
      <c r="R72">
        <v>1</v>
      </c>
      <c r="S72" t="s">
        <v>676</v>
      </c>
      <c r="T72" t="s">
        <v>2287</v>
      </c>
      <c r="U72" s="4">
        <v>2014</v>
      </c>
      <c r="V72" s="4">
        <v>2017</v>
      </c>
      <c r="W72" s="15">
        <f t="shared" si="7"/>
        <v>787500</v>
      </c>
      <c r="X72">
        <f t="shared" si="8"/>
        <v>4</v>
      </c>
      <c r="Y72" s="15">
        <v>787500</v>
      </c>
      <c r="Z72" s="15">
        <v>787500</v>
      </c>
      <c r="AA72" s="15">
        <v>787500</v>
      </c>
      <c r="AB72" s="15">
        <v>787500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0</v>
      </c>
      <c r="AW72" s="15">
        <v>0</v>
      </c>
      <c r="AX72" s="15">
        <v>0</v>
      </c>
      <c r="AY72" s="15">
        <v>0</v>
      </c>
      <c r="BB72" t="b">
        <f t="shared" si="9"/>
        <v>1</v>
      </c>
    </row>
    <row r="73" spans="1:54">
      <c r="A73">
        <v>10385</v>
      </c>
      <c r="D73" t="s">
        <v>1131</v>
      </c>
      <c r="E73" t="s">
        <v>4308</v>
      </c>
      <c r="F73" t="str">
        <f t="shared" si="5"/>
        <v>County/Roads and Bridges</v>
      </c>
      <c r="G73" t="s">
        <v>1131</v>
      </c>
      <c r="I73" t="s">
        <v>2597</v>
      </c>
      <c r="J73" t="s">
        <v>2598</v>
      </c>
      <c r="K73" t="s">
        <v>1142</v>
      </c>
      <c r="L73" t="s">
        <v>662</v>
      </c>
      <c r="M73" t="s">
        <v>2599</v>
      </c>
      <c r="N73">
        <v>1080900</v>
      </c>
      <c r="O73">
        <v>1216012.5</v>
      </c>
      <c r="P73" t="s">
        <v>669</v>
      </c>
      <c r="Q73" t="str">
        <f t="shared" si="6"/>
        <v>2014-2017</v>
      </c>
      <c r="R73">
        <v>1</v>
      </c>
      <c r="S73" t="s">
        <v>746</v>
      </c>
      <c r="T73" t="s">
        <v>2287</v>
      </c>
      <c r="U73" s="4">
        <v>2014</v>
      </c>
      <c r="V73" s="4">
        <v>2017</v>
      </c>
      <c r="W73" s="15">
        <f t="shared" si="7"/>
        <v>270225</v>
      </c>
      <c r="X73">
        <f t="shared" si="8"/>
        <v>4</v>
      </c>
      <c r="Y73" s="15">
        <v>270225</v>
      </c>
      <c r="Z73" s="15">
        <v>270225</v>
      </c>
      <c r="AA73" s="15">
        <v>270225</v>
      </c>
      <c r="AB73" s="15">
        <v>270225</v>
      </c>
      <c r="AC73" s="15">
        <v>0</v>
      </c>
      <c r="AD73" s="15">
        <v>0</v>
      </c>
      <c r="AE73" s="15">
        <v>0</v>
      </c>
      <c r="AF73" s="15">
        <v>0</v>
      </c>
      <c r="AG73" s="15">
        <v>0</v>
      </c>
      <c r="AH73" s="15">
        <v>0</v>
      </c>
      <c r="AI73" s="15">
        <v>0</v>
      </c>
      <c r="AJ73" s="15">
        <v>0</v>
      </c>
      <c r="AK73" s="15">
        <v>0</v>
      </c>
      <c r="AL73" s="15">
        <v>0</v>
      </c>
      <c r="AM73" s="15">
        <v>0</v>
      </c>
      <c r="AN73" s="15">
        <v>0</v>
      </c>
      <c r="AO73" s="15">
        <v>0</v>
      </c>
      <c r="AP73" s="15">
        <v>0</v>
      </c>
      <c r="AQ73" s="15">
        <v>0</v>
      </c>
      <c r="AR73" s="15">
        <v>0</v>
      </c>
      <c r="AS73" s="15">
        <v>0</v>
      </c>
      <c r="AT73" s="15">
        <v>0</v>
      </c>
      <c r="AU73" s="15">
        <v>0</v>
      </c>
      <c r="AV73" s="15">
        <v>0</v>
      </c>
      <c r="AW73" s="15">
        <v>0</v>
      </c>
      <c r="AX73" s="15">
        <v>0</v>
      </c>
      <c r="AY73" s="15">
        <v>0</v>
      </c>
      <c r="BB73" t="b">
        <f t="shared" si="9"/>
        <v>1</v>
      </c>
    </row>
    <row r="74" spans="1:54">
      <c r="A74">
        <v>10387</v>
      </c>
      <c r="D74" t="s">
        <v>1131</v>
      </c>
      <c r="E74" t="s">
        <v>4308</v>
      </c>
      <c r="F74" t="str">
        <f t="shared" si="5"/>
        <v>County/Roads and Bridges</v>
      </c>
      <c r="G74" t="s">
        <v>1131</v>
      </c>
      <c r="I74" t="s">
        <v>2605</v>
      </c>
      <c r="J74" t="s">
        <v>2606</v>
      </c>
      <c r="K74" t="s">
        <v>2598</v>
      </c>
      <c r="L74" t="s">
        <v>791</v>
      </c>
      <c r="M74" t="s">
        <v>2607</v>
      </c>
      <c r="N74">
        <v>4500000</v>
      </c>
      <c r="O74">
        <v>5062500</v>
      </c>
      <c r="P74" t="s">
        <v>669</v>
      </c>
      <c r="Q74" t="str">
        <f t="shared" si="6"/>
        <v>2014-2017</v>
      </c>
      <c r="R74">
        <v>1</v>
      </c>
      <c r="S74" t="s">
        <v>746</v>
      </c>
      <c r="T74" t="s">
        <v>2287</v>
      </c>
      <c r="U74" s="4">
        <v>2014</v>
      </c>
      <c r="V74" s="4">
        <v>2017</v>
      </c>
      <c r="W74" s="15">
        <f t="shared" si="7"/>
        <v>1125000</v>
      </c>
      <c r="X74">
        <f t="shared" si="8"/>
        <v>4</v>
      </c>
      <c r="Y74" s="15">
        <v>1125000</v>
      </c>
      <c r="Z74" s="15">
        <v>1125000</v>
      </c>
      <c r="AA74" s="15">
        <v>1125000</v>
      </c>
      <c r="AB74" s="15">
        <v>1125000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0</v>
      </c>
      <c r="AU74" s="15">
        <v>0</v>
      </c>
      <c r="AV74" s="15">
        <v>0</v>
      </c>
      <c r="AW74" s="15">
        <v>0</v>
      </c>
      <c r="AX74" s="15">
        <v>0</v>
      </c>
      <c r="AY74" s="15">
        <v>0</v>
      </c>
      <c r="BB74" t="b">
        <f t="shared" si="9"/>
        <v>1</v>
      </c>
    </row>
    <row r="75" spans="1:54">
      <c r="A75">
        <v>10388</v>
      </c>
      <c r="D75" t="s">
        <v>1131</v>
      </c>
      <c r="E75" t="s">
        <v>4308</v>
      </c>
      <c r="F75" t="str">
        <f t="shared" si="5"/>
        <v>County/Roads and Bridges</v>
      </c>
      <c r="G75" t="s">
        <v>1131</v>
      </c>
      <c r="I75" t="s">
        <v>2608</v>
      </c>
      <c r="J75" t="s">
        <v>2165</v>
      </c>
      <c r="K75" t="s">
        <v>2609</v>
      </c>
      <c r="L75" t="s">
        <v>640</v>
      </c>
      <c r="M75" t="s">
        <v>2610</v>
      </c>
      <c r="N75">
        <v>2098768</v>
      </c>
      <c r="O75">
        <v>2361114</v>
      </c>
      <c r="P75" t="s">
        <v>669</v>
      </c>
      <c r="Q75" t="str">
        <f t="shared" si="6"/>
        <v>2014-2017</v>
      </c>
      <c r="R75">
        <v>1</v>
      </c>
      <c r="S75" t="s">
        <v>682</v>
      </c>
      <c r="T75" t="s">
        <v>2287</v>
      </c>
      <c r="U75" s="4">
        <v>2014</v>
      </c>
      <c r="V75" s="4">
        <v>2017</v>
      </c>
      <c r="W75" s="15">
        <f t="shared" si="7"/>
        <v>524692</v>
      </c>
      <c r="X75">
        <f t="shared" si="8"/>
        <v>4</v>
      </c>
      <c r="Y75" s="15">
        <v>524692</v>
      </c>
      <c r="Z75" s="15">
        <v>524692</v>
      </c>
      <c r="AA75" s="15">
        <v>524692</v>
      </c>
      <c r="AB75" s="15">
        <v>524692</v>
      </c>
      <c r="AC75" s="15">
        <v>0</v>
      </c>
      <c r="AD75" s="15">
        <v>0</v>
      </c>
      <c r="AE75" s="15">
        <v>0</v>
      </c>
      <c r="AF75" s="15">
        <v>0</v>
      </c>
      <c r="AG75" s="15">
        <v>0</v>
      </c>
      <c r="AH75" s="15">
        <v>0</v>
      </c>
      <c r="AI75" s="15">
        <v>0</v>
      </c>
      <c r="AJ75" s="15">
        <v>0</v>
      </c>
      <c r="AK75" s="15">
        <v>0</v>
      </c>
      <c r="AL75" s="15">
        <v>0</v>
      </c>
      <c r="AM75" s="15">
        <v>0</v>
      </c>
      <c r="AN75" s="15">
        <v>0</v>
      </c>
      <c r="AO75" s="15">
        <v>0</v>
      </c>
      <c r="AP75" s="15">
        <v>0</v>
      </c>
      <c r="AQ75" s="15">
        <v>0</v>
      </c>
      <c r="AR75" s="15">
        <v>0</v>
      </c>
      <c r="AS75" s="15">
        <v>0</v>
      </c>
      <c r="AT75" s="15">
        <v>0</v>
      </c>
      <c r="AU75" s="15">
        <v>0</v>
      </c>
      <c r="AV75" s="15">
        <v>0</v>
      </c>
      <c r="AW75" s="15">
        <v>0</v>
      </c>
      <c r="AX75" s="15">
        <v>0</v>
      </c>
      <c r="AY75" s="15">
        <v>0</v>
      </c>
      <c r="BB75" t="b">
        <f t="shared" si="9"/>
        <v>1</v>
      </c>
    </row>
    <row r="76" spans="1:54">
      <c r="A76">
        <v>10389</v>
      </c>
      <c r="D76" t="s">
        <v>1131</v>
      </c>
      <c r="E76" t="s">
        <v>4308</v>
      </c>
      <c r="F76" t="str">
        <f t="shared" si="5"/>
        <v>County/Roads and Bridges</v>
      </c>
      <c r="G76" t="s">
        <v>1131</v>
      </c>
      <c r="I76" t="s">
        <v>2608</v>
      </c>
      <c r="J76" t="s">
        <v>2609</v>
      </c>
      <c r="K76" t="s">
        <v>2061</v>
      </c>
      <c r="L76" t="s">
        <v>640</v>
      </c>
      <c r="M76" t="s">
        <v>2611</v>
      </c>
      <c r="N76">
        <v>2076029</v>
      </c>
      <c r="O76">
        <v>2335532.625</v>
      </c>
      <c r="P76" t="s">
        <v>669</v>
      </c>
      <c r="Q76" t="str">
        <f t="shared" si="6"/>
        <v>2014-2017</v>
      </c>
      <c r="R76">
        <v>1</v>
      </c>
      <c r="S76" t="s">
        <v>664</v>
      </c>
      <c r="T76" t="s">
        <v>2287</v>
      </c>
      <c r="U76" s="4">
        <v>2014</v>
      </c>
      <c r="V76" s="4">
        <v>2017</v>
      </c>
      <c r="W76" s="15">
        <f t="shared" si="7"/>
        <v>519007.25</v>
      </c>
      <c r="X76">
        <f t="shared" si="8"/>
        <v>4</v>
      </c>
      <c r="Y76" s="15">
        <v>519007.25</v>
      </c>
      <c r="Z76" s="15">
        <v>519007.25</v>
      </c>
      <c r="AA76" s="15">
        <v>519007.25</v>
      </c>
      <c r="AB76" s="15">
        <v>519007.25</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v>0</v>
      </c>
      <c r="AT76" s="15">
        <v>0</v>
      </c>
      <c r="AU76" s="15">
        <v>0</v>
      </c>
      <c r="AV76" s="15">
        <v>0</v>
      </c>
      <c r="AW76" s="15">
        <v>0</v>
      </c>
      <c r="AX76" s="15">
        <v>0</v>
      </c>
      <c r="AY76" s="15">
        <v>0</v>
      </c>
      <c r="BB76" t="b">
        <f t="shared" si="9"/>
        <v>1</v>
      </c>
    </row>
    <row r="77" spans="1:54">
      <c r="A77">
        <v>10398</v>
      </c>
      <c r="D77" t="s">
        <v>1131</v>
      </c>
      <c r="E77" t="s">
        <v>4308</v>
      </c>
      <c r="F77" t="str">
        <f t="shared" si="5"/>
        <v>County/Roads and Bridges</v>
      </c>
      <c r="G77" t="s">
        <v>1131</v>
      </c>
      <c r="I77" t="s">
        <v>2622</v>
      </c>
      <c r="J77" t="s">
        <v>2623</v>
      </c>
      <c r="K77" t="s">
        <v>2165</v>
      </c>
      <c r="L77" t="s">
        <v>791</v>
      </c>
      <c r="M77" t="s">
        <v>2624</v>
      </c>
      <c r="N77">
        <v>1573000</v>
      </c>
      <c r="O77">
        <v>1769625</v>
      </c>
      <c r="P77" t="s">
        <v>669</v>
      </c>
      <c r="Q77" t="str">
        <f t="shared" si="6"/>
        <v>2014-2017</v>
      </c>
      <c r="R77">
        <v>1</v>
      </c>
      <c r="S77" t="s">
        <v>746</v>
      </c>
      <c r="T77" t="s">
        <v>2287</v>
      </c>
      <c r="U77" s="4">
        <v>2014</v>
      </c>
      <c r="V77" s="4">
        <v>2017</v>
      </c>
      <c r="W77" s="15">
        <f t="shared" si="7"/>
        <v>393250</v>
      </c>
      <c r="X77">
        <f t="shared" si="8"/>
        <v>4</v>
      </c>
      <c r="Y77" s="15">
        <v>393250</v>
      </c>
      <c r="Z77" s="15">
        <v>393250</v>
      </c>
      <c r="AA77" s="15">
        <v>393250</v>
      </c>
      <c r="AB77" s="15">
        <v>393250</v>
      </c>
      <c r="AC77" s="15">
        <v>0</v>
      </c>
      <c r="AD77" s="15">
        <v>0</v>
      </c>
      <c r="AE77" s="15">
        <v>0</v>
      </c>
      <c r="AF77" s="15">
        <v>0</v>
      </c>
      <c r="AG77" s="15">
        <v>0</v>
      </c>
      <c r="AH77" s="15">
        <v>0</v>
      </c>
      <c r="AI77" s="15">
        <v>0</v>
      </c>
      <c r="AJ77" s="15">
        <v>0</v>
      </c>
      <c r="AK77" s="15">
        <v>0</v>
      </c>
      <c r="AL77" s="15">
        <v>0</v>
      </c>
      <c r="AM77" s="15">
        <v>0</v>
      </c>
      <c r="AN77" s="15">
        <v>0</v>
      </c>
      <c r="AO77" s="15">
        <v>0</v>
      </c>
      <c r="AP77" s="15">
        <v>0</v>
      </c>
      <c r="AQ77" s="15">
        <v>0</v>
      </c>
      <c r="AR77" s="15">
        <v>0</v>
      </c>
      <c r="AS77" s="15">
        <v>0</v>
      </c>
      <c r="AT77" s="15">
        <v>0</v>
      </c>
      <c r="AU77" s="15">
        <v>0</v>
      </c>
      <c r="AV77" s="15">
        <v>0</v>
      </c>
      <c r="AW77" s="15">
        <v>0</v>
      </c>
      <c r="AX77" s="15">
        <v>0</v>
      </c>
      <c r="AY77" s="15">
        <v>0</v>
      </c>
      <c r="BB77" t="b">
        <f t="shared" si="9"/>
        <v>1</v>
      </c>
    </row>
    <row r="78" spans="1:54">
      <c r="A78">
        <v>10399</v>
      </c>
      <c r="D78" t="s">
        <v>1131</v>
      </c>
      <c r="E78" t="s">
        <v>4308</v>
      </c>
      <c r="F78" t="str">
        <f t="shared" si="5"/>
        <v>County/Roads and Bridges</v>
      </c>
      <c r="G78" t="s">
        <v>1131</v>
      </c>
      <c r="I78" t="s">
        <v>2625</v>
      </c>
      <c r="J78" t="s">
        <v>2626</v>
      </c>
      <c r="K78" t="s">
        <v>2627</v>
      </c>
      <c r="L78" t="s">
        <v>2130</v>
      </c>
      <c r="M78" t="s">
        <v>2628</v>
      </c>
      <c r="N78">
        <v>7438000</v>
      </c>
      <c r="O78">
        <v>8367750</v>
      </c>
      <c r="P78" t="s">
        <v>669</v>
      </c>
      <c r="Q78" t="str">
        <f t="shared" si="6"/>
        <v>2014-2017</v>
      </c>
      <c r="R78">
        <v>1</v>
      </c>
      <c r="S78" t="s">
        <v>664</v>
      </c>
      <c r="T78" t="s">
        <v>2287</v>
      </c>
      <c r="U78" s="4">
        <v>2014</v>
      </c>
      <c r="V78" s="4">
        <v>2017</v>
      </c>
      <c r="W78" s="15">
        <f t="shared" si="7"/>
        <v>1859500</v>
      </c>
      <c r="X78">
        <f t="shared" si="8"/>
        <v>4</v>
      </c>
      <c r="Y78" s="15">
        <v>1859500</v>
      </c>
      <c r="Z78" s="15">
        <v>1859500</v>
      </c>
      <c r="AA78" s="15">
        <v>1859500</v>
      </c>
      <c r="AB78" s="15">
        <v>1859500</v>
      </c>
      <c r="AC78" s="15">
        <v>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BB78" t="b">
        <f t="shared" si="9"/>
        <v>1</v>
      </c>
    </row>
    <row r="79" spans="1:54">
      <c r="A79">
        <v>10403</v>
      </c>
      <c r="D79" t="s">
        <v>1131</v>
      </c>
      <c r="E79" t="s">
        <v>4308</v>
      </c>
      <c r="F79" t="str">
        <f t="shared" si="5"/>
        <v>County/Active Transportation</v>
      </c>
      <c r="G79" t="s">
        <v>1131</v>
      </c>
      <c r="I79" t="s">
        <v>1132</v>
      </c>
      <c r="J79" t="s">
        <v>1133</v>
      </c>
      <c r="K79" t="s">
        <v>1134</v>
      </c>
      <c r="L79" t="s">
        <v>632</v>
      </c>
      <c r="M79" t="s">
        <v>1135</v>
      </c>
      <c r="N79">
        <v>1600000</v>
      </c>
      <c r="O79">
        <v>1800000</v>
      </c>
      <c r="P79" t="s">
        <v>669</v>
      </c>
      <c r="Q79" t="str">
        <f t="shared" si="6"/>
        <v>2014-2017</v>
      </c>
      <c r="R79">
        <v>1</v>
      </c>
      <c r="S79" t="s">
        <v>670</v>
      </c>
      <c r="T79" t="s">
        <v>636</v>
      </c>
      <c r="U79" s="4">
        <v>2014</v>
      </c>
      <c r="V79" s="4">
        <v>2017</v>
      </c>
      <c r="W79" s="15">
        <f t="shared" si="7"/>
        <v>400000</v>
      </c>
      <c r="X79">
        <f t="shared" si="8"/>
        <v>4</v>
      </c>
      <c r="Y79" s="15">
        <v>400000</v>
      </c>
      <c r="Z79" s="15">
        <v>400000</v>
      </c>
      <c r="AA79" s="15">
        <v>400000</v>
      </c>
      <c r="AB79" s="15">
        <v>400000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BB79" t="b">
        <f t="shared" si="9"/>
        <v>1</v>
      </c>
    </row>
    <row r="80" spans="1:54">
      <c r="A80">
        <v>10404</v>
      </c>
      <c r="D80" t="s">
        <v>1131</v>
      </c>
      <c r="E80" t="s">
        <v>4308</v>
      </c>
      <c r="F80" t="str">
        <f t="shared" si="5"/>
        <v>County/Roads and Bridges</v>
      </c>
      <c r="G80" t="s">
        <v>1131</v>
      </c>
      <c r="I80" t="s">
        <v>2632</v>
      </c>
      <c r="J80" t="s">
        <v>2591</v>
      </c>
      <c r="K80" t="s">
        <v>2633</v>
      </c>
      <c r="L80" t="s">
        <v>652</v>
      </c>
      <c r="M80" t="s">
        <v>2634</v>
      </c>
      <c r="N80">
        <v>2500000</v>
      </c>
      <c r="O80">
        <v>2812500</v>
      </c>
      <c r="P80" t="s">
        <v>669</v>
      </c>
      <c r="Q80" t="str">
        <f t="shared" si="6"/>
        <v>2014-2017</v>
      </c>
      <c r="R80">
        <v>1</v>
      </c>
      <c r="S80" t="s">
        <v>657</v>
      </c>
      <c r="T80" t="s">
        <v>2287</v>
      </c>
      <c r="U80" s="4">
        <v>2014</v>
      </c>
      <c r="V80" s="4">
        <v>2017</v>
      </c>
      <c r="W80" s="15">
        <f t="shared" si="7"/>
        <v>625000</v>
      </c>
      <c r="X80">
        <f t="shared" si="8"/>
        <v>4</v>
      </c>
      <c r="Y80" s="15">
        <v>625000</v>
      </c>
      <c r="Z80" s="15">
        <v>625000</v>
      </c>
      <c r="AA80" s="15">
        <v>625000</v>
      </c>
      <c r="AB80" s="15">
        <v>625000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BB80" t="b">
        <f t="shared" si="9"/>
        <v>1</v>
      </c>
    </row>
    <row r="81" spans="1:54">
      <c r="A81">
        <v>10409</v>
      </c>
      <c r="D81" t="s">
        <v>1139</v>
      </c>
      <c r="E81" t="s">
        <v>4308</v>
      </c>
      <c r="F81" t="str">
        <f t="shared" si="5"/>
        <v>County/Active Transportation</v>
      </c>
      <c r="G81" t="s">
        <v>1131</v>
      </c>
      <c r="I81" t="s">
        <v>1140</v>
      </c>
      <c r="J81" t="s">
        <v>1141</v>
      </c>
      <c r="K81" t="s">
        <v>1142</v>
      </c>
      <c r="L81" t="s">
        <v>657</v>
      </c>
      <c r="M81" t="s">
        <v>1143</v>
      </c>
      <c r="N81">
        <v>1400000</v>
      </c>
      <c r="O81">
        <v>1575000</v>
      </c>
      <c r="P81" t="s">
        <v>669</v>
      </c>
      <c r="Q81" t="str">
        <f t="shared" si="6"/>
        <v>2014-2017</v>
      </c>
      <c r="R81">
        <v>1</v>
      </c>
      <c r="S81" t="s">
        <v>657</v>
      </c>
      <c r="T81" t="s">
        <v>636</v>
      </c>
      <c r="U81" s="4">
        <v>2014</v>
      </c>
      <c r="V81" s="4">
        <v>2017</v>
      </c>
      <c r="W81" s="15">
        <f t="shared" si="7"/>
        <v>350000</v>
      </c>
      <c r="X81">
        <f t="shared" si="8"/>
        <v>4</v>
      </c>
      <c r="Y81" s="15">
        <v>350000</v>
      </c>
      <c r="Z81" s="15">
        <v>350000</v>
      </c>
      <c r="AA81" s="15">
        <v>350000</v>
      </c>
      <c r="AB81" s="15">
        <v>350000</v>
      </c>
      <c r="AC81" s="15">
        <v>0</v>
      </c>
      <c r="AD81" s="15">
        <v>0</v>
      </c>
      <c r="AE81" s="15">
        <v>0</v>
      </c>
      <c r="AF81" s="15">
        <v>0</v>
      </c>
      <c r="AG81" s="15">
        <v>0</v>
      </c>
      <c r="AH81" s="15">
        <v>0</v>
      </c>
      <c r="AI81" s="15">
        <v>0</v>
      </c>
      <c r="AJ81" s="15">
        <v>0</v>
      </c>
      <c r="AK81" s="15">
        <v>0</v>
      </c>
      <c r="AL81" s="15">
        <v>0</v>
      </c>
      <c r="AM81" s="15">
        <v>0</v>
      </c>
      <c r="AN81" s="15">
        <v>0</v>
      </c>
      <c r="AO81" s="15">
        <v>0</v>
      </c>
      <c r="AP81" s="15">
        <v>0</v>
      </c>
      <c r="AQ81" s="15">
        <v>0</v>
      </c>
      <c r="AR81" s="15">
        <v>0</v>
      </c>
      <c r="AS81" s="15">
        <v>0</v>
      </c>
      <c r="AT81" s="15">
        <v>0</v>
      </c>
      <c r="AU81" s="15">
        <v>0</v>
      </c>
      <c r="AV81" s="15">
        <v>0</v>
      </c>
      <c r="AW81" s="15">
        <v>0</v>
      </c>
      <c r="AX81" s="15">
        <v>0</v>
      </c>
      <c r="AY81" s="15">
        <v>0</v>
      </c>
      <c r="BB81" t="b">
        <f t="shared" si="9"/>
        <v>1</v>
      </c>
    </row>
    <row r="82" spans="1:54">
      <c r="A82">
        <v>10410</v>
      </c>
      <c r="D82" t="s">
        <v>1131</v>
      </c>
      <c r="E82" t="s">
        <v>4308</v>
      </c>
      <c r="F82" t="str">
        <f t="shared" si="5"/>
        <v>County/Roads and Bridges</v>
      </c>
      <c r="G82" t="s">
        <v>1131</v>
      </c>
      <c r="I82" t="s">
        <v>2640</v>
      </c>
      <c r="L82" t="s">
        <v>632</v>
      </c>
      <c r="M82" t="s">
        <v>2641</v>
      </c>
      <c r="N82">
        <v>22700000</v>
      </c>
      <c r="O82">
        <v>25537500</v>
      </c>
      <c r="P82" t="s">
        <v>669</v>
      </c>
      <c r="Q82" t="str">
        <f t="shared" si="6"/>
        <v>2014-2017</v>
      </c>
      <c r="R82">
        <v>1</v>
      </c>
      <c r="S82" t="s">
        <v>832</v>
      </c>
      <c r="T82" t="s">
        <v>2287</v>
      </c>
      <c r="U82" s="4">
        <v>2014</v>
      </c>
      <c r="V82" s="4">
        <v>2017</v>
      </c>
      <c r="W82" s="15">
        <f t="shared" si="7"/>
        <v>5675000</v>
      </c>
      <c r="X82">
        <f t="shared" si="8"/>
        <v>4</v>
      </c>
      <c r="Y82" s="15">
        <v>5675000</v>
      </c>
      <c r="Z82" s="15">
        <v>5675000</v>
      </c>
      <c r="AA82" s="15">
        <v>5675000</v>
      </c>
      <c r="AB82" s="15">
        <v>5675000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BB82" t="b">
        <f t="shared" si="9"/>
        <v>1</v>
      </c>
    </row>
    <row r="83" spans="1:54">
      <c r="A83">
        <v>10411</v>
      </c>
      <c r="D83" t="s">
        <v>1131</v>
      </c>
      <c r="E83" t="s">
        <v>4308</v>
      </c>
      <c r="F83" t="str">
        <f t="shared" si="5"/>
        <v>County/Roads and Bridges</v>
      </c>
      <c r="G83" t="s">
        <v>1131</v>
      </c>
      <c r="I83" t="s">
        <v>2642</v>
      </c>
      <c r="L83" t="s">
        <v>632</v>
      </c>
      <c r="M83" t="s">
        <v>2643</v>
      </c>
      <c r="N83">
        <v>25000000</v>
      </c>
      <c r="O83">
        <v>28125000</v>
      </c>
      <c r="P83" t="s">
        <v>669</v>
      </c>
      <c r="Q83" t="str">
        <f t="shared" si="6"/>
        <v>2014-2017</v>
      </c>
      <c r="R83">
        <v>1</v>
      </c>
      <c r="S83" t="s">
        <v>832</v>
      </c>
      <c r="T83" t="s">
        <v>2287</v>
      </c>
      <c r="U83" s="4">
        <v>2014</v>
      </c>
      <c r="V83" s="4">
        <v>2017</v>
      </c>
      <c r="W83" s="15">
        <f t="shared" si="7"/>
        <v>6250000</v>
      </c>
      <c r="X83">
        <f t="shared" si="8"/>
        <v>4</v>
      </c>
      <c r="Y83" s="15">
        <v>6250000</v>
      </c>
      <c r="Z83" s="15">
        <v>6250000</v>
      </c>
      <c r="AA83" s="15">
        <v>6250000</v>
      </c>
      <c r="AB83" s="15">
        <v>6250000</v>
      </c>
      <c r="AC83" s="15">
        <v>0</v>
      </c>
      <c r="AD83" s="15">
        <v>0</v>
      </c>
      <c r="AE83" s="15">
        <v>0</v>
      </c>
      <c r="AF83" s="15">
        <v>0</v>
      </c>
      <c r="AG83" s="15">
        <v>0</v>
      </c>
      <c r="AH83" s="15">
        <v>0</v>
      </c>
      <c r="AI83" s="15">
        <v>0</v>
      </c>
      <c r="AJ83" s="15">
        <v>0</v>
      </c>
      <c r="AK83" s="15">
        <v>0</v>
      </c>
      <c r="AL83" s="15">
        <v>0</v>
      </c>
      <c r="AM83" s="15">
        <v>0</v>
      </c>
      <c r="AN83" s="15">
        <v>0</v>
      </c>
      <c r="AO83" s="15">
        <v>0</v>
      </c>
      <c r="AP83" s="15">
        <v>0</v>
      </c>
      <c r="AQ83" s="15">
        <v>0</v>
      </c>
      <c r="AR83" s="15">
        <v>0</v>
      </c>
      <c r="AS83" s="15">
        <v>0</v>
      </c>
      <c r="AT83" s="15">
        <v>0</v>
      </c>
      <c r="AU83" s="15">
        <v>0</v>
      </c>
      <c r="AV83" s="15">
        <v>0</v>
      </c>
      <c r="AW83" s="15">
        <v>0</v>
      </c>
      <c r="AX83" s="15">
        <v>0</v>
      </c>
      <c r="AY83" s="15">
        <v>0</v>
      </c>
      <c r="BB83" t="b">
        <f t="shared" si="9"/>
        <v>1</v>
      </c>
    </row>
    <row r="84" spans="1:54">
      <c r="A84">
        <v>10412</v>
      </c>
      <c r="D84" t="s">
        <v>1131</v>
      </c>
      <c r="E84" t="s">
        <v>4308</v>
      </c>
      <c r="F84" t="str">
        <f t="shared" si="5"/>
        <v>County/Roads and Bridges</v>
      </c>
      <c r="G84" t="s">
        <v>1131</v>
      </c>
      <c r="I84" t="s">
        <v>2644</v>
      </c>
      <c r="L84" t="s">
        <v>632</v>
      </c>
      <c r="M84" t="s">
        <v>2645</v>
      </c>
      <c r="N84">
        <v>25700000</v>
      </c>
      <c r="O84">
        <v>28912500</v>
      </c>
      <c r="P84" t="s">
        <v>669</v>
      </c>
      <c r="Q84" t="str">
        <f t="shared" si="6"/>
        <v>2014-2017</v>
      </c>
      <c r="R84">
        <v>1</v>
      </c>
      <c r="S84" t="s">
        <v>832</v>
      </c>
      <c r="T84" t="s">
        <v>2287</v>
      </c>
      <c r="U84" s="4">
        <v>2014</v>
      </c>
      <c r="V84" s="4">
        <v>2017</v>
      </c>
      <c r="W84" s="15">
        <f t="shared" si="7"/>
        <v>6425000</v>
      </c>
      <c r="X84">
        <f t="shared" si="8"/>
        <v>4</v>
      </c>
      <c r="Y84" s="15">
        <v>6425000</v>
      </c>
      <c r="Z84" s="15">
        <v>6425000</v>
      </c>
      <c r="AA84" s="15">
        <v>6425000</v>
      </c>
      <c r="AB84" s="15">
        <v>6425000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BB84" t="b">
        <f t="shared" si="9"/>
        <v>1</v>
      </c>
    </row>
    <row r="85" spans="1:54">
      <c r="A85">
        <v>10414</v>
      </c>
      <c r="D85" t="s">
        <v>1131</v>
      </c>
      <c r="E85" t="s">
        <v>4308</v>
      </c>
      <c r="F85" t="str">
        <f t="shared" si="5"/>
        <v>County/Roads and Bridges</v>
      </c>
      <c r="G85" t="s">
        <v>1131</v>
      </c>
      <c r="I85" t="s">
        <v>2647</v>
      </c>
      <c r="J85" t="s">
        <v>2648</v>
      </c>
      <c r="K85" t="s">
        <v>789</v>
      </c>
      <c r="L85" t="s">
        <v>662</v>
      </c>
      <c r="M85" t="s">
        <v>2649</v>
      </c>
      <c r="N85">
        <v>58000000</v>
      </c>
      <c r="O85">
        <v>65250000</v>
      </c>
      <c r="P85" t="s">
        <v>669</v>
      </c>
      <c r="Q85" t="str">
        <f t="shared" si="6"/>
        <v>2014-2017</v>
      </c>
      <c r="R85">
        <v>1</v>
      </c>
      <c r="S85" t="s">
        <v>827</v>
      </c>
      <c r="T85" t="s">
        <v>2287</v>
      </c>
      <c r="U85" s="4">
        <v>2014</v>
      </c>
      <c r="V85" s="4">
        <v>2017</v>
      </c>
      <c r="W85" s="15">
        <f t="shared" si="7"/>
        <v>14500000</v>
      </c>
      <c r="X85">
        <f t="shared" si="8"/>
        <v>4</v>
      </c>
      <c r="Y85" s="15">
        <v>14500000</v>
      </c>
      <c r="Z85" s="15">
        <v>14500000</v>
      </c>
      <c r="AA85" s="15">
        <v>14500000</v>
      </c>
      <c r="AB85" s="15">
        <v>14500000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0</v>
      </c>
      <c r="AS85" s="15">
        <v>0</v>
      </c>
      <c r="AT85" s="15">
        <v>0</v>
      </c>
      <c r="AU85" s="15">
        <v>0</v>
      </c>
      <c r="AV85" s="15">
        <v>0</v>
      </c>
      <c r="AW85" s="15">
        <v>0</v>
      </c>
      <c r="AX85" s="15">
        <v>0</v>
      </c>
      <c r="AY85" s="15">
        <v>0</v>
      </c>
      <c r="BB85" t="b">
        <f t="shared" si="9"/>
        <v>1</v>
      </c>
    </row>
    <row r="86" spans="1:54">
      <c r="A86">
        <v>10423</v>
      </c>
      <c r="D86" t="s">
        <v>689</v>
      </c>
      <c r="E86" t="s">
        <v>4307</v>
      </c>
      <c r="F86" t="str">
        <f t="shared" si="5"/>
        <v>City/Roads and Bridges</v>
      </c>
      <c r="G86" t="s">
        <v>689</v>
      </c>
      <c r="I86" t="s">
        <v>2657</v>
      </c>
      <c r="J86" t="s">
        <v>1189</v>
      </c>
      <c r="K86" t="s">
        <v>1149</v>
      </c>
      <c r="L86" t="s">
        <v>791</v>
      </c>
      <c r="M86" t="s">
        <v>2658</v>
      </c>
      <c r="N86">
        <v>1100000</v>
      </c>
      <c r="O86">
        <v>1237500</v>
      </c>
      <c r="P86" t="s">
        <v>669</v>
      </c>
      <c r="Q86" t="str">
        <f t="shared" si="6"/>
        <v>2014-2017</v>
      </c>
      <c r="R86">
        <v>1</v>
      </c>
      <c r="S86" t="s">
        <v>635</v>
      </c>
      <c r="T86" t="s">
        <v>2287</v>
      </c>
      <c r="U86" s="4">
        <v>2014</v>
      </c>
      <c r="V86" s="4">
        <v>2017</v>
      </c>
      <c r="W86" s="15">
        <f t="shared" si="7"/>
        <v>275000</v>
      </c>
      <c r="X86">
        <f t="shared" si="8"/>
        <v>4</v>
      </c>
      <c r="Y86" s="15">
        <v>275000</v>
      </c>
      <c r="Z86" s="15">
        <v>275000</v>
      </c>
      <c r="AA86" s="15">
        <v>275000</v>
      </c>
      <c r="AB86" s="15">
        <v>275000</v>
      </c>
      <c r="AC86" s="15">
        <v>0</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0</v>
      </c>
      <c r="AW86" s="15">
        <v>0</v>
      </c>
      <c r="AX86" s="15">
        <v>0</v>
      </c>
      <c r="AY86" s="15">
        <v>0</v>
      </c>
      <c r="BB86" t="b">
        <f t="shared" si="9"/>
        <v>1</v>
      </c>
    </row>
    <row r="87" spans="1:54">
      <c r="A87">
        <v>10432</v>
      </c>
      <c r="D87" t="s">
        <v>689</v>
      </c>
      <c r="E87" t="s">
        <v>4307</v>
      </c>
      <c r="F87" t="str">
        <f t="shared" si="5"/>
        <v>City/Active Transportation</v>
      </c>
      <c r="G87" t="s">
        <v>689</v>
      </c>
      <c r="I87" t="s">
        <v>1144</v>
      </c>
      <c r="J87" t="s">
        <v>1152</v>
      </c>
      <c r="K87" t="s">
        <v>1153</v>
      </c>
      <c r="L87" t="s">
        <v>632</v>
      </c>
      <c r="M87" t="s">
        <v>1154</v>
      </c>
      <c r="N87">
        <v>12162471</v>
      </c>
      <c r="O87">
        <v>13682779.875</v>
      </c>
      <c r="P87" t="s">
        <v>669</v>
      </c>
      <c r="Q87" t="str">
        <f t="shared" si="6"/>
        <v>2014-2017</v>
      </c>
      <c r="S87" t="s">
        <v>635</v>
      </c>
      <c r="T87" t="s">
        <v>636</v>
      </c>
      <c r="U87" s="4">
        <v>2014</v>
      </c>
      <c r="V87" s="4">
        <v>2017</v>
      </c>
      <c r="W87" s="15">
        <f t="shared" si="7"/>
        <v>3040617.75</v>
      </c>
      <c r="X87">
        <f t="shared" si="8"/>
        <v>4</v>
      </c>
      <c r="Y87" s="15">
        <v>3040617.75</v>
      </c>
      <c r="Z87" s="15">
        <v>3040617.75</v>
      </c>
      <c r="AA87" s="15">
        <v>3040617.75</v>
      </c>
      <c r="AB87" s="15">
        <v>3040617.75</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v>0</v>
      </c>
      <c r="AT87" s="15">
        <v>0</v>
      </c>
      <c r="AU87" s="15">
        <v>0</v>
      </c>
      <c r="AV87" s="15">
        <v>0</v>
      </c>
      <c r="AW87" s="15">
        <v>0</v>
      </c>
      <c r="AX87" s="15">
        <v>0</v>
      </c>
      <c r="AY87" s="15">
        <v>0</v>
      </c>
      <c r="BB87" t="b">
        <f t="shared" si="9"/>
        <v>1</v>
      </c>
    </row>
    <row r="88" spans="1:54">
      <c r="A88">
        <v>10436</v>
      </c>
      <c r="D88" t="s">
        <v>689</v>
      </c>
      <c r="E88" t="s">
        <v>4307</v>
      </c>
      <c r="F88" t="str">
        <f t="shared" si="5"/>
        <v>City/Active Transportation</v>
      </c>
      <c r="G88" t="s">
        <v>689</v>
      </c>
      <c r="I88" t="s">
        <v>1155</v>
      </c>
      <c r="J88" t="s">
        <v>1156</v>
      </c>
      <c r="K88" t="s">
        <v>1157</v>
      </c>
      <c r="L88" t="s">
        <v>657</v>
      </c>
      <c r="M88" t="s">
        <v>1158</v>
      </c>
      <c r="N88">
        <v>2500000</v>
      </c>
      <c r="O88">
        <v>2812500</v>
      </c>
      <c r="P88" t="s">
        <v>669</v>
      </c>
      <c r="Q88" t="str">
        <f t="shared" si="6"/>
        <v>2014-2017</v>
      </c>
      <c r="R88">
        <v>1</v>
      </c>
      <c r="S88" t="s">
        <v>635</v>
      </c>
      <c r="T88" t="s">
        <v>636</v>
      </c>
      <c r="U88" s="4">
        <v>2014</v>
      </c>
      <c r="V88" s="4">
        <v>2017</v>
      </c>
      <c r="W88" s="15">
        <f t="shared" si="7"/>
        <v>625000</v>
      </c>
      <c r="X88">
        <f t="shared" si="8"/>
        <v>4</v>
      </c>
      <c r="Y88" s="15">
        <v>625000</v>
      </c>
      <c r="Z88" s="15">
        <v>625000</v>
      </c>
      <c r="AA88" s="15">
        <v>625000</v>
      </c>
      <c r="AB88" s="15">
        <v>625000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BB88" t="b">
        <f t="shared" si="9"/>
        <v>1</v>
      </c>
    </row>
    <row r="89" spans="1:54">
      <c r="A89">
        <v>10443</v>
      </c>
      <c r="D89" t="s">
        <v>689</v>
      </c>
      <c r="E89" t="s">
        <v>4307</v>
      </c>
      <c r="F89" t="str">
        <f t="shared" si="5"/>
        <v>City/Roads and Bridges</v>
      </c>
      <c r="G89" t="s">
        <v>689</v>
      </c>
      <c r="I89" t="s">
        <v>2680</v>
      </c>
      <c r="J89" t="s">
        <v>2681</v>
      </c>
      <c r="K89" t="s">
        <v>2682</v>
      </c>
      <c r="L89" t="s">
        <v>632</v>
      </c>
      <c r="M89" t="s">
        <v>2683</v>
      </c>
      <c r="N89">
        <v>10000000</v>
      </c>
      <c r="O89">
        <v>11250000</v>
      </c>
      <c r="P89" t="s">
        <v>669</v>
      </c>
      <c r="Q89" t="str">
        <f t="shared" si="6"/>
        <v>2014-2017</v>
      </c>
      <c r="R89">
        <v>1</v>
      </c>
      <c r="S89" t="s">
        <v>664</v>
      </c>
      <c r="T89" t="s">
        <v>2287</v>
      </c>
      <c r="U89" s="4">
        <v>2014</v>
      </c>
      <c r="V89" s="4">
        <v>2017</v>
      </c>
      <c r="W89" s="15">
        <f t="shared" si="7"/>
        <v>2500000</v>
      </c>
      <c r="X89">
        <f t="shared" si="8"/>
        <v>4</v>
      </c>
      <c r="Y89" s="15">
        <v>2500000</v>
      </c>
      <c r="Z89" s="15">
        <v>2500000</v>
      </c>
      <c r="AA89" s="15">
        <v>2500000</v>
      </c>
      <c r="AB89" s="15">
        <v>2500000</v>
      </c>
      <c r="AC89" s="15">
        <v>0</v>
      </c>
      <c r="AD89" s="15">
        <v>0</v>
      </c>
      <c r="AE89" s="15">
        <v>0</v>
      </c>
      <c r="AF89" s="15">
        <v>0</v>
      </c>
      <c r="AG89" s="15">
        <v>0</v>
      </c>
      <c r="AH89" s="15">
        <v>0</v>
      </c>
      <c r="AI89" s="15">
        <v>0</v>
      </c>
      <c r="AJ89" s="15">
        <v>0</v>
      </c>
      <c r="AK89" s="15">
        <v>0</v>
      </c>
      <c r="AL89" s="15">
        <v>0</v>
      </c>
      <c r="AM89" s="15">
        <v>0</v>
      </c>
      <c r="AN89" s="15">
        <v>0</v>
      </c>
      <c r="AO89" s="15">
        <v>0</v>
      </c>
      <c r="AP89" s="15">
        <v>0</v>
      </c>
      <c r="AQ89" s="15">
        <v>0</v>
      </c>
      <c r="AR89" s="15">
        <v>0</v>
      </c>
      <c r="AS89" s="15">
        <v>0</v>
      </c>
      <c r="AT89" s="15">
        <v>0</v>
      </c>
      <c r="AU89" s="15">
        <v>0</v>
      </c>
      <c r="AV89" s="15">
        <v>0</v>
      </c>
      <c r="AW89" s="15">
        <v>0</v>
      </c>
      <c r="AX89" s="15">
        <v>0</v>
      </c>
      <c r="AY89" s="15">
        <v>0</v>
      </c>
      <c r="BB89" t="b">
        <f t="shared" si="9"/>
        <v>1</v>
      </c>
    </row>
    <row r="90" spans="1:54">
      <c r="A90">
        <v>10502</v>
      </c>
      <c r="D90" t="s">
        <v>689</v>
      </c>
      <c r="E90" t="s">
        <v>4307</v>
      </c>
      <c r="F90" t="str">
        <f t="shared" si="5"/>
        <v>City/Active Transportation</v>
      </c>
      <c r="G90" t="s">
        <v>689</v>
      </c>
      <c r="I90" t="s">
        <v>1185</v>
      </c>
      <c r="J90" t="s">
        <v>1186</v>
      </c>
      <c r="L90" t="s">
        <v>652</v>
      </c>
      <c r="M90" t="s">
        <v>1187</v>
      </c>
      <c r="N90">
        <v>1400000</v>
      </c>
      <c r="O90">
        <v>1575000</v>
      </c>
      <c r="P90" t="s">
        <v>669</v>
      </c>
      <c r="Q90" t="str">
        <f t="shared" si="6"/>
        <v>2014-2017</v>
      </c>
      <c r="R90">
        <v>1</v>
      </c>
      <c r="S90" t="s">
        <v>657</v>
      </c>
      <c r="T90" t="s">
        <v>636</v>
      </c>
      <c r="U90" s="4">
        <v>2014</v>
      </c>
      <c r="V90" s="4">
        <v>2017</v>
      </c>
      <c r="W90" s="15">
        <f t="shared" si="7"/>
        <v>350000</v>
      </c>
      <c r="X90">
        <f t="shared" si="8"/>
        <v>4</v>
      </c>
      <c r="Y90" s="15">
        <v>350000</v>
      </c>
      <c r="Z90" s="15">
        <v>350000</v>
      </c>
      <c r="AA90" s="15">
        <v>350000</v>
      </c>
      <c r="AB90" s="15">
        <v>350000</v>
      </c>
      <c r="AC90" s="15">
        <v>0</v>
      </c>
      <c r="AD90" s="15">
        <v>0</v>
      </c>
      <c r="AE90" s="15">
        <v>0</v>
      </c>
      <c r="AF90" s="15">
        <v>0</v>
      </c>
      <c r="AG90" s="15">
        <v>0</v>
      </c>
      <c r="AH90" s="15">
        <v>0</v>
      </c>
      <c r="AI90" s="15">
        <v>0</v>
      </c>
      <c r="AJ90" s="15">
        <v>0</v>
      </c>
      <c r="AK90" s="15">
        <v>0</v>
      </c>
      <c r="AL90" s="15">
        <v>0</v>
      </c>
      <c r="AM90" s="15">
        <v>0</v>
      </c>
      <c r="AN90" s="15">
        <v>0</v>
      </c>
      <c r="AO90" s="15">
        <v>0</v>
      </c>
      <c r="AP90" s="15">
        <v>0</v>
      </c>
      <c r="AQ90" s="15">
        <v>0</v>
      </c>
      <c r="AR90" s="15">
        <v>0</v>
      </c>
      <c r="AS90" s="15">
        <v>0</v>
      </c>
      <c r="AT90" s="15">
        <v>0</v>
      </c>
      <c r="AU90" s="15">
        <v>0</v>
      </c>
      <c r="AV90" s="15">
        <v>0</v>
      </c>
      <c r="AW90" s="15">
        <v>0</v>
      </c>
      <c r="AX90" s="15">
        <v>0</v>
      </c>
      <c r="AY90" s="15">
        <v>0</v>
      </c>
      <c r="BB90" t="b">
        <f t="shared" si="9"/>
        <v>1</v>
      </c>
    </row>
    <row r="91" spans="1:54">
      <c r="A91">
        <v>10542</v>
      </c>
      <c r="D91" t="s">
        <v>822</v>
      </c>
      <c r="E91" t="s">
        <v>4307</v>
      </c>
      <c r="F91" t="str">
        <f t="shared" si="5"/>
        <v>City/Roads and Bridges</v>
      </c>
      <c r="G91" t="s">
        <v>822</v>
      </c>
      <c r="I91" t="s">
        <v>2331</v>
      </c>
      <c r="J91" t="s">
        <v>2768</v>
      </c>
      <c r="K91" t="s">
        <v>2829</v>
      </c>
      <c r="L91" t="s">
        <v>791</v>
      </c>
      <c r="M91" t="s">
        <v>2830</v>
      </c>
      <c r="N91">
        <v>3014698</v>
      </c>
      <c r="O91">
        <v>3391535.25</v>
      </c>
      <c r="P91" t="s">
        <v>669</v>
      </c>
      <c r="Q91" t="str">
        <f t="shared" si="6"/>
        <v>2014-2017</v>
      </c>
      <c r="R91">
        <v>1</v>
      </c>
      <c r="S91" t="s">
        <v>746</v>
      </c>
      <c r="T91" t="s">
        <v>2287</v>
      </c>
      <c r="U91" s="4">
        <v>2014</v>
      </c>
      <c r="V91" s="4">
        <v>2017</v>
      </c>
      <c r="W91" s="15">
        <f t="shared" si="7"/>
        <v>753674.5</v>
      </c>
      <c r="X91">
        <f t="shared" si="8"/>
        <v>4</v>
      </c>
      <c r="Y91" s="15">
        <v>753674.5</v>
      </c>
      <c r="Z91" s="15">
        <v>753674.5</v>
      </c>
      <c r="AA91" s="15">
        <v>753674.5</v>
      </c>
      <c r="AB91" s="15">
        <v>753674.5</v>
      </c>
      <c r="AC91" s="15">
        <v>0</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BB91" t="b">
        <f t="shared" si="9"/>
        <v>1</v>
      </c>
    </row>
    <row r="92" spans="1:54">
      <c r="A92">
        <v>10572</v>
      </c>
      <c r="D92" t="s">
        <v>1206</v>
      </c>
      <c r="E92" t="s">
        <v>4308</v>
      </c>
      <c r="F92" t="str">
        <f t="shared" si="5"/>
        <v>County/Roads and Bridges</v>
      </c>
      <c r="G92" t="s">
        <v>1206</v>
      </c>
      <c r="I92" t="s">
        <v>2895</v>
      </c>
      <c r="J92" t="s">
        <v>2896</v>
      </c>
      <c r="K92" t="s">
        <v>2897</v>
      </c>
      <c r="L92" t="s">
        <v>1</v>
      </c>
      <c r="M92" t="s">
        <v>2877</v>
      </c>
      <c r="N92">
        <v>8933000</v>
      </c>
      <c r="O92">
        <v>10049625</v>
      </c>
      <c r="P92" t="s">
        <v>669</v>
      </c>
      <c r="Q92" t="str">
        <f t="shared" si="6"/>
        <v>2014-2017</v>
      </c>
      <c r="R92">
        <v>1</v>
      </c>
      <c r="S92" t="s">
        <v>1222</v>
      </c>
      <c r="T92" t="s">
        <v>2287</v>
      </c>
      <c r="U92" s="4">
        <v>2014</v>
      </c>
      <c r="V92" s="4">
        <v>2017</v>
      </c>
      <c r="W92" s="15">
        <f t="shared" si="7"/>
        <v>2233250</v>
      </c>
      <c r="X92">
        <f t="shared" si="8"/>
        <v>4</v>
      </c>
      <c r="Y92" s="15">
        <v>2233250</v>
      </c>
      <c r="Z92" s="15">
        <v>2233250</v>
      </c>
      <c r="AA92" s="15">
        <v>2233250</v>
      </c>
      <c r="AB92" s="15">
        <v>2233250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BB92" t="b">
        <f t="shared" si="9"/>
        <v>1</v>
      </c>
    </row>
    <row r="93" spans="1:54">
      <c r="A93">
        <v>10616</v>
      </c>
      <c r="D93" t="s">
        <v>1257</v>
      </c>
      <c r="E93" t="s">
        <v>4307</v>
      </c>
      <c r="F93" t="str">
        <f t="shared" si="5"/>
        <v>City/Roads and Bridges</v>
      </c>
      <c r="G93" t="s">
        <v>1257</v>
      </c>
      <c r="I93" t="s">
        <v>2938</v>
      </c>
      <c r="J93" t="s">
        <v>2939</v>
      </c>
      <c r="K93" t="s">
        <v>1240</v>
      </c>
      <c r="L93" t="s">
        <v>640</v>
      </c>
      <c r="M93" t="s">
        <v>2940</v>
      </c>
      <c r="N93">
        <v>3500000</v>
      </c>
      <c r="O93">
        <v>3937500</v>
      </c>
      <c r="P93" t="s">
        <v>669</v>
      </c>
      <c r="Q93" t="str">
        <f t="shared" si="6"/>
        <v>2014-2017</v>
      </c>
      <c r="R93">
        <v>1</v>
      </c>
      <c r="S93" t="s">
        <v>635</v>
      </c>
      <c r="T93" t="s">
        <v>2287</v>
      </c>
      <c r="U93" s="4">
        <v>2014</v>
      </c>
      <c r="V93" s="4">
        <v>2017</v>
      </c>
      <c r="W93" s="15">
        <f t="shared" si="7"/>
        <v>875000</v>
      </c>
      <c r="X93">
        <f t="shared" si="8"/>
        <v>4</v>
      </c>
      <c r="Y93" s="15">
        <v>875000</v>
      </c>
      <c r="Z93" s="15">
        <v>875000</v>
      </c>
      <c r="AA93" s="15">
        <v>875000</v>
      </c>
      <c r="AB93" s="15">
        <v>875000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15">
        <v>0</v>
      </c>
      <c r="BB93" t="b">
        <f t="shared" si="9"/>
        <v>1</v>
      </c>
    </row>
    <row r="94" spans="1:54">
      <c r="A94">
        <v>10617</v>
      </c>
      <c r="D94" t="s">
        <v>1257</v>
      </c>
      <c r="E94" t="s">
        <v>4307</v>
      </c>
      <c r="F94" t="str">
        <f t="shared" si="5"/>
        <v>City/Active Transportation</v>
      </c>
      <c r="G94" t="s">
        <v>1258</v>
      </c>
      <c r="I94" t="s">
        <v>1259</v>
      </c>
      <c r="J94" t="s">
        <v>1233</v>
      </c>
      <c r="K94" t="s">
        <v>1260</v>
      </c>
      <c r="L94" t="s">
        <v>1</v>
      </c>
      <c r="M94" t="s">
        <v>1261</v>
      </c>
      <c r="N94">
        <v>10700000</v>
      </c>
      <c r="O94">
        <v>12037500</v>
      </c>
      <c r="P94" t="s">
        <v>669</v>
      </c>
      <c r="Q94" t="str">
        <f t="shared" si="6"/>
        <v>2014-2017</v>
      </c>
      <c r="R94">
        <v>1</v>
      </c>
      <c r="S94" t="s">
        <v>635</v>
      </c>
      <c r="T94" t="s">
        <v>636</v>
      </c>
      <c r="U94" s="4">
        <v>2014</v>
      </c>
      <c r="V94" s="4">
        <v>2017</v>
      </c>
      <c r="W94" s="15">
        <f t="shared" si="7"/>
        <v>2675000</v>
      </c>
      <c r="X94">
        <f t="shared" si="8"/>
        <v>4</v>
      </c>
      <c r="Y94" s="15">
        <v>2675000</v>
      </c>
      <c r="Z94" s="15">
        <v>2675000</v>
      </c>
      <c r="AA94" s="15">
        <v>2675000</v>
      </c>
      <c r="AB94" s="15">
        <v>2675000</v>
      </c>
      <c r="AC94" s="15">
        <v>0</v>
      </c>
      <c r="AD94" s="15">
        <v>0</v>
      </c>
      <c r="AE94" s="15">
        <v>0</v>
      </c>
      <c r="AF94" s="15">
        <v>0</v>
      </c>
      <c r="AG94" s="15">
        <v>0</v>
      </c>
      <c r="AH94" s="15">
        <v>0</v>
      </c>
      <c r="AI94" s="15">
        <v>0</v>
      </c>
      <c r="AJ94" s="15">
        <v>0</v>
      </c>
      <c r="AK94" s="15">
        <v>0</v>
      </c>
      <c r="AL94" s="15">
        <v>0</v>
      </c>
      <c r="AM94" s="15">
        <v>0</v>
      </c>
      <c r="AN94" s="15">
        <v>0</v>
      </c>
      <c r="AO94" s="15">
        <v>0</v>
      </c>
      <c r="AP94" s="15">
        <v>0</v>
      </c>
      <c r="AQ94" s="15">
        <v>0</v>
      </c>
      <c r="AR94" s="15">
        <v>0</v>
      </c>
      <c r="AS94" s="15">
        <v>0</v>
      </c>
      <c r="AT94" s="15">
        <v>0</v>
      </c>
      <c r="AU94" s="15">
        <v>0</v>
      </c>
      <c r="AV94" s="15">
        <v>0</v>
      </c>
      <c r="AW94" s="15">
        <v>0</v>
      </c>
      <c r="AX94" s="15">
        <v>0</v>
      </c>
      <c r="AY94" s="15">
        <v>0</v>
      </c>
      <c r="BB94" t="b">
        <f t="shared" si="9"/>
        <v>1</v>
      </c>
    </row>
    <row r="95" spans="1:54">
      <c r="A95">
        <v>10618</v>
      </c>
      <c r="D95" t="s">
        <v>1257</v>
      </c>
      <c r="E95" t="s">
        <v>4307</v>
      </c>
      <c r="F95" t="str">
        <f t="shared" si="5"/>
        <v>City/Roads and Bridges</v>
      </c>
      <c r="G95" t="s">
        <v>1257</v>
      </c>
      <c r="I95" t="s">
        <v>2941</v>
      </c>
      <c r="J95" t="s">
        <v>2942</v>
      </c>
      <c r="K95" t="s">
        <v>2943</v>
      </c>
      <c r="L95" t="s">
        <v>640</v>
      </c>
      <c r="M95" t="s">
        <v>2944</v>
      </c>
      <c r="N95">
        <v>8900000</v>
      </c>
      <c r="O95">
        <v>10012500</v>
      </c>
      <c r="P95" t="s">
        <v>669</v>
      </c>
      <c r="Q95" t="str">
        <f t="shared" si="6"/>
        <v>2014-2017</v>
      </c>
      <c r="R95">
        <v>1</v>
      </c>
      <c r="S95" t="s">
        <v>635</v>
      </c>
      <c r="T95" t="s">
        <v>2287</v>
      </c>
      <c r="U95" s="4">
        <v>2014</v>
      </c>
      <c r="V95" s="4">
        <v>2017</v>
      </c>
      <c r="W95" s="15">
        <f t="shared" si="7"/>
        <v>2225000</v>
      </c>
      <c r="X95">
        <f t="shared" si="8"/>
        <v>4</v>
      </c>
      <c r="Y95" s="15">
        <v>2225000</v>
      </c>
      <c r="Z95" s="15">
        <v>2225000</v>
      </c>
      <c r="AA95" s="15">
        <v>2225000</v>
      </c>
      <c r="AB95" s="15">
        <v>2225000</v>
      </c>
      <c r="AC95" s="15">
        <v>0</v>
      </c>
      <c r="AD95" s="15">
        <v>0</v>
      </c>
      <c r="AE95" s="15">
        <v>0</v>
      </c>
      <c r="AF95" s="15">
        <v>0</v>
      </c>
      <c r="AG95" s="15">
        <v>0</v>
      </c>
      <c r="AH95" s="15">
        <v>0</v>
      </c>
      <c r="AI95" s="15">
        <v>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BB95" t="b">
        <f t="shared" si="9"/>
        <v>1</v>
      </c>
    </row>
    <row r="96" spans="1:54">
      <c r="A96">
        <v>10619</v>
      </c>
      <c r="D96" t="s">
        <v>1257</v>
      </c>
      <c r="E96" t="s">
        <v>4307</v>
      </c>
      <c r="F96" t="str">
        <f t="shared" si="5"/>
        <v>City/Roads and Bridges</v>
      </c>
      <c r="G96" t="s">
        <v>1257</v>
      </c>
      <c r="I96" t="s">
        <v>2945</v>
      </c>
      <c r="J96" t="s">
        <v>2946</v>
      </c>
      <c r="K96" t="s">
        <v>2947</v>
      </c>
      <c r="L96" t="s">
        <v>640</v>
      </c>
      <c r="M96" t="s">
        <v>2948</v>
      </c>
      <c r="N96">
        <v>3500000</v>
      </c>
      <c r="O96">
        <v>3937500</v>
      </c>
      <c r="P96" t="s">
        <v>669</v>
      </c>
      <c r="Q96" t="str">
        <f t="shared" si="6"/>
        <v>2014-2017</v>
      </c>
      <c r="R96">
        <v>1</v>
      </c>
      <c r="S96" t="s">
        <v>635</v>
      </c>
      <c r="T96" t="s">
        <v>2287</v>
      </c>
      <c r="U96" s="4">
        <v>2014</v>
      </c>
      <c r="V96" s="4">
        <v>2017</v>
      </c>
      <c r="W96" s="15">
        <f t="shared" si="7"/>
        <v>875000</v>
      </c>
      <c r="X96">
        <f t="shared" si="8"/>
        <v>4</v>
      </c>
      <c r="Y96" s="15">
        <v>875000</v>
      </c>
      <c r="Z96" s="15">
        <v>875000</v>
      </c>
      <c r="AA96" s="15">
        <v>875000</v>
      </c>
      <c r="AB96" s="15">
        <v>875000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0</v>
      </c>
      <c r="BB96" t="b">
        <f t="shared" si="9"/>
        <v>1</v>
      </c>
    </row>
    <row r="97" spans="1:54">
      <c r="A97">
        <v>10625</v>
      </c>
      <c r="D97" t="s">
        <v>1257</v>
      </c>
      <c r="E97" t="s">
        <v>4307</v>
      </c>
      <c r="F97" t="str">
        <f t="shared" si="5"/>
        <v>City/Roads and Bridges</v>
      </c>
      <c r="G97" t="s">
        <v>1257</v>
      </c>
      <c r="I97" t="s">
        <v>2966</v>
      </c>
      <c r="J97" t="s">
        <v>2967</v>
      </c>
      <c r="K97" t="s">
        <v>2954</v>
      </c>
      <c r="L97" t="s">
        <v>640</v>
      </c>
      <c r="M97" t="s">
        <v>2968</v>
      </c>
      <c r="N97">
        <v>3000000</v>
      </c>
      <c r="O97">
        <v>3375000</v>
      </c>
      <c r="P97" t="s">
        <v>669</v>
      </c>
      <c r="Q97" t="str">
        <f t="shared" si="6"/>
        <v>2014-2017</v>
      </c>
      <c r="R97">
        <v>1</v>
      </c>
      <c r="S97" t="s">
        <v>635</v>
      </c>
      <c r="T97" t="s">
        <v>2287</v>
      </c>
      <c r="U97" s="4">
        <v>2014</v>
      </c>
      <c r="V97" s="4">
        <v>2017</v>
      </c>
      <c r="W97" s="15">
        <f t="shared" si="7"/>
        <v>750000</v>
      </c>
      <c r="X97">
        <f t="shared" si="8"/>
        <v>4</v>
      </c>
      <c r="Y97" s="15">
        <v>750000</v>
      </c>
      <c r="Z97" s="15">
        <v>750000</v>
      </c>
      <c r="AA97" s="15">
        <v>750000</v>
      </c>
      <c r="AB97" s="15">
        <v>750000</v>
      </c>
      <c r="AC97" s="15">
        <v>0</v>
      </c>
      <c r="AD97" s="15">
        <v>0</v>
      </c>
      <c r="AE97" s="15">
        <v>0</v>
      </c>
      <c r="AF97" s="15">
        <v>0</v>
      </c>
      <c r="AG97" s="15">
        <v>0</v>
      </c>
      <c r="AH97" s="15">
        <v>0</v>
      </c>
      <c r="AI97" s="15">
        <v>0</v>
      </c>
      <c r="AJ97" s="15">
        <v>0</v>
      </c>
      <c r="AK97" s="15">
        <v>0</v>
      </c>
      <c r="AL97" s="15">
        <v>0</v>
      </c>
      <c r="AM97" s="15">
        <v>0</v>
      </c>
      <c r="AN97" s="15">
        <v>0</v>
      </c>
      <c r="AO97" s="15">
        <v>0</v>
      </c>
      <c r="AP97" s="15">
        <v>0</v>
      </c>
      <c r="AQ97" s="15">
        <v>0</v>
      </c>
      <c r="AR97" s="15">
        <v>0</v>
      </c>
      <c r="AS97" s="15">
        <v>0</v>
      </c>
      <c r="AT97" s="15">
        <v>0</v>
      </c>
      <c r="AU97" s="15">
        <v>0</v>
      </c>
      <c r="AV97" s="15">
        <v>0</v>
      </c>
      <c r="AW97" s="15">
        <v>0</v>
      </c>
      <c r="AX97" s="15">
        <v>0</v>
      </c>
      <c r="AY97" s="15">
        <v>0</v>
      </c>
      <c r="BB97" t="b">
        <f t="shared" si="9"/>
        <v>1</v>
      </c>
    </row>
    <row r="98" spans="1:54">
      <c r="A98">
        <v>10626</v>
      </c>
      <c r="D98" t="s">
        <v>1257</v>
      </c>
      <c r="E98" t="s">
        <v>4307</v>
      </c>
      <c r="F98" t="str">
        <f t="shared" si="5"/>
        <v>City/Roads and Bridges</v>
      </c>
      <c r="G98" t="s">
        <v>1257</v>
      </c>
      <c r="I98" t="s">
        <v>2969</v>
      </c>
      <c r="J98" t="s">
        <v>1497</v>
      </c>
      <c r="K98" t="s">
        <v>2970</v>
      </c>
      <c r="L98" t="s">
        <v>640</v>
      </c>
      <c r="M98" t="s">
        <v>2971</v>
      </c>
      <c r="N98">
        <v>10000000</v>
      </c>
      <c r="O98">
        <v>11250000</v>
      </c>
      <c r="P98" t="s">
        <v>669</v>
      </c>
      <c r="Q98" t="str">
        <f t="shared" si="6"/>
        <v>2014-2017</v>
      </c>
      <c r="R98">
        <v>1</v>
      </c>
      <c r="S98" t="s">
        <v>635</v>
      </c>
      <c r="T98" t="s">
        <v>2287</v>
      </c>
      <c r="U98" s="4">
        <v>2014</v>
      </c>
      <c r="V98" s="4">
        <v>2017</v>
      </c>
      <c r="W98" s="15">
        <f t="shared" si="7"/>
        <v>2500000</v>
      </c>
      <c r="X98">
        <f t="shared" si="8"/>
        <v>4</v>
      </c>
      <c r="Y98" s="15">
        <v>2500000</v>
      </c>
      <c r="Z98" s="15">
        <v>2500000</v>
      </c>
      <c r="AA98" s="15">
        <v>2500000</v>
      </c>
      <c r="AB98" s="15">
        <v>2500000</v>
      </c>
      <c r="AC98" s="15">
        <v>0</v>
      </c>
      <c r="AD98" s="15">
        <v>0</v>
      </c>
      <c r="AE98" s="15">
        <v>0</v>
      </c>
      <c r="AF98" s="15">
        <v>0</v>
      </c>
      <c r="AG98" s="15">
        <v>0</v>
      </c>
      <c r="AH98" s="15">
        <v>0</v>
      </c>
      <c r="AI98" s="15">
        <v>0</v>
      </c>
      <c r="AJ98" s="15">
        <v>0</v>
      </c>
      <c r="AK98" s="15">
        <v>0</v>
      </c>
      <c r="AL98" s="15">
        <v>0</v>
      </c>
      <c r="AM98" s="15">
        <v>0</v>
      </c>
      <c r="AN98" s="15">
        <v>0</v>
      </c>
      <c r="AO98" s="15">
        <v>0</v>
      </c>
      <c r="AP98" s="15">
        <v>0</v>
      </c>
      <c r="AQ98" s="15">
        <v>0</v>
      </c>
      <c r="AR98" s="15">
        <v>0</v>
      </c>
      <c r="AS98" s="15">
        <v>0</v>
      </c>
      <c r="AT98" s="15">
        <v>0</v>
      </c>
      <c r="AU98" s="15">
        <v>0</v>
      </c>
      <c r="AV98" s="15">
        <v>0</v>
      </c>
      <c r="AW98" s="15">
        <v>0</v>
      </c>
      <c r="AX98" s="15">
        <v>0</v>
      </c>
      <c r="AY98" s="15">
        <v>0</v>
      </c>
      <c r="BB98" t="b">
        <f t="shared" si="9"/>
        <v>1</v>
      </c>
    </row>
    <row r="99" spans="1:54">
      <c r="A99">
        <v>10628</v>
      </c>
      <c r="D99" t="s">
        <v>1257</v>
      </c>
      <c r="E99" t="s">
        <v>4307</v>
      </c>
      <c r="F99" t="str">
        <f t="shared" si="5"/>
        <v>City/Active Transportation</v>
      </c>
      <c r="G99" t="s">
        <v>1257</v>
      </c>
      <c r="I99" t="s">
        <v>1262</v>
      </c>
      <c r="J99" t="s">
        <v>1240</v>
      </c>
      <c r="K99" t="s">
        <v>1263</v>
      </c>
      <c r="L99" t="s">
        <v>640</v>
      </c>
      <c r="M99" t="s">
        <v>1264</v>
      </c>
      <c r="N99">
        <v>5800000</v>
      </c>
      <c r="O99">
        <v>6525000</v>
      </c>
      <c r="P99" t="s">
        <v>669</v>
      </c>
      <c r="Q99" t="str">
        <f t="shared" si="6"/>
        <v>2014-2017</v>
      </c>
      <c r="R99">
        <v>1</v>
      </c>
      <c r="S99" t="s">
        <v>635</v>
      </c>
      <c r="T99" t="s">
        <v>636</v>
      </c>
      <c r="U99" s="4">
        <v>2014</v>
      </c>
      <c r="V99" s="4">
        <v>2017</v>
      </c>
      <c r="W99" s="15">
        <f t="shared" si="7"/>
        <v>1450000</v>
      </c>
      <c r="X99">
        <f t="shared" si="8"/>
        <v>4</v>
      </c>
      <c r="Y99" s="15">
        <v>1450000</v>
      </c>
      <c r="Z99" s="15">
        <v>1450000</v>
      </c>
      <c r="AA99" s="15">
        <v>1450000</v>
      </c>
      <c r="AB99" s="15">
        <v>1450000</v>
      </c>
      <c r="AC99" s="15">
        <v>0</v>
      </c>
      <c r="AD99" s="15">
        <v>0</v>
      </c>
      <c r="AE99" s="15">
        <v>0</v>
      </c>
      <c r="AF99" s="15">
        <v>0</v>
      </c>
      <c r="AG99" s="15">
        <v>0</v>
      </c>
      <c r="AH99" s="15">
        <v>0</v>
      </c>
      <c r="AI99" s="15">
        <v>0</v>
      </c>
      <c r="AJ99" s="15">
        <v>0</v>
      </c>
      <c r="AK99" s="15">
        <v>0</v>
      </c>
      <c r="AL99" s="15">
        <v>0</v>
      </c>
      <c r="AM99" s="15">
        <v>0</v>
      </c>
      <c r="AN99" s="15">
        <v>0</v>
      </c>
      <c r="AO99" s="15">
        <v>0</v>
      </c>
      <c r="AP99" s="15">
        <v>0</v>
      </c>
      <c r="AQ99" s="15">
        <v>0</v>
      </c>
      <c r="AR99" s="15">
        <v>0</v>
      </c>
      <c r="AS99" s="15">
        <v>0</v>
      </c>
      <c r="AT99" s="15">
        <v>0</v>
      </c>
      <c r="AU99" s="15">
        <v>0</v>
      </c>
      <c r="AV99" s="15">
        <v>0</v>
      </c>
      <c r="AW99" s="15">
        <v>0</v>
      </c>
      <c r="AX99" s="15">
        <v>0</v>
      </c>
      <c r="AY99" s="15">
        <v>0</v>
      </c>
      <c r="BB99" t="b">
        <f t="shared" si="9"/>
        <v>1</v>
      </c>
    </row>
    <row r="100" spans="1:54">
      <c r="A100">
        <v>10630</v>
      </c>
      <c r="D100" t="s">
        <v>1257</v>
      </c>
      <c r="E100" t="s">
        <v>4307</v>
      </c>
      <c r="F100" t="str">
        <f t="shared" si="5"/>
        <v>City/Roads and Bridges</v>
      </c>
      <c r="G100" t="s">
        <v>1257</v>
      </c>
      <c r="I100" t="s">
        <v>2977</v>
      </c>
      <c r="J100" t="s">
        <v>1260</v>
      </c>
      <c r="K100" t="s">
        <v>1306</v>
      </c>
      <c r="L100" t="s">
        <v>640</v>
      </c>
      <c r="M100" t="s">
        <v>2978</v>
      </c>
      <c r="N100">
        <v>5500000</v>
      </c>
      <c r="O100">
        <v>6187500</v>
      </c>
      <c r="P100" t="s">
        <v>669</v>
      </c>
      <c r="Q100" t="str">
        <f t="shared" si="6"/>
        <v>2014-2017</v>
      </c>
      <c r="R100">
        <v>1</v>
      </c>
      <c r="S100" t="s">
        <v>670</v>
      </c>
      <c r="T100" t="s">
        <v>2287</v>
      </c>
      <c r="U100" s="4">
        <v>2014</v>
      </c>
      <c r="V100" s="4">
        <v>2017</v>
      </c>
      <c r="W100" s="15">
        <f t="shared" si="7"/>
        <v>1375000</v>
      </c>
      <c r="X100">
        <f t="shared" si="8"/>
        <v>4</v>
      </c>
      <c r="Y100" s="15">
        <v>1375000</v>
      </c>
      <c r="Z100" s="15">
        <v>1375000</v>
      </c>
      <c r="AA100" s="15">
        <v>1375000</v>
      </c>
      <c r="AB100" s="15">
        <v>1375000</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BB100" t="b">
        <f t="shared" si="9"/>
        <v>1</v>
      </c>
    </row>
    <row r="101" spans="1:54">
      <c r="A101">
        <v>10631</v>
      </c>
      <c r="D101" t="s">
        <v>1257</v>
      </c>
      <c r="E101" t="s">
        <v>4307</v>
      </c>
      <c r="F101" t="str">
        <f t="shared" si="5"/>
        <v>City/Active Transportation</v>
      </c>
      <c r="G101" t="s">
        <v>1257</v>
      </c>
      <c r="I101" t="s">
        <v>1265</v>
      </c>
      <c r="J101" t="s">
        <v>1266</v>
      </c>
      <c r="K101" t="s">
        <v>1267</v>
      </c>
      <c r="L101" t="s">
        <v>791</v>
      </c>
      <c r="M101" t="s">
        <v>1268</v>
      </c>
      <c r="N101">
        <v>6700000</v>
      </c>
      <c r="O101">
        <v>7537500</v>
      </c>
      <c r="P101" t="s">
        <v>669</v>
      </c>
      <c r="Q101" t="str">
        <f t="shared" si="6"/>
        <v>2014-2017</v>
      </c>
      <c r="R101">
        <v>1</v>
      </c>
      <c r="S101" t="s">
        <v>1222</v>
      </c>
      <c r="T101" t="s">
        <v>636</v>
      </c>
      <c r="U101" s="4">
        <v>2014</v>
      </c>
      <c r="V101" s="4">
        <v>2017</v>
      </c>
      <c r="W101" s="15">
        <f t="shared" si="7"/>
        <v>1675000</v>
      </c>
      <c r="X101">
        <f t="shared" si="8"/>
        <v>4</v>
      </c>
      <c r="Y101" s="15">
        <v>1675000</v>
      </c>
      <c r="Z101" s="15">
        <v>1675000</v>
      </c>
      <c r="AA101" s="15">
        <v>1675000</v>
      </c>
      <c r="AB101" s="15">
        <v>1675000</v>
      </c>
      <c r="AC101" s="15">
        <v>0</v>
      </c>
      <c r="AD101" s="15">
        <v>0</v>
      </c>
      <c r="AE101" s="15">
        <v>0</v>
      </c>
      <c r="AF101" s="15">
        <v>0</v>
      </c>
      <c r="AG101" s="15">
        <v>0</v>
      </c>
      <c r="AH101" s="15">
        <v>0</v>
      </c>
      <c r="AI101" s="15">
        <v>0</v>
      </c>
      <c r="AJ101" s="15">
        <v>0</v>
      </c>
      <c r="AK101" s="15">
        <v>0</v>
      </c>
      <c r="AL101" s="15">
        <v>0</v>
      </c>
      <c r="AM101" s="15">
        <v>0</v>
      </c>
      <c r="AN101" s="15">
        <v>0</v>
      </c>
      <c r="AO101" s="15">
        <v>0</v>
      </c>
      <c r="AP101" s="15">
        <v>0</v>
      </c>
      <c r="AQ101" s="15">
        <v>0</v>
      </c>
      <c r="AR101" s="15">
        <v>0</v>
      </c>
      <c r="AS101" s="15">
        <v>0</v>
      </c>
      <c r="AT101" s="15">
        <v>0</v>
      </c>
      <c r="AU101" s="15">
        <v>0</v>
      </c>
      <c r="AV101" s="15">
        <v>0</v>
      </c>
      <c r="AW101" s="15">
        <v>0</v>
      </c>
      <c r="AX101" s="15">
        <v>0</v>
      </c>
      <c r="AY101" s="15">
        <v>0</v>
      </c>
      <c r="BB101" t="b">
        <f t="shared" si="9"/>
        <v>1</v>
      </c>
    </row>
    <row r="102" spans="1:54">
      <c r="A102">
        <v>10635</v>
      </c>
      <c r="D102" t="s">
        <v>1257</v>
      </c>
      <c r="E102" t="s">
        <v>4307</v>
      </c>
      <c r="F102" t="str">
        <f t="shared" si="5"/>
        <v>City/Roads and Bridges</v>
      </c>
      <c r="G102" t="s">
        <v>1257</v>
      </c>
      <c r="I102" t="s">
        <v>2982</v>
      </c>
      <c r="J102" t="s">
        <v>2983</v>
      </c>
      <c r="K102" t="s">
        <v>1240</v>
      </c>
      <c r="L102" t="s">
        <v>1</v>
      </c>
      <c r="M102" t="s">
        <v>2984</v>
      </c>
      <c r="N102">
        <v>13900000</v>
      </c>
      <c r="O102">
        <v>15637500</v>
      </c>
      <c r="P102" t="s">
        <v>669</v>
      </c>
      <c r="Q102" t="str">
        <f t="shared" si="6"/>
        <v>2014-2017</v>
      </c>
      <c r="R102">
        <v>1</v>
      </c>
      <c r="S102" t="s">
        <v>730</v>
      </c>
      <c r="T102" t="s">
        <v>2287</v>
      </c>
      <c r="U102" s="4">
        <v>2014</v>
      </c>
      <c r="V102" s="4">
        <v>2017</v>
      </c>
      <c r="W102" s="15">
        <f t="shared" si="7"/>
        <v>3475000</v>
      </c>
      <c r="X102">
        <f t="shared" si="8"/>
        <v>4</v>
      </c>
      <c r="Y102" s="15">
        <v>3475000</v>
      </c>
      <c r="Z102" s="15">
        <v>3475000</v>
      </c>
      <c r="AA102" s="15">
        <v>3475000</v>
      </c>
      <c r="AB102" s="15">
        <v>3475000</v>
      </c>
      <c r="AC102" s="15">
        <v>0</v>
      </c>
      <c r="AD102" s="15">
        <v>0</v>
      </c>
      <c r="AE102" s="15">
        <v>0</v>
      </c>
      <c r="AF102" s="15">
        <v>0</v>
      </c>
      <c r="AG102" s="15">
        <v>0</v>
      </c>
      <c r="AH102" s="15">
        <v>0</v>
      </c>
      <c r="AI102" s="15">
        <v>0</v>
      </c>
      <c r="AJ102" s="15">
        <v>0</v>
      </c>
      <c r="AK102" s="15">
        <v>0</v>
      </c>
      <c r="AL102" s="15">
        <v>0</v>
      </c>
      <c r="AM102" s="15">
        <v>0</v>
      </c>
      <c r="AN102" s="15">
        <v>0</v>
      </c>
      <c r="AO102" s="15">
        <v>0</v>
      </c>
      <c r="AP102" s="15">
        <v>0</v>
      </c>
      <c r="AQ102" s="15">
        <v>0</v>
      </c>
      <c r="AR102" s="15">
        <v>0</v>
      </c>
      <c r="AS102" s="15">
        <v>0</v>
      </c>
      <c r="AT102" s="15">
        <v>0</v>
      </c>
      <c r="AU102" s="15">
        <v>0</v>
      </c>
      <c r="AV102" s="15">
        <v>0</v>
      </c>
      <c r="AW102" s="15">
        <v>0</v>
      </c>
      <c r="AX102" s="15">
        <v>0</v>
      </c>
      <c r="AY102" s="15">
        <v>0</v>
      </c>
      <c r="BB102" t="b">
        <f t="shared" si="9"/>
        <v>1</v>
      </c>
    </row>
    <row r="103" spans="1:54">
      <c r="A103">
        <v>10638</v>
      </c>
      <c r="D103" t="s">
        <v>1257</v>
      </c>
      <c r="E103" t="s">
        <v>4307</v>
      </c>
      <c r="F103" t="str">
        <f t="shared" si="5"/>
        <v>City/Roads and Bridges</v>
      </c>
      <c r="G103" t="s">
        <v>1257</v>
      </c>
      <c r="I103" t="s">
        <v>2985</v>
      </c>
      <c r="J103" t="s">
        <v>1290</v>
      </c>
      <c r="K103" t="s">
        <v>2986</v>
      </c>
      <c r="L103" t="s">
        <v>640</v>
      </c>
      <c r="M103" t="s">
        <v>2987</v>
      </c>
      <c r="N103">
        <v>4900000</v>
      </c>
      <c r="O103">
        <v>5512500</v>
      </c>
      <c r="P103" t="s">
        <v>669</v>
      </c>
      <c r="Q103" t="str">
        <f t="shared" si="6"/>
        <v>2014-2017</v>
      </c>
      <c r="R103">
        <v>1</v>
      </c>
      <c r="S103" t="s">
        <v>746</v>
      </c>
      <c r="T103" t="s">
        <v>2287</v>
      </c>
      <c r="U103" s="4">
        <v>2014</v>
      </c>
      <c r="V103" s="4">
        <v>2017</v>
      </c>
      <c r="W103" s="15">
        <f t="shared" si="7"/>
        <v>1225000</v>
      </c>
      <c r="X103">
        <f t="shared" si="8"/>
        <v>4</v>
      </c>
      <c r="Y103" s="15">
        <v>1225000</v>
      </c>
      <c r="Z103" s="15">
        <v>1225000</v>
      </c>
      <c r="AA103" s="15">
        <v>1225000</v>
      </c>
      <c r="AB103" s="15">
        <v>1225000</v>
      </c>
      <c r="AC103" s="15">
        <v>0</v>
      </c>
      <c r="AD103" s="15">
        <v>0</v>
      </c>
      <c r="AE103" s="15">
        <v>0</v>
      </c>
      <c r="AF103" s="15">
        <v>0</v>
      </c>
      <c r="AG103" s="15">
        <v>0</v>
      </c>
      <c r="AH103" s="15">
        <v>0</v>
      </c>
      <c r="AI103" s="15">
        <v>0</v>
      </c>
      <c r="AJ103" s="15">
        <v>0</v>
      </c>
      <c r="AK103" s="15">
        <v>0</v>
      </c>
      <c r="AL103" s="15">
        <v>0</v>
      </c>
      <c r="AM103" s="15">
        <v>0</v>
      </c>
      <c r="AN103" s="15">
        <v>0</v>
      </c>
      <c r="AO103" s="15">
        <v>0</v>
      </c>
      <c r="AP103" s="15">
        <v>0</v>
      </c>
      <c r="AQ103" s="15">
        <v>0</v>
      </c>
      <c r="AR103" s="15">
        <v>0</v>
      </c>
      <c r="AS103" s="15">
        <v>0</v>
      </c>
      <c r="AT103" s="15">
        <v>0</v>
      </c>
      <c r="AU103" s="15">
        <v>0</v>
      </c>
      <c r="AV103" s="15">
        <v>0</v>
      </c>
      <c r="AW103" s="15">
        <v>0</v>
      </c>
      <c r="AX103" s="15">
        <v>0</v>
      </c>
      <c r="AY103" s="15">
        <v>0</v>
      </c>
      <c r="BB103" t="b">
        <f t="shared" si="9"/>
        <v>1</v>
      </c>
    </row>
    <row r="104" spans="1:54">
      <c r="A104">
        <v>10639</v>
      </c>
      <c r="D104" t="s">
        <v>1257</v>
      </c>
      <c r="E104" t="s">
        <v>4307</v>
      </c>
      <c r="F104" t="str">
        <f t="shared" si="5"/>
        <v>City/Active Transportation</v>
      </c>
      <c r="G104" t="s">
        <v>1257</v>
      </c>
      <c r="I104" t="s">
        <v>1277</v>
      </c>
      <c r="J104" t="s">
        <v>1278</v>
      </c>
      <c r="K104" t="s">
        <v>1279</v>
      </c>
      <c r="L104" t="s">
        <v>640</v>
      </c>
      <c r="M104" t="s">
        <v>1280</v>
      </c>
      <c r="N104">
        <v>4100000</v>
      </c>
      <c r="O104">
        <v>4612500</v>
      </c>
      <c r="P104" t="s">
        <v>669</v>
      </c>
      <c r="Q104" t="str">
        <f t="shared" si="6"/>
        <v>2014-2017</v>
      </c>
      <c r="R104">
        <v>1</v>
      </c>
      <c r="S104" t="s">
        <v>730</v>
      </c>
      <c r="T104" t="s">
        <v>636</v>
      </c>
      <c r="U104" s="4">
        <v>2014</v>
      </c>
      <c r="V104" s="4">
        <v>2017</v>
      </c>
      <c r="W104" s="15">
        <f t="shared" si="7"/>
        <v>1025000</v>
      </c>
      <c r="X104">
        <f t="shared" si="8"/>
        <v>4</v>
      </c>
      <c r="Y104" s="15">
        <v>1025000</v>
      </c>
      <c r="Z104" s="15">
        <v>1025000</v>
      </c>
      <c r="AA104" s="15">
        <v>1025000</v>
      </c>
      <c r="AB104" s="15">
        <v>1025000</v>
      </c>
      <c r="AC104" s="15">
        <v>0</v>
      </c>
      <c r="AD104" s="15">
        <v>0</v>
      </c>
      <c r="AE104" s="15">
        <v>0</v>
      </c>
      <c r="AF104" s="15">
        <v>0</v>
      </c>
      <c r="AG104" s="15">
        <v>0</v>
      </c>
      <c r="AH104" s="15">
        <v>0</v>
      </c>
      <c r="AI104" s="15">
        <v>0</v>
      </c>
      <c r="AJ104" s="15">
        <v>0</v>
      </c>
      <c r="AK104" s="15">
        <v>0</v>
      </c>
      <c r="AL104" s="15">
        <v>0</v>
      </c>
      <c r="AM104" s="15">
        <v>0</v>
      </c>
      <c r="AN104" s="15">
        <v>0</v>
      </c>
      <c r="AO104" s="15">
        <v>0</v>
      </c>
      <c r="AP104" s="15">
        <v>0</v>
      </c>
      <c r="AQ104" s="15">
        <v>0</v>
      </c>
      <c r="AR104" s="15">
        <v>0</v>
      </c>
      <c r="AS104" s="15">
        <v>0</v>
      </c>
      <c r="AT104" s="15">
        <v>0</v>
      </c>
      <c r="AU104" s="15">
        <v>0</v>
      </c>
      <c r="AV104" s="15">
        <v>0</v>
      </c>
      <c r="AW104" s="15">
        <v>0</v>
      </c>
      <c r="AX104" s="15">
        <v>0</v>
      </c>
      <c r="AY104" s="15">
        <v>0</v>
      </c>
      <c r="BB104" t="b">
        <f t="shared" si="9"/>
        <v>1</v>
      </c>
    </row>
    <row r="105" spans="1:54">
      <c r="A105">
        <v>10646</v>
      </c>
      <c r="D105" t="s">
        <v>1257</v>
      </c>
      <c r="E105" t="s">
        <v>4307</v>
      </c>
      <c r="F105" t="str">
        <f t="shared" si="5"/>
        <v>City/Active Transportation</v>
      </c>
      <c r="G105" t="s">
        <v>1257</v>
      </c>
      <c r="I105" t="s">
        <v>1285</v>
      </c>
      <c r="J105" t="s">
        <v>1251</v>
      </c>
      <c r="K105" t="s">
        <v>1286</v>
      </c>
      <c r="L105" t="s">
        <v>1</v>
      </c>
      <c r="M105" t="s">
        <v>1287</v>
      </c>
      <c r="N105">
        <v>2400000</v>
      </c>
      <c r="O105">
        <v>2700000</v>
      </c>
      <c r="P105" t="s">
        <v>669</v>
      </c>
      <c r="Q105" t="str">
        <f t="shared" si="6"/>
        <v>2014-2017</v>
      </c>
      <c r="R105">
        <v>1</v>
      </c>
      <c r="S105" t="s">
        <v>635</v>
      </c>
      <c r="T105" t="s">
        <v>636</v>
      </c>
      <c r="U105" s="4">
        <v>2014</v>
      </c>
      <c r="V105" s="4">
        <v>2017</v>
      </c>
      <c r="W105" s="15">
        <f t="shared" si="7"/>
        <v>600000</v>
      </c>
      <c r="X105">
        <f t="shared" si="8"/>
        <v>4</v>
      </c>
      <c r="Y105" s="15">
        <v>600000</v>
      </c>
      <c r="Z105" s="15">
        <v>600000</v>
      </c>
      <c r="AA105" s="15">
        <v>600000</v>
      </c>
      <c r="AB105" s="15">
        <v>600000</v>
      </c>
      <c r="AC105" s="15">
        <v>0</v>
      </c>
      <c r="AD105" s="15">
        <v>0</v>
      </c>
      <c r="AE105" s="15">
        <v>0</v>
      </c>
      <c r="AF105" s="15">
        <v>0</v>
      </c>
      <c r="AG105" s="15">
        <v>0</v>
      </c>
      <c r="AH105" s="15">
        <v>0</v>
      </c>
      <c r="AI105" s="15">
        <v>0</v>
      </c>
      <c r="AJ105" s="15">
        <v>0</v>
      </c>
      <c r="AK105" s="15">
        <v>0</v>
      </c>
      <c r="AL105" s="15">
        <v>0</v>
      </c>
      <c r="AM105" s="15">
        <v>0</v>
      </c>
      <c r="AN105" s="15">
        <v>0</v>
      </c>
      <c r="AO105" s="15">
        <v>0</v>
      </c>
      <c r="AP105" s="15">
        <v>0</v>
      </c>
      <c r="AQ105" s="15">
        <v>0</v>
      </c>
      <c r="AR105" s="15">
        <v>0</v>
      </c>
      <c r="AS105" s="15">
        <v>0</v>
      </c>
      <c r="AT105" s="15">
        <v>0</v>
      </c>
      <c r="AU105" s="15">
        <v>0</v>
      </c>
      <c r="AV105" s="15">
        <v>0</v>
      </c>
      <c r="AW105" s="15">
        <v>0</v>
      </c>
      <c r="AX105" s="15">
        <v>0</v>
      </c>
      <c r="AY105" s="15">
        <v>0</v>
      </c>
      <c r="BB105" t="b">
        <f t="shared" si="9"/>
        <v>1</v>
      </c>
    </row>
    <row r="106" spans="1:54">
      <c r="A106">
        <v>10661</v>
      </c>
      <c r="D106" t="s">
        <v>1257</v>
      </c>
      <c r="E106" t="s">
        <v>4307</v>
      </c>
      <c r="F106" t="str">
        <f t="shared" si="5"/>
        <v>City/Active Transportation</v>
      </c>
      <c r="G106" t="s">
        <v>1257</v>
      </c>
      <c r="I106" t="s">
        <v>1299</v>
      </c>
      <c r="J106" t="s">
        <v>1300</v>
      </c>
      <c r="K106" t="s">
        <v>1301</v>
      </c>
      <c r="L106" t="s">
        <v>640</v>
      </c>
      <c r="M106" t="s">
        <v>1284</v>
      </c>
      <c r="N106">
        <v>2700000</v>
      </c>
      <c r="O106">
        <v>3037500</v>
      </c>
      <c r="P106" t="s">
        <v>669</v>
      </c>
      <c r="Q106" t="str">
        <f t="shared" si="6"/>
        <v>2014-2017</v>
      </c>
      <c r="R106">
        <v>1</v>
      </c>
      <c r="S106" t="s">
        <v>730</v>
      </c>
      <c r="T106" t="s">
        <v>636</v>
      </c>
      <c r="U106" s="4">
        <v>2014</v>
      </c>
      <c r="V106" s="4">
        <v>2017</v>
      </c>
      <c r="W106" s="15">
        <f t="shared" si="7"/>
        <v>675000</v>
      </c>
      <c r="X106">
        <f t="shared" si="8"/>
        <v>4</v>
      </c>
      <c r="Y106" s="15">
        <v>675000</v>
      </c>
      <c r="Z106" s="15">
        <v>675000</v>
      </c>
      <c r="AA106" s="15">
        <v>675000</v>
      </c>
      <c r="AB106" s="15">
        <v>675000</v>
      </c>
      <c r="AC106" s="15">
        <v>0</v>
      </c>
      <c r="AD106" s="15">
        <v>0</v>
      </c>
      <c r="AE106" s="15">
        <v>0</v>
      </c>
      <c r="AF106" s="15">
        <v>0</v>
      </c>
      <c r="AG106" s="15">
        <v>0</v>
      </c>
      <c r="AH106" s="15">
        <v>0</v>
      </c>
      <c r="AI106" s="15">
        <v>0</v>
      </c>
      <c r="AJ106" s="15">
        <v>0</v>
      </c>
      <c r="AK106" s="15">
        <v>0</v>
      </c>
      <c r="AL106" s="15">
        <v>0</v>
      </c>
      <c r="AM106" s="15">
        <v>0</v>
      </c>
      <c r="AN106" s="15">
        <v>0</v>
      </c>
      <c r="AO106" s="15">
        <v>0</v>
      </c>
      <c r="AP106" s="15">
        <v>0</v>
      </c>
      <c r="AQ106" s="15">
        <v>0</v>
      </c>
      <c r="AR106" s="15">
        <v>0</v>
      </c>
      <c r="AS106" s="15">
        <v>0</v>
      </c>
      <c r="AT106" s="15">
        <v>0</v>
      </c>
      <c r="AU106" s="15">
        <v>0</v>
      </c>
      <c r="AV106" s="15">
        <v>0</v>
      </c>
      <c r="AW106" s="15">
        <v>0</v>
      </c>
      <c r="AX106" s="15">
        <v>0</v>
      </c>
      <c r="AY106" s="15">
        <v>0</v>
      </c>
      <c r="BB106" t="b">
        <f t="shared" si="9"/>
        <v>1</v>
      </c>
    </row>
    <row r="107" spans="1:54">
      <c r="A107">
        <v>10662</v>
      </c>
      <c r="D107" t="s">
        <v>1257</v>
      </c>
      <c r="E107" t="s">
        <v>4307</v>
      </c>
      <c r="F107" t="str">
        <f t="shared" si="5"/>
        <v>City/Active Transportation</v>
      </c>
      <c r="G107" t="s">
        <v>1257</v>
      </c>
      <c r="I107" t="s">
        <v>1299</v>
      </c>
      <c r="J107" t="s">
        <v>1302</v>
      </c>
      <c r="K107" t="s">
        <v>1303</v>
      </c>
      <c r="L107" t="s">
        <v>640</v>
      </c>
      <c r="M107" t="s">
        <v>1284</v>
      </c>
      <c r="N107">
        <v>1800000</v>
      </c>
      <c r="O107">
        <v>2025000</v>
      </c>
      <c r="P107" t="s">
        <v>669</v>
      </c>
      <c r="Q107" t="str">
        <f t="shared" si="6"/>
        <v>2014-2017</v>
      </c>
      <c r="R107">
        <v>1</v>
      </c>
      <c r="S107" t="s">
        <v>730</v>
      </c>
      <c r="T107" t="s">
        <v>636</v>
      </c>
      <c r="U107" s="4">
        <v>2014</v>
      </c>
      <c r="V107" s="4">
        <v>2017</v>
      </c>
      <c r="W107" s="15">
        <f t="shared" si="7"/>
        <v>450000</v>
      </c>
      <c r="X107">
        <f t="shared" si="8"/>
        <v>4</v>
      </c>
      <c r="Y107" s="15">
        <v>450000</v>
      </c>
      <c r="Z107" s="15">
        <v>450000</v>
      </c>
      <c r="AA107" s="15">
        <v>450000</v>
      </c>
      <c r="AB107" s="15">
        <v>450000</v>
      </c>
      <c r="AC107" s="15">
        <v>0</v>
      </c>
      <c r="AD107" s="15">
        <v>0</v>
      </c>
      <c r="AE107" s="15">
        <v>0</v>
      </c>
      <c r="AF107" s="15">
        <v>0</v>
      </c>
      <c r="AG107" s="15">
        <v>0</v>
      </c>
      <c r="AH107" s="15">
        <v>0</v>
      </c>
      <c r="AI107" s="15">
        <v>0</v>
      </c>
      <c r="AJ107" s="15">
        <v>0</v>
      </c>
      <c r="AK107" s="15">
        <v>0</v>
      </c>
      <c r="AL107" s="15">
        <v>0</v>
      </c>
      <c r="AM107" s="15">
        <v>0</v>
      </c>
      <c r="AN107" s="15">
        <v>0</v>
      </c>
      <c r="AO107" s="15">
        <v>0</v>
      </c>
      <c r="AP107" s="15">
        <v>0</v>
      </c>
      <c r="AQ107" s="15">
        <v>0</v>
      </c>
      <c r="AR107" s="15">
        <v>0</v>
      </c>
      <c r="AS107" s="15">
        <v>0</v>
      </c>
      <c r="AT107" s="15">
        <v>0</v>
      </c>
      <c r="AU107" s="15">
        <v>0</v>
      </c>
      <c r="AV107" s="15">
        <v>0</v>
      </c>
      <c r="AW107" s="15">
        <v>0</v>
      </c>
      <c r="AX107" s="15">
        <v>0</v>
      </c>
      <c r="AY107" s="15">
        <v>0</v>
      </c>
      <c r="BB107" t="b">
        <f t="shared" si="9"/>
        <v>1</v>
      </c>
    </row>
    <row r="108" spans="1:54">
      <c r="A108">
        <v>10680</v>
      </c>
      <c r="D108" t="s">
        <v>1326</v>
      </c>
      <c r="E108" t="s">
        <v>4307</v>
      </c>
      <c r="F108" t="str">
        <f t="shared" si="5"/>
        <v>City/Roads and Bridges</v>
      </c>
      <c r="G108" t="s">
        <v>2997</v>
      </c>
      <c r="I108" t="s">
        <v>2998</v>
      </c>
      <c r="J108" t="s">
        <v>1360</v>
      </c>
      <c r="K108" t="s">
        <v>2999</v>
      </c>
      <c r="L108" t="s">
        <v>3000</v>
      </c>
      <c r="M108" t="s">
        <v>3001</v>
      </c>
      <c r="N108">
        <v>4000000</v>
      </c>
      <c r="O108">
        <v>4500000</v>
      </c>
      <c r="P108" t="s">
        <v>669</v>
      </c>
      <c r="Q108" t="str">
        <f t="shared" si="6"/>
        <v>2014-2017</v>
      </c>
      <c r="R108">
        <v>1</v>
      </c>
      <c r="S108" t="s">
        <v>643</v>
      </c>
      <c r="T108" t="s">
        <v>2287</v>
      </c>
      <c r="U108" s="4">
        <v>2014</v>
      </c>
      <c r="V108" s="4">
        <v>2017</v>
      </c>
      <c r="W108" s="15">
        <f t="shared" si="7"/>
        <v>1000000</v>
      </c>
      <c r="X108">
        <f t="shared" si="8"/>
        <v>4</v>
      </c>
      <c r="Y108" s="15">
        <v>1000000</v>
      </c>
      <c r="Z108" s="15">
        <v>1000000</v>
      </c>
      <c r="AA108" s="15">
        <v>1000000</v>
      </c>
      <c r="AB108" s="15">
        <v>1000000</v>
      </c>
      <c r="AC108" s="15">
        <v>0</v>
      </c>
      <c r="AD108" s="15">
        <v>0</v>
      </c>
      <c r="AE108" s="15">
        <v>0</v>
      </c>
      <c r="AF108" s="15">
        <v>0</v>
      </c>
      <c r="AG108" s="15">
        <v>0</v>
      </c>
      <c r="AH108" s="15">
        <v>0</v>
      </c>
      <c r="AI108" s="15">
        <v>0</v>
      </c>
      <c r="AJ108" s="15">
        <v>0</v>
      </c>
      <c r="AK108" s="15">
        <v>0</v>
      </c>
      <c r="AL108" s="15">
        <v>0</v>
      </c>
      <c r="AM108" s="15">
        <v>0</v>
      </c>
      <c r="AN108" s="15">
        <v>0</v>
      </c>
      <c r="AO108" s="15">
        <v>0</v>
      </c>
      <c r="AP108" s="15">
        <v>0</v>
      </c>
      <c r="AQ108" s="15">
        <v>0</v>
      </c>
      <c r="AR108" s="15">
        <v>0</v>
      </c>
      <c r="AS108" s="15">
        <v>0</v>
      </c>
      <c r="AT108" s="15">
        <v>0</v>
      </c>
      <c r="AU108" s="15">
        <v>0</v>
      </c>
      <c r="AV108" s="15">
        <v>0</v>
      </c>
      <c r="AW108" s="15">
        <v>0</v>
      </c>
      <c r="AX108" s="15">
        <v>0</v>
      </c>
      <c r="AY108" s="15">
        <v>0</v>
      </c>
      <c r="BB108" t="b">
        <f t="shared" si="9"/>
        <v>1</v>
      </c>
    </row>
    <row r="109" spans="1:54">
      <c r="A109">
        <v>10684</v>
      </c>
      <c r="D109" t="s">
        <v>1326</v>
      </c>
      <c r="E109" t="s">
        <v>4307</v>
      </c>
      <c r="F109" t="str">
        <f t="shared" si="5"/>
        <v>City/Roads and Bridges</v>
      </c>
      <c r="G109" t="s">
        <v>1326</v>
      </c>
      <c r="I109" t="s">
        <v>3010</v>
      </c>
      <c r="J109" t="s">
        <v>1360</v>
      </c>
      <c r="K109" t="s">
        <v>3002</v>
      </c>
      <c r="L109" t="s">
        <v>640</v>
      </c>
      <c r="M109" t="s">
        <v>3011</v>
      </c>
      <c r="N109">
        <v>5600000</v>
      </c>
      <c r="O109">
        <v>6300000</v>
      </c>
      <c r="P109" t="s">
        <v>669</v>
      </c>
      <c r="Q109" t="str">
        <f t="shared" si="6"/>
        <v>2014-2017</v>
      </c>
      <c r="R109">
        <v>1</v>
      </c>
      <c r="S109" t="s">
        <v>643</v>
      </c>
      <c r="T109" t="s">
        <v>2287</v>
      </c>
      <c r="U109" s="4">
        <v>2014</v>
      </c>
      <c r="V109" s="4">
        <v>2017</v>
      </c>
      <c r="W109" s="15">
        <f t="shared" si="7"/>
        <v>1400000</v>
      </c>
      <c r="X109">
        <f t="shared" si="8"/>
        <v>4</v>
      </c>
      <c r="Y109" s="15">
        <v>1400000</v>
      </c>
      <c r="Z109" s="15">
        <v>1400000</v>
      </c>
      <c r="AA109" s="15">
        <v>1400000</v>
      </c>
      <c r="AB109" s="15">
        <v>1400000</v>
      </c>
      <c r="AC109" s="15">
        <v>0</v>
      </c>
      <c r="AD109" s="15">
        <v>0</v>
      </c>
      <c r="AE109" s="15">
        <v>0</v>
      </c>
      <c r="AF109" s="15">
        <v>0</v>
      </c>
      <c r="AG109" s="15">
        <v>0</v>
      </c>
      <c r="AH109" s="15">
        <v>0</v>
      </c>
      <c r="AI109" s="15">
        <v>0</v>
      </c>
      <c r="AJ109" s="15">
        <v>0</v>
      </c>
      <c r="AK109" s="15">
        <v>0</v>
      </c>
      <c r="AL109" s="15">
        <v>0</v>
      </c>
      <c r="AM109" s="15">
        <v>0</v>
      </c>
      <c r="AN109" s="15">
        <v>0</v>
      </c>
      <c r="AO109" s="15">
        <v>0</v>
      </c>
      <c r="AP109" s="15">
        <v>0</v>
      </c>
      <c r="AQ109" s="15">
        <v>0</v>
      </c>
      <c r="AR109" s="15">
        <v>0</v>
      </c>
      <c r="AS109" s="15">
        <v>0</v>
      </c>
      <c r="AT109" s="15">
        <v>0</v>
      </c>
      <c r="AU109" s="15">
        <v>0</v>
      </c>
      <c r="AV109" s="15">
        <v>0</v>
      </c>
      <c r="AW109" s="15">
        <v>0</v>
      </c>
      <c r="AX109" s="15">
        <v>0</v>
      </c>
      <c r="AY109" s="15">
        <v>0</v>
      </c>
      <c r="BB109" t="b">
        <f t="shared" si="9"/>
        <v>1</v>
      </c>
    </row>
    <row r="110" spans="1:54">
      <c r="A110">
        <v>10708</v>
      </c>
      <c r="D110" t="s">
        <v>1600</v>
      </c>
      <c r="E110" t="s">
        <v>4308</v>
      </c>
      <c r="F110" t="str">
        <f t="shared" si="5"/>
        <v>County/Roads and Bridges</v>
      </c>
      <c r="G110" t="s">
        <v>1206</v>
      </c>
      <c r="I110" t="s">
        <v>3046</v>
      </c>
      <c r="J110" t="s">
        <v>2888</v>
      </c>
      <c r="K110" t="s">
        <v>3044</v>
      </c>
      <c r="L110" t="s">
        <v>1</v>
      </c>
      <c r="M110" t="s">
        <v>3047</v>
      </c>
      <c r="N110">
        <v>1900000</v>
      </c>
      <c r="O110">
        <v>2137500</v>
      </c>
      <c r="P110" t="s">
        <v>669</v>
      </c>
      <c r="Q110" t="str">
        <f t="shared" si="6"/>
        <v>2014-2017</v>
      </c>
      <c r="R110">
        <v>1</v>
      </c>
      <c r="S110" t="s">
        <v>746</v>
      </c>
      <c r="T110" t="s">
        <v>2287</v>
      </c>
      <c r="U110" s="4">
        <v>2014</v>
      </c>
      <c r="V110" s="4">
        <v>2017</v>
      </c>
      <c r="W110" s="15">
        <f t="shared" si="7"/>
        <v>475000</v>
      </c>
      <c r="X110">
        <f t="shared" si="8"/>
        <v>4</v>
      </c>
      <c r="Y110" s="15">
        <v>475000</v>
      </c>
      <c r="Z110" s="15">
        <v>475000</v>
      </c>
      <c r="AA110" s="15">
        <v>475000</v>
      </c>
      <c r="AB110" s="15">
        <v>475000</v>
      </c>
      <c r="AC110" s="15">
        <v>0</v>
      </c>
      <c r="AD110" s="15">
        <v>0</v>
      </c>
      <c r="AE110" s="15">
        <v>0</v>
      </c>
      <c r="AF110" s="15">
        <v>0</v>
      </c>
      <c r="AG110" s="15">
        <v>0</v>
      </c>
      <c r="AH110" s="15">
        <v>0</v>
      </c>
      <c r="AI110" s="15">
        <v>0</v>
      </c>
      <c r="AJ110" s="15">
        <v>0</v>
      </c>
      <c r="AK110" s="15">
        <v>0</v>
      </c>
      <c r="AL110" s="15">
        <v>0</v>
      </c>
      <c r="AM110" s="15">
        <v>0</v>
      </c>
      <c r="AN110" s="15">
        <v>0</v>
      </c>
      <c r="AO110" s="15">
        <v>0</v>
      </c>
      <c r="AP110" s="15">
        <v>0</v>
      </c>
      <c r="AQ110" s="15">
        <v>0</v>
      </c>
      <c r="AR110" s="15">
        <v>0</v>
      </c>
      <c r="AS110" s="15">
        <v>0</v>
      </c>
      <c r="AT110" s="15">
        <v>0</v>
      </c>
      <c r="AU110" s="15">
        <v>0</v>
      </c>
      <c r="AV110" s="15">
        <v>0</v>
      </c>
      <c r="AW110" s="15">
        <v>0</v>
      </c>
      <c r="AX110" s="15">
        <v>0</v>
      </c>
      <c r="AY110" s="15">
        <v>0</v>
      </c>
      <c r="BB110" t="b">
        <f t="shared" si="9"/>
        <v>1</v>
      </c>
    </row>
    <row r="111" spans="1:54">
      <c r="A111">
        <v>10711</v>
      </c>
      <c r="D111" t="s">
        <v>1347</v>
      </c>
      <c r="E111" t="s">
        <v>4307</v>
      </c>
      <c r="F111" t="str">
        <f t="shared" si="5"/>
        <v>City/TSMO/TDM</v>
      </c>
      <c r="G111" t="s">
        <v>1347</v>
      </c>
      <c r="I111" t="s">
        <v>3058</v>
      </c>
      <c r="J111" t="s">
        <v>3520</v>
      </c>
      <c r="K111" t="s">
        <v>652</v>
      </c>
      <c r="L111" t="s">
        <v>662</v>
      </c>
      <c r="M111" t="s">
        <v>4222</v>
      </c>
      <c r="N111">
        <v>609000</v>
      </c>
      <c r="O111">
        <v>685125</v>
      </c>
      <c r="P111" t="s">
        <v>669</v>
      </c>
      <c r="Q111" t="str">
        <f t="shared" si="6"/>
        <v>2014-2017</v>
      </c>
      <c r="R111">
        <v>1</v>
      </c>
      <c r="S111" t="s">
        <v>730</v>
      </c>
      <c r="T111" t="s">
        <v>4150</v>
      </c>
      <c r="U111" s="4">
        <v>2014</v>
      </c>
      <c r="V111" s="4">
        <v>2017</v>
      </c>
      <c r="W111" s="15">
        <f t="shared" si="7"/>
        <v>152250</v>
      </c>
      <c r="X111">
        <f t="shared" si="8"/>
        <v>4</v>
      </c>
      <c r="Y111" s="15">
        <v>152250</v>
      </c>
      <c r="Z111" s="15">
        <v>152250</v>
      </c>
      <c r="AA111" s="15">
        <v>152250</v>
      </c>
      <c r="AB111" s="15">
        <v>152250</v>
      </c>
      <c r="AC111" s="15">
        <v>0</v>
      </c>
      <c r="AD111" s="15">
        <v>0</v>
      </c>
      <c r="AE111" s="15">
        <v>0</v>
      </c>
      <c r="AF111" s="15">
        <v>0</v>
      </c>
      <c r="AG111" s="15">
        <v>0</v>
      </c>
      <c r="AH111" s="15">
        <v>0</v>
      </c>
      <c r="AI111" s="15">
        <v>0</v>
      </c>
      <c r="AJ111" s="15">
        <v>0</v>
      </c>
      <c r="AK111" s="15">
        <v>0</v>
      </c>
      <c r="AL111" s="15">
        <v>0</v>
      </c>
      <c r="AM111" s="15">
        <v>0</v>
      </c>
      <c r="AN111" s="15">
        <v>0</v>
      </c>
      <c r="AO111" s="15">
        <v>0</v>
      </c>
      <c r="AP111" s="15">
        <v>0</v>
      </c>
      <c r="AQ111" s="15">
        <v>0</v>
      </c>
      <c r="AR111" s="15">
        <v>0</v>
      </c>
      <c r="AS111" s="15">
        <v>0</v>
      </c>
      <c r="AT111" s="15">
        <v>0</v>
      </c>
      <c r="AU111" s="15">
        <v>0</v>
      </c>
      <c r="AV111" s="15">
        <v>0</v>
      </c>
      <c r="AW111" s="15">
        <v>0</v>
      </c>
      <c r="AX111" s="15">
        <v>0</v>
      </c>
      <c r="AY111" s="15">
        <v>0</v>
      </c>
      <c r="BB111" t="b">
        <f t="shared" si="9"/>
        <v>1</v>
      </c>
    </row>
    <row r="112" spans="1:54">
      <c r="A112">
        <v>10714</v>
      </c>
      <c r="D112" t="s">
        <v>1347</v>
      </c>
      <c r="E112" t="s">
        <v>4307</v>
      </c>
      <c r="F112" t="str">
        <f t="shared" si="5"/>
        <v>City/Roads and Bridges</v>
      </c>
      <c r="G112" t="s">
        <v>1347</v>
      </c>
      <c r="I112" t="s">
        <v>3053</v>
      </c>
      <c r="J112" t="s">
        <v>3054</v>
      </c>
      <c r="K112" t="s">
        <v>3055</v>
      </c>
      <c r="L112" t="s">
        <v>791</v>
      </c>
      <c r="M112" t="s">
        <v>3056</v>
      </c>
      <c r="N112">
        <v>5000000</v>
      </c>
      <c r="O112">
        <v>5625000</v>
      </c>
      <c r="P112" t="s">
        <v>669</v>
      </c>
      <c r="Q112" t="str">
        <f t="shared" si="6"/>
        <v>2014-2017</v>
      </c>
      <c r="R112">
        <v>1</v>
      </c>
      <c r="S112" t="s">
        <v>766</v>
      </c>
      <c r="T112" t="s">
        <v>2287</v>
      </c>
      <c r="U112" s="4">
        <v>2014</v>
      </c>
      <c r="V112" s="4">
        <v>2017</v>
      </c>
      <c r="W112" s="15">
        <f t="shared" si="7"/>
        <v>1250000</v>
      </c>
      <c r="X112">
        <f t="shared" si="8"/>
        <v>4</v>
      </c>
      <c r="Y112" s="15">
        <v>1250000</v>
      </c>
      <c r="Z112" s="15">
        <v>1250000</v>
      </c>
      <c r="AA112" s="15">
        <v>1250000</v>
      </c>
      <c r="AB112" s="15">
        <v>1250000</v>
      </c>
      <c r="AC112" s="15">
        <v>0</v>
      </c>
      <c r="AD112" s="15">
        <v>0</v>
      </c>
      <c r="AE112" s="15">
        <v>0</v>
      </c>
      <c r="AF112" s="15">
        <v>0</v>
      </c>
      <c r="AG112" s="15">
        <v>0</v>
      </c>
      <c r="AH112" s="15">
        <v>0</v>
      </c>
      <c r="AI112" s="15">
        <v>0</v>
      </c>
      <c r="AJ112" s="15">
        <v>0</v>
      </c>
      <c r="AK112" s="15">
        <v>0</v>
      </c>
      <c r="AL112" s="15">
        <v>0</v>
      </c>
      <c r="AM112" s="15">
        <v>0</v>
      </c>
      <c r="AN112" s="15">
        <v>0</v>
      </c>
      <c r="AO112" s="15">
        <v>0</v>
      </c>
      <c r="AP112" s="15">
        <v>0</v>
      </c>
      <c r="AQ112" s="15">
        <v>0</v>
      </c>
      <c r="AR112" s="15">
        <v>0</v>
      </c>
      <c r="AS112" s="15">
        <v>0</v>
      </c>
      <c r="AT112" s="15">
        <v>0</v>
      </c>
      <c r="AU112" s="15">
        <v>0</v>
      </c>
      <c r="AV112" s="15">
        <v>0</v>
      </c>
      <c r="AW112" s="15">
        <v>0</v>
      </c>
      <c r="AX112" s="15">
        <v>0</v>
      </c>
      <c r="AY112" s="15">
        <v>0</v>
      </c>
      <c r="BB112" t="b">
        <f t="shared" si="9"/>
        <v>1</v>
      </c>
    </row>
    <row r="113" spans="1:54">
      <c r="A113">
        <v>10715</v>
      </c>
      <c r="D113" t="s">
        <v>1347</v>
      </c>
      <c r="E113" t="s">
        <v>4307</v>
      </c>
      <c r="F113" t="str">
        <f t="shared" si="5"/>
        <v>City/Roads and Bridges</v>
      </c>
      <c r="G113" t="s">
        <v>1347</v>
      </c>
      <c r="I113" t="s">
        <v>3057</v>
      </c>
      <c r="J113" t="s">
        <v>3058</v>
      </c>
      <c r="K113" t="s">
        <v>1347</v>
      </c>
      <c r="L113" t="s">
        <v>791</v>
      </c>
      <c r="M113" t="s">
        <v>3059</v>
      </c>
      <c r="N113">
        <v>2390000</v>
      </c>
      <c r="O113">
        <v>2688750</v>
      </c>
      <c r="P113" t="s">
        <v>669</v>
      </c>
      <c r="Q113" t="str">
        <f t="shared" si="6"/>
        <v>2014-2017</v>
      </c>
      <c r="R113">
        <v>1</v>
      </c>
      <c r="S113" t="s">
        <v>766</v>
      </c>
      <c r="T113" t="s">
        <v>2287</v>
      </c>
      <c r="U113" s="4">
        <v>2014</v>
      </c>
      <c r="V113" s="4">
        <v>2017</v>
      </c>
      <c r="W113" s="15">
        <f t="shared" si="7"/>
        <v>597500</v>
      </c>
      <c r="X113">
        <f t="shared" si="8"/>
        <v>4</v>
      </c>
      <c r="Y113" s="15">
        <v>597500</v>
      </c>
      <c r="Z113" s="15">
        <v>597500</v>
      </c>
      <c r="AA113" s="15">
        <v>597500</v>
      </c>
      <c r="AB113" s="15">
        <v>597500</v>
      </c>
      <c r="AC113" s="15">
        <v>0</v>
      </c>
      <c r="AD113" s="15">
        <v>0</v>
      </c>
      <c r="AE113" s="15">
        <v>0</v>
      </c>
      <c r="AF113" s="15">
        <v>0</v>
      </c>
      <c r="AG113" s="15">
        <v>0</v>
      </c>
      <c r="AH113" s="15">
        <v>0</v>
      </c>
      <c r="AI113" s="15">
        <v>0</v>
      </c>
      <c r="AJ113" s="15">
        <v>0</v>
      </c>
      <c r="AK113" s="15">
        <v>0</v>
      </c>
      <c r="AL113" s="15">
        <v>0</v>
      </c>
      <c r="AM113" s="15">
        <v>0</v>
      </c>
      <c r="AN113" s="15">
        <v>0</v>
      </c>
      <c r="AO113" s="15">
        <v>0</v>
      </c>
      <c r="AP113" s="15">
        <v>0</v>
      </c>
      <c r="AQ113" s="15">
        <v>0</v>
      </c>
      <c r="AR113" s="15">
        <v>0</v>
      </c>
      <c r="AS113" s="15">
        <v>0</v>
      </c>
      <c r="AT113" s="15">
        <v>0</v>
      </c>
      <c r="AU113" s="15">
        <v>0</v>
      </c>
      <c r="AV113" s="15">
        <v>0</v>
      </c>
      <c r="AW113" s="15">
        <v>0</v>
      </c>
      <c r="AX113" s="15">
        <v>0</v>
      </c>
      <c r="AY113" s="15">
        <v>0</v>
      </c>
      <c r="BB113" t="b">
        <f t="shared" si="9"/>
        <v>1</v>
      </c>
    </row>
    <row r="114" spans="1:54">
      <c r="A114">
        <v>10716</v>
      </c>
      <c r="D114" t="s">
        <v>1347</v>
      </c>
      <c r="E114" t="s">
        <v>4307</v>
      </c>
      <c r="F114" t="str">
        <f t="shared" si="5"/>
        <v>City/Roads and Bridges</v>
      </c>
      <c r="G114" t="s">
        <v>1347</v>
      </c>
      <c r="I114" t="s">
        <v>3060</v>
      </c>
      <c r="J114" t="s">
        <v>1692</v>
      </c>
      <c r="K114" t="s">
        <v>3061</v>
      </c>
      <c r="L114" t="s">
        <v>791</v>
      </c>
      <c r="M114" t="s">
        <v>3062</v>
      </c>
      <c r="N114">
        <v>11437000</v>
      </c>
      <c r="O114">
        <v>12866625</v>
      </c>
      <c r="P114" t="s">
        <v>669</v>
      </c>
      <c r="Q114" t="str">
        <f t="shared" si="6"/>
        <v>2014-2017</v>
      </c>
      <c r="R114">
        <v>1</v>
      </c>
      <c r="S114" t="s">
        <v>766</v>
      </c>
      <c r="T114" t="s">
        <v>2287</v>
      </c>
      <c r="U114" s="4">
        <v>2014</v>
      </c>
      <c r="V114" s="4">
        <v>2017</v>
      </c>
      <c r="W114" s="15">
        <f t="shared" si="7"/>
        <v>2859250</v>
      </c>
      <c r="X114">
        <f t="shared" si="8"/>
        <v>4</v>
      </c>
      <c r="Y114" s="15">
        <v>2859250</v>
      </c>
      <c r="Z114" s="15">
        <v>2859250</v>
      </c>
      <c r="AA114" s="15">
        <v>2859250</v>
      </c>
      <c r="AB114" s="15">
        <v>2859250</v>
      </c>
      <c r="AC114" s="15">
        <v>0</v>
      </c>
      <c r="AD114" s="15">
        <v>0</v>
      </c>
      <c r="AE114" s="15">
        <v>0</v>
      </c>
      <c r="AF114" s="15">
        <v>0</v>
      </c>
      <c r="AG114" s="15">
        <v>0</v>
      </c>
      <c r="AH114" s="15">
        <v>0</v>
      </c>
      <c r="AI114" s="15">
        <v>0</v>
      </c>
      <c r="AJ114" s="15">
        <v>0</v>
      </c>
      <c r="AK114" s="15">
        <v>0</v>
      </c>
      <c r="AL114" s="15">
        <v>0</v>
      </c>
      <c r="AM114" s="15">
        <v>0</v>
      </c>
      <c r="AN114" s="15">
        <v>0</v>
      </c>
      <c r="AO114" s="15">
        <v>0</v>
      </c>
      <c r="AP114" s="15">
        <v>0</v>
      </c>
      <c r="AQ114" s="15">
        <v>0</v>
      </c>
      <c r="AR114" s="15">
        <v>0</v>
      </c>
      <c r="AS114" s="15">
        <v>0</v>
      </c>
      <c r="AT114" s="15">
        <v>0</v>
      </c>
      <c r="AU114" s="15">
        <v>0</v>
      </c>
      <c r="AV114" s="15">
        <v>0</v>
      </c>
      <c r="AW114" s="15">
        <v>0</v>
      </c>
      <c r="AX114" s="15">
        <v>0</v>
      </c>
      <c r="AY114" s="15">
        <v>0</v>
      </c>
      <c r="BB114" t="b">
        <f t="shared" si="9"/>
        <v>1</v>
      </c>
    </row>
    <row r="115" spans="1:54">
      <c r="A115">
        <v>10718</v>
      </c>
      <c r="D115" t="s">
        <v>1347</v>
      </c>
      <c r="E115" t="s">
        <v>4307</v>
      </c>
      <c r="F115" t="str">
        <f t="shared" si="5"/>
        <v>City/Roads and Bridges</v>
      </c>
      <c r="G115" t="s">
        <v>1347</v>
      </c>
      <c r="I115" t="s">
        <v>3057</v>
      </c>
      <c r="J115" t="s">
        <v>1708</v>
      </c>
      <c r="K115" t="s">
        <v>3061</v>
      </c>
      <c r="L115" t="s">
        <v>791</v>
      </c>
      <c r="M115" t="s">
        <v>3065</v>
      </c>
      <c r="N115">
        <v>2574000</v>
      </c>
      <c r="O115">
        <v>2895750</v>
      </c>
      <c r="P115" t="s">
        <v>669</v>
      </c>
      <c r="Q115" t="str">
        <f t="shared" si="6"/>
        <v>2014-2017</v>
      </c>
      <c r="R115">
        <v>1</v>
      </c>
      <c r="S115" t="s">
        <v>766</v>
      </c>
      <c r="T115" t="s">
        <v>2287</v>
      </c>
      <c r="U115" s="4">
        <v>2014</v>
      </c>
      <c r="V115" s="4">
        <v>2017</v>
      </c>
      <c r="W115" s="15">
        <f t="shared" si="7"/>
        <v>643500</v>
      </c>
      <c r="X115">
        <f t="shared" si="8"/>
        <v>4</v>
      </c>
      <c r="Y115" s="15">
        <v>643500</v>
      </c>
      <c r="Z115" s="15">
        <v>643500</v>
      </c>
      <c r="AA115" s="15">
        <v>643500</v>
      </c>
      <c r="AB115" s="15">
        <v>643500</v>
      </c>
      <c r="AC115" s="15">
        <v>0</v>
      </c>
      <c r="AD115" s="15">
        <v>0</v>
      </c>
      <c r="AE115" s="15">
        <v>0</v>
      </c>
      <c r="AF115" s="15">
        <v>0</v>
      </c>
      <c r="AG115" s="15">
        <v>0</v>
      </c>
      <c r="AH115" s="15">
        <v>0</v>
      </c>
      <c r="AI115" s="15">
        <v>0</v>
      </c>
      <c r="AJ115" s="15">
        <v>0</v>
      </c>
      <c r="AK115" s="15">
        <v>0</v>
      </c>
      <c r="AL115" s="15">
        <v>0</v>
      </c>
      <c r="AM115" s="15">
        <v>0</v>
      </c>
      <c r="AN115" s="15">
        <v>0</v>
      </c>
      <c r="AO115" s="15">
        <v>0</v>
      </c>
      <c r="AP115" s="15">
        <v>0</v>
      </c>
      <c r="AQ115" s="15">
        <v>0</v>
      </c>
      <c r="AR115" s="15">
        <v>0</v>
      </c>
      <c r="AS115" s="15">
        <v>0</v>
      </c>
      <c r="AT115" s="15">
        <v>0</v>
      </c>
      <c r="AU115" s="15">
        <v>0</v>
      </c>
      <c r="AV115" s="15">
        <v>0</v>
      </c>
      <c r="AW115" s="15">
        <v>0</v>
      </c>
      <c r="AX115" s="15">
        <v>0</v>
      </c>
      <c r="AY115" s="15">
        <v>0</v>
      </c>
      <c r="BB115" t="b">
        <f t="shared" si="9"/>
        <v>1</v>
      </c>
    </row>
    <row r="116" spans="1:54">
      <c r="A116">
        <v>10728</v>
      </c>
      <c r="D116" t="s">
        <v>1347</v>
      </c>
      <c r="E116" t="s">
        <v>4307</v>
      </c>
      <c r="F116" t="str">
        <f t="shared" si="5"/>
        <v>City/TSMO/TDM</v>
      </c>
      <c r="G116" t="s">
        <v>1347</v>
      </c>
      <c r="I116" t="s">
        <v>3050</v>
      </c>
      <c r="J116" t="s">
        <v>652</v>
      </c>
      <c r="K116" t="s">
        <v>652</v>
      </c>
      <c r="L116" t="s">
        <v>662</v>
      </c>
      <c r="M116" t="s">
        <v>4223</v>
      </c>
      <c r="N116">
        <v>78000</v>
      </c>
      <c r="O116">
        <v>87750</v>
      </c>
      <c r="P116" t="s">
        <v>669</v>
      </c>
      <c r="Q116" t="str">
        <f t="shared" si="6"/>
        <v>2014-2017</v>
      </c>
      <c r="R116">
        <v>1</v>
      </c>
      <c r="S116" t="s">
        <v>730</v>
      </c>
      <c r="T116" t="s">
        <v>4150</v>
      </c>
      <c r="U116" s="4">
        <v>2014</v>
      </c>
      <c r="V116" s="4">
        <v>2017</v>
      </c>
      <c r="W116" s="15">
        <f t="shared" si="7"/>
        <v>19500</v>
      </c>
      <c r="X116">
        <f t="shared" si="8"/>
        <v>4</v>
      </c>
      <c r="Y116" s="15">
        <v>19500</v>
      </c>
      <c r="Z116" s="15">
        <v>19500</v>
      </c>
      <c r="AA116" s="15">
        <v>19500</v>
      </c>
      <c r="AB116" s="15">
        <v>19500</v>
      </c>
      <c r="AC116" s="15">
        <v>0</v>
      </c>
      <c r="AD116" s="15">
        <v>0</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0</v>
      </c>
      <c r="AU116" s="15">
        <v>0</v>
      </c>
      <c r="AV116" s="15">
        <v>0</v>
      </c>
      <c r="AW116" s="15">
        <v>0</v>
      </c>
      <c r="AX116" s="15">
        <v>0</v>
      </c>
      <c r="AY116" s="15">
        <v>0</v>
      </c>
      <c r="BB116" t="b">
        <f t="shared" si="9"/>
        <v>1</v>
      </c>
    </row>
    <row r="117" spans="1:54">
      <c r="A117">
        <v>10729</v>
      </c>
      <c r="D117" t="s">
        <v>1347</v>
      </c>
      <c r="E117" t="s">
        <v>4307</v>
      </c>
      <c r="F117" t="str">
        <f t="shared" si="5"/>
        <v>City/Roads and Bridges</v>
      </c>
      <c r="G117" t="s">
        <v>1347</v>
      </c>
      <c r="I117" t="s">
        <v>3070</v>
      </c>
      <c r="J117" t="s">
        <v>1364</v>
      </c>
      <c r="K117" t="s">
        <v>3050</v>
      </c>
      <c r="L117" t="s">
        <v>640</v>
      </c>
      <c r="M117" t="s">
        <v>3071</v>
      </c>
      <c r="N117">
        <v>2463000</v>
      </c>
      <c r="O117">
        <v>2770875</v>
      </c>
      <c r="P117" t="s">
        <v>669</v>
      </c>
      <c r="Q117" t="str">
        <f t="shared" si="6"/>
        <v>2014-2017</v>
      </c>
      <c r="R117">
        <v>1</v>
      </c>
      <c r="S117" t="s">
        <v>746</v>
      </c>
      <c r="T117" t="s">
        <v>2287</v>
      </c>
      <c r="U117" s="4">
        <v>2014</v>
      </c>
      <c r="V117" s="4">
        <v>2017</v>
      </c>
      <c r="W117" s="15">
        <f t="shared" si="7"/>
        <v>615750</v>
      </c>
      <c r="X117">
        <f t="shared" si="8"/>
        <v>4</v>
      </c>
      <c r="Y117" s="15">
        <v>615750</v>
      </c>
      <c r="Z117" s="15">
        <v>615750</v>
      </c>
      <c r="AA117" s="15">
        <v>615750</v>
      </c>
      <c r="AB117" s="15">
        <v>615750</v>
      </c>
      <c r="AC117" s="15">
        <v>0</v>
      </c>
      <c r="AD117" s="15">
        <v>0</v>
      </c>
      <c r="AE117" s="15">
        <v>0</v>
      </c>
      <c r="AF117" s="15">
        <v>0</v>
      </c>
      <c r="AG117" s="15">
        <v>0</v>
      </c>
      <c r="AH117" s="15">
        <v>0</v>
      </c>
      <c r="AI117" s="15">
        <v>0</v>
      </c>
      <c r="AJ117" s="15">
        <v>0</v>
      </c>
      <c r="AK117" s="15">
        <v>0</v>
      </c>
      <c r="AL117" s="15">
        <v>0</v>
      </c>
      <c r="AM117" s="15">
        <v>0</v>
      </c>
      <c r="AN117" s="15">
        <v>0</v>
      </c>
      <c r="AO117" s="15">
        <v>0</v>
      </c>
      <c r="AP117" s="15">
        <v>0</v>
      </c>
      <c r="AQ117" s="15">
        <v>0</v>
      </c>
      <c r="AR117" s="15">
        <v>0</v>
      </c>
      <c r="AS117" s="15">
        <v>0</v>
      </c>
      <c r="AT117" s="15">
        <v>0</v>
      </c>
      <c r="AU117" s="15">
        <v>0</v>
      </c>
      <c r="AV117" s="15">
        <v>0</v>
      </c>
      <c r="AW117" s="15">
        <v>0</v>
      </c>
      <c r="AX117" s="15">
        <v>0</v>
      </c>
      <c r="AY117" s="15">
        <v>0</v>
      </c>
      <c r="BB117" t="b">
        <f t="shared" si="9"/>
        <v>1</v>
      </c>
    </row>
    <row r="118" spans="1:54">
      <c r="A118">
        <v>10736</v>
      </c>
      <c r="D118" t="s">
        <v>1206</v>
      </c>
      <c r="E118" t="s">
        <v>4308</v>
      </c>
      <c r="F118" t="str">
        <f t="shared" si="5"/>
        <v>County/Roads and Bridges</v>
      </c>
      <c r="G118" t="s">
        <v>1206</v>
      </c>
      <c r="I118" t="s">
        <v>3072</v>
      </c>
      <c r="J118" t="s">
        <v>3073</v>
      </c>
      <c r="K118" t="s">
        <v>3074</v>
      </c>
      <c r="L118" t="s">
        <v>1</v>
      </c>
      <c r="M118" t="s">
        <v>3075</v>
      </c>
      <c r="N118">
        <v>31000000</v>
      </c>
      <c r="O118">
        <v>34875000</v>
      </c>
      <c r="P118" t="s">
        <v>669</v>
      </c>
      <c r="Q118" t="str">
        <f t="shared" si="6"/>
        <v>2014-2017</v>
      </c>
      <c r="R118">
        <v>1</v>
      </c>
      <c r="S118" t="s">
        <v>3076</v>
      </c>
      <c r="T118" t="s">
        <v>2287</v>
      </c>
      <c r="U118" s="4">
        <v>2014</v>
      </c>
      <c r="V118" s="4">
        <v>2017</v>
      </c>
      <c r="W118" s="15">
        <f t="shared" si="7"/>
        <v>7750000</v>
      </c>
      <c r="X118">
        <f t="shared" si="8"/>
        <v>4</v>
      </c>
      <c r="Y118" s="15">
        <v>7750000</v>
      </c>
      <c r="Z118" s="15">
        <v>7750000</v>
      </c>
      <c r="AA118" s="15">
        <v>7750000</v>
      </c>
      <c r="AB118" s="15">
        <v>7750000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0</v>
      </c>
      <c r="AU118" s="15">
        <v>0</v>
      </c>
      <c r="AV118" s="15">
        <v>0</v>
      </c>
      <c r="AW118" s="15">
        <v>0</v>
      </c>
      <c r="AX118" s="15">
        <v>0</v>
      </c>
      <c r="AY118" s="15">
        <v>0</v>
      </c>
      <c r="BB118" t="b">
        <f t="shared" si="9"/>
        <v>1</v>
      </c>
    </row>
    <row r="119" spans="1:54">
      <c r="A119">
        <v>10745</v>
      </c>
      <c r="D119" t="s">
        <v>1347</v>
      </c>
      <c r="E119" t="s">
        <v>4307</v>
      </c>
      <c r="F119" t="str">
        <f t="shared" si="5"/>
        <v>City/Active Transportation</v>
      </c>
      <c r="G119" t="s">
        <v>1347</v>
      </c>
      <c r="I119" t="s">
        <v>1363</v>
      </c>
      <c r="J119" t="s">
        <v>1352</v>
      </c>
      <c r="K119" t="s">
        <v>1364</v>
      </c>
      <c r="L119" t="s">
        <v>657</v>
      </c>
      <c r="M119" t="s">
        <v>1365</v>
      </c>
      <c r="N119">
        <v>1947000</v>
      </c>
      <c r="O119">
        <v>2190375</v>
      </c>
      <c r="P119" t="s">
        <v>669</v>
      </c>
      <c r="Q119" t="str">
        <f t="shared" si="6"/>
        <v>2014-2017</v>
      </c>
      <c r="R119">
        <v>1</v>
      </c>
      <c r="S119" t="s">
        <v>952</v>
      </c>
      <c r="T119" t="s">
        <v>636</v>
      </c>
      <c r="U119" s="4">
        <v>2014</v>
      </c>
      <c r="V119" s="4">
        <v>2017</v>
      </c>
      <c r="W119" s="15">
        <f t="shared" si="7"/>
        <v>486750</v>
      </c>
      <c r="X119">
        <f t="shared" si="8"/>
        <v>4</v>
      </c>
      <c r="Y119" s="15">
        <v>486750</v>
      </c>
      <c r="Z119" s="15">
        <v>486750</v>
      </c>
      <c r="AA119" s="15">
        <v>486750</v>
      </c>
      <c r="AB119" s="15">
        <v>486750</v>
      </c>
      <c r="AC119" s="15">
        <v>0</v>
      </c>
      <c r="AD119" s="15">
        <v>0</v>
      </c>
      <c r="AE119" s="15">
        <v>0</v>
      </c>
      <c r="AF119" s="15">
        <v>0</v>
      </c>
      <c r="AG119" s="15">
        <v>0</v>
      </c>
      <c r="AH119" s="15">
        <v>0</v>
      </c>
      <c r="AI119" s="15">
        <v>0</v>
      </c>
      <c r="AJ119" s="15">
        <v>0</v>
      </c>
      <c r="AK119" s="15">
        <v>0</v>
      </c>
      <c r="AL119" s="15">
        <v>0</v>
      </c>
      <c r="AM119" s="15">
        <v>0</v>
      </c>
      <c r="AN119" s="15">
        <v>0</v>
      </c>
      <c r="AO119" s="15">
        <v>0</v>
      </c>
      <c r="AP119" s="15">
        <v>0</v>
      </c>
      <c r="AQ119" s="15">
        <v>0</v>
      </c>
      <c r="AR119" s="15">
        <v>0</v>
      </c>
      <c r="AS119" s="15">
        <v>0</v>
      </c>
      <c r="AT119" s="15">
        <v>0</v>
      </c>
      <c r="AU119" s="15">
        <v>0</v>
      </c>
      <c r="AV119" s="15">
        <v>0</v>
      </c>
      <c r="AW119" s="15">
        <v>0</v>
      </c>
      <c r="AX119" s="15">
        <v>0</v>
      </c>
      <c r="AY119" s="15">
        <v>0</v>
      </c>
      <c r="BB119" t="b">
        <f t="shared" si="9"/>
        <v>1</v>
      </c>
    </row>
    <row r="120" spans="1:54">
      <c r="A120">
        <v>10749</v>
      </c>
      <c r="D120" t="s">
        <v>1366</v>
      </c>
      <c r="E120" t="s">
        <v>4307</v>
      </c>
      <c r="F120" t="str">
        <f t="shared" si="5"/>
        <v>City/Active Transportation</v>
      </c>
      <c r="G120" t="s">
        <v>1367</v>
      </c>
      <c r="I120" t="s">
        <v>1223</v>
      </c>
      <c r="J120" t="s">
        <v>715</v>
      </c>
      <c r="K120" t="s">
        <v>715</v>
      </c>
      <c r="L120" t="s">
        <v>652</v>
      </c>
      <c r="M120" t="s">
        <v>1368</v>
      </c>
      <c r="N120">
        <v>3900000</v>
      </c>
      <c r="O120">
        <v>4387500</v>
      </c>
      <c r="P120" t="s">
        <v>669</v>
      </c>
      <c r="Q120" t="str">
        <f t="shared" si="6"/>
        <v>2014-2017</v>
      </c>
      <c r="R120">
        <v>1</v>
      </c>
      <c r="S120" t="s">
        <v>635</v>
      </c>
      <c r="T120" t="s">
        <v>636</v>
      </c>
      <c r="U120" s="4">
        <v>2014</v>
      </c>
      <c r="V120" s="4">
        <v>2017</v>
      </c>
      <c r="W120" s="15">
        <f t="shared" si="7"/>
        <v>975000</v>
      </c>
      <c r="X120">
        <f t="shared" si="8"/>
        <v>4</v>
      </c>
      <c r="Y120" s="15">
        <v>975000</v>
      </c>
      <c r="Z120" s="15">
        <v>975000</v>
      </c>
      <c r="AA120" s="15">
        <v>975000</v>
      </c>
      <c r="AB120" s="15">
        <v>975000</v>
      </c>
      <c r="AC120" s="15">
        <v>0</v>
      </c>
      <c r="AD120" s="15">
        <v>0</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v>0</v>
      </c>
      <c r="AU120" s="15">
        <v>0</v>
      </c>
      <c r="AV120" s="15">
        <v>0</v>
      </c>
      <c r="AW120" s="15">
        <v>0</v>
      </c>
      <c r="AX120" s="15">
        <v>0</v>
      </c>
      <c r="AY120" s="15">
        <v>0</v>
      </c>
      <c r="BB120" t="b">
        <f t="shared" si="9"/>
        <v>1</v>
      </c>
    </row>
    <row r="121" spans="1:54">
      <c r="A121">
        <v>10753</v>
      </c>
      <c r="D121" t="s">
        <v>1366</v>
      </c>
      <c r="E121" t="s">
        <v>4307</v>
      </c>
      <c r="F121" t="str">
        <f t="shared" si="5"/>
        <v>City/Roads and Bridges</v>
      </c>
      <c r="G121" t="s">
        <v>1366</v>
      </c>
      <c r="I121" t="s">
        <v>3098</v>
      </c>
      <c r="J121" t="s">
        <v>3099</v>
      </c>
      <c r="K121" t="s">
        <v>1240</v>
      </c>
      <c r="L121" t="s">
        <v>1</v>
      </c>
      <c r="M121" t="s">
        <v>3090</v>
      </c>
      <c r="N121">
        <v>8000000</v>
      </c>
      <c r="O121">
        <v>9000000</v>
      </c>
      <c r="P121" t="s">
        <v>669</v>
      </c>
      <c r="Q121" t="str">
        <f t="shared" si="6"/>
        <v>2014-2017</v>
      </c>
      <c r="R121">
        <v>1</v>
      </c>
      <c r="S121" t="s">
        <v>1354</v>
      </c>
      <c r="T121" t="s">
        <v>2287</v>
      </c>
      <c r="U121" s="4">
        <v>2014</v>
      </c>
      <c r="V121" s="4">
        <v>2017</v>
      </c>
      <c r="W121" s="15">
        <f t="shared" si="7"/>
        <v>2000000</v>
      </c>
      <c r="X121">
        <f t="shared" si="8"/>
        <v>4</v>
      </c>
      <c r="Y121" s="15">
        <v>2000000</v>
      </c>
      <c r="Z121" s="15">
        <v>2000000</v>
      </c>
      <c r="AA121" s="15">
        <v>2000000</v>
      </c>
      <c r="AB121" s="15">
        <v>2000000</v>
      </c>
      <c r="AC121" s="15">
        <v>0</v>
      </c>
      <c r="AD121" s="15">
        <v>0</v>
      </c>
      <c r="AE121" s="15">
        <v>0</v>
      </c>
      <c r="AF121" s="15">
        <v>0</v>
      </c>
      <c r="AG121" s="15">
        <v>0</v>
      </c>
      <c r="AH121" s="15">
        <v>0</v>
      </c>
      <c r="AI121" s="15">
        <v>0</v>
      </c>
      <c r="AJ121" s="15">
        <v>0</v>
      </c>
      <c r="AK121" s="15">
        <v>0</v>
      </c>
      <c r="AL121" s="15">
        <v>0</v>
      </c>
      <c r="AM121" s="15">
        <v>0</v>
      </c>
      <c r="AN121" s="15">
        <v>0</v>
      </c>
      <c r="AO121" s="15">
        <v>0</v>
      </c>
      <c r="AP121" s="15">
        <v>0</v>
      </c>
      <c r="AQ121" s="15">
        <v>0</v>
      </c>
      <c r="AR121" s="15">
        <v>0</v>
      </c>
      <c r="AS121" s="15">
        <v>0</v>
      </c>
      <c r="AT121" s="15">
        <v>0</v>
      </c>
      <c r="AU121" s="15">
        <v>0</v>
      </c>
      <c r="AV121" s="15">
        <v>0</v>
      </c>
      <c r="AW121" s="15">
        <v>0</v>
      </c>
      <c r="AX121" s="15">
        <v>0</v>
      </c>
      <c r="AY121" s="15">
        <v>0</v>
      </c>
      <c r="BB121" t="b">
        <f t="shared" si="9"/>
        <v>1</v>
      </c>
    </row>
    <row r="122" spans="1:54">
      <c r="A122">
        <v>10760</v>
      </c>
      <c r="D122" t="s">
        <v>1366</v>
      </c>
      <c r="E122" t="s">
        <v>4307</v>
      </c>
      <c r="F122" t="str">
        <f t="shared" si="5"/>
        <v>City/Active Transportation</v>
      </c>
      <c r="G122" t="s">
        <v>1366</v>
      </c>
      <c r="I122" t="s">
        <v>1369</v>
      </c>
      <c r="J122" t="s">
        <v>1370</v>
      </c>
      <c r="K122" t="s">
        <v>1371</v>
      </c>
      <c r="L122" t="s">
        <v>715</v>
      </c>
      <c r="M122" t="s">
        <v>1372</v>
      </c>
      <c r="N122">
        <v>4880000</v>
      </c>
      <c r="O122">
        <v>5490000</v>
      </c>
      <c r="P122" t="s">
        <v>669</v>
      </c>
      <c r="Q122" t="str">
        <f t="shared" si="6"/>
        <v>2014-2017</v>
      </c>
      <c r="R122">
        <v>1</v>
      </c>
      <c r="S122" t="s">
        <v>746</v>
      </c>
      <c r="T122" t="s">
        <v>636</v>
      </c>
      <c r="U122" s="4">
        <v>2014</v>
      </c>
      <c r="V122" s="4">
        <v>2017</v>
      </c>
      <c r="W122" s="15">
        <f t="shared" si="7"/>
        <v>1220000</v>
      </c>
      <c r="X122">
        <f t="shared" si="8"/>
        <v>4</v>
      </c>
      <c r="Y122" s="15">
        <v>1220000</v>
      </c>
      <c r="Z122" s="15">
        <v>1220000</v>
      </c>
      <c r="AA122" s="15">
        <v>1220000</v>
      </c>
      <c r="AB122" s="15">
        <v>1220000</v>
      </c>
      <c r="AC122" s="15">
        <v>0</v>
      </c>
      <c r="AD122" s="15">
        <v>0</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0</v>
      </c>
      <c r="AU122" s="15">
        <v>0</v>
      </c>
      <c r="AV122" s="15">
        <v>0</v>
      </c>
      <c r="AW122" s="15">
        <v>0</v>
      </c>
      <c r="AX122" s="15">
        <v>0</v>
      </c>
      <c r="AY122" s="15">
        <v>0</v>
      </c>
      <c r="BB122" t="b">
        <f t="shared" si="9"/>
        <v>1</v>
      </c>
    </row>
    <row r="123" spans="1:54">
      <c r="A123">
        <v>10770</v>
      </c>
      <c r="D123" t="s">
        <v>1366</v>
      </c>
      <c r="E123" t="s">
        <v>4307</v>
      </c>
      <c r="F123" t="str">
        <f t="shared" si="5"/>
        <v>City/Roads and Bridges</v>
      </c>
      <c r="G123" t="s">
        <v>3</v>
      </c>
      <c r="I123" t="s">
        <v>3116</v>
      </c>
      <c r="J123" t="s">
        <v>3117</v>
      </c>
      <c r="K123" t="s">
        <v>3118</v>
      </c>
      <c r="L123" t="s">
        <v>1098</v>
      </c>
      <c r="M123" t="s">
        <v>3119</v>
      </c>
      <c r="N123">
        <v>8000000</v>
      </c>
      <c r="O123">
        <v>9000000</v>
      </c>
      <c r="P123" t="s">
        <v>669</v>
      </c>
      <c r="Q123" t="str">
        <f t="shared" si="6"/>
        <v>2014-2017</v>
      </c>
      <c r="R123">
        <v>1</v>
      </c>
      <c r="T123" t="s">
        <v>2287</v>
      </c>
      <c r="U123" s="4">
        <v>2014</v>
      </c>
      <c r="V123" s="4">
        <v>2017</v>
      </c>
      <c r="W123" s="15">
        <f t="shared" si="7"/>
        <v>2000000</v>
      </c>
      <c r="X123">
        <f t="shared" si="8"/>
        <v>4</v>
      </c>
      <c r="Y123" s="15">
        <v>2000000</v>
      </c>
      <c r="Z123" s="15">
        <v>2000000</v>
      </c>
      <c r="AA123" s="15">
        <v>2000000</v>
      </c>
      <c r="AB123" s="15">
        <v>2000000</v>
      </c>
      <c r="AC123" s="15">
        <v>0</v>
      </c>
      <c r="AD123" s="15">
        <v>0</v>
      </c>
      <c r="AE123" s="15">
        <v>0</v>
      </c>
      <c r="AF123" s="15">
        <v>0</v>
      </c>
      <c r="AG123" s="15">
        <v>0</v>
      </c>
      <c r="AH123" s="15">
        <v>0</v>
      </c>
      <c r="AI123" s="15">
        <v>0</v>
      </c>
      <c r="AJ123" s="15">
        <v>0</v>
      </c>
      <c r="AK123" s="15">
        <v>0</v>
      </c>
      <c r="AL123" s="15">
        <v>0</v>
      </c>
      <c r="AM123" s="15">
        <v>0</v>
      </c>
      <c r="AN123" s="15">
        <v>0</v>
      </c>
      <c r="AO123" s="15">
        <v>0</v>
      </c>
      <c r="AP123" s="15">
        <v>0</v>
      </c>
      <c r="AQ123" s="15">
        <v>0</v>
      </c>
      <c r="AR123" s="15">
        <v>0</v>
      </c>
      <c r="AS123" s="15">
        <v>0</v>
      </c>
      <c r="AT123" s="15">
        <v>0</v>
      </c>
      <c r="AU123" s="15">
        <v>0</v>
      </c>
      <c r="AV123" s="15">
        <v>0</v>
      </c>
      <c r="AW123" s="15">
        <v>0</v>
      </c>
      <c r="AX123" s="15">
        <v>0</v>
      </c>
      <c r="AY123" s="15">
        <v>0</v>
      </c>
      <c r="BB123" t="b">
        <f t="shared" si="9"/>
        <v>1</v>
      </c>
    </row>
    <row r="124" spans="1:54">
      <c r="A124">
        <v>10772</v>
      </c>
      <c r="D124" t="s">
        <v>1381</v>
      </c>
      <c r="E124" t="s">
        <v>4307</v>
      </c>
      <c r="F124" t="str">
        <f t="shared" si="5"/>
        <v>City/Roads and Bridges</v>
      </c>
      <c r="G124" t="s">
        <v>1381</v>
      </c>
      <c r="I124" t="s">
        <v>3120</v>
      </c>
      <c r="J124" t="s">
        <v>1395</v>
      </c>
      <c r="K124" t="s">
        <v>3121</v>
      </c>
      <c r="L124" t="s">
        <v>662</v>
      </c>
      <c r="M124" t="s">
        <v>3122</v>
      </c>
      <c r="N124">
        <v>13610000</v>
      </c>
      <c r="O124">
        <v>15311250</v>
      </c>
      <c r="P124" t="s">
        <v>669</v>
      </c>
      <c r="Q124" t="str">
        <f t="shared" si="6"/>
        <v>2014-2017</v>
      </c>
      <c r="R124">
        <v>1</v>
      </c>
      <c r="S124" t="s">
        <v>730</v>
      </c>
      <c r="T124" t="s">
        <v>2287</v>
      </c>
      <c r="U124" s="4">
        <v>2014</v>
      </c>
      <c r="V124" s="4">
        <v>2017</v>
      </c>
      <c r="W124" s="15">
        <f t="shared" si="7"/>
        <v>3402500</v>
      </c>
      <c r="X124">
        <f t="shared" si="8"/>
        <v>4</v>
      </c>
      <c r="Y124" s="15">
        <v>3402500</v>
      </c>
      <c r="Z124" s="15">
        <v>3402500</v>
      </c>
      <c r="AA124" s="15">
        <v>3402500</v>
      </c>
      <c r="AB124" s="15">
        <v>3402500</v>
      </c>
      <c r="AC124" s="15">
        <v>0</v>
      </c>
      <c r="AD124" s="15">
        <v>0</v>
      </c>
      <c r="AE124" s="15">
        <v>0</v>
      </c>
      <c r="AF124" s="15">
        <v>0</v>
      </c>
      <c r="AG124" s="15">
        <v>0</v>
      </c>
      <c r="AH124" s="15">
        <v>0</v>
      </c>
      <c r="AI124" s="15">
        <v>0</v>
      </c>
      <c r="AJ124" s="15">
        <v>0</v>
      </c>
      <c r="AK124" s="15">
        <v>0</v>
      </c>
      <c r="AL124" s="15">
        <v>0</v>
      </c>
      <c r="AM124" s="15">
        <v>0</v>
      </c>
      <c r="AN124" s="15">
        <v>0</v>
      </c>
      <c r="AO124" s="15">
        <v>0</v>
      </c>
      <c r="AP124" s="15">
        <v>0</v>
      </c>
      <c r="AQ124" s="15">
        <v>0</v>
      </c>
      <c r="AR124" s="15">
        <v>0</v>
      </c>
      <c r="AS124" s="15">
        <v>0</v>
      </c>
      <c r="AT124" s="15">
        <v>0</v>
      </c>
      <c r="AU124" s="15">
        <v>0</v>
      </c>
      <c r="AV124" s="15">
        <v>0</v>
      </c>
      <c r="AW124" s="15">
        <v>0</v>
      </c>
      <c r="AX124" s="15">
        <v>0</v>
      </c>
      <c r="AY124" s="15">
        <v>0</v>
      </c>
      <c r="BB124" t="b">
        <f t="shared" si="9"/>
        <v>1</v>
      </c>
    </row>
    <row r="125" spans="1:54">
      <c r="A125">
        <v>10773</v>
      </c>
      <c r="D125" t="s">
        <v>1381</v>
      </c>
      <c r="E125" t="s">
        <v>4307</v>
      </c>
      <c r="F125" t="str">
        <f t="shared" si="5"/>
        <v>City/Roads and Bridges</v>
      </c>
      <c r="G125" t="s">
        <v>1381</v>
      </c>
      <c r="I125" t="s">
        <v>3123</v>
      </c>
      <c r="J125" t="s">
        <v>3124</v>
      </c>
      <c r="K125" t="s">
        <v>3125</v>
      </c>
      <c r="L125" t="s">
        <v>662</v>
      </c>
      <c r="M125" t="s">
        <v>3126</v>
      </c>
      <c r="N125">
        <v>3710000</v>
      </c>
      <c r="O125">
        <v>4173750</v>
      </c>
      <c r="P125" t="s">
        <v>669</v>
      </c>
      <c r="Q125" t="str">
        <f t="shared" si="6"/>
        <v>2014-2017</v>
      </c>
      <c r="R125">
        <v>1</v>
      </c>
      <c r="S125" t="s">
        <v>643</v>
      </c>
      <c r="T125" t="s">
        <v>2287</v>
      </c>
      <c r="U125" s="4">
        <v>2014</v>
      </c>
      <c r="V125" s="4">
        <v>2017</v>
      </c>
      <c r="W125" s="15">
        <f t="shared" si="7"/>
        <v>927500</v>
      </c>
      <c r="X125">
        <f t="shared" si="8"/>
        <v>4</v>
      </c>
      <c r="Y125" s="15">
        <v>927500</v>
      </c>
      <c r="Z125" s="15">
        <v>927500</v>
      </c>
      <c r="AA125" s="15">
        <v>927500</v>
      </c>
      <c r="AB125" s="15">
        <v>927500</v>
      </c>
      <c r="AC125" s="15">
        <v>0</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v>0</v>
      </c>
      <c r="AU125" s="15">
        <v>0</v>
      </c>
      <c r="AV125" s="15">
        <v>0</v>
      </c>
      <c r="AW125" s="15">
        <v>0</v>
      </c>
      <c r="AX125" s="15">
        <v>0</v>
      </c>
      <c r="AY125" s="15">
        <v>0</v>
      </c>
      <c r="BB125" t="b">
        <f t="shared" si="9"/>
        <v>1</v>
      </c>
    </row>
    <row r="126" spans="1:54">
      <c r="A126">
        <v>10780</v>
      </c>
      <c r="D126" t="s">
        <v>1381</v>
      </c>
      <c r="E126" t="s">
        <v>4307</v>
      </c>
      <c r="F126" t="str">
        <f t="shared" si="5"/>
        <v>City/Roads and Bridges</v>
      </c>
      <c r="G126" t="s">
        <v>3</v>
      </c>
      <c r="I126" t="s">
        <v>3138</v>
      </c>
      <c r="J126" t="s">
        <v>1395</v>
      </c>
      <c r="K126" t="s">
        <v>3139</v>
      </c>
      <c r="L126" t="s">
        <v>632</v>
      </c>
      <c r="M126" t="s">
        <v>3140</v>
      </c>
      <c r="N126">
        <v>4100000</v>
      </c>
      <c r="O126">
        <v>4612500</v>
      </c>
      <c r="P126" t="s">
        <v>669</v>
      </c>
      <c r="Q126" t="str">
        <f t="shared" si="6"/>
        <v>2014-2017</v>
      </c>
      <c r="R126">
        <v>1</v>
      </c>
      <c r="T126" t="s">
        <v>2287</v>
      </c>
      <c r="U126" s="4">
        <v>2014</v>
      </c>
      <c r="V126" s="4">
        <v>2017</v>
      </c>
      <c r="W126" s="15">
        <f t="shared" si="7"/>
        <v>1025000</v>
      </c>
      <c r="X126">
        <f t="shared" si="8"/>
        <v>4</v>
      </c>
      <c r="Y126" s="15">
        <v>1025000</v>
      </c>
      <c r="Z126" s="15">
        <v>1025000</v>
      </c>
      <c r="AA126" s="15">
        <v>1025000</v>
      </c>
      <c r="AB126" s="15">
        <v>1025000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v>0</v>
      </c>
      <c r="AT126" s="15">
        <v>0</v>
      </c>
      <c r="AU126" s="15">
        <v>0</v>
      </c>
      <c r="AV126" s="15">
        <v>0</v>
      </c>
      <c r="AW126" s="15">
        <v>0</v>
      </c>
      <c r="AX126" s="15">
        <v>0</v>
      </c>
      <c r="AY126" s="15">
        <v>0</v>
      </c>
      <c r="BB126" t="b">
        <f t="shared" si="9"/>
        <v>1</v>
      </c>
    </row>
    <row r="127" spans="1:54">
      <c r="A127">
        <v>10782</v>
      </c>
      <c r="D127" t="s">
        <v>1381</v>
      </c>
      <c r="E127" t="s">
        <v>4307</v>
      </c>
      <c r="F127" t="str">
        <f t="shared" si="5"/>
        <v>City/Active Transportation</v>
      </c>
      <c r="G127" t="s">
        <v>1381</v>
      </c>
      <c r="I127" t="s">
        <v>1391</v>
      </c>
      <c r="J127" t="s">
        <v>1392</v>
      </c>
      <c r="K127" t="s">
        <v>1392</v>
      </c>
      <c r="L127" t="s">
        <v>791</v>
      </c>
      <c r="M127" t="s">
        <v>1393</v>
      </c>
      <c r="N127">
        <v>4470000</v>
      </c>
      <c r="O127">
        <v>5028750</v>
      </c>
      <c r="P127" t="s">
        <v>669</v>
      </c>
      <c r="Q127" t="str">
        <f t="shared" si="6"/>
        <v>2014-2017</v>
      </c>
      <c r="R127">
        <v>1</v>
      </c>
      <c r="S127" t="s">
        <v>730</v>
      </c>
      <c r="T127" t="s">
        <v>636</v>
      </c>
      <c r="U127" s="4">
        <v>2014</v>
      </c>
      <c r="V127" s="4">
        <v>2017</v>
      </c>
      <c r="W127" s="15">
        <f t="shared" si="7"/>
        <v>1117500</v>
      </c>
      <c r="X127">
        <f t="shared" si="8"/>
        <v>4</v>
      </c>
      <c r="Y127" s="15">
        <v>1117500</v>
      </c>
      <c r="Z127" s="15">
        <v>1117500</v>
      </c>
      <c r="AA127" s="15">
        <v>1117500</v>
      </c>
      <c r="AB127" s="15">
        <v>1117500</v>
      </c>
      <c r="AC127" s="15">
        <v>0</v>
      </c>
      <c r="AD127" s="15">
        <v>0</v>
      </c>
      <c r="AE127" s="15">
        <v>0</v>
      </c>
      <c r="AF127" s="15">
        <v>0</v>
      </c>
      <c r="AG127" s="15">
        <v>0</v>
      </c>
      <c r="AH127" s="15">
        <v>0</v>
      </c>
      <c r="AI127" s="15">
        <v>0</v>
      </c>
      <c r="AJ127" s="15">
        <v>0</v>
      </c>
      <c r="AK127" s="15">
        <v>0</v>
      </c>
      <c r="AL127" s="15">
        <v>0</v>
      </c>
      <c r="AM127" s="15">
        <v>0</v>
      </c>
      <c r="AN127" s="15">
        <v>0</v>
      </c>
      <c r="AO127" s="15">
        <v>0</v>
      </c>
      <c r="AP127" s="15">
        <v>0</v>
      </c>
      <c r="AQ127" s="15">
        <v>0</v>
      </c>
      <c r="AR127" s="15">
        <v>0</v>
      </c>
      <c r="AS127" s="15">
        <v>0</v>
      </c>
      <c r="AT127" s="15">
        <v>0</v>
      </c>
      <c r="AU127" s="15">
        <v>0</v>
      </c>
      <c r="AV127" s="15">
        <v>0</v>
      </c>
      <c r="AW127" s="15">
        <v>0</v>
      </c>
      <c r="AX127" s="15">
        <v>0</v>
      </c>
      <c r="AY127" s="15">
        <v>0</v>
      </c>
      <c r="BB127" t="b">
        <f t="shared" si="9"/>
        <v>1</v>
      </c>
    </row>
    <row r="128" spans="1:54">
      <c r="A128">
        <v>10788</v>
      </c>
      <c r="D128" t="s">
        <v>1397</v>
      </c>
      <c r="E128" t="s">
        <v>4307</v>
      </c>
      <c r="F128" t="str">
        <f t="shared" si="5"/>
        <v>City/Roads and Bridges</v>
      </c>
      <c r="G128" t="s">
        <v>1397</v>
      </c>
      <c r="I128" t="s">
        <v>3141</v>
      </c>
      <c r="J128" t="s">
        <v>3142</v>
      </c>
      <c r="K128" t="s">
        <v>3143</v>
      </c>
      <c r="L128" t="s">
        <v>1</v>
      </c>
      <c r="M128" t="s">
        <v>3144</v>
      </c>
      <c r="N128">
        <v>5300000</v>
      </c>
      <c r="O128">
        <v>5962500</v>
      </c>
      <c r="P128" t="s">
        <v>669</v>
      </c>
      <c r="Q128" t="str">
        <f t="shared" si="6"/>
        <v>2014-2017</v>
      </c>
      <c r="R128">
        <v>1</v>
      </c>
      <c r="S128" t="s">
        <v>827</v>
      </c>
      <c r="T128" t="s">
        <v>2287</v>
      </c>
      <c r="U128" s="4">
        <v>2014</v>
      </c>
      <c r="V128" s="4">
        <v>2017</v>
      </c>
      <c r="W128" s="15">
        <f t="shared" si="7"/>
        <v>1325000</v>
      </c>
      <c r="X128">
        <f t="shared" si="8"/>
        <v>4</v>
      </c>
      <c r="Y128" s="15">
        <v>1325000</v>
      </c>
      <c r="Z128" s="15">
        <v>1325000</v>
      </c>
      <c r="AA128" s="15">
        <v>1325000</v>
      </c>
      <c r="AB128" s="15">
        <v>1325000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BB128" t="b">
        <f t="shared" si="9"/>
        <v>1</v>
      </c>
    </row>
    <row r="129" spans="1:54">
      <c r="A129">
        <v>10820</v>
      </c>
      <c r="D129" t="s">
        <v>1406</v>
      </c>
      <c r="E129" t="s">
        <v>4307</v>
      </c>
      <c r="F129" t="str">
        <f t="shared" si="5"/>
        <v>City/Roads and Bridges</v>
      </c>
      <c r="G129" t="s">
        <v>1406</v>
      </c>
      <c r="I129" t="s">
        <v>1520</v>
      </c>
      <c r="J129" t="s">
        <v>3165</v>
      </c>
      <c r="K129" t="s">
        <v>1525</v>
      </c>
      <c r="L129" t="s">
        <v>1</v>
      </c>
      <c r="M129" t="s">
        <v>3166</v>
      </c>
      <c r="N129">
        <v>1700000</v>
      </c>
      <c r="O129">
        <v>1912500</v>
      </c>
      <c r="P129" t="s">
        <v>669</v>
      </c>
      <c r="Q129" t="str">
        <f t="shared" si="6"/>
        <v>2014-2017</v>
      </c>
      <c r="R129">
        <v>1</v>
      </c>
      <c r="S129" t="s">
        <v>730</v>
      </c>
      <c r="T129" t="s">
        <v>2287</v>
      </c>
      <c r="U129" s="4">
        <v>2014</v>
      </c>
      <c r="V129" s="4">
        <v>2017</v>
      </c>
      <c r="W129" s="15">
        <f t="shared" si="7"/>
        <v>425000</v>
      </c>
      <c r="X129">
        <f t="shared" si="8"/>
        <v>4</v>
      </c>
      <c r="Y129" s="15">
        <v>425000</v>
      </c>
      <c r="Z129" s="15">
        <v>425000</v>
      </c>
      <c r="AA129" s="15">
        <v>425000</v>
      </c>
      <c r="AB129" s="15">
        <v>425000</v>
      </c>
      <c r="AC129" s="15">
        <v>0</v>
      </c>
      <c r="AD129" s="15">
        <v>0</v>
      </c>
      <c r="AE129" s="15">
        <v>0</v>
      </c>
      <c r="AF129" s="15">
        <v>0</v>
      </c>
      <c r="AG129" s="15">
        <v>0</v>
      </c>
      <c r="AH129" s="15">
        <v>0</v>
      </c>
      <c r="AI129" s="15">
        <v>0</v>
      </c>
      <c r="AJ129" s="15">
        <v>0</v>
      </c>
      <c r="AK129" s="15">
        <v>0</v>
      </c>
      <c r="AL129" s="15">
        <v>0</v>
      </c>
      <c r="AM129" s="15">
        <v>0</v>
      </c>
      <c r="AN129" s="15">
        <v>0</v>
      </c>
      <c r="AO129" s="15">
        <v>0</v>
      </c>
      <c r="AP129" s="15">
        <v>0</v>
      </c>
      <c r="AQ129" s="15">
        <v>0</v>
      </c>
      <c r="AR129" s="15">
        <v>0</v>
      </c>
      <c r="AS129" s="15">
        <v>0</v>
      </c>
      <c r="AT129" s="15">
        <v>0</v>
      </c>
      <c r="AU129" s="15">
        <v>0</v>
      </c>
      <c r="AV129" s="15">
        <v>0</v>
      </c>
      <c r="AW129" s="15">
        <v>0</v>
      </c>
      <c r="AX129" s="15">
        <v>0</v>
      </c>
      <c r="AY129" s="15">
        <v>0</v>
      </c>
      <c r="BB129" t="b">
        <f t="shared" si="9"/>
        <v>1</v>
      </c>
    </row>
    <row r="130" spans="1:54">
      <c r="A130">
        <v>10821</v>
      </c>
      <c r="D130" t="s">
        <v>1406</v>
      </c>
      <c r="E130" t="s">
        <v>4307</v>
      </c>
      <c r="F130" t="str">
        <f t="shared" ref="F130:F193" si="10">CONCATENATE(E130,"/",T130)</f>
        <v>City/Roads and Bridges</v>
      </c>
      <c r="G130" t="s">
        <v>1406</v>
      </c>
      <c r="I130" t="s">
        <v>3167</v>
      </c>
      <c r="J130" t="s">
        <v>3168</v>
      </c>
      <c r="K130" t="s">
        <v>3169</v>
      </c>
      <c r="L130" t="s">
        <v>640</v>
      </c>
      <c r="M130" t="s">
        <v>3170</v>
      </c>
      <c r="N130">
        <v>7890000</v>
      </c>
      <c r="O130">
        <v>8876250</v>
      </c>
      <c r="P130" t="s">
        <v>669</v>
      </c>
      <c r="Q130" t="str">
        <f t="shared" ref="Q130:Q193" si="11">IF(P130="N/A","2018-2040",P130)</f>
        <v>2014-2017</v>
      </c>
      <c r="R130">
        <v>1</v>
      </c>
      <c r="S130" t="s">
        <v>664</v>
      </c>
      <c r="T130" t="s">
        <v>2287</v>
      </c>
      <c r="U130" s="4">
        <v>2014</v>
      </c>
      <c r="V130" s="4">
        <v>2017</v>
      </c>
      <c r="W130" s="15">
        <f t="shared" ref="W130:W193" si="12">N130/X130</f>
        <v>1972500</v>
      </c>
      <c r="X130">
        <f t="shared" ref="X130:X193" si="13">V130-U130+1</f>
        <v>4</v>
      </c>
      <c r="Y130" s="15">
        <v>1972500</v>
      </c>
      <c r="Z130" s="15">
        <v>1972500</v>
      </c>
      <c r="AA130" s="15">
        <v>1972500</v>
      </c>
      <c r="AB130" s="15">
        <v>1972500</v>
      </c>
      <c r="AC130" s="15">
        <v>0</v>
      </c>
      <c r="AD130" s="15">
        <v>0</v>
      </c>
      <c r="AE130" s="15">
        <v>0</v>
      </c>
      <c r="AF130" s="15">
        <v>0</v>
      </c>
      <c r="AG130" s="15">
        <v>0</v>
      </c>
      <c r="AH130" s="15">
        <v>0</v>
      </c>
      <c r="AI130" s="15">
        <v>0</v>
      </c>
      <c r="AJ130" s="15">
        <v>0</v>
      </c>
      <c r="AK130" s="15">
        <v>0</v>
      </c>
      <c r="AL130" s="15">
        <v>0</v>
      </c>
      <c r="AM130" s="15">
        <v>0</v>
      </c>
      <c r="AN130" s="15">
        <v>0</v>
      </c>
      <c r="AO130" s="15">
        <v>0</v>
      </c>
      <c r="AP130" s="15">
        <v>0</v>
      </c>
      <c r="AQ130" s="15">
        <v>0</v>
      </c>
      <c r="AR130" s="15">
        <v>0</v>
      </c>
      <c r="AS130" s="15">
        <v>0</v>
      </c>
      <c r="AT130" s="15">
        <v>0</v>
      </c>
      <c r="AU130" s="15">
        <v>0</v>
      </c>
      <c r="AV130" s="15">
        <v>0</v>
      </c>
      <c r="AW130" s="15">
        <v>0</v>
      </c>
      <c r="AX130" s="15">
        <v>0</v>
      </c>
      <c r="AY130" s="15">
        <v>0</v>
      </c>
      <c r="BB130" t="b">
        <f t="shared" ref="BB130:BB193" si="14">SUM(Y130:AY130)=N130</f>
        <v>1</v>
      </c>
    </row>
    <row r="131" spans="1:54">
      <c r="A131">
        <v>10822</v>
      </c>
      <c r="D131" t="s">
        <v>1406</v>
      </c>
      <c r="E131" t="s">
        <v>4307</v>
      </c>
      <c r="F131" t="str">
        <f t="shared" si="10"/>
        <v>City/Roads and Bridges</v>
      </c>
      <c r="G131" t="s">
        <v>1406</v>
      </c>
      <c r="I131" t="s">
        <v>3171</v>
      </c>
      <c r="J131" t="s">
        <v>1538</v>
      </c>
      <c r="K131" t="s">
        <v>3172</v>
      </c>
      <c r="L131" t="s">
        <v>640</v>
      </c>
      <c r="M131" t="s">
        <v>3170</v>
      </c>
      <c r="N131">
        <v>5000000</v>
      </c>
      <c r="O131">
        <v>5625000</v>
      </c>
      <c r="P131" t="s">
        <v>669</v>
      </c>
      <c r="Q131" t="str">
        <f t="shared" si="11"/>
        <v>2014-2017</v>
      </c>
      <c r="R131">
        <v>1</v>
      </c>
      <c r="S131" t="s">
        <v>664</v>
      </c>
      <c r="T131" t="s">
        <v>2287</v>
      </c>
      <c r="U131" s="4">
        <v>2014</v>
      </c>
      <c r="V131" s="4">
        <v>2017</v>
      </c>
      <c r="W131" s="15">
        <f t="shared" si="12"/>
        <v>1250000</v>
      </c>
      <c r="X131">
        <f t="shared" si="13"/>
        <v>4</v>
      </c>
      <c r="Y131" s="15">
        <v>1250000</v>
      </c>
      <c r="Z131" s="15">
        <v>1250000</v>
      </c>
      <c r="AA131" s="15">
        <v>1250000</v>
      </c>
      <c r="AB131" s="15">
        <v>1250000</v>
      </c>
      <c r="AC131" s="15">
        <v>0</v>
      </c>
      <c r="AD131" s="15">
        <v>0</v>
      </c>
      <c r="AE131" s="15">
        <v>0</v>
      </c>
      <c r="AF131" s="15">
        <v>0</v>
      </c>
      <c r="AG131" s="15">
        <v>0</v>
      </c>
      <c r="AH131" s="15">
        <v>0</v>
      </c>
      <c r="AI131" s="15">
        <v>0</v>
      </c>
      <c r="AJ131" s="15">
        <v>0</v>
      </c>
      <c r="AK131" s="15">
        <v>0</v>
      </c>
      <c r="AL131" s="15">
        <v>0</v>
      </c>
      <c r="AM131" s="15">
        <v>0</v>
      </c>
      <c r="AN131" s="15">
        <v>0</v>
      </c>
      <c r="AO131" s="15">
        <v>0</v>
      </c>
      <c r="AP131" s="15">
        <v>0</v>
      </c>
      <c r="AQ131" s="15">
        <v>0</v>
      </c>
      <c r="AR131" s="15">
        <v>0</v>
      </c>
      <c r="AS131" s="15">
        <v>0</v>
      </c>
      <c r="AT131" s="15">
        <v>0</v>
      </c>
      <c r="AU131" s="15">
        <v>0</v>
      </c>
      <c r="AV131" s="15">
        <v>0</v>
      </c>
      <c r="AW131" s="15">
        <v>0</v>
      </c>
      <c r="AX131" s="15">
        <v>0</v>
      </c>
      <c r="AY131" s="15">
        <v>0</v>
      </c>
      <c r="BB131" t="b">
        <f t="shared" si="14"/>
        <v>1</v>
      </c>
    </row>
    <row r="132" spans="1:54">
      <c r="A132">
        <v>10834</v>
      </c>
      <c r="D132" t="s">
        <v>1406</v>
      </c>
      <c r="E132" t="s">
        <v>4307</v>
      </c>
      <c r="F132" t="str">
        <f t="shared" si="10"/>
        <v>City/Roads and Bridges</v>
      </c>
      <c r="G132" t="s">
        <v>1406</v>
      </c>
      <c r="I132" t="s">
        <v>3198</v>
      </c>
      <c r="J132" t="s">
        <v>1500</v>
      </c>
      <c r="K132" t="s">
        <v>3199</v>
      </c>
      <c r="L132" t="s">
        <v>662</v>
      </c>
      <c r="M132" t="s">
        <v>3200</v>
      </c>
      <c r="N132">
        <v>3750000</v>
      </c>
      <c r="O132">
        <v>4218750</v>
      </c>
      <c r="P132" t="s">
        <v>669</v>
      </c>
      <c r="Q132" t="str">
        <f t="shared" si="11"/>
        <v>2014-2017</v>
      </c>
      <c r="R132">
        <v>1</v>
      </c>
      <c r="T132" t="s">
        <v>2287</v>
      </c>
      <c r="U132" s="4">
        <v>2014</v>
      </c>
      <c r="V132" s="4">
        <v>2017</v>
      </c>
      <c r="W132" s="15">
        <f t="shared" si="12"/>
        <v>937500</v>
      </c>
      <c r="X132">
        <f t="shared" si="13"/>
        <v>4</v>
      </c>
      <c r="Y132" s="15">
        <v>937500</v>
      </c>
      <c r="Z132" s="15">
        <v>937500</v>
      </c>
      <c r="AA132" s="15">
        <v>937500</v>
      </c>
      <c r="AB132" s="15">
        <v>937500</v>
      </c>
      <c r="AC132" s="15">
        <v>0</v>
      </c>
      <c r="AD132" s="15">
        <v>0</v>
      </c>
      <c r="AE132" s="15">
        <v>0</v>
      </c>
      <c r="AF132" s="15">
        <v>0</v>
      </c>
      <c r="AG132" s="15">
        <v>0</v>
      </c>
      <c r="AH132" s="15">
        <v>0</v>
      </c>
      <c r="AI132" s="15">
        <v>0</v>
      </c>
      <c r="AJ132" s="15">
        <v>0</v>
      </c>
      <c r="AK132" s="15">
        <v>0</v>
      </c>
      <c r="AL132" s="15">
        <v>0</v>
      </c>
      <c r="AM132" s="15">
        <v>0</v>
      </c>
      <c r="AN132" s="15">
        <v>0</v>
      </c>
      <c r="AO132" s="15">
        <v>0</v>
      </c>
      <c r="AP132" s="15">
        <v>0</v>
      </c>
      <c r="AQ132" s="15">
        <v>0</v>
      </c>
      <c r="AR132" s="15">
        <v>0</v>
      </c>
      <c r="AS132" s="15">
        <v>0</v>
      </c>
      <c r="AT132" s="15">
        <v>0</v>
      </c>
      <c r="AU132" s="15">
        <v>0</v>
      </c>
      <c r="AV132" s="15">
        <v>0</v>
      </c>
      <c r="AW132" s="15">
        <v>0</v>
      </c>
      <c r="AX132" s="15">
        <v>0</v>
      </c>
      <c r="AY132" s="15">
        <v>0</v>
      </c>
      <c r="BB132" t="b">
        <f t="shared" si="14"/>
        <v>1</v>
      </c>
    </row>
    <row r="133" spans="1:54">
      <c r="A133">
        <v>10837</v>
      </c>
      <c r="D133" t="s">
        <v>1406</v>
      </c>
      <c r="E133" t="s">
        <v>4307</v>
      </c>
      <c r="F133" t="str">
        <f t="shared" si="10"/>
        <v>City/Roads and Bridges</v>
      </c>
      <c r="G133" t="s">
        <v>1406</v>
      </c>
      <c r="I133" t="s">
        <v>3203</v>
      </c>
      <c r="J133" t="s">
        <v>3204</v>
      </c>
      <c r="K133" t="s">
        <v>3205</v>
      </c>
      <c r="L133" t="s">
        <v>640</v>
      </c>
      <c r="M133" t="s">
        <v>3160</v>
      </c>
      <c r="N133">
        <v>1500000</v>
      </c>
      <c r="O133">
        <v>1687500</v>
      </c>
      <c r="P133" t="s">
        <v>669</v>
      </c>
      <c r="Q133" t="str">
        <f t="shared" si="11"/>
        <v>2014-2017</v>
      </c>
      <c r="R133">
        <v>1</v>
      </c>
      <c r="S133" t="s">
        <v>746</v>
      </c>
      <c r="T133" t="s">
        <v>2287</v>
      </c>
      <c r="U133" s="4">
        <v>2014</v>
      </c>
      <c r="V133" s="4">
        <v>2017</v>
      </c>
      <c r="W133" s="15">
        <f t="shared" si="12"/>
        <v>375000</v>
      </c>
      <c r="X133">
        <f t="shared" si="13"/>
        <v>4</v>
      </c>
      <c r="Y133" s="15">
        <v>375000</v>
      </c>
      <c r="Z133" s="15">
        <v>375000</v>
      </c>
      <c r="AA133" s="15">
        <v>375000</v>
      </c>
      <c r="AB133" s="15">
        <v>375000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BB133" t="b">
        <f t="shared" si="14"/>
        <v>1</v>
      </c>
    </row>
    <row r="134" spans="1:54">
      <c r="A134">
        <v>10838</v>
      </c>
      <c r="D134" t="s">
        <v>1406</v>
      </c>
      <c r="E134" t="s">
        <v>4307</v>
      </c>
      <c r="F134" t="str">
        <f t="shared" si="10"/>
        <v>City/Roads and Bridges</v>
      </c>
      <c r="G134" t="s">
        <v>1406</v>
      </c>
      <c r="I134" t="s">
        <v>3206</v>
      </c>
      <c r="J134" t="s">
        <v>3207</v>
      </c>
      <c r="K134" t="s">
        <v>3208</v>
      </c>
      <c r="L134" t="s">
        <v>640</v>
      </c>
      <c r="M134" t="s">
        <v>3160</v>
      </c>
      <c r="N134">
        <v>2700000</v>
      </c>
      <c r="O134">
        <v>3037500</v>
      </c>
      <c r="P134" t="s">
        <v>669</v>
      </c>
      <c r="Q134" t="str">
        <f t="shared" si="11"/>
        <v>2014-2017</v>
      </c>
      <c r="R134">
        <v>1</v>
      </c>
      <c r="S134" t="s">
        <v>730</v>
      </c>
      <c r="T134" t="s">
        <v>2287</v>
      </c>
      <c r="U134" s="4">
        <v>2014</v>
      </c>
      <c r="V134" s="4">
        <v>2017</v>
      </c>
      <c r="W134" s="15">
        <f t="shared" si="12"/>
        <v>675000</v>
      </c>
      <c r="X134">
        <f t="shared" si="13"/>
        <v>4</v>
      </c>
      <c r="Y134" s="15">
        <v>675000</v>
      </c>
      <c r="Z134" s="15">
        <v>675000</v>
      </c>
      <c r="AA134" s="15">
        <v>675000</v>
      </c>
      <c r="AB134" s="15">
        <v>675000</v>
      </c>
      <c r="AC134" s="15">
        <v>0</v>
      </c>
      <c r="AD134" s="15">
        <v>0</v>
      </c>
      <c r="AE134" s="15">
        <v>0</v>
      </c>
      <c r="AF134" s="15">
        <v>0</v>
      </c>
      <c r="AG134" s="15">
        <v>0</v>
      </c>
      <c r="AH134" s="15">
        <v>0</v>
      </c>
      <c r="AI134" s="15">
        <v>0</v>
      </c>
      <c r="AJ134" s="15">
        <v>0</v>
      </c>
      <c r="AK134" s="15">
        <v>0</v>
      </c>
      <c r="AL134" s="15">
        <v>0</v>
      </c>
      <c r="AM134" s="15">
        <v>0</v>
      </c>
      <c r="AN134" s="15">
        <v>0</v>
      </c>
      <c r="AO134" s="15">
        <v>0</v>
      </c>
      <c r="AP134" s="15">
        <v>0</v>
      </c>
      <c r="AQ134" s="15">
        <v>0</v>
      </c>
      <c r="AR134" s="15">
        <v>0</v>
      </c>
      <c r="AS134" s="15">
        <v>0</v>
      </c>
      <c r="AT134" s="15">
        <v>0</v>
      </c>
      <c r="AU134" s="15">
        <v>0</v>
      </c>
      <c r="AV134" s="15">
        <v>0</v>
      </c>
      <c r="AW134" s="15">
        <v>0</v>
      </c>
      <c r="AX134" s="15">
        <v>0</v>
      </c>
      <c r="AY134" s="15">
        <v>0</v>
      </c>
      <c r="BB134" t="b">
        <f t="shared" si="14"/>
        <v>1</v>
      </c>
    </row>
    <row r="135" spans="1:54">
      <c r="A135">
        <v>10839</v>
      </c>
      <c r="D135" t="s">
        <v>1406</v>
      </c>
      <c r="E135" t="s">
        <v>4307</v>
      </c>
      <c r="F135" t="str">
        <f t="shared" si="10"/>
        <v>City/Roads and Bridges</v>
      </c>
      <c r="G135" t="s">
        <v>1406</v>
      </c>
      <c r="I135" t="s">
        <v>3209</v>
      </c>
      <c r="J135" t="s">
        <v>3165</v>
      </c>
      <c r="K135" t="s">
        <v>1525</v>
      </c>
      <c r="L135" t="s">
        <v>640</v>
      </c>
      <c r="M135" t="s">
        <v>3160</v>
      </c>
      <c r="N135">
        <v>4000000</v>
      </c>
      <c r="O135">
        <v>4500000</v>
      </c>
      <c r="P135" t="s">
        <v>669</v>
      </c>
      <c r="Q135" t="str">
        <f t="shared" si="11"/>
        <v>2014-2017</v>
      </c>
      <c r="R135">
        <v>1</v>
      </c>
      <c r="S135" t="s">
        <v>730</v>
      </c>
      <c r="T135" t="s">
        <v>2287</v>
      </c>
      <c r="U135" s="4">
        <v>2014</v>
      </c>
      <c r="V135" s="4">
        <v>2017</v>
      </c>
      <c r="W135" s="15">
        <f t="shared" si="12"/>
        <v>1000000</v>
      </c>
      <c r="X135">
        <f t="shared" si="13"/>
        <v>4</v>
      </c>
      <c r="Y135" s="15">
        <v>1000000</v>
      </c>
      <c r="Z135" s="15">
        <v>1000000</v>
      </c>
      <c r="AA135" s="15">
        <v>1000000</v>
      </c>
      <c r="AB135" s="15">
        <v>1000000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5">
        <v>0</v>
      </c>
      <c r="AR135" s="15">
        <v>0</v>
      </c>
      <c r="AS135" s="15">
        <v>0</v>
      </c>
      <c r="AT135" s="15">
        <v>0</v>
      </c>
      <c r="AU135" s="15">
        <v>0</v>
      </c>
      <c r="AV135" s="15">
        <v>0</v>
      </c>
      <c r="AW135" s="15">
        <v>0</v>
      </c>
      <c r="AX135" s="15">
        <v>0</v>
      </c>
      <c r="AY135" s="15">
        <v>0</v>
      </c>
      <c r="BB135" t="b">
        <f t="shared" si="14"/>
        <v>1</v>
      </c>
    </row>
    <row r="136" spans="1:54">
      <c r="A136">
        <v>10863</v>
      </c>
      <c r="D136" t="s">
        <v>3</v>
      </c>
      <c r="E136" t="s">
        <v>3</v>
      </c>
      <c r="F136" t="str">
        <f t="shared" si="10"/>
        <v>ODOT/Freight</v>
      </c>
      <c r="G136" t="s">
        <v>3</v>
      </c>
      <c r="I136" t="s">
        <v>2180</v>
      </c>
      <c r="J136" t="s">
        <v>2181</v>
      </c>
      <c r="K136" t="s">
        <v>652</v>
      </c>
      <c r="L136" t="s">
        <v>640</v>
      </c>
      <c r="M136" t="s">
        <v>2182</v>
      </c>
      <c r="N136">
        <v>32200000</v>
      </c>
      <c r="O136">
        <v>36225000</v>
      </c>
      <c r="P136" t="s">
        <v>669</v>
      </c>
      <c r="Q136" t="str">
        <f t="shared" si="11"/>
        <v>2014-2017</v>
      </c>
      <c r="R136">
        <v>1</v>
      </c>
      <c r="S136" t="s">
        <v>746</v>
      </c>
      <c r="T136" t="s">
        <v>2089</v>
      </c>
      <c r="U136" s="4">
        <v>2014</v>
      </c>
      <c r="V136" s="4">
        <v>2017</v>
      </c>
      <c r="W136" s="15">
        <f t="shared" si="12"/>
        <v>8050000</v>
      </c>
      <c r="X136">
        <f t="shared" si="13"/>
        <v>4</v>
      </c>
      <c r="Y136" s="15">
        <v>8050000</v>
      </c>
      <c r="Z136" s="15">
        <v>8050000</v>
      </c>
      <c r="AA136" s="15">
        <v>8050000</v>
      </c>
      <c r="AB136" s="15">
        <v>8050000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BB136" t="b">
        <f t="shared" si="14"/>
        <v>1</v>
      </c>
    </row>
    <row r="137" spans="1:54">
      <c r="A137">
        <v>10865</v>
      </c>
      <c r="D137" t="s">
        <v>3</v>
      </c>
      <c r="E137" t="s">
        <v>3</v>
      </c>
      <c r="F137" t="str">
        <f t="shared" si="10"/>
        <v>ODOT/Throughways</v>
      </c>
      <c r="G137" t="s">
        <v>3</v>
      </c>
      <c r="I137" t="s">
        <v>3878</v>
      </c>
      <c r="J137" t="s">
        <v>3879</v>
      </c>
      <c r="L137" t="s">
        <v>1775</v>
      </c>
      <c r="M137" t="s">
        <v>3880</v>
      </c>
      <c r="N137">
        <v>10500000</v>
      </c>
      <c r="O137">
        <v>11812500</v>
      </c>
      <c r="P137" t="s">
        <v>669</v>
      </c>
      <c r="Q137" t="str">
        <f t="shared" si="11"/>
        <v>2014-2017</v>
      </c>
      <c r="R137">
        <v>1</v>
      </c>
      <c r="S137" t="s">
        <v>952</v>
      </c>
      <c r="T137" t="s">
        <v>3874</v>
      </c>
      <c r="U137" s="4">
        <v>2014</v>
      </c>
      <c r="V137" s="4">
        <v>2017</v>
      </c>
      <c r="W137" s="15">
        <f t="shared" si="12"/>
        <v>2625000</v>
      </c>
      <c r="X137">
        <f t="shared" si="13"/>
        <v>4</v>
      </c>
      <c r="Y137" s="15">
        <v>2625000</v>
      </c>
      <c r="Z137" s="15">
        <v>2625000</v>
      </c>
      <c r="AA137" s="15">
        <v>2625000</v>
      </c>
      <c r="AB137" s="15">
        <v>2625000</v>
      </c>
      <c r="AC137" s="15">
        <v>0</v>
      </c>
      <c r="AD137" s="15">
        <v>0</v>
      </c>
      <c r="AE137" s="15">
        <v>0</v>
      </c>
      <c r="AF137" s="15">
        <v>0</v>
      </c>
      <c r="AG137" s="15">
        <v>0</v>
      </c>
      <c r="AH137" s="15">
        <v>0</v>
      </c>
      <c r="AI137" s="15">
        <v>0</v>
      </c>
      <c r="AJ137" s="15">
        <v>0</v>
      </c>
      <c r="AK137" s="15">
        <v>0</v>
      </c>
      <c r="AL137" s="15">
        <v>0</v>
      </c>
      <c r="AM137" s="15">
        <v>0</v>
      </c>
      <c r="AN137" s="15">
        <v>0</v>
      </c>
      <c r="AO137" s="15">
        <v>0</v>
      </c>
      <c r="AP137" s="15">
        <v>0</v>
      </c>
      <c r="AQ137" s="15">
        <v>0</v>
      </c>
      <c r="AR137" s="15">
        <v>0</v>
      </c>
      <c r="AS137" s="15">
        <v>0</v>
      </c>
      <c r="AT137" s="15">
        <v>0</v>
      </c>
      <c r="AU137" s="15">
        <v>0</v>
      </c>
      <c r="AV137" s="15">
        <v>0</v>
      </c>
      <c r="AW137" s="15">
        <v>0</v>
      </c>
      <c r="AX137" s="15">
        <v>0</v>
      </c>
      <c r="AY137" s="15">
        <v>0</v>
      </c>
      <c r="BB137" t="b">
        <f t="shared" si="14"/>
        <v>1</v>
      </c>
    </row>
    <row r="138" spans="1:54">
      <c r="A138">
        <v>10867</v>
      </c>
      <c r="D138" t="s">
        <v>3</v>
      </c>
      <c r="E138" t="s">
        <v>3</v>
      </c>
      <c r="F138" t="str">
        <f t="shared" si="10"/>
        <v>ODOT/Throughways</v>
      </c>
      <c r="G138" t="s">
        <v>3</v>
      </c>
      <c r="I138" t="s">
        <v>3881</v>
      </c>
      <c r="J138" t="s">
        <v>1987</v>
      </c>
      <c r="K138" t="s">
        <v>3882</v>
      </c>
      <c r="L138" t="s">
        <v>1775</v>
      </c>
      <c r="M138" t="s">
        <v>3883</v>
      </c>
      <c r="N138">
        <v>20000000</v>
      </c>
      <c r="O138">
        <v>22500000</v>
      </c>
      <c r="P138" t="s">
        <v>669</v>
      </c>
      <c r="Q138" t="str">
        <f t="shared" si="11"/>
        <v>2014-2017</v>
      </c>
      <c r="R138">
        <v>1</v>
      </c>
      <c r="S138" t="s">
        <v>832</v>
      </c>
      <c r="T138" t="s">
        <v>3874</v>
      </c>
      <c r="U138" s="4">
        <v>2014</v>
      </c>
      <c r="V138" s="4">
        <v>2017</v>
      </c>
      <c r="W138" s="15">
        <f t="shared" si="12"/>
        <v>5000000</v>
      </c>
      <c r="X138">
        <f t="shared" si="13"/>
        <v>4</v>
      </c>
      <c r="Y138" s="15">
        <v>5000000</v>
      </c>
      <c r="Z138" s="15">
        <v>5000000</v>
      </c>
      <c r="AA138" s="15">
        <v>5000000</v>
      </c>
      <c r="AB138" s="15">
        <v>5000000</v>
      </c>
      <c r="AC138" s="15">
        <v>0</v>
      </c>
      <c r="AD138" s="15">
        <v>0</v>
      </c>
      <c r="AE138" s="15">
        <v>0</v>
      </c>
      <c r="AF138" s="15">
        <v>0</v>
      </c>
      <c r="AG138" s="15">
        <v>0</v>
      </c>
      <c r="AH138" s="15">
        <v>0</v>
      </c>
      <c r="AI138" s="15">
        <v>0</v>
      </c>
      <c r="AJ138" s="15">
        <v>0</v>
      </c>
      <c r="AK138" s="15">
        <v>0</v>
      </c>
      <c r="AL138" s="15">
        <v>0</v>
      </c>
      <c r="AM138" s="15">
        <v>0</v>
      </c>
      <c r="AN138" s="15">
        <v>0</v>
      </c>
      <c r="AO138" s="15">
        <v>0</v>
      </c>
      <c r="AP138" s="15">
        <v>0</v>
      </c>
      <c r="AQ138" s="15">
        <v>0</v>
      </c>
      <c r="AR138" s="15">
        <v>0</v>
      </c>
      <c r="AS138" s="15">
        <v>0</v>
      </c>
      <c r="AT138" s="15">
        <v>0</v>
      </c>
      <c r="AU138" s="15">
        <v>0</v>
      </c>
      <c r="AV138" s="15">
        <v>0</v>
      </c>
      <c r="AW138" s="15">
        <v>0</v>
      </c>
      <c r="AX138" s="15">
        <v>0</v>
      </c>
      <c r="AY138" s="15">
        <v>0</v>
      </c>
      <c r="BB138" t="b">
        <f t="shared" si="14"/>
        <v>1</v>
      </c>
    </row>
    <row r="139" spans="1:54">
      <c r="A139">
        <v>10869</v>
      </c>
      <c r="D139" t="s">
        <v>3</v>
      </c>
      <c r="E139" t="s">
        <v>3</v>
      </c>
      <c r="F139" t="str">
        <f t="shared" si="10"/>
        <v>ODOT/Throughways</v>
      </c>
      <c r="G139" t="s">
        <v>3</v>
      </c>
      <c r="I139" t="s">
        <v>3884</v>
      </c>
      <c r="J139" t="s">
        <v>1005</v>
      </c>
      <c r="K139" t="s">
        <v>3885</v>
      </c>
      <c r="L139" t="s">
        <v>1775</v>
      </c>
      <c r="M139" t="s">
        <v>3886</v>
      </c>
      <c r="N139">
        <v>150000000</v>
      </c>
      <c r="O139">
        <v>168750000</v>
      </c>
      <c r="P139" t="s">
        <v>669</v>
      </c>
      <c r="Q139" t="str">
        <f t="shared" si="11"/>
        <v>2014-2017</v>
      </c>
      <c r="R139">
        <v>1</v>
      </c>
      <c r="S139" t="s">
        <v>670</v>
      </c>
      <c r="T139" t="s">
        <v>3874</v>
      </c>
      <c r="U139" s="4">
        <v>2014</v>
      </c>
      <c r="V139" s="4">
        <v>2017</v>
      </c>
      <c r="W139" s="15">
        <f t="shared" si="12"/>
        <v>37500000</v>
      </c>
      <c r="X139">
        <f t="shared" si="13"/>
        <v>4</v>
      </c>
      <c r="Y139" s="15">
        <v>37500000</v>
      </c>
      <c r="Z139" s="15">
        <v>37500000</v>
      </c>
      <c r="AA139" s="15">
        <v>37500000</v>
      </c>
      <c r="AB139" s="15">
        <v>37500000</v>
      </c>
      <c r="AC139" s="15">
        <v>0</v>
      </c>
      <c r="AD139" s="15">
        <v>0</v>
      </c>
      <c r="AE139" s="15">
        <v>0</v>
      </c>
      <c r="AF139" s="15">
        <v>0</v>
      </c>
      <c r="AG139" s="15">
        <v>0</v>
      </c>
      <c r="AH139" s="15">
        <v>0</v>
      </c>
      <c r="AI139" s="15">
        <v>0</v>
      </c>
      <c r="AJ139" s="15">
        <v>0</v>
      </c>
      <c r="AK139" s="15">
        <v>0</v>
      </c>
      <c r="AL139" s="15">
        <v>0</v>
      </c>
      <c r="AM139" s="15">
        <v>0</v>
      </c>
      <c r="AN139" s="15">
        <v>0</v>
      </c>
      <c r="AO139" s="15">
        <v>0</v>
      </c>
      <c r="AP139" s="15">
        <v>0</v>
      </c>
      <c r="AQ139" s="15">
        <v>0</v>
      </c>
      <c r="AR139" s="15">
        <v>0</v>
      </c>
      <c r="AS139" s="15">
        <v>0</v>
      </c>
      <c r="AT139" s="15">
        <v>0</v>
      </c>
      <c r="AU139" s="15">
        <v>0</v>
      </c>
      <c r="AV139" s="15">
        <v>0</v>
      </c>
      <c r="AW139" s="15">
        <v>0</v>
      </c>
      <c r="AX139" s="15">
        <v>0</v>
      </c>
      <c r="AY139" s="15">
        <v>0</v>
      </c>
      <c r="BB139" t="b">
        <f t="shared" si="14"/>
        <v>1</v>
      </c>
    </row>
    <row r="140" spans="1:54">
      <c r="A140">
        <v>10872</v>
      </c>
      <c r="D140" t="s">
        <v>3</v>
      </c>
      <c r="E140" t="s">
        <v>3</v>
      </c>
      <c r="F140" t="str">
        <f t="shared" si="10"/>
        <v>ODOT/Throughways</v>
      </c>
      <c r="G140" t="s">
        <v>3</v>
      </c>
      <c r="I140" t="s">
        <v>3887</v>
      </c>
      <c r="J140" t="s">
        <v>1005</v>
      </c>
      <c r="K140" t="s">
        <v>3888</v>
      </c>
      <c r="L140" t="s">
        <v>1775</v>
      </c>
      <c r="M140" t="s">
        <v>3889</v>
      </c>
      <c r="N140">
        <v>9700000</v>
      </c>
      <c r="O140">
        <v>10912500</v>
      </c>
      <c r="P140" t="s">
        <v>669</v>
      </c>
      <c r="Q140" t="str">
        <f t="shared" si="11"/>
        <v>2014-2017</v>
      </c>
      <c r="R140">
        <v>1</v>
      </c>
      <c r="S140" t="s">
        <v>670</v>
      </c>
      <c r="T140" t="s">
        <v>3874</v>
      </c>
      <c r="U140" s="4">
        <v>2014</v>
      </c>
      <c r="V140" s="4">
        <v>2017</v>
      </c>
      <c r="W140" s="15">
        <f t="shared" si="12"/>
        <v>2425000</v>
      </c>
      <c r="X140">
        <f t="shared" si="13"/>
        <v>4</v>
      </c>
      <c r="Y140" s="15">
        <v>2425000</v>
      </c>
      <c r="Z140" s="15">
        <v>2425000</v>
      </c>
      <c r="AA140" s="15">
        <v>2425000</v>
      </c>
      <c r="AB140" s="15">
        <v>2425000</v>
      </c>
      <c r="AC140" s="15">
        <v>0</v>
      </c>
      <c r="AD140" s="15">
        <v>0</v>
      </c>
      <c r="AE140" s="15">
        <v>0</v>
      </c>
      <c r="AF140" s="15">
        <v>0</v>
      </c>
      <c r="AG140" s="15">
        <v>0</v>
      </c>
      <c r="AH140" s="15">
        <v>0</v>
      </c>
      <c r="AI140" s="15">
        <v>0</v>
      </c>
      <c r="AJ140" s="15">
        <v>0</v>
      </c>
      <c r="AK140" s="15">
        <v>0</v>
      </c>
      <c r="AL140" s="15">
        <v>0</v>
      </c>
      <c r="AM140" s="15">
        <v>0</v>
      </c>
      <c r="AN140" s="15">
        <v>0</v>
      </c>
      <c r="AO140" s="15">
        <v>0</v>
      </c>
      <c r="AP140" s="15">
        <v>0</v>
      </c>
      <c r="AQ140" s="15">
        <v>0</v>
      </c>
      <c r="AR140" s="15">
        <v>0</v>
      </c>
      <c r="AS140" s="15">
        <v>0</v>
      </c>
      <c r="AT140" s="15">
        <v>0</v>
      </c>
      <c r="AU140" s="15">
        <v>0</v>
      </c>
      <c r="AV140" s="15">
        <v>0</v>
      </c>
      <c r="AW140" s="15">
        <v>0</v>
      </c>
      <c r="AX140" s="15">
        <v>0</v>
      </c>
      <c r="AY140" s="15">
        <v>0</v>
      </c>
      <c r="BB140" t="b">
        <f t="shared" si="14"/>
        <v>1</v>
      </c>
    </row>
    <row r="141" spans="1:54">
      <c r="A141">
        <v>10873</v>
      </c>
      <c r="D141" t="s">
        <v>3</v>
      </c>
      <c r="E141" t="s">
        <v>3</v>
      </c>
      <c r="F141" t="str">
        <f t="shared" si="10"/>
        <v>ODOT/Throughways</v>
      </c>
      <c r="G141" t="s">
        <v>3</v>
      </c>
      <c r="I141" t="s">
        <v>3890</v>
      </c>
      <c r="J141" t="s">
        <v>1213</v>
      </c>
      <c r="K141" t="s">
        <v>3210</v>
      </c>
      <c r="L141" t="s">
        <v>1098</v>
      </c>
      <c r="M141" t="s">
        <v>3891</v>
      </c>
      <c r="N141">
        <v>25000000</v>
      </c>
      <c r="O141">
        <v>28125000</v>
      </c>
      <c r="P141" t="s">
        <v>669</v>
      </c>
      <c r="Q141" t="str">
        <f t="shared" si="11"/>
        <v>2014-2017</v>
      </c>
      <c r="R141">
        <v>1</v>
      </c>
      <c r="S141" t="s">
        <v>643</v>
      </c>
      <c r="T141" t="s">
        <v>3874</v>
      </c>
      <c r="U141" s="4">
        <v>2014</v>
      </c>
      <c r="V141" s="4">
        <v>2017</v>
      </c>
      <c r="W141" s="15">
        <f t="shared" si="12"/>
        <v>6250000</v>
      </c>
      <c r="X141">
        <f t="shared" si="13"/>
        <v>4</v>
      </c>
      <c r="Y141" s="15">
        <v>6250000</v>
      </c>
      <c r="Z141" s="15">
        <v>6250000</v>
      </c>
      <c r="AA141" s="15">
        <v>6250000</v>
      </c>
      <c r="AB141" s="15">
        <v>6250000</v>
      </c>
      <c r="AC141" s="15">
        <v>0</v>
      </c>
      <c r="AD141" s="15">
        <v>0</v>
      </c>
      <c r="AE141" s="15">
        <v>0</v>
      </c>
      <c r="AF141" s="15">
        <v>0</v>
      </c>
      <c r="AG141" s="15">
        <v>0</v>
      </c>
      <c r="AH141" s="15">
        <v>0</v>
      </c>
      <c r="AI141" s="15">
        <v>0</v>
      </c>
      <c r="AJ141" s="15">
        <v>0</v>
      </c>
      <c r="AK141" s="15">
        <v>0</v>
      </c>
      <c r="AL141" s="15">
        <v>0</v>
      </c>
      <c r="AM141" s="15">
        <v>0</v>
      </c>
      <c r="AN141" s="15">
        <v>0</v>
      </c>
      <c r="AO141" s="15">
        <v>0</v>
      </c>
      <c r="AP141" s="15">
        <v>0</v>
      </c>
      <c r="AQ141" s="15">
        <v>0</v>
      </c>
      <c r="AR141" s="15">
        <v>0</v>
      </c>
      <c r="AS141" s="15">
        <v>0</v>
      </c>
      <c r="AT141" s="15">
        <v>0</v>
      </c>
      <c r="AU141" s="15">
        <v>0</v>
      </c>
      <c r="AV141" s="15">
        <v>0</v>
      </c>
      <c r="AW141" s="15">
        <v>0</v>
      </c>
      <c r="AX141" s="15">
        <v>0</v>
      </c>
      <c r="AY141" s="15">
        <v>0</v>
      </c>
      <c r="BB141" t="b">
        <f t="shared" si="14"/>
        <v>1</v>
      </c>
    </row>
    <row r="142" spans="1:54">
      <c r="A142">
        <v>10874</v>
      </c>
      <c r="D142" t="s">
        <v>3</v>
      </c>
      <c r="E142" t="s">
        <v>3</v>
      </c>
      <c r="F142" t="str">
        <f t="shared" si="10"/>
        <v>ODOT/Active Transportation</v>
      </c>
      <c r="G142" t="s">
        <v>3</v>
      </c>
      <c r="I142" t="s">
        <v>1439</v>
      </c>
      <c r="J142" t="s">
        <v>1440</v>
      </c>
      <c r="K142" t="s">
        <v>1441</v>
      </c>
      <c r="L142" t="s">
        <v>662</v>
      </c>
      <c r="M142" t="s">
        <v>1442</v>
      </c>
      <c r="N142">
        <v>10000000</v>
      </c>
      <c r="O142">
        <v>11250000</v>
      </c>
      <c r="P142" t="s">
        <v>669</v>
      </c>
      <c r="Q142" t="str">
        <f t="shared" si="11"/>
        <v>2014-2017</v>
      </c>
      <c r="R142">
        <v>1</v>
      </c>
      <c r="S142" t="s">
        <v>1443</v>
      </c>
      <c r="T142" t="s">
        <v>636</v>
      </c>
      <c r="U142" s="4">
        <v>2014</v>
      </c>
      <c r="V142" s="4">
        <v>2017</v>
      </c>
      <c r="W142" s="15">
        <f t="shared" si="12"/>
        <v>2500000</v>
      </c>
      <c r="X142">
        <f t="shared" si="13"/>
        <v>4</v>
      </c>
      <c r="Y142" s="15">
        <v>2500000</v>
      </c>
      <c r="Z142" s="15">
        <v>2500000</v>
      </c>
      <c r="AA142" s="15">
        <v>2500000</v>
      </c>
      <c r="AB142" s="15">
        <v>2500000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BB142" t="b">
        <f t="shared" si="14"/>
        <v>1</v>
      </c>
    </row>
    <row r="143" spans="1:54">
      <c r="A143">
        <v>10875</v>
      </c>
      <c r="D143" t="s">
        <v>3</v>
      </c>
      <c r="E143" t="s">
        <v>3</v>
      </c>
      <c r="F143" t="str">
        <f t="shared" si="10"/>
        <v>ODOT/TSMO/TDM</v>
      </c>
      <c r="G143" t="s">
        <v>3</v>
      </c>
      <c r="I143" t="s">
        <v>4224</v>
      </c>
      <c r="J143" t="s">
        <v>2594</v>
      </c>
      <c r="K143" t="s">
        <v>887</v>
      </c>
      <c r="L143" t="s">
        <v>1098</v>
      </c>
      <c r="M143" t="s">
        <v>4225</v>
      </c>
      <c r="N143">
        <v>21500000</v>
      </c>
      <c r="O143">
        <v>24187500</v>
      </c>
      <c r="P143" t="s">
        <v>669</v>
      </c>
      <c r="Q143" t="str">
        <f t="shared" si="11"/>
        <v>2014-2017</v>
      </c>
      <c r="R143">
        <v>1</v>
      </c>
      <c r="S143" t="s">
        <v>635</v>
      </c>
      <c r="T143" t="s">
        <v>4150</v>
      </c>
      <c r="U143" s="4">
        <v>2014</v>
      </c>
      <c r="V143" s="4">
        <v>2017</v>
      </c>
      <c r="W143" s="15">
        <f t="shared" si="12"/>
        <v>5375000</v>
      </c>
      <c r="X143">
        <f t="shared" si="13"/>
        <v>4</v>
      </c>
      <c r="Y143" s="15">
        <v>5375000</v>
      </c>
      <c r="Z143" s="15">
        <v>5375000</v>
      </c>
      <c r="AA143" s="15">
        <v>5375000</v>
      </c>
      <c r="AB143" s="15">
        <v>5375000</v>
      </c>
      <c r="AC143" s="15">
        <v>0</v>
      </c>
      <c r="AD143" s="15">
        <v>0</v>
      </c>
      <c r="AE143" s="15">
        <v>0</v>
      </c>
      <c r="AF143" s="15">
        <v>0</v>
      </c>
      <c r="AG143" s="15">
        <v>0</v>
      </c>
      <c r="AH143" s="15">
        <v>0</v>
      </c>
      <c r="AI143" s="15">
        <v>0</v>
      </c>
      <c r="AJ143" s="15">
        <v>0</v>
      </c>
      <c r="AK143" s="15">
        <v>0</v>
      </c>
      <c r="AL143" s="15">
        <v>0</v>
      </c>
      <c r="AM143" s="15">
        <v>0</v>
      </c>
      <c r="AN143" s="15">
        <v>0</v>
      </c>
      <c r="AO143" s="15">
        <v>0</v>
      </c>
      <c r="AP143" s="15">
        <v>0</v>
      </c>
      <c r="AQ143" s="15">
        <v>0</v>
      </c>
      <c r="AR143" s="15">
        <v>0</v>
      </c>
      <c r="AS143" s="15">
        <v>0</v>
      </c>
      <c r="AT143" s="15">
        <v>0</v>
      </c>
      <c r="AU143" s="15">
        <v>0</v>
      </c>
      <c r="AV143" s="15">
        <v>0</v>
      </c>
      <c r="AW143" s="15">
        <v>0</v>
      </c>
      <c r="AX143" s="15">
        <v>0</v>
      </c>
      <c r="AY143" s="15">
        <v>0</v>
      </c>
      <c r="BB143" t="b">
        <f t="shared" si="14"/>
        <v>1</v>
      </c>
    </row>
    <row r="144" spans="1:54">
      <c r="A144">
        <v>10893</v>
      </c>
      <c r="D144" t="s">
        <v>3</v>
      </c>
      <c r="E144" t="s">
        <v>3</v>
      </c>
      <c r="F144" t="str">
        <f t="shared" si="10"/>
        <v>ODOT/Throughways</v>
      </c>
      <c r="G144" t="s">
        <v>3</v>
      </c>
      <c r="I144" t="s">
        <v>3896</v>
      </c>
      <c r="J144" t="s">
        <v>3897</v>
      </c>
      <c r="K144" t="s">
        <v>3898</v>
      </c>
      <c r="L144" t="s">
        <v>1775</v>
      </c>
      <c r="M144" t="s">
        <v>3899</v>
      </c>
      <c r="N144">
        <v>2982000000</v>
      </c>
      <c r="O144">
        <v>3354750000</v>
      </c>
      <c r="P144" t="s">
        <v>669</v>
      </c>
      <c r="Q144" t="str">
        <f t="shared" si="11"/>
        <v>2014-2017</v>
      </c>
      <c r="R144">
        <v>1</v>
      </c>
      <c r="S144" t="s">
        <v>766</v>
      </c>
      <c r="T144" t="s">
        <v>3874</v>
      </c>
      <c r="U144" s="4">
        <v>2014</v>
      </c>
      <c r="V144" s="4">
        <v>2017</v>
      </c>
      <c r="W144" s="15">
        <f t="shared" si="12"/>
        <v>745500000</v>
      </c>
      <c r="X144">
        <f t="shared" si="13"/>
        <v>4</v>
      </c>
      <c r="Y144" s="15">
        <v>745500000</v>
      </c>
      <c r="Z144" s="15">
        <v>745500000</v>
      </c>
      <c r="AA144" s="15">
        <v>745500000</v>
      </c>
      <c r="AB144" s="15">
        <v>745500000</v>
      </c>
      <c r="AC144" s="15">
        <v>0</v>
      </c>
      <c r="AD144" s="15">
        <v>0</v>
      </c>
      <c r="AE144" s="15">
        <v>0</v>
      </c>
      <c r="AF144" s="15">
        <v>0</v>
      </c>
      <c r="AG144" s="15">
        <v>0</v>
      </c>
      <c r="AH144" s="15">
        <v>0</v>
      </c>
      <c r="AI144" s="15">
        <v>0</v>
      </c>
      <c r="AJ144" s="15">
        <v>0</v>
      </c>
      <c r="AK144" s="15">
        <v>0</v>
      </c>
      <c r="AL144" s="15">
        <v>0</v>
      </c>
      <c r="AM144" s="15">
        <v>0</v>
      </c>
      <c r="AN144" s="15">
        <v>0</v>
      </c>
      <c r="AO144" s="15">
        <v>0</v>
      </c>
      <c r="AP144" s="15">
        <v>0</v>
      </c>
      <c r="AQ144" s="15">
        <v>0</v>
      </c>
      <c r="AR144" s="15">
        <v>0</v>
      </c>
      <c r="AS144" s="15">
        <v>0</v>
      </c>
      <c r="AT144" s="15">
        <v>0</v>
      </c>
      <c r="AU144" s="15">
        <v>0</v>
      </c>
      <c r="AV144" s="15">
        <v>0</v>
      </c>
      <c r="AW144" s="15">
        <v>0</v>
      </c>
      <c r="AX144" s="15">
        <v>0</v>
      </c>
      <c r="AY144" s="15">
        <v>0</v>
      </c>
      <c r="BB144" t="b">
        <f t="shared" si="14"/>
        <v>1</v>
      </c>
    </row>
    <row r="145" spans="1:54">
      <c r="A145">
        <v>10894</v>
      </c>
      <c r="D145" t="s">
        <v>3</v>
      </c>
      <c r="E145" t="s">
        <v>3</v>
      </c>
      <c r="F145" t="str">
        <f t="shared" si="10"/>
        <v>ODOT/Throughways</v>
      </c>
      <c r="G145" t="s">
        <v>3</v>
      </c>
      <c r="I145" t="s">
        <v>3900</v>
      </c>
      <c r="J145">
        <v>0</v>
      </c>
      <c r="K145" t="s">
        <v>3901</v>
      </c>
      <c r="L145" t="s">
        <v>1098</v>
      </c>
      <c r="M145" t="s">
        <v>3902</v>
      </c>
      <c r="N145">
        <v>20000000</v>
      </c>
      <c r="O145">
        <v>22500000</v>
      </c>
      <c r="P145" t="s">
        <v>669</v>
      </c>
      <c r="Q145" t="str">
        <f t="shared" si="11"/>
        <v>2014-2017</v>
      </c>
      <c r="R145">
        <v>1</v>
      </c>
      <c r="S145" t="s">
        <v>670</v>
      </c>
      <c r="T145" t="s">
        <v>3874</v>
      </c>
      <c r="U145" s="4">
        <v>2014</v>
      </c>
      <c r="V145" s="4">
        <v>2017</v>
      </c>
      <c r="W145" s="15">
        <f t="shared" si="12"/>
        <v>5000000</v>
      </c>
      <c r="X145">
        <f t="shared" si="13"/>
        <v>4</v>
      </c>
      <c r="Y145" s="15">
        <v>5000000</v>
      </c>
      <c r="Z145" s="15">
        <v>5000000</v>
      </c>
      <c r="AA145" s="15">
        <v>5000000</v>
      </c>
      <c r="AB145" s="15">
        <v>5000000</v>
      </c>
      <c r="AC145" s="15">
        <v>0</v>
      </c>
      <c r="AD145" s="15">
        <v>0</v>
      </c>
      <c r="AE145" s="15">
        <v>0</v>
      </c>
      <c r="AF145" s="15">
        <v>0</v>
      </c>
      <c r="AG145" s="15">
        <v>0</v>
      </c>
      <c r="AH145" s="15">
        <v>0</v>
      </c>
      <c r="AI145" s="15">
        <v>0</v>
      </c>
      <c r="AJ145" s="15">
        <v>0</v>
      </c>
      <c r="AK145" s="15">
        <v>0</v>
      </c>
      <c r="AL145" s="15">
        <v>0</v>
      </c>
      <c r="AM145" s="15">
        <v>0</v>
      </c>
      <c r="AN145" s="15">
        <v>0</v>
      </c>
      <c r="AO145" s="15">
        <v>0</v>
      </c>
      <c r="AP145" s="15">
        <v>0</v>
      </c>
      <c r="AQ145" s="15">
        <v>0</v>
      </c>
      <c r="AR145" s="15">
        <v>0</v>
      </c>
      <c r="AS145" s="15">
        <v>0</v>
      </c>
      <c r="AT145" s="15">
        <v>0</v>
      </c>
      <c r="AU145" s="15">
        <v>0</v>
      </c>
      <c r="AV145" s="15">
        <v>0</v>
      </c>
      <c r="AW145" s="15">
        <v>0</v>
      </c>
      <c r="AX145" s="15">
        <v>0</v>
      </c>
      <c r="AY145" s="15">
        <v>0</v>
      </c>
      <c r="BB145" t="b">
        <f t="shared" si="14"/>
        <v>1</v>
      </c>
    </row>
    <row r="146" spans="1:54">
      <c r="A146">
        <v>10899</v>
      </c>
      <c r="D146" t="s">
        <v>1444</v>
      </c>
      <c r="E146" t="s">
        <v>0</v>
      </c>
      <c r="F146" t="str">
        <f t="shared" si="10"/>
        <v>Transit/Transit</v>
      </c>
      <c r="I146" t="s">
        <v>3995</v>
      </c>
      <c r="J146" t="s">
        <v>652</v>
      </c>
      <c r="K146" t="s">
        <v>652</v>
      </c>
      <c r="L146" t="s">
        <v>652</v>
      </c>
      <c r="M146" t="s">
        <v>3996</v>
      </c>
      <c r="N146">
        <v>8000000</v>
      </c>
      <c r="O146">
        <v>9000000</v>
      </c>
      <c r="P146" t="s">
        <v>669</v>
      </c>
      <c r="Q146" t="str">
        <f t="shared" si="11"/>
        <v>2014-2017</v>
      </c>
      <c r="R146">
        <v>1</v>
      </c>
      <c r="S146" t="s">
        <v>657</v>
      </c>
      <c r="T146" t="s">
        <v>0</v>
      </c>
      <c r="U146" s="4">
        <v>2014</v>
      </c>
      <c r="V146" s="4">
        <v>2017</v>
      </c>
      <c r="W146" s="15">
        <f t="shared" si="12"/>
        <v>2000000</v>
      </c>
      <c r="X146">
        <f t="shared" si="13"/>
        <v>4</v>
      </c>
      <c r="Y146" s="15">
        <v>2000000</v>
      </c>
      <c r="Z146" s="15">
        <v>2000000</v>
      </c>
      <c r="AA146" s="15">
        <v>2000000</v>
      </c>
      <c r="AB146" s="15">
        <v>2000000</v>
      </c>
      <c r="AC146" s="15">
        <v>0</v>
      </c>
      <c r="AD146" s="15">
        <v>0</v>
      </c>
      <c r="AE146" s="15">
        <v>0</v>
      </c>
      <c r="AF146" s="15">
        <v>0</v>
      </c>
      <c r="AG146" s="15">
        <v>0</v>
      </c>
      <c r="AH146" s="15">
        <v>0</v>
      </c>
      <c r="AI146" s="15">
        <v>0</v>
      </c>
      <c r="AJ146" s="15">
        <v>0</v>
      </c>
      <c r="AK146" s="15">
        <v>0</v>
      </c>
      <c r="AL146" s="15">
        <v>0</v>
      </c>
      <c r="AM146" s="15">
        <v>0</v>
      </c>
      <c r="AN146" s="15">
        <v>0</v>
      </c>
      <c r="AO146" s="15">
        <v>0</v>
      </c>
      <c r="AP146" s="15">
        <v>0</v>
      </c>
      <c r="AQ146" s="15">
        <v>0</v>
      </c>
      <c r="AR146" s="15">
        <v>0</v>
      </c>
      <c r="AS146" s="15">
        <v>0</v>
      </c>
      <c r="AT146" s="15">
        <v>0</v>
      </c>
      <c r="AU146" s="15">
        <v>0</v>
      </c>
      <c r="AV146" s="15">
        <v>0</v>
      </c>
      <c r="AW146" s="15">
        <v>0</v>
      </c>
      <c r="AX146" s="15">
        <v>0</v>
      </c>
      <c r="AY146" s="15">
        <v>0</v>
      </c>
      <c r="BB146" t="b">
        <f t="shared" si="14"/>
        <v>1</v>
      </c>
    </row>
    <row r="147" spans="1:54">
      <c r="A147">
        <v>10901</v>
      </c>
      <c r="D147" t="s">
        <v>1444</v>
      </c>
      <c r="E147" t="s">
        <v>0</v>
      </c>
      <c r="F147" t="str">
        <f t="shared" si="10"/>
        <v>Transit/Transit</v>
      </c>
      <c r="I147" t="s">
        <v>3999</v>
      </c>
      <c r="J147" t="s">
        <v>652</v>
      </c>
      <c r="K147" t="s">
        <v>652</v>
      </c>
      <c r="L147" t="s">
        <v>657</v>
      </c>
      <c r="M147" t="s">
        <v>4000</v>
      </c>
      <c r="N147">
        <v>1495000000</v>
      </c>
      <c r="O147">
        <v>1681875000</v>
      </c>
      <c r="P147" t="s">
        <v>669</v>
      </c>
      <c r="Q147" t="str">
        <f t="shared" si="11"/>
        <v>2014-2017</v>
      </c>
      <c r="R147">
        <v>1</v>
      </c>
      <c r="S147" t="s">
        <v>670</v>
      </c>
      <c r="T147" t="s">
        <v>0</v>
      </c>
      <c r="U147" s="4">
        <v>2014</v>
      </c>
      <c r="V147" s="4">
        <v>2017</v>
      </c>
      <c r="W147" s="15">
        <f t="shared" si="12"/>
        <v>373750000</v>
      </c>
      <c r="X147">
        <f t="shared" si="13"/>
        <v>4</v>
      </c>
      <c r="Y147" s="15">
        <v>373750000</v>
      </c>
      <c r="Z147" s="15">
        <v>373750000</v>
      </c>
      <c r="AA147" s="15">
        <v>373750000</v>
      </c>
      <c r="AB147" s="15">
        <v>373750000</v>
      </c>
      <c r="AC147" s="15">
        <v>0</v>
      </c>
      <c r="AD147" s="15">
        <v>0</v>
      </c>
      <c r="AE147" s="15">
        <v>0</v>
      </c>
      <c r="AF147" s="15">
        <v>0</v>
      </c>
      <c r="AG147" s="15">
        <v>0</v>
      </c>
      <c r="AH147" s="15">
        <v>0</v>
      </c>
      <c r="AI147" s="15">
        <v>0</v>
      </c>
      <c r="AJ147" s="15">
        <v>0</v>
      </c>
      <c r="AK147" s="15">
        <v>0</v>
      </c>
      <c r="AL147" s="15">
        <v>0</v>
      </c>
      <c r="AM147" s="15">
        <v>0</v>
      </c>
      <c r="AN147" s="15">
        <v>0</v>
      </c>
      <c r="AO147" s="15">
        <v>0</v>
      </c>
      <c r="AP147" s="15">
        <v>0</v>
      </c>
      <c r="AQ147" s="15">
        <v>0</v>
      </c>
      <c r="AR147" s="15">
        <v>0</v>
      </c>
      <c r="AS147" s="15">
        <v>0</v>
      </c>
      <c r="AT147" s="15">
        <v>0</v>
      </c>
      <c r="AU147" s="15">
        <v>0</v>
      </c>
      <c r="AV147" s="15">
        <v>0</v>
      </c>
      <c r="AW147" s="15">
        <v>0</v>
      </c>
      <c r="AX147" s="15">
        <v>0</v>
      </c>
      <c r="AY147" s="15">
        <v>0</v>
      </c>
      <c r="BB147" t="b">
        <f t="shared" si="14"/>
        <v>1</v>
      </c>
    </row>
    <row r="148" spans="1:54">
      <c r="A148">
        <v>10905</v>
      </c>
      <c r="D148" t="s">
        <v>1444</v>
      </c>
      <c r="E148" t="s">
        <v>0</v>
      </c>
      <c r="F148" t="str">
        <f t="shared" si="10"/>
        <v>Transit/Transit</v>
      </c>
      <c r="I148" t="s">
        <v>4003</v>
      </c>
      <c r="J148" t="s">
        <v>652</v>
      </c>
      <c r="K148" t="s">
        <v>652</v>
      </c>
      <c r="L148" t="s">
        <v>652</v>
      </c>
      <c r="M148" t="s">
        <v>4004</v>
      </c>
      <c r="N148">
        <v>12315000</v>
      </c>
      <c r="O148">
        <v>13854375</v>
      </c>
      <c r="P148" t="s">
        <v>669</v>
      </c>
      <c r="Q148" t="str">
        <f t="shared" si="11"/>
        <v>2014-2017</v>
      </c>
      <c r="R148">
        <v>1</v>
      </c>
      <c r="S148" t="s">
        <v>657</v>
      </c>
      <c r="T148" t="s">
        <v>0</v>
      </c>
      <c r="U148" s="4">
        <v>2014</v>
      </c>
      <c r="V148" s="4">
        <v>2017</v>
      </c>
      <c r="W148" s="15">
        <f t="shared" si="12"/>
        <v>3078750</v>
      </c>
      <c r="X148">
        <f t="shared" si="13"/>
        <v>4</v>
      </c>
      <c r="Y148" s="15">
        <v>3078750</v>
      </c>
      <c r="Z148" s="15">
        <v>3078750</v>
      </c>
      <c r="AA148" s="15">
        <v>3078750</v>
      </c>
      <c r="AB148" s="15">
        <v>3078750</v>
      </c>
      <c r="AC148" s="15">
        <v>0</v>
      </c>
      <c r="AD148" s="15">
        <v>0</v>
      </c>
      <c r="AE148" s="15">
        <v>0</v>
      </c>
      <c r="AF148" s="15">
        <v>0</v>
      </c>
      <c r="AG148" s="15">
        <v>0</v>
      </c>
      <c r="AH148" s="15">
        <v>0</v>
      </c>
      <c r="AI148" s="15">
        <v>0</v>
      </c>
      <c r="AJ148" s="15">
        <v>0</v>
      </c>
      <c r="AK148" s="15">
        <v>0</v>
      </c>
      <c r="AL148" s="15">
        <v>0</v>
      </c>
      <c r="AM148" s="15">
        <v>0</v>
      </c>
      <c r="AN148" s="15">
        <v>0</v>
      </c>
      <c r="AO148" s="15">
        <v>0</v>
      </c>
      <c r="AP148" s="15">
        <v>0</v>
      </c>
      <c r="AQ148" s="15">
        <v>0</v>
      </c>
      <c r="AR148" s="15">
        <v>0</v>
      </c>
      <c r="AS148" s="15">
        <v>0</v>
      </c>
      <c r="AT148" s="15">
        <v>0</v>
      </c>
      <c r="AU148" s="15">
        <v>0</v>
      </c>
      <c r="AV148" s="15">
        <v>0</v>
      </c>
      <c r="AW148" s="15">
        <v>0</v>
      </c>
      <c r="AX148" s="15">
        <v>0</v>
      </c>
      <c r="AY148" s="15">
        <v>0</v>
      </c>
      <c r="BB148" t="b">
        <f t="shared" si="14"/>
        <v>1</v>
      </c>
    </row>
    <row r="149" spans="1:54">
      <c r="A149">
        <v>10916</v>
      </c>
      <c r="D149" t="s">
        <v>1444</v>
      </c>
      <c r="E149" t="s">
        <v>0</v>
      </c>
      <c r="F149" t="str">
        <f t="shared" si="10"/>
        <v>Transit/Transit</v>
      </c>
      <c r="I149" t="s">
        <v>4010</v>
      </c>
      <c r="J149" t="s">
        <v>652</v>
      </c>
      <c r="K149" t="s">
        <v>652</v>
      </c>
      <c r="L149" t="s">
        <v>657</v>
      </c>
      <c r="M149" t="s">
        <v>4011</v>
      </c>
      <c r="N149">
        <v>6000000</v>
      </c>
      <c r="O149">
        <v>6750000</v>
      </c>
      <c r="P149" t="s">
        <v>669</v>
      </c>
      <c r="Q149" t="str">
        <f t="shared" si="11"/>
        <v>2014-2017</v>
      </c>
      <c r="R149">
        <v>1</v>
      </c>
      <c r="S149" t="s">
        <v>670</v>
      </c>
      <c r="T149" t="s">
        <v>0</v>
      </c>
      <c r="U149" s="4">
        <v>2014</v>
      </c>
      <c r="V149" s="4">
        <v>2017</v>
      </c>
      <c r="W149" s="15">
        <f t="shared" si="12"/>
        <v>1500000</v>
      </c>
      <c r="X149">
        <f t="shared" si="13"/>
        <v>4</v>
      </c>
      <c r="Y149" s="15">
        <v>1500000</v>
      </c>
      <c r="Z149" s="15">
        <v>1500000</v>
      </c>
      <c r="AA149" s="15">
        <v>1500000</v>
      </c>
      <c r="AB149" s="15">
        <v>1500000</v>
      </c>
      <c r="AC149" s="15">
        <v>0</v>
      </c>
      <c r="AD149" s="15">
        <v>0</v>
      </c>
      <c r="AE149" s="15">
        <v>0</v>
      </c>
      <c r="AF149" s="15">
        <v>0</v>
      </c>
      <c r="AG149" s="15">
        <v>0</v>
      </c>
      <c r="AH149" s="15">
        <v>0</v>
      </c>
      <c r="AI149" s="15">
        <v>0</v>
      </c>
      <c r="AJ149" s="15">
        <v>0</v>
      </c>
      <c r="AK149" s="15">
        <v>0</v>
      </c>
      <c r="AL149" s="15">
        <v>0</v>
      </c>
      <c r="AM149" s="15">
        <v>0</v>
      </c>
      <c r="AN149" s="15">
        <v>0</v>
      </c>
      <c r="AO149" s="15">
        <v>0</v>
      </c>
      <c r="AP149" s="15">
        <v>0</v>
      </c>
      <c r="AQ149" s="15">
        <v>0</v>
      </c>
      <c r="AR149" s="15">
        <v>0</v>
      </c>
      <c r="AS149" s="15">
        <v>0</v>
      </c>
      <c r="AT149" s="15">
        <v>0</v>
      </c>
      <c r="AU149" s="15">
        <v>0</v>
      </c>
      <c r="AV149" s="15">
        <v>0</v>
      </c>
      <c r="AW149" s="15">
        <v>0</v>
      </c>
      <c r="AX149" s="15">
        <v>0</v>
      </c>
      <c r="AY149" s="15">
        <v>0</v>
      </c>
      <c r="BB149" t="b">
        <f t="shared" si="14"/>
        <v>1</v>
      </c>
    </row>
    <row r="150" spans="1:54">
      <c r="A150">
        <v>10926</v>
      </c>
      <c r="D150" t="s">
        <v>1444</v>
      </c>
      <c r="E150" t="s">
        <v>0</v>
      </c>
      <c r="F150" t="str">
        <f t="shared" si="10"/>
        <v>Transit/Transit</v>
      </c>
      <c r="I150" t="s">
        <v>4020</v>
      </c>
      <c r="J150" t="s">
        <v>652</v>
      </c>
      <c r="K150" t="s">
        <v>652</v>
      </c>
      <c r="L150" t="s">
        <v>652</v>
      </c>
      <c r="M150" t="s">
        <v>4021</v>
      </c>
      <c r="N150">
        <v>4000000</v>
      </c>
      <c r="O150">
        <v>4500000</v>
      </c>
      <c r="P150" t="s">
        <v>669</v>
      </c>
      <c r="Q150" t="str">
        <f t="shared" si="11"/>
        <v>2014-2017</v>
      </c>
      <c r="R150">
        <v>1</v>
      </c>
      <c r="S150" t="s">
        <v>657</v>
      </c>
      <c r="T150" t="s">
        <v>0</v>
      </c>
      <c r="U150" s="4">
        <v>2014</v>
      </c>
      <c r="V150" s="4">
        <v>2017</v>
      </c>
      <c r="W150" s="15">
        <f t="shared" si="12"/>
        <v>1000000</v>
      </c>
      <c r="X150">
        <f t="shared" si="13"/>
        <v>4</v>
      </c>
      <c r="Y150" s="15">
        <v>1000000</v>
      </c>
      <c r="Z150" s="15">
        <v>1000000</v>
      </c>
      <c r="AA150" s="15">
        <v>1000000</v>
      </c>
      <c r="AB150" s="15">
        <v>1000000</v>
      </c>
      <c r="AC150" s="15">
        <v>0</v>
      </c>
      <c r="AD150" s="15">
        <v>0</v>
      </c>
      <c r="AE150" s="15">
        <v>0</v>
      </c>
      <c r="AF150" s="15">
        <v>0</v>
      </c>
      <c r="AG150" s="15">
        <v>0</v>
      </c>
      <c r="AH150" s="15">
        <v>0</v>
      </c>
      <c r="AI150" s="15">
        <v>0</v>
      </c>
      <c r="AJ150" s="15">
        <v>0</v>
      </c>
      <c r="AK150" s="15">
        <v>0</v>
      </c>
      <c r="AL150" s="15">
        <v>0</v>
      </c>
      <c r="AM150" s="15">
        <v>0</v>
      </c>
      <c r="AN150" s="15">
        <v>0</v>
      </c>
      <c r="AO150" s="15">
        <v>0</v>
      </c>
      <c r="AP150" s="15">
        <v>0</v>
      </c>
      <c r="AQ150" s="15">
        <v>0</v>
      </c>
      <c r="AR150" s="15">
        <v>0</v>
      </c>
      <c r="AS150" s="15">
        <v>0</v>
      </c>
      <c r="AT150" s="15">
        <v>0</v>
      </c>
      <c r="AU150" s="15">
        <v>0</v>
      </c>
      <c r="AV150" s="15">
        <v>0</v>
      </c>
      <c r="AW150" s="15">
        <v>0</v>
      </c>
      <c r="AX150" s="15">
        <v>0</v>
      </c>
      <c r="AY150" s="15">
        <v>0</v>
      </c>
      <c r="BB150" t="b">
        <f t="shared" si="14"/>
        <v>1</v>
      </c>
    </row>
    <row r="151" spans="1:54">
      <c r="A151">
        <v>10985</v>
      </c>
      <c r="D151" t="s">
        <v>1444</v>
      </c>
      <c r="E151" t="s">
        <v>0</v>
      </c>
      <c r="F151" t="str">
        <f t="shared" si="10"/>
        <v>Transit/Transit</v>
      </c>
      <c r="I151" t="s">
        <v>4029</v>
      </c>
      <c r="J151" t="s">
        <v>652</v>
      </c>
      <c r="K151" t="s">
        <v>652</v>
      </c>
      <c r="L151" t="s">
        <v>652</v>
      </c>
      <c r="M151" t="s">
        <v>4030</v>
      </c>
      <c r="N151">
        <v>10000000</v>
      </c>
      <c r="O151">
        <v>11250000</v>
      </c>
      <c r="P151" t="s">
        <v>669</v>
      </c>
      <c r="Q151" t="str">
        <f t="shared" si="11"/>
        <v>2014-2017</v>
      </c>
      <c r="R151">
        <v>1</v>
      </c>
      <c r="S151" t="s">
        <v>1222</v>
      </c>
      <c r="T151" t="s">
        <v>0</v>
      </c>
      <c r="U151" s="4">
        <v>2014</v>
      </c>
      <c r="V151" s="4">
        <v>2017</v>
      </c>
      <c r="W151" s="15">
        <f t="shared" si="12"/>
        <v>2500000</v>
      </c>
      <c r="X151">
        <f t="shared" si="13"/>
        <v>4</v>
      </c>
      <c r="Y151" s="15">
        <v>2500000</v>
      </c>
      <c r="Z151" s="15">
        <v>2500000</v>
      </c>
      <c r="AA151" s="15">
        <v>2500000</v>
      </c>
      <c r="AB151" s="15">
        <v>2500000</v>
      </c>
      <c r="AC151" s="15">
        <v>0</v>
      </c>
      <c r="AD151" s="15">
        <v>0</v>
      </c>
      <c r="AE151" s="15">
        <v>0</v>
      </c>
      <c r="AF151" s="15">
        <v>0</v>
      </c>
      <c r="AG151" s="15">
        <v>0</v>
      </c>
      <c r="AH151" s="15">
        <v>0</v>
      </c>
      <c r="AI151" s="15">
        <v>0</v>
      </c>
      <c r="AJ151" s="15">
        <v>0</v>
      </c>
      <c r="AK151" s="15">
        <v>0</v>
      </c>
      <c r="AL151" s="15">
        <v>0</v>
      </c>
      <c r="AM151" s="15">
        <v>0</v>
      </c>
      <c r="AN151" s="15">
        <v>0</v>
      </c>
      <c r="AO151" s="15">
        <v>0</v>
      </c>
      <c r="AP151" s="15">
        <v>0</v>
      </c>
      <c r="AQ151" s="15">
        <v>0</v>
      </c>
      <c r="AR151" s="15">
        <v>0</v>
      </c>
      <c r="AS151" s="15">
        <v>0</v>
      </c>
      <c r="AT151" s="15">
        <v>0</v>
      </c>
      <c r="AU151" s="15">
        <v>0</v>
      </c>
      <c r="AV151" s="15">
        <v>0</v>
      </c>
      <c r="AW151" s="15">
        <v>0</v>
      </c>
      <c r="AX151" s="15">
        <v>0</v>
      </c>
      <c r="AY151" s="15">
        <v>0</v>
      </c>
      <c r="BB151" t="b">
        <f t="shared" si="14"/>
        <v>1</v>
      </c>
    </row>
    <row r="152" spans="1:54">
      <c r="A152">
        <v>10989</v>
      </c>
      <c r="D152" t="s">
        <v>1444</v>
      </c>
      <c r="E152" t="s">
        <v>0</v>
      </c>
      <c r="F152" t="str">
        <f t="shared" si="10"/>
        <v>Transit/Transit</v>
      </c>
      <c r="I152" t="s">
        <v>4035</v>
      </c>
      <c r="J152" t="s">
        <v>652</v>
      </c>
      <c r="K152" t="s">
        <v>652</v>
      </c>
      <c r="L152" t="s">
        <v>652</v>
      </c>
      <c r="M152" t="s">
        <v>4036</v>
      </c>
      <c r="N152">
        <v>2000000</v>
      </c>
      <c r="O152">
        <v>2250000</v>
      </c>
      <c r="P152" t="s">
        <v>669</v>
      </c>
      <c r="Q152" t="str">
        <f t="shared" si="11"/>
        <v>2014-2017</v>
      </c>
      <c r="R152">
        <v>1</v>
      </c>
      <c r="S152" t="s">
        <v>1222</v>
      </c>
      <c r="T152" t="s">
        <v>0</v>
      </c>
      <c r="U152" s="4">
        <v>2014</v>
      </c>
      <c r="V152" s="4">
        <v>2017</v>
      </c>
      <c r="W152" s="15">
        <f t="shared" si="12"/>
        <v>500000</v>
      </c>
      <c r="X152">
        <f t="shared" si="13"/>
        <v>4</v>
      </c>
      <c r="Y152" s="15">
        <v>500000</v>
      </c>
      <c r="Z152" s="15">
        <v>500000</v>
      </c>
      <c r="AA152" s="15">
        <v>500000</v>
      </c>
      <c r="AB152" s="15">
        <v>500000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v>0</v>
      </c>
      <c r="AU152" s="15">
        <v>0</v>
      </c>
      <c r="AV152" s="15">
        <v>0</v>
      </c>
      <c r="AW152" s="15">
        <v>0</v>
      </c>
      <c r="AX152" s="15">
        <v>0</v>
      </c>
      <c r="AY152" s="15">
        <v>0</v>
      </c>
      <c r="BB152" t="b">
        <f t="shared" si="14"/>
        <v>1</v>
      </c>
    </row>
    <row r="153" spans="1:54">
      <c r="A153">
        <v>10997</v>
      </c>
      <c r="D153" t="s">
        <v>1444</v>
      </c>
      <c r="E153" t="s">
        <v>0</v>
      </c>
      <c r="F153" t="str">
        <f t="shared" si="10"/>
        <v>Transit/Transit</v>
      </c>
      <c r="I153" t="s">
        <v>4044</v>
      </c>
      <c r="J153" t="s">
        <v>652</v>
      </c>
      <c r="K153" t="s">
        <v>652</v>
      </c>
      <c r="L153" t="s">
        <v>652</v>
      </c>
      <c r="M153" t="s">
        <v>4045</v>
      </c>
      <c r="N153">
        <v>8000000</v>
      </c>
      <c r="O153">
        <v>9000000</v>
      </c>
      <c r="P153" t="s">
        <v>669</v>
      </c>
      <c r="Q153" t="str">
        <f t="shared" si="11"/>
        <v>2014-2017</v>
      </c>
      <c r="R153">
        <v>1</v>
      </c>
      <c r="S153" t="s">
        <v>1222</v>
      </c>
      <c r="T153" t="s">
        <v>0</v>
      </c>
      <c r="U153" s="4">
        <v>2014</v>
      </c>
      <c r="V153" s="4">
        <v>2017</v>
      </c>
      <c r="W153" s="15">
        <f t="shared" si="12"/>
        <v>2000000</v>
      </c>
      <c r="X153">
        <f t="shared" si="13"/>
        <v>4</v>
      </c>
      <c r="Y153" s="15">
        <v>2000000</v>
      </c>
      <c r="Z153" s="15">
        <v>2000000</v>
      </c>
      <c r="AA153" s="15">
        <v>2000000</v>
      </c>
      <c r="AB153" s="15">
        <v>2000000</v>
      </c>
      <c r="AC153" s="15">
        <v>0</v>
      </c>
      <c r="AD153" s="15">
        <v>0</v>
      </c>
      <c r="AE153" s="15">
        <v>0</v>
      </c>
      <c r="AF153" s="15">
        <v>0</v>
      </c>
      <c r="AG153" s="15">
        <v>0</v>
      </c>
      <c r="AH153" s="15">
        <v>0</v>
      </c>
      <c r="AI153" s="15">
        <v>0</v>
      </c>
      <c r="AJ153" s="15">
        <v>0</v>
      </c>
      <c r="AK153" s="15">
        <v>0</v>
      </c>
      <c r="AL153" s="15">
        <v>0</v>
      </c>
      <c r="AM153" s="15">
        <v>0</v>
      </c>
      <c r="AN153" s="15">
        <v>0</v>
      </c>
      <c r="AO153" s="15">
        <v>0</v>
      </c>
      <c r="AP153" s="15">
        <v>0</v>
      </c>
      <c r="AQ153" s="15">
        <v>0</v>
      </c>
      <c r="AR153" s="15">
        <v>0</v>
      </c>
      <c r="AS153" s="15">
        <v>0</v>
      </c>
      <c r="AT153" s="15">
        <v>0</v>
      </c>
      <c r="AU153" s="15">
        <v>0</v>
      </c>
      <c r="AV153" s="15">
        <v>0</v>
      </c>
      <c r="AW153" s="15">
        <v>0</v>
      </c>
      <c r="AX153" s="15">
        <v>0</v>
      </c>
      <c r="AY153" s="15">
        <v>0</v>
      </c>
      <c r="BB153" t="b">
        <f t="shared" si="14"/>
        <v>1</v>
      </c>
    </row>
    <row r="154" spans="1:54">
      <c r="A154">
        <v>11032</v>
      </c>
      <c r="D154" t="s">
        <v>1444</v>
      </c>
      <c r="E154" t="s">
        <v>0</v>
      </c>
      <c r="F154" t="str">
        <f t="shared" si="10"/>
        <v>Transit/Transit</v>
      </c>
      <c r="I154" t="s">
        <v>4052</v>
      </c>
      <c r="J154" t="s">
        <v>652</v>
      </c>
      <c r="K154" t="s">
        <v>652</v>
      </c>
      <c r="L154" t="s">
        <v>652</v>
      </c>
      <c r="M154" t="s">
        <v>4053</v>
      </c>
      <c r="N154">
        <v>0</v>
      </c>
      <c r="O154">
        <v>0</v>
      </c>
      <c r="P154" t="s">
        <v>669</v>
      </c>
      <c r="Q154" t="str">
        <f t="shared" si="11"/>
        <v>2014-2017</v>
      </c>
      <c r="R154">
        <v>1</v>
      </c>
      <c r="S154" t="s">
        <v>657</v>
      </c>
      <c r="T154" t="s">
        <v>0</v>
      </c>
      <c r="U154" s="4">
        <v>2014</v>
      </c>
      <c r="V154" s="4">
        <v>2017</v>
      </c>
      <c r="W154" s="15">
        <f t="shared" si="12"/>
        <v>0</v>
      </c>
      <c r="X154">
        <f t="shared" si="13"/>
        <v>4</v>
      </c>
      <c r="Y154" s="15">
        <v>0</v>
      </c>
      <c r="Z154" s="15">
        <v>0</v>
      </c>
      <c r="AA154" s="15">
        <v>0</v>
      </c>
      <c r="AB154" s="15">
        <v>0</v>
      </c>
      <c r="AC154" s="15">
        <v>0</v>
      </c>
      <c r="AD154" s="15">
        <v>0</v>
      </c>
      <c r="AE154" s="15">
        <v>0</v>
      </c>
      <c r="AF154" s="15">
        <v>0</v>
      </c>
      <c r="AG154" s="15">
        <v>0</v>
      </c>
      <c r="AH154" s="15">
        <v>0</v>
      </c>
      <c r="AI154" s="15">
        <v>0</v>
      </c>
      <c r="AJ154" s="15">
        <v>0</v>
      </c>
      <c r="AK154" s="15">
        <v>0</v>
      </c>
      <c r="AL154" s="15">
        <v>0</v>
      </c>
      <c r="AM154" s="15">
        <v>0</v>
      </c>
      <c r="AN154" s="15">
        <v>0</v>
      </c>
      <c r="AO154" s="15">
        <v>0</v>
      </c>
      <c r="AP154" s="15">
        <v>0</v>
      </c>
      <c r="AQ154" s="15">
        <v>0</v>
      </c>
      <c r="AR154" s="15">
        <v>0</v>
      </c>
      <c r="AS154" s="15">
        <v>0</v>
      </c>
      <c r="AT154" s="15">
        <v>0</v>
      </c>
      <c r="AU154" s="15">
        <v>0</v>
      </c>
      <c r="AV154" s="15">
        <v>0</v>
      </c>
      <c r="AW154" s="15">
        <v>0</v>
      </c>
      <c r="AX154" s="15">
        <v>0</v>
      </c>
      <c r="AY154" s="15">
        <v>0</v>
      </c>
      <c r="BB154" t="b">
        <f t="shared" si="14"/>
        <v>1</v>
      </c>
    </row>
    <row r="155" spans="1:54">
      <c r="A155">
        <v>11035</v>
      </c>
      <c r="D155" t="s">
        <v>1444</v>
      </c>
      <c r="E155" t="s">
        <v>0</v>
      </c>
      <c r="F155" t="str">
        <f t="shared" si="10"/>
        <v>Transit/Transit</v>
      </c>
      <c r="I155" t="s">
        <v>4054</v>
      </c>
      <c r="J155" t="s">
        <v>652</v>
      </c>
      <c r="K155" t="s">
        <v>652</v>
      </c>
      <c r="L155" t="s">
        <v>652</v>
      </c>
      <c r="M155" t="s">
        <v>4055</v>
      </c>
      <c r="N155">
        <v>12571700</v>
      </c>
      <c r="O155">
        <v>14143162.5</v>
      </c>
      <c r="P155" t="s">
        <v>669</v>
      </c>
      <c r="Q155" t="str">
        <f t="shared" si="11"/>
        <v>2014-2017</v>
      </c>
      <c r="R155">
        <v>1</v>
      </c>
      <c r="S155" t="s">
        <v>657</v>
      </c>
      <c r="T155" t="s">
        <v>0</v>
      </c>
      <c r="U155" s="4">
        <v>2014</v>
      </c>
      <c r="V155" s="4">
        <v>2017</v>
      </c>
      <c r="W155" s="15">
        <f t="shared" si="12"/>
        <v>3142925</v>
      </c>
      <c r="X155">
        <f t="shared" si="13"/>
        <v>4</v>
      </c>
      <c r="Y155" s="15">
        <v>3142925</v>
      </c>
      <c r="Z155" s="15">
        <v>3142925</v>
      </c>
      <c r="AA155" s="15">
        <v>3142925</v>
      </c>
      <c r="AB155" s="15">
        <v>3142925</v>
      </c>
      <c r="AC155" s="15">
        <v>0</v>
      </c>
      <c r="AD155" s="15">
        <v>0</v>
      </c>
      <c r="AE155" s="15">
        <v>0</v>
      </c>
      <c r="AF155" s="15">
        <v>0</v>
      </c>
      <c r="AG155" s="15">
        <v>0</v>
      </c>
      <c r="AH155" s="15">
        <v>0</v>
      </c>
      <c r="AI155" s="15">
        <v>0</v>
      </c>
      <c r="AJ155" s="15">
        <v>0</v>
      </c>
      <c r="AK155" s="15">
        <v>0</v>
      </c>
      <c r="AL155" s="15">
        <v>0</v>
      </c>
      <c r="AM155" s="15">
        <v>0</v>
      </c>
      <c r="AN155" s="15">
        <v>0</v>
      </c>
      <c r="AO155" s="15">
        <v>0</v>
      </c>
      <c r="AP155" s="15">
        <v>0</v>
      </c>
      <c r="AQ155" s="15">
        <v>0</v>
      </c>
      <c r="AR155" s="15">
        <v>0</v>
      </c>
      <c r="AS155" s="15">
        <v>0</v>
      </c>
      <c r="AT155" s="15">
        <v>0</v>
      </c>
      <c r="AU155" s="15">
        <v>0</v>
      </c>
      <c r="AV155" s="15">
        <v>0</v>
      </c>
      <c r="AW155" s="15">
        <v>0</v>
      </c>
      <c r="AX155" s="15">
        <v>0</v>
      </c>
      <c r="AY155" s="15">
        <v>0</v>
      </c>
      <c r="BB155" t="b">
        <f t="shared" si="14"/>
        <v>1</v>
      </c>
    </row>
    <row r="156" spans="1:54">
      <c r="A156">
        <v>11038</v>
      </c>
      <c r="D156" t="s">
        <v>1444</v>
      </c>
      <c r="E156" t="s">
        <v>0</v>
      </c>
      <c r="F156" t="str">
        <f t="shared" si="10"/>
        <v>Transit/Transit</v>
      </c>
      <c r="I156" t="s">
        <v>4058</v>
      </c>
      <c r="J156" t="s">
        <v>652</v>
      </c>
      <c r="K156" t="s">
        <v>652</v>
      </c>
      <c r="L156" t="s">
        <v>652</v>
      </c>
      <c r="M156" t="s">
        <v>4059</v>
      </c>
      <c r="N156">
        <v>0</v>
      </c>
      <c r="O156">
        <v>0</v>
      </c>
      <c r="P156" t="s">
        <v>669</v>
      </c>
      <c r="Q156" t="str">
        <f t="shared" si="11"/>
        <v>2014-2017</v>
      </c>
      <c r="R156">
        <v>1</v>
      </c>
      <c r="S156" t="s">
        <v>657</v>
      </c>
      <c r="T156" t="s">
        <v>0</v>
      </c>
      <c r="U156" s="4">
        <v>2014</v>
      </c>
      <c r="V156" s="4">
        <v>2017</v>
      </c>
      <c r="W156" s="15">
        <f t="shared" si="12"/>
        <v>0</v>
      </c>
      <c r="X156">
        <f t="shared" si="13"/>
        <v>4</v>
      </c>
      <c r="Y156" s="15">
        <v>0</v>
      </c>
      <c r="Z156" s="15">
        <v>0</v>
      </c>
      <c r="AA156" s="15">
        <v>0</v>
      </c>
      <c r="AB156" s="15">
        <v>0</v>
      </c>
      <c r="AC156" s="15">
        <v>0</v>
      </c>
      <c r="AD156" s="15">
        <v>0</v>
      </c>
      <c r="AE156" s="15">
        <v>0</v>
      </c>
      <c r="AF156" s="15">
        <v>0</v>
      </c>
      <c r="AG156" s="15">
        <v>0</v>
      </c>
      <c r="AH156" s="15">
        <v>0</v>
      </c>
      <c r="AI156" s="15">
        <v>0</v>
      </c>
      <c r="AJ156" s="15">
        <v>0</v>
      </c>
      <c r="AK156" s="15">
        <v>0</v>
      </c>
      <c r="AL156" s="15">
        <v>0</v>
      </c>
      <c r="AM156" s="15">
        <v>0</v>
      </c>
      <c r="AN156" s="15">
        <v>0</v>
      </c>
      <c r="AO156" s="15">
        <v>0</v>
      </c>
      <c r="AP156" s="15">
        <v>0</v>
      </c>
      <c r="AQ156" s="15">
        <v>0</v>
      </c>
      <c r="AR156" s="15">
        <v>0</v>
      </c>
      <c r="AS156" s="15">
        <v>0</v>
      </c>
      <c r="AT156" s="15">
        <v>0</v>
      </c>
      <c r="AU156" s="15">
        <v>0</v>
      </c>
      <c r="AV156" s="15">
        <v>0</v>
      </c>
      <c r="AW156" s="15">
        <v>0</v>
      </c>
      <c r="AX156" s="15">
        <v>0</v>
      </c>
      <c r="AY156" s="15">
        <v>0</v>
      </c>
      <c r="BB156" t="b">
        <f t="shared" si="14"/>
        <v>1</v>
      </c>
    </row>
    <row r="157" spans="1:54">
      <c r="A157">
        <v>11043</v>
      </c>
      <c r="D157" t="s">
        <v>1444</v>
      </c>
      <c r="E157" t="s">
        <v>0</v>
      </c>
      <c r="F157" t="str">
        <f t="shared" si="10"/>
        <v>Transit/Active Transportation</v>
      </c>
      <c r="I157" t="s">
        <v>1445</v>
      </c>
      <c r="J157" t="s">
        <v>652</v>
      </c>
      <c r="K157" t="s">
        <v>652</v>
      </c>
      <c r="L157" t="s">
        <v>652</v>
      </c>
      <c r="M157" t="s">
        <v>1446</v>
      </c>
      <c r="N157">
        <v>5000000</v>
      </c>
      <c r="O157">
        <v>5625000</v>
      </c>
      <c r="P157" t="s">
        <v>669</v>
      </c>
      <c r="Q157" t="str">
        <f t="shared" si="11"/>
        <v>2014-2017</v>
      </c>
      <c r="R157">
        <v>1</v>
      </c>
      <c r="S157" t="s">
        <v>657</v>
      </c>
      <c r="T157" t="s">
        <v>636</v>
      </c>
      <c r="U157" s="4">
        <v>2014</v>
      </c>
      <c r="V157" s="4">
        <v>2017</v>
      </c>
      <c r="W157" s="15">
        <f t="shared" si="12"/>
        <v>1250000</v>
      </c>
      <c r="X157">
        <f t="shared" si="13"/>
        <v>4</v>
      </c>
      <c r="Y157" s="15">
        <v>1250000</v>
      </c>
      <c r="Z157" s="15">
        <v>1250000</v>
      </c>
      <c r="AA157" s="15">
        <v>1250000</v>
      </c>
      <c r="AB157" s="15">
        <v>1250000</v>
      </c>
      <c r="AC157" s="15">
        <v>0</v>
      </c>
      <c r="AD157" s="15">
        <v>0</v>
      </c>
      <c r="AE157" s="15">
        <v>0</v>
      </c>
      <c r="AF157" s="15">
        <v>0</v>
      </c>
      <c r="AG157" s="15">
        <v>0</v>
      </c>
      <c r="AH157" s="15">
        <v>0</v>
      </c>
      <c r="AI157" s="15">
        <v>0</v>
      </c>
      <c r="AJ157" s="15">
        <v>0</v>
      </c>
      <c r="AK157" s="15">
        <v>0</v>
      </c>
      <c r="AL157" s="15">
        <v>0</v>
      </c>
      <c r="AM157" s="15">
        <v>0</v>
      </c>
      <c r="AN157" s="15">
        <v>0</v>
      </c>
      <c r="AO157" s="15">
        <v>0</v>
      </c>
      <c r="AP157" s="15">
        <v>0</v>
      </c>
      <c r="AQ157" s="15">
        <v>0</v>
      </c>
      <c r="AR157" s="15">
        <v>0</v>
      </c>
      <c r="AS157" s="15">
        <v>0</v>
      </c>
      <c r="AT157" s="15">
        <v>0</v>
      </c>
      <c r="AU157" s="15">
        <v>0</v>
      </c>
      <c r="AV157" s="15">
        <v>0</v>
      </c>
      <c r="AW157" s="15">
        <v>0</v>
      </c>
      <c r="AX157" s="15">
        <v>0</v>
      </c>
      <c r="AY157" s="15">
        <v>0</v>
      </c>
      <c r="BB157" t="b">
        <f t="shared" si="14"/>
        <v>1</v>
      </c>
    </row>
    <row r="158" spans="1:54">
      <c r="A158">
        <v>11091</v>
      </c>
      <c r="D158" t="s">
        <v>1090</v>
      </c>
      <c r="E158" t="s">
        <v>4307</v>
      </c>
      <c r="F158" t="str">
        <f t="shared" si="10"/>
        <v>City/Throughways</v>
      </c>
      <c r="G158" t="s">
        <v>1090</v>
      </c>
      <c r="I158" t="s">
        <v>3903</v>
      </c>
      <c r="L158" t="s">
        <v>3488</v>
      </c>
      <c r="M158" t="s">
        <v>3904</v>
      </c>
      <c r="N158">
        <v>750000</v>
      </c>
      <c r="O158">
        <v>843750</v>
      </c>
      <c r="P158" t="s">
        <v>669</v>
      </c>
      <c r="Q158" t="str">
        <f t="shared" si="11"/>
        <v>2014-2017</v>
      </c>
      <c r="R158">
        <v>1</v>
      </c>
      <c r="S158" t="s">
        <v>1354</v>
      </c>
      <c r="T158" t="s">
        <v>3874</v>
      </c>
      <c r="U158" s="4">
        <v>2014</v>
      </c>
      <c r="V158" s="4">
        <v>2017</v>
      </c>
      <c r="W158" s="15">
        <f t="shared" si="12"/>
        <v>187500</v>
      </c>
      <c r="X158">
        <f t="shared" si="13"/>
        <v>4</v>
      </c>
      <c r="Y158" s="15">
        <v>187500</v>
      </c>
      <c r="Z158" s="15">
        <v>187500</v>
      </c>
      <c r="AA158" s="15">
        <v>187500</v>
      </c>
      <c r="AB158" s="15">
        <v>187500</v>
      </c>
      <c r="AC158" s="15">
        <v>0</v>
      </c>
      <c r="AD158" s="15">
        <v>0</v>
      </c>
      <c r="AE158" s="15">
        <v>0</v>
      </c>
      <c r="AF158" s="15">
        <v>0</v>
      </c>
      <c r="AG158" s="15">
        <v>0</v>
      </c>
      <c r="AH158" s="15">
        <v>0</v>
      </c>
      <c r="AI158" s="15">
        <v>0</v>
      </c>
      <c r="AJ158" s="15">
        <v>0</v>
      </c>
      <c r="AK158" s="15">
        <v>0</v>
      </c>
      <c r="AL158" s="15">
        <v>0</v>
      </c>
      <c r="AM158" s="15">
        <v>0</v>
      </c>
      <c r="AN158" s="15">
        <v>0</v>
      </c>
      <c r="AO158" s="15">
        <v>0</v>
      </c>
      <c r="AP158" s="15">
        <v>0</v>
      </c>
      <c r="AQ158" s="15">
        <v>0</v>
      </c>
      <c r="AR158" s="15">
        <v>0</v>
      </c>
      <c r="AS158" s="15">
        <v>0</v>
      </c>
      <c r="AT158" s="15">
        <v>0</v>
      </c>
      <c r="AU158" s="15">
        <v>0</v>
      </c>
      <c r="AV158" s="15">
        <v>0</v>
      </c>
      <c r="AW158" s="15">
        <v>0</v>
      </c>
      <c r="AX158" s="15">
        <v>0</v>
      </c>
      <c r="AY158" s="15">
        <v>0</v>
      </c>
      <c r="BB158" t="b">
        <f t="shared" si="14"/>
        <v>1</v>
      </c>
    </row>
    <row r="159" spans="1:54">
      <c r="A159">
        <v>11107</v>
      </c>
      <c r="D159" t="s">
        <v>4067</v>
      </c>
      <c r="E159" t="s">
        <v>0</v>
      </c>
      <c r="F159" t="str">
        <f t="shared" si="10"/>
        <v>Transit/Transit</v>
      </c>
      <c r="I159" t="s">
        <v>4068</v>
      </c>
      <c r="L159" t="s">
        <v>657</v>
      </c>
      <c r="M159" t="s">
        <v>4069</v>
      </c>
      <c r="N159">
        <v>3000000</v>
      </c>
      <c r="O159">
        <v>3375000</v>
      </c>
      <c r="P159" t="s">
        <v>669</v>
      </c>
      <c r="Q159" t="str">
        <f t="shared" si="11"/>
        <v>2014-2017</v>
      </c>
      <c r="R159">
        <v>1</v>
      </c>
      <c r="S159" t="s">
        <v>832</v>
      </c>
      <c r="T159" t="s">
        <v>0</v>
      </c>
      <c r="U159" s="4">
        <v>2014</v>
      </c>
      <c r="V159" s="4">
        <v>2017</v>
      </c>
      <c r="W159" s="15">
        <f t="shared" si="12"/>
        <v>750000</v>
      </c>
      <c r="X159">
        <f t="shared" si="13"/>
        <v>4</v>
      </c>
      <c r="Y159" s="15">
        <v>750000</v>
      </c>
      <c r="Z159" s="15">
        <v>750000</v>
      </c>
      <c r="AA159" s="15">
        <v>750000</v>
      </c>
      <c r="AB159" s="15">
        <v>750000</v>
      </c>
      <c r="AC159" s="15">
        <v>0</v>
      </c>
      <c r="AD159" s="15">
        <v>0</v>
      </c>
      <c r="AE159" s="15">
        <v>0</v>
      </c>
      <c r="AF159" s="15">
        <v>0</v>
      </c>
      <c r="AG159" s="15">
        <v>0</v>
      </c>
      <c r="AH159" s="15">
        <v>0</v>
      </c>
      <c r="AI159" s="15">
        <v>0</v>
      </c>
      <c r="AJ159" s="15">
        <v>0</v>
      </c>
      <c r="AK159" s="15">
        <v>0</v>
      </c>
      <c r="AL159" s="15">
        <v>0</v>
      </c>
      <c r="AM159" s="15">
        <v>0</v>
      </c>
      <c r="AN159" s="15">
        <v>0</v>
      </c>
      <c r="AO159" s="15">
        <v>0</v>
      </c>
      <c r="AP159" s="15">
        <v>0</v>
      </c>
      <c r="AQ159" s="15">
        <v>0</v>
      </c>
      <c r="AR159" s="15">
        <v>0</v>
      </c>
      <c r="AS159" s="15">
        <v>0</v>
      </c>
      <c r="AT159" s="15">
        <v>0</v>
      </c>
      <c r="AU159" s="15">
        <v>0</v>
      </c>
      <c r="AV159" s="15">
        <v>0</v>
      </c>
      <c r="AW159" s="15">
        <v>0</v>
      </c>
      <c r="AX159" s="15">
        <v>0</v>
      </c>
      <c r="AY159" s="15">
        <v>0</v>
      </c>
      <c r="BB159" t="b">
        <f t="shared" si="14"/>
        <v>1</v>
      </c>
    </row>
    <row r="160" spans="1:54">
      <c r="A160">
        <v>11108</v>
      </c>
      <c r="D160" t="s">
        <v>4067</v>
      </c>
      <c r="E160" t="s">
        <v>0</v>
      </c>
      <c r="F160" t="str">
        <f t="shared" si="10"/>
        <v>Transit/Transit</v>
      </c>
      <c r="I160" t="s">
        <v>4070</v>
      </c>
      <c r="L160" t="s">
        <v>657</v>
      </c>
      <c r="M160" t="s">
        <v>4069</v>
      </c>
      <c r="N160">
        <v>1000000</v>
      </c>
      <c r="O160">
        <v>1125000</v>
      </c>
      <c r="P160" t="s">
        <v>669</v>
      </c>
      <c r="Q160" t="str">
        <f t="shared" si="11"/>
        <v>2014-2017</v>
      </c>
      <c r="R160">
        <v>1</v>
      </c>
      <c r="S160" t="s">
        <v>730</v>
      </c>
      <c r="T160" t="s">
        <v>0</v>
      </c>
      <c r="U160" s="4">
        <v>2014</v>
      </c>
      <c r="V160" s="4">
        <v>2017</v>
      </c>
      <c r="W160" s="15">
        <f t="shared" si="12"/>
        <v>250000</v>
      </c>
      <c r="X160">
        <f t="shared" si="13"/>
        <v>4</v>
      </c>
      <c r="Y160" s="15">
        <v>250000</v>
      </c>
      <c r="Z160" s="15">
        <v>250000</v>
      </c>
      <c r="AA160" s="15">
        <v>250000</v>
      </c>
      <c r="AB160" s="15">
        <v>250000</v>
      </c>
      <c r="AC160" s="15">
        <v>0</v>
      </c>
      <c r="AD160" s="15">
        <v>0</v>
      </c>
      <c r="AE160" s="15">
        <v>0</v>
      </c>
      <c r="AF160" s="15">
        <v>0</v>
      </c>
      <c r="AG160" s="15">
        <v>0</v>
      </c>
      <c r="AH160" s="15">
        <v>0</v>
      </c>
      <c r="AI160" s="15">
        <v>0</v>
      </c>
      <c r="AJ160" s="15">
        <v>0</v>
      </c>
      <c r="AK160" s="15">
        <v>0</v>
      </c>
      <c r="AL160" s="15">
        <v>0</v>
      </c>
      <c r="AM160" s="15">
        <v>0</v>
      </c>
      <c r="AN160" s="15">
        <v>0</v>
      </c>
      <c r="AO160" s="15">
        <v>0</v>
      </c>
      <c r="AP160" s="15">
        <v>0</v>
      </c>
      <c r="AQ160" s="15">
        <v>0</v>
      </c>
      <c r="AR160" s="15">
        <v>0</v>
      </c>
      <c r="AS160" s="15">
        <v>0</v>
      </c>
      <c r="AT160" s="15">
        <v>0</v>
      </c>
      <c r="AU160" s="15">
        <v>0</v>
      </c>
      <c r="AV160" s="15">
        <v>0</v>
      </c>
      <c r="AW160" s="15">
        <v>0</v>
      </c>
      <c r="AX160" s="15">
        <v>0</v>
      </c>
      <c r="AY160" s="15">
        <v>0</v>
      </c>
      <c r="BB160" t="b">
        <f t="shared" si="14"/>
        <v>1</v>
      </c>
    </row>
    <row r="161" spans="1:54">
      <c r="A161">
        <v>11109</v>
      </c>
      <c r="D161" t="s">
        <v>4067</v>
      </c>
      <c r="E161" t="s">
        <v>0</v>
      </c>
      <c r="F161" t="str">
        <f t="shared" si="10"/>
        <v>Transit/Transit</v>
      </c>
      <c r="I161" t="s">
        <v>4071</v>
      </c>
      <c r="L161" t="s">
        <v>652</v>
      </c>
      <c r="M161" t="s">
        <v>4072</v>
      </c>
      <c r="N161">
        <v>4000000</v>
      </c>
      <c r="O161">
        <v>4500000</v>
      </c>
      <c r="P161" t="s">
        <v>669</v>
      </c>
      <c r="Q161" t="str">
        <f t="shared" si="11"/>
        <v>2014-2017</v>
      </c>
      <c r="R161">
        <v>1</v>
      </c>
      <c r="S161" t="s">
        <v>657</v>
      </c>
      <c r="T161" t="s">
        <v>0</v>
      </c>
      <c r="U161" s="4">
        <v>2014</v>
      </c>
      <c r="V161" s="4">
        <v>2017</v>
      </c>
      <c r="W161" s="15">
        <f t="shared" si="12"/>
        <v>1000000</v>
      </c>
      <c r="X161">
        <f t="shared" si="13"/>
        <v>4</v>
      </c>
      <c r="Y161" s="15">
        <v>1000000</v>
      </c>
      <c r="Z161" s="15">
        <v>1000000</v>
      </c>
      <c r="AA161" s="15">
        <v>1000000</v>
      </c>
      <c r="AB161" s="15">
        <v>1000000</v>
      </c>
      <c r="AC161" s="15">
        <v>0</v>
      </c>
      <c r="AD161" s="15">
        <v>0</v>
      </c>
      <c r="AE161" s="15">
        <v>0</v>
      </c>
      <c r="AF161" s="15">
        <v>0</v>
      </c>
      <c r="AG161" s="15">
        <v>0</v>
      </c>
      <c r="AH161" s="15">
        <v>0</v>
      </c>
      <c r="AI161" s="15">
        <v>0</v>
      </c>
      <c r="AJ161" s="15">
        <v>0</v>
      </c>
      <c r="AK161" s="15">
        <v>0</v>
      </c>
      <c r="AL161" s="15">
        <v>0</v>
      </c>
      <c r="AM161" s="15">
        <v>0</v>
      </c>
      <c r="AN161" s="15">
        <v>0</v>
      </c>
      <c r="AO161" s="15">
        <v>0</v>
      </c>
      <c r="AP161" s="15">
        <v>0</v>
      </c>
      <c r="AQ161" s="15">
        <v>0</v>
      </c>
      <c r="AR161" s="15">
        <v>0</v>
      </c>
      <c r="AS161" s="15">
        <v>0</v>
      </c>
      <c r="AT161" s="15">
        <v>0</v>
      </c>
      <c r="AU161" s="15">
        <v>0</v>
      </c>
      <c r="AV161" s="15">
        <v>0</v>
      </c>
      <c r="AW161" s="15">
        <v>0</v>
      </c>
      <c r="AX161" s="15">
        <v>0</v>
      </c>
      <c r="AY161" s="15">
        <v>0</v>
      </c>
      <c r="BB161" t="b">
        <f t="shared" si="14"/>
        <v>1</v>
      </c>
    </row>
    <row r="162" spans="1:54">
      <c r="A162">
        <v>11116</v>
      </c>
      <c r="D162" t="s">
        <v>822</v>
      </c>
      <c r="E162" t="s">
        <v>4307</v>
      </c>
      <c r="F162" t="str">
        <f t="shared" si="10"/>
        <v>City/Active Transportation</v>
      </c>
      <c r="I162" t="s">
        <v>1479</v>
      </c>
      <c r="J162" t="s">
        <v>982</v>
      </c>
      <c r="K162" t="s">
        <v>865</v>
      </c>
      <c r="L162" t="s">
        <v>640</v>
      </c>
      <c r="M162" t="s">
        <v>1480</v>
      </c>
      <c r="N162">
        <v>1795000</v>
      </c>
      <c r="O162">
        <v>2019375</v>
      </c>
      <c r="P162" t="s">
        <v>669</v>
      </c>
      <c r="Q162" t="str">
        <f t="shared" si="11"/>
        <v>2014-2017</v>
      </c>
      <c r="R162">
        <v>1</v>
      </c>
      <c r="S162" t="s">
        <v>682</v>
      </c>
      <c r="T162" t="s">
        <v>636</v>
      </c>
      <c r="U162" s="4">
        <v>2014</v>
      </c>
      <c r="V162" s="4">
        <v>2017</v>
      </c>
      <c r="W162" s="15">
        <f t="shared" si="12"/>
        <v>448750</v>
      </c>
      <c r="X162">
        <f t="shared" si="13"/>
        <v>4</v>
      </c>
      <c r="Y162" s="15">
        <v>448750</v>
      </c>
      <c r="Z162" s="15">
        <v>448750</v>
      </c>
      <c r="AA162" s="15">
        <v>448750</v>
      </c>
      <c r="AB162" s="15">
        <v>448750</v>
      </c>
      <c r="AC162" s="15">
        <v>0</v>
      </c>
      <c r="AD162" s="15">
        <v>0</v>
      </c>
      <c r="AE162" s="15">
        <v>0</v>
      </c>
      <c r="AF162" s="15">
        <v>0</v>
      </c>
      <c r="AG162" s="15">
        <v>0</v>
      </c>
      <c r="AH162" s="15">
        <v>0</v>
      </c>
      <c r="AI162" s="15">
        <v>0</v>
      </c>
      <c r="AJ162" s="15">
        <v>0</v>
      </c>
      <c r="AK162" s="15">
        <v>0</v>
      </c>
      <c r="AL162" s="15">
        <v>0</v>
      </c>
      <c r="AM162" s="15">
        <v>0</v>
      </c>
      <c r="AN162" s="15">
        <v>0</v>
      </c>
      <c r="AO162" s="15">
        <v>0</v>
      </c>
      <c r="AP162" s="15">
        <v>0</v>
      </c>
      <c r="AQ162" s="15">
        <v>0</v>
      </c>
      <c r="AR162" s="15">
        <v>0</v>
      </c>
      <c r="AS162" s="15">
        <v>0</v>
      </c>
      <c r="AT162" s="15">
        <v>0</v>
      </c>
      <c r="AU162" s="15">
        <v>0</v>
      </c>
      <c r="AV162" s="15">
        <v>0</v>
      </c>
      <c r="AW162" s="15">
        <v>0</v>
      </c>
      <c r="AX162" s="15">
        <v>0</v>
      </c>
      <c r="AY162" s="15">
        <v>0</v>
      </c>
      <c r="BB162" t="b">
        <f t="shared" si="14"/>
        <v>1</v>
      </c>
    </row>
    <row r="163" spans="1:54">
      <c r="A163">
        <v>11121</v>
      </c>
      <c r="D163" t="s">
        <v>3</v>
      </c>
      <c r="E163" t="s">
        <v>3</v>
      </c>
      <c r="F163" t="str">
        <f t="shared" si="10"/>
        <v>ODOT/Throughways</v>
      </c>
      <c r="G163" t="s">
        <v>3</v>
      </c>
      <c r="I163" t="s">
        <v>3905</v>
      </c>
      <c r="J163" t="s">
        <v>1440</v>
      </c>
      <c r="K163" t="s">
        <v>2200</v>
      </c>
      <c r="L163" t="s">
        <v>1775</v>
      </c>
      <c r="M163" t="s">
        <v>3906</v>
      </c>
      <c r="N163">
        <v>50000000</v>
      </c>
      <c r="O163">
        <v>56250000</v>
      </c>
      <c r="P163" t="s">
        <v>669</v>
      </c>
      <c r="Q163" t="str">
        <f t="shared" si="11"/>
        <v>2014-2017</v>
      </c>
      <c r="R163">
        <v>1</v>
      </c>
      <c r="S163" t="s">
        <v>670</v>
      </c>
      <c r="T163" t="s">
        <v>3874</v>
      </c>
      <c r="U163" s="4">
        <v>2014</v>
      </c>
      <c r="V163" s="4">
        <v>2017</v>
      </c>
      <c r="W163" s="15">
        <f t="shared" si="12"/>
        <v>12500000</v>
      </c>
      <c r="X163">
        <f t="shared" si="13"/>
        <v>4</v>
      </c>
      <c r="Y163" s="15">
        <v>12500000</v>
      </c>
      <c r="Z163" s="15">
        <v>12500000</v>
      </c>
      <c r="AA163" s="15">
        <v>12500000</v>
      </c>
      <c r="AB163" s="15">
        <v>12500000</v>
      </c>
      <c r="AC163" s="15">
        <v>0</v>
      </c>
      <c r="AD163" s="15">
        <v>0</v>
      </c>
      <c r="AE163" s="15">
        <v>0</v>
      </c>
      <c r="AF163" s="15">
        <v>0</v>
      </c>
      <c r="AG163" s="15">
        <v>0</v>
      </c>
      <c r="AH163" s="15">
        <v>0</v>
      </c>
      <c r="AI163" s="15">
        <v>0</v>
      </c>
      <c r="AJ163" s="15">
        <v>0</v>
      </c>
      <c r="AK163" s="15">
        <v>0</v>
      </c>
      <c r="AL163" s="15">
        <v>0</v>
      </c>
      <c r="AM163" s="15">
        <v>0</v>
      </c>
      <c r="AN163" s="15">
        <v>0</v>
      </c>
      <c r="AO163" s="15">
        <v>0</v>
      </c>
      <c r="AP163" s="15">
        <v>0</v>
      </c>
      <c r="AQ163" s="15">
        <v>0</v>
      </c>
      <c r="AR163" s="15">
        <v>0</v>
      </c>
      <c r="AS163" s="15">
        <v>0</v>
      </c>
      <c r="AT163" s="15">
        <v>0</v>
      </c>
      <c r="AU163" s="15">
        <v>0</v>
      </c>
      <c r="AV163" s="15">
        <v>0</v>
      </c>
      <c r="AW163" s="15">
        <v>0</v>
      </c>
      <c r="AX163" s="15">
        <v>0</v>
      </c>
      <c r="AY163" s="15">
        <v>0</v>
      </c>
      <c r="BB163" t="b">
        <f t="shared" si="14"/>
        <v>1</v>
      </c>
    </row>
    <row r="164" spans="1:54">
      <c r="A164">
        <v>11123</v>
      </c>
      <c r="D164" t="s">
        <v>3</v>
      </c>
      <c r="E164" t="s">
        <v>3</v>
      </c>
      <c r="F164" t="str">
        <f t="shared" si="10"/>
        <v>ODOT/Throughways</v>
      </c>
      <c r="G164" t="s">
        <v>3</v>
      </c>
      <c r="I164" t="s">
        <v>3907</v>
      </c>
      <c r="J164" t="s">
        <v>3908</v>
      </c>
      <c r="K164" t="s">
        <v>652</v>
      </c>
      <c r="L164" t="s">
        <v>1775</v>
      </c>
      <c r="M164" t="s">
        <v>3909</v>
      </c>
      <c r="N164">
        <v>15000000</v>
      </c>
      <c r="O164">
        <v>16875000</v>
      </c>
      <c r="P164" t="s">
        <v>669</v>
      </c>
      <c r="Q164" t="str">
        <f t="shared" si="11"/>
        <v>2014-2017</v>
      </c>
      <c r="R164">
        <v>1</v>
      </c>
      <c r="S164" t="s">
        <v>832</v>
      </c>
      <c r="T164" t="s">
        <v>3874</v>
      </c>
      <c r="U164" s="4">
        <v>2014</v>
      </c>
      <c r="V164" s="4">
        <v>2017</v>
      </c>
      <c r="W164" s="15">
        <f t="shared" si="12"/>
        <v>3750000</v>
      </c>
      <c r="X164">
        <f t="shared" si="13"/>
        <v>4</v>
      </c>
      <c r="Y164" s="15">
        <v>3750000</v>
      </c>
      <c r="Z164" s="15">
        <v>3750000</v>
      </c>
      <c r="AA164" s="15">
        <v>3750000</v>
      </c>
      <c r="AB164" s="15">
        <v>3750000</v>
      </c>
      <c r="AC164" s="15">
        <v>0</v>
      </c>
      <c r="AD164" s="15">
        <v>0</v>
      </c>
      <c r="AE164" s="15">
        <v>0</v>
      </c>
      <c r="AF164" s="15">
        <v>0</v>
      </c>
      <c r="AG164" s="15">
        <v>0</v>
      </c>
      <c r="AH164" s="15">
        <v>0</v>
      </c>
      <c r="AI164" s="15">
        <v>0</v>
      </c>
      <c r="AJ164" s="15">
        <v>0</v>
      </c>
      <c r="AK164" s="15">
        <v>0</v>
      </c>
      <c r="AL164" s="15">
        <v>0</v>
      </c>
      <c r="AM164" s="15">
        <v>0</v>
      </c>
      <c r="AN164" s="15">
        <v>0</v>
      </c>
      <c r="AO164" s="15">
        <v>0</v>
      </c>
      <c r="AP164" s="15">
        <v>0</v>
      </c>
      <c r="AQ164" s="15">
        <v>0</v>
      </c>
      <c r="AR164" s="15">
        <v>0</v>
      </c>
      <c r="AS164" s="15">
        <v>0</v>
      </c>
      <c r="AT164" s="15">
        <v>0</v>
      </c>
      <c r="AU164" s="15">
        <v>0</v>
      </c>
      <c r="AV164" s="15">
        <v>0</v>
      </c>
      <c r="AW164" s="15">
        <v>0</v>
      </c>
      <c r="AX164" s="15">
        <v>0</v>
      </c>
      <c r="AY164" s="15">
        <v>0</v>
      </c>
      <c r="BB164" t="b">
        <f t="shared" si="14"/>
        <v>1</v>
      </c>
    </row>
    <row r="165" spans="1:54">
      <c r="A165">
        <v>11127</v>
      </c>
      <c r="D165" t="s">
        <v>822</v>
      </c>
      <c r="E165" t="s">
        <v>4307</v>
      </c>
      <c r="F165" t="str">
        <f t="shared" si="10"/>
        <v>City/Active Transportation</v>
      </c>
      <c r="G165" t="s">
        <v>822</v>
      </c>
      <c r="I165" t="s">
        <v>1481</v>
      </c>
      <c r="J165" t="s">
        <v>652</v>
      </c>
      <c r="K165" t="s">
        <v>652</v>
      </c>
      <c r="L165" t="s">
        <v>652</v>
      </c>
      <c r="M165" t="s">
        <v>1482</v>
      </c>
      <c r="N165">
        <v>499600</v>
      </c>
      <c r="O165">
        <v>562050</v>
      </c>
      <c r="P165" t="s">
        <v>669</v>
      </c>
      <c r="Q165" t="str">
        <f t="shared" si="11"/>
        <v>2014-2017</v>
      </c>
      <c r="R165">
        <v>1</v>
      </c>
      <c r="S165" t="s">
        <v>1483</v>
      </c>
      <c r="T165" t="s">
        <v>636</v>
      </c>
      <c r="U165" s="4">
        <v>2014</v>
      </c>
      <c r="V165" s="4">
        <v>2017</v>
      </c>
      <c r="W165" s="15">
        <f t="shared" si="12"/>
        <v>124900</v>
      </c>
      <c r="X165">
        <f t="shared" si="13"/>
        <v>4</v>
      </c>
      <c r="Y165" s="15">
        <v>124900</v>
      </c>
      <c r="Z165" s="15">
        <v>124900</v>
      </c>
      <c r="AA165" s="15">
        <v>124900</v>
      </c>
      <c r="AB165" s="15">
        <v>124900</v>
      </c>
      <c r="AC165" s="15">
        <v>0</v>
      </c>
      <c r="AD165" s="15">
        <v>0</v>
      </c>
      <c r="AE165" s="15">
        <v>0</v>
      </c>
      <c r="AF165" s="15">
        <v>0</v>
      </c>
      <c r="AG165" s="15">
        <v>0</v>
      </c>
      <c r="AH165" s="15">
        <v>0</v>
      </c>
      <c r="AI165" s="15">
        <v>0</v>
      </c>
      <c r="AJ165" s="15">
        <v>0</v>
      </c>
      <c r="AK165" s="15">
        <v>0</v>
      </c>
      <c r="AL165" s="15">
        <v>0</v>
      </c>
      <c r="AM165" s="15">
        <v>0</v>
      </c>
      <c r="AN165" s="15">
        <v>0</v>
      </c>
      <c r="AO165" s="15">
        <v>0</v>
      </c>
      <c r="AP165" s="15">
        <v>0</v>
      </c>
      <c r="AQ165" s="15">
        <v>0</v>
      </c>
      <c r="AR165" s="15">
        <v>0</v>
      </c>
      <c r="AS165" s="15">
        <v>0</v>
      </c>
      <c r="AT165" s="15">
        <v>0</v>
      </c>
      <c r="AU165" s="15">
        <v>0</v>
      </c>
      <c r="AV165" s="15">
        <v>0</v>
      </c>
      <c r="AW165" s="15">
        <v>0</v>
      </c>
      <c r="AX165" s="15">
        <v>0</v>
      </c>
      <c r="AY165" s="15">
        <v>0</v>
      </c>
      <c r="BB165" t="b">
        <f t="shared" si="14"/>
        <v>1</v>
      </c>
    </row>
    <row r="166" spans="1:54">
      <c r="A166">
        <v>11134</v>
      </c>
      <c r="D166" t="s">
        <v>1408</v>
      </c>
      <c r="E166" t="s">
        <v>4309</v>
      </c>
      <c r="F166" t="str">
        <f t="shared" si="10"/>
        <v>PRD/Active Transportation</v>
      </c>
      <c r="G166" t="s">
        <v>1408</v>
      </c>
      <c r="I166" t="s">
        <v>1413</v>
      </c>
      <c r="J166" t="s">
        <v>1493</v>
      </c>
      <c r="K166" t="s">
        <v>1494</v>
      </c>
      <c r="L166" t="s">
        <v>1333</v>
      </c>
      <c r="M166" t="s">
        <v>1495</v>
      </c>
      <c r="N166">
        <v>2675000</v>
      </c>
      <c r="O166">
        <v>3009375</v>
      </c>
      <c r="P166" t="s">
        <v>669</v>
      </c>
      <c r="Q166" t="str">
        <f t="shared" si="11"/>
        <v>2014-2017</v>
      </c>
      <c r="R166">
        <v>1</v>
      </c>
      <c r="S166" t="s">
        <v>730</v>
      </c>
      <c r="T166" t="s">
        <v>636</v>
      </c>
      <c r="U166" s="4">
        <v>2014</v>
      </c>
      <c r="V166" s="4">
        <v>2017</v>
      </c>
      <c r="W166" s="15">
        <f t="shared" si="12"/>
        <v>668750</v>
      </c>
      <c r="X166">
        <f t="shared" si="13"/>
        <v>4</v>
      </c>
      <c r="Y166" s="15">
        <v>668750</v>
      </c>
      <c r="Z166" s="15">
        <v>668750</v>
      </c>
      <c r="AA166" s="15">
        <v>668750</v>
      </c>
      <c r="AB166" s="15">
        <v>668750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0</v>
      </c>
      <c r="AS166" s="15">
        <v>0</v>
      </c>
      <c r="AT166" s="15">
        <v>0</v>
      </c>
      <c r="AU166" s="15">
        <v>0</v>
      </c>
      <c r="AV166" s="15">
        <v>0</v>
      </c>
      <c r="AW166" s="15">
        <v>0</v>
      </c>
      <c r="AX166" s="15">
        <v>0</v>
      </c>
      <c r="AY166" s="15">
        <v>0</v>
      </c>
      <c r="BB166" t="b">
        <f t="shared" si="14"/>
        <v>1</v>
      </c>
    </row>
    <row r="167" spans="1:54">
      <c r="A167">
        <v>11137</v>
      </c>
      <c r="D167" t="s">
        <v>1406</v>
      </c>
      <c r="E167" t="s">
        <v>4307</v>
      </c>
      <c r="F167" t="str">
        <f t="shared" si="10"/>
        <v>City/Roads and Bridges</v>
      </c>
      <c r="G167" t="s">
        <v>3262</v>
      </c>
      <c r="I167" t="s">
        <v>3263</v>
      </c>
      <c r="J167" t="s">
        <v>652</v>
      </c>
      <c r="K167" t="s">
        <v>652</v>
      </c>
      <c r="L167" t="s">
        <v>3260</v>
      </c>
      <c r="M167" t="s">
        <v>3264</v>
      </c>
      <c r="N167">
        <v>1800000</v>
      </c>
      <c r="O167">
        <v>2025000</v>
      </c>
      <c r="P167" t="s">
        <v>669</v>
      </c>
      <c r="Q167" t="str">
        <f t="shared" si="11"/>
        <v>2014-2017</v>
      </c>
      <c r="R167">
        <v>1</v>
      </c>
      <c r="S167" t="s">
        <v>670</v>
      </c>
      <c r="T167" t="s">
        <v>2287</v>
      </c>
      <c r="U167" s="4">
        <v>2014</v>
      </c>
      <c r="V167" s="4">
        <v>2017</v>
      </c>
      <c r="W167" s="15">
        <f t="shared" si="12"/>
        <v>450000</v>
      </c>
      <c r="X167">
        <f t="shared" si="13"/>
        <v>4</v>
      </c>
      <c r="Y167" s="15">
        <v>450000</v>
      </c>
      <c r="Z167" s="15">
        <v>450000</v>
      </c>
      <c r="AA167" s="15">
        <v>450000</v>
      </c>
      <c r="AB167" s="15">
        <v>450000</v>
      </c>
      <c r="AC167" s="15">
        <v>0</v>
      </c>
      <c r="AD167" s="15">
        <v>0</v>
      </c>
      <c r="AE167" s="15">
        <v>0</v>
      </c>
      <c r="AF167" s="15">
        <v>0</v>
      </c>
      <c r="AG167" s="15">
        <v>0</v>
      </c>
      <c r="AH167" s="15">
        <v>0</v>
      </c>
      <c r="AI167" s="15">
        <v>0</v>
      </c>
      <c r="AJ167" s="15">
        <v>0</v>
      </c>
      <c r="AK167" s="15">
        <v>0</v>
      </c>
      <c r="AL167" s="15">
        <v>0</v>
      </c>
      <c r="AM167" s="15">
        <v>0</v>
      </c>
      <c r="AN167" s="15">
        <v>0</v>
      </c>
      <c r="AO167" s="15">
        <v>0</v>
      </c>
      <c r="AP167" s="15">
        <v>0</v>
      </c>
      <c r="AQ167" s="15">
        <v>0</v>
      </c>
      <c r="AR167" s="15">
        <v>0</v>
      </c>
      <c r="AS167" s="15">
        <v>0</v>
      </c>
      <c r="AT167" s="15">
        <v>0</v>
      </c>
      <c r="AU167" s="15">
        <v>0</v>
      </c>
      <c r="AV167" s="15">
        <v>0</v>
      </c>
      <c r="AW167" s="15">
        <v>0</v>
      </c>
      <c r="AX167" s="15">
        <v>0</v>
      </c>
      <c r="AY167" s="15">
        <v>0</v>
      </c>
      <c r="BB167" t="b">
        <f t="shared" si="14"/>
        <v>1</v>
      </c>
    </row>
    <row r="168" spans="1:54">
      <c r="A168">
        <v>11142</v>
      </c>
      <c r="D168" t="s">
        <v>1406</v>
      </c>
      <c r="E168" t="s">
        <v>4307</v>
      </c>
      <c r="F168" t="str">
        <f t="shared" si="10"/>
        <v>City/Active Transportation</v>
      </c>
      <c r="G168" t="s">
        <v>1406</v>
      </c>
      <c r="I168" t="s">
        <v>732</v>
      </c>
      <c r="J168" t="s">
        <v>1500</v>
      </c>
      <c r="K168" t="s">
        <v>1501</v>
      </c>
      <c r="L168" t="s">
        <v>1502</v>
      </c>
      <c r="M168" t="s">
        <v>1503</v>
      </c>
      <c r="N168">
        <v>1000000</v>
      </c>
      <c r="O168">
        <v>1125000</v>
      </c>
      <c r="P168" t="s">
        <v>669</v>
      </c>
      <c r="Q168" t="str">
        <f t="shared" si="11"/>
        <v>2014-2017</v>
      </c>
      <c r="R168">
        <v>1</v>
      </c>
      <c r="S168" t="s">
        <v>1504</v>
      </c>
      <c r="T168" t="s">
        <v>636</v>
      </c>
      <c r="U168" s="4">
        <v>2014</v>
      </c>
      <c r="V168" s="4">
        <v>2017</v>
      </c>
      <c r="W168" s="15">
        <f t="shared" si="12"/>
        <v>250000</v>
      </c>
      <c r="X168">
        <f t="shared" si="13"/>
        <v>4</v>
      </c>
      <c r="Y168" s="15">
        <v>250000</v>
      </c>
      <c r="Z168" s="15">
        <v>250000</v>
      </c>
      <c r="AA168" s="15">
        <v>250000</v>
      </c>
      <c r="AB168" s="15">
        <v>250000</v>
      </c>
      <c r="AC168" s="15">
        <v>0</v>
      </c>
      <c r="AD168" s="15">
        <v>0</v>
      </c>
      <c r="AE168" s="15">
        <v>0</v>
      </c>
      <c r="AF168" s="15">
        <v>0</v>
      </c>
      <c r="AG168" s="15">
        <v>0</v>
      </c>
      <c r="AH168" s="15">
        <v>0</v>
      </c>
      <c r="AI168" s="15">
        <v>0</v>
      </c>
      <c r="AJ168" s="15">
        <v>0</v>
      </c>
      <c r="AK168" s="15">
        <v>0</v>
      </c>
      <c r="AL168" s="15">
        <v>0</v>
      </c>
      <c r="AM168" s="15">
        <v>0</v>
      </c>
      <c r="AN168" s="15">
        <v>0</v>
      </c>
      <c r="AO168" s="15">
        <v>0</v>
      </c>
      <c r="AP168" s="15">
        <v>0</v>
      </c>
      <c r="AQ168" s="15">
        <v>0</v>
      </c>
      <c r="AR168" s="15">
        <v>0</v>
      </c>
      <c r="AS168" s="15">
        <v>0</v>
      </c>
      <c r="AT168" s="15">
        <v>0</v>
      </c>
      <c r="AU168" s="15">
        <v>0</v>
      </c>
      <c r="AV168" s="15">
        <v>0</v>
      </c>
      <c r="AW168" s="15">
        <v>0</v>
      </c>
      <c r="AX168" s="15">
        <v>0</v>
      </c>
      <c r="AY168" s="15">
        <v>0</v>
      </c>
      <c r="BB168" t="b">
        <f t="shared" si="14"/>
        <v>1</v>
      </c>
    </row>
    <row r="169" spans="1:54">
      <c r="A169">
        <v>11152</v>
      </c>
      <c r="D169" t="s">
        <v>1406</v>
      </c>
      <c r="E169" t="s">
        <v>4307</v>
      </c>
      <c r="F169" t="str">
        <f t="shared" si="10"/>
        <v>City/Active Transportation</v>
      </c>
      <c r="G169" t="s">
        <v>1406</v>
      </c>
      <c r="I169" t="s">
        <v>1509</v>
      </c>
      <c r="J169" t="s">
        <v>1506</v>
      </c>
      <c r="K169" t="s">
        <v>1507</v>
      </c>
      <c r="L169" t="s">
        <v>1502</v>
      </c>
      <c r="M169" t="s">
        <v>1510</v>
      </c>
      <c r="N169">
        <v>1000000</v>
      </c>
      <c r="O169">
        <v>1125000</v>
      </c>
      <c r="P169" t="s">
        <v>669</v>
      </c>
      <c r="Q169" t="str">
        <f t="shared" si="11"/>
        <v>2014-2017</v>
      </c>
      <c r="R169">
        <v>1</v>
      </c>
      <c r="S169" t="s">
        <v>730</v>
      </c>
      <c r="T169" t="s">
        <v>636</v>
      </c>
      <c r="U169" s="4">
        <v>2014</v>
      </c>
      <c r="V169" s="4">
        <v>2017</v>
      </c>
      <c r="W169" s="15">
        <f t="shared" si="12"/>
        <v>250000</v>
      </c>
      <c r="X169">
        <f t="shared" si="13"/>
        <v>4</v>
      </c>
      <c r="Y169" s="15">
        <v>250000</v>
      </c>
      <c r="Z169" s="15">
        <v>250000</v>
      </c>
      <c r="AA169" s="15">
        <v>250000</v>
      </c>
      <c r="AB169" s="15">
        <v>250000</v>
      </c>
      <c r="AC169" s="15">
        <v>0</v>
      </c>
      <c r="AD169" s="15">
        <v>0</v>
      </c>
      <c r="AE169" s="15">
        <v>0</v>
      </c>
      <c r="AF169" s="15">
        <v>0</v>
      </c>
      <c r="AG169" s="15">
        <v>0</v>
      </c>
      <c r="AH169" s="15">
        <v>0</v>
      </c>
      <c r="AI169" s="15">
        <v>0</v>
      </c>
      <c r="AJ169" s="15">
        <v>0</v>
      </c>
      <c r="AK169" s="15">
        <v>0</v>
      </c>
      <c r="AL169" s="15">
        <v>0</v>
      </c>
      <c r="AM169" s="15">
        <v>0</v>
      </c>
      <c r="AN169" s="15">
        <v>0</v>
      </c>
      <c r="AO169" s="15">
        <v>0</v>
      </c>
      <c r="AP169" s="15">
        <v>0</v>
      </c>
      <c r="AQ169" s="15">
        <v>0</v>
      </c>
      <c r="AR169" s="15">
        <v>0</v>
      </c>
      <c r="AS169" s="15">
        <v>0</v>
      </c>
      <c r="AT169" s="15">
        <v>0</v>
      </c>
      <c r="AU169" s="15">
        <v>0</v>
      </c>
      <c r="AV169" s="15">
        <v>0</v>
      </c>
      <c r="AW169" s="15">
        <v>0</v>
      </c>
      <c r="AX169" s="15">
        <v>0</v>
      </c>
      <c r="AY169" s="15">
        <v>0</v>
      </c>
      <c r="BB169" t="b">
        <f t="shared" si="14"/>
        <v>1</v>
      </c>
    </row>
    <row r="170" spans="1:54">
      <c r="A170">
        <v>11153</v>
      </c>
      <c r="D170" t="s">
        <v>1406</v>
      </c>
      <c r="E170" t="s">
        <v>4307</v>
      </c>
      <c r="F170" t="str">
        <f t="shared" si="10"/>
        <v>City/Active Transportation</v>
      </c>
      <c r="G170" t="s">
        <v>1406</v>
      </c>
      <c r="I170" t="s">
        <v>1511</v>
      </c>
      <c r="J170" t="s">
        <v>1507</v>
      </c>
      <c r="K170" t="s">
        <v>1512</v>
      </c>
      <c r="L170" t="s">
        <v>640</v>
      </c>
      <c r="M170" t="s">
        <v>1513</v>
      </c>
      <c r="N170">
        <v>2000000</v>
      </c>
      <c r="O170">
        <v>2250000</v>
      </c>
      <c r="P170" t="s">
        <v>669</v>
      </c>
      <c r="Q170" t="str">
        <f t="shared" si="11"/>
        <v>2014-2017</v>
      </c>
      <c r="R170">
        <v>1</v>
      </c>
      <c r="S170" t="s">
        <v>730</v>
      </c>
      <c r="T170" t="s">
        <v>636</v>
      </c>
      <c r="U170" s="4">
        <v>2014</v>
      </c>
      <c r="V170" s="4">
        <v>2017</v>
      </c>
      <c r="W170" s="15">
        <f t="shared" si="12"/>
        <v>500000</v>
      </c>
      <c r="X170">
        <f t="shared" si="13"/>
        <v>4</v>
      </c>
      <c r="Y170" s="15">
        <v>500000</v>
      </c>
      <c r="Z170" s="15">
        <v>500000</v>
      </c>
      <c r="AA170" s="15">
        <v>500000</v>
      </c>
      <c r="AB170" s="15">
        <v>500000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0</v>
      </c>
      <c r="AS170" s="15">
        <v>0</v>
      </c>
      <c r="AT170" s="15">
        <v>0</v>
      </c>
      <c r="AU170" s="15">
        <v>0</v>
      </c>
      <c r="AV170" s="15">
        <v>0</v>
      </c>
      <c r="AW170" s="15">
        <v>0</v>
      </c>
      <c r="AX170" s="15">
        <v>0</v>
      </c>
      <c r="AY170" s="15">
        <v>0</v>
      </c>
      <c r="BB170" t="b">
        <f t="shared" si="14"/>
        <v>1</v>
      </c>
    </row>
    <row r="171" spans="1:54">
      <c r="A171">
        <v>11167</v>
      </c>
      <c r="D171" t="s">
        <v>1406</v>
      </c>
      <c r="E171" t="s">
        <v>4307</v>
      </c>
      <c r="F171" t="str">
        <f t="shared" si="10"/>
        <v>City/Active Transportation</v>
      </c>
      <c r="G171" t="s">
        <v>1406</v>
      </c>
      <c r="I171" t="s">
        <v>1539</v>
      </c>
      <c r="J171" t="s">
        <v>1540</v>
      </c>
      <c r="K171" t="s">
        <v>1541</v>
      </c>
      <c r="L171" t="s">
        <v>640</v>
      </c>
      <c r="M171" t="s">
        <v>1542</v>
      </c>
      <c r="N171">
        <v>500000</v>
      </c>
      <c r="O171">
        <v>562500</v>
      </c>
      <c r="P171" t="s">
        <v>669</v>
      </c>
      <c r="Q171" t="str">
        <f t="shared" si="11"/>
        <v>2014-2017</v>
      </c>
      <c r="R171">
        <v>1</v>
      </c>
      <c r="S171" t="s">
        <v>730</v>
      </c>
      <c r="T171" t="s">
        <v>636</v>
      </c>
      <c r="U171" s="4">
        <v>2014</v>
      </c>
      <c r="V171" s="4">
        <v>2017</v>
      </c>
      <c r="W171" s="15">
        <f t="shared" si="12"/>
        <v>125000</v>
      </c>
      <c r="X171">
        <f t="shared" si="13"/>
        <v>4</v>
      </c>
      <c r="Y171" s="15">
        <v>125000</v>
      </c>
      <c r="Z171" s="15">
        <v>125000</v>
      </c>
      <c r="AA171" s="15">
        <v>125000</v>
      </c>
      <c r="AB171" s="15">
        <v>125000</v>
      </c>
      <c r="AC171" s="15">
        <v>0</v>
      </c>
      <c r="AD171" s="15">
        <v>0</v>
      </c>
      <c r="AE171" s="15">
        <v>0</v>
      </c>
      <c r="AF171" s="15">
        <v>0</v>
      </c>
      <c r="AG171" s="15">
        <v>0</v>
      </c>
      <c r="AH171" s="15">
        <v>0</v>
      </c>
      <c r="AI171" s="15">
        <v>0</v>
      </c>
      <c r="AJ171" s="15">
        <v>0</v>
      </c>
      <c r="AK171" s="15">
        <v>0</v>
      </c>
      <c r="AL171" s="15">
        <v>0</v>
      </c>
      <c r="AM171" s="15">
        <v>0</v>
      </c>
      <c r="AN171" s="15">
        <v>0</v>
      </c>
      <c r="AO171" s="15">
        <v>0</v>
      </c>
      <c r="AP171" s="15">
        <v>0</v>
      </c>
      <c r="AQ171" s="15">
        <v>0</v>
      </c>
      <c r="AR171" s="15">
        <v>0</v>
      </c>
      <c r="AS171" s="15">
        <v>0</v>
      </c>
      <c r="AT171" s="15">
        <v>0</v>
      </c>
      <c r="AU171" s="15">
        <v>0</v>
      </c>
      <c r="AV171" s="15">
        <v>0</v>
      </c>
      <c r="AW171" s="15">
        <v>0</v>
      </c>
      <c r="AX171" s="15">
        <v>0</v>
      </c>
      <c r="AY171" s="15">
        <v>0</v>
      </c>
      <c r="BB171" t="b">
        <f t="shared" si="14"/>
        <v>1</v>
      </c>
    </row>
    <row r="172" spans="1:54">
      <c r="A172">
        <v>11168</v>
      </c>
      <c r="D172" t="s">
        <v>1406</v>
      </c>
      <c r="E172" t="s">
        <v>4307</v>
      </c>
      <c r="F172" t="str">
        <f t="shared" si="10"/>
        <v>City/Active Transportation</v>
      </c>
      <c r="G172" t="s">
        <v>1406</v>
      </c>
      <c r="I172" t="s">
        <v>1543</v>
      </c>
      <c r="J172" t="s">
        <v>1539</v>
      </c>
      <c r="K172" t="s">
        <v>1544</v>
      </c>
      <c r="L172" t="s">
        <v>640</v>
      </c>
      <c r="M172" t="s">
        <v>1545</v>
      </c>
      <c r="N172">
        <v>500000</v>
      </c>
      <c r="O172">
        <v>562500</v>
      </c>
      <c r="P172" t="s">
        <v>669</v>
      </c>
      <c r="Q172" t="str">
        <f t="shared" si="11"/>
        <v>2014-2017</v>
      </c>
      <c r="R172">
        <v>1</v>
      </c>
      <c r="S172" t="s">
        <v>730</v>
      </c>
      <c r="T172" t="s">
        <v>636</v>
      </c>
      <c r="U172" s="4">
        <v>2014</v>
      </c>
      <c r="V172" s="4">
        <v>2017</v>
      </c>
      <c r="W172" s="15">
        <f t="shared" si="12"/>
        <v>125000</v>
      </c>
      <c r="X172">
        <f t="shared" si="13"/>
        <v>4</v>
      </c>
      <c r="Y172" s="15">
        <v>125000</v>
      </c>
      <c r="Z172" s="15">
        <v>125000</v>
      </c>
      <c r="AA172" s="15">
        <v>125000</v>
      </c>
      <c r="AB172" s="15">
        <v>125000</v>
      </c>
      <c r="AC172" s="15">
        <v>0</v>
      </c>
      <c r="AD172" s="15">
        <v>0</v>
      </c>
      <c r="AE172" s="15">
        <v>0</v>
      </c>
      <c r="AF172" s="15">
        <v>0</v>
      </c>
      <c r="AG172" s="15">
        <v>0</v>
      </c>
      <c r="AH172" s="15">
        <v>0</v>
      </c>
      <c r="AI172" s="15">
        <v>0</v>
      </c>
      <c r="AJ172" s="15">
        <v>0</v>
      </c>
      <c r="AK172" s="15">
        <v>0</v>
      </c>
      <c r="AL172" s="15">
        <v>0</v>
      </c>
      <c r="AM172" s="15">
        <v>0</v>
      </c>
      <c r="AN172" s="15">
        <v>0</v>
      </c>
      <c r="AO172" s="15">
        <v>0</v>
      </c>
      <c r="AP172" s="15">
        <v>0</v>
      </c>
      <c r="AQ172" s="15">
        <v>0</v>
      </c>
      <c r="AR172" s="15">
        <v>0</v>
      </c>
      <c r="AS172" s="15">
        <v>0</v>
      </c>
      <c r="AT172" s="15">
        <v>0</v>
      </c>
      <c r="AU172" s="15">
        <v>0</v>
      </c>
      <c r="AV172" s="15">
        <v>0</v>
      </c>
      <c r="AW172" s="15">
        <v>0</v>
      </c>
      <c r="AX172" s="15">
        <v>0</v>
      </c>
      <c r="AY172" s="15">
        <v>0</v>
      </c>
      <c r="BB172" t="b">
        <f t="shared" si="14"/>
        <v>1</v>
      </c>
    </row>
    <row r="173" spans="1:54">
      <c r="A173">
        <v>11174</v>
      </c>
      <c r="D173" t="s">
        <v>666</v>
      </c>
      <c r="E173" t="s">
        <v>4307</v>
      </c>
      <c r="F173" t="str">
        <f t="shared" si="10"/>
        <v>City/Active Transportation</v>
      </c>
      <c r="G173" t="s">
        <v>666</v>
      </c>
      <c r="I173" t="s">
        <v>1555</v>
      </c>
      <c r="J173" t="s">
        <v>1556</v>
      </c>
      <c r="K173" t="s">
        <v>1557</v>
      </c>
      <c r="L173" t="s">
        <v>1558</v>
      </c>
      <c r="M173" t="s">
        <v>1559</v>
      </c>
      <c r="N173">
        <v>2620000</v>
      </c>
      <c r="O173">
        <v>2947500</v>
      </c>
      <c r="P173" t="s">
        <v>669</v>
      </c>
      <c r="Q173" t="str">
        <f t="shared" si="11"/>
        <v>2014-2017</v>
      </c>
      <c r="S173" t="s">
        <v>1560</v>
      </c>
      <c r="T173" t="s">
        <v>636</v>
      </c>
      <c r="U173" s="4">
        <v>2014</v>
      </c>
      <c r="V173" s="4">
        <v>2017</v>
      </c>
      <c r="W173" s="15">
        <f t="shared" si="12"/>
        <v>655000</v>
      </c>
      <c r="X173">
        <f t="shared" si="13"/>
        <v>4</v>
      </c>
      <c r="Y173" s="15">
        <v>655000</v>
      </c>
      <c r="Z173" s="15">
        <v>655000</v>
      </c>
      <c r="AA173" s="15">
        <v>655000</v>
      </c>
      <c r="AB173" s="15">
        <v>655000</v>
      </c>
      <c r="AC173" s="15">
        <v>0</v>
      </c>
      <c r="AD173" s="15">
        <v>0</v>
      </c>
      <c r="AE173" s="15">
        <v>0</v>
      </c>
      <c r="AF173" s="15">
        <v>0</v>
      </c>
      <c r="AG173" s="15">
        <v>0</v>
      </c>
      <c r="AH173" s="15">
        <v>0</v>
      </c>
      <c r="AI173" s="15">
        <v>0</v>
      </c>
      <c r="AJ173" s="15">
        <v>0</v>
      </c>
      <c r="AK173" s="15">
        <v>0</v>
      </c>
      <c r="AL173" s="15">
        <v>0</v>
      </c>
      <c r="AM173" s="15">
        <v>0</v>
      </c>
      <c r="AN173" s="15">
        <v>0</v>
      </c>
      <c r="AO173" s="15">
        <v>0</v>
      </c>
      <c r="AP173" s="15">
        <v>0</v>
      </c>
      <c r="AQ173" s="15">
        <v>0</v>
      </c>
      <c r="AR173" s="15">
        <v>0</v>
      </c>
      <c r="AS173" s="15">
        <v>0</v>
      </c>
      <c r="AT173" s="15">
        <v>0</v>
      </c>
      <c r="AU173" s="15">
        <v>0</v>
      </c>
      <c r="AV173" s="15">
        <v>0</v>
      </c>
      <c r="AW173" s="15">
        <v>0</v>
      </c>
      <c r="AX173" s="15">
        <v>0</v>
      </c>
      <c r="AY173" s="15">
        <v>0</v>
      </c>
      <c r="BB173" t="b">
        <f t="shared" si="14"/>
        <v>1</v>
      </c>
    </row>
    <row r="174" spans="1:54">
      <c r="A174">
        <v>11178</v>
      </c>
      <c r="D174" t="s">
        <v>3</v>
      </c>
      <c r="E174" t="s">
        <v>3</v>
      </c>
      <c r="F174" t="str">
        <f t="shared" si="10"/>
        <v>ODOT/Throughways</v>
      </c>
      <c r="G174" t="s">
        <v>3</v>
      </c>
      <c r="I174" t="s">
        <v>3912</v>
      </c>
      <c r="J174" t="s">
        <v>3913</v>
      </c>
      <c r="K174" t="s">
        <v>652</v>
      </c>
      <c r="L174" t="s">
        <v>3606</v>
      </c>
      <c r="M174" t="s">
        <v>3914</v>
      </c>
      <c r="N174">
        <v>45000000</v>
      </c>
      <c r="O174">
        <v>50625000</v>
      </c>
      <c r="P174" t="s">
        <v>669</v>
      </c>
      <c r="Q174" t="str">
        <f t="shared" si="11"/>
        <v>2014-2017</v>
      </c>
      <c r="R174">
        <v>1</v>
      </c>
      <c r="S174" t="s">
        <v>664</v>
      </c>
      <c r="T174" t="s">
        <v>3874</v>
      </c>
      <c r="U174" s="4">
        <v>2014</v>
      </c>
      <c r="V174" s="4">
        <v>2017</v>
      </c>
      <c r="W174" s="15">
        <f t="shared" si="12"/>
        <v>11250000</v>
      </c>
      <c r="X174">
        <f t="shared" si="13"/>
        <v>4</v>
      </c>
      <c r="Y174" s="15">
        <v>11250000</v>
      </c>
      <c r="Z174" s="15">
        <v>11250000</v>
      </c>
      <c r="AA174" s="15">
        <v>11250000</v>
      </c>
      <c r="AB174" s="15">
        <v>11250000</v>
      </c>
      <c r="AC174" s="15">
        <v>0</v>
      </c>
      <c r="AD174" s="15">
        <v>0</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0</v>
      </c>
      <c r="AU174" s="15">
        <v>0</v>
      </c>
      <c r="AV174" s="15">
        <v>0</v>
      </c>
      <c r="AW174" s="15">
        <v>0</v>
      </c>
      <c r="AX174" s="15">
        <v>0</v>
      </c>
      <c r="AY174" s="15">
        <v>0</v>
      </c>
      <c r="BB174" t="b">
        <f t="shared" si="14"/>
        <v>1</v>
      </c>
    </row>
    <row r="175" spans="1:54">
      <c r="A175">
        <v>11179</v>
      </c>
      <c r="D175" t="s">
        <v>3</v>
      </c>
      <c r="E175" t="s">
        <v>3</v>
      </c>
      <c r="F175" t="str">
        <f t="shared" si="10"/>
        <v>ODOT/Roads and Bridges</v>
      </c>
      <c r="G175" t="s">
        <v>3</v>
      </c>
      <c r="I175" t="s">
        <v>3293</v>
      </c>
      <c r="J175" t="s">
        <v>652</v>
      </c>
      <c r="K175" t="s">
        <v>652</v>
      </c>
      <c r="L175" t="s">
        <v>652</v>
      </c>
      <c r="M175" t="s">
        <v>3294</v>
      </c>
      <c r="N175">
        <v>10000000</v>
      </c>
      <c r="O175">
        <v>11250000</v>
      </c>
      <c r="P175" t="s">
        <v>669</v>
      </c>
      <c r="Q175" t="str">
        <f t="shared" si="11"/>
        <v>2014-2017</v>
      </c>
      <c r="R175">
        <v>1</v>
      </c>
      <c r="S175" t="s">
        <v>670</v>
      </c>
      <c r="T175" t="s">
        <v>2287</v>
      </c>
      <c r="U175" s="4">
        <v>2014</v>
      </c>
      <c r="V175" s="4">
        <v>2017</v>
      </c>
      <c r="W175" s="15">
        <f t="shared" si="12"/>
        <v>2500000</v>
      </c>
      <c r="X175">
        <f t="shared" si="13"/>
        <v>4</v>
      </c>
      <c r="Y175" s="15">
        <v>2500000</v>
      </c>
      <c r="Z175" s="15">
        <v>2500000</v>
      </c>
      <c r="AA175" s="15">
        <v>2500000</v>
      </c>
      <c r="AB175" s="15">
        <v>2500000</v>
      </c>
      <c r="AC175" s="15">
        <v>0</v>
      </c>
      <c r="AD175" s="15">
        <v>0</v>
      </c>
      <c r="AE175" s="15">
        <v>0</v>
      </c>
      <c r="AF175" s="15">
        <v>0</v>
      </c>
      <c r="AG175" s="15">
        <v>0</v>
      </c>
      <c r="AH175" s="15">
        <v>0</v>
      </c>
      <c r="AI175" s="15">
        <v>0</v>
      </c>
      <c r="AJ175" s="15">
        <v>0</v>
      </c>
      <c r="AK175" s="15">
        <v>0</v>
      </c>
      <c r="AL175" s="15">
        <v>0</v>
      </c>
      <c r="AM175" s="15">
        <v>0</v>
      </c>
      <c r="AN175" s="15">
        <v>0</v>
      </c>
      <c r="AO175" s="15">
        <v>0</v>
      </c>
      <c r="AP175" s="15">
        <v>0</v>
      </c>
      <c r="AQ175" s="15">
        <v>0</v>
      </c>
      <c r="AR175" s="15">
        <v>0</v>
      </c>
      <c r="AS175" s="15">
        <v>0</v>
      </c>
      <c r="AT175" s="15">
        <v>0</v>
      </c>
      <c r="AU175" s="15">
        <v>0</v>
      </c>
      <c r="AV175" s="15">
        <v>0</v>
      </c>
      <c r="AW175" s="15">
        <v>0</v>
      </c>
      <c r="AX175" s="15">
        <v>0</v>
      </c>
      <c r="AY175" s="15">
        <v>0</v>
      </c>
      <c r="BB175" t="b">
        <f t="shared" si="14"/>
        <v>1</v>
      </c>
    </row>
    <row r="176" spans="1:54">
      <c r="A176">
        <v>11181</v>
      </c>
      <c r="D176" t="s">
        <v>3</v>
      </c>
      <c r="E176" t="s">
        <v>3</v>
      </c>
      <c r="F176" t="str">
        <f t="shared" si="10"/>
        <v>ODOT/Roads and Bridges</v>
      </c>
      <c r="G176" t="s">
        <v>3</v>
      </c>
      <c r="I176" t="s">
        <v>3295</v>
      </c>
      <c r="J176" t="s">
        <v>3296</v>
      </c>
      <c r="K176" t="s">
        <v>652</v>
      </c>
      <c r="L176" t="s">
        <v>662</v>
      </c>
      <c r="M176" t="s">
        <v>3297</v>
      </c>
      <c r="N176">
        <v>30000000</v>
      </c>
      <c r="O176">
        <v>33750000</v>
      </c>
      <c r="P176" t="s">
        <v>669</v>
      </c>
      <c r="Q176" t="str">
        <f t="shared" si="11"/>
        <v>2014-2017</v>
      </c>
      <c r="R176">
        <v>1</v>
      </c>
      <c r="S176" t="s">
        <v>827</v>
      </c>
      <c r="T176" t="s">
        <v>2287</v>
      </c>
      <c r="U176" s="4">
        <v>2014</v>
      </c>
      <c r="V176" s="4">
        <v>2017</v>
      </c>
      <c r="W176" s="15">
        <f t="shared" si="12"/>
        <v>7500000</v>
      </c>
      <c r="X176">
        <f t="shared" si="13"/>
        <v>4</v>
      </c>
      <c r="Y176" s="15">
        <v>7500000</v>
      </c>
      <c r="Z176" s="15">
        <v>7500000</v>
      </c>
      <c r="AA176" s="15">
        <v>7500000</v>
      </c>
      <c r="AB176" s="15">
        <v>7500000</v>
      </c>
      <c r="AC176" s="15">
        <v>0</v>
      </c>
      <c r="AD176" s="15">
        <v>0</v>
      </c>
      <c r="AE176" s="15">
        <v>0</v>
      </c>
      <c r="AF176" s="15">
        <v>0</v>
      </c>
      <c r="AG176" s="15">
        <v>0</v>
      </c>
      <c r="AH176" s="15">
        <v>0</v>
      </c>
      <c r="AI176" s="15">
        <v>0</v>
      </c>
      <c r="AJ176" s="15">
        <v>0</v>
      </c>
      <c r="AK176" s="15">
        <v>0</v>
      </c>
      <c r="AL176" s="15">
        <v>0</v>
      </c>
      <c r="AM176" s="15">
        <v>0</v>
      </c>
      <c r="AN176" s="15">
        <v>0</v>
      </c>
      <c r="AO176" s="15">
        <v>0</v>
      </c>
      <c r="AP176" s="15">
        <v>0</v>
      </c>
      <c r="AQ176" s="15">
        <v>0</v>
      </c>
      <c r="AR176" s="15">
        <v>0</v>
      </c>
      <c r="AS176" s="15">
        <v>0</v>
      </c>
      <c r="AT176" s="15">
        <v>0</v>
      </c>
      <c r="AU176" s="15">
        <v>0</v>
      </c>
      <c r="AV176" s="15">
        <v>0</v>
      </c>
      <c r="AW176" s="15">
        <v>0</v>
      </c>
      <c r="AX176" s="15">
        <v>0</v>
      </c>
      <c r="AY176" s="15">
        <v>0</v>
      </c>
      <c r="BB176" t="b">
        <f t="shared" si="14"/>
        <v>1</v>
      </c>
    </row>
    <row r="177" spans="1:54">
      <c r="A177">
        <v>11183</v>
      </c>
      <c r="D177" t="s">
        <v>671</v>
      </c>
      <c r="E177" t="s">
        <v>4307</v>
      </c>
      <c r="F177" t="str">
        <f t="shared" si="10"/>
        <v>City/Roads and Bridges</v>
      </c>
      <c r="G177" t="s">
        <v>671</v>
      </c>
      <c r="I177" t="s">
        <v>3301</v>
      </c>
      <c r="J177" t="s">
        <v>3302</v>
      </c>
      <c r="K177" t="s">
        <v>3303</v>
      </c>
      <c r="L177" t="s">
        <v>662</v>
      </c>
      <c r="M177" t="s">
        <v>3304</v>
      </c>
      <c r="N177">
        <v>4100000</v>
      </c>
      <c r="O177">
        <v>4612500</v>
      </c>
      <c r="P177" t="s">
        <v>669</v>
      </c>
      <c r="Q177" t="str">
        <f t="shared" si="11"/>
        <v>2014-2017</v>
      </c>
      <c r="R177">
        <v>1</v>
      </c>
      <c r="S177" t="s">
        <v>682</v>
      </c>
      <c r="T177" t="s">
        <v>2287</v>
      </c>
      <c r="U177" s="4">
        <v>2014</v>
      </c>
      <c r="V177" s="4">
        <v>2017</v>
      </c>
      <c r="W177" s="15">
        <f t="shared" si="12"/>
        <v>1025000</v>
      </c>
      <c r="X177">
        <f t="shared" si="13"/>
        <v>4</v>
      </c>
      <c r="Y177" s="15">
        <v>1025000</v>
      </c>
      <c r="Z177" s="15">
        <v>1025000</v>
      </c>
      <c r="AA177" s="15">
        <v>1025000</v>
      </c>
      <c r="AB177" s="15">
        <v>1025000</v>
      </c>
      <c r="AC177" s="15">
        <v>0</v>
      </c>
      <c r="AD177" s="15">
        <v>0</v>
      </c>
      <c r="AE177" s="15">
        <v>0</v>
      </c>
      <c r="AF177" s="15">
        <v>0</v>
      </c>
      <c r="AG177" s="15">
        <v>0</v>
      </c>
      <c r="AH177" s="15">
        <v>0</v>
      </c>
      <c r="AI177" s="15">
        <v>0</v>
      </c>
      <c r="AJ177" s="15">
        <v>0</v>
      </c>
      <c r="AK177" s="15">
        <v>0</v>
      </c>
      <c r="AL177" s="15">
        <v>0</v>
      </c>
      <c r="AM177" s="15">
        <v>0</v>
      </c>
      <c r="AN177" s="15">
        <v>0</v>
      </c>
      <c r="AO177" s="15">
        <v>0</v>
      </c>
      <c r="AP177" s="15">
        <v>0</v>
      </c>
      <c r="AQ177" s="15">
        <v>0</v>
      </c>
      <c r="AR177" s="15">
        <v>0</v>
      </c>
      <c r="AS177" s="15">
        <v>0</v>
      </c>
      <c r="AT177" s="15">
        <v>0</v>
      </c>
      <c r="AU177" s="15">
        <v>0</v>
      </c>
      <c r="AV177" s="15">
        <v>0</v>
      </c>
      <c r="AW177" s="15">
        <v>0</v>
      </c>
      <c r="AX177" s="15">
        <v>0</v>
      </c>
      <c r="AY177" s="15">
        <v>0</v>
      </c>
      <c r="BB177" t="b">
        <f t="shared" si="14"/>
        <v>1</v>
      </c>
    </row>
    <row r="178" spans="1:54">
      <c r="A178">
        <v>11184</v>
      </c>
      <c r="D178" t="s">
        <v>671</v>
      </c>
      <c r="E178" t="s">
        <v>4307</v>
      </c>
      <c r="F178" t="str">
        <f t="shared" si="10"/>
        <v>City/Active Transportation</v>
      </c>
      <c r="G178" t="s">
        <v>671</v>
      </c>
      <c r="I178" t="s">
        <v>1561</v>
      </c>
      <c r="J178" t="s">
        <v>775</v>
      </c>
      <c r="K178" t="s">
        <v>1562</v>
      </c>
      <c r="L178" t="s">
        <v>662</v>
      </c>
      <c r="M178" t="s">
        <v>1563</v>
      </c>
      <c r="N178">
        <v>7500000</v>
      </c>
      <c r="O178">
        <v>8437500</v>
      </c>
      <c r="P178" t="s">
        <v>669</v>
      </c>
      <c r="Q178" t="str">
        <f t="shared" si="11"/>
        <v>2014-2017</v>
      </c>
      <c r="R178">
        <v>1</v>
      </c>
      <c r="S178" t="s">
        <v>635</v>
      </c>
      <c r="T178" t="s">
        <v>636</v>
      </c>
      <c r="U178" s="4">
        <v>2014</v>
      </c>
      <c r="V178" s="4">
        <v>2017</v>
      </c>
      <c r="W178" s="15">
        <f t="shared" si="12"/>
        <v>1875000</v>
      </c>
      <c r="X178">
        <f t="shared" si="13"/>
        <v>4</v>
      </c>
      <c r="Y178" s="15">
        <v>1875000</v>
      </c>
      <c r="Z178" s="15">
        <v>1875000</v>
      </c>
      <c r="AA178" s="15">
        <v>1875000</v>
      </c>
      <c r="AB178" s="15">
        <v>1875000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0</v>
      </c>
      <c r="AU178" s="15">
        <v>0</v>
      </c>
      <c r="AV178" s="15">
        <v>0</v>
      </c>
      <c r="AW178" s="15">
        <v>0</v>
      </c>
      <c r="AX178" s="15">
        <v>0</v>
      </c>
      <c r="AY178" s="15">
        <v>0</v>
      </c>
      <c r="BB178" t="b">
        <f t="shared" si="14"/>
        <v>1</v>
      </c>
    </row>
    <row r="179" spans="1:54">
      <c r="A179">
        <v>11190</v>
      </c>
      <c r="D179" t="s">
        <v>1127</v>
      </c>
      <c r="E179" t="s">
        <v>1128</v>
      </c>
      <c r="F179" t="str">
        <f t="shared" si="10"/>
        <v>Port/Roads and Bridges</v>
      </c>
      <c r="G179" t="s">
        <v>1131</v>
      </c>
      <c r="I179" t="s">
        <v>3305</v>
      </c>
      <c r="J179" t="s">
        <v>3306</v>
      </c>
      <c r="K179" t="s">
        <v>3307</v>
      </c>
      <c r="L179" t="s">
        <v>3308</v>
      </c>
      <c r="M179" t="s">
        <v>3309</v>
      </c>
      <c r="N179">
        <v>3200000</v>
      </c>
      <c r="O179">
        <v>3600000</v>
      </c>
      <c r="P179" t="s">
        <v>669</v>
      </c>
      <c r="Q179" t="str">
        <f t="shared" si="11"/>
        <v>2014-2017</v>
      </c>
      <c r="R179">
        <v>1</v>
      </c>
      <c r="S179" t="s">
        <v>664</v>
      </c>
      <c r="T179" t="s">
        <v>2287</v>
      </c>
      <c r="U179" s="4">
        <v>2014</v>
      </c>
      <c r="V179" s="4">
        <v>2017</v>
      </c>
      <c r="W179" s="15">
        <f t="shared" si="12"/>
        <v>800000</v>
      </c>
      <c r="X179">
        <f t="shared" si="13"/>
        <v>4</v>
      </c>
      <c r="Y179" s="15">
        <v>800000</v>
      </c>
      <c r="Z179" s="15">
        <v>800000</v>
      </c>
      <c r="AA179" s="15">
        <v>800000</v>
      </c>
      <c r="AB179" s="15">
        <v>800000</v>
      </c>
      <c r="AC179" s="15">
        <v>0</v>
      </c>
      <c r="AD179" s="15">
        <v>0</v>
      </c>
      <c r="AE179" s="15">
        <v>0</v>
      </c>
      <c r="AF179" s="15">
        <v>0</v>
      </c>
      <c r="AG179" s="15">
        <v>0</v>
      </c>
      <c r="AH179" s="15">
        <v>0</v>
      </c>
      <c r="AI179" s="15">
        <v>0</v>
      </c>
      <c r="AJ179" s="15">
        <v>0</v>
      </c>
      <c r="AK179" s="15">
        <v>0</v>
      </c>
      <c r="AL179" s="15">
        <v>0</v>
      </c>
      <c r="AM179" s="15">
        <v>0</v>
      </c>
      <c r="AN179" s="15">
        <v>0</v>
      </c>
      <c r="AO179" s="15">
        <v>0</v>
      </c>
      <c r="AP179" s="15">
        <v>0</v>
      </c>
      <c r="AQ179" s="15">
        <v>0</v>
      </c>
      <c r="AR179" s="15">
        <v>0</v>
      </c>
      <c r="AS179" s="15">
        <v>0</v>
      </c>
      <c r="AT179" s="15">
        <v>0</v>
      </c>
      <c r="AU179" s="15">
        <v>0</v>
      </c>
      <c r="AV179" s="15">
        <v>0</v>
      </c>
      <c r="AW179" s="15">
        <v>0</v>
      </c>
      <c r="AX179" s="15">
        <v>0</v>
      </c>
      <c r="AY179" s="15">
        <v>0</v>
      </c>
      <c r="BB179" t="b">
        <f t="shared" si="14"/>
        <v>1</v>
      </c>
    </row>
    <row r="180" spans="1:54">
      <c r="A180">
        <v>11192</v>
      </c>
      <c r="D180" t="s">
        <v>822</v>
      </c>
      <c r="E180" t="s">
        <v>4307</v>
      </c>
      <c r="F180" t="str">
        <f t="shared" si="10"/>
        <v>City/Transit</v>
      </c>
      <c r="I180" t="s">
        <v>4077</v>
      </c>
      <c r="J180" t="s">
        <v>652</v>
      </c>
      <c r="K180" t="s">
        <v>652</v>
      </c>
      <c r="L180" t="s">
        <v>652</v>
      </c>
      <c r="M180" t="s">
        <v>4078</v>
      </c>
      <c r="N180">
        <v>6250000</v>
      </c>
      <c r="O180">
        <v>7031250</v>
      </c>
      <c r="P180" t="s">
        <v>669</v>
      </c>
      <c r="Q180" t="str">
        <f t="shared" si="11"/>
        <v>2014-2017</v>
      </c>
      <c r="R180">
        <v>1</v>
      </c>
      <c r="S180" t="s">
        <v>657</v>
      </c>
      <c r="T180" t="s">
        <v>0</v>
      </c>
      <c r="U180" s="4">
        <v>2014</v>
      </c>
      <c r="V180" s="4">
        <v>2017</v>
      </c>
      <c r="W180" s="15">
        <f t="shared" si="12"/>
        <v>1562500</v>
      </c>
      <c r="X180">
        <f t="shared" si="13"/>
        <v>4</v>
      </c>
      <c r="Y180" s="15">
        <v>1562500</v>
      </c>
      <c r="Z180" s="15">
        <v>1562500</v>
      </c>
      <c r="AA180" s="15">
        <v>1562500</v>
      </c>
      <c r="AB180" s="15">
        <v>1562500</v>
      </c>
      <c r="AC180" s="15">
        <v>0</v>
      </c>
      <c r="AD180" s="15">
        <v>0</v>
      </c>
      <c r="AE180" s="15">
        <v>0</v>
      </c>
      <c r="AF180" s="15">
        <v>0</v>
      </c>
      <c r="AG180" s="15">
        <v>0</v>
      </c>
      <c r="AH180" s="15">
        <v>0</v>
      </c>
      <c r="AI180" s="15">
        <v>0</v>
      </c>
      <c r="AJ180" s="15">
        <v>0</v>
      </c>
      <c r="AK180" s="15">
        <v>0</v>
      </c>
      <c r="AL180" s="15">
        <v>0</v>
      </c>
      <c r="AM180" s="15">
        <v>0</v>
      </c>
      <c r="AN180" s="15">
        <v>0</v>
      </c>
      <c r="AO180" s="15">
        <v>0</v>
      </c>
      <c r="AP180" s="15">
        <v>0</v>
      </c>
      <c r="AQ180" s="15">
        <v>0</v>
      </c>
      <c r="AR180" s="15">
        <v>0</v>
      </c>
      <c r="AS180" s="15">
        <v>0</v>
      </c>
      <c r="AT180" s="15">
        <v>0</v>
      </c>
      <c r="AU180" s="15">
        <v>0</v>
      </c>
      <c r="AV180" s="15">
        <v>0</v>
      </c>
      <c r="AW180" s="15">
        <v>0</v>
      </c>
      <c r="AX180" s="15">
        <v>0</v>
      </c>
      <c r="AY180" s="15">
        <v>0</v>
      </c>
      <c r="BB180" t="b">
        <f t="shared" si="14"/>
        <v>1</v>
      </c>
    </row>
    <row r="181" spans="1:54">
      <c r="A181">
        <v>11193</v>
      </c>
      <c r="D181" t="s">
        <v>822</v>
      </c>
      <c r="E181" t="s">
        <v>4307</v>
      </c>
      <c r="F181" t="str">
        <f t="shared" si="10"/>
        <v>City/Active Transportation</v>
      </c>
      <c r="I181" t="s">
        <v>1572</v>
      </c>
      <c r="J181" t="s">
        <v>652</v>
      </c>
      <c r="K181" t="s">
        <v>652</v>
      </c>
      <c r="L181" t="s">
        <v>652</v>
      </c>
      <c r="N181">
        <v>12500000</v>
      </c>
      <c r="O181">
        <v>14062500</v>
      </c>
      <c r="P181" t="s">
        <v>669</v>
      </c>
      <c r="Q181" t="str">
        <f t="shared" si="11"/>
        <v>2014-2017</v>
      </c>
      <c r="R181">
        <v>1</v>
      </c>
      <c r="S181" t="s">
        <v>657</v>
      </c>
      <c r="T181" t="s">
        <v>636</v>
      </c>
      <c r="U181" s="4">
        <v>2014</v>
      </c>
      <c r="V181" s="4">
        <v>2017</v>
      </c>
      <c r="W181" s="15">
        <f t="shared" si="12"/>
        <v>3125000</v>
      </c>
      <c r="X181">
        <f t="shared" si="13"/>
        <v>4</v>
      </c>
      <c r="Y181" s="15">
        <v>3125000</v>
      </c>
      <c r="Z181" s="15">
        <v>3125000</v>
      </c>
      <c r="AA181" s="15">
        <v>3125000</v>
      </c>
      <c r="AB181" s="15">
        <v>3125000</v>
      </c>
      <c r="AC181" s="15">
        <v>0</v>
      </c>
      <c r="AD181" s="15">
        <v>0</v>
      </c>
      <c r="AE181" s="15">
        <v>0</v>
      </c>
      <c r="AF181" s="15">
        <v>0</v>
      </c>
      <c r="AG181" s="15">
        <v>0</v>
      </c>
      <c r="AH181" s="15">
        <v>0</v>
      </c>
      <c r="AI181" s="15">
        <v>0</v>
      </c>
      <c r="AJ181" s="15">
        <v>0</v>
      </c>
      <c r="AK181" s="15">
        <v>0</v>
      </c>
      <c r="AL181" s="15">
        <v>0</v>
      </c>
      <c r="AM181" s="15">
        <v>0</v>
      </c>
      <c r="AN181" s="15">
        <v>0</v>
      </c>
      <c r="AO181" s="15">
        <v>0</v>
      </c>
      <c r="AP181" s="15">
        <v>0</v>
      </c>
      <c r="AQ181" s="15">
        <v>0</v>
      </c>
      <c r="AR181" s="15">
        <v>0</v>
      </c>
      <c r="AS181" s="15">
        <v>0</v>
      </c>
      <c r="AT181" s="15">
        <v>0</v>
      </c>
      <c r="AU181" s="15">
        <v>0</v>
      </c>
      <c r="AV181" s="15">
        <v>0</v>
      </c>
      <c r="AW181" s="15">
        <v>0</v>
      </c>
      <c r="AX181" s="15">
        <v>0</v>
      </c>
      <c r="AY181" s="15">
        <v>0</v>
      </c>
      <c r="BB181" t="b">
        <f t="shared" si="14"/>
        <v>1</v>
      </c>
    </row>
    <row r="182" spans="1:54">
      <c r="A182">
        <v>11198</v>
      </c>
      <c r="D182" t="s">
        <v>822</v>
      </c>
      <c r="E182" t="s">
        <v>4307</v>
      </c>
      <c r="F182" t="str">
        <f t="shared" si="10"/>
        <v>City/Active Transportation</v>
      </c>
      <c r="G182" t="s">
        <v>3</v>
      </c>
      <c r="I182" t="s">
        <v>1579</v>
      </c>
      <c r="J182" t="s">
        <v>1580</v>
      </c>
      <c r="K182" t="s">
        <v>1580</v>
      </c>
      <c r="M182" t="s">
        <v>1581</v>
      </c>
      <c r="N182">
        <v>8000000</v>
      </c>
      <c r="O182">
        <v>9000000</v>
      </c>
      <c r="P182" t="s">
        <v>669</v>
      </c>
      <c r="Q182" t="str">
        <f t="shared" si="11"/>
        <v>2014-2017</v>
      </c>
      <c r="R182">
        <v>1</v>
      </c>
      <c r="S182" t="s">
        <v>670</v>
      </c>
      <c r="T182" t="s">
        <v>636</v>
      </c>
      <c r="U182" s="4">
        <v>2014</v>
      </c>
      <c r="V182" s="4">
        <v>2017</v>
      </c>
      <c r="W182" s="15">
        <f t="shared" si="12"/>
        <v>2000000</v>
      </c>
      <c r="X182">
        <f t="shared" si="13"/>
        <v>4</v>
      </c>
      <c r="Y182" s="15">
        <v>2000000</v>
      </c>
      <c r="Z182" s="15">
        <v>2000000</v>
      </c>
      <c r="AA182" s="15">
        <v>2000000</v>
      </c>
      <c r="AB182" s="15">
        <v>2000000</v>
      </c>
      <c r="AC182" s="15">
        <v>0</v>
      </c>
      <c r="AD182" s="15">
        <v>0</v>
      </c>
      <c r="AE182" s="15">
        <v>0</v>
      </c>
      <c r="AF182" s="15">
        <v>0</v>
      </c>
      <c r="AG182" s="15">
        <v>0</v>
      </c>
      <c r="AH182" s="15">
        <v>0</v>
      </c>
      <c r="AI182" s="15">
        <v>0</v>
      </c>
      <c r="AJ182" s="15">
        <v>0</v>
      </c>
      <c r="AK182" s="15">
        <v>0</v>
      </c>
      <c r="AL182" s="15">
        <v>0</v>
      </c>
      <c r="AM182" s="15">
        <v>0</v>
      </c>
      <c r="AN182" s="15">
        <v>0</v>
      </c>
      <c r="AO182" s="15">
        <v>0</v>
      </c>
      <c r="AP182" s="15">
        <v>0</v>
      </c>
      <c r="AQ182" s="15">
        <v>0</v>
      </c>
      <c r="AR182" s="15">
        <v>0</v>
      </c>
      <c r="AS182" s="15">
        <v>0</v>
      </c>
      <c r="AT182" s="15">
        <v>0</v>
      </c>
      <c r="AU182" s="15">
        <v>0</v>
      </c>
      <c r="AV182" s="15">
        <v>0</v>
      </c>
      <c r="AW182" s="15">
        <v>0</v>
      </c>
      <c r="AX182" s="15">
        <v>0</v>
      </c>
      <c r="AY182" s="15">
        <v>0</v>
      </c>
      <c r="BB182" t="b">
        <f t="shared" si="14"/>
        <v>1</v>
      </c>
    </row>
    <row r="183" spans="1:54">
      <c r="A183">
        <v>11207</v>
      </c>
      <c r="D183" t="s">
        <v>1127</v>
      </c>
      <c r="E183" t="s">
        <v>1128</v>
      </c>
      <c r="F183" t="str">
        <f t="shared" si="10"/>
        <v>Port/Freight</v>
      </c>
      <c r="G183" t="s">
        <v>1128</v>
      </c>
      <c r="I183" t="s">
        <v>2183</v>
      </c>
      <c r="J183" t="s">
        <v>2184</v>
      </c>
      <c r="L183" t="s">
        <v>652</v>
      </c>
      <c r="M183" t="s">
        <v>2185</v>
      </c>
      <c r="N183">
        <v>8000000</v>
      </c>
      <c r="O183">
        <v>9000000</v>
      </c>
      <c r="P183" t="s">
        <v>669</v>
      </c>
      <c r="Q183" t="str">
        <f t="shared" si="11"/>
        <v>2014-2017</v>
      </c>
      <c r="R183">
        <v>1</v>
      </c>
      <c r="S183" t="s">
        <v>2111</v>
      </c>
      <c r="T183" t="s">
        <v>2089</v>
      </c>
      <c r="U183" s="4">
        <v>2014</v>
      </c>
      <c r="V183" s="4">
        <v>2017</v>
      </c>
      <c r="W183" s="15">
        <f t="shared" si="12"/>
        <v>2000000</v>
      </c>
      <c r="X183">
        <f t="shared" si="13"/>
        <v>4</v>
      </c>
      <c r="Y183" s="15">
        <v>2000000</v>
      </c>
      <c r="Z183" s="15">
        <v>2000000</v>
      </c>
      <c r="AA183" s="15">
        <v>2000000</v>
      </c>
      <c r="AB183" s="15">
        <v>2000000</v>
      </c>
      <c r="AC183" s="15">
        <v>0</v>
      </c>
      <c r="AD183" s="15">
        <v>0</v>
      </c>
      <c r="AE183" s="15">
        <v>0</v>
      </c>
      <c r="AF183" s="15">
        <v>0</v>
      </c>
      <c r="AG183" s="15">
        <v>0</v>
      </c>
      <c r="AH183" s="15">
        <v>0</v>
      </c>
      <c r="AI183" s="15">
        <v>0</v>
      </c>
      <c r="AJ183" s="15">
        <v>0</v>
      </c>
      <c r="AK183" s="15">
        <v>0</v>
      </c>
      <c r="AL183" s="15">
        <v>0</v>
      </c>
      <c r="AM183" s="15">
        <v>0</v>
      </c>
      <c r="AN183" s="15">
        <v>0</v>
      </c>
      <c r="AO183" s="15">
        <v>0</v>
      </c>
      <c r="AP183" s="15">
        <v>0</v>
      </c>
      <c r="AQ183" s="15">
        <v>0</v>
      </c>
      <c r="AR183" s="15">
        <v>0</v>
      </c>
      <c r="AS183" s="15">
        <v>0</v>
      </c>
      <c r="AT183" s="15">
        <v>0</v>
      </c>
      <c r="AU183" s="15">
        <v>0</v>
      </c>
      <c r="AV183" s="15">
        <v>0</v>
      </c>
      <c r="AW183" s="15">
        <v>0</v>
      </c>
      <c r="AX183" s="15">
        <v>0</v>
      </c>
      <c r="AY183" s="15">
        <v>0</v>
      </c>
      <c r="BB183" t="b">
        <f t="shared" si="14"/>
        <v>1</v>
      </c>
    </row>
    <row r="184" spans="1:54">
      <c r="A184">
        <v>11214</v>
      </c>
      <c r="D184" t="s">
        <v>1408</v>
      </c>
      <c r="E184" t="s">
        <v>4309</v>
      </c>
      <c r="F184" t="str">
        <f t="shared" si="10"/>
        <v>PRD/Active Transportation</v>
      </c>
      <c r="G184" t="s">
        <v>1408</v>
      </c>
      <c r="I184" t="s">
        <v>1584</v>
      </c>
      <c r="J184" t="s">
        <v>1585</v>
      </c>
      <c r="K184" t="s">
        <v>1586</v>
      </c>
      <c r="L184" t="s">
        <v>1333</v>
      </c>
      <c r="M184" t="s">
        <v>1587</v>
      </c>
      <c r="N184">
        <v>1500000</v>
      </c>
      <c r="O184">
        <v>1687500</v>
      </c>
      <c r="P184" t="s">
        <v>669</v>
      </c>
      <c r="Q184" t="str">
        <f t="shared" si="11"/>
        <v>2014-2017</v>
      </c>
      <c r="R184">
        <v>1</v>
      </c>
      <c r="S184" t="s">
        <v>1588</v>
      </c>
      <c r="T184" t="s">
        <v>636</v>
      </c>
      <c r="U184" s="4">
        <v>2014</v>
      </c>
      <c r="V184" s="4">
        <v>2017</v>
      </c>
      <c r="W184" s="15">
        <f t="shared" si="12"/>
        <v>375000</v>
      </c>
      <c r="X184">
        <f t="shared" si="13"/>
        <v>4</v>
      </c>
      <c r="Y184" s="15">
        <v>375000</v>
      </c>
      <c r="Z184" s="15">
        <v>375000</v>
      </c>
      <c r="AA184" s="15">
        <v>375000</v>
      </c>
      <c r="AB184" s="15">
        <v>375000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BB184" t="b">
        <f t="shared" si="14"/>
        <v>1</v>
      </c>
    </row>
    <row r="185" spans="1:54">
      <c r="A185">
        <v>11221</v>
      </c>
      <c r="D185" t="s">
        <v>1366</v>
      </c>
      <c r="E185" t="s">
        <v>4307</v>
      </c>
      <c r="F185" t="str">
        <f t="shared" si="10"/>
        <v>City/Active Transportation</v>
      </c>
      <c r="G185" t="s">
        <v>1366</v>
      </c>
      <c r="I185" t="s">
        <v>1589</v>
      </c>
      <c r="J185" t="s">
        <v>1590</v>
      </c>
      <c r="K185" t="s">
        <v>715</v>
      </c>
      <c r="L185" t="s">
        <v>715</v>
      </c>
      <c r="M185" t="s">
        <v>1591</v>
      </c>
      <c r="N185">
        <v>4000000</v>
      </c>
      <c r="O185">
        <v>4500000</v>
      </c>
      <c r="P185" t="s">
        <v>669</v>
      </c>
      <c r="Q185" t="str">
        <f t="shared" si="11"/>
        <v>2014-2017</v>
      </c>
      <c r="R185">
        <v>1</v>
      </c>
      <c r="S185" t="s">
        <v>657</v>
      </c>
      <c r="T185" t="s">
        <v>636</v>
      </c>
      <c r="U185" s="4">
        <v>2014</v>
      </c>
      <c r="V185" s="4">
        <v>2017</v>
      </c>
      <c r="W185" s="15">
        <f t="shared" si="12"/>
        <v>1000000</v>
      </c>
      <c r="X185">
        <f t="shared" si="13"/>
        <v>4</v>
      </c>
      <c r="Y185" s="15">
        <v>1000000</v>
      </c>
      <c r="Z185" s="15">
        <v>1000000</v>
      </c>
      <c r="AA185" s="15">
        <v>1000000</v>
      </c>
      <c r="AB185" s="15">
        <v>1000000</v>
      </c>
      <c r="AC185" s="15">
        <v>0</v>
      </c>
      <c r="AD185" s="15">
        <v>0</v>
      </c>
      <c r="AE185" s="15">
        <v>0</v>
      </c>
      <c r="AF185" s="15">
        <v>0</v>
      </c>
      <c r="AG185" s="15">
        <v>0</v>
      </c>
      <c r="AH185" s="15">
        <v>0</v>
      </c>
      <c r="AI185" s="15">
        <v>0</v>
      </c>
      <c r="AJ185" s="15">
        <v>0</v>
      </c>
      <c r="AK185" s="15">
        <v>0</v>
      </c>
      <c r="AL185" s="15">
        <v>0</v>
      </c>
      <c r="AM185" s="15">
        <v>0</v>
      </c>
      <c r="AN185" s="15">
        <v>0</v>
      </c>
      <c r="AO185" s="15">
        <v>0</v>
      </c>
      <c r="AP185" s="15">
        <v>0</v>
      </c>
      <c r="AQ185" s="15">
        <v>0</v>
      </c>
      <c r="AR185" s="15">
        <v>0</v>
      </c>
      <c r="AS185" s="15">
        <v>0</v>
      </c>
      <c r="AT185" s="15">
        <v>0</v>
      </c>
      <c r="AU185" s="15">
        <v>0</v>
      </c>
      <c r="AV185" s="15">
        <v>0</v>
      </c>
      <c r="AW185" s="15">
        <v>0</v>
      </c>
      <c r="AX185" s="15">
        <v>0</v>
      </c>
      <c r="AY185" s="15">
        <v>0</v>
      </c>
      <c r="BB185" t="b">
        <f t="shared" si="14"/>
        <v>1</v>
      </c>
    </row>
    <row r="186" spans="1:54">
      <c r="A186">
        <v>11223</v>
      </c>
      <c r="D186" t="s">
        <v>1366</v>
      </c>
      <c r="E186" t="s">
        <v>4307</v>
      </c>
      <c r="F186" t="str">
        <f t="shared" si="10"/>
        <v>City/Roads and Bridges</v>
      </c>
      <c r="G186" t="s">
        <v>3316</v>
      </c>
      <c r="I186" t="s">
        <v>3320</v>
      </c>
      <c r="J186" t="s">
        <v>1240</v>
      </c>
      <c r="K186" t="s">
        <v>3321</v>
      </c>
      <c r="L186" t="s">
        <v>1</v>
      </c>
      <c r="M186" t="s">
        <v>3322</v>
      </c>
      <c r="N186">
        <v>5000000</v>
      </c>
      <c r="O186">
        <v>5625000</v>
      </c>
      <c r="P186" t="s">
        <v>669</v>
      </c>
      <c r="Q186" t="str">
        <f t="shared" si="11"/>
        <v>2014-2017</v>
      </c>
      <c r="R186">
        <v>1</v>
      </c>
      <c r="S186" t="s">
        <v>746</v>
      </c>
      <c r="T186" t="s">
        <v>2287</v>
      </c>
      <c r="U186" s="4">
        <v>2014</v>
      </c>
      <c r="V186" s="4">
        <v>2017</v>
      </c>
      <c r="W186" s="15">
        <f t="shared" si="12"/>
        <v>1250000</v>
      </c>
      <c r="X186">
        <f t="shared" si="13"/>
        <v>4</v>
      </c>
      <c r="Y186" s="15">
        <v>1250000</v>
      </c>
      <c r="Z186" s="15">
        <v>1250000</v>
      </c>
      <c r="AA186" s="15">
        <v>1250000</v>
      </c>
      <c r="AB186" s="15">
        <v>1250000</v>
      </c>
      <c r="AC186" s="15">
        <v>0</v>
      </c>
      <c r="AD186" s="15">
        <v>0</v>
      </c>
      <c r="AE186" s="15">
        <v>0</v>
      </c>
      <c r="AF186" s="15">
        <v>0</v>
      </c>
      <c r="AG186" s="15">
        <v>0</v>
      </c>
      <c r="AH186" s="15">
        <v>0</v>
      </c>
      <c r="AI186" s="15">
        <v>0</v>
      </c>
      <c r="AJ186" s="15">
        <v>0</v>
      </c>
      <c r="AK186" s="15">
        <v>0</v>
      </c>
      <c r="AL186" s="15">
        <v>0</v>
      </c>
      <c r="AM186" s="15">
        <v>0</v>
      </c>
      <c r="AN186" s="15">
        <v>0</v>
      </c>
      <c r="AO186" s="15">
        <v>0</v>
      </c>
      <c r="AP186" s="15">
        <v>0</v>
      </c>
      <c r="AQ186" s="15">
        <v>0</v>
      </c>
      <c r="AR186" s="15">
        <v>0</v>
      </c>
      <c r="AS186" s="15">
        <v>0</v>
      </c>
      <c r="AT186" s="15">
        <v>0</v>
      </c>
      <c r="AU186" s="15">
        <v>0</v>
      </c>
      <c r="AV186" s="15">
        <v>0</v>
      </c>
      <c r="AW186" s="15">
        <v>0</v>
      </c>
      <c r="AX186" s="15">
        <v>0</v>
      </c>
      <c r="AY186" s="15">
        <v>0</v>
      </c>
      <c r="BB186" t="b">
        <f t="shared" si="14"/>
        <v>1</v>
      </c>
    </row>
    <row r="187" spans="1:54">
      <c r="A187">
        <v>11224</v>
      </c>
      <c r="D187" t="s">
        <v>1366</v>
      </c>
      <c r="E187" t="s">
        <v>4307</v>
      </c>
      <c r="F187" t="str">
        <f t="shared" si="10"/>
        <v>City/Roads and Bridges</v>
      </c>
      <c r="G187" t="s">
        <v>1366</v>
      </c>
      <c r="I187" t="s">
        <v>3323</v>
      </c>
      <c r="J187" t="s">
        <v>1598</v>
      </c>
      <c r="K187" t="s">
        <v>3324</v>
      </c>
      <c r="L187" t="s">
        <v>3325</v>
      </c>
      <c r="M187" t="s">
        <v>3326</v>
      </c>
      <c r="N187">
        <v>5500000</v>
      </c>
      <c r="O187">
        <v>6187500</v>
      </c>
      <c r="P187" t="s">
        <v>669</v>
      </c>
      <c r="Q187" t="str">
        <f t="shared" si="11"/>
        <v>2014-2017</v>
      </c>
      <c r="R187">
        <v>1</v>
      </c>
      <c r="S187" t="s">
        <v>635</v>
      </c>
      <c r="T187" t="s">
        <v>2287</v>
      </c>
      <c r="U187" s="4">
        <v>2014</v>
      </c>
      <c r="V187" s="4">
        <v>2017</v>
      </c>
      <c r="W187" s="15">
        <f t="shared" si="12"/>
        <v>1375000</v>
      </c>
      <c r="X187">
        <f t="shared" si="13"/>
        <v>4</v>
      </c>
      <c r="Y187" s="15">
        <v>1375000</v>
      </c>
      <c r="Z187" s="15">
        <v>1375000</v>
      </c>
      <c r="AA187" s="15">
        <v>1375000</v>
      </c>
      <c r="AB187" s="15">
        <v>1375000</v>
      </c>
      <c r="AC187" s="15">
        <v>0</v>
      </c>
      <c r="AD187" s="15">
        <v>0</v>
      </c>
      <c r="AE187" s="15">
        <v>0</v>
      </c>
      <c r="AF187" s="15">
        <v>0</v>
      </c>
      <c r="AG187" s="15">
        <v>0</v>
      </c>
      <c r="AH187" s="15">
        <v>0</v>
      </c>
      <c r="AI187" s="15">
        <v>0</v>
      </c>
      <c r="AJ187" s="15">
        <v>0</v>
      </c>
      <c r="AK187" s="15">
        <v>0</v>
      </c>
      <c r="AL187" s="15">
        <v>0</v>
      </c>
      <c r="AM187" s="15">
        <v>0</v>
      </c>
      <c r="AN187" s="15">
        <v>0</v>
      </c>
      <c r="AO187" s="15">
        <v>0</v>
      </c>
      <c r="AP187" s="15">
        <v>0</v>
      </c>
      <c r="AQ187" s="15">
        <v>0</v>
      </c>
      <c r="AR187" s="15">
        <v>0</v>
      </c>
      <c r="AS187" s="15">
        <v>0</v>
      </c>
      <c r="AT187" s="15">
        <v>0</v>
      </c>
      <c r="AU187" s="15">
        <v>0</v>
      </c>
      <c r="AV187" s="15">
        <v>0</v>
      </c>
      <c r="AW187" s="15">
        <v>0</v>
      </c>
      <c r="AX187" s="15">
        <v>0</v>
      </c>
      <c r="AY187" s="15">
        <v>0</v>
      </c>
      <c r="BB187" t="b">
        <f t="shared" si="14"/>
        <v>1</v>
      </c>
    </row>
    <row r="188" spans="1:54">
      <c r="A188">
        <v>11225</v>
      </c>
      <c r="D188" t="s">
        <v>1366</v>
      </c>
      <c r="E188" t="s">
        <v>4307</v>
      </c>
      <c r="F188" t="str">
        <f t="shared" si="10"/>
        <v>City/Roads and Bridges</v>
      </c>
      <c r="G188" t="s">
        <v>1366</v>
      </c>
      <c r="I188" t="s">
        <v>3327</v>
      </c>
      <c r="J188" t="s">
        <v>3328</v>
      </c>
      <c r="K188" t="s">
        <v>3329</v>
      </c>
      <c r="L188" t="s">
        <v>715</v>
      </c>
      <c r="M188" t="s">
        <v>3330</v>
      </c>
      <c r="N188">
        <v>4000000</v>
      </c>
      <c r="O188">
        <v>4500000</v>
      </c>
      <c r="P188" t="s">
        <v>669</v>
      </c>
      <c r="Q188" t="str">
        <f t="shared" si="11"/>
        <v>2014-2017</v>
      </c>
      <c r="R188">
        <v>1</v>
      </c>
      <c r="S188" t="s">
        <v>746</v>
      </c>
      <c r="T188" t="s">
        <v>2287</v>
      </c>
      <c r="U188" s="4">
        <v>2014</v>
      </c>
      <c r="V188" s="4">
        <v>2017</v>
      </c>
      <c r="W188" s="15">
        <f t="shared" si="12"/>
        <v>1000000</v>
      </c>
      <c r="X188">
        <f t="shared" si="13"/>
        <v>4</v>
      </c>
      <c r="Y188" s="15">
        <v>1000000</v>
      </c>
      <c r="Z188" s="15">
        <v>1000000</v>
      </c>
      <c r="AA188" s="15">
        <v>1000000</v>
      </c>
      <c r="AB188" s="15">
        <v>1000000</v>
      </c>
      <c r="AC188" s="15">
        <v>0</v>
      </c>
      <c r="AD188" s="15">
        <v>0</v>
      </c>
      <c r="AE188" s="15">
        <v>0</v>
      </c>
      <c r="AF188" s="15">
        <v>0</v>
      </c>
      <c r="AG188" s="15">
        <v>0</v>
      </c>
      <c r="AH188" s="15">
        <v>0</v>
      </c>
      <c r="AI188" s="15">
        <v>0</v>
      </c>
      <c r="AJ188" s="15">
        <v>0</v>
      </c>
      <c r="AK188" s="15">
        <v>0</v>
      </c>
      <c r="AL188" s="15">
        <v>0</v>
      </c>
      <c r="AM188" s="15">
        <v>0</v>
      </c>
      <c r="AN188" s="15">
        <v>0</v>
      </c>
      <c r="AO188" s="15">
        <v>0</v>
      </c>
      <c r="AP188" s="15">
        <v>0</v>
      </c>
      <c r="AQ188" s="15">
        <v>0</v>
      </c>
      <c r="AR188" s="15">
        <v>0</v>
      </c>
      <c r="AS188" s="15">
        <v>0</v>
      </c>
      <c r="AT188" s="15">
        <v>0</v>
      </c>
      <c r="AU188" s="15">
        <v>0</v>
      </c>
      <c r="AV188" s="15">
        <v>0</v>
      </c>
      <c r="AW188" s="15">
        <v>0</v>
      </c>
      <c r="AX188" s="15">
        <v>0</v>
      </c>
      <c r="AY188" s="15">
        <v>0</v>
      </c>
      <c r="BB188" t="b">
        <f t="shared" si="14"/>
        <v>1</v>
      </c>
    </row>
    <row r="189" spans="1:54">
      <c r="A189">
        <v>11226</v>
      </c>
      <c r="D189" t="s">
        <v>1366</v>
      </c>
      <c r="E189" t="s">
        <v>4307</v>
      </c>
      <c r="F189" t="str">
        <f t="shared" si="10"/>
        <v>City/Active Transportation</v>
      </c>
      <c r="G189" t="s">
        <v>1366</v>
      </c>
      <c r="I189" t="s">
        <v>1136</v>
      </c>
      <c r="J189" t="s">
        <v>1590</v>
      </c>
      <c r="L189" t="s">
        <v>1592</v>
      </c>
      <c r="M189" t="s">
        <v>1593</v>
      </c>
      <c r="N189">
        <v>5000000</v>
      </c>
      <c r="O189">
        <v>5625000</v>
      </c>
      <c r="P189" t="s">
        <v>669</v>
      </c>
      <c r="Q189" t="str">
        <f t="shared" si="11"/>
        <v>2014-2017</v>
      </c>
      <c r="R189">
        <v>1</v>
      </c>
      <c r="S189" t="s">
        <v>715</v>
      </c>
      <c r="T189" t="s">
        <v>636</v>
      </c>
      <c r="U189" s="4">
        <v>2014</v>
      </c>
      <c r="V189" s="4">
        <v>2017</v>
      </c>
      <c r="W189" s="15">
        <f t="shared" si="12"/>
        <v>1250000</v>
      </c>
      <c r="X189">
        <f t="shared" si="13"/>
        <v>4</v>
      </c>
      <c r="Y189" s="15">
        <v>1250000</v>
      </c>
      <c r="Z189" s="15">
        <v>1250000</v>
      </c>
      <c r="AA189" s="15">
        <v>1250000</v>
      </c>
      <c r="AB189" s="15">
        <v>1250000</v>
      </c>
      <c r="AC189" s="15">
        <v>0</v>
      </c>
      <c r="AD189" s="15">
        <v>0</v>
      </c>
      <c r="AE189" s="15">
        <v>0</v>
      </c>
      <c r="AF189" s="15">
        <v>0</v>
      </c>
      <c r="AG189" s="15">
        <v>0</v>
      </c>
      <c r="AH189" s="15">
        <v>0</v>
      </c>
      <c r="AI189" s="15">
        <v>0</v>
      </c>
      <c r="AJ189" s="15">
        <v>0</v>
      </c>
      <c r="AK189" s="15">
        <v>0</v>
      </c>
      <c r="AL189" s="15">
        <v>0</v>
      </c>
      <c r="AM189" s="15">
        <v>0</v>
      </c>
      <c r="AN189" s="15">
        <v>0</v>
      </c>
      <c r="AO189" s="15">
        <v>0</v>
      </c>
      <c r="AP189" s="15">
        <v>0</v>
      </c>
      <c r="AQ189" s="15">
        <v>0</v>
      </c>
      <c r="AR189" s="15">
        <v>0</v>
      </c>
      <c r="AS189" s="15">
        <v>0</v>
      </c>
      <c r="AT189" s="15">
        <v>0</v>
      </c>
      <c r="AU189" s="15">
        <v>0</v>
      </c>
      <c r="AV189" s="15">
        <v>0</v>
      </c>
      <c r="AW189" s="15">
        <v>0</v>
      </c>
      <c r="AX189" s="15">
        <v>0</v>
      </c>
      <c r="AY189" s="15">
        <v>0</v>
      </c>
      <c r="BB189" t="b">
        <f t="shared" si="14"/>
        <v>1</v>
      </c>
    </row>
    <row r="190" spans="1:54">
      <c r="A190">
        <v>11228</v>
      </c>
      <c r="D190" t="s">
        <v>1366</v>
      </c>
      <c r="E190" t="s">
        <v>4307</v>
      </c>
      <c r="F190" t="str">
        <f t="shared" si="10"/>
        <v>City/Active Transportation</v>
      </c>
      <c r="G190" t="s">
        <v>1596</v>
      </c>
      <c r="I190" t="s">
        <v>1597</v>
      </c>
      <c r="J190" t="s">
        <v>1598</v>
      </c>
      <c r="K190" t="s">
        <v>1476</v>
      </c>
      <c r="M190" t="s">
        <v>1599</v>
      </c>
      <c r="N190">
        <v>1250000</v>
      </c>
      <c r="O190">
        <v>1406250</v>
      </c>
      <c r="P190" t="s">
        <v>669</v>
      </c>
      <c r="Q190" t="str">
        <f t="shared" si="11"/>
        <v>2014-2017</v>
      </c>
      <c r="R190">
        <v>1</v>
      </c>
      <c r="S190" t="s">
        <v>746</v>
      </c>
      <c r="T190" t="s">
        <v>636</v>
      </c>
      <c r="U190" s="4">
        <v>2014</v>
      </c>
      <c r="V190" s="4">
        <v>2017</v>
      </c>
      <c r="W190" s="15">
        <f t="shared" si="12"/>
        <v>312500</v>
      </c>
      <c r="X190">
        <f t="shared" si="13"/>
        <v>4</v>
      </c>
      <c r="Y190" s="15">
        <v>312500</v>
      </c>
      <c r="Z190" s="15">
        <v>312500</v>
      </c>
      <c r="AA190" s="15">
        <v>312500</v>
      </c>
      <c r="AB190" s="15">
        <v>312500</v>
      </c>
      <c r="AC190" s="15">
        <v>0</v>
      </c>
      <c r="AD190" s="15">
        <v>0</v>
      </c>
      <c r="AE190" s="15">
        <v>0</v>
      </c>
      <c r="AF190" s="15">
        <v>0</v>
      </c>
      <c r="AG190" s="15">
        <v>0</v>
      </c>
      <c r="AH190" s="15">
        <v>0</v>
      </c>
      <c r="AI190" s="15">
        <v>0</v>
      </c>
      <c r="AJ190" s="15">
        <v>0</v>
      </c>
      <c r="AK190" s="15">
        <v>0</v>
      </c>
      <c r="AL190" s="15">
        <v>0</v>
      </c>
      <c r="AM190" s="15">
        <v>0</v>
      </c>
      <c r="AN190" s="15">
        <v>0</v>
      </c>
      <c r="AO190" s="15">
        <v>0</v>
      </c>
      <c r="AP190" s="15">
        <v>0</v>
      </c>
      <c r="AQ190" s="15">
        <v>0</v>
      </c>
      <c r="AR190" s="15">
        <v>0</v>
      </c>
      <c r="AS190" s="15">
        <v>0</v>
      </c>
      <c r="AT190" s="15">
        <v>0</v>
      </c>
      <c r="AU190" s="15">
        <v>0</v>
      </c>
      <c r="AV190" s="15">
        <v>0</v>
      </c>
      <c r="AW190" s="15">
        <v>0</v>
      </c>
      <c r="AX190" s="15">
        <v>0</v>
      </c>
      <c r="AY190" s="15">
        <v>0</v>
      </c>
      <c r="BB190" t="b">
        <f t="shared" si="14"/>
        <v>1</v>
      </c>
    </row>
    <row r="191" spans="1:54">
      <c r="A191">
        <v>11230</v>
      </c>
      <c r="D191" t="s">
        <v>1444</v>
      </c>
      <c r="E191" t="s">
        <v>0</v>
      </c>
      <c r="F191" t="str">
        <f t="shared" si="10"/>
        <v>Transit/Transit</v>
      </c>
      <c r="I191" t="s">
        <v>4087</v>
      </c>
      <c r="J191" t="s">
        <v>652</v>
      </c>
      <c r="K191" t="s">
        <v>652</v>
      </c>
      <c r="L191" t="s">
        <v>652</v>
      </c>
      <c r="M191" t="s">
        <v>4088</v>
      </c>
      <c r="N191">
        <v>15000000</v>
      </c>
      <c r="O191">
        <v>16875000</v>
      </c>
      <c r="P191" t="s">
        <v>669</v>
      </c>
      <c r="Q191" t="str">
        <f t="shared" si="11"/>
        <v>2014-2017</v>
      </c>
      <c r="R191">
        <v>1</v>
      </c>
      <c r="S191" t="s">
        <v>657</v>
      </c>
      <c r="T191" t="s">
        <v>0</v>
      </c>
      <c r="U191" s="4">
        <v>2014</v>
      </c>
      <c r="V191" s="4">
        <v>2017</v>
      </c>
      <c r="W191" s="15">
        <f t="shared" si="12"/>
        <v>3750000</v>
      </c>
      <c r="X191">
        <f t="shared" si="13"/>
        <v>4</v>
      </c>
      <c r="Y191" s="15">
        <v>3750000</v>
      </c>
      <c r="Z191" s="15">
        <v>3750000</v>
      </c>
      <c r="AA191" s="15">
        <v>3750000</v>
      </c>
      <c r="AB191" s="15">
        <v>3750000</v>
      </c>
      <c r="AC191" s="15">
        <v>0</v>
      </c>
      <c r="AD191" s="15">
        <v>0</v>
      </c>
      <c r="AE191" s="15">
        <v>0</v>
      </c>
      <c r="AF191" s="15">
        <v>0</v>
      </c>
      <c r="AG191" s="15">
        <v>0</v>
      </c>
      <c r="AH191" s="15">
        <v>0</v>
      </c>
      <c r="AI191" s="15">
        <v>0</v>
      </c>
      <c r="AJ191" s="15">
        <v>0</v>
      </c>
      <c r="AK191" s="15">
        <v>0</v>
      </c>
      <c r="AL191" s="15">
        <v>0</v>
      </c>
      <c r="AM191" s="15">
        <v>0</v>
      </c>
      <c r="AN191" s="15">
        <v>0</v>
      </c>
      <c r="AO191" s="15">
        <v>0</v>
      </c>
      <c r="AP191" s="15">
        <v>0</v>
      </c>
      <c r="AQ191" s="15">
        <v>0</v>
      </c>
      <c r="AR191" s="15">
        <v>0</v>
      </c>
      <c r="AS191" s="15">
        <v>0</v>
      </c>
      <c r="AT191" s="15">
        <v>0</v>
      </c>
      <c r="AU191" s="15">
        <v>0</v>
      </c>
      <c r="AV191" s="15">
        <v>0</v>
      </c>
      <c r="AW191" s="15">
        <v>0</v>
      </c>
      <c r="AX191" s="15">
        <v>0</v>
      </c>
      <c r="AY191" s="15">
        <v>0</v>
      </c>
      <c r="BB191" t="b">
        <f t="shared" si="14"/>
        <v>1</v>
      </c>
    </row>
    <row r="192" spans="1:54">
      <c r="A192">
        <v>11231</v>
      </c>
      <c r="D192" t="s">
        <v>3334</v>
      </c>
      <c r="E192" t="s">
        <v>1128</v>
      </c>
      <c r="F192" t="str">
        <f t="shared" si="10"/>
        <v>Port/Roads and Bridges</v>
      </c>
      <c r="G192" t="s">
        <v>3335</v>
      </c>
      <c r="I192" t="s">
        <v>3336</v>
      </c>
      <c r="J192" t="s">
        <v>3337</v>
      </c>
      <c r="K192" t="s">
        <v>3338</v>
      </c>
      <c r="L192" t="s">
        <v>791</v>
      </c>
      <c r="M192" t="s">
        <v>3339</v>
      </c>
      <c r="N192">
        <v>2500000</v>
      </c>
      <c r="O192">
        <v>2812500</v>
      </c>
      <c r="P192" t="s">
        <v>669</v>
      </c>
      <c r="Q192" t="str">
        <f t="shared" si="11"/>
        <v>2014-2017</v>
      </c>
      <c r="R192">
        <v>1</v>
      </c>
      <c r="S192" t="s">
        <v>664</v>
      </c>
      <c r="T192" t="s">
        <v>2287</v>
      </c>
      <c r="U192" s="4">
        <v>2014</v>
      </c>
      <c r="V192" s="4">
        <v>2017</v>
      </c>
      <c r="W192" s="15">
        <f t="shared" si="12"/>
        <v>625000</v>
      </c>
      <c r="X192">
        <f t="shared" si="13"/>
        <v>4</v>
      </c>
      <c r="Y192" s="15">
        <v>625000</v>
      </c>
      <c r="Z192" s="15">
        <v>625000</v>
      </c>
      <c r="AA192" s="15">
        <v>625000</v>
      </c>
      <c r="AB192" s="15">
        <v>625000</v>
      </c>
      <c r="AC192" s="15">
        <v>0</v>
      </c>
      <c r="AD192" s="15">
        <v>0</v>
      </c>
      <c r="AE192" s="15">
        <v>0</v>
      </c>
      <c r="AF192" s="15">
        <v>0</v>
      </c>
      <c r="AG192" s="15">
        <v>0</v>
      </c>
      <c r="AH192" s="15">
        <v>0</v>
      </c>
      <c r="AI192" s="15">
        <v>0</v>
      </c>
      <c r="AJ192" s="15">
        <v>0</v>
      </c>
      <c r="AK192" s="15">
        <v>0</v>
      </c>
      <c r="AL192" s="15">
        <v>0</v>
      </c>
      <c r="AM192" s="15">
        <v>0</v>
      </c>
      <c r="AN192" s="15">
        <v>0</v>
      </c>
      <c r="AO192" s="15">
        <v>0</v>
      </c>
      <c r="AP192" s="15">
        <v>0</v>
      </c>
      <c r="AQ192" s="15">
        <v>0</v>
      </c>
      <c r="AR192" s="15">
        <v>0</v>
      </c>
      <c r="AS192" s="15">
        <v>0</v>
      </c>
      <c r="AT192" s="15">
        <v>0</v>
      </c>
      <c r="AU192" s="15">
        <v>0</v>
      </c>
      <c r="AV192" s="15">
        <v>0</v>
      </c>
      <c r="AW192" s="15">
        <v>0</v>
      </c>
      <c r="AX192" s="15">
        <v>0</v>
      </c>
      <c r="AY192" s="15">
        <v>0</v>
      </c>
      <c r="BB192" t="b">
        <f t="shared" si="14"/>
        <v>1</v>
      </c>
    </row>
    <row r="193" spans="1:54">
      <c r="A193">
        <v>11232</v>
      </c>
      <c r="D193" t="s">
        <v>3334</v>
      </c>
      <c r="E193" t="s">
        <v>1128</v>
      </c>
      <c r="F193" t="str">
        <f t="shared" si="10"/>
        <v>Port/Roads and Bridges</v>
      </c>
      <c r="G193" t="s">
        <v>3335</v>
      </c>
      <c r="I193" t="s">
        <v>3340</v>
      </c>
      <c r="J193" t="s">
        <v>3341</v>
      </c>
      <c r="K193" t="s">
        <v>3306</v>
      </c>
      <c r="L193" t="s">
        <v>791</v>
      </c>
      <c r="M193" t="s">
        <v>3342</v>
      </c>
      <c r="N193">
        <v>13500000</v>
      </c>
      <c r="O193">
        <v>15187500</v>
      </c>
      <c r="P193" t="s">
        <v>669</v>
      </c>
      <c r="Q193" t="str">
        <f t="shared" si="11"/>
        <v>2014-2017</v>
      </c>
      <c r="R193">
        <v>1</v>
      </c>
      <c r="S193" t="s">
        <v>664</v>
      </c>
      <c r="T193" t="s">
        <v>2287</v>
      </c>
      <c r="U193" s="4">
        <v>2014</v>
      </c>
      <c r="V193" s="4">
        <v>2017</v>
      </c>
      <c r="W193" s="15">
        <f t="shared" si="12"/>
        <v>3375000</v>
      </c>
      <c r="X193">
        <f t="shared" si="13"/>
        <v>4</v>
      </c>
      <c r="Y193" s="15">
        <v>3375000</v>
      </c>
      <c r="Z193" s="15">
        <v>3375000</v>
      </c>
      <c r="AA193" s="15">
        <v>3375000</v>
      </c>
      <c r="AB193" s="15">
        <v>3375000</v>
      </c>
      <c r="AC193" s="15">
        <v>0</v>
      </c>
      <c r="AD193" s="15">
        <v>0</v>
      </c>
      <c r="AE193" s="15">
        <v>0</v>
      </c>
      <c r="AF193" s="15">
        <v>0</v>
      </c>
      <c r="AG193" s="15">
        <v>0</v>
      </c>
      <c r="AH193" s="15">
        <v>0</v>
      </c>
      <c r="AI193" s="15">
        <v>0</v>
      </c>
      <c r="AJ193" s="15">
        <v>0</v>
      </c>
      <c r="AK193" s="15">
        <v>0</v>
      </c>
      <c r="AL193" s="15">
        <v>0</v>
      </c>
      <c r="AM193" s="15">
        <v>0</v>
      </c>
      <c r="AN193" s="15">
        <v>0</v>
      </c>
      <c r="AO193" s="15">
        <v>0</v>
      </c>
      <c r="AP193" s="15">
        <v>0</v>
      </c>
      <c r="AQ193" s="15">
        <v>0</v>
      </c>
      <c r="AR193" s="15">
        <v>0</v>
      </c>
      <c r="AS193" s="15">
        <v>0</v>
      </c>
      <c r="AT193" s="15">
        <v>0</v>
      </c>
      <c r="AU193" s="15">
        <v>0</v>
      </c>
      <c r="AV193" s="15">
        <v>0</v>
      </c>
      <c r="AW193" s="15">
        <v>0</v>
      </c>
      <c r="AX193" s="15">
        <v>0</v>
      </c>
      <c r="AY193" s="15">
        <v>0</v>
      </c>
      <c r="BB193" t="b">
        <f t="shared" si="14"/>
        <v>1</v>
      </c>
    </row>
    <row r="194" spans="1:54">
      <c r="A194">
        <v>11234</v>
      </c>
      <c r="D194" t="s">
        <v>1206</v>
      </c>
      <c r="E194" t="s">
        <v>4308</v>
      </c>
      <c r="F194" t="str">
        <f t="shared" ref="F194:F257" si="15">CONCATENATE(E194,"/",T194)</f>
        <v>County/Roads and Bridges</v>
      </c>
      <c r="G194" t="s">
        <v>1206</v>
      </c>
      <c r="I194" t="s">
        <v>2891</v>
      </c>
      <c r="J194" t="s">
        <v>3345</v>
      </c>
      <c r="K194" t="s">
        <v>1233</v>
      </c>
      <c r="L194" t="s">
        <v>3344</v>
      </c>
      <c r="M194" t="s">
        <v>2877</v>
      </c>
      <c r="N194">
        <v>16600000</v>
      </c>
      <c r="O194">
        <v>18675000</v>
      </c>
      <c r="P194" t="s">
        <v>669</v>
      </c>
      <c r="Q194" t="str">
        <f t="shared" ref="Q194:Q257" si="16">IF(P194="N/A","2018-2040",P194)</f>
        <v>2014-2017</v>
      </c>
      <c r="R194">
        <v>1</v>
      </c>
      <c r="S194" t="s">
        <v>1222</v>
      </c>
      <c r="T194" t="s">
        <v>2287</v>
      </c>
      <c r="U194" s="4">
        <v>2014</v>
      </c>
      <c r="V194" s="4">
        <v>2017</v>
      </c>
      <c r="W194" s="15">
        <f t="shared" ref="W194:W257" si="17">N194/X194</f>
        <v>4150000</v>
      </c>
      <c r="X194">
        <f t="shared" ref="X194:X257" si="18">V194-U194+1</f>
        <v>4</v>
      </c>
      <c r="Y194" s="15">
        <v>4150000</v>
      </c>
      <c r="Z194" s="15">
        <v>4150000</v>
      </c>
      <c r="AA194" s="15">
        <v>4150000</v>
      </c>
      <c r="AB194" s="15">
        <v>4150000</v>
      </c>
      <c r="AC194" s="15">
        <v>0</v>
      </c>
      <c r="AD194" s="15">
        <v>0</v>
      </c>
      <c r="AE194" s="15">
        <v>0</v>
      </c>
      <c r="AF194" s="15">
        <v>0</v>
      </c>
      <c r="AG194" s="15">
        <v>0</v>
      </c>
      <c r="AH194" s="15">
        <v>0</v>
      </c>
      <c r="AI194" s="15">
        <v>0</v>
      </c>
      <c r="AJ194" s="15">
        <v>0</v>
      </c>
      <c r="AK194" s="15">
        <v>0</v>
      </c>
      <c r="AL194" s="15">
        <v>0</v>
      </c>
      <c r="AM194" s="15">
        <v>0</v>
      </c>
      <c r="AN194" s="15">
        <v>0</v>
      </c>
      <c r="AO194" s="15">
        <v>0</v>
      </c>
      <c r="AP194" s="15">
        <v>0</v>
      </c>
      <c r="AQ194" s="15">
        <v>0</v>
      </c>
      <c r="AR194" s="15">
        <v>0</v>
      </c>
      <c r="AS194" s="15">
        <v>0</v>
      </c>
      <c r="AT194" s="15">
        <v>0</v>
      </c>
      <c r="AU194" s="15">
        <v>0</v>
      </c>
      <c r="AV194" s="15">
        <v>0</v>
      </c>
      <c r="AW194" s="15">
        <v>0</v>
      </c>
      <c r="AX194" s="15">
        <v>0</v>
      </c>
      <c r="AY194" s="15">
        <v>0</v>
      </c>
      <c r="BB194" t="b">
        <f t="shared" ref="BB194:BB257" si="19">SUM(Y194:AY194)=N194</f>
        <v>1</v>
      </c>
    </row>
    <row r="195" spans="1:54">
      <c r="A195">
        <v>11240</v>
      </c>
      <c r="D195" t="s">
        <v>1600</v>
      </c>
      <c r="E195" t="s">
        <v>4308</v>
      </c>
      <c r="F195" t="str">
        <f t="shared" si="15"/>
        <v>County/Active Transportation</v>
      </c>
      <c r="G195" t="s">
        <v>1600</v>
      </c>
      <c r="I195" t="s">
        <v>1604</v>
      </c>
      <c r="J195" t="s">
        <v>1605</v>
      </c>
      <c r="K195" t="s">
        <v>1606</v>
      </c>
      <c r="L195" t="s">
        <v>1</v>
      </c>
      <c r="M195" t="s">
        <v>1607</v>
      </c>
      <c r="N195">
        <v>2900000</v>
      </c>
      <c r="O195">
        <v>3262500</v>
      </c>
      <c r="P195" t="s">
        <v>669</v>
      </c>
      <c r="Q195" t="str">
        <f t="shared" si="16"/>
        <v>2014-2017</v>
      </c>
      <c r="R195">
        <v>1</v>
      </c>
      <c r="S195" t="s">
        <v>782</v>
      </c>
      <c r="T195" t="s">
        <v>636</v>
      </c>
      <c r="U195" s="4">
        <v>2014</v>
      </c>
      <c r="V195" s="4">
        <v>2017</v>
      </c>
      <c r="W195" s="15">
        <f t="shared" si="17"/>
        <v>725000</v>
      </c>
      <c r="X195">
        <f t="shared" si="18"/>
        <v>4</v>
      </c>
      <c r="Y195" s="15">
        <v>725000</v>
      </c>
      <c r="Z195" s="15">
        <v>725000</v>
      </c>
      <c r="AA195" s="15">
        <v>725000</v>
      </c>
      <c r="AB195" s="15">
        <v>725000</v>
      </c>
      <c r="AC195" s="15">
        <v>0</v>
      </c>
      <c r="AD195" s="15">
        <v>0</v>
      </c>
      <c r="AE195" s="15">
        <v>0</v>
      </c>
      <c r="AF195" s="15">
        <v>0</v>
      </c>
      <c r="AG195" s="15">
        <v>0</v>
      </c>
      <c r="AH195" s="15">
        <v>0</v>
      </c>
      <c r="AI195" s="15">
        <v>0</v>
      </c>
      <c r="AJ195" s="15">
        <v>0</v>
      </c>
      <c r="AK195" s="15">
        <v>0</v>
      </c>
      <c r="AL195" s="15">
        <v>0</v>
      </c>
      <c r="AM195" s="15">
        <v>0</v>
      </c>
      <c r="AN195" s="15">
        <v>0</v>
      </c>
      <c r="AO195" s="15">
        <v>0</v>
      </c>
      <c r="AP195" s="15">
        <v>0</v>
      </c>
      <c r="AQ195" s="15">
        <v>0</v>
      </c>
      <c r="AR195" s="15">
        <v>0</v>
      </c>
      <c r="AS195" s="15">
        <v>0</v>
      </c>
      <c r="AT195" s="15">
        <v>0</v>
      </c>
      <c r="AU195" s="15">
        <v>0</v>
      </c>
      <c r="AV195" s="15">
        <v>0</v>
      </c>
      <c r="AW195" s="15">
        <v>0</v>
      </c>
      <c r="AX195" s="15">
        <v>0</v>
      </c>
      <c r="AY195" s="15">
        <v>0</v>
      </c>
      <c r="BB195" t="b">
        <f t="shared" si="19"/>
        <v>1</v>
      </c>
    </row>
    <row r="196" spans="1:54">
      <c r="A196">
        <v>11241</v>
      </c>
      <c r="D196" t="s">
        <v>1600</v>
      </c>
      <c r="E196" t="s">
        <v>4308</v>
      </c>
      <c r="F196" t="str">
        <f t="shared" si="15"/>
        <v>County/Active Transportation</v>
      </c>
      <c r="G196" t="s">
        <v>1600</v>
      </c>
      <c r="I196" t="s">
        <v>1608</v>
      </c>
      <c r="J196" t="s">
        <v>1609</v>
      </c>
      <c r="K196" t="s">
        <v>1212</v>
      </c>
      <c r="L196" t="s">
        <v>1</v>
      </c>
      <c r="M196" t="s">
        <v>1610</v>
      </c>
      <c r="N196">
        <v>2000000</v>
      </c>
      <c r="O196">
        <v>2250000</v>
      </c>
      <c r="P196" t="s">
        <v>669</v>
      </c>
      <c r="Q196" t="str">
        <f t="shared" si="16"/>
        <v>2014-2017</v>
      </c>
      <c r="R196">
        <v>1</v>
      </c>
      <c r="S196" t="s">
        <v>643</v>
      </c>
      <c r="T196" t="s">
        <v>636</v>
      </c>
      <c r="U196" s="4">
        <v>2014</v>
      </c>
      <c r="V196" s="4">
        <v>2017</v>
      </c>
      <c r="W196" s="15">
        <f t="shared" si="17"/>
        <v>500000</v>
      </c>
      <c r="X196">
        <f t="shared" si="18"/>
        <v>4</v>
      </c>
      <c r="Y196" s="15">
        <v>500000</v>
      </c>
      <c r="Z196" s="15">
        <v>500000</v>
      </c>
      <c r="AA196" s="15">
        <v>500000</v>
      </c>
      <c r="AB196" s="15">
        <v>500000</v>
      </c>
      <c r="AC196" s="15">
        <v>0</v>
      </c>
      <c r="AD196" s="15">
        <v>0</v>
      </c>
      <c r="AE196" s="15">
        <v>0</v>
      </c>
      <c r="AF196" s="15">
        <v>0</v>
      </c>
      <c r="AG196" s="15">
        <v>0</v>
      </c>
      <c r="AH196" s="15">
        <v>0</v>
      </c>
      <c r="AI196" s="15">
        <v>0</v>
      </c>
      <c r="AJ196" s="15">
        <v>0</v>
      </c>
      <c r="AK196" s="15">
        <v>0</v>
      </c>
      <c r="AL196" s="15">
        <v>0</v>
      </c>
      <c r="AM196" s="15">
        <v>0</v>
      </c>
      <c r="AN196" s="15">
        <v>0</v>
      </c>
      <c r="AO196" s="15">
        <v>0</v>
      </c>
      <c r="AP196" s="15">
        <v>0</v>
      </c>
      <c r="AQ196" s="15">
        <v>0</v>
      </c>
      <c r="AR196" s="15">
        <v>0</v>
      </c>
      <c r="AS196" s="15">
        <v>0</v>
      </c>
      <c r="AT196" s="15">
        <v>0</v>
      </c>
      <c r="AU196" s="15">
        <v>0</v>
      </c>
      <c r="AV196" s="15">
        <v>0</v>
      </c>
      <c r="AW196" s="15">
        <v>0</v>
      </c>
      <c r="AX196" s="15">
        <v>0</v>
      </c>
      <c r="AY196" s="15">
        <v>0</v>
      </c>
      <c r="BB196" t="b">
        <f t="shared" si="19"/>
        <v>1</v>
      </c>
    </row>
    <row r="197" spans="1:54">
      <c r="A197">
        <v>11273</v>
      </c>
      <c r="D197" t="s">
        <v>1406</v>
      </c>
      <c r="E197" t="s">
        <v>4307</v>
      </c>
      <c r="F197" t="str">
        <f t="shared" si="15"/>
        <v>City/Roads and Bridges</v>
      </c>
      <c r="G197" t="s">
        <v>1406</v>
      </c>
      <c r="I197" t="s">
        <v>3368</v>
      </c>
      <c r="J197" t="s">
        <v>3369</v>
      </c>
      <c r="K197" t="s">
        <v>3370</v>
      </c>
      <c r="L197" t="s">
        <v>640</v>
      </c>
      <c r="M197" t="s">
        <v>3366</v>
      </c>
      <c r="N197">
        <v>7000000</v>
      </c>
      <c r="O197">
        <v>7875000</v>
      </c>
      <c r="P197" t="s">
        <v>669</v>
      </c>
      <c r="Q197" t="str">
        <f t="shared" si="16"/>
        <v>2014-2017</v>
      </c>
      <c r="R197">
        <v>1</v>
      </c>
      <c r="S197" t="s">
        <v>3367</v>
      </c>
      <c r="T197" t="s">
        <v>2287</v>
      </c>
      <c r="U197" s="4">
        <v>2014</v>
      </c>
      <c r="V197" s="4">
        <v>2017</v>
      </c>
      <c r="W197" s="15">
        <f t="shared" si="17"/>
        <v>1750000</v>
      </c>
      <c r="X197">
        <f t="shared" si="18"/>
        <v>4</v>
      </c>
      <c r="Y197" s="15">
        <v>1750000</v>
      </c>
      <c r="Z197" s="15">
        <v>1750000</v>
      </c>
      <c r="AA197" s="15">
        <v>1750000</v>
      </c>
      <c r="AB197" s="15">
        <v>1750000</v>
      </c>
      <c r="AC197" s="15">
        <v>0</v>
      </c>
      <c r="AD197" s="15">
        <v>0</v>
      </c>
      <c r="AE197" s="15">
        <v>0</v>
      </c>
      <c r="AF197" s="15">
        <v>0</v>
      </c>
      <c r="AG197" s="15">
        <v>0</v>
      </c>
      <c r="AH197" s="15">
        <v>0</v>
      </c>
      <c r="AI197" s="15">
        <v>0</v>
      </c>
      <c r="AJ197" s="15">
        <v>0</v>
      </c>
      <c r="AK197" s="15">
        <v>0</v>
      </c>
      <c r="AL197" s="15">
        <v>0</v>
      </c>
      <c r="AM197" s="15">
        <v>0</v>
      </c>
      <c r="AN197" s="15">
        <v>0</v>
      </c>
      <c r="AO197" s="15">
        <v>0</v>
      </c>
      <c r="AP197" s="15">
        <v>0</v>
      </c>
      <c r="AQ197" s="15">
        <v>0</v>
      </c>
      <c r="AR197" s="15">
        <v>0</v>
      </c>
      <c r="AS197" s="15">
        <v>0</v>
      </c>
      <c r="AT197" s="15">
        <v>0</v>
      </c>
      <c r="AU197" s="15">
        <v>0</v>
      </c>
      <c r="AV197" s="15">
        <v>0</v>
      </c>
      <c r="AW197" s="15">
        <v>0</v>
      </c>
      <c r="AX197" s="15">
        <v>0</v>
      </c>
      <c r="AY197" s="15">
        <v>0</v>
      </c>
      <c r="BB197" t="b">
        <f t="shared" si="19"/>
        <v>1</v>
      </c>
    </row>
    <row r="198" spans="1:54">
      <c r="A198">
        <v>11274</v>
      </c>
      <c r="D198" t="s">
        <v>1406</v>
      </c>
      <c r="E198" t="s">
        <v>4307</v>
      </c>
      <c r="F198" t="str">
        <f t="shared" si="15"/>
        <v>City/Roads and Bridges</v>
      </c>
      <c r="G198" t="s">
        <v>1406</v>
      </c>
      <c r="I198" t="s">
        <v>3371</v>
      </c>
      <c r="J198" t="s">
        <v>3372</v>
      </c>
      <c r="K198" t="s">
        <v>3369</v>
      </c>
      <c r="L198" t="s">
        <v>640</v>
      </c>
      <c r="M198" t="s">
        <v>3366</v>
      </c>
      <c r="N198">
        <v>3000000</v>
      </c>
      <c r="O198">
        <v>3375000</v>
      </c>
      <c r="P198" t="s">
        <v>669</v>
      </c>
      <c r="Q198" t="str">
        <f t="shared" si="16"/>
        <v>2014-2017</v>
      </c>
      <c r="R198">
        <v>1</v>
      </c>
      <c r="S198" t="s">
        <v>3367</v>
      </c>
      <c r="T198" t="s">
        <v>2287</v>
      </c>
      <c r="U198" s="4">
        <v>2014</v>
      </c>
      <c r="V198" s="4">
        <v>2017</v>
      </c>
      <c r="W198" s="15">
        <f t="shared" si="17"/>
        <v>750000</v>
      </c>
      <c r="X198">
        <f t="shared" si="18"/>
        <v>4</v>
      </c>
      <c r="Y198" s="15">
        <v>750000</v>
      </c>
      <c r="Z198" s="15">
        <v>750000</v>
      </c>
      <c r="AA198" s="15">
        <v>750000</v>
      </c>
      <c r="AB198" s="15">
        <v>750000</v>
      </c>
      <c r="AC198" s="15">
        <v>0</v>
      </c>
      <c r="AD198" s="15">
        <v>0</v>
      </c>
      <c r="AE198" s="15">
        <v>0</v>
      </c>
      <c r="AF198" s="15">
        <v>0</v>
      </c>
      <c r="AG198" s="15">
        <v>0</v>
      </c>
      <c r="AH198" s="15">
        <v>0</v>
      </c>
      <c r="AI198" s="15">
        <v>0</v>
      </c>
      <c r="AJ198" s="15">
        <v>0</v>
      </c>
      <c r="AK198" s="15">
        <v>0</v>
      </c>
      <c r="AL198" s="15">
        <v>0</v>
      </c>
      <c r="AM198" s="15">
        <v>0</v>
      </c>
      <c r="AN198" s="15">
        <v>0</v>
      </c>
      <c r="AO198" s="15">
        <v>0</v>
      </c>
      <c r="AP198" s="15">
        <v>0</v>
      </c>
      <c r="AQ198" s="15">
        <v>0</v>
      </c>
      <c r="AR198" s="15">
        <v>0</v>
      </c>
      <c r="AS198" s="15">
        <v>0</v>
      </c>
      <c r="AT198" s="15">
        <v>0</v>
      </c>
      <c r="AU198" s="15">
        <v>0</v>
      </c>
      <c r="AV198" s="15">
        <v>0</v>
      </c>
      <c r="AW198" s="15">
        <v>0</v>
      </c>
      <c r="AX198" s="15">
        <v>0</v>
      </c>
      <c r="AY198" s="15">
        <v>0</v>
      </c>
      <c r="BB198" t="b">
        <f t="shared" si="19"/>
        <v>1</v>
      </c>
    </row>
    <row r="199" spans="1:54">
      <c r="A199">
        <v>11298</v>
      </c>
      <c r="D199" t="s">
        <v>1131</v>
      </c>
      <c r="E199" t="s">
        <v>4308</v>
      </c>
      <c r="F199" t="str">
        <f t="shared" si="15"/>
        <v>County/Roads and Bridges</v>
      </c>
      <c r="G199" t="s">
        <v>1131</v>
      </c>
      <c r="I199" t="s">
        <v>3402</v>
      </c>
      <c r="J199" t="s">
        <v>3396</v>
      </c>
      <c r="K199" t="s">
        <v>3400</v>
      </c>
      <c r="L199" t="s">
        <v>2099</v>
      </c>
      <c r="M199" t="s">
        <v>3403</v>
      </c>
      <c r="N199">
        <v>6000000</v>
      </c>
      <c r="O199">
        <v>6750000</v>
      </c>
      <c r="P199" t="s">
        <v>669</v>
      </c>
      <c r="Q199" t="str">
        <f t="shared" si="16"/>
        <v>2014-2017</v>
      </c>
      <c r="S199" t="s">
        <v>657</v>
      </c>
      <c r="T199" t="s">
        <v>2287</v>
      </c>
      <c r="U199" s="4">
        <v>2014</v>
      </c>
      <c r="V199" s="4">
        <v>2017</v>
      </c>
      <c r="W199" s="15">
        <f t="shared" si="17"/>
        <v>1500000</v>
      </c>
      <c r="X199">
        <f t="shared" si="18"/>
        <v>4</v>
      </c>
      <c r="Y199" s="15">
        <v>1500000</v>
      </c>
      <c r="Z199" s="15">
        <v>1500000</v>
      </c>
      <c r="AA199" s="15">
        <v>1500000</v>
      </c>
      <c r="AB199" s="15">
        <v>1500000</v>
      </c>
      <c r="AC199" s="15">
        <v>0</v>
      </c>
      <c r="AD199" s="15">
        <v>0</v>
      </c>
      <c r="AE199" s="15">
        <v>0</v>
      </c>
      <c r="AF199" s="15">
        <v>0</v>
      </c>
      <c r="AG199" s="15">
        <v>0</v>
      </c>
      <c r="AH199" s="15">
        <v>0</v>
      </c>
      <c r="AI199" s="15">
        <v>0</v>
      </c>
      <c r="AJ199" s="15">
        <v>0</v>
      </c>
      <c r="AK199" s="15">
        <v>0</v>
      </c>
      <c r="AL199" s="15">
        <v>0</v>
      </c>
      <c r="AM199" s="15">
        <v>0</v>
      </c>
      <c r="AN199" s="15">
        <v>0</v>
      </c>
      <c r="AO199" s="15">
        <v>0</v>
      </c>
      <c r="AP199" s="15">
        <v>0</v>
      </c>
      <c r="AQ199" s="15">
        <v>0</v>
      </c>
      <c r="AR199" s="15">
        <v>0</v>
      </c>
      <c r="AS199" s="15">
        <v>0</v>
      </c>
      <c r="AT199" s="15">
        <v>0</v>
      </c>
      <c r="AU199" s="15">
        <v>0</v>
      </c>
      <c r="AV199" s="15">
        <v>0</v>
      </c>
      <c r="AW199" s="15">
        <v>0</v>
      </c>
      <c r="AX199" s="15">
        <v>0</v>
      </c>
      <c r="AY199" s="15">
        <v>0</v>
      </c>
      <c r="BB199" t="b">
        <f t="shared" si="19"/>
        <v>1</v>
      </c>
    </row>
    <row r="200" spans="1:54">
      <c r="A200">
        <v>11307</v>
      </c>
      <c r="D200" t="s">
        <v>1127</v>
      </c>
      <c r="E200" t="s">
        <v>1128</v>
      </c>
      <c r="F200" t="str">
        <f t="shared" si="15"/>
        <v>Port/Freight</v>
      </c>
      <c r="G200" t="s">
        <v>1090</v>
      </c>
      <c r="I200" t="s">
        <v>2195</v>
      </c>
      <c r="J200" t="s">
        <v>2196</v>
      </c>
      <c r="K200" t="s">
        <v>2140</v>
      </c>
      <c r="L200" t="s">
        <v>652</v>
      </c>
      <c r="M200" t="s">
        <v>2197</v>
      </c>
      <c r="N200">
        <v>3000000</v>
      </c>
      <c r="O200">
        <v>3375000</v>
      </c>
      <c r="P200" t="s">
        <v>669</v>
      </c>
      <c r="Q200" t="str">
        <f t="shared" si="16"/>
        <v>2014-2017</v>
      </c>
      <c r="R200">
        <v>1</v>
      </c>
      <c r="S200" t="s">
        <v>2111</v>
      </c>
      <c r="T200" t="s">
        <v>2089</v>
      </c>
      <c r="U200" s="4">
        <v>2014</v>
      </c>
      <c r="V200" s="4">
        <v>2017</v>
      </c>
      <c r="W200" s="15">
        <f t="shared" si="17"/>
        <v>750000</v>
      </c>
      <c r="X200">
        <f t="shared" si="18"/>
        <v>4</v>
      </c>
      <c r="Y200" s="15">
        <v>750000</v>
      </c>
      <c r="Z200" s="15">
        <v>750000</v>
      </c>
      <c r="AA200" s="15">
        <v>750000</v>
      </c>
      <c r="AB200" s="15">
        <v>750000</v>
      </c>
      <c r="AC200" s="15">
        <v>0</v>
      </c>
      <c r="AD200" s="15">
        <v>0</v>
      </c>
      <c r="AE200" s="15">
        <v>0</v>
      </c>
      <c r="AF200" s="15">
        <v>0</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0</v>
      </c>
      <c r="AW200" s="15">
        <v>0</v>
      </c>
      <c r="AX200" s="15">
        <v>0</v>
      </c>
      <c r="AY200" s="15">
        <v>0</v>
      </c>
      <c r="BB200" t="b">
        <f t="shared" si="19"/>
        <v>1</v>
      </c>
    </row>
    <row r="201" spans="1:54">
      <c r="A201">
        <v>11320</v>
      </c>
      <c r="D201" t="s">
        <v>822</v>
      </c>
      <c r="E201" t="s">
        <v>4307</v>
      </c>
      <c r="F201" t="str">
        <f t="shared" si="15"/>
        <v>City/Active Transportation</v>
      </c>
      <c r="I201" t="s">
        <v>1626</v>
      </c>
      <c r="J201" t="s">
        <v>1627</v>
      </c>
      <c r="K201" t="s">
        <v>1627</v>
      </c>
      <c r="M201" t="s">
        <v>1628</v>
      </c>
      <c r="N201">
        <v>7570723</v>
      </c>
      <c r="O201">
        <v>8517063.375</v>
      </c>
      <c r="P201" t="s">
        <v>669</v>
      </c>
      <c r="Q201" t="str">
        <f t="shared" si="16"/>
        <v>2014-2017</v>
      </c>
      <c r="R201">
        <v>1</v>
      </c>
      <c r="S201" t="s">
        <v>1222</v>
      </c>
      <c r="T201" t="s">
        <v>636</v>
      </c>
      <c r="U201" s="4">
        <v>2014</v>
      </c>
      <c r="V201" s="4">
        <v>2017</v>
      </c>
      <c r="W201" s="15">
        <f t="shared" si="17"/>
        <v>1892680.75</v>
      </c>
      <c r="X201">
        <f t="shared" si="18"/>
        <v>4</v>
      </c>
      <c r="Y201" s="15">
        <v>1892680.75</v>
      </c>
      <c r="Z201" s="15">
        <v>1892680.75</v>
      </c>
      <c r="AA201" s="15">
        <v>1892680.75</v>
      </c>
      <c r="AB201" s="15">
        <v>1892680.75</v>
      </c>
      <c r="AC201" s="15">
        <v>0</v>
      </c>
      <c r="AD201" s="15">
        <v>0</v>
      </c>
      <c r="AE201" s="15">
        <v>0</v>
      </c>
      <c r="AF201" s="15">
        <v>0</v>
      </c>
      <c r="AG201" s="15">
        <v>0</v>
      </c>
      <c r="AH201" s="15">
        <v>0</v>
      </c>
      <c r="AI201" s="15">
        <v>0</v>
      </c>
      <c r="AJ201" s="15">
        <v>0</v>
      </c>
      <c r="AK201" s="15">
        <v>0</v>
      </c>
      <c r="AL201" s="15">
        <v>0</v>
      </c>
      <c r="AM201" s="15">
        <v>0</v>
      </c>
      <c r="AN201" s="15">
        <v>0</v>
      </c>
      <c r="AO201" s="15">
        <v>0</v>
      </c>
      <c r="AP201" s="15">
        <v>0</v>
      </c>
      <c r="AQ201" s="15">
        <v>0</v>
      </c>
      <c r="AR201" s="15">
        <v>0</v>
      </c>
      <c r="AS201" s="15">
        <v>0</v>
      </c>
      <c r="AT201" s="15">
        <v>0</v>
      </c>
      <c r="AU201" s="15">
        <v>0</v>
      </c>
      <c r="AV201" s="15">
        <v>0</v>
      </c>
      <c r="AW201" s="15">
        <v>0</v>
      </c>
      <c r="AX201" s="15">
        <v>0</v>
      </c>
      <c r="AY201" s="15">
        <v>0</v>
      </c>
      <c r="BB201" t="b">
        <f t="shared" si="19"/>
        <v>1</v>
      </c>
    </row>
    <row r="202" spans="1:54">
      <c r="A202">
        <v>11322</v>
      </c>
      <c r="D202" t="s">
        <v>822</v>
      </c>
      <c r="E202" t="s">
        <v>4307</v>
      </c>
      <c r="F202" t="str">
        <f t="shared" si="15"/>
        <v>City/Active Transportation</v>
      </c>
      <c r="I202" t="s">
        <v>1629</v>
      </c>
      <c r="J202" t="s">
        <v>1630</v>
      </c>
      <c r="K202" t="s">
        <v>1631</v>
      </c>
      <c r="M202" t="s">
        <v>1632</v>
      </c>
      <c r="N202">
        <v>7900000</v>
      </c>
      <c r="O202">
        <v>8887500</v>
      </c>
      <c r="P202" t="s">
        <v>669</v>
      </c>
      <c r="Q202" t="str">
        <f t="shared" si="16"/>
        <v>2014-2017</v>
      </c>
      <c r="R202">
        <v>1</v>
      </c>
      <c r="S202" t="s">
        <v>766</v>
      </c>
      <c r="T202" t="s">
        <v>636</v>
      </c>
      <c r="U202" s="4">
        <v>2014</v>
      </c>
      <c r="V202" s="4">
        <v>2017</v>
      </c>
      <c r="W202" s="15">
        <f t="shared" si="17"/>
        <v>1975000</v>
      </c>
      <c r="X202">
        <f t="shared" si="18"/>
        <v>4</v>
      </c>
      <c r="Y202" s="15">
        <v>1975000</v>
      </c>
      <c r="Z202" s="15">
        <v>1975000</v>
      </c>
      <c r="AA202" s="15">
        <v>1975000</v>
      </c>
      <c r="AB202" s="15">
        <v>1975000</v>
      </c>
      <c r="AC202" s="15">
        <v>0</v>
      </c>
      <c r="AD202" s="15">
        <v>0</v>
      </c>
      <c r="AE202" s="15">
        <v>0</v>
      </c>
      <c r="AF202" s="15">
        <v>0</v>
      </c>
      <c r="AG202" s="15">
        <v>0</v>
      </c>
      <c r="AH202" s="15">
        <v>0</v>
      </c>
      <c r="AI202" s="15">
        <v>0</v>
      </c>
      <c r="AJ202" s="15">
        <v>0</v>
      </c>
      <c r="AK202" s="15">
        <v>0</v>
      </c>
      <c r="AL202" s="15">
        <v>0</v>
      </c>
      <c r="AM202" s="15">
        <v>0</v>
      </c>
      <c r="AN202" s="15">
        <v>0</v>
      </c>
      <c r="AO202" s="15">
        <v>0</v>
      </c>
      <c r="AP202" s="15">
        <v>0</v>
      </c>
      <c r="AQ202" s="15">
        <v>0</v>
      </c>
      <c r="AR202" s="15">
        <v>0</v>
      </c>
      <c r="AS202" s="15">
        <v>0</v>
      </c>
      <c r="AT202" s="15">
        <v>0</v>
      </c>
      <c r="AU202" s="15">
        <v>0</v>
      </c>
      <c r="AV202" s="15">
        <v>0</v>
      </c>
      <c r="AW202" s="15">
        <v>0</v>
      </c>
      <c r="AX202" s="15">
        <v>0</v>
      </c>
      <c r="AY202" s="15">
        <v>0</v>
      </c>
      <c r="BB202" t="b">
        <f t="shared" si="19"/>
        <v>1</v>
      </c>
    </row>
    <row r="203" spans="1:54">
      <c r="A203">
        <v>11323</v>
      </c>
      <c r="D203" t="s">
        <v>822</v>
      </c>
      <c r="E203" t="s">
        <v>4307</v>
      </c>
      <c r="F203" t="str">
        <f t="shared" si="15"/>
        <v>City/Active Transportation</v>
      </c>
      <c r="I203" t="s">
        <v>1633</v>
      </c>
      <c r="J203" t="s">
        <v>1634</v>
      </c>
      <c r="K203" t="s">
        <v>1635</v>
      </c>
      <c r="M203" t="s">
        <v>1636</v>
      </c>
      <c r="N203">
        <v>7700000</v>
      </c>
      <c r="O203">
        <v>8662500</v>
      </c>
      <c r="P203" t="s">
        <v>669</v>
      </c>
      <c r="Q203" t="str">
        <f t="shared" si="16"/>
        <v>2014-2017</v>
      </c>
      <c r="R203">
        <v>1</v>
      </c>
      <c r="S203" t="s">
        <v>670</v>
      </c>
      <c r="T203" t="s">
        <v>636</v>
      </c>
      <c r="U203" s="4">
        <v>2014</v>
      </c>
      <c r="V203" s="4">
        <v>2017</v>
      </c>
      <c r="W203" s="15">
        <f t="shared" si="17"/>
        <v>1925000</v>
      </c>
      <c r="X203">
        <f t="shared" si="18"/>
        <v>4</v>
      </c>
      <c r="Y203" s="15">
        <v>1925000</v>
      </c>
      <c r="Z203" s="15">
        <v>1925000</v>
      </c>
      <c r="AA203" s="15">
        <v>1925000</v>
      </c>
      <c r="AB203" s="15">
        <v>1925000</v>
      </c>
      <c r="AC203" s="15">
        <v>0</v>
      </c>
      <c r="AD203" s="15">
        <v>0</v>
      </c>
      <c r="AE203" s="15">
        <v>0</v>
      </c>
      <c r="AF203" s="15">
        <v>0</v>
      </c>
      <c r="AG203" s="15">
        <v>0</v>
      </c>
      <c r="AH203" s="15">
        <v>0</v>
      </c>
      <c r="AI203" s="15">
        <v>0</v>
      </c>
      <c r="AJ203" s="15">
        <v>0</v>
      </c>
      <c r="AK203" s="15">
        <v>0</v>
      </c>
      <c r="AL203" s="15">
        <v>0</v>
      </c>
      <c r="AM203" s="15">
        <v>0</v>
      </c>
      <c r="AN203" s="15">
        <v>0</v>
      </c>
      <c r="AO203" s="15">
        <v>0</v>
      </c>
      <c r="AP203" s="15">
        <v>0</v>
      </c>
      <c r="AQ203" s="15">
        <v>0</v>
      </c>
      <c r="AR203" s="15">
        <v>0</v>
      </c>
      <c r="AS203" s="15">
        <v>0</v>
      </c>
      <c r="AT203" s="15">
        <v>0</v>
      </c>
      <c r="AU203" s="15">
        <v>0</v>
      </c>
      <c r="AV203" s="15">
        <v>0</v>
      </c>
      <c r="AW203" s="15">
        <v>0</v>
      </c>
      <c r="AX203" s="15">
        <v>0</v>
      </c>
      <c r="AY203" s="15">
        <v>0</v>
      </c>
      <c r="BB203" t="b">
        <f t="shared" si="19"/>
        <v>1</v>
      </c>
    </row>
    <row r="204" spans="1:54">
      <c r="A204">
        <v>11324</v>
      </c>
      <c r="D204" t="s">
        <v>822</v>
      </c>
      <c r="E204" t="s">
        <v>4307</v>
      </c>
      <c r="F204" t="str">
        <f t="shared" si="15"/>
        <v>City/Roads and Bridges</v>
      </c>
      <c r="G204" t="s">
        <v>3</v>
      </c>
      <c r="I204" t="s">
        <v>3404</v>
      </c>
      <c r="J204" t="s">
        <v>884</v>
      </c>
      <c r="K204" t="s">
        <v>3405</v>
      </c>
      <c r="M204" t="s">
        <v>3406</v>
      </c>
      <c r="N204">
        <v>32000000</v>
      </c>
      <c r="O204">
        <v>36000000</v>
      </c>
      <c r="P204" t="s">
        <v>669</v>
      </c>
      <c r="Q204" t="str">
        <f t="shared" si="16"/>
        <v>2014-2017</v>
      </c>
      <c r="R204">
        <v>1</v>
      </c>
      <c r="S204" t="s">
        <v>832</v>
      </c>
      <c r="T204" t="s">
        <v>2287</v>
      </c>
      <c r="U204" s="4">
        <v>2014</v>
      </c>
      <c r="V204" s="4">
        <v>2017</v>
      </c>
      <c r="W204" s="15">
        <f t="shared" si="17"/>
        <v>8000000</v>
      </c>
      <c r="X204">
        <f t="shared" si="18"/>
        <v>4</v>
      </c>
      <c r="Y204" s="15">
        <v>8000000</v>
      </c>
      <c r="Z204" s="15">
        <v>8000000</v>
      </c>
      <c r="AA204" s="15">
        <v>8000000</v>
      </c>
      <c r="AB204" s="15">
        <v>8000000</v>
      </c>
      <c r="AC204" s="15">
        <v>0</v>
      </c>
      <c r="AD204" s="15">
        <v>0</v>
      </c>
      <c r="AE204" s="15">
        <v>0</v>
      </c>
      <c r="AF204" s="15">
        <v>0</v>
      </c>
      <c r="AG204" s="15">
        <v>0</v>
      </c>
      <c r="AH204" s="15">
        <v>0</v>
      </c>
      <c r="AI204" s="15">
        <v>0</v>
      </c>
      <c r="AJ204" s="15">
        <v>0</v>
      </c>
      <c r="AK204" s="15">
        <v>0</v>
      </c>
      <c r="AL204" s="15">
        <v>0</v>
      </c>
      <c r="AM204" s="15">
        <v>0</v>
      </c>
      <c r="AN204" s="15">
        <v>0</v>
      </c>
      <c r="AO204" s="15">
        <v>0</v>
      </c>
      <c r="AP204" s="15">
        <v>0</v>
      </c>
      <c r="AQ204" s="15">
        <v>0</v>
      </c>
      <c r="AR204" s="15">
        <v>0</v>
      </c>
      <c r="AS204" s="15">
        <v>0</v>
      </c>
      <c r="AT204" s="15">
        <v>0</v>
      </c>
      <c r="AU204" s="15">
        <v>0</v>
      </c>
      <c r="AV204" s="15">
        <v>0</v>
      </c>
      <c r="AW204" s="15">
        <v>0</v>
      </c>
      <c r="AX204" s="15">
        <v>0</v>
      </c>
      <c r="AY204" s="15">
        <v>0</v>
      </c>
      <c r="BB204" t="b">
        <f t="shared" si="19"/>
        <v>1</v>
      </c>
    </row>
    <row r="205" spans="1:54">
      <c r="A205">
        <v>11343</v>
      </c>
      <c r="D205" t="s">
        <v>4067</v>
      </c>
      <c r="E205" t="s">
        <v>0</v>
      </c>
      <c r="F205" t="str">
        <f t="shared" si="15"/>
        <v>Transit/Transit</v>
      </c>
      <c r="I205" t="s">
        <v>1136</v>
      </c>
      <c r="M205" t="s">
        <v>4118</v>
      </c>
      <c r="N205">
        <v>1200000</v>
      </c>
      <c r="O205">
        <v>1350000</v>
      </c>
      <c r="P205" t="s">
        <v>669</v>
      </c>
      <c r="Q205" t="str">
        <f t="shared" si="16"/>
        <v>2014-2017</v>
      </c>
      <c r="R205">
        <v>1</v>
      </c>
      <c r="S205" t="s">
        <v>4119</v>
      </c>
      <c r="T205" t="s">
        <v>0</v>
      </c>
      <c r="U205" s="4">
        <v>2014</v>
      </c>
      <c r="V205" s="4">
        <v>2017</v>
      </c>
      <c r="W205" s="15">
        <f t="shared" si="17"/>
        <v>300000</v>
      </c>
      <c r="X205">
        <f t="shared" si="18"/>
        <v>4</v>
      </c>
      <c r="Y205" s="15">
        <v>300000</v>
      </c>
      <c r="Z205" s="15">
        <v>300000</v>
      </c>
      <c r="AA205" s="15">
        <v>300000</v>
      </c>
      <c r="AB205" s="15">
        <v>300000</v>
      </c>
      <c r="AC205" s="15">
        <v>0</v>
      </c>
      <c r="AD205" s="15">
        <v>0</v>
      </c>
      <c r="AE205" s="15">
        <v>0</v>
      </c>
      <c r="AF205" s="15">
        <v>0</v>
      </c>
      <c r="AG205" s="15">
        <v>0</v>
      </c>
      <c r="AH205" s="15">
        <v>0</v>
      </c>
      <c r="AI205" s="15">
        <v>0</v>
      </c>
      <c r="AJ205" s="15">
        <v>0</v>
      </c>
      <c r="AK205" s="15">
        <v>0</v>
      </c>
      <c r="AL205" s="15">
        <v>0</v>
      </c>
      <c r="AM205" s="15">
        <v>0</v>
      </c>
      <c r="AN205" s="15">
        <v>0</v>
      </c>
      <c r="AO205" s="15">
        <v>0</v>
      </c>
      <c r="AP205" s="15">
        <v>0</v>
      </c>
      <c r="AQ205" s="15">
        <v>0</v>
      </c>
      <c r="AR205" s="15">
        <v>0</v>
      </c>
      <c r="AS205" s="15">
        <v>0</v>
      </c>
      <c r="AT205" s="15">
        <v>0</v>
      </c>
      <c r="AU205" s="15">
        <v>0</v>
      </c>
      <c r="AV205" s="15">
        <v>0</v>
      </c>
      <c r="AW205" s="15">
        <v>0</v>
      </c>
      <c r="AX205" s="15">
        <v>0</v>
      </c>
      <c r="AY205" s="15">
        <v>0</v>
      </c>
      <c r="BB205" t="b">
        <f t="shared" si="19"/>
        <v>1</v>
      </c>
    </row>
    <row r="206" spans="1:54">
      <c r="A206">
        <v>11347</v>
      </c>
      <c r="D206" t="s">
        <v>627</v>
      </c>
      <c r="E206" t="s">
        <v>4308</v>
      </c>
      <c r="F206" t="str">
        <f t="shared" si="15"/>
        <v>County/Active Transportation</v>
      </c>
      <c r="G206" t="s">
        <v>3</v>
      </c>
      <c r="I206" t="s">
        <v>1642</v>
      </c>
      <c r="J206" t="s">
        <v>1643</v>
      </c>
      <c r="K206" t="s">
        <v>1644</v>
      </c>
      <c r="L206" t="s">
        <v>1645</v>
      </c>
      <c r="M206" t="s">
        <v>1646</v>
      </c>
      <c r="N206">
        <v>6000000</v>
      </c>
      <c r="O206">
        <v>6750000</v>
      </c>
      <c r="P206" t="s">
        <v>669</v>
      </c>
      <c r="Q206" t="str">
        <f t="shared" si="16"/>
        <v>2014-2017</v>
      </c>
      <c r="R206">
        <v>1</v>
      </c>
      <c r="S206" t="s">
        <v>664</v>
      </c>
      <c r="T206" t="s">
        <v>636</v>
      </c>
      <c r="U206" s="4">
        <v>2014</v>
      </c>
      <c r="V206" s="4">
        <v>2017</v>
      </c>
      <c r="W206" s="15">
        <f t="shared" si="17"/>
        <v>1500000</v>
      </c>
      <c r="X206">
        <f t="shared" si="18"/>
        <v>4</v>
      </c>
      <c r="Y206" s="15">
        <v>1500000</v>
      </c>
      <c r="Z206" s="15">
        <v>1500000</v>
      </c>
      <c r="AA206" s="15">
        <v>1500000</v>
      </c>
      <c r="AB206" s="15">
        <v>1500000</v>
      </c>
      <c r="AC206" s="15">
        <v>0</v>
      </c>
      <c r="AD206" s="15">
        <v>0</v>
      </c>
      <c r="AE206" s="15">
        <v>0</v>
      </c>
      <c r="AF206" s="15">
        <v>0</v>
      </c>
      <c r="AG206" s="15">
        <v>0</v>
      </c>
      <c r="AH206" s="15">
        <v>0</v>
      </c>
      <c r="AI206" s="15">
        <v>0</v>
      </c>
      <c r="AJ206" s="15">
        <v>0</v>
      </c>
      <c r="AK206" s="15">
        <v>0</v>
      </c>
      <c r="AL206" s="15">
        <v>0</v>
      </c>
      <c r="AM206" s="15">
        <v>0</v>
      </c>
      <c r="AN206" s="15">
        <v>0</v>
      </c>
      <c r="AO206" s="15">
        <v>0</v>
      </c>
      <c r="AP206" s="15">
        <v>0</v>
      </c>
      <c r="AQ206" s="15">
        <v>0</v>
      </c>
      <c r="AR206" s="15">
        <v>0</v>
      </c>
      <c r="AS206" s="15">
        <v>0</v>
      </c>
      <c r="AT206" s="15">
        <v>0</v>
      </c>
      <c r="AU206" s="15">
        <v>0</v>
      </c>
      <c r="AV206" s="15">
        <v>0</v>
      </c>
      <c r="AW206" s="15">
        <v>0</v>
      </c>
      <c r="AX206" s="15">
        <v>0</v>
      </c>
      <c r="AY206" s="15">
        <v>0</v>
      </c>
      <c r="BB206" t="b">
        <f t="shared" si="19"/>
        <v>1</v>
      </c>
    </row>
    <row r="207" spans="1:54">
      <c r="A207">
        <v>11349</v>
      </c>
      <c r="D207" t="s">
        <v>3</v>
      </c>
      <c r="E207" t="s">
        <v>3</v>
      </c>
      <c r="F207" t="str">
        <f t="shared" si="15"/>
        <v>ODOT/Roads and Bridges</v>
      </c>
      <c r="G207" t="s">
        <v>3</v>
      </c>
      <c r="I207" t="s">
        <v>3414</v>
      </c>
      <c r="J207" t="s">
        <v>3415</v>
      </c>
      <c r="K207" t="s">
        <v>3416</v>
      </c>
      <c r="L207" t="s">
        <v>1098</v>
      </c>
      <c r="M207" t="s">
        <v>3417</v>
      </c>
      <c r="N207">
        <v>20000000</v>
      </c>
      <c r="O207">
        <v>22500000</v>
      </c>
      <c r="P207" t="s">
        <v>669</v>
      </c>
      <c r="Q207" t="str">
        <f t="shared" si="16"/>
        <v>2014-2017</v>
      </c>
      <c r="R207">
        <v>1</v>
      </c>
      <c r="S207" t="s">
        <v>664</v>
      </c>
      <c r="T207" t="s">
        <v>2287</v>
      </c>
      <c r="U207" s="4">
        <v>2014</v>
      </c>
      <c r="V207" s="4">
        <v>2017</v>
      </c>
      <c r="W207" s="15">
        <f t="shared" si="17"/>
        <v>5000000</v>
      </c>
      <c r="X207">
        <f t="shared" si="18"/>
        <v>4</v>
      </c>
      <c r="Y207" s="15">
        <v>5000000</v>
      </c>
      <c r="Z207" s="15">
        <v>5000000</v>
      </c>
      <c r="AA207" s="15">
        <v>5000000</v>
      </c>
      <c r="AB207" s="15">
        <v>5000000</v>
      </c>
      <c r="AC207" s="15">
        <v>0</v>
      </c>
      <c r="AD207" s="15">
        <v>0</v>
      </c>
      <c r="AE207" s="15">
        <v>0</v>
      </c>
      <c r="AF207" s="15">
        <v>0</v>
      </c>
      <c r="AG207" s="15">
        <v>0</v>
      </c>
      <c r="AH207" s="15">
        <v>0</v>
      </c>
      <c r="AI207" s="15">
        <v>0</v>
      </c>
      <c r="AJ207" s="15">
        <v>0</v>
      </c>
      <c r="AK207" s="15">
        <v>0</v>
      </c>
      <c r="AL207" s="15">
        <v>0</v>
      </c>
      <c r="AM207" s="15">
        <v>0</v>
      </c>
      <c r="AN207" s="15">
        <v>0</v>
      </c>
      <c r="AO207" s="15">
        <v>0</v>
      </c>
      <c r="AP207" s="15">
        <v>0</v>
      </c>
      <c r="AQ207" s="15">
        <v>0</v>
      </c>
      <c r="AR207" s="15">
        <v>0</v>
      </c>
      <c r="AS207" s="15">
        <v>0</v>
      </c>
      <c r="AT207" s="15">
        <v>0</v>
      </c>
      <c r="AU207" s="15">
        <v>0</v>
      </c>
      <c r="AV207" s="15">
        <v>0</v>
      </c>
      <c r="AW207" s="15">
        <v>0</v>
      </c>
      <c r="AX207" s="15">
        <v>0</v>
      </c>
      <c r="AY207" s="15">
        <v>0</v>
      </c>
      <c r="BB207" t="b">
        <f t="shared" si="19"/>
        <v>1</v>
      </c>
    </row>
    <row r="208" spans="1:54">
      <c r="A208">
        <v>11351</v>
      </c>
      <c r="D208" t="s">
        <v>822</v>
      </c>
      <c r="E208" t="s">
        <v>4307</v>
      </c>
      <c r="F208" t="str">
        <f t="shared" si="15"/>
        <v>City/Active Transportation</v>
      </c>
      <c r="I208" t="s">
        <v>1647</v>
      </c>
      <c r="J208" t="s">
        <v>1648</v>
      </c>
      <c r="K208" t="s">
        <v>1649</v>
      </c>
      <c r="L208" t="s">
        <v>791</v>
      </c>
      <c r="M208" t="s">
        <v>1650</v>
      </c>
      <c r="N208">
        <v>4000000</v>
      </c>
      <c r="O208">
        <v>4500000</v>
      </c>
      <c r="P208" t="s">
        <v>669</v>
      </c>
      <c r="Q208" t="str">
        <f t="shared" si="16"/>
        <v>2014-2017</v>
      </c>
      <c r="R208">
        <v>1</v>
      </c>
      <c r="S208" t="s">
        <v>955</v>
      </c>
      <c r="T208" t="s">
        <v>636</v>
      </c>
      <c r="U208" s="4">
        <v>2014</v>
      </c>
      <c r="V208" s="4">
        <v>2017</v>
      </c>
      <c r="W208" s="15">
        <f t="shared" si="17"/>
        <v>1000000</v>
      </c>
      <c r="X208">
        <f t="shared" si="18"/>
        <v>4</v>
      </c>
      <c r="Y208" s="15">
        <v>1000000</v>
      </c>
      <c r="Z208" s="15">
        <v>1000000</v>
      </c>
      <c r="AA208" s="15">
        <v>1000000</v>
      </c>
      <c r="AB208" s="15">
        <v>1000000</v>
      </c>
      <c r="AC208" s="15">
        <v>0</v>
      </c>
      <c r="AD208" s="15">
        <v>0</v>
      </c>
      <c r="AE208" s="15">
        <v>0</v>
      </c>
      <c r="AF208" s="15">
        <v>0</v>
      </c>
      <c r="AG208" s="15">
        <v>0</v>
      </c>
      <c r="AH208" s="15">
        <v>0</v>
      </c>
      <c r="AI208" s="15">
        <v>0</v>
      </c>
      <c r="AJ208" s="15">
        <v>0</v>
      </c>
      <c r="AK208" s="15">
        <v>0</v>
      </c>
      <c r="AL208" s="15">
        <v>0</v>
      </c>
      <c r="AM208" s="15">
        <v>0</v>
      </c>
      <c r="AN208" s="15">
        <v>0</v>
      </c>
      <c r="AO208" s="15">
        <v>0</v>
      </c>
      <c r="AP208" s="15">
        <v>0</v>
      </c>
      <c r="AQ208" s="15">
        <v>0</v>
      </c>
      <c r="AR208" s="15">
        <v>0</v>
      </c>
      <c r="AS208" s="15">
        <v>0</v>
      </c>
      <c r="AT208" s="15">
        <v>0</v>
      </c>
      <c r="AU208" s="15">
        <v>0</v>
      </c>
      <c r="AV208" s="15">
        <v>0</v>
      </c>
      <c r="AW208" s="15">
        <v>0</v>
      </c>
      <c r="AX208" s="15">
        <v>0</v>
      </c>
      <c r="AY208" s="15">
        <v>0</v>
      </c>
      <c r="BB208" t="b">
        <f t="shared" si="19"/>
        <v>1</v>
      </c>
    </row>
    <row r="209" spans="1:54">
      <c r="A209">
        <v>11359</v>
      </c>
      <c r="D209" t="s">
        <v>1406</v>
      </c>
      <c r="E209" t="s">
        <v>4307</v>
      </c>
      <c r="F209" t="str">
        <f t="shared" si="15"/>
        <v>City/Roads and Bridges</v>
      </c>
      <c r="G209" t="s">
        <v>3</v>
      </c>
      <c r="I209" t="s">
        <v>3421</v>
      </c>
      <c r="J209" t="s">
        <v>3422</v>
      </c>
      <c r="K209" t="s">
        <v>3423</v>
      </c>
      <c r="L209" t="s">
        <v>632</v>
      </c>
      <c r="M209" t="s">
        <v>3424</v>
      </c>
      <c r="N209">
        <v>1500000</v>
      </c>
      <c r="O209">
        <v>1687500</v>
      </c>
      <c r="P209" t="s">
        <v>669</v>
      </c>
      <c r="Q209" t="str">
        <f t="shared" si="16"/>
        <v>2014-2017</v>
      </c>
      <c r="R209">
        <v>1</v>
      </c>
      <c r="T209" t="s">
        <v>2287</v>
      </c>
      <c r="U209" s="4">
        <v>2014</v>
      </c>
      <c r="V209" s="4">
        <v>2017</v>
      </c>
      <c r="W209" s="15">
        <f t="shared" si="17"/>
        <v>375000</v>
      </c>
      <c r="X209">
        <f t="shared" si="18"/>
        <v>4</v>
      </c>
      <c r="Y209" s="15">
        <v>375000</v>
      </c>
      <c r="Z209" s="15">
        <v>375000</v>
      </c>
      <c r="AA209" s="15">
        <v>375000</v>
      </c>
      <c r="AB209" s="15">
        <v>375000</v>
      </c>
      <c r="AC209" s="15">
        <v>0</v>
      </c>
      <c r="AD209" s="15">
        <v>0</v>
      </c>
      <c r="AE209" s="15">
        <v>0</v>
      </c>
      <c r="AF209" s="15">
        <v>0</v>
      </c>
      <c r="AG209" s="15">
        <v>0</v>
      </c>
      <c r="AH209" s="15">
        <v>0</v>
      </c>
      <c r="AI209" s="15">
        <v>0</v>
      </c>
      <c r="AJ209" s="15">
        <v>0</v>
      </c>
      <c r="AK209" s="15">
        <v>0</v>
      </c>
      <c r="AL209" s="15">
        <v>0</v>
      </c>
      <c r="AM209" s="15">
        <v>0</v>
      </c>
      <c r="AN209" s="15">
        <v>0</v>
      </c>
      <c r="AO209" s="15">
        <v>0</v>
      </c>
      <c r="AP209" s="15">
        <v>0</v>
      </c>
      <c r="AQ209" s="15">
        <v>0</v>
      </c>
      <c r="AR209" s="15">
        <v>0</v>
      </c>
      <c r="AS209" s="15">
        <v>0</v>
      </c>
      <c r="AT209" s="15">
        <v>0</v>
      </c>
      <c r="AU209" s="15">
        <v>0</v>
      </c>
      <c r="AV209" s="15">
        <v>0</v>
      </c>
      <c r="AW209" s="15">
        <v>0</v>
      </c>
      <c r="AX209" s="15">
        <v>0</v>
      </c>
      <c r="AY209" s="15">
        <v>0</v>
      </c>
      <c r="BB209" t="b">
        <f t="shared" si="19"/>
        <v>1</v>
      </c>
    </row>
    <row r="210" spans="1:54">
      <c r="A210">
        <v>11360</v>
      </c>
      <c r="D210" t="s">
        <v>1139</v>
      </c>
      <c r="E210" t="s">
        <v>4308</v>
      </c>
      <c r="F210" t="str">
        <f t="shared" si="15"/>
        <v>County/Roads and Bridges</v>
      </c>
      <c r="G210" t="s">
        <v>1139</v>
      </c>
      <c r="I210" t="s">
        <v>2647</v>
      </c>
      <c r="J210" t="s">
        <v>3425</v>
      </c>
      <c r="K210" t="s">
        <v>3426</v>
      </c>
      <c r="L210" t="s">
        <v>662</v>
      </c>
      <c r="M210" t="s">
        <v>3427</v>
      </c>
      <c r="N210">
        <v>263800000</v>
      </c>
      <c r="O210">
        <v>296775000</v>
      </c>
      <c r="P210" t="s">
        <v>669</v>
      </c>
      <c r="Q210" t="str">
        <f t="shared" si="16"/>
        <v>2014-2017</v>
      </c>
      <c r="R210">
        <v>1</v>
      </c>
      <c r="S210" t="s">
        <v>832</v>
      </c>
      <c r="T210" t="s">
        <v>2287</v>
      </c>
      <c r="U210" s="4">
        <v>2014</v>
      </c>
      <c r="V210" s="4">
        <v>2017</v>
      </c>
      <c r="W210" s="15">
        <f t="shared" si="17"/>
        <v>65950000</v>
      </c>
      <c r="X210">
        <f t="shared" si="18"/>
        <v>4</v>
      </c>
      <c r="Y210" s="15">
        <v>65950000</v>
      </c>
      <c r="Z210" s="15">
        <v>65950000</v>
      </c>
      <c r="AA210" s="15">
        <v>65950000</v>
      </c>
      <c r="AB210" s="15">
        <v>65950000</v>
      </c>
      <c r="AC210" s="15">
        <v>0</v>
      </c>
      <c r="AD210" s="15">
        <v>0</v>
      </c>
      <c r="AE210" s="15">
        <v>0</v>
      </c>
      <c r="AF210" s="15">
        <v>0</v>
      </c>
      <c r="AG210" s="15">
        <v>0</v>
      </c>
      <c r="AH210" s="15">
        <v>0</v>
      </c>
      <c r="AI210" s="15">
        <v>0</v>
      </c>
      <c r="AJ210" s="15">
        <v>0</v>
      </c>
      <c r="AK210" s="15">
        <v>0</v>
      </c>
      <c r="AL210" s="15">
        <v>0</v>
      </c>
      <c r="AM210" s="15">
        <v>0</v>
      </c>
      <c r="AN210" s="15">
        <v>0</v>
      </c>
      <c r="AO210" s="15">
        <v>0</v>
      </c>
      <c r="AP210" s="15">
        <v>0</v>
      </c>
      <c r="AQ210" s="15">
        <v>0</v>
      </c>
      <c r="AR210" s="15">
        <v>0</v>
      </c>
      <c r="AS210" s="15">
        <v>0</v>
      </c>
      <c r="AT210" s="15">
        <v>0</v>
      </c>
      <c r="AU210" s="15">
        <v>0</v>
      </c>
      <c r="AV210" s="15">
        <v>0</v>
      </c>
      <c r="AW210" s="15">
        <v>0</v>
      </c>
      <c r="AX210" s="15">
        <v>0</v>
      </c>
      <c r="AY210" s="15">
        <v>0</v>
      </c>
      <c r="BB210" t="b">
        <f t="shared" si="19"/>
        <v>1</v>
      </c>
    </row>
    <row r="211" spans="1:54">
      <c r="A211">
        <v>11361</v>
      </c>
      <c r="D211" t="s">
        <v>822</v>
      </c>
      <c r="E211" t="s">
        <v>4307</v>
      </c>
      <c r="F211" t="str">
        <f t="shared" si="15"/>
        <v>City/Active Transportation</v>
      </c>
      <c r="G211" t="s">
        <v>822</v>
      </c>
      <c r="I211" t="s">
        <v>1651</v>
      </c>
      <c r="J211" t="s">
        <v>1652</v>
      </c>
      <c r="K211" t="s">
        <v>1652</v>
      </c>
      <c r="M211" t="s">
        <v>1653</v>
      </c>
      <c r="N211">
        <v>4690000</v>
      </c>
      <c r="O211">
        <v>5276250</v>
      </c>
      <c r="P211" t="s">
        <v>669</v>
      </c>
      <c r="Q211" t="str">
        <f t="shared" si="16"/>
        <v>2014-2017</v>
      </c>
      <c r="R211">
        <v>1</v>
      </c>
      <c r="T211" t="s">
        <v>636</v>
      </c>
      <c r="U211" s="4">
        <v>2014</v>
      </c>
      <c r="V211" s="4">
        <v>2017</v>
      </c>
      <c r="W211" s="15">
        <f t="shared" si="17"/>
        <v>1172500</v>
      </c>
      <c r="X211">
        <f t="shared" si="18"/>
        <v>4</v>
      </c>
      <c r="Y211" s="15">
        <v>1172500</v>
      </c>
      <c r="Z211" s="15">
        <v>1172500</v>
      </c>
      <c r="AA211" s="15">
        <v>1172500</v>
      </c>
      <c r="AB211" s="15">
        <v>1172500</v>
      </c>
      <c r="AC211" s="15">
        <v>0</v>
      </c>
      <c r="AD211" s="15">
        <v>0</v>
      </c>
      <c r="AE211" s="15">
        <v>0</v>
      </c>
      <c r="AF211" s="15">
        <v>0</v>
      </c>
      <c r="AG211" s="15">
        <v>0</v>
      </c>
      <c r="AH211" s="15">
        <v>0</v>
      </c>
      <c r="AI211" s="15">
        <v>0</v>
      </c>
      <c r="AJ211" s="15">
        <v>0</v>
      </c>
      <c r="AK211" s="15">
        <v>0</v>
      </c>
      <c r="AL211" s="15">
        <v>0</v>
      </c>
      <c r="AM211" s="15">
        <v>0</v>
      </c>
      <c r="AN211" s="15">
        <v>0</v>
      </c>
      <c r="AO211" s="15">
        <v>0</v>
      </c>
      <c r="AP211" s="15">
        <v>0</v>
      </c>
      <c r="AQ211" s="15">
        <v>0</v>
      </c>
      <c r="AR211" s="15">
        <v>0</v>
      </c>
      <c r="AS211" s="15">
        <v>0</v>
      </c>
      <c r="AT211" s="15">
        <v>0</v>
      </c>
      <c r="AU211" s="15">
        <v>0</v>
      </c>
      <c r="AV211" s="15">
        <v>0</v>
      </c>
      <c r="AW211" s="15">
        <v>0</v>
      </c>
      <c r="AX211" s="15">
        <v>0</v>
      </c>
      <c r="AY211" s="15">
        <v>0</v>
      </c>
      <c r="BB211" t="b">
        <f t="shared" si="19"/>
        <v>1</v>
      </c>
    </row>
    <row r="212" spans="1:54">
      <c r="A212">
        <v>11364</v>
      </c>
      <c r="D212" t="s">
        <v>1406</v>
      </c>
      <c r="E212" t="s">
        <v>4307</v>
      </c>
      <c r="F212" t="str">
        <f t="shared" si="15"/>
        <v>City/Roads and Bridges</v>
      </c>
      <c r="G212" t="s">
        <v>1406</v>
      </c>
      <c r="I212" t="s">
        <v>3171</v>
      </c>
      <c r="J212" t="s">
        <v>3431</v>
      </c>
      <c r="K212" t="s">
        <v>3432</v>
      </c>
      <c r="L212" t="s">
        <v>640</v>
      </c>
      <c r="M212" t="s">
        <v>3433</v>
      </c>
      <c r="N212">
        <v>4000000</v>
      </c>
      <c r="O212">
        <v>4500000</v>
      </c>
      <c r="P212" t="s">
        <v>669</v>
      </c>
      <c r="Q212" t="str">
        <f t="shared" si="16"/>
        <v>2014-2017</v>
      </c>
      <c r="R212">
        <v>1</v>
      </c>
      <c r="T212" t="s">
        <v>2287</v>
      </c>
      <c r="U212" s="4">
        <v>2014</v>
      </c>
      <c r="V212" s="4">
        <v>2017</v>
      </c>
      <c r="W212" s="15">
        <f t="shared" si="17"/>
        <v>1000000</v>
      </c>
      <c r="X212">
        <f t="shared" si="18"/>
        <v>4</v>
      </c>
      <c r="Y212" s="15">
        <v>1000000</v>
      </c>
      <c r="Z212" s="15">
        <v>1000000</v>
      </c>
      <c r="AA212" s="15">
        <v>1000000</v>
      </c>
      <c r="AB212" s="15">
        <v>1000000</v>
      </c>
      <c r="AC212" s="15">
        <v>0</v>
      </c>
      <c r="AD212" s="15">
        <v>0</v>
      </c>
      <c r="AE212" s="15">
        <v>0</v>
      </c>
      <c r="AF212" s="15">
        <v>0</v>
      </c>
      <c r="AG212" s="15">
        <v>0</v>
      </c>
      <c r="AH212" s="15">
        <v>0</v>
      </c>
      <c r="AI212" s="15">
        <v>0</v>
      </c>
      <c r="AJ212" s="15">
        <v>0</v>
      </c>
      <c r="AK212" s="15">
        <v>0</v>
      </c>
      <c r="AL212" s="15">
        <v>0</v>
      </c>
      <c r="AM212" s="15">
        <v>0</v>
      </c>
      <c r="AN212" s="15">
        <v>0</v>
      </c>
      <c r="AO212" s="15">
        <v>0</v>
      </c>
      <c r="AP212" s="15">
        <v>0</v>
      </c>
      <c r="AQ212" s="15">
        <v>0</v>
      </c>
      <c r="AR212" s="15">
        <v>0</v>
      </c>
      <c r="AS212" s="15">
        <v>0</v>
      </c>
      <c r="AT212" s="15">
        <v>0</v>
      </c>
      <c r="AU212" s="15">
        <v>0</v>
      </c>
      <c r="AV212" s="15">
        <v>0</v>
      </c>
      <c r="AW212" s="15">
        <v>0</v>
      </c>
      <c r="AX212" s="15">
        <v>0</v>
      </c>
      <c r="AY212" s="15">
        <v>0</v>
      </c>
      <c r="BB212" t="b">
        <f t="shared" si="19"/>
        <v>1</v>
      </c>
    </row>
    <row r="213" spans="1:54">
      <c r="A213">
        <v>11365</v>
      </c>
      <c r="D213" t="s">
        <v>1406</v>
      </c>
      <c r="E213" t="s">
        <v>4307</v>
      </c>
      <c r="F213" t="str">
        <f t="shared" si="15"/>
        <v>City/Roads and Bridges</v>
      </c>
      <c r="G213" t="s">
        <v>1406</v>
      </c>
      <c r="I213" t="s">
        <v>3265</v>
      </c>
      <c r="J213" t="s">
        <v>3434</v>
      </c>
      <c r="K213" t="s">
        <v>2594</v>
      </c>
      <c r="L213" t="s">
        <v>632</v>
      </c>
      <c r="M213" t="s">
        <v>3435</v>
      </c>
      <c r="N213">
        <v>11000000</v>
      </c>
      <c r="O213">
        <v>12375000</v>
      </c>
      <c r="P213" t="s">
        <v>669</v>
      </c>
      <c r="Q213" t="str">
        <f t="shared" si="16"/>
        <v>2014-2017</v>
      </c>
      <c r="R213">
        <v>1</v>
      </c>
      <c r="T213" t="s">
        <v>2287</v>
      </c>
      <c r="U213" s="4">
        <v>2014</v>
      </c>
      <c r="V213" s="4">
        <v>2017</v>
      </c>
      <c r="W213" s="15">
        <f t="shared" si="17"/>
        <v>2750000</v>
      </c>
      <c r="X213">
        <f t="shared" si="18"/>
        <v>4</v>
      </c>
      <c r="Y213" s="15">
        <v>2750000</v>
      </c>
      <c r="Z213" s="15">
        <v>2750000</v>
      </c>
      <c r="AA213" s="15">
        <v>2750000</v>
      </c>
      <c r="AB213" s="15">
        <v>2750000</v>
      </c>
      <c r="AC213" s="15">
        <v>0</v>
      </c>
      <c r="AD213" s="15">
        <v>0</v>
      </c>
      <c r="AE213" s="15">
        <v>0</v>
      </c>
      <c r="AF213" s="15">
        <v>0</v>
      </c>
      <c r="AG213" s="15">
        <v>0</v>
      </c>
      <c r="AH213" s="15">
        <v>0</v>
      </c>
      <c r="AI213" s="15">
        <v>0</v>
      </c>
      <c r="AJ213" s="15">
        <v>0</v>
      </c>
      <c r="AK213" s="15">
        <v>0</v>
      </c>
      <c r="AL213" s="15">
        <v>0</v>
      </c>
      <c r="AM213" s="15">
        <v>0</v>
      </c>
      <c r="AN213" s="15">
        <v>0</v>
      </c>
      <c r="AO213" s="15">
        <v>0</v>
      </c>
      <c r="AP213" s="15">
        <v>0</v>
      </c>
      <c r="AQ213" s="15">
        <v>0</v>
      </c>
      <c r="AR213" s="15">
        <v>0</v>
      </c>
      <c r="AS213" s="15">
        <v>0</v>
      </c>
      <c r="AT213" s="15">
        <v>0</v>
      </c>
      <c r="AU213" s="15">
        <v>0</v>
      </c>
      <c r="AV213" s="15">
        <v>0</v>
      </c>
      <c r="AW213" s="15">
        <v>0</v>
      </c>
      <c r="AX213" s="15">
        <v>0</v>
      </c>
      <c r="AY213" s="15">
        <v>0</v>
      </c>
      <c r="BB213" t="b">
        <f t="shared" si="19"/>
        <v>1</v>
      </c>
    </row>
    <row r="214" spans="1:54">
      <c r="A214">
        <v>11366</v>
      </c>
      <c r="D214" t="s">
        <v>1406</v>
      </c>
      <c r="E214" t="s">
        <v>4307</v>
      </c>
      <c r="F214" t="str">
        <f t="shared" si="15"/>
        <v>City/Roads and Bridges</v>
      </c>
      <c r="G214" t="s">
        <v>1406</v>
      </c>
      <c r="I214" t="s">
        <v>3436</v>
      </c>
      <c r="J214" t="s">
        <v>3437</v>
      </c>
      <c r="K214" t="s">
        <v>1234</v>
      </c>
      <c r="L214" t="s">
        <v>662</v>
      </c>
      <c r="M214" t="s">
        <v>3438</v>
      </c>
      <c r="N214">
        <v>2000000</v>
      </c>
      <c r="O214">
        <v>2250000</v>
      </c>
      <c r="P214" t="s">
        <v>669</v>
      </c>
      <c r="Q214" t="str">
        <f t="shared" si="16"/>
        <v>2014-2017</v>
      </c>
      <c r="R214">
        <v>1</v>
      </c>
      <c r="T214" t="s">
        <v>2287</v>
      </c>
      <c r="U214" s="4">
        <v>2014</v>
      </c>
      <c r="V214" s="4">
        <v>2017</v>
      </c>
      <c r="W214" s="15">
        <f t="shared" si="17"/>
        <v>500000</v>
      </c>
      <c r="X214">
        <f t="shared" si="18"/>
        <v>4</v>
      </c>
      <c r="Y214" s="15">
        <v>500000</v>
      </c>
      <c r="Z214" s="15">
        <v>500000</v>
      </c>
      <c r="AA214" s="15">
        <v>500000</v>
      </c>
      <c r="AB214" s="15">
        <v>500000</v>
      </c>
      <c r="AC214" s="15">
        <v>0</v>
      </c>
      <c r="AD214" s="15">
        <v>0</v>
      </c>
      <c r="AE214" s="15">
        <v>0</v>
      </c>
      <c r="AF214" s="15">
        <v>0</v>
      </c>
      <c r="AG214" s="15">
        <v>0</v>
      </c>
      <c r="AH214" s="15">
        <v>0</v>
      </c>
      <c r="AI214" s="15">
        <v>0</v>
      </c>
      <c r="AJ214" s="15">
        <v>0</v>
      </c>
      <c r="AK214" s="15">
        <v>0</v>
      </c>
      <c r="AL214" s="15">
        <v>0</v>
      </c>
      <c r="AM214" s="15">
        <v>0</v>
      </c>
      <c r="AN214" s="15">
        <v>0</v>
      </c>
      <c r="AO214" s="15">
        <v>0</v>
      </c>
      <c r="AP214" s="15">
        <v>0</v>
      </c>
      <c r="AQ214" s="15">
        <v>0</v>
      </c>
      <c r="AR214" s="15">
        <v>0</v>
      </c>
      <c r="AS214" s="15">
        <v>0</v>
      </c>
      <c r="AT214" s="15">
        <v>0</v>
      </c>
      <c r="AU214" s="15">
        <v>0</v>
      </c>
      <c r="AV214" s="15">
        <v>0</v>
      </c>
      <c r="AW214" s="15">
        <v>0</v>
      </c>
      <c r="AX214" s="15">
        <v>0</v>
      </c>
      <c r="AY214" s="15">
        <v>0</v>
      </c>
      <c r="BB214" t="b">
        <f t="shared" si="19"/>
        <v>1</v>
      </c>
    </row>
    <row r="215" spans="1:54">
      <c r="A215">
        <v>11367</v>
      </c>
      <c r="D215" t="s">
        <v>1406</v>
      </c>
      <c r="E215" t="s">
        <v>4307</v>
      </c>
      <c r="F215" t="str">
        <f t="shared" si="15"/>
        <v>City/Roads and Bridges</v>
      </c>
      <c r="G215" t="s">
        <v>1406</v>
      </c>
      <c r="I215" t="s">
        <v>3210</v>
      </c>
      <c r="J215" t="s">
        <v>1468</v>
      </c>
      <c r="K215" t="s">
        <v>2594</v>
      </c>
      <c r="L215" t="s">
        <v>632</v>
      </c>
      <c r="M215" t="s">
        <v>3439</v>
      </c>
      <c r="N215">
        <v>13000000</v>
      </c>
      <c r="O215">
        <v>14625000</v>
      </c>
      <c r="P215" t="s">
        <v>669</v>
      </c>
      <c r="Q215" t="str">
        <f t="shared" si="16"/>
        <v>2014-2017</v>
      </c>
      <c r="R215">
        <v>1</v>
      </c>
      <c r="T215" t="s">
        <v>2287</v>
      </c>
      <c r="U215" s="4">
        <v>2014</v>
      </c>
      <c r="V215" s="4">
        <v>2017</v>
      </c>
      <c r="W215" s="15">
        <f t="shared" si="17"/>
        <v>3250000</v>
      </c>
      <c r="X215">
        <f t="shared" si="18"/>
        <v>4</v>
      </c>
      <c r="Y215" s="15">
        <v>3250000</v>
      </c>
      <c r="Z215" s="15">
        <v>3250000</v>
      </c>
      <c r="AA215" s="15">
        <v>3250000</v>
      </c>
      <c r="AB215" s="15">
        <v>3250000</v>
      </c>
      <c r="AC215" s="15">
        <v>0</v>
      </c>
      <c r="AD215" s="15">
        <v>0</v>
      </c>
      <c r="AE215" s="15">
        <v>0</v>
      </c>
      <c r="AF215" s="15">
        <v>0</v>
      </c>
      <c r="AG215" s="15">
        <v>0</v>
      </c>
      <c r="AH215" s="15">
        <v>0</v>
      </c>
      <c r="AI215" s="15">
        <v>0</v>
      </c>
      <c r="AJ215" s="15">
        <v>0</v>
      </c>
      <c r="AK215" s="15">
        <v>0</v>
      </c>
      <c r="AL215" s="15">
        <v>0</v>
      </c>
      <c r="AM215" s="15">
        <v>0</v>
      </c>
      <c r="AN215" s="15">
        <v>0</v>
      </c>
      <c r="AO215" s="15">
        <v>0</v>
      </c>
      <c r="AP215" s="15">
        <v>0</v>
      </c>
      <c r="AQ215" s="15">
        <v>0</v>
      </c>
      <c r="AR215" s="15">
        <v>0</v>
      </c>
      <c r="AS215" s="15">
        <v>0</v>
      </c>
      <c r="AT215" s="15">
        <v>0</v>
      </c>
      <c r="AU215" s="15">
        <v>0</v>
      </c>
      <c r="AV215" s="15">
        <v>0</v>
      </c>
      <c r="AW215" s="15">
        <v>0</v>
      </c>
      <c r="AX215" s="15">
        <v>0</v>
      </c>
      <c r="AY215" s="15">
        <v>0</v>
      </c>
      <c r="BB215" t="b">
        <f t="shared" si="19"/>
        <v>1</v>
      </c>
    </row>
    <row r="216" spans="1:54">
      <c r="A216">
        <v>11369</v>
      </c>
      <c r="D216" t="s">
        <v>3</v>
      </c>
      <c r="E216" t="s">
        <v>3</v>
      </c>
      <c r="F216" t="str">
        <f t="shared" si="15"/>
        <v>ODOT/Throughways</v>
      </c>
      <c r="G216" t="s">
        <v>3</v>
      </c>
      <c r="I216" t="s">
        <v>3935</v>
      </c>
      <c r="J216" t="s">
        <v>3936</v>
      </c>
      <c r="K216" t="s">
        <v>3937</v>
      </c>
      <c r="L216" t="s">
        <v>1775</v>
      </c>
      <c r="M216" t="s">
        <v>3938</v>
      </c>
      <c r="N216">
        <v>8500000</v>
      </c>
      <c r="O216">
        <v>9562500</v>
      </c>
      <c r="P216" t="s">
        <v>669</v>
      </c>
      <c r="Q216" t="str">
        <f t="shared" si="16"/>
        <v>2014-2017</v>
      </c>
      <c r="R216">
        <v>1</v>
      </c>
      <c r="S216" t="s">
        <v>3939</v>
      </c>
      <c r="T216" t="s">
        <v>3874</v>
      </c>
      <c r="U216" s="4">
        <v>2014</v>
      </c>
      <c r="V216" s="4">
        <v>2017</v>
      </c>
      <c r="W216" s="15">
        <f t="shared" si="17"/>
        <v>2125000</v>
      </c>
      <c r="X216">
        <f t="shared" si="18"/>
        <v>4</v>
      </c>
      <c r="Y216" s="15">
        <v>2125000</v>
      </c>
      <c r="Z216" s="15">
        <v>2125000</v>
      </c>
      <c r="AA216" s="15">
        <v>2125000</v>
      </c>
      <c r="AB216" s="15">
        <v>2125000</v>
      </c>
      <c r="AC216" s="15">
        <v>0</v>
      </c>
      <c r="AD216" s="15">
        <v>0</v>
      </c>
      <c r="AE216" s="15">
        <v>0</v>
      </c>
      <c r="AF216" s="15">
        <v>0</v>
      </c>
      <c r="AG216" s="15">
        <v>0</v>
      </c>
      <c r="AH216" s="15">
        <v>0</v>
      </c>
      <c r="AI216" s="15">
        <v>0</v>
      </c>
      <c r="AJ216" s="15">
        <v>0</v>
      </c>
      <c r="AK216" s="15">
        <v>0</v>
      </c>
      <c r="AL216" s="15">
        <v>0</v>
      </c>
      <c r="AM216" s="15">
        <v>0</v>
      </c>
      <c r="AN216" s="15">
        <v>0</v>
      </c>
      <c r="AO216" s="15">
        <v>0</v>
      </c>
      <c r="AP216" s="15">
        <v>0</v>
      </c>
      <c r="AQ216" s="15">
        <v>0</v>
      </c>
      <c r="AR216" s="15">
        <v>0</v>
      </c>
      <c r="AS216" s="15">
        <v>0</v>
      </c>
      <c r="AT216" s="15">
        <v>0</v>
      </c>
      <c r="AU216" s="15">
        <v>0</v>
      </c>
      <c r="AV216" s="15">
        <v>0</v>
      </c>
      <c r="AW216" s="15">
        <v>0</v>
      </c>
      <c r="AX216" s="15">
        <v>0</v>
      </c>
      <c r="AY216" s="15">
        <v>0</v>
      </c>
      <c r="BB216" t="b">
        <f t="shared" si="19"/>
        <v>1</v>
      </c>
    </row>
    <row r="217" spans="1:54">
      <c r="A217">
        <v>11371</v>
      </c>
      <c r="D217" t="s">
        <v>3</v>
      </c>
      <c r="E217" t="s">
        <v>3</v>
      </c>
      <c r="F217" t="str">
        <f t="shared" si="15"/>
        <v>ODOT/Throughways</v>
      </c>
      <c r="G217" t="s">
        <v>3</v>
      </c>
      <c r="I217" t="s">
        <v>3943</v>
      </c>
      <c r="J217" t="s">
        <v>3944</v>
      </c>
      <c r="K217" t="s">
        <v>3945</v>
      </c>
      <c r="L217" t="s">
        <v>1775</v>
      </c>
      <c r="M217" t="s">
        <v>3938</v>
      </c>
      <c r="N217">
        <v>8500000</v>
      </c>
      <c r="O217">
        <v>9562500</v>
      </c>
      <c r="P217" t="s">
        <v>669</v>
      </c>
      <c r="Q217" t="str">
        <f t="shared" si="16"/>
        <v>2014-2017</v>
      </c>
      <c r="R217">
        <v>1</v>
      </c>
      <c r="S217" t="s">
        <v>1354</v>
      </c>
      <c r="T217" t="s">
        <v>3874</v>
      </c>
      <c r="U217" s="4">
        <v>2014</v>
      </c>
      <c r="V217" s="4">
        <v>2017</v>
      </c>
      <c r="W217" s="15">
        <f t="shared" si="17"/>
        <v>2125000</v>
      </c>
      <c r="X217">
        <f t="shared" si="18"/>
        <v>4</v>
      </c>
      <c r="Y217" s="15">
        <v>2125000</v>
      </c>
      <c r="Z217" s="15">
        <v>2125000</v>
      </c>
      <c r="AA217" s="15">
        <v>2125000</v>
      </c>
      <c r="AB217" s="15">
        <v>2125000</v>
      </c>
      <c r="AC217" s="15">
        <v>0</v>
      </c>
      <c r="AD217" s="15">
        <v>0</v>
      </c>
      <c r="AE217" s="15">
        <v>0</v>
      </c>
      <c r="AF217" s="15">
        <v>0</v>
      </c>
      <c r="AG217" s="15">
        <v>0</v>
      </c>
      <c r="AH217" s="15">
        <v>0</v>
      </c>
      <c r="AI217" s="15">
        <v>0</v>
      </c>
      <c r="AJ217" s="15">
        <v>0</v>
      </c>
      <c r="AK217" s="15">
        <v>0</v>
      </c>
      <c r="AL217" s="15">
        <v>0</v>
      </c>
      <c r="AM217" s="15">
        <v>0</v>
      </c>
      <c r="AN217" s="15">
        <v>0</v>
      </c>
      <c r="AO217" s="15">
        <v>0</v>
      </c>
      <c r="AP217" s="15">
        <v>0</v>
      </c>
      <c r="AQ217" s="15">
        <v>0</v>
      </c>
      <c r="AR217" s="15">
        <v>0</v>
      </c>
      <c r="AS217" s="15">
        <v>0</v>
      </c>
      <c r="AT217" s="15">
        <v>0</v>
      </c>
      <c r="AU217" s="15">
        <v>0</v>
      </c>
      <c r="AV217" s="15">
        <v>0</v>
      </c>
      <c r="AW217" s="15">
        <v>0</v>
      </c>
      <c r="AX217" s="15">
        <v>0</v>
      </c>
      <c r="AY217" s="15">
        <v>0</v>
      </c>
      <c r="BB217" t="b">
        <f t="shared" si="19"/>
        <v>1</v>
      </c>
    </row>
    <row r="218" spans="1:54">
      <c r="A218">
        <v>11372</v>
      </c>
      <c r="D218" t="s">
        <v>822</v>
      </c>
      <c r="E218" t="s">
        <v>4307</v>
      </c>
      <c r="F218" t="str">
        <f t="shared" si="15"/>
        <v>City/Active Transportation</v>
      </c>
      <c r="G218" t="s">
        <v>822</v>
      </c>
      <c r="I218" t="s">
        <v>1654</v>
      </c>
      <c r="J218" t="s">
        <v>1655</v>
      </c>
      <c r="K218" t="s">
        <v>1656</v>
      </c>
      <c r="L218" t="s">
        <v>640</v>
      </c>
      <c r="M218" t="s">
        <v>1657</v>
      </c>
      <c r="N218">
        <v>1640000</v>
      </c>
      <c r="O218">
        <v>1845000</v>
      </c>
      <c r="P218" t="s">
        <v>669</v>
      </c>
      <c r="Q218" t="str">
        <f t="shared" si="16"/>
        <v>2014-2017</v>
      </c>
      <c r="R218">
        <v>1</v>
      </c>
      <c r="T218" t="s">
        <v>636</v>
      </c>
      <c r="U218" s="4">
        <v>2014</v>
      </c>
      <c r="V218" s="4">
        <v>2017</v>
      </c>
      <c r="W218" s="15">
        <f t="shared" si="17"/>
        <v>410000</v>
      </c>
      <c r="X218">
        <f t="shared" si="18"/>
        <v>4</v>
      </c>
      <c r="Y218" s="15">
        <v>410000</v>
      </c>
      <c r="Z218" s="15">
        <v>410000</v>
      </c>
      <c r="AA218" s="15">
        <v>410000</v>
      </c>
      <c r="AB218" s="15">
        <v>410000</v>
      </c>
      <c r="AC218" s="15">
        <v>0</v>
      </c>
      <c r="AD218" s="15">
        <v>0</v>
      </c>
      <c r="AE218" s="15">
        <v>0</v>
      </c>
      <c r="AF218" s="15">
        <v>0</v>
      </c>
      <c r="AG218" s="15">
        <v>0</v>
      </c>
      <c r="AH218" s="15">
        <v>0</v>
      </c>
      <c r="AI218" s="15">
        <v>0</v>
      </c>
      <c r="AJ218" s="15">
        <v>0</v>
      </c>
      <c r="AK218" s="15">
        <v>0</v>
      </c>
      <c r="AL218" s="15">
        <v>0</v>
      </c>
      <c r="AM218" s="15">
        <v>0</v>
      </c>
      <c r="AN218" s="15">
        <v>0</v>
      </c>
      <c r="AO218" s="15">
        <v>0</v>
      </c>
      <c r="AP218" s="15">
        <v>0</v>
      </c>
      <c r="AQ218" s="15">
        <v>0</v>
      </c>
      <c r="AR218" s="15">
        <v>0</v>
      </c>
      <c r="AS218" s="15">
        <v>0</v>
      </c>
      <c r="AT218" s="15">
        <v>0</v>
      </c>
      <c r="AU218" s="15">
        <v>0</v>
      </c>
      <c r="AV218" s="15">
        <v>0</v>
      </c>
      <c r="AW218" s="15">
        <v>0</v>
      </c>
      <c r="AX218" s="15">
        <v>0</v>
      </c>
      <c r="AY218" s="15">
        <v>0</v>
      </c>
      <c r="BB218" t="b">
        <f t="shared" si="19"/>
        <v>1</v>
      </c>
    </row>
    <row r="219" spans="1:54">
      <c r="A219">
        <v>11373</v>
      </c>
      <c r="D219" t="s">
        <v>1139</v>
      </c>
      <c r="E219" t="s">
        <v>4308</v>
      </c>
      <c r="F219" t="str">
        <f t="shared" si="15"/>
        <v>County/Roads and Bridges</v>
      </c>
      <c r="G219" t="s">
        <v>1139</v>
      </c>
      <c r="I219" t="s">
        <v>3444</v>
      </c>
      <c r="J219" t="s">
        <v>2165</v>
      </c>
      <c r="K219" t="s">
        <v>3445</v>
      </c>
      <c r="L219" t="s">
        <v>3446</v>
      </c>
      <c r="M219" t="s">
        <v>3447</v>
      </c>
      <c r="N219">
        <v>9000000</v>
      </c>
      <c r="O219">
        <v>10125000</v>
      </c>
      <c r="P219" t="s">
        <v>669</v>
      </c>
      <c r="Q219" t="str">
        <f t="shared" si="16"/>
        <v>2014-2017</v>
      </c>
      <c r="R219">
        <v>1</v>
      </c>
      <c r="T219" t="s">
        <v>2287</v>
      </c>
      <c r="U219" s="4">
        <v>2014</v>
      </c>
      <c r="V219" s="4">
        <v>2017</v>
      </c>
      <c r="W219" s="15">
        <f t="shared" si="17"/>
        <v>2250000</v>
      </c>
      <c r="X219">
        <f t="shared" si="18"/>
        <v>4</v>
      </c>
      <c r="Y219" s="15">
        <v>2250000</v>
      </c>
      <c r="Z219" s="15">
        <v>2250000</v>
      </c>
      <c r="AA219" s="15">
        <v>2250000</v>
      </c>
      <c r="AB219" s="15">
        <v>2250000</v>
      </c>
      <c r="AC219" s="15">
        <v>0</v>
      </c>
      <c r="AD219" s="15">
        <v>0</v>
      </c>
      <c r="AE219" s="15">
        <v>0</v>
      </c>
      <c r="AF219" s="15">
        <v>0</v>
      </c>
      <c r="AG219" s="15">
        <v>0</v>
      </c>
      <c r="AH219" s="15">
        <v>0</v>
      </c>
      <c r="AI219" s="15">
        <v>0</v>
      </c>
      <c r="AJ219" s="15">
        <v>0</v>
      </c>
      <c r="AK219" s="15">
        <v>0</v>
      </c>
      <c r="AL219" s="15">
        <v>0</v>
      </c>
      <c r="AM219" s="15">
        <v>0</v>
      </c>
      <c r="AN219" s="15">
        <v>0</v>
      </c>
      <c r="AO219" s="15">
        <v>0</v>
      </c>
      <c r="AP219" s="15">
        <v>0</v>
      </c>
      <c r="AQ219" s="15">
        <v>0</v>
      </c>
      <c r="AR219" s="15">
        <v>0</v>
      </c>
      <c r="AS219" s="15">
        <v>0</v>
      </c>
      <c r="AT219" s="15">
        <v>0</v>
      </c>
      <c r="AU219" s="15">
        <v>0</v>
      </c>
      <c r="AV219" s="15">
        <v>0</v>
      </c>
      <c r="AW219" s="15">
        <v>0</v>
      </c>
      <c r="AX219" s="15">
        <v>0</v>
      </c>
      <c r="AY219" s="15">
        <v>0</v>
      </c>
      <c r="BB219" t="b">
        <f t="shared" si="19"/>
        <v>1</v>
      </c>
    </row>
    <row r="220" spans="1:54">
      <c r="A220">
        <v>11374</v>
      </c>
      <c r="D220" t="s">
        <v>1658</v>
      </c>
      <c r="E220" t="s">
        <v>4307</v>
      </c>
      <c r="F220" t="str">
        <f t="shared" si="15"/>
        <v>City/Active Transportation</v>
      </c>
      <c r="I220" t="s">
        <v>1659</v>
      </c>
      <c r="J220" t="s">
        <v>1660</v>
      </c>
      <c r="K220" t="s">
        <v>1661</v>
      </c>
      <c r="M220" t="s">
        <v>1662</v>
      </c>
      <c r="N220">
        <v>32481500</v>
      </c>
      <c r="O220">
        <v>36541687.5</v>
      </c>
      <c r="P220" t="s">
        <v>669</v>
      </c>
      <c r="Q220" t="str">
        <f t="shared" si="16"/>
        <v>2014-2017</v>
      </c>
      <c r="R220">
        <v>1</v>
      </c>
      <c r="T220" t="s">
        <v>636</v>
      </c>
      <c r="U220" s="4">
        <v>2014</v>
      </c>
      <c r="V220" s="4">
        <v>2017</v>
      </c>
      <c r="W220" s="15">
        <f t="shared" si="17"/>
        <v>8120375</v>
      </c>
      <c r="X220">
        <f t="shared" si="18"/>
        <v>4</v>
      </c>
      <c r="Y220" s="15">
        <v>8120375</v>
      </c>
      <c r="Z220" s="15">
        <v>8120375</v>
      </c>
      <c r="AA220" s="15">
        <v>8120375</v>
      </c>
      <c r="AB220" s="15">
        <v>8120375</v>
      </c>
      <c r="AC220" s="15">
        <v>0</v>
      </c>
      <c r="AD220" s="15">
        <v>0</v>
      </c>
      <c r="AE220" s="15">
        <v>0</v>
      </c>
      <c r="AF220" s="15">
        <v>0</v>
      </c>
      <c r="AG220" s="15">
        <v>0</v>
      </c>
      <c r="AH220" s="15">
        <v>0</v>
      </c>
      <c r="AI220" s="15">
        <v>0</v>
      </c>
      <c r="AJ220" s="15">
        <v>0</v>
      </c>
      <c r="AK220" s="15">
        <v>0</v>
      </c>
      <c r="AL220" s="15">
        <v>0</v>
      </c>
      <c r="AM220" s="15">
        <v>0</v>
      </c>
      <c r="AN220" s="15">
        <v>0</v>
      </c>
      <c r="AO220" s="15">
        <v>0</v>
      </c>
      <c r="AP220" s="15">
        <v>0</v>
      </c>
      <c r="AQ220" s="15">
        <v>0</v>
      </c>
      <c r="AR220" s="15">
        <v>0</v>
      </c>
      <c r="AS220" s="15">
        <v>0</v>
      </c>
      <c r="AT220" s="15">
        <v>0</v>
      </c>
      <c r="AU220" s="15">
        <v>0</v>
      </c>
      <c r="AV220" s="15">
        <v>0</v>
      </c>
      <c r="AW220" s="15">
        <v>0</v>
      </c>
      <c r="AX220" s="15">
        <v>0</v>
      </c>
      <c r="AY220" s="15">
        <v>0</v>
      </c>
      <c r="BB220" t="b">
        <f t="shared" si="19"/>
        <v>1</v>
      </c>
    </row>
    <row r="221" spans="1:54">
      <c r="A221">
        <v>11377</v>
      </c>
      <c r="D221" t="s">
        <v>1139</v>
      </c>
      <c r="E221" t="s">
        <v>4308</v>
      </c>
      <c r="F221" t="str">
        <f t="shared" si="15"/>
        <v>County/Roads and Bridges</v>
      </c>
      <c r="G221" t="s">
        <v>1139</v>
      </c>
      <c r="I221" t="s">
        <v>3451</v>
      </c>
      <c r="N221">
        <v>6500000</v>
      </c>
      <c r="O221">
        <v>7312500</v>
      </c>
      <c r="P221" t="s">
        <v>669</v>
      </c>
      <c r="Q221" t="str">
        <f t="shared" si="16"/>
        <v>2014-2017</v>
      </c>
      <c r="S221" t="s">
        <v>832</v>
      </c>
      <c r="T221" t="s">
        <v>2287</v>
      </c>
      <c r="U221" s="4">
        <v>2014</v>
      </c>
      <c r="V221" s="4">
        <v>2017</v>
      </c>
      <c r="W221" s="15">
        <f t="shared" si="17"/>
        <v>1625000</v>
      </c>
      <c r="X221">
        <f t="shared" si="18"/>
        <v>4</v>
      </c>
      <c r="Y221" s="15">
        <v>1625000</v>
      </c>
      <c r="Z221" s="15">
        <v>1625000</v>
      </c>
      <c r="AA221" s="15">
        <v>1625000</v>
      </c>
      <c r="AB221" s="15">
        <v>1625000</v>
      </c>
      <c r="AC221" s="15">
        <v>0</v>
      </c>
      <c r="AD221" s="15">
        <v>0</v>
      </c>
      <c r="AE221" s="15">
        <v>0</v>
      </c>
      <c r="AF221" s="15">
        <v>0</v>
      </c>
      <c r="AG221" s="15">
        <v>0</v>
      </c>
      <c r="AH221" s="15">
        <v>0</v>
      </c>
      <c r="AI221" s="15">
        <v>0</v>
      </c>
      <c r="AJ221" s="15">
        <v>0</v>
      </c>
      <c r="AK221" s="15">
        <v>0</v>
      </c>
      <c r="AL221" s="15">
        <v>0</v>
      </c>
      <c r="AM221" s="15">
        <v>0</v>
      </c>
      <c r="AN221" s="15">
        <v>0</v>
      </c>
      <c r="AO221" s="15">
        <v>0</v>
      </c>
      <c r="AP221" s="15">
        <v>0</v>
      </c>
      <c r="AQ221" s="15">
        <v>0</v>
      </c>
      <c r="AR221" s="15">
        <v>0</v>
      </c>
      <c r="AS221" s="15">
        <v>0</v>
      </c>
      <c r="AT221" s="15">
        <v>0</v>
      </c>
      <c r="AU221" s="15">
        <v>0</v>
      </c>
      <c r="AV221" s="15">
        <v>0</v>
      </c>
      <c r="AW221" s="15">
        <v>0</v>
      </c>
      <c r="AX221" s="15">
        <v>0</v>
      </c>
      <c r="AY221" s="15">
        <v>0</v>
      </c>
      <c r="BB221" t="b">
        <f t="shared" si="19"/>
        <v>1</v>
      </c>
    </row>
    <row r="222" spans="1:54">
      <c r="A222">
        <v>11378</v>
      </c>
      <c r="D222" t="s">
        <v>3335</v>
      </c>
      <c r="E222" t="s">
        <v>4307</v>
      </c>
      <c r="F222" t="str">
        <f t="shared" si="15"/>
        <v>City/Roads and Bridges</v>
      </c>
      <c r="I222" t="s">
        <v>3452</v>
      </c>
      <c r="M222" t="s">
        <v>3453</v>
      </c>
      <c r="N222">
        <v>2287000</v>
      </c>
      <c r="O222">
        <v>2572875</v>
      </c>
      <c r="P222" t="s">
        <v>669</v>
      </c>
      <c r="Q222" t="str">
        <f t="shared" si="16"/>
        <v>2014-2017</v>
      </c>
      <c r="R222">
        <v>1</v>
      </c>
      <c r="T222" t="s">
        <v>2287</v>
      </c>
      <c r="U222" s="4">
        <v>2014</v>
      </c>
      <c r="V222" s="4">
        <v>2017</v>
      </c>
      <c r="W222" s="15">
        <f t="shared" si="17"/>
        <v>571750</v>
      </c>
      <c r="X222">
        <f t="shared" si="18"/>
        <v>4</v>
      </c>
      <c r="Y222" s="15">
        <v>571750</v>
      </c>
      <c r="Z222" s="15">
        <v>571750</v>
      </c>
      <c r="AA222" s="15">
        <v>571750</v>
      </c>
      <c r="AB222" s="15">
        <v>571750</v>
      </c>
      <c r="AC222" s="15">
        <v>0</v>
      </c>
      <c r="AD222" s="15">
        <v>0</v>
      </c>
      <c r="AE222" s="15">
        <v>0</v>
      </c>
      <c r="AF222" s="15">
        <v>0</v>
      </c>
      <c r="AG222" s="15">
        <v>0</v>
      </c>
      <c r="AH222" s="15">
        <v>0</v>
      </c>
      <c r="AI222" s="15">
        <v>0</v>
      </c>
      <c r="AJ222" s="15">
        <v>0</v>
      </c>
      <c r="AK222" s="15">
        <v>0</v>
      </c>
      <c r="AL222" s="15">
        <v>0</v>
      </c>
      <c r="AM222" s="15">
        <v>0</v>
      </c>
      <c r="AN222" s="15">
        <v>0</v>
      </c>
      <c r="AO222" s="15">
        <v>0</v>
      </c>
      <c r="AP222" s="15">
        <v>0</v>
      </c>
      <c r="AQ222" s="15">
        <v>0</v>
      </c>
      <c r="AR222" s="15">
        <v>0</v>
      </c>
      <c r="AS222" s="15">
        <v>0</v>
      </c>
      <c r="AT222" s="15">
        <v>0</v>
      </c>
      <c r="AU222" s="15">
        <v>0</v>
      </c>
      <c r="AV222" s="15">
        <v>0</v>
      </c>
      <c r="AW222" s="15">
        <v>0</v>
      </c>
      <c r="AX222" s="15">
        <v>0</v>
      </c>
      <c r="AY222" s="15">
        <v>0</v>
      </c>
      <c r="BB222" t="b">
        <f t="shared" si="19"/>
        <v>1</v>
      </c>
    </row>
    <row r="223" spans="1:54">
      <c r="A223">
        <v>11379</v>
      </c>
      <c r="D223" t="s">
        <v>1257</v>
      </c>
      <c r="E223" t="s">
        <v>4307</v>
      </c>
      <c r="F223" t="str">
        <f t="shared" si="15"/>
        <v>City/Roads and Bridges</v>
      </c>
      <c r="G223" t="s">
        <v>3</v>
      </c>
      <c r="I223" t="s">
        <v>3454</v>
      </c>
      <c r="J223" t="s">
        <v>1260</v>
      </c>
      <c r="K223" t="s">
        <v>3455</v>
      </c>
      <c r="L223" t="s">
        <v>1</v>
      </c>
      <c r="M223" t="s">
        <v>3456</v>
      </c>
      <c r="N223">
        <v>16087976.617726728</v>
      </c>
      <c r="O223">
        <v>18098973.694942571</v>
      </c>
      <c r="P223" t="s">
        <v>669</v>
      </c>
      <c r="Q223" t="str">
        <f t="shared" si="16"/>
        <v>2014-2017</v>
      </c>
      <c r="R223">
        <v>1</v>
      </c>
      <c r="S223" t="s">
        <v>635</v>
      </c>
      <c r="T223" t="s">
        <v>2287</v>
      </c>
      <c r="U223" s="4">
        <v>2014</v>
      </c>
      <c r="V223" s="4">
        <v>2017</v>
      </c>
      <c r="W223" s="15">
        <f t="shared" si="17"/>
        <v>4021994.1544316821</v>
      </c>
      <c r="X223">
        <f t="shared" si="18"/>
        <v>4</v>
      </c>
      <c r="Y223" s="15">
        <v>4021994.1544316821</v>
      </c>
      <c r="Z223" s="15">
        <v>4021994.1544316821</v>
      </c>
      <c r="AA223" s="15">
        <v>4021994.1544316821</v>
      </c>
      <c r="AB223" s="15">
        <v>4021994.1544316821</v>
      </c>
      <c r="AC223" s="15">
        <v>0</v>
      </c>
      <c r="AD223" s="15">
        <v>0</v>
      </c>
      <c r="AE223" s="15">
        <v>0</v>
      </c>
      <c r="AF223" s="15">
        <v>0</v>
      </c>
      <c r="AG223" s="15">
        <v>0</v>
      </c>
      <c r="AH223" s="15">
        <v>0</v>
      </c>
      <c r="AI223" s="15">
        <v>0</v>
      </c>
      <c r="AJ223" s="15">
        <v>0</v>
      </c>
      <c r="AK223" s="15">
        <v>0</v>
      </c>
      <c r="AL223" s="15">
        <v>0</v>
      </c>
      <c r="AM223" s="15">
        <v>0</v>
      </c>
      <c r="AN223" s="15">
        <v>0</v>
      </c>
      <c r="AO223" s="15">
        <v>0</v>
      </c>
      <c r="AP223" s="15">
        <v>0</v>
      </c>
      <c r="AQ223" s="15">
        <v>0</v>
      </c>
      <c r="AR223" s="15">
        <v>0</v>
      </c>
      <c r="AS223" s="15">
        <v>0</v>
      </c>
      <c r="AT223" s="15">
        <v>0</v>
      </c>
      <c r="AU223" s="15">
        <v>0</v>
      </c>
      <c r="AV223" s="15">
        <v>0</v>
      </c>
      <c r="AW223" s="15">
        <v>0</v>
      </c>
      <c r="AX223" s="15">
        <v>0</v>
      </c>
      <c r="AY223" s="15">
        <v>0</v>
      </c>
      <c r="BB223" t="b">
        <f t="shared" si="19"/>
        <v>1</v>
      </c>
    </row>
    <row r="224" spans="1:54">
      <c r="A224">
        <v>11380</v>
      </c>
      <c r="D224" t="s">
        <v>1381</v>
      </c>
      <c r="E224" t="s">
        <v>4307</v>
      </c>
      <c r="F224" t="str">
        <f t="shared" si="15"/>
        <v>City/Roads and Bridges</v>
      </c>
      <c r="G224" t="s">
        <v>1381</v>
      </c>
      <c r="I224" t="s">
        <v>3457</v>
      </c>
      <c r="J224" t="s">
        <v>3458</v>
      </c>
      <c r="K224" t="s">
        <v>3459</v>
      </c>
      <c r="L224" t="s">
        <v>632</v>
      </c>
      <c r="M224" t="s">
        <v>3460</v>
      </c>
      <c r="N224">
        <v>1390000</v>
      </c>
      <c r="O224">
        <v>1563750</v>
      </c>
      <c r="P224" t="s">
        <v>669</v>
      </c>
      <c r="Q224" t="str">
        <f t="shared" si="16"/>
        <v>2014-2017</v>
      </c>
      <c r="R224">
        <v>1</v>
      </c>
      <c r="S224" t="s">
        <v>664</v>
      </c>
      <c r="T224" t="s">
        <v>2287</v>
      </c>
      <c r="U224" s="4">
        <v>2014</v>
      </c>
      <c r="V224" s="4">
        <v>2017</v>
      </c>
      <c r="W224" s="15">
        <f t="shared" si="17"/>
        <v>347500</v>
      </c>
      <c r="X224">
        <f t="shared" si="18"/>
        <v>4</v>
      </c>
      <c r="Y224" s="15">
        <v>347500</v>
      </c>
      <c r="Z224" s="15">
        <v>347500</v>
      </c>
      <c r="AA224" s="15">
        <v>347500</v>
      </c>
      <c r="AB224" s="15">
        <v>347500</v>
      </c>
      <c r="AC224" s="15">
        <v>0</v>
      </c>
      <c r="AD224" s="15">
        <v>0</v>
      </c>
      <c r="AE224" s="15">
        <v>0</v>
      </c>
      <c r="AF224" s="15">
        <v>0</v>
      </c>
      <c r="AG224" s="15">
        <v>0</v>
      </c>
      <c r="AH224" s="15">
        <v>0</v>
      </c>
      <c r="AI224" s="15">
        <v>0</v>
      </c>
      <c r="AJ224" s="15">
        <v>0</v>
      </c>
      <c r="AK224" s="15">
        <v>0</v>
      </c>
      <c r="AL224" s="15">
        <v>0</v>
      </c>
      <c r="AM224" s="15">
        <v>0</v>
      </c>
      <c r="AN224" s="15">
        <v>0</v>
      </c>
      <c r="AO224" s="15">
        <v>0</v>
      </c>
      <c r="AP224" s="15">
        <v>0</v>
      </c>
      <c r="AQ224" s="15">
        <v>0</v>
      </c>
      <c r="AR224" s="15">
        <v>0</v>
      </c>
      <c r="AS224" s="15">
        <v>0</v>
      </c>
      <c r="AT224" s="15">
        <v>0</v>
      </c>
      <c r="AU224" s="15">
        <v>0</v>
      </c>
      <c r="AV224" s="15">
        <v>0</v>
      </c>
      <c r="AW224" s="15">
        <v>0</v>
      </c>
      <c r="AX224" s="15">
        <v>0</v>
      </c>
      <c r="AY224" s="15">
        <v>0</v>
      </c>
      <c r="BB224" t="b">
        <f t="shared" si="19"/>
        <v>1</v>
      </c>
    </row>
    <row r="225" spans="1:54">
      <c r="A225">
        <v>11395</v>
      </c>
      <c r="D225" t="s">
        <v>1406</v>
      </c>
      <c r="E225" t="s">
        <v>4307</v>
      </c>
      <c r="F225" t="str">
        <f t="shared" si="15"/>
        <v>City/Roads and Bridges</v>
      </c>
      <c r="G225" t="s">
        <v>1206</v>
      </c>
      <c r="I225" t="s">
        <v>3492</v>
      </c>
      <c r="J225" t="s">
        <v>3493</v>
      </c>
      <c r="K225" t="s">
        <v>1507</v>
      </c>
      <c r="L225" t="s">
        <v>1</v>
      </c>
      <c r="M225" t="s">
        <v>3494</v>
      </c>
      <c r="N225">
        <v>9000000</v>
      </c>
      <c r="O225">
        <v>10125000</v>
      </c>
      <c r="P225" t="s">
        <v>669</v>
      </c>
      <c r="Q225" t="str">
        <f t="shared" si="16"/>
        <v>2014-2017</v>
      </c>
      <c r="R225">
        <v>1</v>
      </c>
      <c r="T225" t="s">
        <v>2287</v>
      </c>
      <c r="U225" s="4">
        <v>2014</v>
      </c>
      <c r="V225" s="4">
        <v>2017</v>
      </c>
      <c r="W225" s="15">
        <f t="shared" si="17"/>
        <v>2250000</v>
      </c>
      <c r="X225">
        <f t="shared" si="18"/>
        <v>4</v>
      </c>
      <c r="Y225" s="15">
        <v>2250000</v>
      </c>
      <c r="Z225" s="15">
        <v>2250000</v>
      </c>
      <c r="AA225" s="15">
        <v>2250000</v>
      </c>
      <c r="AB225" s="15">
        <v>2250000</v>
      </c>
      <c r="AC225" s="15">
        <v>0</v>
      </c>
      <c r="AD225" s="15">
        <v>0</v>
      </c>
      <c r="AE225" s="15">
        <v>0</v>
      </c>
      <c r="AF225" s="15">
        <v>0</v>
      </c>
      <c r="AG225" s="15">
        <v>0</v>
      </c>
      <c r="AH225" s="15">
        <v>0</v>
      </c>
      <c r="AI225" s="15">
        <v>0</v>
      </c>
      <c r="AJ225" s="15">
        <v>0</v>
      </c>
      <c r="AK225" s="15">
        <v>0</v>
      </c>
      <c r="AL225" s="15">
        <v>0</v>
      </c>
      <c r="AM225" s="15">
        <v>0</v>
      </c>
      <c r="AN225" s="15">
        <v>0</v>
      </c>
      <c r="AO225" s="15">
        <v>0</v>
      </c>
      <c r="AP225" s="15">
        <v>0</v>
      </c>
      <c r="AQ225" s="15">
        <v>0</v>
      </c>
      <c r="AR225" s="15">
        <v>0</v>
      </c>
      <c r="AS225" s="15">
        <v>0</v>
      </c>
      <c r="AT225" s="15">
        <v>0</v>
      </c>
      <c r="AU225" s="15">
        <v>0</v>
      </c>
      <c r="AV225" s="15">
        <v>0</v>
      </c>
      <c r="AW225" s="15">
        <v>0</v>
      </c>
      <c r="AX225" s="15">
        <v>0</v>
      </c>
      <c r="AY225" s="15">
        <v>0</v>
      </c>
      <c r="BB225" t="b">
        <f t="shared" si="19"/>
        <v>1</v>
      </c>
    </row>
    <row r="226" spans="1:54">
      <c r="A226">
        <v>11398</v>
      </c>
      <c r="D226" t="s">
        <v>3</v>
      </c>
      <c r="E226" t="s">
        <v>3</v>
      </c>
      <c r="F226" t="str">
        <f t="shared" si="15"/>
        <v>ODOT/Throughways</v>
      </c>
      <c r="G226" t="s">
        <v>3</v>
      </c>
      <c r="I226" t="s">
        <v>3946</v>
      </c>
      <c r="J226" t="s">
        <v>3947</v>
      </c>
      <c r="K226" t="s">
        <v>3948</v>
      </c>
      <c r="L226" t="s">
        <v>1775</v>
      </c>
      <c r="M226" t="s">
        <v>3949</v>
      </c>
      <c r="N226">
        <v>15000000</v>
      </c>
      <c r="O226">
        <v>16875000</v>
      </c>
      <c r="P226" t="s">
        <v>669</v>
      </c>
      <c r="Q226" t="str">
        <f t="shared" si="16"/>
        <v>2014-2017</v>
      </c>
      <c r="R226">
        <v>1</v>
      </c>
      <c r="S226" t="s">
        <v>3939</v>
      </c>
      <c r="T226" t="s">
        <v>3874</v>
      </c>
      <c r="U226" s="4">
        <v>2014</v>
      </c>
      <c r="V226" s="4">
        <v>2017</v>
      </c>
      <c r="W226" s="15">
        <f t="shared" si="17"/>
        <v>3750000</v>
      </c>
      <c r="X226">
        <f t="shared" si="18"/>
        <v>4</v>
      </c>
      <c r="Y226" s="15">
        <v>3750000</v>
      </c>
      <c r="Z226" s="15">
        <v>3750000</v>
      </c>
      <c r="AA226" s="15">
        <v>3750000</v>
      </c>
      <c r="AB226" s="15">
        <v>3750000</v>
      </c>
      <c r="AC226" s="15">
        <v>0</v>
      </c>
      <c r="AD226" s="15">
        <v>0</v>
      </c>
      <c r="AE226" s="15">
        <v>0</v>
      </c>
      <c r="AF226" s="15">
        <v>0</v>
      </c>
      <c r="AG226" s="15">
        <v>0</v>
      </c>
      <c r="AH226" s="15">
        <v>0</v>
      </c>
      <c r="AI226" s="15">
        <v>0</v>
      </c>
      <c r="AJ226" s="15">
        <v>0</v>
      </c>
      <c r="AK226" s="15">
        <v>0</v>
      </c>
      <c r="AL226" s="15">
        <v>0</v>
      </c>
      <c r="AM226" s="15">
        <v>0</v>
      </c>
      <c r="AN226" s="15">
        <v>0</v>
      </c>
      <c r="AO226" s="15">
        <v>0</v>
      </c>
      <c r="AP226" s="15">
        <v>0</v>
      </c>
      <c r="AQ226" s="15">
        <v>0</v>
      </c>
      <c r="AR226" s="15">
        <v>0</v>
      </c>
      <c r="AS226" s="15">
        <v>0</v>
      </c>
      <c r="AT226" s="15">
        <v>0</v>
      </c>
      <c r="AU226" s="15">
        <v>0</v>
      </c>
      <c r="AV226" s="15">
        <v>0</v>
      </c>
      <c r="AW226" s="15">
        <v>0</v>
      </c>
      <c r="AX226" s="15">
        <v>0</v>
      </c>
      <c r="AY226" s="15">
        <v>0</v>
      </c>
      <c r="BB226" t="b">
        <f t="shared" si="19"/>
        <v>1</v>
      </c>
    </row>
    <row r="227" spans="1:54">
      <c r="A227">
        <v>11407</v>
      </c>
      <c r="D227" t="s">
        <v>1366</v>
      </c>
      <c r="E227" t="s">
        <v>4307</v>
      </c>
      <c r="F227" t="str">
        <f t="shared" si="15"/>
        <v>City/Roads and Bridges</v>
      </c>
      <c r="G227" t="s">
        <v>1366</v>
      </c>
      <c r="I227" t="s">
        <v>3498</v>
      </c>
      <c r="J227" t="s">
        <v>3499</v>
      </c>
      <c r="K227" t="s">
        <v>3500</v>
      </c>
      <c r="L227" t="s">
        <v>640</v>
      </c>
      <c r="M227" t="s">
        <v>3501</v>
      </c>
      <c r="N227">
        <v>4000000</v>
      </c>
      <c r="O227">
        <v>4500000</v>
      </c>
      <c r="P227" t="s">
        <v>669</v>
      </c>
      <c r="Q227" t="str">
        <f t="shared" si="16"/>
        <v>2014-2017</v>
      </c>
      <c r="R227">
        <v>1</v>
      </c>
      <c r="S227" t="s">
        <v>3502</v>
      </c>
      <c r="T227" t="s">
        <v>2287</v>
      </c>
      <c r="U227" s="4">
        <v>2014</v>
      </c>
      <c r="V227" s="4">
        <v>2017</v>
      </c>
      <c r="W227" s="15">
        <f t="shared" si="17"/>
        <v>1000000</v>
      </c>
      <c r="X227">
        <f t="shared" si="18"/>
        <v>4</v>
      </c>
      <c r="Y227" s="15">
        <v>1000000</v>
      </c>
      <c r="Z227" s="15">
        <v>1000000</v>
      </c>
      <c r="AA227" s="15">
        <v>1000000</v>
      </c>
      <c r="AB227" s="15">
        <v>1000000</v>
      </c>
      <c r="AC227" s="15">
        <v>0</v>
      </c>
      <c r="AD227" s="15">
        <v>0</v>
      </c>
      <c r="AE227" s="15">
        <v>0</v>
      </c>
      <c r="AF227" s="15">
        <v>0</v>
      </c>
      <c r="AG227" s="15">
        <v>0</v>
      </c>
      <c r="AH227" s="15">
        <v>0</v>
      </c>
      <c r="AI227" s="15">
        <v>0</v>
      </c>
      <c r="AJ227" s="15">
        <v>0</v>
      </c>
      <c r="AK227" s="15">
        <v>0</v>
      </c>
      <c r="AL227" s="15">
        <v>0</v>
      </c>
      <c r="AM227" s="15">
        <v>0</v>
      </c>
      <c r="AN227" s="15">
        <v>0</v>
      </c>
      <c r="AO227" s="15">
        <v>0</v>
      </c>
      <c r="AP227" s="15">
        <v>0</v>
      </c>
      <c r="AQ227" s="15">
        <v>0</v>
      </c>
      <c r="AR227" s="15">
        <v>0</v>
      </c>
      <c r="AS227" s="15">
        <v>0</v>
      </c>
      <c r="AT227" s="15">
        <v>0</v>
      </c>
      <c r="AU227" s="15">
        <v>0</v>
      </c>
      <c r="AV227" s="15">
        <v>0</v>
      </c>
      <c r="AW227" s="15">
        <v>0</v>
      </c>
      <c r="AX227" s="15">
        <v>0</v>
      </c>
      <c r="AY227" s="15">
        <v>0</v>
      </c>
      <c r="BB227" t="b">
        <f t="shared" si="19"/>
        <v>1</v>
      </c>
    </row>
    <row r="228" spans="1:54">
      <c r="A228">
        <v>11408</v>
      </c>
      <c r="D228" t="s">
        <v>1366</v>
      </c>
      <c r="E228" t="s">
        <v>4307</v>
      </c>
      <c r="F228" t="str">
        <f t="shared" si="15"/>
        <v>City/Roads and Bridges</v>
      </c>
      <c r="G228" t="s">
        <v>1366</v>
      </c>
      <c r="I228" t="s">
        <v>3503</v>
      </c>
      <c r="J228" t="s">
        <v>3504</v>
      </c>
      <c r="K228" t="s">
        <v>3505</v>
      </c>
      <c r="L228" t="s">
        <v>640</v>
      </c>
      <c r="M228" t="s">
        <v>3506</v>
      </c>
      <c r="N228">
        <v>3300000</v>
      </c>
      <c r="O228">
        <v>3712500</v>
      </c>
      <c r="P228" t="s">
        <v>669</v>
      </c>
      <c r="Q228" t="str">
        <f t="shared" si="16"/>
        <v>2014-2017</v>
      </c>
      <c r="R228">
        <v>1</v>
      </c>
      <c r="S228" t="s">
        <v>3507</v>
      </c>
      <c r="T228" t="s">
        <v>2287</v>
      </c>
      <c r="U228" s="4">
        <v>2014</v>
      </c>
      <c r="V228" s="4">
        <v>2017</v>
      </c>
      <c r="W228" s="15">
        <f t="shared" si="17"/>
        <v>825000</v>
      </c>
      <c r="X228">
        <f t="shared" si="18"/>
        <v>4</v>
      </c>
      <c r="Y228" s="15">
        <v>825000</v>
      </c>
      <c r="Z228" s="15">
        <v>825000</v>
      </c>
      <c r="AA228" s="15">
        <v>825000</v>
      </c>
      <c r="AB228" s="15">
        <v>825000</v>
      </c>
      <c r="AC228" s="15">
        <v>0</v>
      </c>
      <c r="AD228" s="15">
        <v>0</v>
      </c>
      <c r="AE228" s="15">
        <v>0</v>
      </c>
      <c r="AF228" s="15">
        <v>0</v>
      </c>
      <c r="AG228" s="15">
        <v>0</v>
      </c>
      <c r="AH228" s="15">
        <v>0</v>
      </c>
      <c r="AI228" s="15">
        <v>0</v>
      </c>
      <c r="AJ228" s="15">
        <v>0</v>
      </c>
      <c r="AK228" s="15">
        <v>0</v>
      </c>
      <c r="AL228" s="15">
        <v>0</v>
      </c>
      <c r="AM228" s="15">
        <v>0</v>
      </c>
      <c r="AN228" s="15">
        <v>0</v>
      </c>
      <c r="AO228" s="15">
        <v>0</v>
      </c>
      <c r="AP228" s="15">
        <v>0</v>
      </c>
      <c r="AQ228" s="15">
        <v>0</v>
      </c>
      <c r="AR228" s="15">
        <v>0</v>
      </c>
      <c r="AS228" s="15">
        <v>0</v>
      </c>
      <c r="AT228" s="15">
        <v>0</v>
      </c>
      <c r="AU228" s="15">
        <v>0</v>
      </c>
      <c r="AV228" s="15">
        <v>0</v>
      </c>
      <c r="AW228" s="15">
        <v>0</v>
      </c>
      <c r="AX228" s="15">
        <v>0</v>
      </c>
      <c r="AY228" s="15">
        <v>0</v>
      </c>
      <c r="BB228" t="b">
        <f t="shared" si="19"/>
        <v>1</v>
      </c>
    </row>
    <row r="229" spans="1:54">
      <c r="A229">
        <v>11410</v>
      </c>
      <c r="D229" t="s">
        <v>1444</v>
      </c>
      <c r="E229" t="s">
        <v>0</v>
      </c>
      <c r="F229" t="str">
        <f t="shared" si="15"/>
        <v>Transit/Transit</v>
      </c>
      <c r="I229" t="s">
        <v>4121</v>
      </c>
      <c r="J229" t="s">
        <v>652</v>
      </c>
      <c r="K229" t="s">
        <v>652</v>
      </c>
      <c r="L229" t="s">
        <v>652</v>
      </c>
      <c r="M229" t="s">
        <v>4122</v>
      </c>
      <c r="N229">
        <v>8200000</v>
      </c>
      <c r="O229">
        <v>9225000</v>
      </c>
      <c r="P229" t="s">
        <v>669</v>
      </c>
      <c r="Q229" t="str">
        <f t="shared" si="16"/>
        <v>2014-2017</v>
      </c>
      <c r="R229">
        <v>1</v>
      </c>
      <c r="S229" t="s">
        <v>657</v>
      </c>
      <c r="T229" t="s">
        <v>0</v>
      </c>
      <c r="U229" s="4">
        <v>2014</v>
      </c>
      <c r="V229" s="4">
        <v>2017</v>
      </c>
      <c r="W229" s="15">
        <f t="shared" si="17"/>
        <v>2050000</v>
      </c>
      <c r="X229">
        <f t="shared" si="18"/>
        <v>4</v>
      </c>
      <c r="Y229" s="15">
        <v>2050000</v>
      </c>
      <c r="Z229" s="15">
        <v>2050000</v>
      </c>
      <c r="AA229" s="15">
        <v>2050000</v>
      </c>
      <c r="AB229" s="15">
        <v>2050000</v>
      </c>
      <c r="AC229" s="15">
        <v>0</v>
      </c>
      <c r="AD229" s="15">
        <v>0</v>
      </c>
      <c r="AE229" s="15">
        <v>0</v>
      </c>
      <c r="AF229" s="15">
        <v>0</v>
      </c>
      <c r="AG229" s="15">
        <v>0</v>
      </c>
      <c r="AH229" s="15">
        <v>0</v>
      </c>
      <c r="AI229" s="15">
        <v>0</v>
      </c>
      <c r="AJ229" s="15">
        <v>0</v>
      </c>
      <c r="AK229" s="15">
        <v>0</v>
      </c>
      <c r="AL229" s="15">
        <v>0</v>
      </c>
      <c r="AM229" s="15">
        <v>0</v>
      </c>
      <c r="AN229" s="15">
        <v>0</v>
      </c>
      <c r="AO229" s="15">
        <v>0</v>
      </c>
      <c r="AP229" s="15">
        <v>0</v>
      </c>
      <c r="AQ229" s="15">
        <v>0</v>
      </c>
      <c r="AR229" s="15">
        <v>0</v>
      </c>
      <c r="AS229" s="15">
        <v>0</v>
      </c>
      <c r="AT229" s="15">
        <v>0</v>
      </c>
      <c r="AU229" s="15">
        <v>0</v>
      </c>
      <c r="AV229" s="15">
        <v>0</v>
      </c>
      <c r="AW229" s="15">
        <v>0</v>
      </c>
      <c r="AX229" s="15">
        <v>0</v>
      </c>
      <c r="AY229" s="15">
        <v>0</v>
      </c>
      <c r="BB229" t="b">
        <f t="shared" si="19"/>
        <v>1</v>
      </c>
    </row>
    <row r="230" spans="1:54">
      <c r="A230">
        <v>11411</v>
      </c>
      <c r="D230" t="s">
        <v>1444</v>
      </c>
      <c r="E230" t="s">
        <v>0</v>
      </c>
      <c r="F230" t="str">
        <f t="shared" si="15"/>
        <v>Transit/Active Transportation</v>
      </c>
      <c r="I230" t="s">
        <v>1679</v>
      </c>
      <c r="J230" t="s">
        <v>652</v>
      </c>
      <c r="K230" t="s">
        <v>652</v>
      </c>
      <c r="L230" t="s">
        <v>652</v>
      </c>
      <c r="M230" t="s">
        <v>1680</v>
      </c>
      <c r="N230">
        <v>7500000</v>
      </c>
      <c r="O230">
        <v>8437500</v>
      </c>
      <c r="P230" t="s">
        <v>669</v>
      </c>
      <c r="Q230" t="str">
        <f t="shared" si="16"/>
        <v>2014-2017</v>
      </c>
      <c r="R230">
        <v>1</v>
      </c>
      <c r="S230" t="s">
        <v>657</v>
      </c>
      <c r="T230" t="s">
        <v>636</v>
      </c>
      <c r="U230" s="4">
        <v>2014</v>
      </c>
      <c r="V230" s="4">
        <v>2017</v>
      </c>
      <c r="W230" s="15">
        <f t="shared" si="17"/>
        <v>1875000</v>
      </c>
      <c r="X230">
        <f t="shared" si="18"/>
        <v>4</v>
      </c>
      <c r="Y230" s="15">
        <v>1875000</v>
      </c>
      <c r="Z230" s="15">
        <v>1875000</v>
      </c>
      <c r="AA230" s="15">
        <v>1875000</v>
      </c>
      <c r="AB230" s="15">
        <v>1875000</v>
      </c>
      <c r="AC230" s="15">
        <v>0</v>
      </c>
      <c r="AD230" s="15">
        <v>0</v>
      </c>
      <c r="AE230" s="15">
        <v>0</v>
      </c>
      <c r="AF230" s="15">
        <v>0</v>
      </c>
      <c r="AG230" s="15">
        <v>0</v>
      </c>
      <c r="AH230" s="15">
        <v>0</v>
      </c>
      <c r="AI230" s="15">
        <v>0</v>
      </c>
      <c r="AJ230" s="15">
        <v>0</v>
      </c>
      <c r="AK230" s="15">
        <v>0</v>
      </c>
      <c r="AL230" s="15">
        <v>0</v>
      </c>
      <c r="AM230" s="15">
        <v>0</v>
      </c>
      <c r="AN230" s="15">
        <v>0</v>
      </c>
      <c r="AO230" s="15">
        <v>0</v>
      </c>
      <c r="AP230" s="15">
        <v>0</v>
      </c>
      <c r="AQ230" s="15">
        <v>0</v>
      </c>
      <c r="AR230" s="15">
        <v>0</v>
      </c>
      <c r="AS230" s="15">
        <v>0</v>
      </c>
      <c r="AT230" s="15">
        <v>0</v>
      </c>
      <c r="AU230" s="15">
        <v>0</v>
      </c>
      <c r="AV230" s="15">
        <v>0</v>
      </c>
      <c r="AW230" s="15">
        <v>0</v>
      </c>
      <c r="AX230" s="15">
        <v>0</v>
      </c>
      <c r="AY230" s="15">
        <v>0</v>
      </c>
      <c r="BB230" t="b">
        <f t="shared" si="19"/>
        <v>1</v>
      </c>
    </row>
    <row r="231" spans="1:54">
      <c r="A231">
        <v>11412</v>
      </c>
      <c r="D231" t="s">
        <v>1444</v>
      </c>
      <c r="E231" t="s">
        <v>0</v>
      </c>
      <c r="F231" t="str">
        <f t="shared" si="15"/>
        <v>Transit/Active Transportation</v>
      </c>
      <c r="I231" t="s">
        <v>1681</v>
      </c>
      <c r="J231" t="s">
        <v>652</v>
      </c>
      <c r="K231" t="s">
        <v>652</v>
      </c>
      <c r="L231" t="s">
        <v>652</v>
      </c>
      <c r="M231" t="s">
        <v>1682</v>
      </c>
      <c r="N231">
        <v>3605000</v>
      </c>
      <c r="O231">
        <v>4055625</v>
      </c>
      <c r="P231" t="s">
        <v>669</v>
      </c>
      <c r="Q231" t="str">
        <f t="shared" si="16"/>
        <v>2014-2017</v>
      </c>
      <c r="R231">
        <v>1</v>
      </c>
      <c r="S231" t="s">
        <v>670</v>
      </c>
      <c r="T231" t="s">
        <v>636</v>
      </c>
      <c r="U231" s="4">
        <v>2014</v>
      </c>
      <c r="V231" s="4">
        <v>2017</v>
      </c>
      <c r="W231" s="15">
        <f t="shared" si="17"/>
        <v>901250</v>
      </c>
      <c r="X231">
        <f t="shared" si="18"/>
        <v>4</v>
      </c>
      <c r="Y231" s="15">
        <v>901250</v>
      </c>
      <c r="Z231" s="15">
        <v>901250</v>
      </c>
      <c r="AA231" s="15">
        <v>901250</v>
      </c>
      <c r="AB231" s="15">
        <v>901250</v>
      </c>
      <c r="AC231" s="15">
        <v>0</v>
      </c>
      <c r="AD231" s="15">
        <v>0</v>
      </c>
      <c r="AE231" s="15">
        <v>0</v>
      </c>
      <c r="AF231" s="15">
        <v>0</v>
      </c>
      <c r="AG231" s="15">
        <v>0</v>
      </c>
      <c r="AH231" s="15">
        <v>0</v>
      </c>
      <c r="AI231" s="15">
        <v>0</v>
      </c>
      <c r="AJ231" s="15">
        <v>0</v>
      </c>
      <c r="AK231" s="15">
        <v>0</v>
      </c>
      <c r="AL231" s="15">
        <v>0</v>
      </c>
      <c r="AM231" s="15">
        <v>0</v>
      </c>
      <c r="AN231" s="15">
        <v>0</v>
      </c>
      <c r="AO231" s="15">
        <v>0</v>
      </c>
      <c r="AP231" s="15">
        <v>0</v>
      </c>
      <c r="AQ231" s="15">
        <v>0</v>
      </c>
      <c r="AR231" s="15">
        <v>0</v>
      </c>
      <c r="AS231" s="15">
        <v>0</v>
      </c>
      <c r="AT231" s="15">
        <v>0</v>
      </c>
      <c r="AU231" s="15">
        <v>0</v>
      </c>
      <c r="AV231" s="15">
        <v>0</v>
      </c>
      <c r="AW231" s="15">
        <v>0</v>
      </c>
      <c r="AX231" s="15">
        <v>0</v>
      </c>
      <c r="AY231" s="15">
        <v>0</v>
      </c>
      <c r="BB231" t="b">
        <f t="shared" si="19"/>
        <v>1</v>
      </c>
    </row>
    <row r="232" spans="1:54">
      <c r="A232">
        <v>11413</v>
      </c>
      <c r="D232" t="s">
        <v>1444</v>
      </c>
      <c r="E232" t="s">
        <v>0</v>
      </c>
      <c r="F232" t="str">
        <f t="shared" si="15"/>
        <v>Transit/Active Transportation</v>
      </c>
      <c r="I232" t="s">
        <v>504</v>
      </c>
      <c r="J232" t="s">
        <v>652</v>
      </c>
      <c r="K232" t="s">
        <v>652</v>
      </c>
      <c r="L232" t="s">
        <v>652</v>
      </c>
      <c r="M232" t="s">
        <v>1683</v>
      </c>
      <c r="N232">
        <v>3500000</v>
      </c>
      <c r="O232">
        <v>3937500</v>
      </c>
      <c r="P232" t="s">
        <v>669</v>
      </c>
      <c r="Q232" t="str">
        <f t="shared" si="16"/>
        <v>2014-2017</v>
      </c>
      <c r="R232">
        <v>1</v>
      </c>
      <c r="S232" t="s">
        <v>670</v>
      </c>
      <c r="T232" t="s">
        <v>636</v>
      </c>
      <c r="U232" s="4">
        <v>2014</v>
      </c>
      <c r="V232" s="4">
        <v>2017</v>
      </c>
      <c r="W232" s="15">
        <f t="shared" si="17"/>
        <v>875000</v>
      </c>
      <c r="X232">
        <f t="shared" si="18"/>
        <v>4</v>
      </c>
      <c r="Y232" s="15">
        <v>875000</v>
      </c>
      <c r="Z232" s="15">
        <v>875000</v>
      </c>
      <c r="AA232" s="15">
        <v>875000</v>
      </c>
      <c r="AB232" s="15">
        <v>875000</v>
      </c>
      <c r="AC232" s="15">
        <v>0</v>
      </c>
      <c r="AD232" s="15">
        <v>0</v>
      </c>
      <c r="AE232" s="15">
        <v>0</v>
      </c>
      <c r="AF232" s="15">
        <v>0</v>
      </c>
      <c r="AG232" s="15">
        <v>0</v>
      </c>
      <c r="AH232" s="15">
        <v>0</v>
      </c>
      <c r="AI232" s="15">
        <v>0</v>
      </c>
      <c r="AJ232" s="15">
        <v>0</v>
      </c>
      <c r="AK232" s="15">
        <v>0</v>
      </c>
      <c r="AL232" s="15">
        <v>0</v>
      </c>
      <c r="AM232" s="15">
        <v>0</v>
      </c>
      <c r="AN232" s="15">
        <v>0</v>
      </c>
      <c r="AO232" s="15">
        <v>0</v>
      </c>
      <c r="AP232" s="15">
        <v>0</v>
      </c>
      <c r="AQ232" s="15">
        <v>0</v>
      </c>
      <c r="AR232" s="15">
        <v>0</v>
      </c>
      <c r="AS232" s="15">
        <v>0</v>
      </c>
      <c r="AT232" s="15">
        <v>0</v>
      </c>
      <c r="AU232" s="15">
        <v>0</v>
      </c>
      <c r="AV232" s="15">
        <v>0</v>
      </c>
      <c r="AW232" s="15">
        <v>0</v>
      </c>
      <c r="AX232" s="15">
        <v>0</v>
      </c>
      <c r="AY232" s="15">
        <v>0</v>
      </c>
      <c r="BB232" t="b">
        <f t="shared" si="19"/>
        <v>1</v>
      </c>
    </row>
    <row r="233" spans="1:54">
      <c r="A233">
        <v>11414</v>
      </c>
      <c r="D233" t="s">
        <v>1444</v>
      </c>
      <c r="E233" t="s">
        <v>0</v>
      </c>
      <c r="F233" t="str">
        <f t="shared" si="15"/>
        <v>Transit/Active Transportation</v>
      </c>
      <c r="I233" t="s">
        <v>1684</v>
      </c>
      <c r="J233" t="s">
        <v>652</v>
      </c>
      <c r="K233" t="s">
        <v>652</v>
      </c>
      <c r="L233" t="s">
        <v>652</v>
      </c>
      <c r="M233" t="s">
        <v>1685</v>
      </c>
      <c r="N233">
        <v>2800000</v>
      </c>
      <c r="O233">
        <v>3150000</v>
      </c>
      <c r="P233" t="s">
        <v>669</v>
      </c>
      <c r="Q233" t="str">
        <f t="shared" si="16"/>
        <v>2014-2017</v>
      </c>
      <c r="R233">
        <v>1</v>
      </c>
      <c r="S233" t="s">
        <v>670</v>
      </c>
      <c r="T233" t="s">
        <v>636</v>
      </c>
      <c r="U233" s="4">
        <v>2014</v>
      </c>
      <c r="V233" s="4">
        <v>2017</v>
      </c>
      <c r="W233" s="15">
        <f t="shared" si="17"/>
        <v>700000</v>
      </c>
      <c r="X233">
        <f t="shared" si="18"/>
        <v>4</v>
      </c>
      <c r="Y233" s="15">
        <v>700000</v>
      </c>
      <c r="Z233" s="15">
        <v>700000</v>
      </c>
      <c r="AA233" s="15">
        <v>700000</v>
      </c>
      <c r="AB233" s="15">
        <v>700000</v>
      </c>
      <c r="AC233" s="15">
        <v>0</v>
      </c>
      <c r="AD233" s="15">
        <v>0</v>
      </c>
      <c r="AE233" s="15">
        <v>0</v>
      </c>
      <c r="AF233" s="15">
        <v>0</v>
      </c>
      <c r="AG233" s="15">
        <v>0</v>
      </c>
      <c r="AH233" s="15">
        <v>0</v>
      </c>
      <c r="AI233" s="15">
        <v>0</v>
      </c>
      <c r="AJ233" s="15">
        <v>0</v>
      </c>
      <c r="AK233" s="15">
        <v>0</v>
      </c>
      <c r="AL233" s="15">
        <v>0</v>
      </c>
      <c r="AM233" s="15">
        <v>0</v>
      </c>
      <c r="AN233" s="15">
        <v>0</v>
      </c>
      <c r="AO233" s="15">
        <v>0</v>
      </c>
      <c r="AP233" s="15">
        <v>0</v>
      </c>
      <c r="AQ233" s="15">
        <v>0</v>
      </c>
      <c r="AR233" s="15">
        <v>0</v>
      </c>
      <c r="AS233" s="15">
        <v>0</v>
      </c>
      <c r="AT233" s="15">
        <v>0</v>
      </c>
      <c r="AU233" s="15">
        <v>0</v>
      </c>
      <c r="AV233" s="15">
        <v>0</v>
      </c>
      <c r="AW233" s="15">
        <v>0</v>
      </c>
      <c r="AX233" s="15">
        <v>0</v>
      </c>
      <c r="AY233" s="15">
        <v>0</v>
      </c>
      <c r="BB233" t="b">
        <f t="shared" si="19"/>
        <v>1</v>
      </c>
    </row>
    <row r="234" spans="1:54">
      <c r="A234">
        <v>11415</v>
      </c>
      <c r="D234" t="s">
        <v>1444</v>
      </c>
      <c r="E234" t="s">
        <v>0</v>
      </c>
      <c r="F234" t="str">
        <f t="shared" si="15"/>
        <v>Transit/Active Transportation</v>
      </c>
      <c r="I234" t="s">
        <v>1686</v>
      </c>
      <c r="J234" t="s">
        <v>652</v>
      </c>
      <c r="K234" t="s">
        <v>652</v>
      </c>
      <c r="L234" t="s">
        <v>652</v>
      </c>
      <c r="M234" t="s">
        <v>1687</v>
      </c>
      <c r="N234">
        <v>1614000</v>
      </c>
      <c r="O234">
        <v>1815750</v>
      </c>
      <c r="P234" t="s">
        <v>669</v>
      </c>
      <c r="Q234" t="str">
        <f t="shared" si="16"/>
        <v>2014-2017</v>
      </c>
      <c r="R234">
        <v>1</v>
      </c>
      <c r="S234" t="s">
        <v>670</v>
      </c>
      <c r="T234" t="s">
        <v>636</v>
      </c>
      <c r="U234" s="4">
        <v>2014</v>
      </c>
      <c r="V234" s="4">
        <v>2017</v>
      </c>
      <c r="W234" s="15">
        <f t="shared" si="17"/>
        <v>403500</v>
      </c>
      <c r="X234">
        <f t="shared" si="18"/>
        <v>4</v>
      </c>
      <c r="Y234" s="15">
        <v>403500</v>
      </c>
      <c r="Z234" s="15">
        <v>403500</v>
      </c>
      <c r="AA234" s="15">
        <v>403500</v>
      </c>
      <c r="AB234" s="15">
        <v>403500</v>
      </c>
      <c r="AC234" s="15">
        <v>0</v>
      </c>
      <c r="AD234" s="15">
        <v>0</v>
      </c>
      <c r="AE234" s="15">
        <v>0</v>
      </c>
      <c r="AF234" s="15">
        <v>0</v>
      </c>
      <c r="AG234" s="15">
        <v>0</v>
      </c>
      <c r="AH234" s="15">
        <v>0</v>
      </c>
      <c r="AI234" s="15">
        <v>0</v>
      </c>
      <c r="AJ234" s="15">
        <v>0</v>
      </c>
      <c r="AK234" s="15">
        <v>0</v>
      </c>
      <c r="AL234" s="15">
        <v>0</v>
      </c>
      <c r="AM234" s="15">
        <v>0</v>
      </c>
      <c r="AN234" s="15">
        <v>0</v>
      </c>
      <c r="AO234" s="15">
        <v>0</v>
      </c>
      <c r="AP234" s="15">
        <v>0</v>
      </c>
      <c r="AQ234" s="15">
        <v>0</v>
      </c>
      <c r="AR234" s="15">
        <v>0</v>
      </c>
      <c r="AS234" s="15">
        <v>0</v>
      </c>
      <c r="AT234" s="15">
        <v>0</v>
      </c>
      <c r="AU234" s="15">
        <v>0</v>
      </c>
      <c r="AV234" s="15">
        <v>0</v>
      </c>
      <c r="AW234" s="15">
        <v>0</v>
      </c>
      <c r="AX234" s="15">
        <v>0</v>
      </c>
      <c r="AY234" s="15">
        <v>0</v>
      </c>
      <c r="BB234" t="b">
        <f t="shared" si="19"/>
        <v>1</v>
      </c>
    </row>
    <row r="235" spans="1:54">
      <c r="A235">
        <v>11416</v>
      </c>
      <c r="D235" t="s">
        <v>1347</v>
      </c>
      <c r="E235" t="s">
        <v>4307</v>
      </c>
      <c r="F235" t="str">
        <f t="shared" si="15"/>
        <v>City/TSMO/TDM</v>
      </c>
      <c r="G235" t="s">
        <v>1347</v>
      </c>
      <c r="I235" t="s">
        <v>3053</v>
      </c>
      <c r="J235" t="s">
        <v>3055</v>
      </c>
      <c r="K235" t="s">
        <v>1356</v>
      </c>
      <c r="L235" t="s">
        <v>791</v>
      </c>
      <c r="M235" t="s">
        <v>4282</v>
      </c>
      <c r="N235">
        <v>1000000</v>
      </c>
      <c r="O235">
        <v>1125000</v>
      </c>
      <c r="P235" t="s">
        <v>669</v>
      </c>
      <c r="Q235" t="str">
        <f t="shared" si="16"/>
        <v>2014-2017</v>
      </c>
      <c r="R235">
        <v>1</v>
      </c>
      <c r="S235" t="s">
        <v>730</v>
      </c>
      <c r="T235" t="s">
        <v>4150</v>
      </c>
      <c r="U235" s="4">
        <v>2014</v>
      </c>
      <c r="V235" s="4">
        <v>2017</v>
      </c>
      <c r="W235" s="15">
        <f t="shared" si="17"/>
        <v>250000</v>
      </c>
      <c r="X235">
        <f t="shared" si="18"/>
        <v>4</v>
      </c>
      <c r="Y235" s="15">
        <v>250000</v>
      </c>
      <c r="Z235" s="15">
        <v>250000</v>
      </c>
      <c r="AA235" s="15">
        <v>250000</v>
      </c>
      <c r="AB235" s="15">
        <v>250000</v>
      </c>
      <c r="AC235" s="15">
        <v>0</v>
      </c>
      <c r="AD235" s="15">
        <v>0</v>
      </c>
      <c r="AE235" s="15">
        <v>0</v>
      </c>
      <c r="AF235" s="15">
        <v>0</v>
      </c>
      <c r="AG235" s="15">
        <v>0</v>
      </c>
      <c r="AH235" s="15">
        <v>0</v>
      </c>
      <c r="AI235" s="15">
        <v>0</v>
      </c>
      <c r="AJ235" s="15">
        <v>0</v>
      </c>
      <c r="AK235" s="15">
        <v>0</v>
      </c>
      <c r="AL235" s="15">
        <v>0</v>
      </c>
      <c r="AM235" s="15">
        <v>0</v>
      </c>
      <c r="AN235" s="15">
        <v>0</v>
      </c>
      <c r="AO235" s="15">
        <v>0</v>
      </c>
      <c r="AP235" s="15">
        <v>0</v>
      </c>
      <c r="AQ235" s="15">
        <v>0</v>
      </c>
      <c r="AR235" s="15">
        <v>0</v>
      </c>
      <c r="AS235" s="15">
        <v>0</v>
      </c>
      <c r="AT235" s="15">
        <v>0</v>
      </c>
      <c r="AU235" s="15">
        <v>0</v>
      </c>
      <c r="AV235" s="15">
        <v>0</v>
      </c>
      <c r="AW235" s="15">
        <v>0</v>
      </c>
      <c r="AX235" s="15">
        <v>0</v>
      </c>
      <c r="AY235" s="15">
        <v>0</v>
      </c>
      <c r="BB235" t="b">
        <f t="shared" si="19"/>
        <v>1</v>
      </c>
    </row>
    <row r="236" spans="1:54">
      <c r="A236">
        <v>11437</v>
      </c>
      <c r="D236" t="s">
        <v>1206</v>
      </c>
      <c r="E236" t="s">
        <v>4308</v>
      </c>
      <c r="F236" t="str">
        <f t="shared" si="15"/>
        <v>County/Roads and Bridges</v>
      </c>
      <c r="G236" t="s">
        <v>1206</v>
      </c>
      <c r="I236" t="s">
        <v>3537</v>
      </c>
      <c r="J236" t="s">
        <v>3538</v>
      </c>
      <c r="K236" t="s">
        <v>3539</v>
      </c>
      <c r="L236" t="s">
        <v>1</v>
      </c>
      <c r="M236" t="s">
        <v>3540</v>
      </c>
      <c r="N236">
        <v>5800000</v>
      </c>
      <c r="O236">
        <v>6525000</v>
      </c>
      <c r="P236" t="s">
        <v>669</v>
      </c>
      <c r="Q236" t="str">
        <f t="shared" si="16"/>
        <v>2014-2017</v>
      </c>
      <c r="R236">
        <v>1</v>
      </c>
      <c r="S236" t="s">
        <v>746</v>
      </c>
      <c r="T236" t="s">
        <v>2287</v>
      </c>
      <c r="U236" s="4">
        <v>2014</v>
      </c>
      <c r="V236" s="4">
        <v>2017</v>
      </c>
      <c r="W236" s="15">
        <f t="shared" si="17"/>
        <v>1450000</v>
      </c>
      <c r="X236">
        <f t="shared" si="18"/>
        <v>4</v>
      </c>
      <c r="Y236" s="15">
        <v>1450000</v>
      </c>
      <c r="Z236" s="15">
        <v>1450000</v>
      </c>
      <c r="AA236" s="15">
        <v>1450000</v>
      </c>
      <c r="AB236" s="15">
        <v>1450000</v>
      </c>
      <c r="AC236" s="15">
        <v>0</v>
      </c>
      <c r="AD236" s="15">
        <v>0</v>
      </c>
      <c r="AE236" s="15">
        <v>0</v>
      </c>
      <c r="AF236" s="15">
        <v>0</v>
      </c>
      <c r="AG236" s="15">
        <v>0</v>
      </c>
      <c r="AH236" s="15">
        <v>0</v>
      </c>
      <c r="AI236" s="15">
        <v>0</v>
      </c>
      <c r="AJ236" s="15">
        <v>0</v>
      </c>
      <c r="AK236" s="15">
        <v>0</v>
      </c>
      <c r="AL236" s="15">
        <v>0</v>
      </c>
      <c r="AM236" s="15">
        <v>0</v>
      </c>
      <c r="AN236" s="15">
        <v>0</v>
      </c>
      <c r="AO236" s="15">
        <v>0</v>
      </c>
      <c r="AP236" s="15">
        <v>0</v>
      </c>
      <c r="AQ236" s="15">
        <v>0</v>
      </c>
      <c r="AR236" s="15">
        <v>0</v>
      </c>
      <c r="AS236" s="15">
        <v>0</v>
      </c>
      <c r="AT236" s="15">
        <v>0</v>
      </c>
      <c r="AU236" s="15">
        <v>0</v>
      </c>
      <c r="AV236" s="15">
        <v>0</v>
      </c>
      <c r="AW236" s="15">
        <v>0</v>
      </c>
      <c r="AX236" s="15">
        <v>0</v>
      </c>
      <c r="AY236" s="15">
        <v>0</v>
      </c>
      <c r="BB236" t="b">
        <f t="shared" si="19"/>
        <v>1</v>
      </c>
    </row>
    <row r="237" spans="1:54">
      <c r="A237">
        <v>11438</v>
      </c>
      <c r="D237" t="s">
        <v>1206</v>
      </c>
      <c r="E237" t="s">
        <v>4308</v>
      </c>
      <c r="F237" t="str">
        <f t="shared" si="15"/>
        <v>County/Roads and Bridges</v>
      </c>
      <c r="G237" t="s">
        <v>1206</v>
      </c>
      <c r="I237" t="s">
        <v>3541</v>
      </c>
      <c r="J237" t="s">
        <v>652</v>
      </c>
      <c r="K237" t="s">
        <v>652</v>
      </c>
      <c r="L237" t="s">
        <v>1616</v>
      </c>
      <c r="M237" t="s">
        <v>3542</v>
      </c>
      <c r="N237">
        <v>3353000</v>
      </c>
      <c r="O237">
        <v>3772125</v>
      </c>
      <c r="P237" t="s">
        <v>669</v>
      </c>
      <c r="Q237" t="str">
        <f t="shared" si="16"/>
        <v>2014-2017</v>
      </c>
      <c r="R237">
        <v>1</v>
      </c>
      <c r="S237" t="s">
        <v>643</v>
      </c>
      <c r="T237" t="s">
        <v>2287</v>
      </c>
      <c r="U237" s="4">
        <v>2014</v>
      </c>
      <c r="V237" s="4">
        <v>2017</v>
      </c>
      <c r="W237" s="15">
        <f t="shared" si="17"/>
        <v>838250</v>
      </c>
      <c r="X237">
        <f t="shared" si="18"/>
        <v>4</v>
      </c>
      <c r="Y237" s="15">
        <v>838250</v>
      </c>
      <c r="Z237" s="15">
        <v>838250</v>
      </c>
      <c r="AA237" s="15">
        <v>838250</v>
      </c>
      <c r="AB237" s="15">
        <v>838250</v>
      </c>
      <c r="AC237" s="15">
        <v>0</v>
      </c>
      <c r="AD237" s="15">
        <v>0</v>
      </c>
      <c r="AE237" s="15">
        <v>0</v>
      </c>
      <c r="AF237" s="15">
        <v>0</v>
      </c>
      <c r="AG237" s="15">
        <v>0</v>
      </c>
      <c r="AH237" s="15">
        <v>0</v>
      </c>
      <c r="AI237" s="15">
        <v>0</v>
      </c>
      <c r="AJ237" s="15">
        <v>0</v>
      </c>
      <c r="AK237" s="15">
        <v>0</v>
      </c>
      <c r="AL237" s="15">
        <v>0</v>
      </c>
      <c r="AM237" s="15">
        <v>0</v>
      </c>
      <c r="AN237" s="15">
        <v>0</v>
      </c>
      <c r="AO237" s="15">
        <v>0</v>
      </c>
      <c r="AP237" s="15">
        <v>0</v>
      </c>
      <c r="AQ237" s="15">
        <v>0</v>
      </c>
      <c r="AR237" s="15">
        <v>0</v>
      </c>
      <c r="AS237" s="15">
        <v>0</v>
      </c>
      <c r="AT237" s="15">
        <v>0</v>
      </c>
      <c r="AU237" s="15">
        <v>0</v>
      </c>
      <c r="AV237" s="15">
        <v>0</v>
      </c>
      <c r="AW237" s="15">
        <v>0</v>
      </c>
      <c r="AX237" s="15">
        <v>0</v>
      </c>
      <c r="AY237" s="15">
        <v>0</v>
      </c>
      <c r="BB237" t="b">
        <f t="shared" si="19"/>
        <v>1</v>
      </c>
    </row>
    <row r="238" spans="1:54">
      <c r="A238">
        <v>11439</v>
      </c>
      <c r="D238" t="s">
        <v>1206</v>
      </c>
      <c r="E238" t="s">
        <v>4308</v>
      </c>
      <c r="F238" t="str">
        <f t="shared" si="15"/>
        <v>County/Roads and Bridges</v>
      </c>
      <c r="G238" t="s">
        <v>3</v>
      </c>
      <c r="I238" t="s">
        <v>3543</v>
      </c>
      <c r="J238" t="s">
        <v>3544</v>
      </c>
      <c r="K238" t="s">
        <v>3545</v>
      </c>
      <c r="L238" t="s">
        <v>3488</v>
      </c>
      <c r="M238" t="s">
        <v>3546</v>
      </c>
      <c r="N238">
        <v>5941000</v>
      </c>
      <c r="O238">
        <v>6683625</v>
      </c>
      <c r="P238" t="s">
        <v>669</v>
      </c>
      <c r="Q238" t="str">
        <f t="shared" si="16"/>
        <v>2014-2017</v>
      </c>
      <c r="R238">
        <v>1</v>
      </c>
      <c r="S238" t="s">
        <v>643</v>
      </c>
      <c r="T238" t="s">
        <v>2287</v>
      </c>
      <c r="U238" s="4">
        <v>2014</v>
      </c>
      <c r="V238" s="4">
        <v>2017</v>
      </c>
      <c r="W238" s="15">
        <f t="shared" si="17"/>
        <v>1485250</v>
      </c>
      <c r="X238">
        <f t="shared" si="18"/>
        <v>4</v>
      </c>
      <c r="Y238" s="15">
        <v>1485250</v>
      </c>
      <c r="Z238" s="15">
        <v>1485250</v>
      </c>
      <c r="AA238" s="15">
        <v>1485250</v>
      </c>
      <c r="AB238" s="15">
        <v>1485250</v>
      </c>
      <c r="AC238" s="15">
        <v>0</v>
      </c>
      <c r="AD238" s="15">
        <v>0</v>
      </c>
      <c r="AE238" s="15">
        <v>0</v>
      </c>
      <c r="AF238" s="15">
        <v>0</v>
      </c>
      <c r="AG238" s="15">
        <v>0</v>
      </c>
      <c r="AH238" s="15">
        <v>0</v>
      </c>
      <c r="AI238" s="15">
        <v>0</v>
      </c>
      <c r="AJ238" s="15">
        <v>0</v>
      </c>
      <c r="AK238" s="15">
        <v>0</v>
      </c>
      <c r="AL238" s="15">
        <v>0</v>
      </c>
      <c r="AM238" s="15">
        <v>0</v>
      </c>
      <c r="AN238" s="15">
        <v>0</v>
      </c>
      <c r="AO238" s="15">
        <v>0</v>
      </c>
      <c r="AP238" s="15">
        <v>0</v>
      </c>
      <c r="AQ238" s="15">
        <v>0</v>
      </c>
      <c r="AR238" s="15">
        <v>0</v>
      </c>
      <c r="AS238" s="15">
        <v>0</v>
      </c>
      <c r="AT238" s="15">
        <v>0</v>
      </c>
      <c r="AU238" s="15">
        <v>0</v>
      </c>
      <c r="AV238" s="15">
        <v>0</v>
      </c>
      <c r="AW238" s="15">
        <v>0</v>
      </c>
      <c r="AX238" s="15">
        <v>0</v>
      </c>
      <c r="AY238" s="15">
        <v>0</v>
      </c>
      <c r="BB238" t="b">
        <f t="shared" si="19"/>
        <v>1</v>
      </c>
    </row>
    <row r="239" spans="1:54">
      <c r="A239">
        <v>11440</v>
      </c>
      <c r="D239" t="s">
        <v>1206</v>
      </c>
      <c r="E239" t="s">
        <v>4308</v>
      </c>
      <c r="F239" t="str">
        <f t="shared" si="15"/>
        <v>County/Active Transportation</v>
      </c>
      <c r="G239" t="s">
        <v>3</v>
      </c>
      <c r="I239" t="s">
        <v>1712</v>
      </c>
      <c r="J239" t="s">
        <v>1713</v>
      </c>
      <c r="K239" t="s">
        <v>1714</v>
      </c>
      <c r="L239" t="s">
        <v>1</v>
      </c>
      <c r="M239" t="s">
        <v>1715</v>
      </c>
      <c r="N239">
        <v>1614000</v>
      </c>
      <c r="O239">
        <v>1815750</v>
      </c>
      <c r="P239" t="s">
        <v>669</v>
      </c>
      <c r="Q239" t="str">
        <f t="shared" si="16"/>
        <v>2014-2017</v>
      </c>
      <c r="R239">
        <v>1</v>
      </c>
      <c r="S239" t="s">
        <v>782</v>
      </c>
      <c r="T239" t="s">
        <v>636</v>
      </c>
      <c r="U239" s="4">
        <v>2014</v>
      </c>
      <c r="V239" s="4">
        <v>2017</v>
      </c>
      <c r="W239" s="15">
        <f t="shared" si="17"/>
        <v>403500</v>
      </c>
      <c r="X239">
        <f t="shared" si="18"/>
        <v>4</v>
      </c>
      <c r="Y239" s="15">
        <v>403500</v>
      </c>
      <c r="Z239" s="15">
        <v>403500</v>
      </c>
      <c r="AA239" s="15">
        <v>403500</v>
      </c>
      <c r="AB239" s="15">
        <v>403500</v>
      </c>
      <c r="AC239" s="15">
        <v>0</v>
      </c>
      <c r="AD239" s="15">
        <v>0</v>
      </c>
      <c r="AE239" s="15">
        <v>0</v>
      </c>
      <c r="AF239" s="15">
        <v>0</v>
      </c>
      <c r="AG239" s="15">
        <v>0</v>
      </c>
      <c r="AH239" s="15">
        <v>0</v>
      </c>
      <c r="AI239" s="15">
        <v>0</v>
      </c>
      <c r="AJ239" s="15">
        <v>0</v>
      </c>
      <c r="AK239" s="15">
        <v>0</v>
      </c>
      <c r="AL239" s="15">
        <v>0</v>
      </c>
      <c r="AM239" s="15">
        <v>0</v>
      </c>
      <c r="AN239" s="15">
        <v>0</v>
      </c>
      <c r="AO239" s="15">
        <v>0</v>
      </c>
      <c r="AP239" s="15">
        <v>0</v>
      </c>
      <c r="AQ239" s="15">
        <v>0</v>
      </c>
      <c r="AR239" s="15">
        <v>0</v>
      </c>
      <c r="AS239" s="15">
        <v>0</v>
      </c>
      <c r="AT239" s="15">
        <v>0</v>
      </c>
      <c r="AU239" s="15">
        <v>0</v>
      </c>
      <c r="AV239" s="15">
        <v>0</v>
      </c>
      <c r="AW239" s="15">
        <v>0</v>
      </c>
      <c r="AX239" s="15">
        <v>0</v>
      </c>
      <c r="AY239" s="15">
        <v>0</v>
      </c>
      <c r="BB239" t="b">
        <f t="shared" si="19"/>
        <v>1</v>
      </c>
    </row>
    <row r="240" spans="1:54">
      <c r="A240">
        <v>11441</v>
      </c>
      <c r="D240" t="s">
        <v>1206</v>
      </c>
      <c r="E240" t="s">
        <v>4308</v>
      </c>
      <c r="F240" t="str">
        <f t="shared" si="15"/>
        <v>County/Active Transportation</v>
      </c>
      <c r="G240" t="s">
        <v>3</v>
      </c>
      <c r="I240" t="s">
        <v>1716</v>
      </c>
      <c r="J240" t="s">
        <v>1717</v>
      </c>
      <c r="K240" t="s">
        <v>1718</v>
      </c>
      <c r="L240" t="s">
        <v>1</v>
      </c>
      <c r="M240" t="s">
        <v>1719</v>
      </c>
      <c r="N240">
        <v>11667500</v>
      </c>
      <c r="O240">
        <v>13125937.5</v>
      </c>
      <c r="P240" t="s">
        <v>669</v>
      </c>
      <c r="Q240" t="str">
        <f t="shared" si="16"/>
        <v>2014-2017</v>
      </c>
      <c r="R240">
        <v>1</v>
      </c>
      <c r="S240" t="s">
        <v>782</v>
      </c>
      <c r="T240" t="s">
        <v>636</v>
      </c>
      <c r="U240" s="4">
        <v>2014</v>
      </c>
      <c r="V240" s="4">
        <v>2017</v>
      </c>
      <c r="W240" s="15">
        <f t="shared" si="17"/>
        <v>2916875</v>
      </c>
      <c r="X240">
        <f t="shared" si="18"/>
        <v>4</v>
      </c>
      <c r="Y240" s="15">
        <v>2916875</v>
      </c>
      <c r="Z240" s="15">
        <v>2916875</v>
      </c>
      <c r="AA240" s="15">
        <v>2916875</v>
      </c>
      <c r="AB240" s="15">
        <v>2916875</v>
      </c>
      <c r="AC240" s="15">
        <v>0</v>
      </c>
      <c r="AD240" s="15">
        <v>0</v>
      </c>
      <c r="AE240" s="15">
        <v>0</v>
      </c>
      <c r="AF240" s="15">
        <v>0</v>
      </c>
      <c r="AG240" s="15">
        <v>0</v>
      </c>
      <c r="AH240" s="15">
        <v>0</v>
      </c>
      <c r="AI240" s="15">
        <v>0</v>
      </c>
      <c r="AJ240" s="15">
        <v>0</v>
      </c>
      <c r="AK240" s="15">
        <v>0</v>
      </c>
      <c r="AL240" s="15">
        <v>0</v>
      </c>
      <c r="AM240" s="15">
        <v>0</v>
      </c>
      <c r="AN240" s="15">
        <v>0</v>
      </c>
      <c r="AO240" s="15">
        <v>0</v>
      </c>
      <c r="AP240" s="15">
        <v>0</v>
      </c>
      <c r="AQ240" s="15">
        <v>0</v>
      </c>
      <c r="AR240" s="15">
        <v>0</v>
      </c>
      <c r="AS240" s="15">
        <v>0</v>
      </c>
      <c r="AT240" s="15">
        <v>0</v>
      </c>
      <c r="AU240" s="15">
        <v>0</v>
      </c>
      <c r="AV240" s="15">
        <v>0</v>
      </c>
      <c r="AW240" s="15">
        <v>0</v>
      </c>
      <c r="AX240" s="15">
        <v>0</v>
      </c>
      <c r="AY240" s="15">
        <v>0</v>
      </c>
      <c r="BB240" t="b">
        <f t="shared" si="19"/>
        <v>1</v>
      </c>
    </row>
    <row r="241" spans="1:54">
      <c r="A241">
        <v>11442</v>
      </c>
      <c r="D241" t="s">
        <v>1206</v>
      </c>
      <c r="E241" t="s">
        <v>4308</v>
      </c>
      <c r="F241" t="str">
        <f t="shared" si="15"/>
        <v>County/Active Transportation</v>
      </c>
      <c r="G241" t="s">
        <v>1206</v>
      </c>
      <c r="I241" t="s">
        <v>1720</v>
      </c>
      <c r="J241" t="s">
        <v>1721</v>
      </c>
      <c r="K241" t="s">
        <v>1220</v>
      </c>
      <c r="L241" t="s">
        <v>1</v>
      </c>
      <c r="M241" t="s">
        <v>1722</v>
      </c>
      <c r="N241">
        <v>560000</v>
      </c>
      <c r="O241">
        <v>630000</v>
      </c>
      <c r="P241" t="s">
        <v>669</v>
      </c>
      <c r="Q241" t="str">
        <f t="shared" si="16"/>
        <v>2014-2017</v>
      </c>
      <c r="R241">
        <v>1</v>
      </c>
      <c r="S241" t="s">
        <v>643</v>
      </c>
      <c r="T241" t="s">
        <v>636</v>
      </c>
      <c r="U241" s="4">
        <v>2014</v>
      </c>
      <c r="V241" s="4">
        <v>2017</v>
      </c>
      <c r="W241" s="15">
        <f t="shared" si="17"/>
        <v>140000</v>
      </c>
      <c r="X241">
        <f t="shared" si="18"/>
        <v>4</v>
      </c>
      <c r="Y241" s="15">
        <v>140000</v>
      </c>
      <c r="Z241" s="15">
        <v>140000</v>
      </c>
      <c r="AA241" s="15">
        <v>140000</v>
      </c>
      <c r="AB241" s="15">
        <v>140000</v>
      </c>
      <c r="AC241" s="15">
        <v>0</v>
      </c>
      <c r="AD241" s="15">
        <v>0</v>
      </c>
      <c r="AE241" s="15">
        <v>0</v>
      </c>
      <c r="AF241" s="15">
        <v>0</v>
      </c>
      <c r="AG241" s="15">
        <v>0</v>
      </c>
      <c r="AH241" s="15">
        <v>0</v>
      </c>
      <c r="AI241" s="15">
        <v>0</v>
      </c>
      <c r="AJ241" s="15">
        <v>0</v>
      </c>
      <c r="AK241" s="15">
        <v>0</v>
      </c>
      <c r="AL241" s="15">
        <v>0</v>
      </c>
      <c r="AM241" s="15">
        <v>0</v>
      </c>
      <c r="AN241" s="15">
        <v>0</v>
      </c>
      <c r="AO241" s="15">
        <v>0</v>
      </c>
      <c r="AP241" s="15">
        <v>0</v>
      </c>
      <c r="AQ241" s="15">
        <v>0</v>
      </c>
      <c r="AR241" s="15">
        <v>0</v>
      </c>
      <c r="AS241" s="15">
        <v>0</v>
      </c>
      <c r="AT241" s="15">
        <v>0</v>
      </c>
      <c r="AU241" s="15">
        <v>0</v>
      </c>
      <c r="AV241" s="15">
        <v>0</v>
      </c>
      <c r="AW241" s="15">
        <v>0</v>
      </c>
      <c r="AX241" s="15">
        <v>0</v>
      </c>
      <c r="AY241" s="15">
        <v>0</v>
      </c>
      <c r="BB241" t="b">
        <f t="shared" si="19"/>
        <v>1</v>
      </c>
    </row>
    <row r="242" spans="1:54">
      <c r="A242">
        <v>11443</v>
      </c>
      <c r="D242" t="s">
        <v>1206</v>
      </c>
      <c r="E242" t="s">
        <v>4308</v>
      </c>
      <c r="F242" t="str">
        <f t="shared" si="15"/>
        <v>County/Roads and Bridges</v>
      </c>
      <c r="G242" t="s">
        <v>1206</v>
      </c>
      <c r="I242" t="s">
        <v>3547</v>
      </c>
      <c r="J242" t="s">
        <v>3548</v>
      </c>
      <c r="K242" t="s">
        <v>3549</v>
      </c>
      <c r="L242" t="s">
        <v>1</v>
      </c>
      <c r="M242" t="s">
        <v>2863</v>
      </c>
      <c r="N242">
        <v>4000000</v>
      </c>
      <c r="O242">
        <v>4500000</v>
      </c>
      <c r="P242" t="s">
        <v>669</v>
      </c>
      <c r="Q242" t="str">
        <f t="shared" si="16"/>
        <v>2014-2017</v>
      </c>
      <c r="R242">
        <v>1</v>
      </c>
      <c r="S242" t="s">
        <v>730</v>
      </c>
      <c r="T242" t="s">
        <v>2287</v>
      </c>
      <c r="U242" s="4">
        <v>2014</v>
      </c>
      <c r="V242" s="4">
        <v>2017</v>
      </c>
      <c r="W242" s="15">
        <f t="shared" si="17"/>
        <v>1000000</v>
      </c>
      <c r="X242">
        <f t="shared" si="18"/>
        <v>4</v>
      </c>
      <c r="Y242" s="15">
        <v>1000000</v>
      </c>
      <c r="Z242" s="15">
        <v>1000000</v>
      </c>
      <c r="AA242" s="15">
        <v>1000000</v>
      </c>
      <c r="AB242" s="15">
        <v>1000000</v>
      </c>
      <c r="AC242" s="15">
        <v>0</v>
      </c>
      <c r="AD242" s="15">
        <v>0</v>
      </c>
      <c r="AE242" s="15">
        <v>0</v>
      </c>
      <c r="AF242" s="15">
        <v>0</v>
      </c>
      <c r="AG242" s="15">
        <v>0</v>
      </c>
      <c r="AH242" s="15">
        <v>0</v>
      </c>
      <c r="AI242" s="15">
        <v>0</v>
      </c>
      <c r="AJ242" s="15">
        <v>0</v>
      </c>
      <c r="AK242" s="15">
        <v>0</v>
      </c>
      <c r="AL242" s="15">
        <v>0</v>
      </c>
      <c r="AM242" s="15">
        <v>0</v>
      </c>
      <c r="AN242" s="15">
        <v>0</v>
      </c>
      <c r="AO242" s="15">
        <v>0</v>
      </c>
      <c r="AP242" s="15">
        <v>0</v>
      </c>
      <c r="AQ242" s="15">
        <v>0</v>
      </c>
      <c r="AR242" s="15">
        <v>0</v>
      </c>
      <c r="AS242" s="15">
        <v>0</v>
      </c>
      <c r="AT242" s="15">
        <v>0</v>
      </c>
      <c r="AU242" s="15">
        <v>0</v>
      </c>
      <c r="AV242" s="15">
        <v>0</v>
      </c>
      <c r="AW242" s="15">
        <v>0</v>
      </c>
      <c r="AX242" s="15">
        <v>0</v>
      </c>
      <c r="AY242" s="15">
        <v>0</v>
      </c>
      <c r="BB242" t="b">
        <f t="shared" si="19"/>
        <v>1</v>
      </c>
    </row>
    <row r="243" spans="1:54">
      <c r="A243">
        <v>11444</v>
      </c>
      <c r="D243" t="s">
        <v>1206</v>
      </c>
      <c r="E243" t="s">
        <v>4308</v>
      </c>
      <c r="F243" t="str">
        <f t="shared" si="15"/>
        <v>County/Roads and Bridges</v>
      </c>
      <c r="G243" t="s">
        <v>1206</v>
      </c>
      <c r="I243" t="s">
        <v>3550</v>
      </c>
      <c r="J243" t="s">
        <v>3551</v>
      </c>
      <c r="K243" t="s">
        <v>3552</v>
      </c>
      <c r="L243" t="s">
        <v>640</v>
      </c>
      <c r="M243" t="s">
        <v>3553</v>
      </c>
      <c r="N243">
        <v>4100000</v>
      </c>
      <c r="O243">
        <v>4612500</v>
      </c>
      <c r="P243" t="s">
        <v>669</v>
      </c>
      <c r="Q243" t="str">
        <f t="shared" si="16"/>
        <v>2014-2017</v>
      </c>
      <c r="R243">
        <v>1</v>
      </c>
      <c r="S243" t="s">
        <v>730</v>
      </c>
      <c r="T243" t="s">
        <v>2287</v>
      </c>
      <c r="U243" s="4">
        <v>2014</v>
      </c>
      <c r="V243" s="4">
        <v>2017</v>
      </c>
      <c r="W243" s="15">
        <f t="shared" si="17"/>
        <v>1025000</v>
      </c>
      <c r="X243">
        <f t="shared" si="18"/>
        <v>4</v>
      </c>
      <c r="Y243" s="15">
        <v>1025000</v>
      </c>
      <c r="Z243" s="15">
        <v>1025000</v>
      </c>
      <c r="AA243" s="15">
        <v>1025000</v>
      </c>
      <c r="AB243" s="15">
        <v>1025000</v>
      </c>
      <c r="AC243" s="15">
        <v>0</v>
      </c>
      <c r="AD243" s="15">
        <v>0</v>
      </c>
      <c r="AE243" s="15">
        <v>0</v>
      </c>
      <c r="AF243" s="15">
        <v>0</v>
      </c>
      <c r="AG243" s="15">
        <v>0</v>
      </c>
      <c r="AH243" s="15">
        <v>0</v>
      </c>
      <c r="AI243" s="15">
        <v>0</v>
      </c>
      <c r="AJ243" s="15">
        <v>0</v>
      </c>
      <c r="AK243" s="15">
        <v>0</v>
      </c>
      <c r="AL243" s="15">
        <v>0</v>
      </c>
      <c r="AM243" s="15">
        <v>0</v>
      </c>
      <c r="AN243" s="15">
        <v>0</v>
      </c>
      <c r="AO243" s="15">
        <v>0</v>
      </c>
      <c r="AP243" s="15">
        <v>0</v>
      </c>
      <c r="AQ243" s="15">
        <v>0</v>
      </c>
      <c r="AR243" s="15">
        <v>0</v>
      </c>
      <c r="AS243" s="15">
        <v>0</v>
      </c>
      <c r="AT243" s="15">
        <v>0</v>
      </c>
      <c r="AU243" s="15">
        <v>0</v>
      </c>
      <c r="AV243" s="15">
        <v>0</v>
      </c>
      <c r="AW243" s="15">
        <v>0</v>
      </c>
      <c r="AX243" s="15">
        <v>0</v>
      </c>
      <c r="AY243" s="15">
        <v>0</v>
      </c>
      <c r="BB243" t="b">
        <f t="shared" si="19"/>
        <v>1</v>
      </c>
    </row>
    <row r="244" spans="1:54">
      <c r="A244">
        <v>11445</v>
      </c>
      <c r="D244" t="s">
        <v>1206</v>
      </c>
      <c r="E244" t="s">
        <v>4308</v>
      </c>
      <c r="F244" t="str">
        <f t="shared" si="15"/>
        <v>County/Roads and Bridges</v>
      </c>
      <c r="G244" t="s">
        <v>1206</v>
      </c>
      <c r="I244" t="s">
        <v>3554</v>
      </c>
      <c r="J244" t="s">
        <v>3555</v>
      </c>
      <c r="K244" t="s">
        <v>2852</v>
      </c>
      <c r="L244" t="s">
        <v>640</v>
      </c>
      <c r="M244" t="s">
        <v>3556</v>
      </c>
      <c r="N244">
        <v>2300000</v>
      </c>
      <c r="O244">
        <v>2587500</v>
      </c>
      <c r="P244" t="s">
        <v>669</v>
      </c>
      <c r="Q244" t="str">
        <f t="shared" si="16"/>
        <v>2014-2017</v>
      </c>
      <c r="R244">
        <v>1</v>
      </c>
      <c r="S244" t="s">
        <v>730</v>
      </c>
      <c r="T244" t="s">
        <v>2287</v>
      </c>
      <c r="U244" s="4">
        <v>2014</v>
      </c>
      <c r="V244" s="4">
        <v>2017</v>
      </c>
      <c r="W244" s="15">
        <f t="shared" si="17"/>
        <v>575000</v>
      </c>
      <c r="X244">
        <f t="shared" si="18"/>
        <v>4</v>
      </c>
      <c r="Y244" s="15">
        <v>575000</v>
      </c>
      <c r="Z244" s="15">
        <v>575000</v>
      </c>
      <c r="AA244" s="15">
        <v>575000</v>
      </c>
      <c r="AB244" s="15">
        <v>575000</v>
      </c>
      <c r="AC244" s="15">
        <v>0</v>
      </c>
      <c r="AD244" s="15">
        <v>0</v>
      </c>
      <c r="AE244" s="15">
        <v>0</v>
      </c>
      <c r="AF244" s="15">
        <v>0</v>
      </c>
      <c r="AG244" s="15">
        <v>0</v>
      </c>
      <c r="AH244" s="15">
        <v>0</v>
      </c>
      <c r="AI244" s="15">
        <v>0</v>
      </c>
      <c r="AJ244" s="15">
        <v>0</v>
      </c>
      <c r="AK244" s="15">
        <v>0</v>
      </c>
      <c r="AL244" s="15">
        <v>0</v>
      </c>
      <c r="AM244" s="15">
        <v>0</v>
      </c>
      <c r="AN244" s="15">
        <v>0</v>
      </c>
      <c r="AO244" s="15">
        <v>0</v>
      </c>
      <c r="AP244" s="15">
        <v>0</v>
      </c>
      <c r="AQ244" s="15">
        <v>0</v>
      </c>
      <c r="AR244" s="15">
        <v>0</v>
      </c>
      <c r="AS244" s="15">
        <v>0</v>
      </c>
      <c r="AT244" s="15">
        <v>0</v>
      </c>
      <c r="AU244" s="15">
        <v>0</v>
      </c>
      <c r="AV244" s="15">
        <v>0</v>
      </c>
      <c r="AW244" s="15">
        <v>0</v>
      </c>
      <c r="AX244" s="15">
        <v>0</v>
      </c>
      <c r="AY244" s="15">
        <v>0</v>
      </c>
      <c r="BB244" t="b">
        <f t="shared" si="19"/>
        <v>1</v>
      </c>
    </row>
    <row r="245" spans="1:54">
      <c r="A245">
        <v>11446</v>
      </c>
      <c r="D245" t="s">
        <v>1206</v>
      </c>
      <c r="E245" t="s">
        <v>4308</v>
      </c>
      <c r="F245" t="str">
        <f t="shared" si="15"/>
        <v>County/TSMO/TDM</v>
      </c>
      <c r="G245" t="s">
        <v>1206</v>
      </c>
      <c r="I245" t="s">
        <v>4283</v>
      </c>
      <c r="J245" t="s">
        <v>652</v>
      </c>
      <c r="K245" t="s">
        <v>652</v>
      </c>
      <c r="L245" t="s">
        <v>3763</v>
      </c>
      <c r="M245" t="s">
        <v>4219</v>
      </c>
      <c r="N245">
        <v>2853000</v>
      </c>
      <c r="O245">
        <v>3209625</v>
      </c>
      <c r="P245" t="s">
        <v>669</v>
      </c>
      <c r="Q245" t="str">
        <f t="shared" si="16"/>
        <v>2014-2017</v>
      </c>
      <c r="R245">
        <v>1</v>
      </c>
      <c r="S245" t="s">
        <v>782</v>
      </c>
      <c r="T245" t="s">
        <v>4150</v>
      </c>
      <c r="U245" s="4">
        <v>2014</v>
      </c>
      <c r="V245" s="4">
        <v>2017</v>
      </c>
      <c r="W245" s="15">
        <f t="shared" si="17"/>
        <v>713250</v>
      </c>
      <c r="X245">
        <f t="shared" si="18"/>
        <v>4</v>
      </c>
      <c r="Y245" s="15">
        <v>713250</v>
      </c>
      <c r="Z245" s="15">
        <v>713250</v>
      </c>
      <c r="AA245" s="15">
        <v>713250</v>
      </c>
      <c r="AB245" s="15">
        <v>713250</v>
      </c>
      <c r="AC245" s="15">
        <v>0</v>
      </c>
      <c r="AD245" s="15">
        <v>0</v>
      </c>
      <c r="AE245" s="15">
        <v>0</v>
      </c>
      <c r="AF245" s="15">
        <v>0</v>
      </c>
      <c r="AG245" s="15">
        <v>0</v>
      </c>
      <c r="AH245" s="15">
        <v>0</v>
      </c>
      <c r="AI245" s="15">
        <v>0</v>
      </c>
      <c r="AJ245" s="15">
        <v>0</v>
      </c>
      <c r="AK245" s="15">
        <v>0</v>
      </c>
      <c r="AL245" s="15">
        <v>0</v>
      </c>
      <c r="AM245" s="15">
        <v>0</v>
      </c>
      <c r="AN245" s="15">
        <v>0</v>
      </c>
      <c r="AO245" s="15">
        <v>0</v>
      </c>
      <c r="AP245" s="15">
        <v>0</v>
      </c>
      <c r="AQ245" s="15">
        <v>0</v>
      </c>
      <c r="AR245" s="15">
        <v>0</v>
      </c>
      <c r="AS245" s="15">
        <v>0</v>
      </c>
      <c r="AT245" s="15">
        <v>0</v>
      </c>
      <c r="AU245" s="15">
        <v>0</v>
      </c>
      <c r="AV245" s="15">
        <v>0</v>
      </c>
      <c r="AW245" s="15">
        <v>0</v>
      </c>
      <c r="AX245" s="15">
        <v>0</v>
      </c>
      <c r="AY245" s="15">
        <v>0</v>
      </c>
      <c r="BB245" t="b">
        <f t="shared" si="19"/>
        <v>1</v>
      </c>
    </row>
    <row r="246" spans="1:54">
      <c r="A246">
        <v>11447</v>
      </c>
      <c r="D246" t="s">
        <v>1206</v>
      </c>
      <c r="E246" t="s">
        <v>4308</v>
      </c>
      <c r="F246" t="str">
        <f t="shared" si="15"/>
        <v>County/Roads and Bridges</v>
      </c>
      <c r="G246" t="s">
        <v>1206</v>
      </c>
      <c r="I246" t="s">
        <v>3492</v>
      </c>
      <c r="J246" t="s">
        <v>2655</v>
      </c>
      <c r="K246" t="s">
        <v>3557</v>
      </c>
      <c r="L246" t="s">
        <v>1</v>
      </c>
      <c r="M246" t="s">
        <v>3558</v>
      </c>
      <c r="N246">
        <v>4600000</v>
      </c>
      <c r="O246">
        <v>5175000</v>
      </c>
      <c r="P246" t="s">
        <v>669</v>
      </c>
      <c r="Q246" t="str">
        <f t="shared" si="16"/>
        <v>2014-2017</v>
      </c>
      <c r="R246">
        <v>1</v>
      </c>
      <c r="S246" t="s">
        <v>730</v>
      </c>
      <c r="T246" t="s">
        <v>2287</v>
      </c>
      <c r="U246" s="4">
        <v>2014</v>
      </c>
      <c r="V246" s="4">
        <v>2017</v>
      </c>
      <c r="W246" s="15">
        <f t="shared" si="17"/>
        <v>1150000</v>
      </c>
      <c r="X246">
        <f t="shared" si="18"/>
        <v>4</v>
      </c>
      <c r="Y246" s="15">
        <v>1150000</v>
      </c>
      <c r="Z246" s="15">
        <v>1150000</v>
      </c>
      <c r="AA246" s="15">
        <v>1150000</v>
      </c>
      <c r="AB246" s="15">
        <v>1150000</v>
      </c>
      <c r="AC246" s="15">
        <v>0</v>
      </c>
      <c r="AD246" s="15">
        <v>0</v>
      </c>
      <c r="AE246" s="15">
        <v>0</v>
      </c>
      <c r="AF246" s="15">
        <v>0</v>
      </c>
      <c r="AG246" s="15">
        <v>0</v>
      </c>
      <c r="AH246" s="15">
        <v>0</v>
      </c>
      <c r="AI246" s="15">
        <v>0</v>
      </c>
      <c r="AJ246" s="15">
        <v>0</v>
      </c>
      <c r="AK246" s="15">
        <v>0</v>
      </c>
      <c r="AL246" s="15">
        <v>0</v>
      </c>
      <c r="AM246" s="15">
        <v>0</v>
      </c>
      <c r="AN246" s="15">
        <v>0</v>
      </c>
      <c r="AO246" s="15">
        <v>0</v>
      </c>
      <c r="AP246" s="15">
        <v>0</v>
      </c>
      <c r="AQ246" s="15">
        <v>0</v>
      </c>
      <c r="AR246" s="15">
        <v>0</v>
      </c>
      <c r="AS246" s="15">
        <v>0</v>
      </c>
      <c r="AT246" s="15">
        <v>0</v>
      </c>
      <c r="AU246" s="15">
        <v>0</v>
      </c>
      <c r="AV246" s="15">
        <v>0</v>
      </c>
      <c r="AW246" s="15">
        <v>0</v>
      </c>
      <c r="AX246" s="15">
        <v>0</v>
      </c>
      <c r="AY246" s="15">
        <v>0</v>
      </c>
      <c r="BB246" t="b">
        <f t="shared" si="19"/>
        <v>1</v>
      </c>
    </row>
    <row r="247" spans="1:54">
      <c r="A247">
        <v>11491</v>
      </c>
      <c r="D247" t="s">
        <v>627</v>
      </c>
      <c r="E247" t="s">
        <v>4308</v>
      </c>
      <c r="F247" t="str">
        <f t="shared" si="15"/>
        <v>County/Active Transportation</v>
      </c>
      <c r="G247" t="s">
        <v>627</v>
      </c>
      <c r="I247" t="s">
        <v>1765</v>
      </c>
      <c r="J247" t="s">
        <v>1766</v>
      </c>
      <c r="K247" t="s">
        <v>1767</v>
      </c>
      <c r="L247" t="s">
        <v>662</v>
      </c>
      <c r="M247" t="s">
        <v>1768</v>
      </c>
      <c r="N247">
        <v>2410000</v>
      </c>
      <c r="O247">
        <v>2711250</v>
      </c>
      <c r="P247" t="s">
        <v>669</v>
      </c>
      <c r="Q247" t="str">
        <f t="shared" si="16"/>
        <v>2014-2017</v>
      </c>
      <c r="R247">
        <v>1</v>
      </c>
      <c r="S247" t="s">
        <v>782</v>
      </c>
      <c r="T247" t="s">
        <v>636</v>
      </c>
      <c r="U247" s="4">
        <v>2014</v>
      </c>
      <c r="V247" s="4">
        <v>2017</v>
      </c>
      <c r="W247" s="15">
        <f t="shared" si="17"/>
        <v>602500</v>
      </c>
      <c r="X247">
        <f t="shared" si="18"/>
        <v>4</v>
      </c>
      <c r="Y247" s="15">
        <v>602500</v>
      </c>
      <c r="Z247" s="15">
        <v>602500</v>
      </c>
      <c r="AA247" s="15">
        <v>602500</v>
      </c>
      <c r="AB247" s="15">
        <v>602500</v>
      </c>
      <c r="AC247" s="15">
        <v>0</v>
      </c>
      <c r="AD247" s="15">
        <v>0</v>
      </c>
      <c r="AE247" s="15">
        <v>0</v>
      </c>
      <c r="AF247" s="15">
        <v>0</v>
      </c>
      <c r="AG247" s="15">
        <v>0</v>
      </c>
      <c r="AH247" s="15">
        <v>0</v>
      </c>
      <c r="AI247" s="15">
        <v>0</v>
      </c>
      <c r="AJ247" s="15">
        <v>0</v>
      </c>
      <c r="AK247" s="15">
        <v>0</v>
      </c>
      <c r="AL247" s="15">
        <v>0</v>
      </c>
      <c r="AM247" s="15">
        <v>0</v>
      </c>
      <c r="AN247" s="15">
        <v>0</v>
      </c>
      <c r="AO247" s="15">
        <v>0</v>
      </c>
      <c r="AP247" s="15">
        <v>0</v>
      </c>
      <c r="AQ247" s="15">
        <v>0</v>
      </c>
      <c r="AR247" s="15">
        <v>0</v>
      </c>
      <c r="AS247" s="15">
        <v>0</v>
      </c>
      <c r="AT247" s="15">
        <v>0</v>
      </c>
      <c r="AU247" s="15">
        <v>0</v>
      </c>
      <c r="AV247" s="15">
        <v>0</v>
      </c>
      <c r="AW247" s="15">
        <v>0</v>
      </c>
      <c r="AX247" s="15">
        <v>0</v>
      </c>
      <c r="AY247" s="15">
        <v>0</v>
      </c>
      <c r="BB247" t="b">
        <f t="shared" si="19"/>
        <v>1</v>
      </c>
    </row>
    <row r="248" spans="1:54">
      <c r="A248">
        <v>11492</v>
      </c>
      <c r="D248" t="s">
        <v>627</v>
      </c>
      <c r="E248" t="s">
        <v>4308</v>
      </c>
      <c r="F248" t="str">
        <f t="shared" si="15"/>
        <v>County/Roads and Bridges</v>
      </c>
      <c r="G248" t="s">
        <v>627</v>
      </c>
      <c r="I248" t="s">
        <v>1817</v>
      </c>
      <c r="J248" t="s">
        <v>3611</v>
      </c>
      <c r="L248" t="s">
        <v>632</v>
      </c>
      <c r="M248" t="s">
        <v>3612</v>
      </c>
      <c r="N248">
        <v>2000000</v>
      </c>
      <c r="O248">
        <v>2250000</v>
      </c>
      <c r="P248" t="s">
        <v>669</v>
      </c>
      <c r="Q248" t="str">
        <f t="shared" si="16"/>
        <v>2014-2017</v>
      </c>
      <c r="R248">
        <v>1</v>
      </c>
      <c r="S248" t="s">
        <v>635</v>
      </c>
      <c r="T248" t="s">
        <v>2287</v>
      </c>
      <c r="U248" s="4">
        <v>2014</v>
      </c>
      <c r="V248" s="4">
        <v>2017</v>
      </c>
      <c r="W248" s="15">
        <f t="shared" si="17"/>
        <v>500000</v>
      </c>
      <c r="X248">
        <f t="shared" si="18"/>
        <v>4</v>
      </c>
      <c r="Y248" s="15">
        <v>500000</v>
      </c>
      <c r="Z248" s="15">
        <v>500000</v>
      </c>
      <c r="AA248" s="15">
        <v>500000</v>
      </c>
      <c r="AB248" s="15">
        <v>500000</v>
      </c>
      <c r="AC248" s="15">
        <v>0</v>
      </c>
      <c r="AD248" s="15">
        <v>0</v>
      </c>
      <c r="AE248" s="15">
        <v>0</v>
      </c>
      <c r="AF248" s="15">
        <v>0</v>
      </c>
      <c r="AG248" s="15">
        <v>0</v>
      </c>
      <c r="AH248" s="15">
        <v>0</v>
      </c>
      <c r="AI248" s="15">
        <v>0</v>
      </c>
      <c r="AJ248" s="15">
        <v>0</v>
      </c>
      <c r="AK248" s="15">
        <v>0</v>
      </c>
      <c r="AL248" s="15">
        <v>0</v>
      </c>
      <c r="AM248" s="15">
        <v>0</v>
      </c>
      <c r="AN248" s="15">
        <v>0</v>
      </c>
      <c r="AO248" s="15">
        <v>0</v>
      </c>
      <c r="AP248" s="15">
        <v>0</v>
      </c>
      <c r="AQ248" s="15">
        <v>0</v>
      </c>
      <c r="AR248" s="15">
        <v>0</v>
      </c>
      <c r="AS248" s="15">
        <v>0</v>
      </c>
      <c r="AT248" s="15">
        <v>0</v>
      </c>
      <c r="AU248" s="15">
        <v>0</v>
      </c>
      <c r="AV248" s="15">
        <v>0</v>
      </c>
      <c r="AW248" s="15">
        <v>0</v>
      </c>
      <c r="AX248" s="15">
        <v>0</v>
      </c>
      <c r="AY248" s="15">
        <v>0</v>
      </c>
      <c r="BB248" t="b">
        <f t="shared" si="19"/>
        <v>1</v>
      </c>
    </row>
    <row r="249" spans="1:54">
      <c r="A249">
        <v>11493</v>
      </c>
      <c r="D249" t="s">
        <v>627</v>
      </c>
      <c r="E249" t="s">
        <v>4308</v>
      </c>
      <c r="F249" t="str">
        <f t="shared" si="15"/>
        <v>County/Roads and Bridges</v>
      </c>
      <c r="G249" t="s">
        <v>627</v>
      </c>
      <c r="I249" t="s">
        <v>3613</v>
      </c>
      <c r="J249" t="s">
        <v>3614</v>
      </c>
      <c r="L249" t="s">
        <v>662</v>
      </c>
      <c r="M249" t="s">
        <v>3615</v>
      </c>
      <c r="N249">
        <v>1600000</v>
      </c>
      <c r="O249">
        <v>1800000</v>
      </c>
      <c r="P249" t="s">
        <v>669</v>
      </c>
      <c r="Q249" t="str">
        <f t="shared" si="16"/>
        <v>2014-2017</v>
      </c>
      <c r="R249">
        <v>1</v>
      </c>
      <c r="S249" t="s">
        <v>782</v>
      </c>
      <c r="T249" t="s">
        <v>2287</v>
      </c>
      <c r="U249" s="4">
        <v>2014</v>
      </c>
      <c r="V249" s="4">
        <v>2017</v>
      </c>
      <c r="W249" s="15">
        <f t="shared" si="17"/>
        <v>400000</v>
      </c>
      <c r="X249">
        <f t="shared" si="18"/>
        <v>4</v>
      </c>
      <c r="Y249" s="15">
        <v>400000</v>
      </c>
      <c r="Z249" s="15">
        <v>400000</v>
      </c>
      <c r="AA249" s="15">
        <v>400000</v>
      </c>
      <c r="AB249" s="15">
        <v>400000</v>
      </c>
      <c r="AC249" s="15">
        <v>0</v>
      </c>
      <c r="AD249" s="15">
        <v>0</v>
      </c>
      <c r="AE249" s="15">
        <v>0</v>
      </c>
      <c r="AF249" s="15">
        <v>0</v>
      </c>
      <c r="AG249" s="15">
        <v>0</v>
      </c>
      <c r="AH249" s="15">
        <v>0</v>
      </c>
      <c r="AI249" s="15">
        <v>0</v>
      </c>
      <c r="AJ249" s="15">
        <v>0</v>
      </c>
      <c r="AK249" s="15">
        <v>0</v>
      </c>
      <c r="AL249" s="15">
        <v>0</v>
      </c>
      <c r="AM249" s="15">
        <v>0</v>
      </c>
      <c r="AN249" s="15">
        <v>0</v>
      </c>
      <c r="AO249" s="15">
        <v>0</v>
      </c>
      <c r="AP249" s="15">
        <v>0</v>
      </c>
      <c r="AQ249" s="15">
        <v>0</v>
      </c>
      <c r="AR249" s="15">
        <v>0</v>
      </c>
      <c r="AS249" s="15">
        <v>0</v>
      </c>
      <c r="AT249" s="15">
        <v>0</v>
      </c>
      <c r="AU249" s="15">
        <v>0</v>
      </c>
      <c r="AV249" s="15">
        <v>0</v>
      </c>
      <c r="AW249" s="15">
        <v>0</v>
      </c>
      <c r="AX249" s="15">
        <v>0</v>
      </c>
      <c r="AY249" s="15">
        <v>0</v>
      </c>
      <c r="BB249" t="b">
        <f t="shared" si="19"/>
        <v>1</v>
      </c>
    </row>
    <row r="250" spans="1:54">
      <c r="A250">
        <v>11494</v>
      </c>
      <c r="D250" t="s">
        <v>627</v>
      </c>
      <c r="E250" t="s">
        <v>4308</v>
      </c>
      <c r="F250" t="str">
        <f t="shared" si="15"/>
        <v>County/Active Transportation</v>
      </c>
      <c r="G250" t="s">
        <v>627</v>
      </c>
      <c r="I250" t="s">
        <v>1557</v>
      </c>
      <c r="J250" t="s">
        <v>1769</v>
      </c>
      <c r="K250" t="s">
        <v>1770</v>
      </c>
      <c r="L250" t="s">
        <v>1771</v>
      </c>
      <c r="M250" t="s">
        <v>1772</v>
      </c>
      <c r="N250">
        <v>7470000</v>
      </c>
      <c r="O250">
        <v>8403750</v>
      </c>
      <c r="P250" t="s">
        <v>669</v>
      </c>
      <c r="Q250" t="str">
        <f t="shared" si="16"/>
        <v>2014-2017</v>
      </c>
      <c r="R250">
        <v>1</v>
      </c>
      <c r="S250" t="s">
        <v>730</v>
      </c>
      <c r="T250" t="s">
        <v>636</v>
      </c>
      <c r="U250" s="4">
        <v>2014</v>
      </c>
      <c r="V250" s="4">
        <v>2017</v>
      </c>
      <c r="W250" s="15">
        <f t="shared" si="17"/>
        <v>1867500</v>
      </c>
      <c r="X250">
        <f t="shared" si="18"/>
        <v>4</v>
      </c>
      <c r="Y250" s="15">
        <v>1867500</v>
      </c>
      <c r="Z250" s="15">
        <v>1867500</v>
      </c>
      <c r="AA250" s="15">
        <v>1867500</v>
      </c>
      <c r="AB250" s="15">
        <v>1867500</v>
      </c>
      <c r="AC250" s="15">
        <v>0</v>
      </c>
      <c r="AD250" s="15">
        <v>0</v>
      </c>
      <c r="AE250" s="15">
        <v>0</v>
      </c>
      <c r="AF250" s="15">
        <v>0</v>
      </c>
      <c r="AG250" s="15">
        <v>0</v>
      </c>
      <c r="AH250" s="15">
        <v>0</v>
      </c>
      <c r="AI250" s="15">
        <v>0</v>
      </c>
      <c r="AJ250" s="15">
        <v>0</v>
      </c>
      <c r="AK250" s="15">
        <v>0</v>
      </c>
      <c r="AL250" s="15">
        <v>0</v>
      </c>
      <c r="AM250" s="15">
        <v>0</v>
      </c>
      <c r="AN250" s="15">
        <v>0</v>
      </c>
      <c r="AO250" s="15">
        <v>0</v>
      </c>
      <c r="AP250" s="15">
        <v>0</v>
      </c>
      <c r="AQ250" s="15">
        <v>0</v>
      </c>
      <c r="AR250" s="15">
        <v>0</v>
      </c>
      <c r="AS250" s="15">
        <v>0</v>
      </c>
      <c r="AT250" s="15">
        <v>0</v>
      </c>
      <c r="AU250" s="15">
        <v>0</v>
      </c>
      <c r="AV250" s="15">
        <v>0</v>
      </c>
      <c r="AW250" s="15">
        <v>0</v>
      </c>
      <c r="AX250" s="15">
        <v>0</v>
      </c>
      <c r="AY250" s="15">
        <v>0</v>
      </c>
      <c r="BB250" t="b">
        <f t="shared" si="19"/>
        <v>1</v>
      </c>
    </row>
    <row r="251" spans="1:54">
      <c r="A251">
        <v>11495</v>
      </c>
      <c r="D251" t="s">
        <v>627</v>
      </c>
      <c r="E251" t="s">
        <v>4308</v>
      </c>
      <c r="F251" t="str">
        <f t="shared" si="15"/>
        <v>County/Active Transportation</v>
      </c>
      <c r="G251" t="s">
        <v>627</v>
      </c>
      <c r="I251" t="s">
        <v>1773</v>
      </c>
      <c r="J251" t="s">
        <v>1774</v>
      </c>
      <c r="L251" t="s">
        <v>1775</v>
      </c>
      <c r="M251" t="s">
        <v>1776</v>
      </c>
      <c r="N251">
        <v>4780000</v>
      </c>
      <c r="O251">
        <v>5377500</v>
      </c>
      <c r="P251" t="s">
        <v>669</v>
      </c>
      <c r="Q251" t="str">
        <f t="shared" si="16"/>
        <v>2014-2017</v>
      </c>
      <c r="R251">
        <v>1</v>
      </c>
      <c r="S251" t="s">
        <v>635</v>
      </c>
      <c r="T251" t="s">
        <v>636</v>
      </c>
      <c r="U251" s="4">
        <v>2014</v>
      </c>
      <c r="V251" s="4">
        <v>2017</v>
      </c>
      <c r="W251" s="15">
        <f t="shared" si="17"/>
        <v>1195000</v>
      </c>
      <c r="X251">
        <f t="shared" si="18"/>
        <v>4</v>
      </c>
      <c r="Y251" s="15">
        <v>1195000</v>
      </c>
      <c r="Z251" s="15">
        <v>1195000</v>
      </c>
      <c r="AA251" s="15">
        <v>1195000</v>
      </c>
      <c r="AB251" s="15">
        <v>1195000</v>
      </c>
      <c r="AC251" s="15">
        <v>0</v>
      </c>
      <c r="AD251" s="15">
        <v>0</v>
      </c>
      <c r="AE251" s="15">
        <v>0</v>
      </c>
      <c r="AF251" s="15">
        <v>0</v>
      </c>
      <c r="AG251" s="15">
        <v>0</v>
      </c>
      <c r="AH251" s="15">
        <v>0</v>
      </c>
      <c r="AI251" s="15">
        <v>0</v>
      </c>
      <c r="AJ251" s="15">
        <v>0</v>
      </c>
      <c r="AK251" s="15">
        <v>0</v>
      </c>
      <c r="AL251" s="15">
        <v>0</v>
      </c>
      <c r="AM251" s="15">
        <v>0</v>
      </c>
      <c r="AN251" s="15">
        <v>0</v>
      </c>
      <c r="AO251" s="15">
        <v>0</v>
      </c>
      <c r="AP251" s="15">
        <v>0</v>
      </c>
      <c r="AQ251" s="15">
        <v>0</v>
      </c>
      <c r="AR251" s="15">
        <v>0</v>
      </c>
      <c r="AS251" s="15">
        <v>0</v>
      </c>
      <c r="AT251" s="15">
        <v>0</v>
      </c>
      <c r="AU251" s="15">
        <v>0</v>
      </c>
      <c r="AV251" s="15">
        <v>0</v>
      </c>
      <c r="AW251" s="15">
        <v>0</v>
      </c>
      <c r="AX251" s="15">
        <v>0</v>
      </c>
      <c r="AY251" s="15">
        <v>0</v>
      </c>
      <c r="BB251" t="b">
        <f t="shared" si="19"/>
        <v>1</v>
      </c>
    </row>
    <row r="252" spans="1:54">
      <c r="A252">
        <v>11496</v>
      </c>
      <c r="D252" t="s">
        <v>627</v>
      </c>
      <c r="E252" t="s">
        <v>4308</v>
      </c>
      <c r="F252" t="str">
        <f t="shared" si="15"/>
        <v>County/Active Transportation</v>
      </c>
      <c r="G252" t="s">
        <v>627</v>
      </c>
      <c r="I252" t="s">
        <v>1777</v>
      </c>
      <c r="J252" t="s">
        <v>1778</v>
      </c>
      <c r="K252" t="s">
        <v>764</v>
      </c>
      <c r="L252" t="s">
        <v>640</v>
      </c>
      <c r="M252" t="s">
        <v>1779</v>
      </c>
      <c r="N252">
        <v>1750000</v>
      </c>
      <c r="O252">
        <v>1968750</v>
      </c>
      <c r="P252" t="s">
        <v>669</v>
      </c>
      <c r="Q252" t="str">
        <f t="shared" si="16"/>
        <v>2014-2017</v>
      </c>
      <c r="R252">
        <v>1</v>
      </c>
      <c r="S252" t="s">
        <v>1588</v>
      </c>
      <c r="T252" t="s">
        <v>636</v>
      </c>
      <c r="U252" s="4">
        <v>2014</v>
      </c>
      <c r="V252" s="4">
        <v>2017</v>
      </c>
      <c r="W252" s="15">
        <f t="shared" si="17"/>
        <v>437500</v>
      </c>
      <c r="X252">
        <f t="shared" si="18"/>
        <v>4</v>
      </c>
      <c r="Y252" s="15">
        <v>437500</v>
      </c>
      <c r="Z252" s="15">
        <v>437500</v>
      </c>
      <c r="AA252" s="15">
        <v>437500</v>
      </c>
      <c r="AB252" s="15">
        <v>437500</v>
      </c>
      <c r="AC252" s="15">
        <v>0</v>
      </c>
      <c r="AD252" s="15">
        <v>0</v>
      </c>
      <c r="AE252" s="15">
        <v>0</v>
      </c>
      <c r="AF252" s="15">
        <v>0</v>
      </c>
      <c r="AG252" s="15">
        <v>0</v>
      </c>
      <c r="AH252" s="15">
        <v>0</v>
      </c>
      <c r="AI252" s="15">
        <v>0</v>
      </c>
      <c r="AJ252" s="15">
        <v>0</v>
      </c>
      <c r="AK252" s="15">
        <v>0</v>
      </c>
      <c r="AL252" s="15">
        <v>0</v>
      </c>
      <c r="AM252" s="15">
        <v>0</v>
      </c>
      <c r="AN252" s="15">
        <v>0</v>
      </c>
      <c r="AO252" s="15">
        <v>0</v>
      </c>
      <c r="AP252" s="15">
        <v>0</v>
      </c>
      <c r="AQ252" s="15">
        <v>0</v>
      </c>
      <c r="AR252" s="15">
        <v>0</v>
      </c>
      <c r="AS252" s="15">
        <v>0</v>
      </c>
      <c r="AT252" s="15">
        <v>0</v>
      </c>
      <c r="AU252" s="15">
        <v>0</v>
      </c>
      <c r="AV252" s="15">
        <v>0</v>
      </c>
      <c r="AW252" s="15">
        <v>0</v>
      </c>
      <c r="AX252" s="15">
        <v>0</v>
      </c>
      <c r="AY252" s="15">
        <v>0</v>
      </c>
      <c r="BB252" t="b">
        <f t="shared" si="19"/>
        <v>1</v>
      </c>
    </row>
    <row r="253" spans="1:54">
      <c r="A253">
        <v>11531</v>
      </c>
      <c r="D253" t="s">
        <v>4067</v>
      </c>
      <c r="E253" t="s">
        <v>0</v>
      </c>
      <c r="F253" t="str">
        <f t="shared" si="15"/>
        <v>Transit/Transit</v>
      </c>
      <c r="I253" t="s">
        <v>4126</v>
      </c>
      <c r="M253" t="s">
        <v>4127</v>
      </c>
      <c r="N253">
        <v>1000000</v>
      </c>
      <c r="O253">
        <v>1125000</v>
      </c>
      <c r="P253" t="s">
        <v>669</v>
      </c>
      <c r="Q253" t="str">
        <f t="shared" si="16"/>
        <v>2014-2017</v>
      </c>
      <c r="R253">
        <v>1</v>
      </c>
      <c r="S253" t="s">
        <v>643</v>
      </c>
      <c r="T253" t="s">
        <v>0</v>
      </c>
      <c r="U253" s="4">
        <v>2014</v>
      </c>
      <c r="V253" s="4">
        <v>2017</v>
      </c>
      <c r="W253" s="15">
        <f t="shared" si="17"/>
        <v>250000</v>
      </c>
      <c r="X253">
        <f t="shared" si="18"/>
        <v>4</v>
      </c>
      <c r="Y253" s="15">
        <v>250000</v>
      </c>
      <c r="Z253" s="15">
        <v>250000</v>
      </c>
      <c r="AA253" s="15">
        <v>250000</v>
      </c>
      <c r="AB253" s="15">
        <v>250000</v>
      </c>
      <c r="AC253" s="15">
        <v>0</v>
      </c>
      <c r="AD253" s="15">
        <v>0</v>
      </c>
      <c r="AE253" s="15">
        <v>0</v>
      </c>
      <c r="AF253" s="15">
        <v>0</v>
      </c>
      <c r="AG253" s="15">
        <v>0</v>
      </c>
      <c r="AH253" s="15">
        <v>0</v>
      </c>
      <c r="AI253" s="15">
        <v>0</v>
      </c>
      <c r="AJ253" s="15">
        <v>0</v>
      </c>
      <c r="AK253" s="15">
        <v>0</v>
      </c>
      <c r="AL253" s="15">
        <v>0</v>
      </c>
      <c r="AM253" s="15">
        <v>0</v>
      </c>
      <c r="AN253" s="15">
        <v>0</v>
      </c>
      <c r="AO253" s="15">
        <v>0</v>
      </c>
      <c r="AP253" s="15">
        <v>0</v>
      </c>
      <c r="AQ253" s="15">
        <v>0</v>
      </c>
      <c r="AR253" s="15">
        <v>0</v>
      </c>
      <c r="AS253" s="15">
        <v>0</v>
      </c>
      <c r="AT253" s="15">
        <v>0</v>
      </c>
      <c r="AU253" s="15">
        <v>0</v>
      </c>
      <c r="AV253" s="15">
        <v>0</v>
      </c>
      <c r="AW253" s="15">
        <v>0</v>
      </c>
      <c r="AX253" s="15">
        <v>0</v>
      </c>
      <c r="AY253" s="15">
        <v>0</v>
      </c>
      <c r="BB253" t="b">
        <f t="shared" si="19"/>
        <v>1</v>
      </c>
    </row>
    <row r="254" spans="1:54">
      <c r="A254">
        <v>11558</v>
      </c>
      <c r="D254" t="s">
        <v>822</v>
      </c>
      <c r="E254" t="s">
        <v>4307</v>
      </c>
      <c r="F254" t="str">
        <f t="shared" si="15"/>
        <v>City/Roads and Bridges</v>
      </c>
      <c r="I254" t="s">
        <v>3692</v>
      </c>
      <c r="J254" t="s">
        <v>3693</v>
      </c>
      <c r="K254" t="s">
        <v>3694</v>
      </c>
      <c r="M254" t="s">
        <v>3695</v>
      </c>
      <c r="N254">
        <v>125000</v>
      </c>
      <c r="O254">
        <v>140625</v>
      </c>
      <c r="P254" t="s">
        <v>669</v>
      </c>
      <c r="Q254" t="str">
        <f t="shared" si="16"/>
        <v>2014-2017</v>
      </c>
      <c r="R254">
        <v>1</v>
      </c>
      <c r="T254" t="s">
        <v>2287</v>
      </c>
      <c r="U254" s="4">
        <v>2014</v>
      </c>
      <c r="V254" s="4">
        <v>2017</v>
      </c>
      <c r="W254" s="15">
        <f t="shared" si="17"/>
        <v>31250</v>
      </c>
      <c r="X254">
        <f t="shared" si="18"/>
        <v>4</v>
      </c>
      <c r="Y254" s="15">
        <v>31250</v>
      </c>
      <c r="Z254" s="15">
        <v>31250</v>
      </c>
      <c r="AA254" s="15">
        <v>31250</v>
      </c>
      <c r="AB254" s="15">
        <v>31250</v>
      </c>
      <c r="AC254" s="15">
        <v>0</v>
      </c>
      <c r="AD254" s="15">
        <v>0</v>
      </c>
      <c r="AE254" s="15">
        <v>0</v>
      </c>
      <c r="AF254" s="15">
        <v>0</v>
      </c>
      <c r="AG254" s="15">
        <v>0</v>
      </c>
      <c r="AH254" s="15">
        <v>0</v>
      </c>
      <c r="AI254" s="15">
        <v>0</v>
      </c>
      <c r="AJ254" s="15">
        <v>0</v>
      </c>
      <c r="AK254" s="15">
        <v>0</v>
      </c>
      <c r="AL254" s="15">
        <v>0</v>
      </c>
      <c r="AM254" s="15">
        <v>0</v>
      </c>
      <c r="AN254" s="15">
        <v>0</v>
      </c>
      <c r="AO254" s="15">
        <v>0</v>
      </c>
      <c r="AP254" s="15">
        <v>0</v>
      </c>
      <c r="AQ254" s="15">
        <v>0</v>
      </c>
      <c r="AR254" s="15">
        <v>0</v>
      </c>
      <c r="AS254" s="15">
        <v>0</v>
      </c>
      <c r="AT254" s="15">
        <v>0</v>
      </c>
      <c r="AU254" s="15">
        <v>0</v>
      </c>
      <c r="AV254" s="15">
        <v>0</v>
      </c>
      <c r="AW254" s="15">
        <v>0</v>
      </c>
      <c r="AX254" s="15">
        <v>0</v>
      </c>
      <c r="AY254" s="15">
        <v>0</v>
      </c>
      <c r="BB254" t="b">
        <f t="shared" si="19"/>
        <v>1</v>
      </c>
    </row>
    <row r="255" spans="1:54">
      <c r="A255">
        <v>11559</v>
      </c>
      <c r="D255" t="s">
        <v>822</v>
      </c>
      <c r="E255" t="s">
        <v>4307</v>
      </c>
      <c r="F255" t="str">
        <f t="shared" si="15"/>
        <v>City/Roads and Bridges</v>
      </c>
      <c r="I255" t="s">
        <v>3696</v>
      </c>
      <c r="J255" t="s">
        <v>3697</v>
      </c>
      <c r="K255" t="s">
        <v>3698</v>
      </c>
      <c r="M255" t="s">
        <v>3695</v>
      </c>
      <c r="N255">
        <v>150000</v>
      </c>
      <c r="O255">
        <v>168750</v>
      </c>
      <c r="P255" t="s">
        <v>669</v>
      </c>
      <c r="Q255" t="str">
        <f t="shared" si="16"/>
        <v>2014-2017</v>
      </c>
      <c r="R255">
        <v>1</v>
      </c>
      <c r="T255" t="s">
        <v>2287</v>
      </c>
      <c r="U255" s="4">
        <v>2014</v>
      </c>
      <c r="V255" s="4">
        <v>2017</v>
      </c>
      <c r="W255" s="15">
        <f t="shared" si="17"/>
        <v>37500</v>
      </c>
      <c r="X255">
        <f t="shared" si="18"/>
        <v>4</v>
      </c>
      <c r="Y255" s="15">
        <v>37500</v>
      </c>
      <c r="Z255" s="15">
        <v>37500</v>
      </c>
      <c r="AA255" s="15">
        <v>37500</v>
      </c>
      <c r="AB255" s="15">
        <v>37500</v>
      </c>
      <c r="AC255" s="15">
        <v>0</v>
      </c>
      <c r="AD255" s="15">
        <v>0</v>
      </c>
      <c r="AE255" s="15">
        <v>0</v>
      </c>
      <c r="AF255" s="15">
        <v>0</v>
      </c>
      <c r="AG255" s="15">
        <v>0</v>
      </c>
      <c r="AH255" s="15">
        <v>0</v>
      </c>
      <c r="AI255" s="15">
        <v>0</v>
      </c>
      <c r="AJ255" s="15">
        <v>0</v>
      </c>
      <c r="AK255" s="15">
        <v>0</v>
      </c>
      <c r="AL255" s="15">
        <v>0</v>
      </c>
      <c r="AM255" s="15">
        <v>0</v>
      </c>
      <c r="AN255" s="15">
        <v>0</v>
      </c>
      <c r="AO255" s="15">
        <v>0</v>
      </c>
      <c r="AP255" s="15">
        <v>0</v>
      </c>
      <c r="AQ255" s="15">
        <v>0</v>
      </c>
      <c r="AR255" s="15">
        <v>0</v>
      </c>
      <c r="AS255" s="15">
        <v>0</v>
      </c>
      <c r="AT255" s="15">
        <v>0</v>
      </c>
      <c r="AU255" s="15">
        <v>0</v>
      </c>
      <c r="AV255" s="15">
        <v>0</v>
      </c>
      <c r="AW255" s="15">
        <v>0</v>
      </c>
      <c r="AX255" s="15">
        <v>0</v>
      </c>
      <c r="AY255" s="15">
        <v>0</v>
      </c>
      <c r="BB255" t="b">
        <f t="shared" si="19"/>
        <v>1</v>
      </c>
    </row>
    <row r="256" spans="1:54">
      <c r="A256">
        <v>11560</v>
      </c>
      <c r="D256" t="s">
        <v>822</v>
      </c>
      <c r="E256" t="s">
        <v>4307</v>
      </c>
      <c r="F256" t="str">
        <f t="shared" si="15"/>
        <v>City/Active Transportation</v>
      </c>
      <c r="I256" t="s">
        <v>1889</v>
      </c>
      <c r="J256" t="s">
        <v>1890</v>
      </c>
      <c r="M256" t="s">
        <v>1891</v>
      </c>
      <c r="N256">
        <v>6616200</v>
      </c>
      <c r="O256">
        <v>7443225</v>
      </c>
      <c r="P256" t="s">
        <v>669</v>
      </c>
      <c r="Q256" t="str">
        <f t="shared" si="16"/>
        <v>2014-2017</v>
      </c>
      <c r="R256">
        <v>1</v>
      </c>
      <c r="S256" t="s">
        <v>635</v>
      </c>
      <c r="T256" t="s">
        <v>636</v>
      </c>
      <c r="U256" s="4">
        <v>2014</v>
      </c>
      <c r="V256" s="4">
        <v>2017</v>
      </c>
      <c r="W256" s="15">
        <f t="shared" si="17"/>
        <v>1654050</v>
      </c>
      <c r="X256">
        <f t="shared" si="18"/>
        <v>4</v>
      </c>
      <c r="Y256" s="15">
        <v>1654050</v>
      </c>
      <c r="Z256" s="15">
        <v>1654050</v>
      </c>
      <c r="AA256" s="15">
        <v>1654050</v>
      </c>
      <c r="AB256" s="15">
        <v>1654050</v>
      </c>
      <c r="AC256" s="15">
        <v>0</v>
      </c>
      <c r="AD256" s="15">
        <v>0</v>
      </c>
      <c r="AE256" s="15">
        <v>0</v>
      </c>
      <c r="AF256" s="15">
        <v>0</v>
      </c>
      <c r="AG256" s="15">
        <v>0</v>
      </c>
      <c r="AH256" s="15">
        <v>0</v>
      </c>
      <c r="AI256" s="15">
        <v>0</v>
      </c>
      <c r="AJ256" s="15">
        <v>0</v>
      </c>
      <c r="AK256" s="15">
        <v>0</v>
      </c>
      <c r="AL256" s="15">
        <v>0</v>
      </c>
      <c r="AM256" s="15">
        <v>0</v>
      </c>
      <c r="AN256" s="15">
        <v>0</v>
      </c>
      <c r="AO256" s="15">
        <v>0</v>
      </c>
      <c r="AP256" s="15">
        <v>0</v>
      </c>
      <c r="AQ256" s="15">
        <v>0</v>
      </c>
      <c r="AR256" s="15">
        <v>0</v>
      </c>
      <c r="AS256" s="15">
        <v>0</v>
      </c>
      <c r="AT256" s="15">
        <v>0</v>
      </c>
      <c r="AU256" s="15">
        <v>0</v>
      </c>
      <c r="AV256" s="15">
        <v>0</v>
      </c>
      <c r="AW256" s="15">
        <v>0</v>
      </c>
      <c r="AX256" s="15">
        <v>0</v>
      </c>
      <c r="AY256" s="15">
        <v>0</v>
      </c>
      <c r="BB256" t="b">
        <f t="shared" si="19"/>
        <v>1</v>
      </c>
    </row>
    <row r="257" spans="1:54">
      <c r="A257">
        <v>11592</v>
      </c>
      <c r="D257" t="s">
        <v>1444</v>
      </c>
      <c r="E257" t="s">
        <v>0</v>
      </c>
      <c r="F257" t="str">
        <f t="shared" si="15"/>
        <v>Transit/Transit</v>
      </c>
      <c r="I257" t="s">
        <v>4141</v>
      </c>
      <c r="J257" t="s">
        <v>652</v>
      </c>
      <c r="K257" t="s">
        <v>652</v>
      </c>
      <c r="L257" t="s">
        <v>652</v>
      </c>
      <c r="M257" t="s">
        <v>4106</v>
      </c>
      <c r="N257">
        <v>15000000</v>
      </c>
      <c r="O257">
        <v>16875000</v>
      </c>
      <c r="P257" t="s">
        <v>669</v>
      </c>
      <c r="Q257" t="str">
        <f t="shared" si="16"/>
        <v>2014-2017</v>
      </c>
      <c r="R257">
        <v>1</v>
      </c>
      <c r="S257" t="s">
        <v>657</v>
      </c>
      <c r="T257" t="s">
        <v>0</v>
      </c>
      <c r="U257" s="4">
        <v>2014</v>
      </c>
      <c r="V257" s="4">
        <v>2017</v>
      </c>
      <c r="W257" s="15">
        <f t="shared" si="17"/>
        <v>3750000</v>
      </c>
      <c r="X257">
        <f t="shared" si="18"/>
        <v>4</v>
      </c>
      <c r="Y257" s="15">
        <v>3750000</v>
      </c>
      <c r="Z257" s="15">
        <v>3750000</v>
      </c>
      <c r="AA257" s="15">
        <v>3750000</v>
      </c>
      <c r="AB257" s="15">
        <v>3750000</v>
      </c>
      <c r="AC257" s="15">
        <v>0</v>
      </c>
      <c r="AD257" s="15">
        <v>0</v>
      </c>
      <c r="AE257" s="15">
        <v>0</v>
      </c>
      <c r="AF257" s="15">
        <v>0</v>
      </c>
      <c r="AG257" s="15">
        <v>0</v>
      </c>
      <c r="AH257" s="15">
        <v>0</v>
      </c>
      <c r="AI257" s="15">
        <v>0</v>
      </c>
      <c r="AJ257" s="15">
        <v>0</v>
      </c>
      <c r="AK257" s="15">
        <v>0</v>
      </c>
      <c r="AL257" s="15">
        <v>0</v>
      </c>
      <c r="AM257" s="15">
        <v>0</v>
      </c>
      <c r="AN257" s="15">
        <v>0</v>
      </c>
      <c r="AO257" s="15">
        <v>0</v>
      </c>
      <c r="AP257" s="15">
        <v>0</v>
      </c>
      <c r="AQ257" s="15">
        <v>0</v>
      </c>
      <c r="AR257" s="15">
        <v>0</v>
      </c>
      <c r="AS257" s="15">
        <v>0</v>
      </c>
      <c r="AT257" s="15">
        <v>0</v>
      </c>
      <c r="AU257" s="15">
        <v>0</v>
      </c>
      <c r="AV257" s="15">
        <v>0</v>
      </c>
      <c r="AW257" s="15">
        <v>0</v>
      </c>
      <c r="AX257" s="15">
        <v>0</v>
      </c>
      <c r="AY257" s="15">
        <v>0</v>
      </c>
      <c r="BB257" t="b">
        <f t="shared" si="19"/>
        <v>1</v>
      </c>
    </row>
    <row r="258" spans="1:54">
      <c r="A258">
        <v>11593</v>
      </c>
      <c r="D258" t="s">
        <v>1444</v>
      </c>
      <c r="E258" t="s">
        <v>0</v>
      </c>
      <c r="F258" t="str">
        <f t="shared" ref="F258:F321" si="20">CONCATENATE(E258,"/",T258)</f>
        <v>Transit/Transit</v>
      </c>
      <c r="I258" t="s">
        <v>4142</v>
      </c>
      <c r="J258" t="s">
        <v>652</v>
      </c>
      <c r="K258" t="s">
        <v>652</v>
      </c>
      <c r="L258" t="s">
        <v>652</v>
      </c>
      <c r="M258" t="s">
        <v>4143</v>
      </c>
      <c r="N258">
        <v>13900000</v>
      </c>
      <c r="O258">
        <v>15637500</v>
      </c>
      <c r="P258" t="s">
        <v>669</v>
      </c>
      <c r="Q258" t="str">
        <f t="shared" ref="Q258:Q321" si="21">IF(P258="N/A","2018-2040",P258)</f>
        <v>2014-2017</v>
      </c>
      <c r="R258">
        <v>1</v>
      </c>
      <c r="S258" t="s">
        <v>657</v>
      </c>
      <c r="T258" t="s">
        <v>0</v>
      </c>
      <c r="U258" s="4">
        <v>2014</v>
      </c>
      <c r="V258" s="4">
        <v>2017</v>
      </c>
      <c r="W258" s="15">
        <f t="shared" ref="W258:W321" si="22">N258/X258</f>
        <v>3475000</v>
      </c>
      <c r="X258">
        <f t="shared" ref="X258:X321" si="23">V258-U258+1</f>
        <v>4</v>
      </c>
      <c r="Y258" s="15">
        <v>3475000</v>
      </c>
      <c r="Z258" s="15">
        <v>3475000</v>
      </c>
      <c r="AA258" s="15">
        <v>3475000</v>
      </c>
      <c r="AB258" s="15">
        <v>3475000</v>
      </c>
      <c r="AC258" s="15">
        <v>0</v>
      </c>
      <c r="AD258" s="15">
        <v>0</v>
      </c>
      <c r="AE258" s="15">
        <v>0</v>
      </c>
      <c r="AF258" s="15">
        <v>0</v>
      </c>
      <c r="AG258" s="15">
        <v>0</v>
      </c>
      <c r="AH258" s="15">
        <v>0</v>
      </c>
      <c r="AI258" s="15">
        <v>0</v>
      </c>
      <c r="AJ258" s="15">
        <v>0</v>
      </c>
      <c r="AK258" s="15">
        <v>0</v>
      </c>
      <c r="AL258" s="15">
        <v>0</v>
      </c>
      <c r="AM258" s="15">
        <v>0</v>
      </c>
      <c r="AN258" s="15">
        <v>0</v>
      </c>
      <c r="AO258" s="15">
        <v>0</v>
      </c>
      <c r="AP258" s="15">
        <v>0</v>
      </c>
      <c r="AQ258" s="15">
        <v>0</v>
      </c>
      <c r="AR258" s="15">
        <v>0</v>
      </c>
      <c r="AS258" s="15">
        <v>0</v>
      </c>
      <c r="AT258" s="15">
        <v>0</v>
      </c>
      <c r="AU258" s="15">
        <v>0</v>
      </c>
      <c r="AV258" s="15">
        <v>0</v>
      </c>
      <c r="AW258" s="15">
        <v>0</v>
      </c>
      <c r="AX258" s="15">
        <v>0</v>
      </c>
      <c r="AY258" s="15">
        <v>0</v>
      </c>
      <c r="BB258" t="b">
        <f t="shared" ref="BB258:BB281" si="24">SUM(Y258:AY258)=N258</f>
        <v>1</v>
      </c>
    </row>
    <row r="259" spans="1:54">
      <c r="A259">
        <v>11595</v>
      </c>
      <c r="D259" t="s">
        <v>1444</v>
      </c>
      <c r="E259" t="s">
        <v>0</v>
      </c>
      <c r="F259" t="str">
        <f t="shared" si="20"/>
        <v>Transit/Active Transportation</v>
      </c>
      <c r="I259" t="s">
        <v>1924</v>
      </c>
      <c r="J259" t="s">
        <v>652</v>
      </c>
      <c r="K259" t="s">
        <v>652</v>
      </c>
      <c r="L259" t="s">
        <v>652</v>
      </c>
      <c r="M259" t="s">
        <v>1925</v>
      </c>
      <c r="N259">
        <v>4000000</v>
      </c>
      <c r="O259">
        <v>4500000</v>
      </c>
      <c r="P259" t="s">
        <v>669</v>
      </c>
      <c r="Q259" t="str">
        <f t="shared" si="21"/>
        <v>2014-2017</v>
      </c>
      <c r="R259">
        <v>1</v>
      </c>
      <c r="S259" t="s">
        <v>1222</v>
      </c>
      <c r="T259" t="s">
        <v>636</v>
      </c>
      <c r="U259" s="4">
        <v>2014</v>
      </c>
      <c r="V259" s="4">
        <v>2017</v>
      </c>
      <c r="W259" s="15">
        <f t="shared" si="22"/>
        <v>1000000</v>
      </c>
      <c r="X259">
        <f t="shared" si="23"/>
        <v>4</v>
      </c>
      <c r="Y259" s="15">
        <v>1000000</v>
      </c>
      <c r="Z259" s="15">
        <v>1000000</v>
      </c>
      <c r="AA259" s="15">
        <v>1000000</v>
      </c>
      <c r="AB259" s="15">
        <v>1000000</v>
      </c>
      <c r="AC259" s="15">
        <v>0</v>
      </c>
      <c r="AD259" s="15">
        <v>0</v>
      </c>
      <c r="AE259" s="15">
        <v>0</v>
      </c>
      <c r="AF259" s="15">
        <v>0</v>
      </c>
      <c r="AG259" s="15">
        <v>0</v>
      </c>
      <c r="AH259" s="15">
        <v>0</v>
      </c>
      <c r="AI259" s="15">
        <v>0</v>
      </c>
      <c r="AJ259" s="15">
        <v>0</v>
      </c>
      <c r="AK259" s="15">
        <v>0</v>
      </c>
      <c r="AL259" s="15">
        <v>0</v>
      </c>
      <c r="AM259" s="15">
        <v>0</v>
      </c>
      <c r="AN259" s="15">
        <v>0</v>
      </c>
      <c r="AO259" s="15">
        <v>0</v>
      </c>
      <c r="AP259" s="15">
        <v>0</v>
      </c>
      <c r="AQ259" s="15">
        <v>0</v>
      </c>
      <c r="AR259" s="15">
        <v>0</v>
      </c>
      <c r="AS259" s="15">
        <v>0</v>
      </c>
      <c r="AT259" s="15">
        <v>0</v>
      </c>
      <c r="AU259" s="15">
        <v>0</v>
      </c>
      <c r="AV259" s="15">
        <v>0</v>
      </c>
      <c r="AW259" s="15">
        <v>0</v>
      </c>
      <c r="AX259" s="15">
        <v>0</v>
      </c>
      <c r="AY259" s="15">
        <v>0</v>
      </c>
      <c r="BB259" t="b">
        <f t="shared" si="24"/>
        <v>1</v>
      </c>
    </row>
    <row r="260" spans="1:54">
      <c r="A260">
        <v>11620</v>
      </c>
      <c r="D260" t="s">
        <v>666</v>
      </c>
      <c r="E260" t="s">
        <v>4307</v>
      </c>
      <c r="F260" t="str">
        <f t="shared" si="20"/>
        <v>City/Other</v>
      </c>
      <c r="G260" t="s">
        <v>3</v>
      </c>
      <c r="I260" t="s">
        <v>2266</v>
      </c>
      <c r="J260" t="s">
        <v>2267</v>
      </c>
      <c r="K260" t="s">
        <v>2268</v>
      </c>
      <c r="L260" t="s">
        <v>2269</v>
      </c>
      <c r="M260" t="s">
        <v>2270</v>
      </c>
      <c r="N260">
        <v>270000</v>
      </c>
      <c r="O260">
        <v>303750</v>
      </c>
      <c r="P260" t="s">
        <v>669</v>
      </c>
      <c r="Q260" t="str">
        <f t="shared" si="21"/>
        <v>2014-2017</v>
      </c>
      <c r="S260" t="s">
        <v>782</v>
      </c>
      <c r="T260" t="s">
        <v>657</v>
      </c>
      <c r="U260" s="4">
        <v>2014</v>
      </c>
      <c r="V260" s="4">
        <v>2017</v>
      </c>
      <c r="W260" s="15">
        <f t="shared" si="22"/>
        <v>67500</v>
      </c>
      <c r="X260">
        <f t="shared" si="23"/>
        <v>4</v>
      </c>
      <c r="Y260" s="15">
        <v>67500</v>
      </c>
      <c r="Z260" s="15">
        <v>67500</v>
      </c>
      <c r="AA260" s="15">
        <v>67500</v>
      </c>
      <c r="AB260" s="15">
        <v>67500</v>
      </c>
      <c r="AC260" s="15">
        <v>0</v>
      </c>
      <c r="AD260" s="15">
        <v>0</v>
      </c>
      <c r="AE260" s="15">
        <v>0</v>
      </c>
      <c r="AF260" s="15">
        <v>0</v>
      </c>
      <c r="AG260" s="15">
        <v>0</v>
      </c>
      <c r="AH260" s="15">
        <v>0</v>
      </c>
      <c r="AI260" s="15">
        <v>0</v>
      </c>
      <c r="AJ260" s="15">
        <v>0</v>
      </c>
      <c r="AK260" s="15">
        <v>0</v>
      </c>
      <c r="AL260" s="15">
        <v>0</v>
      </c>
      <c r="AM260" s="15">
        <v>0</v>
      </c>
      <c r="AN260" s="15">
        <v>0</v>
      </c>
      <c r="AO260" s="15">
        <v>0</v>
      </c>
      <c r="AP260" s="15">
        <v>0</v>
      </c>
      <c r="AQ260" s="15">
        <v>0</v>
      </c>
      <c r="AR260" s="15">
        <v>0</v>
      </c>
      <c r="AS260" s="15">
        <v>0</v>
      </c>
      <c r="AT260" s="15">
        <v>0</v>
      </c>
      <c r="AU260" s="15">
        <v>0</v>
      </c>
      <c r="AV260" s="15">
        <v>0</v>
      </c>
      <c r="AW260" s="15">
        <v>0</v>
      </c>
      <c r="AX260" s="15">
        <v>0</v>
      </c>
      <c r="AY260" s="15">
        <v>0</v>
      </c>
      <c r="BB260" t="b">
        <f t="shared" si="24"/>
        <v>1</v>
      </c>
    </row>
    <row r="261" spans="1:54">
      <c r="A261">
        <v>11621</v>
      </c>
      <c r="D261" t="s">
        <v>666</v>
      </c>
      <c r="E261" t="s">
        <v>4307</v>
      </c>
      <c r="F261" t="str">
        <f t="shared" si="20"/>
        <v>City/Active Transportation</v>
      </c>
      <c r="G261" t="s">
        <v>666</v>
      </c>
      <c r="I261" t="s">
        <v>1960</v>
      </c>
      <c r="J261" t="s">
        <v>1961</v>
      </c>
      <c r="K261" t="s">
        <v>1961</v>
      </c>
      <c r="L261" t="s">
        <v>1853</v>
      </c>
      <c r="M261" t="s">
        <v>1962</v>
      </c>
      <c r="N261">
        <v>3500000</v>
      </c>
      <c r="O261">
        <v>3937500</v>
      </c>
      <c r="P261" t="s">
        <v>669</v>
      </c>
      <c r="Q261" t="str">
        <f t="shared" si="21"/>
        <v>2014-2017</v>
      </c>
      <c r="S261" t="s">
        <v>1853</v>
      </c>
      <c r="T261" t="s">
        <v>636</v>
      </c>
      <c r="U261" s="4">
        <v>2014</v>
      </c>
      <c r="V261" s="4">
        <v>2017</v>
      </c>
      <c r="W261" s="15">
        <f t="shared" si="22"/>
        <v>875000</v>
      </c>
      <c r="X261">
        <f t="shared" si="23"/>
        <v>4</v>
      </c>
      <c r="Y261" s="15">
        <v>875000</v>
      </c>
      <c r="Z261" s="15">
        <v>875000</v>
      </c>
      <c r="AA261" s="15">
        <v>875000</v>
      </c>
      <c r="AB261" s="15">
        <v>875000</v>
      </c>
      <c r="AC261" s="15">
        <v>0</v>
      </c>
      <c r="AD261" s="15">
        <v>0</v>
      </c>
      <c r="AE261" s="15">
        <v>0</v>
      </c>
      <c r="AF261" s="15">
        <v>0</v>
      </c>
      <c r="AG261" s="15">
        <v>0</v>
      </c>
      <c r="AH261" s="15">
        <v>0</v>
      </c>
      <c r="AI261" s="15">
        <v>0</v>
      </c>
      <c r="AJ261" s="15">
        <v>0</v>
      </c>
      <c r="AK261" s="15">
        <v>0</v>
      </c>
      <c r="AL261" s="15">
        <v>0</v>
      </c>
      <c r="AM261" s="15">
        <v>0</v>
      </c>
      <c r="AN261" s="15">
        <v>0</v>
      </c>
      <c r="AO261" s="15">
        <v>0</v>
      </c>
      <c r="AP261" s="15">
        <v>0</v>
      </c>
      <c r="AQ261" s="15">
        <v>0</v>
      </c>
      <c r="AR261" s="15">
        <v>0</v>
      </c>
      <c r="AS261" s="15">
        <v>0</v>
      </c>
      <c r="AT261" s="15">
        <v>0</v>
      </c>
      <c r="AU261" s="15">
        <v>0</v>
      </c>
      <c r="AV261" s="15">
        <v>0</v>
      </c>
      <c r="AW261" s="15">
        <v>0</v>
      </c>
      <c r="AX261" s="15">
        <v>0</v>
      </c>
      <c r="AY261" s="15">
        <v>0</v>
      </c>
      <c r="BB261" t="b">
        <f t="shared" si="24"/>
        <v>1</v>
      </c>
    </row>
    <row r="262" spans="1:54">
      <c r="A262">
        <v>11626</v>
      </c>
      <c r="D262" t="s">
        <v>671</v>
      </c>
      <c r="E262" t="s">
        <v>4307</v>
      </c>
      <c r="F262" t="str">
        <f t="shared" si="20"/>
        <v>City/Active Transportation</v>
      </c>
      <c r="G262" t="s">
        <v>671</v>
      </c>
      <c r="I262" t="s">
        <v>1972</v>
      </c>
      <c r="J262" t="s">
        <v>780</v>
      </c>
      <c r="K262" t="s">
        <v>674</v>
      </c>
      <c r="L262" t="s">
        <v>662</v>
      </c>
      <c r="M262" t="s">
        <v>1973</v>
      </c>
      <c r="N262">
        <v>3600000</v>
      </c>
      <c r="O262">
        <v>4050000</v>
      </c>
      <c r="P262" t="s">
        <v>669</v>
      </c>
      <c r="Q262" t="str">
        <f t="shared" si="21"/>
        <v>2014-2017</v>
      </c>
      <c r="S262" t="s">
        <v>1354</v>
      </c>
      <c r="T262" t="s">
        <v>636</v>
      </c>
      <c r="U262" s="4">
        <v>2014</v>
      </c>
      <c r="V262" s="4">
        <v>2017</v>
      </c>
      <c r="W262" s="15">
        <f t="shared" si="22"/>
        <v>900000</v>
      </c>
      <c r="X262">
        <f t="shared" si="23"/>
        <v>4</v>
      </c>
      <c r="Y262" s="15">
        <v>900000</v>
      </c>
      <c r="Z262" s="15">
        <v>900000</v>
      </c>
      <c r="AA262" s="15">
        <v>900000</v>
      </c>
      <c r="AB262" s="15">
        <v>900000</v>
      </c>
      <c r="AC262" s="15">
        <v>0</v>
      </c>
      <c r="AD262" s="15">
        <v>0</v>
      </c>
      <c r="AE262" s="15">
        <v>0</v>
      </c>
      <c r="AF262" s="15">
        <v>0</v>
      </c>
      <c r="AG262" s="15">
        <v>0</v>
      </c>
      <c r="AH262" s="15">
        <v>0</v>
      </c>
      <c r="AI262" s="15">
        <v>0</v>
      </c>
      <c r="AJ262" s="15">
        <v>0</v>
      </c>
      <c r="AK262" s="15">
        <v>0</v>
      </c>
      <c r="AL262" s="15">
        <v>0</v>
      </c>
      <c r="AM262" s="15">
        <v>0</v>
      </c>
      <c r="AN262" s="15">
        <v>0</v>
      </c>
      <c r="AO262" s="15">
        <v>0</v>
      </c>
      <c r="AP262" s="15">
        <v>0</v>
      </c>
      <c r="AQ262" s="15">
        <v>0</v>
      </c>
      <c r="AR262" s="15">
        <v>0</v>
      </c>
      <c r="AS262" s="15">
        <v>0</v>
      </c>
      <c r="AT262" s="15">
        <v>0</v>
      </c>
      <c r="AU262" s="15">
        <v>0</v>
      </c>
      <c r="AV262" s="15">
        <v>0</v>
      </c>
      <c r="AW262" s="15">
        <v>0</v>
      </c>
      <c r="AX262" s="15">
        <v>0</v>
      </c>
      <c r="AY262" s="15">
        <v>0</v>
      </c>
      <c r="BB262" t="b">
        <f t="shared" si="24"/>
        <v>1</v>
      </c>
    </row>
    <row r="263" spans="1:54">
      <c r="A263">
        <v>11633</v>
      </c>
      <c r="D263" t="s">
        <v>1977</v>
      </c>
      <c r="E263" t="s">
        <v>4307</v>
      </c>
      <c r="F263" t="str">
        <f t="shared" si="20"/>
        <v>City/Active Transportation</v>
      </c>
      <c r="I263" t="s">
        <v>1978</v>
      </c>
      <c r="J263" t="s">
        <v>1979</v>
      </c>
      <c r="K263" t="s">
        <v>1980</v>
      </c>
      <c r="M263" t="s">
        <v>1981</v>
      </c>
      <c r="N263">
        <v>1000000</v>
      </c>
      <c r="O263">
        <v>1125000</v>
      </c>
      <c r="P263" t="s">
        <v>669</v>
      </c>
      <c r="Q263" t="str">
        <f t="shared" si="21"/>
        <v>2014-2017</v>
      </c>
      <c r="R263">
        <v>1</v>
      </c>
      <c r="T263" t="s">
        <v>636</v>
      </c>
      <c r="U263" s="4">
        <v>2014</v>
      </c>
      <c r="V263" s="4">
        <v>2017</v>
      </c>
      <c r="W263" s="15">
        <f t="shared" si="22"/>
        <v>250000</v>
      </c>
      <c r="X263">
        <f t="shared" si="23"/>
        <v>4</v>
      </c>
      <c r="Y263" s="15">
        <v>250000</v>
      </c>
      <c r="Z263" s="15">
        <v>250000</v>
      </c>
      <c r="AA263" s="15">
        <v>250000</v>
      </c>
      <c r="AB263" s="15">
        <v>250000</v>
      </c>
      <c r="AC263" s="15">
        <v>0</v>
      </c>
      <c r="AD263" s="15">
        <v>0</v>
      </c>
      <c r="AE263" s="15">
        <v>0</v>
      </c>
      <c r="AF263" s="15">
        <v>0</v>
      </c>
      <c r="AG263" s="15">
        <v>0</v>
      </c>
      <c r="AH263" s="15">
        <v>0</v>
      </c>
      <c r="AI263" s="15">
        <v>0</v>
      </c>
      <c r="AJ263" s="15">
        <v>0</v>
      </c>
      <c r="AK263" s="15">
        <v>0</v>
      </c>
      <c r="AL263" s="15">
        <v>0</v>
      </c>
      <c r="AM263" s="15">
        <v>0</v>
      </c>
      <c r="AN263" s="15">
        <v>0</v>
      </c>
      <c r="AO263" s="15">
        <v>0</v>
      </c>
      <c r="AP263" s="15">
        <v>0</v>
      </c>
      <c r="AQ263" s="15">
        <v>0</v>
      </c>
      <c r="AR263" s="15">
        <v>0</v>
      </c>
      <c r="AS263" s="15">
        <v>0</v>
      </c>
      <c r="AT263" s="15">
        <v>0</v>
      </c>
      <c r="AU263" s="15">
        <v>0</v>
      </c>
      <c r="AV263" s="15">
        <v>0</v>
      </c>
      <c r="AW263" s="15">
        <v>0</v>
      </c>
      <c r="AX263" s="15">
        <v>0</v>
      </c>
      <c r="AY263" s="15">
        <v>0</v>
      </c>
      <c r="BB263" t="b">
        <f t="shared" si="24"/>
        <v>1</v>
      </c>
    </row>
    <row r="264" spans="1:54">
      <c r="A264">
        <v>11634</v>
      </c>
      <c r="D264" t="s">
        <v>822</v>
      </c>
      <c r="E264" t="s">
        <v>4307</v>
      </c>
      <c r="F264" t="str">
        <f t="shared" si="20"/>
        <v>City/Active Transportation</v>
      </c>
      <c r="I264" t="s">
        <v>1982</v>
      </c>
      <c r="J264" t="s">
        <v>1983</v>
      </c>
      <c r="K264" t="s">
        <v>1984</v>
      </c>
      <c r="M264" t="s">
        <v>1985</v>
      </c>
      <c r="N264">
        <v>700000</v>
      </c>
      <c r="O264">
        <v>787500</v>
      </c>
      <c r="P264" t="s">
        <v>669</v>
      </c>
      <c r="Q264" t="str">
        <f t="shared" si="21"/>
        <v>2014-2017</v>
      </c>
      <c r="R264">
        <v>1</v>
      </c>
      <c r="T264" t="s">
        <v>636</v>
      </c>
      <c r="U264" s="4">
        <v>2014</v>
      </c>
      <c r="V264" s="4">
        <v>2017</v>
      </c>
      <c r="W264" s="15">
        <f t="shared" si="22"/>
        <v>175000</v>
      </c>
      <c r="X264">
        <f t="shared" si="23"/>
        <v>4</v>
      </c>
      <c r="Y264" s="15">
        <v>175000</v>
      </c>
      <c r="Z264" s="15">
        <v>175000</v>
      </c>
      <c r="AA264" s="15">
        <v>175000</v>
      </c>
      <c r="AB264" s="15">
        <v>175000</v>
      </c>
      <c r="AC264" s="15">
        <v>0</v>
      </c>
      <c r="AD264" s="15">
        <v>0</v>
      </c>
      <c r="AE264" s="15">
        <v>0</v>
      </c>
      <c r="AF264" s="15">
        <v>0</v>
      </c>
      <c r="AG264" s="15">
        <v>0</v>
      </c>
      <c r="AH264" s="15">
        <v>0</v>
      </c>
      <c r="AI264" s="15">
        <v>0</v>
      </c>
      <c r="AJ264" s="15">
        <v>0</v>
      </c>
      <c r="AK264" s="15">
        <v>0</v>
      </c>
      <c r="AL264" s="15">
        <v>0</v>
      </c>
      <c r="AM264" s="15">
        <v>0</v>
      </c>
      <c r="AN264" s="15">
        <v>0</v>
      </c>
      <c r="AO264" s="15">
        <v>0</v>
      </c>
      <c r="AP264" s="15">
        <v>0</v>
      </c>
      <c r="AQ264" s="15">
        <v>0</v>
      </c>
      <c r="AR264" s="15">
        <v>0</v>
      </c>
      <c r="AS264" s="15">
        <v>0</v>
      </c>
      <c r="AT264" s="15">
        <v>0</v>
      </c>
      <c r="AU264" s="15">
        <v>0</v>
      </c>
      <c r="AV264" s="15">
        <v>0</v>
      </c>
      <c r="AW264" s="15">
        <v>0</v>
      </c>
      <c r="AX264" s="15">
        <v>0</v>
      </c>
      <c r="AY264" s="15">
        <v>0</v>
      </c>
      <c r="BB264" t="b">
        <f t="shared" si="24"/>
        <v>1</v>
      </c>
    </row>
    <row r="265" spans="1:54">
      <c r="A265">
        <v>11635</v>
      </c>
      <c r="D265" t="s">
        <v>822</v>
      </c>
      <c r="E265" t="s">
        <v>4307</v>
      </c>
      <c r="F265" t="str">
        <f t="shared" si="20"/>
        <v>City/Active Transportation</v>
      </c>
      <c r="I265" t="s">
        <v>1986</v>
      </c>
      <c r="J265" t="s">
        <v>1987</v>
      </c>
      <c r="K265" t="s">
        <v>1988</v>
      </c>
      <c r="M265" t="s">
        <v>1989</v>
      </c>
      <c r="N265">
        <v>700000</v>
      </c>
      <c r="O265">
        <v>787500</v>
      </c>
      <c r="P265" t="s">
        <v>669</v>
      </c>
      <c r="Q265" t="str">
        <f t="shared" si="21"/>
        <v>2014-2017</v>
      </c>
      <c r="R265">
        <v>1</v>
      </c>
      <c r="T265" t="s">
        <v>636</v>
      </c>
      <c r="U265" s="4">
        <v>2014</v>
      </c>
      <c r="V265" s="4">
        <v>2017</v>
      </c>
      <c r="W265" s="15">
        <f t="shared" si="22"/>
        <v>175000</v>
      </c>
      <c r="X265">
        <f t="shared" si="23"/>
        <v>4</v>
      </c>
      <c r="Y265" s="15">
        <v>175000</v>
      </c>
      <c r="Z265" s="15">
        <v>175000</v>
      </c>
      <c r="AA265" s="15">
        <v>175000</v>
      </c>
      <c r="AB265" s="15">
        <v>175000</v>
      </c>
      <c r="AC265" s="15">
        <v>0</v>
      </c>
      <c r="AD265" s="15">
        <v>0</v>
      </c>
      <c r="AE265" s="15">
        <v>0</v>
      </c>
      <c r="AF265" s="15">
        <v>0</v>
      </c>
      <c r="AG265" s="15">
        <v>0</v>
      </c>
      <c r="AH265" s="15">
        <v>0</v>
      </c>
      <c r="AI265" s="15">
        <v>0</v>
      </c>
      <c r="AJ265" s="15">
        <v>0</v>
      </c>
      <c r="AK265" s="15">
        <v>0</v>
      </c>
      <c r="AL265" s="15">
        <v>0</v>
      </c>
      <c r="AM265" s="15">
        <v>0</v>
      </c>
      <c r="AN265" s="15">
        <v>0</v>
      </c>
      <c r="AO265" s="15">
        <v>0</v>
      </c>
      <c r="AP265" s="15">
        <v>0</v>
      </c>
      <c r="AQ265" s="15">
        <v>0</v>
      </c>
      <c r="AR265" s="15">
        <v>0</v>
      </c>
      <c r="AS265" s="15">
        <v>0</v>
      </c>
      <c r="AT265" s="15">
        <v>0</v>
      </c>
      <c r="AU265" s="15">
        <v>0</v>
      </c>
      <c r="AV265" s="15">
        <v>0</v>
      </c>
      <c r="AW265" s="15">
        <v>0</v>
      </c>
      <c r="AX265" s="15">
        <v>0</v>
      </c>
      <c r="AY265" s="15">
        <v>0</v>
      </c>
      <c r="BB265" t="b">
        <f t="shared" si="24"/>
        <v>1</v>
      </c>
    </row>
    <row r="266" spans="1:54">
      <c r="A266">
        <v>11636</v>
      </c>
      <c r="D266" t="s">
        <v>822</v>
      </c>
      <c r="E266" t="s">
        <v>4307</v>
      </c>
      <c r="F266" t="str">
        <f t="shared" si="20"/>
        <v>City/Active Transportation</v>
      </c>
      <c r="I266" t="s">
        <v>1990</v>
      </c>
      <c r="J266" t="s">
        <v>1991</v>
      </c>
      <c r="K266" t="s">
        <v>1992</v>
      </c>
      <c r="M266" t="s">
        <v>1993</v>
      </c>
      <c r="N266">
        <v>1000000</v>
      </c>
      <c r="O266">
        <v>1125000</v>
      </c>
      <c r="P266" t="s">
        <v>669</v>
      </c>
      <c r="Q266" t="str">
        <f t="shared" si="21"/>
        <v>2014-2017</v>
      </c>
      <c r="R266">
        <v>1</v>
      </c>
      <c r="T266" t="s">
        <v>636</v>
      </c>
      <c r="U266" s="4">
        <v>2014</v>
      </c>
      <c r="V266" s="4">
        <v>2017</v>
      </c>
      <c r="W266" s="15">
        <f t="shared" si="22"/>
        <v>250000</v>
      </c>
      <c r="X266">
        <f t="shared" si="23"/>
        <v>4</v>
      </c>
      <c r="Y266" s="15">
        <v>250000</v>
      </c>
      <c r="Z266" s="15">
        <v>250000</v>
      </c>
      <c r="AA266" s="15">
        <v>250000</v>
      </c>
      <c r="AB266" s="15">
        <v>250000</v>
      </c>
      <c r="AC266" s="15">
        <v>0</v>
      </c>
      <c r="AD266" s="15">
        <v>0</v>
      </c>
      <c r="AE266" s="15">
        <v>0</v>
      </c>
      <c r="AF266" s="15">
        <v>0</v>
      </c>
      <c r="AG266" s="15">
        <v>0</v>
      </c>
      <c r="AH266" s="15">
        <v>0</v>
      </c>
      <c r="AI266" s="15">
        <v>0</v>
      </c>
      <c r="AJ266" s="15">
        <v>0</v>
      </c>
      <c r="AK266" s="15">
        <v>0</v>
      </c>
      <c r="AL266" s="15">
        <v>0</v>
      </c>
      <c r="AM266" s="15">
        <v>0</v>
      </c>
      <c r="AN266" s="15">
        <v>0</v>
      </c>
      <c r="AO266" s="15">
        <v>0</v>
      </c>
      <c r="AP266" s="15">
        <v>0</v>
      </c>
      <c r="AQ266" s="15">
        <v>0</v>
      </c>
      <c r="AR266" s="15">
        <v>0</v>
      </c>
      <c r="AS266" s="15">
        <v>0</v>
      </c>
      <c r="AT266" s="15">
        <v>0</v>
      </c>
      <c r="AU266" s="15">
        <v>0</v>
      </c>
      <c r="AV266" s="15">
        <v>0</v>
      </c>
      <c r="AW266" s="15">
        <v>0</v>
      </c>
      <c r="AX266" s="15">
        <v>0</v>
      </c>
      <c r="AY266" s="15">
        <v>0</v>
      </c>
      <c r="BB266" t="b">
        <f t="shared" si="24"/>
        <v>1</v>
      </c>
    </row>
    <row r="267" spans="1:54">
      <c r="A267">
        <v>11637</v>
      </c>
      <c r="D267" t="s">
        <v>822</v>
      </c>
      <c r="E267" t="s">
        <v>4307</v>
      </c>
      <c r="F267" t="str">
        <f t="shared" si="20"/>
        <v>City/Active Transportation</v>
      </c>
      <c r="I267" t="s">
        <v>1994</v>
      </c>
      <c r="J267" t="s">
        <v>1995</v>
      </c>
      <c r="K267" t="s">
        <v>884</v>
      </c>
      <c r="M267" t="s">
        <v>1996</v>
      </c>
      <c r="N267">
        <v>600000</v>
      </c>
      <c r="O267">
        <v>675000</v>
      </c>
      <c r="P267" t="s">
        <v>669</v>
      </c>
      <c r="Q267" t="str">
        <f t="shared" si="21"/>
        <v>2014-2017</v>
      </c>
      <c r="R267">
        <v>1</v>
      </c>
      <c r="T267" t="s">
        <v>636</v>
      </c>
      <c r="U267" s="4">
        <v>2014</v>
      </c>
      <c r="V267" s="4">
        <v>2017</v>
      </c>
      <c r="W267" s="15">
        <f t="shared" si="22"/>
        <v>150000</v>
      </c>
      <c r="X267">
        <f t="shared" si="23"/>
        <v>4</v>
      </c>
      <c r="Y267" s="15">
        <v>150000</v>
      </c>
      <c r="Z267" s="15">
        <v>150000</v>
      </c>
      <c r="AA267" s="15">
        <v>150000</v>
      </c>
      <c r="AB267" s="15">
        <v>150000</v>
      </c>
      <c r="AC267" s="15">
        <v>0</v>
      </c>
      <c r="AD267" s="15">
        <v>0</v>
      </c>
      <c r="AE267" s="15">
        <v>0</v>
      </c>
      <c r="AF267" s="15">
        <v>0</v>
      </c>
      <c r="AG267" s="15">
        <v>0</v>
      </c>
      <c r="AH267" s="15">
        <v>0</v>
      </c>
      <c r="AI267" s="15">
        <v>0</v>
      </c>
      <c r="AJ267" s="15">
        <v>0</v>
      </c>
      <c r="AK267" s="15">
        <v>0</v>
      </c>
      <c r="AL267" s="15">
        <v>0</v>
      </c>
      <c r="AM267" s="15">
        <v>0</v>
      </c>
      <c r="AN267" s="15">
        <v>0</v>
      </c>
      <c r="AO267" s="15">
        <v>0</v>
      </c>
      <c r="AP267" s="15">
        <v>0</v>
      </c>
      <c r="AQ267" s="15">
        <v>0</v>
      </c>
      <c r="AR267" s="15">
        <v>0</v>
      </c>
      <c r="AS267" s="15">
        <v>0</v>
      </c>
      <c r="AT267" s="15">
        <v>0</v>
      </c>
      <c r="AU267" s="15">
        <v>0</v>
      </c>
      <c r="AV267" s="15">
        <v>0</v>
      </c>
      <c r="AW267" s="15">
        <v>0</v>
      </c>
      <c r="AX267" s="15">
        <v>0</v>
      </c>
      <c r="AY267" s="15">
        <v>0</v>
      </c>
      <c r="BB267" t="b">
        <f t="shared" si="24"/>
        <v>1</v>
      </c>
    </row>
    <row r="268" spans="1:54">
      <c r="A268">
        <v>11638</v>
      </c>
      <c r="D268" t="s">
        <v>822</v>
      </c>
      <c r="E268" t="s">
        <v>4307</v>
      </c>
      <c r="F268" t="str">
        <f t="shared" si="20"/>
        <v>City/Roads and Bridges</v>
      </c>
      <c r="I268" t="s">
        <v>3754</v>
      </c>
      <c r="J268" t="s">
        <v>3755</v>
      </c>
      <c r="K268" t="s">
        <v>3756</v>
      </c>
      <c r="M268" t="s">
        <v>3695</v>
      </c>
      <c r="N268">
        <v>150000</v>
      </c>
      <c r="O268">
        <v>168750</v>
      </c>
      <c r="P268" t="s">
        <v>669</v>
      </c>
      <c r="Q268" t="str">
        <f t="shared" si="21"/>
        <v>2014-2017</v>
      </c>
      <c r="R268">
        <v>1</v>
      </c>
      <c r="T268" t="s">
        <v>2287</v>
      </c>
      <c r="U268" s="4">
        <v>2014</v>
      </c>
      <c r="V268" s="4">
        <v>2017</v>
      </c>
      <c r="W268" s="15">
        <f t="shared" si="22"/>
        <v>37500</v>
      </c>
      <c r="X268">
        <f t="shared" si="23"/>
        <v>4</v>
      </c>
      <c r="Y268" s="15">
        <v>37500</v>
      </c>
      <c r="Z268" s="15">
        <v>37500</v>
      </c>
      <c r="AA268" s="15">
        <v>37500</v>
      </c>
      <c r="AB268" s="15">
        <v>37500</v>
      </c>
      <c r="AC268" s="15">
        <v>0</v>
      </c>
      <c r="AD268" s="15">
        <v>0</v>
      </c>
      <c r="AE268" s="15">
        <v>0</v>
      </c>
      <c r="AF268" s="15">
        <v>0</v>
      </c>
      <c r="AG268" s="15">
        <v>0</v>
      </c>
      <c r="AH268" s="15">
        <v>0</v>
      </c>
      <c r="AI268" s="15">
        <v>0</v>
      </c>
      <c r="AJ268" s="15">
        <v>0</v>
      </c>
      <c r="AK268" s="15">
        <v>0</v>
      </c>
      <c r="AL268" s="15">
        <v>0</v>
      </c>
      <c r="AM268" s="15">
        <v>0</v>
      </c>
      <c r="AN268" s="15">
        <v>0</v>
      </c>
      <c r="AO268" s="15">
        <v>0</v>
      </c>
      <c r="AP268" s="15">
        <v>0</v>
      </c>
      <c r="AQ268" s="15">
        <v>0</v>
      </c>
      <c r="AR268" s="15">
        <v>0</v>
      </c>
      <c r="AS268" s="15">
        <v>0</v>
      </c>
      <c r="AT268" s="15">
        <v>0</v>
      </c>
      <c r="AU268" s="15">
        <v>0</v>
      </c>
      <c r="AV268" s="15">
        <v>0</v>
      </c>
      <c r="AW268" s="15">
        <v>0</v>
      </c>
      <c r="AX268" s="15">
        <v>0</v>
      </c>
      <c r="AY268" s="15">
        <v>0</v>
      </c>
      <c r="BB268" t="b">
        <f t="shared" si="24"/>
        <v>1</v>
      </c>
    </row>
    <row r="269" spans="1:54">
      <c r="A269">
        <v>11649</v>
      </c>
      <c r="D269" t="s">
        <v>1127</v>
      </c>
      <c r="E269" t="s">
        <v>1128</v>
      </c>
      <c r="F269" t="str">
        <f t="shared" si="20"/>
        <v>Port/Freight</v>
      </c>
      <c r="G269" t="s">
        <v>1128</v>
      </c>
      <c r="I269" t="s">
        <v>2230</v>
      </c>
      <c r="J269" t="s">
        <v>2231</v>
      </c>
      <c r="L269" t="s">
        <v>652</v>
      </c>
      <c r="M269" t="s">
        <v>2232</v>
      </c>
      <c r="N269">
        <v>4500000</v>
      </c>
      <c r="O269">
        <v>5062500</v>
      </c>
      <c r="P269" t="s">
        <v>669</v>
      </c>
      <c r="Q269" t="str">
        <f t="shared" si="21"/>
        <v>2014-2017</v>
      </c>
      <c r="R269">
        <v>1</v>
      </c>
      <c r="S269" t="s">
        <v>2111</v>
      </c>
      <c r="T269" t="s">
        <v>2089</v>
      </c>
      <c r="U269" s="4">
        <v>2014</v>
      </c>
      <c r="V269" s="4">
        <v>2017</v>
      </c>
      <c r="W269" s="15">
        <f t="shared" si="22"/>
        <v>1125000</v>
      </c>
      <c r="X269">
        <f t="shared" si="23"/>
        <v>4</v>
      </c>
      <c r="Y269" s="15">
        <v>1125000</v>
      </c>
      <c r="Z269" s="15">
        <v>1125000</v>
      </c>
      <c r="AA269" s="15">
        <v>1125000</v>
      </c>
      <c r="AB269" s="15">
        <v>1125000</v>
      </c>
      <c r="AC269" s="15">
        <v>0</v>
      </c>
      <c r="AD269" s="15">
        <v>0</v>
      </c>
      <c r="AE269" s="15">
        <v>0</v>
      </c>
      <c r="AF269" s="15">
        <v>0</v>
      </c>
      <c r="AG269" s="15">
        <v>0</v>
      </c>
      <c r="AH269" s="15">
        <v>0</v>
      </c>
      <c r="AI269" s="15">
        <v>0</v>
      </c>
      <c r="AJ269" s="15">
        <v>0</v>
      </c>
      <c r="AK269" s="15">
        <v>0</v>
      </c>
      <c r="AL269" s="15">
        <v>0</v>
      </c>
      <c r="AM269" s="15">
        <v>0</v>
      </c>
      <c r="AN269" s="15">
        <v>0</v>
      </c>
      <c r="AO269" s="15">
        <v>0</v>
      </c>
      <c r="AP269" s="15">
        <v>0</v>
      </c>
      <c r="AQ269" s="15">
        <v>0</v>
      </c>
      <c r="AR269" s="15">
        <v>0</v>
      </c>
      <c r="AS269" s="15">
        <v>0</v>
      </c>
      <c r="AT269" s="15">
        <v>0</v>
      </c>
      <c r="AU269" s="15">
        <v>0</v>
      </c>
      <c r="AV269" s="15">
        <v>0</v>
      </c>
      <c r="AW269" s="15">
        <v>0</v>
      </c>
      <c r="AX269" s="15">
        <v>0</v>
      </c>
      <c r="AY269" s="15">
        <v>0</v>
      </c>
      <c r="BB269" t="b">
        <f t="shared" si="24"/>
        <v>1</v>
      </c>
    </row>
    <row r="270" spans="1:54">
      <c r="A270">
        <v>11650</v>
      </c>
      <c r="D270" t="s">
        <v>1127</v>
      </c>
      <c r="E270" t="s">
        <v>1128</v>
      </c>
      <c r="F270" t="str">
        <f t="shared" si="20"/>
        <v>Port/Freight</v>
      </c>
      <c r="G270" t="s">
        <v>1128</v>
      </c>
      <c r="I270" t="s">
        <v>2233</v>
      </c>
      <c r="J270" t="s">
        <v>2117</v>
      </c>
      <c r="L270" t="s">
        <v>652</v>
      </c>
      <c r="M270" t="s">
        <v>2234</v>
      </c>
      <c r="N270">
        <v>5800000</v>
      </c>
      <c r="O270">
        <v>6525000</v>
      </c>
      <c r="P270" t="s">
        <v>669</v>
      </c>
      <c r="Q270" t="str">
        <f t="shared" si="21"/>
        <v>2014-2017</v>
      </c>
      <c r="R270">
        <v>1</v>
      </c>
      <c r="S270" t="s">
        <v>1354</v>
      </c>
      <c r="T270" t="s">
        <v>2089</v>
      </c>
      <c r="U270" s="4">
        <v>2014</v>
      </c>
      <c r="V270" s="4">
        <v>2017</v>
      </c>
      <c r="W270" s="15">
        <f t="shared" si="22"/>
        <v>1450000</v>
      </c>
      <c r="X270">
        <f t="shared" si="23"/>
        <v>4</v>
      </c>
      <c r="Y270" s="15">
        <v>1450000</v>
      </c>
      <c r="Z270" s="15">
        <v>1450000</v>
      </c>
      <c r="AA270" s="15">
        <v>1450000</v>
      </c>
      <c r="AB270" s="15">
        <v>1450000</v>
      </c>
      <c r="AC270" s="15">
        <v>0</v>
      </c>
      <c r="AD270" s="15">
        <v>0</v>
      </c>
      <c r="AE270" s="15">
        <v>0</v>
      </c>
      <c r="AF270" s="15">
        <v>0</v>
      </c>
      <c r="AG270" s="15">
        <v>0</v>
      </c>
      <c r="AH270" s="15">
        <v>0</v>
      </c>
      <c r="AI270" s="15">
        <v>0</v>
      </c>
      <c r="AJ270" s="15">
        <v>0</v>
      </c>
      <c r="AK270" s="15">
        <v>0</v>
      </c>
      <c r="AL270" s="15">
        <v>0</v>
      </c>
      <c r="AM270" s="15">
        <v>0</v>
      </c>
      <c r="AN270" s="15">
        <v>0</v>
      </c>
      <c r="AO270" s="15">
        <v>0</v>
      </c>
      <c r="AP270" s="15">
        <v>0</v>
      </c>
      <c r="AQ270" s="15">
        <v>0</v>
      </c>
      <c r="AR270" s="15">
        <v>0</v>
      </c>
      <c r="AS270" s="15">
        <v>0</v>
      </c>
      <c r="AT270" s="15">
        <v>0</v>
      </c>
      <c r="AU270" s="15">
        <v>0</v>
      </c>
      <c r="AV270" s="15">
        <v>0</v>
      </c>
      <c r="AW270" s="15">
        <v>0</v>
      </c>
      <c r="AX270" s="15">
        <v>0</v>
      </c>
      <c r="AY270" s="15">
        <v>0</v>
      </c>
      <c r="BB270" t="b">
        <f t="shared" si="24"/>
        <v>1</v>
      </c>
    </row>
    <row r="271" spans="1:54">
      <c r="A271">
        <v>11659</v>
      </c>
      <c r="D271" t="s">
        <v>2257</v>
      </c>
      <c r="E271" t="s">
        <v>1128</v>
      </c>
      <c r="F271" t="str">
        <f t="shared" si="20"/>
        <v>Port/Freight</v>
      </c>
      <c r="G271" t="s">
        <v>2258</v>
      </c>
      <c r="I271" t="s">
        <v>2259</v>
      </c>
      <c r="J271" t="s">
        <v>2260</v>
      </c>
      <c r="K271" t="s">
        <v>2261</v>
      </c>
      <c r="L271" t="s">
        <v>791</v>
      </c>
      <c r="M271" t="s">
        <v>2262</v>
      </c>
      <c r="N271">
        <v>14200000</v>
      </c>
      <c r="O271">
        <v>15975000</v>
      </c>
      <c r="P271" t="s">
        <v>669</v>
      </c>
      <c r="Q271" t="str">
        <f t="shared" si="21"/>
        <v>2014-2017</v>
      </c>
      <c r="R271">
        <v>1</v>
      </c>
      <c r="S271" t="s">
        <v>2263</v>
      </c>
      <c r="T271" t="s">
        <v>2089</v>
      </c>
      <c r="U271" s="4">
        <v>2014</v>
      </c>
      <c r="V271" s="4">
        <v>2017</v>
      </c>
      <c r="W271" s="15">
        <f t="shared" si="22"/>
        <v>3550000</v>
      </c>
      <c r="X271">
        <f t="shared" si="23"/>
        <v>4</v>
      </c>
      <c r="Y271" s="15">
        <v>3550000</v>
      </c>
      <c r="Z271" s="15">
        <v>3550000</v>
      </c>
      <c r="AA271" s="15">
        <v>3550000</v>
      </c>
      <c r="AB271" s="15">
        <v>3550000</v>
      </c>
      <c r="AC271" s="15">
        <v>0</v>
      </c>
      <c r="AD271" s="15">
        <v>0</v>
      </c>
      <c r="AE271" s="15">
        <v>0</v>
      </c>
      <c r="AF271" s="15">
        <v>0</v>
      </c>
      <c r="AG271" s="15">
        <v>0</v>
      </c>
      <c r="AH271" s="15">
        <v>0</v>
      </c>
      <c r="AI271" s="15">
        <v>0</v>
      </c>
      <c r="AJ271" s="15">
        <v>0</v>
      </c>
      <c r="AK271" s="15">
        <v>0</v>
      </c>
      <c r="AL271" s="15">
        <v>0</v>
      </c>
      <c r="AM271" s="15">
        <v>0</v>
      </c>
      <c r="AN271" s="15">
        <v>0</v>
      </c>
      <c r="AO271" s="15">
        <v>0</v>
      </c>
      <c r="AP271" s="15">
        <v>0</v>
      </c>
      <c r="AQ271" s="15">
        <v>0</v>
      </c>
      <c r="AR271" s="15">
        <v>0</v>
      </c>
      <c r="AS271" s="15">
        <v>0</v>
      </c>
      <c r="AT271" s="15">
        <v>0</v>
      </c>
      <c r="AU271" s="15">
        <v>0</v>
      </c>
      <c r="AV271" s="15">
        <v>0</v>
      </c>
      <c r="AW271" s="15">
        <v>0</v>
      </c>
      <c r="AX271" s="15">
        <v>0</v>
      </c>
      <c r="AY271" s="15">
        <v>0</v>
      </c>
      <c r="BB271" t="b">
        <f t="shared" si="24"/>
        <v>1</v>
      </c>
    </row>
    <row r="272" spans="1:54">
      <c r="A272">
        <v>11662</v>
      </c>
      <c r="D272" t="s">
        <v>1381</v>
      </c>
      <c r="E272" t="s">
        <v>4307</v>
      </c>
      <c r="F272" t="str">
        <f t="shared" si="20"/>
        <v>City/Roads and Bridges</v>
      </c>
      <c r="G272" t="s">
        <v>3</v>
      </c>
      <c r="I272" t="s">
        <v>3768</v>
      </c>
      <c r="J272" t="s">
        <v>1395</v>
      </c>
      <c r="K272" t="s">
        <v>3769</v>
      </c>
      <c r="L272" t="s">
        <v>632</v>
      </c>
      <c r="M272" t="s">
        <v>3460</v>
      </c>
      <c r="N272">
        <v>1790000</v>
      </c>
      <c r="O272">
        <v>2013750</v>
      </c>
      <c r="P272" t="s">
        <v>669</v>
      </c>
      <c r="Q272" t="str">
        <f t="shared" si="21"/>
        <v>2014-2017</v>
      </c>
      <c r="R272">
        <v>1</v>
      </c>
      <c r="T272" t="s">
        <v>2287</v>
      </c>
      <c r="U272" s="4">
        <v>2014</v>
      </c>
      <c r="V272" s="4">
        <v>2017</v>
      </c>
      <c r="W272" s="15">
        <f t="shared" si="22"/>
        <v>447500</v>
      </c>
      <c r="X272">
        <f t="shared" si="23"/>
        <v>4</v>
      </c>
      <c r="Y272" s="15">
        <v>447500</v>
      </c>
      <c r="Z272" s="15">
        <v>447500</v>
      </c>
      <c r="AA272" s="15">
        <v>447500</v>
      </c>
      <c r="AB272" s="15">
        <v>447500</v>
      </c>
      <c r="AC272" s="15">
        <v>0</v>
      </c>
      <c r="AD272" s="15">
        <v>0</v>
      </c>
      <c r="AE272" s="15">
        <v>0</v>
      </c>
      <c r="AF272" s="15">
        <v>0</v>
      </c>
      <c r="AG272" s="15">
        <v>0</v>
      </c>
      <c r="AH272" s="15">
        <v>0</v>
      </c>
      <c r="AI272" s="15">
        <v>0</v>
      </c>
      <c r="AJ272" s="15">
        <v>0</v>
      </c>
      <c r="AK272" s="15">
        <v>0</v>
      </c>
      <c r="AL272" s="15">
        <v>0</v>
      </c>
      <c r="AM272" s="15">
        <v>0</v>
      </c>
      <c r="AN272" s="15">
        <v>0</v>
      </c>
      <c r="AO272" s="15">
        <v>0</v>
      </c>
      <c r="AP272" s="15">
        <v>0</v>
      </c>
      <c r="AQ272" s="15">
        <v>0</v>
      </c>
      <c r="AR272" s="15">
        <v>0</v>
      </c>
      <c r="AS272" s="15">
        <v>0</v>
      </c>
      <c r="AT272" s="15">
        <v>0</v>
      </c>
      <c r="AU272" s="15">
        <v>0</v>
      </c>
      <c r="AV272" s="15">
        <v>0</v>
      </c>
      <c r="AW272" s="15">
        <v>0</v>
      </c>
      <c r="AX272" s="15">
        <v>0</v>
      </c>
      <c r="AY272" s="15">
        <v>0</v>
      </c>
      <c r="BB272" t="b">
        <f t="shared" si="24"/>
        <v>1</v>
      </c>
    </row>
    <row r="273" spans="1:54">
      <c r="A273">
        <v>11664</v>
      </c>
      <c r="D273" t="s">
        <v>817</v>
      </c>
      <c r="E273" t="s">
        <v>817</v>
      </c>
      <c r="F273" t="str">
        <f t="shared" si="20"/>
        <v>Metro/Regional Program</v>
      </c>
      <c r="I273" t="s">
        <v>2281</v>
      </c>
      <c r="J273" t="s">
        <v>652</v>
      </c>
      <c r="K273" t="s">
        <v>652</v>
      </c>
      <c r="L273" t="s">
        <v>652</v>
      </c>
      <c r="M273" t="s">
        <v>2282</v>
      </c>
      <c r="N273">
        <v>5000000</v>
      </c>
      <c r="O273">
        <v>5625000</v>
      </c>
      <c r="P273" t="s">
        <v>669</v>
      </c>
      <c r="Q273" t="str">
        <f t="shared" si="21"/>
        <v>2014-2017</v>
      </c>
      <c r="R273">
        <v>1</v>
      </c>
      <c r="S273" t="s">
        <v>715</v>
      </c>
      <c r="T273" t="s">
        <v>2276</v>
      </c>
      <c r="U273" s="4">
        <v>2014</v>
      </c>
      <c r="V273" s="4">
        <v>2017</v>
      </c>
      <c r="W273" s="15">
        <f t="shared" si="22"/>
        <v>1250000</v>
      </c>
      <c r="X273">
        <f t="shared" si="23"/>
        <v>4</v>
      </c>
      <c r="Y273" s="15">
        <v>1250000</v>
      </c>
      <c r="Z273" s="15">
        <v>1250000</v>
      </c>
      <c r="AA273" s="15">
        <v>1250000</v>
      </c>
      <c r="AB273" s="15">
        <v>1250000</v>
      </c>
      <c r="AC273" s="15">
        <v>0</v>
      </c>
      <c r="AD273" s="15">
        <v>0</v>
      </c>
      <c r="AE273" s="15">
        <v>0</v>
      </c>
      <c r="AF273" s="15">
        <v>0</v>
      </c>
      <c r="AG273" s="15">
        <v>0</v>
      </c>
      <c r="AH273" s="15">
        <v>0</v>
      </c>
      <c r="AI273" s="15">
        <v>0</v>
      </c>
      <c r="AJ273" s="15">
        <v>0</v>
      </c>
      <c r="AK273" s="15">
        <v>0</v>
      </c>
      <c r="AL273" s="15">
        <v>0</v>
      </c>
      <c r="AM273" s="15">
        <v>0</v>
      </c>
      <c r="AN273" s="15">
        <v>0</v>
      </c>
      <c r="AO273" s="15">
        <v>0</v>
      </c>
      <c r="AP273" s="15">
        <v>0</v>
      </c>
      <c r="AQ273" s="15">
        <v>0</v>
      </c>
      <c r="AR273" s="15">
        <v>0</v>
      </c>
      <c r="AS273" s="15">
        <v>0</v>
      </c>
      <c r="AT273" s="15">
        <v>0</v>
      </c>
      <c r="AU273" s="15">
        <v>0</v>
      </c>
      <c r="AV273" s="15">
        <v>0</v>
      </c>
      <c r="AW273" s="15">
        <v>0</v>
      </c>
      <c r="AX273" s="15">
        <v>0</v>
      </c>
      <c r="AY273" s="15">
        <v>0</v>
      </c>
      <c r="BB273" t="b">
        <f t="shared" si="24"/>
        <v>1</v>
      </c>
    </row>
    <row r="274" spans="1:54">
      <c r="A274">
        <v>11665</v>
      </c>
      <c r="D274" t="s">
        <v>1406</v>
      </c>
      <c r="E274" t="s">
        <v>4307</v>
      </c>
      <c r="F274" t="str">
        <f t="shared" si="20"/>
        <v>City/Roads and Bridges</v>
      </c>
      <c r="G274" t="s">
        <v>1406</v>
      </c>
      <c r="I274" t="s">
        <v>3198</v>
      </c>
      <c r="J274" t="s">
        <v>3199</v>
      </c>
      <c r="K274" t="s">
        <v>1531</v>
      </c>
      <c r="L274" t="s">
        <v>662</v>
      </c>
      <c r="M274" t="s">
        <v>3773</v>
      </c>
      <c r="N274">
        <v>3000000</v>
      </c>
      <c r="O274">
        <v>3375000</v>
      </c>
      <c r="P274" t="s">
        <v>669</v>
      </c>
      <c r="Q274" t="str">
        <f t="shared" si="21"/>
        <v>2014-2017</v>
      </c>
      <c r="R274">
        <v>1</v>
      </c>
      <c r="T274" t="s">
        <v>2287</v>
      </c>
      <c r="U274" s="4">
        <v>2014</v>
      </c>
      <c r="V274" s="4">
        <v>2017</v>
      </c>
      <c r="W274" s="15">
        <f t="shared" si="22"/>
        <v>750000</v>
      </c>
      <c r="X274">
        <f t="shared" si="23"/>
        <v>4</v>
      </c>
      <c r="Y274" s="15">
        <v>750000</v>
      </c>
      <c r="Z274" s="15">
        <v>750000</v>
      </c>
      <c r="AA274" s="15">
        <v>750000</v>
      </c>
      <c r="AB274" s="15">
        <v>750000</v>
      </c>
      <c r="AC274" s="15">
        <v>0</v>
      </c>
      <c r="AD274" s="15">
        <v>0</v>
      </c>
      <c r="AE274" s="15">
        <v>0</v>
      </c>
      <c r="AF274" s="15">
        <v>0</v>
      </c>
      <c r="AG274" s="15">
        <v>0</v>
      </c>
      <c r="AH274" s="15">
        <v>0</v>
      </c>
      <c r="AI274" s="15">
        <v>0</v>
      </c>
      <c r="AJ274" s="15">
        <v>0</v>
      </c>
      <c r="AK274" s="15">
        <v>0</v>
      </c>
      <c r="AL274" s="15">
        <v>0</v>
      </c>
      <c r="AM274" s="15">
        <v>0</v>
      </c>
      <c r="AN274" s="15">
        <v>0</v>
      </c>
      <c r="AO274" s="15">
        <v>0</v>
      </c>
      <c r="AP274" s="15">
        <v>0</v>
      </c>
      <c r="AQ274" s="15">
        <v>0</v>
      </c>
      <c r="AR274" s="15">
        <v>0</v>
      </c>
      <c r="AS274" s="15">
        <v>0</v>
      </c>
      <c r="AT274" s="15">
        <v>0</v>
      </c>
      <c r="AU274" s="15">
        <v>0</v>
      </c>
      <c r="AV274" s="15">
        <v>0</v>
      </c>
      <c r="AW274" s="15">
        <v>0</v>
      </c>
      <c r="AX274" s="15">
        <v>0</v>
      </c>
      <c r="AY274" s="15">
        <v>0</v>
      </c>
      <c r="BB274" t="b">
        <f t="shared" si="24"/>
        <v>1</v>
      </c>
    </row>
    <row r="275" spans="1:54">
      <c r="A275">
        <v>11667</v>
      </c>
      <c r="D275" t="s">
        <v>1381</v>
      </c>
      <c r="E275" t="s">
        <v>4307</v>
      </c>
      <c r="F275" t="str">
        <f t="shared" si="20"/>
        <v>City/Roads and Bridges</v>
      </c>
      <c r="G275" t="s">
        <v>3</v>
      </c>
      <c r="I275" t="s">
        <v>3775</v>
      </c>
      <c r="J275" t="s">
        <v>1395</v>
      </c>
      <c r="K275" t="s">
        <v>3776</v>
      </c>
      <c r="L275" t="s">
        <v>632</v>
      </c>
      <c r="M275" t="s">
        <v>3460</v>
      </c>
      <c r="N275">
        <v>1300000</v>
      </c>
      <c r="O275">
        <v>1462500</v>
      </c>
      <c r="P275" t="s">
        <v>669</v>
      </c>
      <c r="Q275" t="str">
        <f t="shared" si="21"/>
        <v>2014-2017</v>
      </c>
      <c r="R275">
        <v>1</v>
      </c>
      <c r="S275" t="s">
        <v>643</v>
      </c>
      <c r="T275" t="s">
        <v>2287</v>
      </c>
      <c r="U275" s="4">
        <v>2014</v>
      </c>
      <c r="V275" s="4">
        <v>2017</v>
      </c>
      <c r="W275" s="15">
        <f t="shared" si="22"/>
        <v>325000</v>
      </c>
      <c r="X275">
        <f t="shared" si="23"/>
        <v>4</v>
      </c>
      <c r="Y275" s="15">
        <v>325000</v>
      </c>
      <c r="Z275" s="15">
        <v>325000</v>
      </c>
      <c r="AA275" s="15">
        <v>325000</v>
      </c>
      <c r="AB275" s="15">
        <v>325000</v>
      </c>
      <c r="AC275" s="15">
        <v>0</v>
      </c>
      <c r="AD275" s="15">
        <v>0</v>
      </c>
      <c r="AE275" s="15">
        <v>0</v>
      </c>
      <c r="AF275" s="15">
        <v>0</v>
      </c>
      <c r="AG275" s="15">
        <v>0</v>
      </c>
      <c r="AH275" s="15">
        <v>0</v>
      </c>
      <c r="AI275" s="15">
        <v>0</v>
      </c>
      <c r="AJ275" s="15">
        <v>0</v>
      </c>
      <c r="AK275" s="15">
        <v>0</v>
      </c>
      <c r="AL275" s="15">
        <v>0</v>
      </c>
      <c r="AM275" s="15">
        <v>0</v>
      </c>
      <c r="AN275" s="15">
        <v>0</v>
      </c>
      <c r="AO275" s="15">
        <v>0</v>
      </c>
      <c r="AP275" s="15">
        <v>0</v>
      </c>
      <c r="AQ275" s="15">
        <v>0</v>
      </c>
      <c r="AR275" s="15">
        <v>0</v>
      </c>
      <c r="AS275" s="15">
        <v>0</v>
      </c>
      <c r="AT275" s="15">
        <v>0</v>
      </c>
      <c r="AU275" s="15">
        <v>0</v>
      </c>
      <c r="AV275" s="15">
        <v>0</v>
      </c>
      <c r="AW275" s="15">
        <v>0</v>
      </c>
      <c r="AX275" s="15">
        <v>0</v>
      </c>
      <c r="AY275" s="15">
        <v>0</v>
      </c>
      <c r="BB275" t="b">
        <f t="shared" si="24"/>
        <v>1</v>
      </c>
    </row>
    <row r="276" spans="1:54">
      <c r="A276">
        <v>11671</v>
      </c>
      <c r="D276" t="s">
        <v>666</v>
      </c>
      <c r="E276" t="s">
        <v>4307</v>
      </c>
      <c r="F276" t="str">
        <f t="shared" si="20"/>
        <v>City/Active Transportation</v>
      </c>
      <c r="G276" t="s">
        <v>666</v>
      </c>
      <c r="I276" t="s">
        <v>2027</v>
      </c>
      <c r="J276" t="s">
        <v>1970</v>
      </c>
      <c r="K276" t="s">
        <v>741</v>
      </c>
      <c r="L276" t="s">
        <v>1</v>
      </c>
      <c r="M276" t="s">
        <v>728</v>
      </c>
      <c r="N276">
        <v>2150000</v>
      </c>
      <c r="O276">
        <v>2418750</v>
      </c>
      <c r="P276" t="s">
        <v>669</v>
      </c>
      <c r="Q276" t="str">
        <f t="shared" si="21"/>
        <v>2014-2017</v>
      </c>
      <c r="R276">
        <v>1</v>
      </c>
      <c r="S276" t="s">
        <v>782</v>
      </c>
      <c r="T276" t="s">
        <v>636</v>
      </c>
      <c r="U276" s="4">
        <v>2014</v>
      </c>
      <c r="V276" s="4">
        <v>2017</v>
      </c>
      <c r="W276" s="15">
        <f t="shared" si="22"/>
        <v>537500</v>
      </c>
      <c r="X276">
        <f t="shared" si="23"/>
        <v>4</v>
      </c>
      <c r="Y276" s="15">
        <v>537500</v>
      </c>
      <c r="Z276" s="15">
        <v>537500</v>
      </c>
      <c r="AA276" s="15">
        <v>537500</v>
      </c>
      <c r="AB276" s="15">
        <v>537500</v>
      </c>
      <c r="AC276" s="15">
        <v>0</v>
      </c>
      <c r="AD276" s="15">
        <v>0</v>
      </c>
      <c r="AE276" s="15">
        <v>0</v>
      </c>
      <c r="AF276" s="15">
        <v>0</v>
      </c>
      <c r="AG276" s="15">
        <v>0</v>
      </c>
      <c r="AH276" s="15">
        <v>0</v>
      </c>
      <c r="AI276" s="15">
        <v>0</v>
      </c>
      <c r="AJ276" s="15">
        <v>0</v>
      </c>
      <c r="AK276" s="15">
        <v>0</v>
      </c>
      <c r="AL276" s="15">
        <v>0</v>
      </c>
      <c r="AM276" s="15">
        <v>0</v>
      </c>
      <c r="AN276" s="15">
        <v>0</v>
      </c>
      <c r="AO276" s="15">
        <v>0</v>
      </c>
      <c r="AP276" s="15">
        <v>0</v>
      </c>
      <c r="AQ276" s="15">
        <v>0</v>
      </c>
      <c r="AR276" s="15">
        <v>0</v>
      </c>
      <c r="AS276" s="15">
        <v>0</v>
      </c>
      <c r="AT276" s="15">
        <v>0</v>
      </c>
      <c r="AU276" s="15">
        <v>0</v>
      </c>
      <c r="AV276" s="15">
        <v>0</v>
      </c>
      <c r="AW276" s="15">
        <v>0</v>
      </c>
      <c r="AX276" s="15">
        <v>0</v>
      </c>
      <c r="AY276" s="15">
        <v>0</v>
      </c>
      <c r="BB276" t="b">
        <f t="shared" si="24"/>
        <v>1</v>
      </c>
    </row>
    <row r="277" spans="1:54">
      <c r="A277">
        <v>11692</v>
      </c>
      <c r="D277" t="s">
        <v>2066</v>
      </c>
      <c r="E277" t="s">
        <v>4307</v>
      </c>
      <c r="F277" t="str">
        <f t="shared" si="20"/>
        <v>City/Active Transportation</v>
      </c>
      <c r="G277" t="s">
        <v>3</v>
      </c>
      <c r="I277" t="s">
        <v>367</v>
      </c>
      <c r="J277" t="s">
        <v>2067</v>
      </c>
      <c r="K277" t="s">
        <v>2068</v>
      </c>
      <c r="M277" t="s">
        <v>1214</v>
      </c>
      <c r="N277">
        <v>1036427</v>
      </c>
      <c r="O277">
        <v>1165980.375</v>
      </c>
      <c r="P277" t="s">
        <v>669</v>
      </c>
      <c r="Q277" t="str">
        <f t="shared" si="21"/>
        <v>2014-2017</v>
      </c>
      <c r="R277">
        <v>1</v>
      </c>
      <c r="T277" t="s">
        <v>636</v>
      </c>
      <c r="U277" s="4">
        <v>2014</v>
      </c>
      <c r="V277" s="4">
        <v>2017</v>
      </c>
      <c r="W277" s="15">
        <f t="shared" si="22"/>
        <v>259106.75</v>
      </c>
      <c r="X277">
        <f t="shared" si="23"/>
        <v>4</v>
      </c>
      <c r="Y277" s="15">
        <v>259106.75</v>
      </c>
      <c r="Z277" s="15">
        <v>259106.75</v>
      </c>
      <c r="AA277" s="15">
        <v>259106.75</v>
      </c>
      <c r="AB277" s="15">
        <v>259106.75</v>
      </c>
      <c r="AC277" s="15">
        <v>0</v>
      </c>
      <c r="AD277" s="15">
        <v>0</v>
      </c>
      <c r="AE277" s="15">
        <v>0</v>
      </c>
      <c r="AF277" s="15">
        <v>0</v>
      </c>
      <c r="AG277" s="15">
        <v>0</v>
      </c>
      <c r="AH277" s="15">
        <v>0</v>
      </c>
      <c r="AI277" s="15">
        <v>0</v>
      </c>
      <c r="AJ277" s="15">
        <v>0</v>
      </c>
      <c r="AK277" s="15">
        <v>0</v>
      </c>
      <c r="AL277" s="15">
        <v>0</v>
      </c>
      <c r="AM277" s="15">
        <v>0</v>
      </c>
      <c r="AN277" s="15">
        <v>0</v>
      </c>
      <c r="AO277" s="15">
        <v>0</v>
      </c>
      <c r="AP277" s="15">
        <v>0</v>
      </c>
      <c r="AQ277" s="15">
        <v>0</v>
      </c>
      <c r="AR277" s="15">
        <v>0</v>
      </c>
      <c r="AS277" s="15">
        <v>0</v>
      </c>
      <c r="AT277" s="15">
        <v>0</v>
      </c>
      <c r="AU277" s="15">
        <v>0</v>
      </c>
      <c r="AV277" s="15">
        <v>0</v>
      </c>
      <c r="AW277" s="15">
        <v>0</v>
      </c>
      <c r="AX277" s="15">
        <v>0</v>
      </c>
      <c r="AY277" s="15">
        <v>0</v>
      </c>
      <c r="BB277" t="b">
        <f t="shared" si="24"/>
        <v>1</v>
      </c>
    </row>
    <row r="278" spans="1:54">
      <c r="A278">
        <v>11744</v>
      </c>
      <c r="D278" t="s">
        <v>822</v>
      </c>
      <c r="E278" t="s">
        <v>4307</v>
      </c>
      <c r="F278" t="str">
        <f t="shared" si="20"/>
        <v>City/</v>
      </c>
      <c r="G278" t="s">
        <v>4298</v>
      </c>
      <c r="I278" t="s">
        <v>4299</v>
      </c>
      <c r="M278" t="s">
        <v>4300</v>
      </c>
      <c r="N278">
        <v>1540000</v>
      </c>
      <c r="O278">
        <v>1732500</v>
      </c>
      <c r="P278" t="s">
        <v>669</v>
      </c>
      <c r="Q278" t="str">
        <f t="shared" si="21"/>
        <v>2014-2017</v>
      </c>
      <c r="R278">
        <v>1</v>
      </c>
      <c r="S278" t="s">
        <v>2287</v>
      </c>
      <c r="U278" s="4">
        <v>2014</v>
      </c>
      <c r="V278" s="4">
        <v>2017</v>
      </c>
      <c r="W278" s="15">
        <f t="shared" si="22"/>
        <v>385000</v>
      </c>
      <c r="X278">
        <f t="shared" si="23"/>
        <v>4</v>
      </c>
      <c r="Y278" s="15">
        <v>385000</v>
      </c>
      <c r="Z278" s="15">
        <v>385000</v>
      </c>
      <c r="AA278" s="15">
        <v>385000</v>
      </c>
      <c r="AB278" s="15">
        <v>385000</v>
      </c>
      <c r="AC278" s="15">
        <v>0</v>
      </c>
      <c r="AD278" s="15">
        <v>0</v>
      </c>
      <c r="AE278" s="15">
        <v>0</v>
      </c>
      <c r="AF278" s="15">
        <v>0</v>
      </c>
      <c r="AG278" s="15">
        <v>0</v>
      </c>
      <c r="AH278" s="15">
        <v>0</v>
      </c>
      <c r="AI278" s="15">
        <v>0</v>
      </c>
      <c r="AJ278" s="15">
        <v>0</v>
      </c>
      <c r="AK278" s="15">
        <v>0</v>
      </c>
      <c r="AL278" s="15">
        <v>0</v>
      </c>
      <c r="AM278" s="15">
        <v>0</v>
      </c>
      <c r="AN278" s="15">
        <v>0</v>
      </c>
      <c r="AO278" s="15">
        <v>0</v>
      </c>
      <c r="AP278" s="15">
        <v>0</v>
      </c>
      <c r="AQ278" s="15">
        <v>0</v>
      </c>
      <c r="AR278" s="15">
        <v>0</v>
      </c>
      <c r="AS278" s="15">
        <v>0</v>
      </c>
      <c r="AT278" s="15">
        <v>0</v>
      </c>
      <c r="AU278" s="15">
        <v>0</v>
      </c>
      <c r="AV278" s="15">
        <v>0</v>
      </c>
      <c r="AW278" s="15">
        <v>0</v>
      </c>
      <c r="AX278" s="15">
        <v>0</v>
      </c>
      <c r="AY278" s="15">
        <v>0</v>
      </c>
      <c r="BB278" t="b">
        <f t="shared" si="24"/>
        <v>1</v>
      </c>
    </row>
    <row r="279" spans="1:54">
      <c r="A279">
        <v>10907</v>
      </c>
      <c r="D279" t="s">
        <v>1444</v>
      </c>
      <c r="E279" t="s">
        <v>0</v>
      </c>
      <c r="F279" t="str">
        <f t="shared" si="20"/>
        <v>Transit/Transit</v>
      </c>
      <c r="I279" t="s">
        <v>4005</v>
      </c>
      <c r="J279" t="s">
        <v>652</v>
      </c>
      <c r="K279" t="s">
        <v>652</v>
      </c>
      <c r="L279" t="s">
        <v>657</v>
      </c>
      <c r="M279" t="s">
        <v>4006</v>
      </c>
      <c r="N279">
        <v>75000000</v>
      </c>
      <c r="O279">
        <v>111000000</v>
      </c>
      <c r="P279" t="s">
        <v>4007</v>
      </c>
      <c r="Q279" t="str">
        <f t="shared" si="21"/>
        <v>2014-2024</v>
      </c>
      <c r="R279">
        <v>1</v>
      </c>
      <c r="S279" t="s">
        <v>670</v>
      </c>
      <c r="T279" t="s">
        <v>0</v>
      </c>
      <c r="U279" s="4">
        <v>2014</v>
      </c>
      <c r="V279" s="4">
        <v>2024</v>
      </c>
      <c r="W279" s="15">
        <f t="shared" si="22"/>
        <v>6818181.8181818184</v>
      </c>
      <c r="X279">
        <f t="shared" si="23"/>
        <v>11</v>
      </c>
      <c r="Y279" s="15">
        <v>6818181.8181818184</v>
      </c>
      <c r="Z279" s="15">
        <v>6818181.8181818184</v>
      </c>
      <c r="AA279" s="15">
        <v>6818181.8181818184</v>
      </c>
      <c r="AB279" s="15">
        <v>6818181.8181818184</v>
      </c>
      <c r="AC279" s="15">
        <v>6818181.8181818184</v>
      </c>
      <c r="AD279" s="15">
        <v>6818181.8181818184</v>
      </c>
      <c r="AE279" s="15">
        <v>6818181.8181818184</v>
      </c>
      <c r="AF279" s="15">
        <v>6818181.8181818184</v>
      </c>
      <c r="AG279" s="15">
        <v>6818181.8181818184</v>
      </c>
      <c r="AH279" s="15">
        <v>6818181.8181818184</v>
      </c>
      <c r="AI279" s="15">
        <v>6818181.8181818184</v>
      </c>
      <c r="AJ279" s="15">
        <v>0</v>
      </c>
      <c r="AK279" s="15">
        <v>0</v>
      </c>
      <c r="AL279" s="15">
        <v>0</v>
      </c>
      <c r="AM279" s="15">
        <v>0</v>
      </c>
      <c r="AN279" s="15">
        <v>0</v>
      </c>
      <c r="AO279" s="15">
        <v>0</v>
      </c>
      <c r="AP279" s="15">
        <v>0</v>
      </c>
      <c r="AQ279" s="15">
        <v>0</v>
      </c>
      <c r="AR279" s="15">
        <v>0</v>
      </c>
      <c r="AS279" s="15">
        <v>0</v>
      </c>
      <c r="AT279" s="15">
        <v>0</v>
      </c>
      <c r="AU279" s="15">
        <v>0</v>
      </c>
      <c r="AV279" s="15">
        <v>0</v>
      </c>
      <c r="AW279" s="15">
        <v>0</v>
      </c>
      <c r="AX279" s="15">
        <v>0</v>
      </c>
      <c r="AY279" s="15">
        <v>0</v>
      </c>
      <c r="BB279" t="b">
        <f t="shared" si="24"/>
        <v>1</v>
      </c>
    </row>
    <row r="280" spans="1:54">
      <c r="A280">
        <v>10909</v>
      </c>
      <c r="D280" t="s">
        <v>1444</v>
      </c>
      <c r="E280" t="s">
        <v>0</v>
      </c>
      <c r="F280" t="str">
        <f t="shared" si="20"/>
        <v>Transit/Transit</v>
      </c>
      <c r="I280" t="s">
        <v>4008</v>
      </c>
      <c r="J280" t="s">
        <v>652</v>
      </c>
      <c r="K280" t="s">
        <v>652</v>
      </c>
      <c r="L280" t="s">
        <v>652</v>
      </c>
      <c r="M280" t="s">
        <v>4009</v>
      </c>
      <c r="N280">
        <v>75000000</v>
      </c>
      <c r="O280">
        <v>111000000</v>
      </c>
      <c r="P280" t="s">
        <v>4007</v>
      </c>
      <c r="Q280" t="str">
        <f t="shared" si="21"/>
        <v>2014-2024</v>
      </c>
      <c r="R280">
        <v>1</v>
      </c>
      <c r="S280" t="s">
        <v>670</v>
      </c>
      <c r="T280" t="s">
        <v>0</v>
      </c>
      <c r="U280" s="4">
        <v>2014</v>
      </c>
      <c r="V280" s="4">
        <v>2024</v>
      </c>
      <c r="W280" s="15">
        <f t="shared" si="22"/>
        <v>6818181.8181818184</v>
      </c>
      <c r="X280">
        <f t="shared" si="23"/>
        <v>11</v>
      </c>
      <c r="Y280" s="15">
        <v>6818181.8181818184</v>
      </c>
      <c r="Z280" s="15">
        <v>6818181.8181818184</v>
      </c>
      <c r="AA280" s="15">
        <v>6818181.8181818184</v>
      </c>
      <c r="AB280" s="15">
        <v>6818181.8181818184</v>
      </c>
      <c r="AC280" s="15">
        <v>6818181.8181818184</v>
      </c>
      <c r="AD280" s="15">
        <v>6818181.8181818184</v>
      </c>
      <c r="AE280" s="15">
        <v>6818181.8181818184</v>
      </c>
      <c r="AF280" s="15">
        <v>6818181.8181818184</v>
      </c>
      <c r="AG280" s="15">
        <v>6818181.8181818184</v>
      </c>
      <c r="AH280" s="15">
        <v>6818181.8181818184</v>
      </c>
      <c r="AI280" s="15">
        <v>6818181.8181818184</v>
      </c>
      <c r="AJ280" s="15">
        <v>0</v>
      </c>
      <c r="AK280" s="15">
        <v>0</v>
      </c>
      <c r="AL280" s="15">
        <v>0</v>
      </c>
      <c r="AM280" s="15">
        <v>0</v>
      </c>
      <c r="AN280" s="15">
        <v>0</v>
      </c>
      <c r="AO280" s="15">
        <v>0</v>
      </c>
      <c r="AP280" s="15">
        <v>0</v>
      </c>
      <c r="AQ280" s="15">
        <v>0</v>
      </c>
      <c r="AR280" s="15">
        <v>0</v>
      </c>
      <c r="AS280" s="15">
        <v>0</v>
      </c>
      <c r="AT280" s="15">
        <v>0</v>
      </c>
      <c r="AU280" s="15">
        <v>0</v>
      </c>
      <c r="AV280" s="15">
        <v>0</v>
      </c>
      <c r="AW280" s="15">
        <v>0</v>
      </c>
      <c r="AX280" s="15">
        <v>0</v>
      </c>
      <c r="AY280" s="15">
        <v>0</v>
      </c>
      <c r="BB280" t="b">
        <f t="shared" si="24"/>
        <v>1</v>
      </c>
    </row>
    <row r="281" spans="1:54">
      <c r="A281">
        <v>10844</v>
      </c>
      <c r="D281" t="s">
        <v>1406</v>
      </c>
      <c r="E281" t="s">
        <v>4307</v>
      </c>
      <c r="F281" t="str">
        <f t="shared" si="20"/>
        <v>City/Roads and Bridges</v>
      </c>
      <c r="G281" t="s">
        <v>1516</v>
      </c>
      <c r="I281" t="s">
        <v>3210</v>
      </c>
      <c r="J281" t="s">
        <v>1606</v>
      </c>
      <c r="K281" t="s">
        <v>3211</v>
      </c>
      <c r="L281" t="s">
        <v>632</v>
      </c>
      <c r="M281" t="s">
        <v>3212</v>
      </c>
      <c r="N281">
        <v>26500000</v>
      </c>
      <c r="O281">
        <v>53688999.999999993</v>
      </c>
      <c r="P281" t="s">
        <v>3213</v>
      </c>
      <c r="Q281" t="str">
        <f t="shared" si="21"/>
        <v>2014-2032</v>
      </c>
      <c r="R281">
        <v>1</v>
      </c>
      <c r="T281" t="s">
        <v>2287</v>
      </c>
      <c r="U281" s="4">
        <v>2014</v>
      </c>
      <c r="V281" s="4">
        <v>2032</v>
      </c>
      <c r="W281" s="15">
        <f t="shared" si="22"/>
        <v>1394736.8421052631</v>
      </c>
      <c r="X281">
        <f t="shared" si="23"/>
        <v>19</v>
      </c>
      <c r="Y281" s="15">
        <v>1394736.8421052631</v>
      </c>
      <c r="Z281" s="15">
        <v>1394736.8421052631</v>
      </c>
      <c r="AA281" s="15">
        <v>1394736.8421052631</v>
      </c>
      <c r="AB281" s="15">
        <v>1394736.8421052631</v>
      </c>
      <c r="AC281" s="15">
        <v>1394736.8421052631</v>
      </c>
      <c r="AD281" s="15">
        <v>1394736.8421052631</v>
      </c>
      <c r="AE281" s="15">
        <v>1394736.8421052631</v>
      </c>
      <c r="AF281" s="15">
        <v>1394736.8421052631</v>
      </c>
      <c r="AG281" s="15">
        <v>1394736.8421052631</v>
      </c>
      <c r="AH281" s="15">
        <v>1394736.8421052631</v>
      </c>
      <c r="AI281" s="15">
        <v>1394736.8421052631</v>
      </c>
      <c r="AJ281" s="15">
        <v>1394736.8421052631</v>
      </c>
      <c r="AK281" s="15">
        <v>1394736.8421052631</v>
      </c>
      <c r="AL281" s="15">
        <v>1394736.8421052631</v>
      </c>
      <c r="AM281" s="15">
        <v>1394736.8421052631</v>
      </c>
      <c r="AN281" s="15">
        <v>1394736.8421052631</v>
      </c>
      <c r="AO281" s="15">
        <v>1394736.8421052631</v>
      </c>
      <c r="AP281" s="15">
        <v>1394736.8421052631</v>
      </c>
      <c r="AQ281" s="15">
        <v>1394736.8421052631</v>
      </c>
      <c r="AR281" s="15">
        <v>0</v>
      </c>
      <c r="AS281" s="15">
        <v>0</v>
      </c>
      <c r="AT281" s="15">
        <v>0</v>
      </c>
      <c r="AU281" s="15">
        <v>0</v>
      </c>
      <c r="AV281" s="15">
        <v>0</v>
      </c>
      <c r="AW281" s="15">
        <v>0</v>
      </c>
      <c r="AX281" s="15">
        <v>0</v>
      </c>
      <c r="AY281" s="15">
        <v>0</v>
      </c>
      <c r="BB281" t="b">
        <f t="shared" si="24"/>
        <v>1</v>
      </c>
    </row>
    <row r="282" spans="1:54">
      <c r="A282">
        <v>10020</v>
      </c>
      <c r="D282" t="s">
        <v>627</v>
      </c>
      <c r="E282" t="s">
        <v>4308</v>
      </c>
      <c r="F282" t="str">
        <f t="shared" si="20"/>
        <v>County/TSMO/TDM</v>
      </c>
      <c r="G282" t="s">
        <v>627</v>
      </c>
      <c r="I282" t="s">
        <v>4148</v>
      </c>
      <c r="J282" t="s">
        <v>3646</v>
      </c>
      <c r="K282" t="s">
        <v>651</v>
      </c>
      <c r="L282" t="s">
        <v>657</v>
      </c>
      <c r="M282" t="s">
        <v>4149</v>
      </c>
      <c r="N282">
        <v>21300000</v>
      </c>
      <c r="O282">
        <v>59043599.999999993</v>
      </c>
      <c r="P282" t="s">
        <v>2275</v>
      </c>
      <c r="Q282" t="str">
        <f t="shared" si="21"/>
        <v>2014-2040</v>
      </c>
      <c r="R282">
        <v>1</v>
      </c>
      <c r="S282" t="s">
        <v>715</v>
      </c>
      <c r="T282" t="s">
        <v>4150</v>
      </c>
      <c r="U282" s="4">
        <v>2014</v>
      </c>
      <c r="V282" s="4">
        <v>2040</v>
      </c>
      <c r="W282" s="15">
        <f t="shared" si="22"/>
        <v>788888.88888888888</v>
      </c>
      <c r="X282">
        <f t="shared" si="23"/>
        <v>27</v>
      </c>
      <c r="Y282" s="15">
        <v>788888.88888888888</v>
      </c>
      <c r="Z282" s="15">
        <v>788888.88888888888</v>
      </c>
      <c r="AA282" s="15">
        <v>788888.88888888888</v>
      </c>
      <c r="AB282" s="15">
        <v>788888.88888888888</v>
      </c>
      <c r="AC282" s="15">
        <v>788888.88888888888</v>
      </c>
      <c r="AD282" s="15">
        <v>788888.88888888888</v>
      </c>
      <c r="AE282" s="15">
        <v>788888.88888888888</v>
      </c>
      <c r="AF282" s="15">
        <v>788888.88888888888</v>
      </c>
      <c r="AG282" s="15">
        <v>788888.88888888888</v>
      </c>
      <c r="AH282" s="15">
        <v>788888.88888888888</v>
      </c>
      <c r="AI282" s="15">
        <v>788888.88888888888</v>
      </c>
      <c r="AJ282" s="15">
        <v>788888.88888888888</v>
      </c>
      <c r="AK282" s="15">
        <v>788888.88888888888</v>
      </c>
      <c r="AL282" s="15">
        <v>788888.88888888888</v>
      </c>
      <c r="AM282" s="15">
        <v>788888.88888888888</v>
      </c>
      <c r="AN282" s="15">
        <v>788888.88888888888</v>
      </c>
      <c r="AO282" s="15">
        <v>788888.88888888888</v>
      </c>
      <c r="AP282" s="15">
        <v>788888.88888888888</v>
      </c>
      <c r="AQ282" s="15">
        <v>788888.88888888888</v>
      </c>
      <c r="AR282" s="15">
        <v>788888.88888888888</v>
      </c>
      <c r="AS282" s="15">
        <v>788888.88888888888</v>
      </c>
      <c r="AT282" s="15">
        <v>788888.88888888888</v>
      </c>
      <c r="AU282" s="15">
        <v>788888.88888888888</v>
      </c>
      <c r="AV282" s="15">
        <v>788888.88888888888</v>
      </c>
      <c r="AW282" s="15">
        <v>788888.88888888888</v>
      </c>
      <c r="AX282" s="15">
        <v>788888.88888888888</v>
      </c>
      <c r="AY282" s="15">
        <v>788888.88888888888</v>
      </c>
      <c r="BB282" t="b">
        <f>SUM(Y282:AY282)=N282</f>
        <v>1</v>
      </c>
    </row>
    <row r="283" spans="1:54">
      <c r="A283">
        <v>10216</v>
      </c>
      <c r="D283" t="s">
        <v>822</v>
      </c>
      <c r="E283" t="s">
        <v>4307</v>
      </c>
      <c r="F283" t="str">
        <f t="shared" si="20"/>
        <v>City/TSMO/TDM</v>
      </c>
      <c r="I283" t="s">
        <v>4164</v>
      </c>
      <c r="L283" t="s">
        <v>652</v>
      </c>
      <c r="M283" t="s">
        <v>4165</v>
      </c>
      <c r="N283">
        <v>13200000</v>
      </c>
      <c r="O283">
        <v>36590400</v>
      </c>
      <c r="P283" t="s">
        <v>2275</v>
      </c>
      <c r="Q283" t="str">
        <f t="shared" si="21"/>
        <v>2014-2040</v>
      </c>
      <c r="R283">
        <v>1</v>
      </c>
      <c r="S283" t="s">
        <v>657</v>
      </c>
      <c r="T283" t="s">
        <v>4150</v>
      </c>
      <c r="U283" s="4">
        <v>2014</v>
      </c>
      <c r="V283" s="4">
        <v>2040</v>
      </c>
      <c r="W283" s="15">
        <f t="shared" si="22"/>
        <v>488888.88888888888</v>
      </c>
      <c r="X283">
        <f t="shared" si="23"/>
        <v>27</v>
      </c>
      <c r="Y283" s="15">
        <v>488888.88888888888</v>
      </c>
      <c r="Z283" s="15">
        <v>488888.88888888888</v>
      </c>
      <c r="AA283" s="15">
        <v>488888.88888888888</v>
      </c>
      <c r="AB283" s="15">
        <v>488888.88888888888</v>
      </c>
      <c r="AC283" s="15">
        <v>488888.88888888888</v>
      </c>
      <c r="AD283" s="15">
        <v>488888.88888888888</v>
      </c>
      <c r="AE283" s="15">
        <v>488888.88888888888</v>
      </c>
      <c r="AF283" s="15">
        <v>488888.88888888888</v>
      </c>
      <c r="AG283" s="15">
        <v>488888.88888888888</v>
      </c>
      <c r="AH283" s="15">
        <v>488888.88888888888</v>
      </c>
      <c r="AI283" s="15">
        <v>488888.88888888888</v>
      </c>
      <c r="AJ283" s="15">
        <v>488888.88888888888</v>
      </c>
      <c r="AK283" s="15">
        <v>488888.88888888888</v>
      </c>
      <c r="AL283" s="15">
        <v>488888.88888888888</v>
      </c>
      <c r="AM283" s="15">
        <v>488888.88888888888</v>
      </c>
      <c r="AN283" s="15">
        <v>488888.88888888888</v>
      </c>
      <c r="AO283" s="15">
        <v>488888.88888888888</v>
      </c>
      <c r="AP283" s="15">
        <v>488888.88888888888</v>
      </c>
      <c r="AQ283" s="15">
        <v>488888.88888888888</v>
      </c>
      <c r="AR283" s="15">
        <v>488888.88888888888</v>
      </c>
      <c r="AS283" s="15">
        <v>488888.88888888888</v>
      </c>
      <c r="AT283" s="15">
        <v>488888.88888888888</v>
      </c>
      <c r="AU283" s="15">
        <v>488888.88888888888</v>
      </c>
      <c r="AV283" s="15">
        <v>488888.88888888888</v>
      </c>
      <c r="AW283" s="15">
        <v>488888.88888888888</v>
      </c>
      <c r="AX283" s="15">
        <v>488888.88888888888</v>
      </c>
      <c r="AY283" s="15">
        <v>488888.88888888888</v>
      </c>
      <c r="BB283" t="b">
        <f t="shared" ref="BB283:BB346" si="25">SUM(Y283:AY283)=N283</f>
        <v>1</v>
      </c>
    </row>
    <row r="284" spans="1:54">
      <c r="A284">
        <v>10855</v>
      </c>
      <c r="D284" t="s">
        <v>817</v>
      </c>
      <c r="E284" t="s">
        <v>817</v>
      </c>
      <c r="F284" t="str">
        <f t="shared" si="20"/>
        <v>Metro/Regional Program</v>
      </c>
      <c r="I284" t="s">
        <v>2271</v>
      </c>
      <c r="J284" t="s">
        <v>2272</v>
      </c>
      <c r="K284" t="s">
        <v>2273</v>
      </c>
      <c r="L284" t="s">
        <v>652</v>
      </c>
      <c r="M284" t="s">
        <v>2274</v>
      </c>
      <c r="N284">
        <v>67500000</v>
      </c>
      <c r="O284">
        <v>187110000</v>
      </c>
      <c r="P284" t="s">
        <v>2275</v>
      </c>
      <c r="Q284" t="str">
        <f t="shared" si="21"/>
        <v>2014-2040</v>
      </c>
      <c r="R284">
        <v>1</v>
      </c>
      <c r="S284" t="s">
        <v>657</v>
      </c>
      <c r="T284" t="s">
        <v>2276</v>
      </c>
      <c r="U284" s="4">
        <v>2014</v>
      </c>
      <c r="V284" s="4">
        <v>2040</v>
      </c>
      <c r="W284" s="15">
        <f t="shared" si="22"/>
        <v>2500000</v>
      </c>
      <c r="X284">
        <f t="shared" si="23"/>
        <v>27</v>
      </c>
      <c r="Y284" s="15">
        <v>2500000</v>
      </c>
      <c r="Z284" s="15">
        <v>2500000</v>
      </c>
      <c r="AA284" s="15">
        <v>2500000</v>
      </c>
      <c r="AB284" s="15">
        <v>2500000</v>
      </c>
      <c r="AC284" s="15">
        <v>2500000</v>
      </c>
      <c r="AD284" s="15">
        <v>2500000</v>
      </c>
      <c r="AE284" s="15">
        <v>2500000</v>
      </c>
      <c r="AF284" s="15">
        <v>2500000</v>
      </c>
      <c r="AG284" s="15">
        <v>2500000</v>
      </c>
      <c r="AH284" s="15">
        <v>2500000</v>
      </c>
      <c r="AI284" s="15">
        <v>2500000</v>
      </c>
      <c r="AJ284" s="15">
        <v>2500000</v>
      </c>
      <c r="AK284" s="15">
        <v>2500000</v>
      </c>
      <c r="AL284" s="15">
        <v>2500000</v>
      </c>
      <c r="AM284" s="15">
        <v>2500000</v>
      </c>
      <c r="AN284" s="15">
        <v>2500000</v>
      </c>
      <c r="AO284" s="15">
        <v>2500000</v>
      </c>
      <c r="AP284" s="15">
        <v>2500000</v>
      </c>
      <c r="AQ284" s="15">
        <v>2500000</v>
      </c>
      <c r="AR284" s="15">
        <v>2500000</v>
      </c>
      <c r="AS284" s="15">
        <v>2500000</v>
      </c>
      <c r="AT284" s="15">
        <v>2500000</v>
      </c>
      <c r="AU284" s="15">
        <v>2500000</v>
      </c>
      <c r="AV284" s="15">
        <v>2500000</v>
      </c>
      <c r="AW284" s="15">
        <v>2500000</v>
      </c>
      <c r="AX284" s="15">
        <v>2500000</v>
      </c>
      <c r="AY284" s="15">
        <v>2500000</v>
      </c>
      <c r="BB284" t="b">
        <f t="shared" si="25"/>
        <v>1</v>
      </c>
    </row>
    <row r="285" spans="1:54">
      <c r="A285">
        <v>10998</v>
      </c>
      <c r="D285" t="s">
        <v>1444</v>
      </c>
      <c r="E285" t="s">
        <v>0</v>
      </c>
      <c r="F285" t="str">
        <f t="shared" si="20"/>
        <v>Transit/Transit</v>
      </c>
      <c r="I285" t="s">
        <v>4046</v>
      </c>
      <c r="J285" t="s">
        <v>652</v>
      </c>
      <c r="K285" t="s">
        <v>652</v>
      </c>
      <c r="L285" t="s">
        <v>652</v>
      </c>
      <c r="M285" t="s">
        <v>4047</v>
      </c>
      <c r="N285">
        <v>385128000</v>
      </c>
      <c r="O285">
        <v>1067574815.9999999</v>
      </c>
      <c r="P285" t="s">
        <v>2275</v>
      </c>
      <c r="Q285" t="str">
        <f t="shared" si="21"/>
        <v>2014-2040</v>
      </c>
      <c r="R285">
        <v>1</v>
      </c>
      <c r="S285" t="s">
        <v>657</v>
      </c>
      <c r="T285" t="s">
        <v>0</v>
      </c>
      <c r="U285" s="4">
        <v>2014</v>
      </c>
      <c r="V285" s="4">
        <v>2040</v>
      </c>
      <c r="W285" s="15">
        <f t="shared" si="22"/>
        <v>14264000</v>
      </c>
      <c r="X285">
        <f t="shared" si="23"/>
        <v>27</v>
      </c>
      <c r="Y285" s="15">
        <v>14264000</v>
      </c>
      <c r="Z285" s="15">
        <v>14264000</v>
      </c>
      <c r="AA285" s="15">
        <v>14264000</v>
      </c>
      <c r="AB285" s="15">
        <v>14264000</v>
      </c>
      <c r="AC285" s="15">
        <v>14264000</v>
      </c>
      <c r="AD285" s="15">
        <v>14264000</v>
      </c>
      <c r="AE285" s="15">
        <v>14264000</v>
      </c>
      <c r="AF285" s="15">
        <v>14264000</v>
      </c>
      <c r="AG285" s="15">
        <v>14264000</v>
      </c>
      <c r="AH285" s="15">
        <v>14264000</v>
      </c>
      <c r="AI285" s="15">
        <v>14264000</v>
      </c>
      <c r="AJ285" s="15">
        <v>14264000</v>
      </c>
      <c r="AK285" s="15">
        <v>14264000</v>
      </c>
      <c r="AL285" s="15">
        <v>14264000</v>
      </c>
      <c r="AM285" s="15">
        <v>14264000</v>
      </c>
      <c r="AN285" s="15">
        <v>14264000</v>
      </c>
      <c r="AO285" s="15">
        <v>14264000</v>
      </c>
      <c r="AP285" s="15">
        <v>14264000</v>
      </c>
      <c r="AQ285" s="15">
        <v>14264000</v>
      </c>
      <c r="AR285" s="15">
        <v>14264000</v>
      </c>
      <c r="AS285" s="15">
        <v>14264000</v>
      </c>
      <c r="AT285" s="15">
        <v>14264000</v>
      </c>
      <c r="AU285" s="15">
        <v>14264000</v>
      </c>
      <c r="AV285" s="15">
        <v>14264000</v>
      </c>
      <c r="AW285" s="15">
        <v>14264000</v>
      </c>
      <c r="AX285" s="15">
        <v>14264000</v>
      </c>
      <c r="AY285" s="15">
        <v>14264000</v>
      </c>
      <c r="BB285" t="b">
        <f t="shared" si="25"/>
        <v>1</v>
      </c>
    </row>
    <row r="286" spans="1:54">
      <c r="A286">
        <v>11016</v>
      </c>
      <c r="D286" t="s">
        <v>1444</v>
      </c>
      <c r="E286" t="s">
        <v>0</v>
      </c>
      <c r="F286" t="str">
        <f t="shared" si="20"/>
        <v>Transit/Transit</v>
      </c>
      <c r="I286" t="s">
        <v>4050</v>
      </c>
      <c r="J286" t="s">
        <v>652</v>
      </c>
      <c r="K286" t="s">
        <v>652</v>
      </c>
      <c r="L286" t="s">
        <v>652</v>
      </c>
      <c r="M286" t="s">
        <v>4051</v>
      </c>
      <c r="N286">
        <v>106250000</v>
      </c>
      <c r="O286">
        <v>294525000</v>
      </c>
      <c r="P286" t="s">
        <v>2275</v>
      </c>
      <c r="Q286" t="str">
        <f t="shared" si="21"/>
        <v>2014-2040</v>
      </c>
      <c r="R286">
        <v>1</v>
      </c>
      <c r="S286" t="s">
        <v>657</v>
      </c>
      <c r="T286" t="s">
        <v>0</v>
      </c>
      <c r="U286" s="4">
        <v>2014</v>
      </c>
      <c r="V286" s="4">
        <v>2040</v>
      </c>
      <c r="W286" s="15">
        <f t="shared" si="22"/>
        <v>3935185.1851851852</v>
      </c>
      <c r="X286">
        <f t="shared" si="23"/>
        <v>27</v>
      </c>
      <c r="Y286" s="15">
        <v>3935185.1851851852</v>
      </c>
      <c r="Z286" s="15">
        <v>3935185.1851851852</v>
      </c>
      <c r="AA286" s="15">
        <v>3935185.1851851852</v>
      </c>
      <c r="AB286" s="15">
        <v>3935185.1851851852</v>
      </c>
      <c r="AC286" s="15">
        <v>3935185.1851851852</v>
      </c>
      <c r="AD286" s="15">
        <v>3935185.1851851852</v>
      </c>
      <c r="AE286" s="15">
        <v>3935185.1851851852</v>
      </c>
      <c r="AF286" s="15">
        <v>3935185.1851851852</v>
      </c>
      <c r="AG286" s="15">
        <v>3935185.1851851852</v>
      </c>
      <c r="AH286" s="15">
        <v>3935185.1851851852</v>
      </c>
      <c r="AI286" s="15">
        <v>3935185.1851851852</v>
      </c>
      <c r="AJ286" s="15">
        <v>3935185.1851851852</v>
      </c>
      <c r="AK286" s="15">
        <v>3935185.1851851852</v>
      </c>
      <c r="AL286" s="15">
        <v>3935185.1851851852</v>
      </c>
      <c r="AM286" s="15">
        <v>3935185.1851851852</v>
      </c>
      <c r="AN286" s="15">
        <v>3935185.1851851852</v>
      </c>
      <c r="AO286" s="15">
        <v>3935185.1851851852</v>
      </c>
      <c r="AP286" s="15">
        <v>3935185.1851851852</v>
      </c>
      <c r="AQ286" s="15">
        <v>3935185.1851851852</v>
      </c>
      <c r="AR286" s="15">
        <v>3935185.1851851852</v>
      </c>
      <c r="AS286" s="15">
        <v>3935185.1851851852</v>
      </c>
      <c r="AT286" s="15">
        <v>3935185.1851851852</v>
      </c>
      <c r="AU286" s="15">
        <v>3935185.1851851852</v>
      </c>
      <c r="AV286" s="15">
        <v>3935185.1851851852</v>
      </c>
      <c r="AW286" s="15">
        <v>3935185.1851851852</v>
      </c>
      <c r="AX286" s="15">
        <v>3935185.1851851852</v>
      </c>
      <c r="AY286" s="15">
        <v>3935185.1851851852</v>
      </c>
      <c r="BB286" t="b">
        <f t="shared" si="25"/>
        <v>1</v>
      </c>
    </row>
    <row r="287" spans="1:54">
      <c r="A287">
        <v>11054</v>
      </c>
      <c r="D287" t="s">
        <v>817</v>
      </c>
      <c r="E287" t="s">
        <v>817</v>
      </c>
      <c r="F287" t="str">
        <f t="shared" si="20"/>
        <v>Metro/Regional Program</v>
      </c>
      <c r="I287" t="s">
        <v>602</v>
      </c>
      <c r="J287" t="s">
        <v>2277</v>
      </c>
      <c r="K287" t="s">
        <v>2277</v>
      </c>
      <c r="L287" t="s">
        <v>652</v>
      </c>
      <c r="M287" t="s">
        <v>2278</v>
      </c>
      <c r="N287">
        <v>74250000</v>
      </c>
      <c r="O287">
        <v>205820999.99999997</v>
      </c>
      <c r="P287" t="s">
        <v>2275</v>
      </c>
      <c r="Q287" t="str">
        <f t="shared" si="21"/>
        <v>2014-2040</v>
      </c>
      <c r="R287">
        <v>1</v>
      </c>
      <c r="S287" t="s">
        <v>643</v>
      </c>
      <c r="T287" t="s">
        <v>2276</v>
      </c>
      <c r="U287" s="4">
        <v>2014</v>
      </c>
      <c r="V287" s="4">
        <v>2040</v>
      </c>
      <c r="W287" s="15">
        <f t="shared" si="22"/>
        <v>2750000</v>
      </c>
      <c r="X287">
        <f t="shared" si="23"/>
        <v>27</v>
      </c>
      <c r="Y287" s="15">
        <v>2750000</v>
      </c>
      <c r="Z287" s="15">
        <v>2750000</v>
      </c>
      <c r="AA287" s="15">
        <v>2750000</v>
      </c>
      <c r="AB287" s="15">
        <v>2750000</v>
      </c>
      <c r="AC287" s="15">
        <v>2750000</v>
      </c>
      <c r="AD287" s="15">
        <v>2750000</v>
      </c>
      <c r="AE287" s="15">
        <v>2750000</v>
      </c>
      <c r="AF287" s="15">
        <v>2750000</v>
      </c>
      <c r="AG287" s="15">
        <v>2750000</v>
      </c>
      <c r="AH287" s="15">
        <v>2750000</v>
      </c>
      <c r="AI287" s="15">
        <v>2750000</v>
      </c>
      <c r="AJ287" s="15">
        <v>2750000</v>
      </c>
      <c r="AK287" s="15">
        <v>2750000</v>
      </c>
      <c r="AL287" s="15">
        <v>2750000</v>
      </c>
      <c r="AM287" s="15">
        <v>2750000</v>
      </c>
      <c r="AN287" s="15">
        <v>2750000</v>
      </c>
      <c r="AO287" s="15">
        <v>2750000</v>
      </c>
      <c r="AP287" s="15">
        <v>2750000</v>
      </c>
      <c r="AQ287" s="15">
        <v>2750000</v>
      </c>
      <c r="AR287" s="15">
        <v>2750000</v>
      </c>
      <c r="AS287" s="15">
        <v>2750000</v>
      </c>
      <c r="AT287" s="15">
        <v>2750000</v>
      </c>
      <c r="AU287" s="15">
        <v>2750000</v>
      </c>
      <c r="AV287" s="15">
        <v>2750000</v>
      </c>
      <c r="AW287" s="15">
        <v>2750000</v>
      </c>
      <c r="AX287" s="15">
        <v>2750000</v>
      </c>
      <c r="AY287" s="15">
        <v>2750000</v>
      </c>
      <c r="BB287" t="b">
        <f t="shared" si="25"/>
        <v>1</v>
      </c>
    </row>
    <row r="288" spans="1:54">
      <c r="A288">
        <v>11103</v>
      </c>
      <c r="D288" t="s">
        <v>817</v>
      </c>
      <c r="E288" t="s">
        <v>817</v>
      </c>
      <c r="F288" t="str">
        <f t="shared" si="20"/>
        <v>Metro/Regional Program</v>
      </c>
      <c r="I288" t="s">
        <v>571</v>
      </c>
      <c r="L288" t="s">
        <v>652</v>
      </c>
      <c r="N288">
        <v>67500000</v>
      </c>
      <c r="O288">
        <v>187110000</v>
      </c>
      <c r="P288" t="s">
        <v>2275</v>
      </c>
      <c r="Q288" t="str">
        <f t="shared" si="21"/>
        <v>2014-2040</v>
      </c>
      <c r="R288">
        <v>1</v>
      </c>
      <c r="S288" t="s">
        <v>715</v>
      </c>
      <c r="T288" t="s">
        <v>2276</v>
      </c>
      <c r="U288" s="4">
        <v>2014</v>
      </c>
      <c r="V288" s="4">
        <v>2040</v>
      </c>
      <c r="W288" s="15">
        <f t="shared" si="22"/>
        <v>2500000</v>
      </c>
      <c r="X288">
        <f t="shared" si="23"/>
        <v>27</v>
      </c>
      <c r="Y288" s="15">
        <v>2500000</v>
      </c>
      <c r="Z288" s="15">
        <v>2500000</v>
      </c>
      <c r="AA288" s="15">
        <v>2500000</v>
      </c>
      <c r="AB288" s="15">
        <v>2500000</v>
      </c>
      <c r="AC288" s="15">
        <v>2500000</v>
      </c>
      <c r="AD288" s="15">
        <v>2500000</v>
      </c>
      <c r="AE288" s="15">
        <v>2500000</v>
      </c>
      <c r="AF288" s="15">
        <v>2500000</v>
      </c>
      <c r="AG288" s="15">
        <v>2500000</v>
      </c>
      <c r="AH288" s="15">
        <v>2500000</v>
      </c>
      <c r="AI288" s="15">
        <v>2500000</v>
      </c>
      <c r="AJ288" s="15">
        <v>2500000</v>
      </c>
      <c r="AK288" s="15">
        <v>2500000</v>
      </c>
      <c r="AL288" s="15">
        <v>2500000</v>
      </c>
      <c r="AM288" s="15">
        <v>2500000</v>
      </c>
      <c r="AN288" s="15">
        <v>2500000</v>
      </c>
      <c r="AO288" s="15">
        <v>2500000</v>
      </c>
      <c r="AP288" s="15">
        <v>2500000</v>
      </c>
      <c r="AQ288" s="15">
        <v>2500000</v>
      </c>
      <c r="AR288" s="15">
        <v>2500000</v>
      </c>
      <c r="AS288" s="15">
        <v>2500000</v>
      </c>
      <c r="AT288" s="15">
        <v>2500000</v>
      </c>
      <c r="AU288" s="15">
        <v>2500000</v>
      </c>
      <c r="AV288" s="15">
        <v>2500000</v>
      </c>
      <c r="AW288" s="15">
        <v>2500000</v>
      </c>
      <c r="AX288" s="15">
        <v>2500000</v>
      </c>
      <c r="AY288" s="15">
        <v>2500000</v>
      </c>
      <c r="BB288" t="b">
        <f t="shared" si="25"/>
        <v>1</v>
      </c>
    </row>
    <row r="289" spans="1:54">
      <c r="A289">
        <v>11104</v>
      </c>
      <c r="D289" t="s">
        <v>817</v>
      </c>
      <c r="E289" t="s">
        <v>817</v>
      </c>
      <c r="F289" t="str">
        <f t="shared" si="20"/>
        <v>Metro/Regional Program</v>
      </c>
      <c r="I289" t="s">
        <v>2279</v>
      </c>
      <c r="J289" t="s">
        <v>652</v>
      </c>
      <c r="K289" t="s">
        <v>652</v>
      </c>
      <c r="L289" t="s">
        <v>652</v>
      </c>
      <c r="M289" t="s">
        <v>2280</v>
      </c>
      <c r="N289">
        <v>40500000</v>
      </c>
      <c r="O289">
        <v>112265999.99999999</v>
      </c>
      <c r="P289" t="s">
        <v>2275</v>
      </c>
      <c r="Q289" t="str">
        <f t="shared" si="21"/>
        <v>2014-2040</v>
      </c>
      <c r="R289">
        <v>1</v>
      </c>
      <c r="S289" t="s">
        <v>715</v>
      </c>
      <c r="T289" t="s">
        <v>2276</v>
      </c>
      <c r="U289" s="4">
        <v>2014</v>
      </c>
      <c r="V289" s="4">
        <v>2040</v>
      </c>
      <c r="W289" s="15">
        <f t="shared" si="22"/>
        <v>1500000</v>
      </c>
      <c r="X289">
        <f t="shared" si="23"/>
        <v>27</v>
      </c>
      <c r="Y289" s="15">
        <v>1500000</v>
      </c>
      <c r="Z289" s="15">
        <v>1500000</v>
      </c>
      <c r="AA289" s="15">
        <v>1500000</v>
      </c>
      <c r="AB289" s="15">
        <v>1500000</v>
      </c>
      <c r="AC289" s="15">
        <v>1500000</v>
      </c>
      <c r="AD289" s="15">
        <v>1500000</v>
      </c>
      <c r="AE289" s="15">
        <v>1500000</v>
      </c>
      <c r="AF289" s="15">
        <v>1500000</v>
      </c>
      <c r="AG289" s="15">
        <v>1500000</v>
      </c>
      <c r="AH289" s="15">
        <v>1500000</v>
      </c>
      <c r="AI289" s="15">
        <v>1500000</v>
      </c>
      <c r="AJ289" s="15">
        <v>1500000</v>
      </c>
      <c r="AK289" s="15">
        <v>1500000</v>
      </c>
      <c r="AL289" s="15">
        <v>1500000</v>
      </c>
      <c r="AM289" s="15">
        <v>1500000</v>
      </c>
      <c r="AN289" s="15">
        <v>1500000</v>
      </c>
      <c r="AO289" s="15">
        <v>1500000</v>
      </c>
      <c r="AP289" s="15">
        <v>1500000</v>
      </c>
      <c r="AQ289" s="15">
        <v>1500000</v>
      </c>
      <c r="AR289" s="15">
        <v>1500000</v>
      </c>
      <c r="AS289" s="15">
        <v>1500000</v>
      </c>
      <c r="AT289" s="15">
        <v>1500000</v>
      </c>
      <c r="AU289" s="15">
        <v>1500000</v>
      </c>
      <c r="AV289" s="15">
        <v>1500000</v>
      </c>
      <c r="AW289" s="15">
        <v>1500000</v>
      </c>
      <c r="AX289" s="15">
        <v>1500000</v>
      </c>
      <c r="AY289" s="15">
        <v>1500000</v>
      </c>
      <c r="BB289" t="b">
        <f t="shared" si="25"/>
        <v>1</v>
      </c>
    </row>
    <row r="290" spans="1:54">
      <c r="A290">
        <v>11528</v>
      </c>
      <c r="D290" t="s">
        <v>627</v>
      </c>
      <c r="E290" t="s">
        <v>4308</v>
      </c>
      <c r="F290" t="str">
        <f t="shared" si="20"/>
        <v>County/Roads and Bridges</v>
      </c>
      <c r="G290" t="s">
        <v>627</v>
      </c>
      <c r="I290" t="s">
        <v>3645</v>
      </c>
      <c r="J290" t="s">
        <v>3646</v>
      </c>
      <c r="L290" t="s">
        <v>657</v>
      </c>
      <c r="M290" t="s">
        <v>3647</v>
      </c>
      <c r="N290">
        <v>17700000</v>
      </c>
      <c r="O290">
        <v>49064400</v>
      </c>
      <c r="P290" t="s">
        <v>2275</v>
      </c>
      <c r="Q290" t="str">
        <f t="shared" si="21"/>
        <v>2014-2040</v>
      </c>
      <c r="R290">
        <v>1</v>
      </c>
      <c r="S290" t="s">
        <v>3648</v>
      </c>
      <c r="T290" t="s">
        <v>2287</v>
      </c>
      <c r="U290" s="4">
        <v>2014</v>
      </c>
      <c r="V290" s="4">
        <v>2040</v>
      </c>
      <c r="W290" s="15">
        <f t="shared" si="22"/>
        <v>655555.5555555555</v>
      </c>
      <c r="X290">
        <f t="shared" si="23"/>
        <v>27</v>
      </c>
      <c r="Y290" s="15">
        <v>655555.5555555555</v>
      </c>
      <c r="Z290" s="15">
        <v>655555.5555555555</v>
      </c>
      <c r="AA290" s="15">
        <v>655555.5555555555</v>
      </c>
      <c r="AB290" s="15">
        <v>655555.5555555555</v>
      </c>
      <c r="AC290" s="15">
        <v>655555.5555555555</v>
      </c>
      <c r="AD290" s="15">
        <v>655555.5555555555</v>
      </c>
      <c r="AE290" s="15">
        <v>655555.5555555555</v>
      </c>
      <c r="AF290" s="15">
        <v>655555.5555555555</v>
      </c>
      <c r="AG290" s="15">
        <v>655555.5555555555</v>
      </c>
      <c r="AH290" s="15">
        <v>655555.5555555555</v>
      </c>
      <c r="AI290" s="15">
        <v>655555.5555555555</v>
      </c>
      <c r="AJ290" s="15">
        <v>655555.5555555555</v>
      </c>
      <c r="AK290" s="15">
        <v>655555.5555555555</v>
      </c>
      <c r="AL290" s="15">
        <v>655555.5555555555</v>
      </c>
      <c r="AM290" s="15">
        <v>655555.5555555555</v>
      </c>
      <c r="AN290" s="15">
        <v>655555.5555555555</v>
      </c>
      <c r="AO290" s="15">
        <v>655555.5555555555</v>
      </c>
      <c r="AP290" s="15">
        <v>655555.5555555555</v>
      </c>
      <c r="AQ290" s="15">
        <v>655555.5555555555</v>
      </c>
      <c r="AR290" s="15">
        <v>655555.5555555555</v>
      </c>
      <c r="AS290" s="15">
        <v>655555.5555555555</v>
      </c>
      <c r="AT290" s="15">
        <v>655555.5555555555</v>
      </c>
      <c r="AU290" s="15">
        <v>655555.5555555555</v>
      </c>
      <c r="AV290" s="15">
        <v>655555.5555555555</v>
      </c>
      <c r="AW290" s="15">
        <v>655555.5555555555</v>
      </c>
      <c r="AX290" s="15">
        <v>655555.5555555555</v>
      </c>
      <c r="AY290" s="15">
        <v>655555.5555555555</v>
      </c>
      <c r="BB290" t="b">
        <f t="shared" si="25"/>
        <v>1</v>
      </c>
    </row>
    <row r="291" spans="1:54">
      <c r="A291">
        <v>10134</v>
      </c>
      <c r="D291" t="s">
        <v>721</v>
      </c>
      <c r="E291" t="s">
        <v>4307</v>
      </c>
      <c r="F291" t="str">
        <f t="shared" si="20"/>
        <v>City/Freight</v>
      </c>
      <c r="G291" t="s">
        <v>627</v>
      </c>
      <c r="I291" t="s">
        <v>2097</v>
      </c>
      <c r="J291" t="s">
        <v>2098</v>
      </c>
      <c r="K291" t="s">
        <v>2098</v>
      </c>
      <c r="L291" t="s">
        <v>2099</v>
      </c>
      <c r="M291" t="s">
        <v>2100</v>
      </c>
      <c r="N291">
        <v>5500000</v>
      </c>
      <c r="O291">
        <v>8140000</v>
      </c>
      <c r="P291" t="s">
        <v>1490</v>
      </c>
      <c r="Q291" t="str">
        <f t="shared" si="21"/>
        <v>2017-2024</v>
      </c>
      <c r="R291">
        <v>1</v>
      </c>
      <c r="S291" t="s">
        <v>1959</v>
      </c>
      <c r="T291" t="s">
        <v>2089</v>
      </c>
      <c r="U291" s="4">
        <v>2017</v>
      </c>
      <c r="V291" s="4">
        <v>2024</v>
      </c>
      <c r="W291" s="15">
        <f t="shared" si="22"/>
        <v>687500</v>
      </c>
      <c r="X291">
        <f t="shared" si="23"/>
        <v>8</v>
      </c>
      <c r="Y291" s="15">
        <v>0</v>
      </c>
      <c r="Z291" s="15">
        <v>0</v>
      </c>
      <c r="AA291" s="15">
        <v>0</v>
      </c>
      <c r="AB291" s="15">
        <v>687500</v>
      </c>
      <c r="AC291" s="15">
        <v>687500</v>
      </c>
      <c r="AD291" s="15">
        <v>687500</v>
      </c>
      <c r="AE291" s="15">
        <v>687500</v>
      </c>
      <c r="AF291" s="15">
        <v>687500</v>
      </c>
      <c r="AG291" s="15">
        <v>687500</v>
      </c>
      <c r="AH291" s="15">
        <v>687500</v>
      </c>
      <c r="AI291" s="15">
        <v>687500</v>
      </c>
      <c r="AJ291" s="15">
        <v>0</v>
      </c>
      <c r="AK291" s="15">
        <v>0</v>
      </c>
      <c r="AL291" s="15">
        <v>0</v>
      </c>
      <c r="AM291" s="15">
        <v>0</v>
      </c>
      <c r="AN291" s="15">
        <v>0</v>
      </c>
      <c r="AO291" s="15">
        <v>0</v>
      </c>
      <c r="AP291" s="15">
        <v>0</v>
      </c>
      <c r="AQ291" s="15">
        <v>0</v>
      </c>
      <c r="AR291" s="15">
        <v>0</v>
      </c>
      <c r="AS291" s="15">
        <v>0</v>
      </c>
      <c r="AT291" s="15">
        <v>0</v>
      </c>
      <c r="AU291" s="15">
        <v>0</v>
      </c>
      <c r="AV291" s="15">
        <v>0</v>
      </c>
      <c r="AW291" s="15">
        <v>0</v>
      </c>
      <c r="AX291" s="15">
        <v>0</v>
      </c>
      <c r="AY291" s="15">
        <v>0</v>
      </c>
      <c r="BB291" t="b">
        <f t="shared" si="25"/>
        <v>1</v>
      </c>
    </row>
    <row r="292" spans="1:54">
      <c r="A292">
        <v>11110</v>
      </c>
      <c r="D292" t="s">
        <v>4067</v>
      </c>
      <c r="E292" t="s">
        <v>0</v>
      </c>
      <c r="F292" t="str">
        <f t="shared" si="20"/>
        <v>Transit/Transit</v>
      </c>
      <c r="I292" t="s">
        <v>4073</v>
      </c>
      <c r="L292" t="s">
        <v>652</v>
      </c>
      <c r="M292" t="s">
        <v>4074</v>
      </c>
      <c r="N292">
        <v>4500000</v>
      </c>
      <c r="O292">
        <v>6660000</v>
      </c>
      <c r="P292" t="s">
        <v>1490</v>
      </c>
      <c r="Q292" t="str">
        <f t="shared" si="21"/>
        <v>2017-2024</v>
      </c>
      <c r="S292" t="s">
        <v>1222</v>
      </c>
      <c r="T292" t="s">
        <v>0</v>
      </c>
      <c r="U292" s="4">
        <v>2017</v>
      </c>
      <c r="V292" s="4">
        <v>2024</v>
      </c>
      <c r="W292" s="15">
        <f t="shared" si="22"/>
        <v>562500</v>
      </c>
      <c r="X292">
        <f t="shared" si="23"/>
        <v>8</v>
      </c>
      <c r="Y292" s="15">
        <v>0</v>
      </c>
      <c r="Z292" s="15">
        <v>0</v>
      </c>
      <c r="AA292" s="15">
        <v>0</v>
      </c>
      <c r="AB292" s="15">
        <v>562500</v>
      </c>
      <c r="AC292" s="15">
        <v>562500</v>
      </c>
      <c r="AD292" s="15">
        <v>562500</v>
      </c>
      <c r="AE292" s="15">
        <v>562500</v>
      </c>
      <c r="AF292" s="15">
        <v>562500</v>
      </c>
      <c r="AG292" s="15">
        <v>562500</v>
      </c>
      <c r="AH292" s="15">
        <v>562500</v>
      </c>
      <c r="AI292" s="15">
        <v>562500</v>
      </c>
      <c r="AJ292" s="15">
        <v>0</v>
      </c>
      <c r="AK292" s="15">
        <v>0</v>
      </c>
      <c r="AL292" s="15">
        <v>0</v>
      </c>
      <c r="AM292" s="15">
        <v>0</v>
      </c>
      <c r="AN292" s="15">
        <v>0</v>
      </c>
      <c r="AO292" s="15">
        <v>0</v>
      </c>
      <c r="AP292" s="15">
        <v>0</v>
      </c>
      <c r="AQ292" s="15">
        <v>0</v>
      </c>
      <c r="AR292" s="15">
        <v>0</v>
      </c>
      <c r="AS292" s="15">
        <v>0</v>
      </c>
      <c r="AT292" s="15">
        <v>0</v>
      </c>
      <c r="AU292" s="15">
        <v>0</v>
      </c>
      <c r="AV292" s="15">
        <v>0</v>
      </c>
      <c r="AW292" s="15">
        <v>0</v>
      </c>
      <c r="AX292" s="15">
        <v>0</v>
      </c>
      <c r="AY292" s="15">
        <v>0</v>
      </c>
      <c r="BB292" t="b">
        <f t="shared" si="25"/>
        <v>1</v>
      </c>
    </row>
    <row r="293" spans="1:54">
      <c r="A293">
        <v>11112</v>
      </c>
      <c r="D293" t="s">
        <v>4067</v>
      </c>
      <c r="E293" t="s">
        <v>0</v>
      </c>
      <c r="F293" t="str">
        <f t="shared" si="20"/>
        <v>Transit/Transit</v>
      </c>
      <c r="I293" t="s">
        <v>4075</v>
      </c>
      <c r="L293" t="s">
        <v>652</v>
      </c>
      <c r="M293" t="s">
        <v>4076</v>
      </c>
      <c r="N293">
        <v>3000000</v>
      </c>
      <c r="O293">
        <v>4440000</v>
      </c>
      <c r="P293" t="s">
        <v>1490</v>
      </c>
      <c r="Q293" t="str">
        <f t="shared" si="21"/>
        <v>2017-2024</v>
      </c>
      <c r="S293" t="s">
        <v>1222</v>
      </c>
      <c r="T293" t="s">
        <v>0</v>
      </c>
      <c r="U293" s="4">
        <v>2017</v>
      </c>
      <c r="V293" s="4">
        <v>2024</v>
      </c>
      <c r="W293" s="15">
        <f t="shared" si="22"/>
        <v>375000</v>
      </c>
      <c r="X293">
        <f t="shared" si="23"/>
        <v>8</v>
      </c>
      <c r="Y293" s="15">
        <v>0</v>
      </c>
      <c r="Z293" s="15">
        <v>0</v>
      </c>
      <c r="AA293" s="15">
        <v>0</v>
      </c>
      <c r="AB293" s="15">
        <v>375000</v>
      </c>
      <c r="AC293" s="15">
        <v>375000</v>
      </c>
      <c r="AD293" s="15">
        <v>375000</v>
      </c>
      <c r="AE293" s="15">
        <v>375000</v>
      </c>
      <c r="AF293" s="15">
        <v>375000</v>
      </c>
      <c r="AG293" s="15">
        <v>375000</v>
      </c>
      <c r="AH293" s="15">
        <v>375000</v>
      </c>
      <c r="AI293" s="15">
        <v>375000</v>
      </c>
      <c r="AJ293" s="15">
        <v>0</v>
      </c>
      <c r="AK293" s="15">
        <v>0</v>
      </c>
      <c r="AL293" s="15">
        <v>0</v>
      </c>
      <c r="AM293" s="15">
        <v>0</v>
      </c>
      <c r="AN293" s="15">
        <v>0</v>
      </c>
      <c r="AO293" s="15">
        <v>0</v>
      </c>
      <c r="AP293" s="15">
        <v>0</v>
      </c>
      <c r="AQ293" s="15">
        <v>0</v>
      </c>
      <c r="AR293" s="15">
        <v>0</v>
      </c>
      <c r="AS293" s="15">
        <v>0</v>
      </c>
      <c r="AT293" s="15">
        <v>0</v>
      </c>
      <c r="AU293" s="15">
        <v>0</v>
      </c>
      <c r="AV293" s="15">
        <v>0</v>
      </c>
      <c r="AW293" s="15">
        <v>0</v>
      </c>
      <c r="AX293" s="15">
        <v>0</v>
      </c>
      <c r="AY293" s="15">
        <v>0</v>
      </c>
      <c r="BB293" t="b">
        <f t="shared" si="25"/>
        <v>1</v>
      </c>
    </row>
    <row r="294" spans="1:54">
      <c r="A294">
        <v>11113</v>
      </c>
      <c r="D294" t="s">
        <v>4067</v>
      </c>
      <c r="E294" t="s">
        <v>0</v>
      </c>
      <c r="F294" t="str">
        <f t="shared" si="20"/>
        <v>Transit/TSMO/TDM</v>
      </c>
      <c r="I294" t="s">
        <v>4226</v>
      </c>
      <c r="L294" t="s">
        <v>652</v>
      </c>
      <c r="M294" t="s">
        <v>4227</v>
      </c>
      <c r="N294">
        <v>1190000</v>
      </c>
      <c r="O294">
        <v>1761200</v>
      </c>
      <c r="P294" t="s">
        <v>1490</v>
      </c>
      <c r="Q294" t="str">
        <f t="shared" si="21"/>
        <v>2017-2024</v>
      </c>
      <c r="S294" t="s">
        <v>1354</v>
      </c>
      <c r="T294" t="s">
        <v>4150</v>
      </c>
      <c r="U294" s="4">
        <v>2017</v>
      </c>
      <c r="V294" s="4">
        <v>2024</v>
      </c>
      <c r="W294" s="15">
        <f t="shared" si="22"/>
        <v>148750</v>
      </c>
      <c r="X294">
        <f t="shared" si="23"/>
        <v>8</v>
      </c>
      <c r="Y294" s="15">
        <v>0</v>
      </c>
      <c r="Z294" s="15">
        <v>0</v>
      </c>
      <c r="AA294" s="15">
        <v>0</v>
      </c>
      <c r="AB294" s="15">
        <v>148750</v>
      </c>
      <c r="AC294" s="15">
        <v>148750</v>
      </c>
      <c r="AD294" s="15">
        <v>148750</v>
      </c>
      <c r="AE294" s="15">
        <v>148750</v>
      </c>
      <c r="AF294" s="15">
        <v>148750</v>
      </c>
      <c r="AG294" s="15">
        <v>148750</v>
      </c>
      <c r="AH294" s="15">
        <v>148750</v>
      </c>
      <c r="AI294" s="15">
        <v>148750</v>
      </c>
      <c r="AJ294" s="15">
        <v>0</v>
      </c>
      <c r="AK294" s="15">
        <v>0</v>
      </c>
      <c r="AL294" s="15">
        <v>0</v>
      </c>
      <c r="AM294" s="15">
        <v>0</v>
      </c>
      <c r="AN294" s="15">
        <v>0</v>
      </c>
      <c r="AO294" s="15">
        <v>0</v>
      </c>
      <c r="AP294" s="15">
        <v>0</v>
      </c>
      <c r="AQ294" s="15">
        <v>0</v>
      </c>
      <c r="AR294" s="15">
        <v>0</v>
      </c>
      <c r="AS294" s="15">
        <v>0</v>
      </c>
      <c r="AT294" s="15">
        <v>0</v>
      </c>
      <c r="AU294" s="15">
        <v>0</v>
      </c>
      <c r="AV294" s="15">
        <v>0</v>
      </c>
      <c r="AW294" s="15">
        <v>0</v>
      </c>
      <c r="AX294" s="15">
        <v>0</v>
      </c>
      <c r="AY294" s="15">
        <v>0</v>
      </c>
      <c r="BB294" t="b">
        <f t="shared" si="25"/>
        <v>1</v>
      </c>
    </row>
    <row r="295" spans="1:54">
      <c r="A295">
        <v>11132</v>
      </c>
      <c r="D295" t="s">
        <v>627</v>
      </c>
      <c r="E295" t="s">
        <v>4308</v>
      </c>
      <c r="F295" t="str">
        <f t="shared" si="20"/>
        <v>County/Active Transportation</v>
      </c>
      <c r="G295" t="s">
        <v>627</v>
      </c>
      <c r="I295" t="s">
        <v>1486</v>
      </c>
      <c r="J295" t="s">
        <v>1487</v>
      </c>
      <c r="L295" t="s">
        <v>1488</v>
      </c>
      <c r="M295" t="s">
        <v>1489</v>
      </c>
      <c r="N295">
        <v>5000000</v>
      </c>
      <c r="O295">
        <v>7400000</v>
      </c>
      <c r="P295" t="s">
        <v>1490</v>
      </c>
      <c r="Q295" t="str">
        <f t="shared" si="21"/>
        <v>2017-2024</v>
      </c>
      <c r="R295">
        <v>1</v>
      </c>
      <c r="S295" t="s">
        <v>664</v>
      </c>
      <c r="T295" t="s">
        <v>636</v>
      </c>
      <c r="U295" s="4">
        <v>2017</v>
      </c>
      <c r="V295" s="4">
        <v>2024</v>
      </c>
      <c r="W295" s="15">
        <f t="shared" si="22"/>
        <v>625000</v>
      </c>
      <c r="X295">
        <f t="shared" si="23"/>
        <v>8</v>
      </c>
      <c r="Y295" s="15">
        <v>0</v>
      </c>
      <c r="Z295" s="15">
        <v>0</v>
      </c>
      <c r="AA295" s="15">
        <v>0</v>
      </c>
      <c r="AB295" s="15">
        <v>625000</v>
      </c>
      <c r="AC295" s="15">
        <v>625000</v>
      </c>
      <c r="AD295" s="15">
        <v>625000</v>
      </c>
      <c r="AE295" s="15">
        <v>625000</v>
      </c>
      <c r="AF295" s="15">
        <v>625000</v>
      </c>
      <c r="AG295" s="15">
        <v>625000</v>
      </c>
      <c r="AH295" s="15">
        <v>625000</v>
      </c>
      <c r="AI295" s="15">
        <v>625000</v>
      </c>
      <c r="AJ295" s="15">
        <v>0</v>
      </c>
      <c r="AK295" s="15">
        <v>0</v>
      </c>
      <c r="AL295" s="15">
        <v>0</v>
      </c>
      <c r="AM295" s="15">
        <v>0</v>
      </c>
      <c r="AN295" s="15">
        <v>0</v>
      </c>
      <c r="AO295" s="15">
        <v>0</v>
      </c>
      <c r="AP295" s="15">
        <v>0</v>
      </c>
      <c r="AQ295" s="15">
        <v>0</v>
      </c>
      <c r="AR295" s="15">
        <v>0</v>
      </c>
      <c r="AS295" s="15">
        <v>0</v>
      </c>
      <c r="AT295" s="15">
        <v>0</v>
      </c>
      <c r="AU295" s="15">
        <v>0</v>
      </c>
      <c r="AV295" s="15">
        <v>0</v>
      </c>
      <c r="AW295" s="15">
        <v>0</v>
      </c>
      <c r="AX295" s="15">
        <v>0</v>
      </c>
      <c r="AY295" s="15">
        <v>0</v>
      </c>
      <c r="BB295" t="b">
        <f t="shared" si="25"/>
        <v>1</v>
      </c>
    </row>
    <row r="296" spans="1:54">
      <c r="A296">
        <v>11327</v>
      </c>
      <c r="D296" t="s">
        <v>4067</v>
      </c>
      <c r="E296" t="s">
        <v>0</v>
      </c>
      <c r="F296" t="str">
        <f t="shared" si="20"/>
        <v>Transit/Transit</v>
      </c>
      <c r="I296" t="s">
        <v>4101</v>
      </c>
      <c r="M296" t="s">
        <v>4102</v>
      </c>
      <c r="N296">
        <v>4000000</v>
      </c>
      <c r="O296">
        <v>5920000</v>
      </c>
      <c r="P296" t="s">
        <v>1490</v>
      </c>
      <c r="Q296" t="str">
        <f t="shared" si="21"/>
        <v>2017-2024</v>
      </c>
      <c r="S296" t="s">
        <v>4103</v>
      </c>
      <c r="T296" t="s">
        <v>0</v>
      </c>
      <c r="U296" s="4">
        <v>2017</v>
      </c>
      <c r="V296" s="4">
        <v>2024</v>
      </c>
      <c r="W296" s="15">
        <f t="shared" si="22"/>
        <v>500000</v>
      </c>
      <c r="X296">
        <f t="shared" si="23"/>
        <v>8</v>
      </c>
      <c r="Y296" s="15">
        <v>0</v>
      </c>
      <c r="Z296" s="15">
        <v>0</v>
      </c>
      <c r="AA296" s="15">
        <v>0</v>
      </c>
      <c r="AB296" s="15">
        <v>500000</v>
      </c>
      <c r="AC296" s="15">
        <v>500000</v>
      </c>
      <c r="AD296" s="15">
        <v>500000</v>
      </c>
      <c r="AE296" s="15">
        <v>500000</v>
      </c>
      <c r="AF296" s="15">
        <v>500000</v>
      </c>
      <c r="AG296" s="15">
        <v>500000</v>
      </c>
      <c r="AH296" s="15">
        <v>500000</v>
      </c>
      <c r="AI296" s="15">
        <v>500000</v>
      </c>
      <c r="AJ296" s="15">
        <v>0</v>
      </c>
      <c r="AK296" s="15">
        <v>0</v>
      </c>
      <c r="AL296" s="15">
        <v>0</v>
      </c>
      <c r="AM296" s="15">
        <v>0</v>
      </c>
      <c r="AN296" s="15">
        <v>0</v>
      </c>
      <c r="AO296" s="15">
        <v>0</v>
      </c>
      <c r="AP296" s="15">
        <v>0</v>
      </c>
      <c r="AQ296" s="15">
        <v>0</v>
      </c>
      <c r="AR296" s="15">
        <v>0</v>
      </c>
      <c r="AS296" s="15">
        <v>0</v>
      </c>
      <c r="AT296" s="15">
        <v>0</v>
      </c>
      <c r="AU296" s="15">
        <v>0</v>
      </c>
      <c r="AV296" s="15">
        <v>0</v>
      </c>
      <c r="AW296" s="15">
        <v>0</v>
      </c>
      <c r="AX296" s="15">
        <v>0</v>
      </c>
      <c r="AY296" s="15">
        <v>0</v>
      </c>
      <c r="BB296" t="b">
        <f t="shared" si="25"/>
        <v>1</v>
      </c>
    </row>
    <row r="297" spans="1:54">
      <c r="A297">
        <v>11328</v>
      </c>
      <c r="D297" t="s">
        <v>4067</v>
      </c>
      <c r="E297" t="s">
        <v>0</v>
      </c>
      <c r="F297" t="str">
        <f t="shared" si="20"/>
        <v>Transit/Transit</v>
      </c>
      <c r="I297" t="s">
        <v>4104</v>
      </c>
      <c r="M297" t="s">
        <v>4102</v>
      </c>
      <c r="N297">
        <v>9000000</v>
      </c>
      <c r="O297">
        <v>13320000</v>
      </c>
      <c r="P297" t="s">
        <v>1490</v>
      </c>
      <c r="Q297" t="str">
        <f t="shared" si="21"/>
        <v>2017-2024</v>
      </c>
      <c r="S297" t="s">
        <v>635</v>
      </c>
      <c r="T297" t="s">
        <v>0</v>
      </c>
      <c r="U297" s="4">
        <v>2017</v>
      </c>
      <c r="V297" s="4">
        <v>2024</v>
      </c>
      <c r="W297" s="15">
        <f t="shared" si="22"/>
        <v>1125000</v>
      </c>
      <c r="X297">
        <f t="shared" si="23"/>
        <v>8</v>
      </c>
      <c r="Y297" s="15">
        <v>0</v>
      </c>
      <c r="Z297" s="15">
        <v>0</v>
      </c>
      <c r="AA297" s="15">
        <v>0</v>
      </c>
      <c r="AB297" s="15">
        <v>1125000</v>
      </c>
      <c r="AC297" s="15">
        <v>1125000</v>
      </c>
      <c r="AD297" s="15">
        <v>1125000</v>
      </c>
      <c r="AE297" s="15">
        <v>1125000</v>
      </c>
      <c r="AF297" s="15">
        <v>1125000</v>
      </c>
      <c r="AG297" s="15">
        <v>1125000</v>
      </c>
      <c r="AH297" s="15">
        <v>1125000</v>
      </c>
      <c r="AI297" s="15">
        <v>1125000</v>
      </c>
      <c r="AJ297" s="15">
        <v>0</v>
      </c>
      <c r="AK297" s="15">
        <v>0</v>
      </c>
      <c r="AL297" s="15">
        <v>0</v>
      </c>
      <c r="AM297" s="15">
        <v>0</v>
      </c>
      <c r="AN297" s="15">
        <v>0</v>
      </c>
      <c r="AO297" s="15">
        <v>0</v>
      </c>
      <c r="AP297" s="15">
        <v>0</v>
      </c>
      <c r="AQ297" s="15">
        <v>0</v>
      </c>
      <c r="AR297" s="15">
        <v>0</v>
      </c>
      <c r="AS297" s="15">
        <v>0</v>
      </c>
      <c r="AT297" s="15">
        <v>0</v>
      </c>
      <c r="AU297" s="15">
        <v>0</v>
      </c>
      <c r="AV297" s="15">
        <v>0</v>
      </c>
      <c r="AW297" s="15">
        <v>0</v>
      </c>
      <c r="AX297" s="15">
        <v>0</v>
      </c>
      <c r="AY297" s="15">
        <v>0</v>
      </c>
      <c r="BB297" t="b">
        <f t="shared" si="25"/>
        <v>1</v>
      </c>
    </row>
    <row r="298" spans="1:54">
      <c r="A298">
        <v>11420</v>
      </c>
      <c r="D298" t="s">
        <v>1347</v>
      </c>
      <c r="E298" t="s">
        <v>4307</v>
      </c>
      <c r="F298" t="str">
        <f t="shared" si="20"/>
        <v>City/Throughways</v>
      </c>
      <c r="G298" t="s">
        <v>3</v>
      </c>
      <c r="I298" t="s">
        <v>1350</v>
      </c>
      <c r="J298" t="s">
        <v>3963</v>
      </c>
      <c r="K298" t="s">
        <v>3963</v>
      </c>
      <c r="L298" t="s">
        <v>632</v>
      </c>
      <c r="M298" t="s">
        <v>3964</v>
      </c>
      <c r="N298">
        <v>1071000</v>
      </c>
      <c r="O298">
        <v>1585080</v>
      </c>
      <c r="P298" t="s">
        <v>1490</v>
      </c>
      <c r="Q298" t="str">
        <f t="shared" si="21"/>
        <v>2017-2024</v>
      </c>
      <c r="R298">
        <v>1</v>
      </c>
      <c r="S298" t="s">
        <v>746</v>
      </c>
      <c r="T298" t="s">
        <v>3874</v>
      </c>
      <c r="U298" s="4">
        <v>2017</v>
      </c>
      <c r="V298" s="4">
        <v>2024</v>
      </c>
      <c r="W298" s="15">
        <f t="shared" si="22"/>
        <v>133875</v>
      </c>
      <c r="X298">
        <f t="shared" si="23"/>
        <v>8</v>
      </c>
      <c r="Y298" s="15">
        <v>0</v>
      </c>
      <c r="Z298" s="15">
        <v>0</v>
      </c>
      <c r="AA298" s="15">
        <v>0</v>
      </c>
      <c r="AB298" s="15">
        <v>133875</v>
      </c>
      <c r="AC298" s="15">
        <v>133875</v>
      </c>
      <c r="AD298" s="15">
        <v>133875</v>
      </c>
      <c r="AE298" s="15">
        <v>133875</v>
      </c>
      <c r="AF298" s="15">
        <v>133875</v>
      </c>
      <c r="AG298" s="15">
        <v>133875</v>
      </c>
      <c r="AH298" s="15">
        <v>133875</v>
      </c>
      <c r="AI298" s="15">
        <v>133875</v>
      </c>
      <c r="AJ298" s="15">
        <v>0</v>
      </c>
      <c r="AK298" s="15">
        <v>0</v>
      </c>
      <c r="AL298" s="15">
        <v>0</v>
      </c>
      <c r="AM298" s="15">
        <v>0</v>
      </c>
      <c r="AN298" s="15">
        <v>0</v>
      </c>
      <c r="AO298" s="15">
        <v>0</v>
      </c>
      <c r="AP298" s="15">
        <v>0</v>
      </c>
      <c r="AQ298" s="15">
        <v>0</v>
      </c>
      <c r="AR298" s="15">
        <v>0</v>
      </c>
      <c r="AS298" s="15">
        <v>0</v>
      </c>
      <c r="AT298" s="15">
        <v>0</v>
      </c>
      <c r="AU298" s="15">
        <v>0</v>
      </c>
      <c r="AV298" s="15">
        <v>0</v>
      </c>
      <c r="AW298" s="15">
        <v>0</v>
      </c>
      <c r="AX298" s="15">
        <v>0</v>
      </c>
      <c r="AY298" s="15">
        <v>0</v>
      </c>
      <c r="BB298" t="b">
        <f t="shared" si="25"/>
        <v>1</v>
      </c>
    </row>
    <row r="299" spans="1:54">
      <c r="A299">
        <v>11619</v>
      </c>
      <c r="D299" t="s">
        <v>4067</v>
      </c>
      <c r="E299" t="s">
        <v>0</v>
      </c>
      <c r="F299" t="str">
        <f t="shared" si="20"/>
        <v>Transit/Transit</v>
      </c>
      <c r="I299" t="s">
        <v>4144</v>
      </c>
      <c r="M299" t="s">
        <v>4145</v>
      </c>
      <c r="N299">
        <v>3000000</v>
      </c>
      <c r="O299">
        <v>4440000</v>
      </c>
      <c r="P299" t="s">
        <v>1490</v>
      </c>
      <c r="Q299" t="str">
        <f t="shared" si="21"/>
        <v>2017-2024</v>
      </c>
      <c r="S299" t="s">
        <v>657</v>
      </c>
      <c r="T299" t="s">
        <v>0</v>
      </c>
      <c r="U299" s="4">
        <v>2017</v>
      </c>
      <c r="V299" s="4">
        <v>2024</v>
      </c>
      <c r="W299" s="15">
        <f t="shared" si="22"/>
        <v>375000</v>
      </c>
      <c r="X299">
        <f t="shared" si="23"/>
        <v>8</v>
      </c>
      <c r="Y299" s="15">
        <v>0</v>
      </c>
      <c r="Z299" s="15">
        <v>0</v>
      </c>
      <c r="AA299" s="15">
        <v>0</v>
      </c>
      <c r="AB299" s="15">
        <v>375000</v>
      </c>
      <c r="AC299" s="15">
        <v>375000</v>
      </c>
      <c r="AD299" s="15">
        <v>375000</v>
      </c>
      <c r="AE299" s="15">
        <v>375000</v>
      </c>
      <c r="AF299" s="15">
        <v>375000</v>
      </c>
      <c r="AG299" s="15">
        <v>375000</v>
      </c>
      <c r="AH299" s="15">
        <v>375000</v>
      </c>
      <c r="AI299" s="15">
        <v>375000</v>
      </c>
      <c r="AJ299" s="15">
        <v>0</v>
      </c>
      <c r="AK299" s="15">
        <v>0</v>
      </c>
      <c r="AL299" s="15">
        <v>0</v>
      </c>
      <c r="AM299" s="15">
        <v>0</v>
      </c>
      <c r="AN299" s="15">
        <v>0</v>
      </c>
      <c r="AO299" s="15">
        <v>0</v>
      </c>
      <c r="AP299" s="15">
        <v>0</v>
      </c>
      <c r="AQ299" s="15">
        <v>0</v>
      </c>
      <c r="AR299" s="15">
        <v>0</v>
      </c>
      <c r="AS299" s="15">
        <v>0</v>
      </c>
      <c r="AT299" s="15">
        <v>0</v>
      </c>
      <c r="AU299" s="15">
        <v>0</v>
      </c>
      <c r="AV299" s="15">
        <v>0</v>
      </c>
      <c r="AW299" s="15">
        <v>0</v>
      </c>
      <c r="AX299" s="15">
        <v>0</v>
      </c>
      <c r="AY299" s="15">
        <v>0</v>
      </c>
      <c r="BB299" t="b">
        <f t="shared" si="25"/>
        <v>1</v>
      </c>
    </row>
    <row r="300" spans="1:54">
      <c r="A300">
        <v>10002</v>
      </c>
      <c r="D300" t="s">
        <v>627</v>
      </c>
      <c r="E300" t="s">
        <v>4308</v>
      </c>
      <c r="F300" t="str">
        <f t="shared" si="20"/>
        <v>County/Roads and Bridges</v>
      </c>
      <c r="G300" t="s">
        <v>627</v>
      </c>
      <c r="I300" t="s">
        <v>2291</v>
      </c>
      <c r="J300" t="s">
        <v>2292</v>
      </c>
      <c r="K300" t="s">
        <v>655</v>
      </c>
      <c r="L300" t="s">
        <v>662</v>
      </c>
      <c r="M300" t="s">
        <v>2293</v>
      </c>
      <c r="N300">
        <v>13770000</v>
      </c>
      <c r="O300">
        <v>20379600</v>
      </c>
      <c r="P300" t="s">
        <v>634</v>
      </c>
      <c r="Q300" t="str">
        <f t="shared" si="21"/>
        <v>2018-2024</v>
      </c>
      <c r="R300">
        <v>1</v>
      </c>
      <c r="S300" t="s">
        <v>664</v>
      </c>
      <c r="T300" t="s">
        <v>2287</v>
      </c>
      <c r="U300" s="4">
        <v>2018</v>
      </c>
      <c r="V300" s="4">
        <v>2024</v>
      </c>
      <c r="W300" s="15">
        <f t="shared" si="22"/>
        <v>1967142.857142857</v>
      </c>
      <c r="X300">
        <f t="shared" si="23"/>
        <v>7</v>
      </c>
      <c r="Y300" s="15">
        <v>0</v>
      </c>
      <c r="Z300" s="15">
        <v>0</v>
      </c>
      <c r="AA300" s="15">
        <v>0</v>
      </c>
      <c r="AB300" s="15">
        <v>0</v>
      </c>
      <c r="AC300" s="15">
        <v>1967142.857142857</v>
      </c>
      <c r="AD300" s="15">
        <v>1967142.857142857</v>
      </c>
      <c r="AE300" s="15">
        <v>1967142.857142857</v>
      </c>
      <c r="AF300" s="15">
        <v>1967142.857142857</v>
      </c>
      <c r="AG300" s="15">
        <v>1967142.857142857</v>
      </c>
      <c r="AH300" s="15">
        <v>1967142.857142857</v>
      </c>
      <c r="AI300" s="15">
        <v>1967142.857142857</v>
      </c>
      <c r="AJ300" s="15">
        <v>0</v>
      </c>
      <c r="AK300" s="15">
        <v>0</v>
      </c>
      <c r="AL300" s="15">
        <v>0</v>
      </c>
      <c r="AM300" s="15">
        <v>0</v>
      </c>
      <c r="AN300" s="15">
        <v>0</v>
      </c>
      <c r="AO300" s="15">
        <v>0</v>
      </c>
      <c r="AP300" s="15">
        <v>0</v>
      </c>
      <c r="AQ300" s="15">
        <v>0</v>
      </c>
      <c r="AR300" s="15">
        <v>0</v>
      </c>
      <c r="AS300" s="15">
        <v>0</v>
      </c>
      <c r="AT300" s="15">
        <v>0</v>
      </c>
      <c r="AU300" s="15">
        <v>0</v>
      </c>
      <c r="AV300" s="15">
        <v>0</v>
      </c>
      <c r="AW300" s="15">
        <v>0</v>
      </c>
      <c r="AX300" s="15">
        <v>0</v>
      </c>
      <c r="AY300" s="15">
        <v>0</v>
      </c>
      <c r="BB300" t="b">
        <f t="shared" si="25"/>
        <v>1</v>
      </c>
    </row>
    <row r="301" spans="1:54">
      <c r="A301">
        <v>10003</v>
      </c>
      <c r="D301" t="s">
        <v>627</v>
      </c>
      <c r="E301" t="s">
        <v>4308</v>
      </c>
      <c r="F301" t="str">
        <f t="shared" si="20"/>
        <v>County/Active Transportation</v>
      </c>
      <c r="G301" t="s">
        <v>628</v>
      </c>
      <c r="I301" t="s">
        <v>629</v>
      </c>
      <c r="J301" t="s">
        <v>630</v>
      </c>
      <c r="K301" t="s">
        <v>631</v>
      </c>
      <c r="L301" t="s">
        <v>632</v>
      </c>
      <c r="M301" t="s">
        <v>633</v>
      </c>
      <c r="N301">
        <v>20000000</v>
      </c>
      <c r="O301">
        <v>29600000</v>
      </c>
      <c r="P301" t="s">
        <v>634</v>
      </c>
      <c r="Q301" t="str">
        <f t="shared" si="21"/>
        <v>2018-2024</v>
      </c>
      <c r="R301">
        <v>1</v>
      </c>
      <c r="S301" t="s">
        <v>635</v>
      </c>
      <c r="T301" t="s">
        <v>636</v>
      </c>
      <c r="U301" s="15">
        <v>2018</v>
      </c>
      <c r="V301" s="15">
        <v>2024</v>
      </c>
      <c r="W301" s="15">
        <f t="shared" si="22"/>
        <v>2857142.8571428573</v>
      </c>
      <c r="X301">
        <f t="shared" si="23"/>
        <v>7</v>
      </c>
      <c r="Y301" s="15">
        <v>0</v>
      </c>
      <c r="Z301" s="15">
        <v>0</v>
      </c>
      <c r="AA301" s="15">
        <v>0</v>
      </c>
      <c r="AB301" s="15">
        <v>0</v>
      </c>
      <c r="AC301" s="15">
        <v>2857142.8571428573</v>
      </c>
      <c r="AD301" s="15">
        <v>2857142.8571428573</v>
      </c>
      <c r="AE301" s="15">
        <v>2857142.8571428573</v>
      </c>
      <c r="AF301" s="15">
        <v>2857142.8571428573</v>
      </c>
      <c r="AG301" s="15">
        <v>2857142.8571428573</v>
      </c>
      <c r="AH301" s="15">
        <v>2857142.8571428573</v>
      </c>
      <c r="AI301" s="15">
        <v>2857142.8571428573</v>
      </c>
      <c r="AJ301" s="15">
        <v>0</v>
      </c>
      <c r="AK301" s="15">
        <v>0</v>
      </c>
      <c r="AL301" s="15">
        <v>0</v>
      </c>
      <c r="AM301" s="15">
        <v>0</v>
      </c>
      <c r="AN301" s="15">
        <v>0</v>
      </c>
      <c r="AO301" s="15">
        <v>0</v>
      </c>
      <c r="AP301" s="15">
        <v>0</v>
      </c>
      <c r="AQ301" s="15">
        <v>0</v>
      </c>
      <c r="AR301" s="15">
        <v>0</v>
      </c>
      <c r="AS301" s="15">
        <v>0</v>
      </c>
      <c r="AT301" s="15">
        <v>0</v>
      </c>
      <c r="AU301" s="15">
        <v>0</v>
      </c>
      <c r="AV301" s="15">
        <v>0</v>
      </c>
      <c r="AW301" s="15">
        <v>0</v>
      </c>
      <c r="AX301" s="15">
        <v>0</v>
      </c>
      <c r="AY301" s="15">
        <v>0</v>
      </c>
      <c r="BB301" t="b">
        <f t="shared" si="25"/>
        <v>1</v>
      </c>
    </row>
    <row r="302" spans="1:54">
      <c r="A302">
        <v>10004</v>
      </c>
      <c r="D302" t="s">
        <v>627</v>
      </c>
      <c r="E302" t="s">
        <v>4308</v>
      </c>
      <c r="F302" t="str">
        <f t="shared" si="20"/>
        <v>County/Roads and Bridges</v>
      </c>
      <c r="G302" t="s">
        <v>627</v>
      </c>
      <c r="I302" t="s">
        <v>2294</v>
      </c>
      <c r="J302" t="s">
        <v>655</v>
      </c>
      <c r="K302" t="s">
        <v>1842</v>
      </c>
      <c r="L302" t="s">
        <v>791</v>
      </c>
      <c r="M302" t="s">
        <v>2295</v>
      </c>
      <c r="N302">
        <v>7340000</v>
      </c>
      <c r="O302">
        <v>10863200</v>
      </c>
      <c r="P302" t="s">
        <v>634</v>
      </c>
      <c r="Q302" t="str">
        <f t="shared" si="21"/>
        <v>2018-2024</v>
      </c>
      <c r="R302">
        <v>1</v>
      </c>
      <c r="S302" t="s">
        <v>643</v>
      </c>
      <c r="T302" t="s">
        <v>2287</v>
      </c>
      <c r="U302" s="4">
        <v>2018</v>
      </c>
      <c r="V302" s="4">
        <v>2024</v>
      </c>
      <c r="W302" s="15">
        <f t="shared" si="22"/>
        <v>1048571.4285714285</v>
      </c>
      <c r="X302">
        <f t="shared" si="23"/>
        <v>7</v>
      </c>
      <c r="Y302" s="15">
        <v>0</v>
      </c>
      <c r="Z302" s="15">
        <v>0</v>
      </c>
      <c r="AA302" s="15">
        <v>0</v>
      </c>
      <c r="AB302" s="15">
        <v>0</v>
      </c>
      <c r="AC302" s="15">
        <v>1048571.4285714285</v>
      </c>
      <c r="AD302" s="15">
        <v>1048571.4285714285</v>
      </c>
      <c r="AE302" s="15">
        <v>1048571.4285714285</v>
      </c>
      <c r="AF302" s="15">
        <v>1048571.4285714285</v>
      </c>
      <c r="AG302" s="15">
        <v>1048571.4285714285</v>
      </c>
      <c r="AH302" s="15">
        <v>1048571.4285714285</v>
      </c>
      <c r="AI302" s="15">
        <v>1048571.4285714285</v>
      </c>
      <c r="AJ302" s="15">
        <v>0</v>
      </c>
      <c r="AK302" s="15">
        <v>0</v>
      </c>
      <c r="AL302" s="15">
        <v>0</v>
      </c>
      <c r="AM302" s="15">
        <v>0</v>
      </c>
      <c r="AN302" s="15">
        <v>0</v>
      </c>
      <c r="AO302" s="15">
        <v>0</v>
      </c>
      <c r="AP302" s="15">
        <v>0</v>
      </c>
      <c r="AQ302" s="15">
        <v>0</v>
      </c>
      <c r="AR302" s="15">
        <v>0</v>
      </c>
      <c r="AS302" s="15">
        <v>0</v>
      </c>
      <c r="AT302" s="15">
        <v>0</v>
      </c>
      <c r="AU302" s="15">
        <v>0</v>
      </c>
      <c r="AV302" s="15">
        <v>0</v>
      </c>
      <c r="AW302" s="15">
        <v>0</v>
      </c>
      <c r="AX302" s="15">
        <v>0</v>
      </c>
      <c r="AY302" s="15">
        <v>0</v>
      </c>
      <c r="BB302" t="b">
        <f t="shared" si="25"/>
        <v>1</v>
      </c>
    </row>
    <row r="303" spans="1:54">
      <c r="A303">
        <v>10011</v>
      </c>
      <c r="D303" t="s">
        <v>627</v>
      </c>
      <c r="E303" t="s">
        <v>4308</v>
      </c>
      <c r="F303" t="str">
        <f t="shared" si="20"/>
        <v>County/Roads and Bridges</v>
      </c>
      <c r="G303" t="s">
        <v>627</v>
      </c>
      <c r="I303" t="s">
        <v>2302</v>
      </c>
      <c r="J303" t="s">
        <v>701</v>
      </c>
      <c r="K303" t="s">
        <v>2303</v>
      </c>
      <c r="L303" t="s">
        <v>662</v>
      </c>
      <c r="M303" t="s">
        <v>2304</v>
      </c>
      <c r="N303">
        <v>1840000</v>
      </c>
      <c r="O303">
        <v>2723200</v>
      </c>
      <c r="P303" t="s">
        <v>634</v>
      </c>
      <c r="Q303" t="str">
        <f t="shared" si="21"/>
        <v>2018-2024</v>
      </c>
      <c r="R303">
        <v>1</v>
      </c>
      <c r="S303" t="s">
        <v>676</v>
      </c>
      <c r="T303" t="s">
        <v>2287</v>
      </c>
      <c r="U303" s="4">
        <v>2018</v>
      </c>
      <c r="V303" s="4">
        <v>2024</v>
      </c>
      <c r="W303" s="15">
        <f t="shared" si="22"/>
        <v>262857.14285714284</v>
      </c>
      <c r="X303">
        <f t="shared" si="23"/>
        <v>7</v>
      </c>
      <c r="Y303" s="15">
        <v>0</v>
      </c>
      <c r="Z303" s="15">
        <v>0</v>
      </c>
      <c r="AA303" s="15">
        <v>0</v>
      </c>
      <c r="AB303" s="15">
        <v>0</v>
      </c>
      <c r="AC303" s="15">
        <v>262857.14285714284</v>
      </c>
      <c r="AD303" s="15">
        <v>262857.14285714284</v>
      </c>
      <c r="AE303" s="15">
        <v>262857.14285714284</v>
      </c>
      <c r="AF303" s="15">
        <v>262857.14285714284</v>
      </c>
      <c r="AG303" s="15">
        <v>262857.14285714284</v>
      </c>
      <c r="AH303" s="15">
        <v>262857.14285714284</v>
      </c>
      <c r="AI303" s="15">
        <v>262857.14285714284</v>
      </c>
      <c r="AJ303" s="15">
        <v>0</v>
      </c>
      <c r="AK303" s="15">
        <v>0</v>
      </c>
      <c r="AL303" s="15">
        <v>0</v>
      </c>
      <c r="AM303" s="15">
        <v>0</v>
      </c>
      <c r="AN303" s="15">
        <v>0</v>
      </c>
      <c r="AO303" s="15">
        <v>0</v>
      </c>
      <c r="AP303" s="15">
        <v>0</v>
      </c>
      <c r="AQ303" s="15">
        <v>0</v>
      </c>
      <c r="AR303" s="15">
        <v>0</v>
      </c>
      <c r="AS303" s="15">
        <v>0</v>
      </c>
      <c r="AT303" s="15">
        <v>0</v>
      </c>
      <c r="AU303" s="15">
        <v>0</v>
      </c>
      <c r="AV303" s="15">
        <v>0</v>
      </c>
      <c r="AW303" s="15">
        <v>0</v>
      </c>
      <c r="AX303" s="15">
        <v>0</v>
      </c>
      <c r="AY303" s="15">
        <v>0</v>
      </c>
      <c r="BB303" t="b">
        <f t="shared" si="25"/>
        <v>1</v>
      </c>
    </row>
    <row r="304" spans="1:54">
      <c r="A304">
        <v>10013</v>
      </c>
      <c r="D304" t="s">
        <v>627</v>
      </c>
      <c r="E304" t="s">
        <v>4308</v>
      </c>
      <c r="F304" t="str">
        <f t="shared" si="20"/>
        <v>County/Roads and Bridges</v>
      </c>
      <c r="G304" t="s">
        <v>627</v>
      </c>
      <c r="I304" t="s">
        <v>2305</v>
      </c>
      <c r="J304" t="s">
        <v>655</v>
      </c>
      <c r="K304" t="s">
        <v>2297</v>
      </c>
      <c r="L304" t="s">
        <v>791</v>
      </c>
      <c r="M304" t="s">
        <v>2306</v>
      </c>
      <c r="N304">
        <v>3700000</v>
      </c>
      <c r="O304">
        <v>5476000</v>
      </c>
      <c r="P304" t="s">
        <v>634</v>
      </c>
      <c r="Q304" t="str">
        <f t="shared" si="21"/>
        <v>2018-2024</v>
      </c>
      <c r="R304">
        <v>1</v>
      </c>
      <c r="S304" t="s">
        <v>643</v>
      </c>
      <c r="T304" t="s">
        <v>2287</v>
      </c>
      <c r="U304" s="4">
        <v>2018</v>
      </c>
      <c r="V304" s="4">
        <v>2024</v>
      </c>
      <c r="W304" s="15">
        <f t="shared" si="22"/>
        <v>528571.42857142852</v>
      </c>
      <c r="X304">
        <f t="shared" si="23"/>
        <v>7</v>
      </c>
      <c r="Y304" s="15">
        <v>0</v>
      </c>
      <c r="Z304" s="15">
        <v>0</v>
      </c>
      <c r="AA304" s="15">
        <v>0</v>
      </c>
      <c r="AB304" s="15">
        <v>0</v>
      </c>
      <c r="AC304" s="15">
        <v>528571.42857142852</v>
      </c>
      <c r="AD304" s="15">
        <v>528571.42857142852</v>
      </c>
      <c r="AE304" s="15">
        <v>528571.42857142852</v>
      </c>
      <c r="AF304" s="15">
        <v>528571.42857142852</v>
      </c>
      <c r="AG304" s="15">
        <v>528571.42857142852</v>
      </c>
      <c r="AH304" s="15">
        <v>528571.42857142852</v>
      </c>
      <c r="AI304" s="15">
        <v>528571.42857142852</v>
      </c>
      <c r="AJ304" s="15">
        <v>0</v>
      </c>
      <c r="AK304" s="15">
        <v>0</v>
      </c>
      <c r="AL304" s="15">
        <v>0</v>
      </c>
      <c r="AM304" s="15">
        <v>0</v>
      </c>
      <c r="AN304" s="15">
        <v>0</v>
      </c>
      <c r="AO304" s="15">
        <v>0</v>
      </c>
      <c r="AP304" s="15">
        <v>0</v>
      </c>
      <c r="AQ304" s="15">
        <v>0</v>
      </c>
      <c r="AR304" s="15">
        <v>0</v>
      </c>
      <c r="AS304" s="15">
        <v>0</v>
      </c>
      <c r="AT304" s="15">
        <v>0</v>
      </c>
      <c r="AU304" s="15">
        <v>0</v>
      </c>
      <c r="AV304" s="15">
        <v>0</v>
      </c>
      <c r="AW304" s="15">
        <v>0</v>
      </c>
      <c r="AX304" s="15">
        <v>0</v>
      </c>
      <c r="AY304" s="15">
        <v>0</v>
      </c>
      <c r="BB304" t="b">
        <f t="shared" si="25"/>
        <v>1</v>
      </c>
    </row>
    <row r="305" spans="1:54">
      <c r="A305">
        <v>10014</v>
      </c>
      <c r="D305" t="s">
        <v>627</v>
      </c>
      <c r="E305" t="s">
        <v>4308</v>
      </c>
      <c r="F305" t="str">
        <f t="shared" si="20"/>
        <v>County/Active Transportation</v>
      </c>
      <c r="G305" t="s">
        <v>3</v>
      </c>
      <c r="I305" t="s">
        <v>644</v>
      </c>
      <c r="J305" t="s">
        <v>645</v>
      </c>
      <c r="K305" t="s">
        <v>646</v>
      </c>
      <c r="L305" t="s">
        <v>632</v>
      </c>
      <c r="M305" t="s">
        <v>647</v>
      </c>
      <c r="N305">
        <v>13600000</v>
      </c>
      <c r="O305">
        <v>20128000</v>
      </c>
      <c r="P305" t="s">
        <v>648</v>
      </c>
      <c r="Q305" t="str">
        <f t="shared" si="21"/>
        <v xml:space="preserve">2018-2024 </v>
      </c>
      <c r="R305">
        <v>1</v>
      </c>
      <c r="S305" t="s">
        <v>635</v>
      </c>
      <c r="T305" t="s">
        <v>636</v>
      </c>
      <c r="U305" s="4">
        <v>2018</v>
      </c>
      <c r="V305" s="4">
        <v>2024</v>
      </c>
      <c r="W305" s="15">
        <f t="shared" si="22"/>
        <v>1942857.142857143</v>
      </c>
      <c r="X305">
        <f t="shared" si="23"/>
        <v>7</v>
      </c>
      <c r="Y305" s="15">
        <v>0</v>
      </c>
      <c r="Z305" s="15">
        <v>0</v>
      </c>
      <c r="AA305" s="15">
        <v>0</v>
      </c>
      <c r="AB305" s="15">
        <v>0</v>
      </c>
      <c r="AC305" s="15">
        <v>1942857.142857143</v>
      </c>
      <c r="AD305" s="15">
        <v>1942857.142857143</v>
      </c>
      <c r="AE305" s="15">
        <v>1942857.142857143</v>
      </c>
      <c r="AF305" s="15">
        <v>1942857.142857143</v>
      </c>
      <c r="AG305" s="15">
        <v>1942857.142857143</v>
      </c>
      <c r="AH305" s="15">
        <v>1942857.142857143</v>
      </c>
      <c r="AI305" s="15">
        <v>1942857.142857143</v>
      </c>
      <c r="AJ305" s="15">
        <v>0</v>
      </c>
      <c r="AK305" s="15">
        <v>0</v>
      </c>
      <c r="AL305" s="15">
        <v>0</v>
      </c>
      <c r="AM305" s="15">
        <v>0</v>
      </c>
      <c r="AN305" s="15">
        <v>0</v>
      </c>
      <c r="AO305" s="15">
        <v>0</v>
      </c>
      <c r="AP305" s="15">
        <v>0</v>
      </c>
      <c r="AQ305" s="15">
        <v>0</v>
      </c>
      <c r="AR305" s="15">
        <v>0</v>
      </c>
      <c r="AS305" s="15">
        <v>0</v>
      </c>
      <c r="AT305" s="15">
        <v>0</v>
      </c>
      <c r="AU305" s="15">
        <v>0</v>
      </c>
      <c r="AV305" s="15">
        <v>0</v>
      </c>
      <c r="AW305" s="15">
        <v>0</v>
      </c>
      <c r="AX305" s="15">
        <v>0</v>
      </c>
      <c r="AY305" s="15">
        <v>0</v>
      </c>
      <c r="BB305" t="b">
        <f t="shared" si="25"/>
        <v>1</v>
      </c>
    </row>
    <row r="306" spans="1:54">
      <c r="A306">
        <v>10017</v>
      </c>
      <c r="D306" t="s">
        <v>627</v>
      </c>
      <c r="E306" t="s">
        <v>4308</v>
      </c>
      <c r="F306" t="str">
        <f t="shared" si="20"/>
        <v>County/Active Transportation</v>
      </c>
      <c r="G306" t="s">
        <v>627</v>
      </c>
      <c r="I306" t="s">
        <v>649</v>
      </c>
      <c r="J306" t="s">
        <v>650</v>
      </c>
      <c r="K306" t="s">
        <v>651</v>
      </c>
      <c r="L306" t="s">
        <v>652</v>
      </c>
      <c r="M306" t="s">
        <v>653</v>
      </c>
      <c r="N306">
        <v>5775000</v>
      </c>
      <c r="O306">
        <v>8547000</v>
      </c>
      <c r="P306" t="s">
        <v>634</v>
      </c>
      <c r="Q306" t="str">
        <f t="shared" si="21"/>
        <v>2018-2024</v>
      </c>
      <c r="R306">
        <v>1</v>
      </c>
      <c r="S306" t="s">
        <v>635</v>
      </c>
      <c r="T306" t="s">
        <v>636</v>
      </c>
      <c r="U306" s="4">
        <v>2018</v>
      </c>
      <c r="V306" s="4">
        <v>2024</v>
      </c>
      <c r="W306" s="15">
        <f t="shared" si="22"/>
        <v>825000</v>
      </c>
      <c r="X306">
        <f t="shared" si="23"/>
        <v>7</v>
      </c>
      <c r="Y306" s="15">
        <v>0</v>
      </c>
      <c r="Z306" s="15">
        <v>0</v>
      </c>
      <c r="AA306" s="15">
        <v>0</v>
      </c>
      <c r="AB306" s="15">
        <v>0</v>
      </c>
      <c r="AC306" s="15">
        <v>825000</v>
      </c>
      <c r="AD306" s="15">
        <v>825000</v>
      </c>
      <c r="AE306" s="15">
        <v>825000</v>
      </c>
      <c r="AF306" s="15">
        <v>825000</v>
      </c>
      <c r="AG306" s="15">
        <v>825000</v>
      </c>
      <c r="AH306" s="15">
        <v>825000</v>
      </c>
      <c r="AI306" s="15">
        <v>825000</v>
      </c>
      <c r="AJ306" s="15">
        <v>0</v>
      </c>
      <c r="AK306" s="15">
        <v>0</v>
      </c>
      <c r="AL306" s="15">
        <v>0</v>
      </c>
      <c r="AM306" s="15">
        <v>0</v>
      </c>
      <c r="AN306" s="15">
        <v>0</v>
      </c>
      <c r="AO306" s="15">
        <v>0</v>
      </c>
      <c r="AP306" s="15">
        <v>0</v>
      </c>
      <c r="AQ306" s="15">
        <v>0</v>
      </c>
      <c r="AR306" s="15">
        <v>0</v>
      </c>
      <c r="AS306" s="15">
        <v>0</v>
      </c>
      <c r="AT306" s="15">
        <v>0</v>
      </c>
      <c r="AU306" s="15">
        <v>0</v>
      </c>
      <c r="AV306" s="15">
        <v>0</v>
      </c>
      <c r="AW306" s="15">
        <v>0</v>
      </c>
      <c r="AX306" s="15">
        <v>0</v>
      </c>
      <c r="AY306" s="15">
        <v>0</v>
      </c>
      <c r="BB306" t="b">
        <f t="shared" si="25"/>
        <v>1</v>
      </c>
    </row>
    <row r="307" spans="1:54">
      <c r="A307">
        <v>10022</v>
      </c>
      <c r="D307" t="s">
        <v>627</v>
      </c>
      <c r="E307" t="s">
        <v>4308</v>
      </c>
      <c r="F307" t="str">
        <f t="shared" si="20"/>
        <v>County/Active Transportation</v>
      </c>
      <c r="G307" t="s">
        <v>627</v>
      </c>
      <c r="I307" t="s">
        <v>659</v>
      </c>
      <c r="J307" t="s">
        <v>660</v>
      </c>
      <c r="K307" t="s">
        <v>661</v>
      </c>
      <c r="L307" t="s">
        <v>662</v>
      </c>
      <c r="M307" t="s">
        <v>663</v>
      </c>
      <c r="N307">
        <v>660000</v>
      </c>
      <c r="O307">
        <v>976800</v>
      </c>
      <c r="P307" t="s">
        <v>648</v>
      </c>
      <c r="Q307" t="str">
        <f t="shared" si="21"/>
        <v xml:space="preserve">2018-2024 </v>
      </c>
      <c r="R307">
        <v>1</v>
      </c>
      <c r="S307" t="s">
        <v>664</v>
      </c>
      <c r="T307" t="s">
        <v>636</v>
      </c>
      <c r="U307" s="4">
        <v>2018</v>
      </c>
      <c r="V307" s="4">
        <v>2024</v>
      </c>
      <c r="W307" s="15">
        <f t="shared" si="22"/>
        <v>94285.71428571429</v>
      </c>
      <c r="X307">
        <f t="shared" si="23"/>
        <v>7</v>
      </c>
      <c r="Y307" s="15">
        <v>0</v>
      </c>
      <c r="Z307" s="15">
        <v>0</v>
      </c>
      <c r="AA307" s="15">
        <v>0</v>
      </c>
      <c r="AB307" s="15">
        <v>0</v>
      </c>
      <c r="AC307" s="15">
        <v>94285.71428571429</v>
      </c>
      <c r="AD307" s="15">
        <v>94285.71428571429</v>
      </c>
      <c r="AE307" s="15">
        <v>94285.71428571429</v>
      </c>
      <c r="AF307" s="15">
        <v>94285.71428571429</v>
      </c>
      <c r="AG307" s="15">
        <v>94285.71428571429</v>
      </c>
      <c r="AH307" s="15">
        <v>94285.71428571429</v>
      </c>
      <c r="AI307" s="15">
        <v>94285.71428571429</v>
      </c>
      <c r="AJ307" s="15">
        <v>0</v>
      </c>
      <c r="AK307" s="15">
        <v>0</v>
      </c>
      <c r="AL307" s="15">
        <v>0</v>
      </c>
      <c r="AM307" s="15">
        <v>0</v>
      </c>
      <c r="AN307" s="15">
        <v>0</v>
      </c>
      <c r="AO307" s="15">
        <v>0</v>
      </c>
      <c r="AP307" s="15">
        <v>0</v>
      </c>
      <c r="AQ307" s="15">
        <v>0</v>
      </c>
      <c r="AR307" s="15">
        <v>0</v>
      </c>
      <c r="AS307" s="15">
        <v>0</v>
      </c>
      <c r="AT307" s="15">
        <v>0</v>
      </c>
      <c r="AU307" s="15">
        <v>0</v>
      </c>
      <c r="AV307" s="15">
        <v>0</v>
      </c>
      <c r="AW307" s="15">
        <v>0</v>
      </c>
      <c r="AX307" s="15">
        <v>0</v>
      </c>
      <c r="AY307" s="15">
        <v>0</v>
      </c>
      <c r="BB307" t="b">
        <f t="shared" si="25"/>
        <v>1</v>
      </c>
    </row>
    <row r="308" spans="1:54">
      <c r="A308">
        <v>10025</v>
      </c>
      <c r="D308" t="s">
        <v>671</v>
      </c>
      <c r="E308" t="s">
        <v>4307</v>
      </c>
      <c r="F308" t="str">
        <f t="shared" si="20"/>
        <v>City/Roads and Bridges</v>
      </c>
      <c r="G308" t="s">
        <v>627</v>
      </c>
      <c r="I308" t="s">
        <v>2313</v>
      </c>
      <c r="J308" t="s">
        <v>2314</v>
      </c>
      <c r="K308" t="s">
        <v>2315</v>
      </c>
      <c r="L308" t="s">
        <v>662</v>
      </c>
      <c r="M308" t="s">
        <v>2316</v>
      </c>
      <c r="N308">
        <v>5800000</v>
      </c>
      <c r="O308">
        <v>8584000</v>
      </c>
      <c r="P308" t="s">
        <v>648</v>
      </c>
      <c r="Q308" t="str">
        <f t="shared" si="21"/>
        <v xml:space="preserve">2018-2024 </v>
      </c>
      <c r="R308">
        <v>1</v>
      </c>
      <c r="S308" t="s">
        <v>664</v>
      </c>
      <c r="T308" t="s">
        <v>2287</v>
      </c>
      <c r="U308" s="4">
        <v>2018</v>
      </c>
      <c r="V308" s="4">
        <v>2024</v>
      </c>
      <c r="W308" s="15">
        <f t="shared" si="22"/>
        <v>828571.42857142852</v>
      </c>
      <c r="X308">
        <f t="shared" si="23"/>
        <v>7</v>
      </c>
      <c r="Y308" s="15">
        <v>0</v>
      </c>
      <c r="Z308" s="15">
        <v>0</v>
      </c>
      <c r="AA308" s="15">
        <v>0</v>
      </c>
      <c r="AB308" s="15">
        <v>0</v>
      </c>
      <c r="AC308" s="15">
        <v>828571.42857142852</v>
      </c>
      <c r="AD308" s="15">
        <v>828571.42857142852</v>
      </c>
      <c r="AE308" s="15">
        <v>828571.42857142852</v>
      </c>
      <c r="AF308" s="15">
        <v>828571.42857142852</v>
      </c>
      <c r="AG308" s="15">
        <v>828571.42857142852</v>
      </c>
      <c r="AH308" s="15">
        <v>828571.42857142852</v>
      </c>
      <c r="AI308" s="15">
        <v>828571.42857142852</v>
      </c>
      <c r="AJ308" s="15">
        <v>0</v>
      </c>
      <c r="AK308" s="15">
        <v>0</v>
      </c>
      <c r="AL308" s="15">
        <v>0</v>
      </c>
      <c r="AM308" s="15">
        <v>0</v>
      </c>
      <c r="AN308" s="15">
        <v>0</v>
      </c>
      <c r="AO308" s="15">
        <v>0</v>
      </c>
      <c r="AP308" s="15">
        <v>0</v>
      </c>
      <c r="AQ308" s="15">
        <v>0</v>
      </c>
      <c r="AR308" s="15">
        <v>0</v>
      </c>
      <c r="AS308" s="15">
        <v>0</v>
      </c>
      <c r="AT308" s="15">
        <v>0</v>
      </c>
      <c r="AU308" s="15">
        <v>0</v>
      </c>
      <c r="AV308" s="15">
        <v>0</v>
      </c>
      <c r="AW308" s="15">
        <v>0</v>
      </c>
      <c r="AX308" s="15">
        <v>0</v>
      </c>
      <c r="AY308" s="15">
        <v>0</v>
      </c>
      <c r="BB308" t="b">
        <f t="shared" si="25"/>
        <v>1</v>
      </c>
    </row>
    <row r="309" spans="1:54">
      <c r="A309">
        <v>10029</v>
      </c>
      <c r="D309" t="s">
        <v>627</v>
      </c>
      <c r="E309" t="s">
        <v>4308</v>
      </c>
      <c r="F309" t="str">
        <f t="shared" si="20"/>
        <v>County/Roads and Bridges</v>
      </c>
      <c r="G309" t="s">
        <v>627</v>
      </c>
      <c r="I309" t="s">
        <v>2320</v>
      </c>
      <c r="J309" t="s">
        <v>1005</v>
      </c>
      <c r="K309" t="s">
        <v>2321</v>
      </c>
      <c r="L309" t="s">
        <v>662</v>
      </c>
      <c r="M309" t="s">
        <v>2322</v>
      </c>
      <c r="N309">
        <v>8400000</v>
      </c>
      <c r="O309">
        <v>12432000</v>
      </c>
      <c r="P309" t="s">
        <v>634</v>
      </c>
      <c r="Q309" t="str">
        <f t="shared" si="21"/>
        <v>2018-2024</v>
      </c>
      <c r="R309">
        <v>1</v>
      </c>
      <c r="S309" t="s">
        <v>1959</v>
      </c>
      <c r="T309" t="s">
        <v>2287</v>
      </c>
      <c r="U309" s="4">
        <v>2018</v>
      </c>
      <c r="V309" s="4">
        <v>2024</v>
      </c>
      <c r="W309" s="15">
        <f t="shared" si="22"/>
        <v>1200000</v>
      </c>
      <c r="X309">
        <f t="shared" si="23"/>
        <v>7</v>
      </c>
      <c r="Y309" s="15">
        <v>0</v>
      </c>
      <c r="Z309" s="15">
        <v>0</v>
      </c>
      <c r="AA309" s="15">
        <v>0</v>
      </c>
      <c r="AB309" s="15">
        <v>0</v>
      </c>
      <c r="AC309" s="15">
        <v>1200000</v>
      </c>
      <c r="AD309" s="15">
        <v>1200000</v>
      </c>
      <c r="AE309" s="15">
        <v>1200000</v>
      </c>
      <c r="AF309" s="15">
        <v>1200000</v>
      </c>
      <c r="AG309" s="15">
        <v>1200000</v>
      </c>
      <c r="AH309" s="15">
        <v>1200000</v>
      </c>
      <c r="AI309" s="15">
        <v>1200000</v>
      </c>
      <c r="AJ309" s="15">
        <v>0</v>
      </c>
      <c r="AK309" s="15">
        <v>0</v>
      </c>
      <c r="AL309" s="15">
        <v>0</v>
      </c>
      <c r="AM309" s="15">
        <v>0</v>
      </c>
      <c r="AN309" s="15">
        <v>0</v>
      </c>
      <c r="AO309" s="15">
        <v>0</v>
      </c>
      <c r="AP309" s="15">
        <v>0</v>
      </c>
      <c r="AQ309" s="15">
        <v>0</v>
      </c>
      <c r="AR309" s="15">
        <v>0</v>
      </c>
      <c r="AS309" s="15">
        <v>0</v>
      </c>
      <c r="AT309" s="15">
        <v>0</v>
      </c>
      <c r="AU309" s="15">
        <v>0</v>
      </c>
      <c r="AV309" s="15">
        <v>0</v>
      </c>
      <c r="AW309" s="15">
        <v>0</v>
      </c>
      <c r="AX309" s="15">
        <v>0</v>
      </c>
      <c r="AY309" s="15">
        <v>0</v>
      </c>
      <c r="BB309" t="b">
        <f t="shared" si="25"/>
        <v>1</v>
      </c>
    </row>
    <row r="310" spans="1:54">
      <c r="A310">
        <v>10033</v>
      </c>
      <c r="D310" t="s">
        <v>2325</v>
      </c>
      <c r="E310" t="s">
        <v>4307</v>
      </c>
      <c r="F310" t="str">
        <f t="shared" si="20"/>
        <v>City/Roads and Bridges</v>
      </c>
      <c r="G310" t="s">
        <v>2325</v>
      </c>
      <c r="I310" t="s">
        <v>2326</v>
      </c>
      <c r="J310" t="s">
        <v>2327</v>
      </c>
      <c r="K310" t="s">
        <v>2328</v>
      </c>
      <c r="L310" t="s">
        <v>632</v>
      </c>
      <c r="M310" t="s">
        <v>2329</v>
      </c>
      <c r="N310">
        <v>37480000</v>
      </c>
      <c r="O310">
        <v>55470400</v>
      </c>
      <c r="P310" t="s">
        <v>634</v>
      </c>
      <c r="Q310" t="str">
        <f t="shared" si="21"/>
        <v>2018-2024</v>
      </c>
      <c r="R310">
        <v>1</v>
      </c>
      <c r="T310" t="s">
        <v>2287</v>
      </c>
      <c r="U310" s="4">
        <v>2018</v>
      </c>
      <c r="V310" s="4">
        <v>2024</v>
      </c>
      <c r="W310" s="15">
        <f t="shared" si="22"/>
        <v>5354285.7142857146</v>
      </c>
      <c r="X310">
        <f t="shared" si="23"/>
        <v>7</v>
      </c>
      <c r="Y310" s="15">
        <v>0</v>
      </c>
      <c r="Z310" s="15">
        <v>0</v>
      </c>
      <c r="AA310" s="15">
        <v>0</v>
      </c>
      <c r="AB310" s="15">
        <v>0</v>
      </c>
      <c r="AC310" s="15">
        <v>5354285.7142857146</v>
      </c>
      <c r="AD310" s="15">
        <v>5354285.7142857146</v>
      </c>
      <c r="AE310" s="15">
        <v>5354285.7142857146</v>
      </c>
      <c r="AF310" s="15">
        <v>5354285.7142857146</v>
      </c>
      <c r="AG310" s="15">
        <v>5354285.7142857146</v>
      </c>
      <c r="AH310" s="15">
        <v>5354285.7142857146</v>
      </c>
      <c r="AI310" s="15">
        <v>5354285.7142857146</v>
      </c>
      <c r="AJ310" s="15">
        <v>0</v>
      </c>
      <c r="AK310" s="15">
        <v>0</v>
      </c>
      <c r="AL310" s="15">
        <v>0</v>
      </c>
      <c r="AM310" s="15">
        <v>0</v>
      </c>
      <c r="AN310" s="15">
        <v>0</v>
      </c>
      <c r="AO310" s="15">
        <v>0</v>
      </c>
      <c r="AP310" s="15">
        <v>0</v>
      </c>
      <c r="AQ310" s="15">
        <v>0</v>
      </c>
      <c r="AR310" s="15">
        <v>0</v>
      </c>
      <c r="AS310" s="15">
        <v>0</v>
      </c>
      <c r="AT310" s="15">
        <v>0</v>
      </c>
      <c r="AU310" s="15">
        <v>0</v>
      </c>
      <c r="AV310" s="15">
        <v>0</v>
      </c>
      <c r="AW310" s="15">
        <v>0</v>
      </c>
      <c r="AX310" s="15">
        <v>0</v>
      </c>
      <c r="AY310" s="15">
        <v>0</v>
      </c>
      <c r="BB310" t="b">
        <f t="shared" si="25"/>
        <v>1</v>
      </c>
    </row>
    <row r="311" spans="1:54">
      <c r="A311">
        <v>10036</v>
      </c>
      <c r="D311" t="s">
        <v>699</v>
      </c>
      <c r="E311" t="s">
        <v>4307</v>
      </c>
      <c r="F311" t="str">
        <f t="shared" si="20"/>
        <v>City/Roads and Bridges</v>
      </c>
      <c r="G311" t="s">
        <v>627</v>
      </c>
      <c r="I311" t="s">
        <v>2334</v>
      </c>
      <c r="J311" t="s">
        <v>892</v>
      </c>
      <c r="K311" t="s">
        <v>2335</v>
      </c>
      <c r="L311" t="s">
        <v>640</v>
      </c>
      <c r="M311" t="s">
        <v>2336</v>
      </c>
      <c r="N311">
        <v>7700000</v>
      </c>
      <c r="O311">
        <v>11396000</v>
      </c>
      <c r="P311" t="s">
        <v>634</v>
      </c>
      <c r="Q311" t="str">
        <f t="shared" si="21"/>
        <v>2018-2024</v>
      </c>
      <c r="S311" t="s">
        <v>676</v>
      </c>
      <c r="T311" t="s">
        <v>2287</v>
      </c>
      <c r="U311" s="4">
        <v>2018</v>
      </c>
      <c r="V311" s="4">
        <v>2024</v>
      </c>
      <c r="W311" s="15">
        <f t="shared" si="22"/>
        <v>1100000</v>
      </c>
      <c r="X311">
        <f t="shared" si="23"/>
        <v>7</v>
      </c>
      <c r="Y311" s="15">
        <v>0</v>
      </c>
      <c r="Z311" s="15">
        <v>0</v>
      </c>
      <c r="AA311" s="15">
        <v>0</v>
      </c>
      <c r="AB311" s="15">
        <v>0</v>
      </c>
      <c r="AC311" s="15">
        <v>1100000</v>
      </c>
      <c r="AD311" s="15">
        <v>1100000</v>
      </c>
      <c r="AE311" s="15">
        <v>1100000</v>
      </c>
      <c r="AF311" s="15">
        <v>1100000</v>
      </c>
      <c r="AG311" s="15">
        <v>1100000</v>
      </c>
      <c r="AH311" s="15">
        <v>1100000</v>
      </c>
      <c r="AI311" s="15">
        <v>1100000</v>
      </c>
      <c r="AJ311" s="15">
        <v>0</v>
      </c>
      <c r="AK311" s="15">
        <v>0</v>
      </c>
      <c r="AL311" s="15">
        <v>0</v>
      </c>
      <c r="AM311" s="15">
        <v>0</v>
      </c>
      <c r="AN311" s="15">
        <v>0</v>
      </c>
      <c r="AO311" s="15">
        <v>0</v>
      </c>
      <c r="AP311" s="15">
        <v>0</v>
      </c>
      <c r="AQ311" s="15">
        <v>0</v>
      </c>
      <c r="AR311" s="15">
        <v>0</v>
      </c>
      <c r="AS311" s="15">
        <v>0</v>
      </c>
      <c r="AT311" s="15">
        <v>0</v>
      </c>
      <c r="AU311" s="15">
        <v>0</v>
      </c>
      <c r="AV311" s="15">
        <v>0</v>
      </c>
      <c r="AW311" s="15">
        <v>0</v>
      </c>
      <c r="AX311" s="15">
        <v>0</v>
      </c>
      <c r="AY311" s="15">
        <v>0</v>
      </c>
      <c r="BB311" t="b">
        <f t="shared" si="25"/>
        <v>1</v>
      </c>
    </row>
    <row r="312" spans="1:54">
      <c r="A312">
        <v>10037</v>
      </c>
      <c r="D312" t="s">
        <v>699</v>
      </c>
      <c r="E312" t="s">
        <v>4307</v>
      </c>
      <c r="F312" t="str">
        <f t="shared" si="20"/>
        <v>City/Roads and Bridges</v>
      </c>
      <c r="G312" t="s">
        <v>627</v>
      </c>
      <c r="I312" t="s">
        <v>2337</v>
      </c>
      <c r="J312" t="s">
        <v>2338</v>
      </c>
      <c r="K312" t="s">
        <v>2339</v>
      </c>
      <c r="L312" t="s">
        <v>640</v>
      </c>
      <c r="M312" t="s">
        <v>2336</v>
      </c>
      <c r="N312">
        <v>2600000</v>
      </c>
      <c r="O312">
        <v>3848000</v>
      </c>
      <c r="P312" t="s">
        <v>634</v>
      </c>
      <c r="Q312" t="str">
        <f t="shared" si="21"/>
        <v>2018-2024</v>
      </c>
      <c r="R312">
        <v>1</v>
      </c>
      <c r="S312" t="s">
        <v>676</v>
      </c>
      <c r="T312" t="s">
        <v>2287</v>
      </c>
      <c r="U312" s="4">
        <v>2018</v>
      </c>
      <c r="V312" s="4">
        <v>2024</v>
      </c>
      <c r="W312" s="15">
        <f t="shared" si="22"/>
        <v>371428.57142857142</v>
      </c>
      <c r="X312">
        <f t="shared" si="23"/>
        <v>7</v>
      </c>
      <c r="Y312" s="15">
        <v>0</v>
      </c>
      <c r="Z312" s="15">
        <v>0</v>
      </c>
      <c r="AA312" s="15">
        <v>0</v>
      </c>
      <c r="AB312" s="15">
        <v>0</v>
      </c>
      <c r="AC312" s="15">
        <v>371428.57142857142</v>
      </c>
      <c r="AD312" s="15">
        <v>371428.57142857142</v>
      </c>
      <c r="AE312" s="15">
        <v>371428.57142857142</v>
      </c>
      <c r="AF312" s="15">
        <v>371428.57142857142</v>
      </c>
      <c r="AG312" s="15">
        <v>371428.57142857142</v>
      </c>
      <c r="AH312" s="15">
        <v>371428.57142857142</v>
      </c>
      <c r="AI312" s="15">
        <v>371428.57142857142</v>
      </c>
      <c r="AJ312" s="15">
        <v>0</v>
      </c>
      <c r="AK312" s="15">
        <v>0</v>
      </c>
      <c r="AL312" s="15">
        <v>0</v>
      </c>
      <c r="AM312" s="15">
        <v>0</v>
      </c>
      <c r="AN312" s="15">
        <v>0</v>
      </c>
      <c r="AO312" s="15">
        <v>0</v>
      </c>
      <c r="AP312" s="15">
        <v>0</v>
      </c>
      <c r="AQ312" s="15">
        <v>0</v>
      </c>
      <c r="AR312" s="15">
        <v>0</v>
      </c>
      <c r="AS312" s="15">
        <v>0</v>
      </c>
      <c r="AT312" s="15">
        <v>0</v>
      </c>
      <c r="AU312" s="15">
        <v>0</v>
      </c>
      <c r="AV312" s="15">
        <v>0</v>
      </c>
      <c r="AW312" s="15">
        <v>0</v>
      </c>
      <c r="AX312" s="15">
        <v>0</v>
      </c>
      <c r="AY312" s="15">
        <v>0</v>
      </c>
      <c r="BB312" t="b">
        <f t="shared" si="25"/>
        <v>1</v>
      </c>
    </row>
    <row r="313" spans="1:54">
      <c r="A313">
        <v>10045</v>
      </c>
      <c r="D313" t="s">
        <v>699</v>
      </c>
      <c r="E313" t="s">
        <v>4307</v>
      </c>
      <c r="F313" t="str">
        <f t="shared" si="20"/>
        <v>City/Roads and Bridges</v>
      </c>
      <c r="G313" t="s">
        <v>627</v>
      </c>
      <c r="I313" t="s">
        <v>892</v>
      </c>
      <c r="J313" t="s">
        <v>2352</v>
      </c>
      <c r="K313" t="s">
        <v>2353</v>
      </c>
      <c r="L313" t="s">
        <v>640</v>
      </c>
      <c r="M313" t="s">
        <v>2336</v>
      </c>
      <c r="N313">
        <v>7800000</v>
      </c>
      <c r="O313">
        <v>11544000</v>
      </c>
      <c r="P313" t="s">
        <v>634</v>
      </c>
      <c r="Q313" t="str">
        <f t="shared" si="21"/>
        <v>2018-2024</v>
      </c>
      <c r="S313" t="s">
        <v>676</v>
      </c>
      <c r="T313" t="s">
        <v>2287</v>
      </c>
      <c r="U313" s="4">
        <v>2018</v>
      </c>
      <c r="V313" s="4">
        <v>2024</v>
      </c>
      <c r="W313" s="15">
        <f t="shared" si="22"/>
        <v>1114285.7142857143</v>
      </c>
      <c r="X313">
        <f t="shared" si="23"/>
        <v>7</v>
      </c>
      <c r="Y313" s="15">
        <v>0</v>
      </c>
      <c r="Z313" s="15">
        <v>0</v>
      </c>
      <c r="AA313" s="15">
        <v>0</v>
      </c>
      <c r="AB313" s="15">
        <v>0</v>
      </c>
      <c r="AC313" s="15">
        <v>1114285.7142857143</v>
      </c>
      <c r="AD313" s="15">
        <v>1114285.7142857143</v>
      </c>
      <c r="AE313" s="15">
        <v>1114285.7142857143</v>
      </c>
      <c r="AF313" s="15">
        <v>1114285.7142857143</v>
      </c>
      <c r="AG313" s="15">
        <v>1114285.7142857143</v>
      </c>
      <c r="AH313" s="15">
        <v>1114285.7142857143</v>
      </c>
      <c r="AI313" s="15">
        <v>1114285.7142857143</v>
      </c>
      <c r="AJ313" s="15">
        <v>0</v>
      </c>
      <c r="AK313" s="15">
        <v>0</v>
      </c>
      <c r="AL313" s="15">
        <v>0</v>
      </c>
      <c r="AM313" s="15">
        <v>0</v>
      </c>
      <c r="AN313" s="15">
        <v>0</v>
      </c>
      <c r="AO313" s="15">
        <v>0</v>
      </c>
      <c r="AP313" s="15">
        <v>0</v>
      </c>
      <c r="AQ313" s="15">
        <v>0</v>
      </c>
      <c r="AR313" s="15">
        <v>0</v>
      </c>
      <c r="AS313" s="15">
        <v>0</v>
      </c>
      <c r="AT313" s="15">
        <v>0</v>
      </c>
      <c r="AU313" s="15">
        <v>0</v>
      </c>
      <c r="AV313" s="15">
        <v>0</v>
      </c>
      <c r="AW313" s="15">
        <v>0</v>
      </c>
      <c r="AX313" s="15">
        <v>0</v>
      </c>
      <c r="AY313" s="15">
        <v>0</v>
      </c>
      <c r="BB313" t="b">
        <f t="shared" si="25"/>
        <v>1</v>
      </c>
    </row>
    <row r="314" spans="1:54">
      <c r="A314">
        <v>10047</v>
      </c>
      <c r="D314" t="s">
        <v>671</v>
      </c>
      <c r="E314" t="s">
        <v>4307</v>
      </c>
      <c r="F314" t="str">
        <f t="shared" si="20"/>
        <v>City/Active Transportation</v>
      </c>
      <c r="G314" t="s">
        <v>671</v>
      </c>
      <c r="I314" t="s">
        <v>672</v>
      </c>
      <c r="J314" t="s">
        <v>673</v>
      </c>
      <c r="K314" t="s">
        <v>674</v>
      </c>
      <c r="L314" t="s">
        <v>662</v>
      </c>
      <c r="M314" t="s">
        <v>675</v>
      </c>
      <c r="N314">
        <v>9500000</v>
      </c>
      <c r="O314">
        <v>14060000</v>
      </c>
      <c r="P314" t="s">
        <v>634</v>
      </c>
      <c r="Q314" t="str">
        <f t="shared" si="21"/>
        <v>2018-2024</v>
      </c>
      <c r="S314" t="s">
        <v>676</v>
      </c>
      <c r="T314" t="s">
        <v>636</v>
      </c>
      <c r="U314" s="4">
        <v>2018</v>
      </c>
      <c r="V314" s="4">
        <v>2024</v>
      </c>
      <c r="W314" s="15">
        <f t="shared" si="22"/>
        <v>1357142.857142857</v>
      </c>
      <c r="X314">
        <f t="shared" si="23"/>
        <v>7</v>
      </c>
      <c r="Y314" s="15">
        <v>0</v>
      </c>
      <c r="Z314" s="15">
        <v>0</v>
      </c>
      <c r="AA314" s="15">
        <v>0</v>
      </c>
      <c r="AB314" s="15">
        <v>0</v>
      </c>
      <c r="AC314" s="15">
        <v>1357142.857142857</v>
      </c>
      <c r="AD314" s="15">
        <v>1357142.857142857</v>
      </c>
      <c r="AE314" s="15">
        <v>1357142.857142857</v>
      </c>
      <c r="AF314" s="15">
        <v>1357142.857142857</v>
      </c>
      <c r="AG314" s="15">
        <v>1357142.857142857</v>
      </c>
      <c r="AH314" s="15">
        <v>1357142.857142857</v>
      </c>
      <c r="AI314" s="15">
        <v>1357142.857142857</v>
      </c>
      <c r="AJ314" s="15">
        <v>0</v>
      </c>
      <c r="AK314" s="15">
        <v>0</v>
      </c>
      <c r="AL314" s="15">
        <v>0</v>
      </c>
      <c r="AM314" s="15">
        <v>0</v>
      </c>
      <c r="AN314" s="15">
        <v>0</v>
      </c>
      <c r="AO314" s="15">
        <v>0</v>
      </c>
      <c r="AP314" s="15">
        <v>0</v>
      </c>
      <c r="AQ314" s="15">
        <v>0</v>
      </c>
      <c r="AR314" s="15">
        <v>0</v>
      </c>
      <c r="AS314" s="15">
        <v>0</v>
      </c>
      <c r="AT314" s="15">
        <v>0</v>
      </c>
      <c r="AU314" s="15">
        <v>0</v>
      </c>
      <c r="AV314" s="15">
        <v>0</v>
      </c>
      <c r="AW314" s="15">
        <v>0</v>
      </c>
      <c r="AX314" s="15">
        <v>0</v>
      </c>
      <c r="AY314" s="15">
        <v>0</v>
      </c>
      <c r="BB314" t="b">
        <f t="shared" si="25"/>
        <v>1</v>
      </c>
    </row>
    <row r="315" spans="1:54">
      <c r="A315">
        <v>10064</v>
      </c>
      <c r="D315" t="s">
        <v>627</v>
      </c>
      <c r="E315" t="s">
        <v>4308</v>
      </c>
      <c r="F315" t="str">
        <f t="shared" si="20"/>
        <v>County/Roads and Bridges</v>
      </c>
      <c r="G315" t="s">
        <v>627</v>
      </c>
      <c r="I315" t="s">
        <v>2377</v>
      </c>
      <c r="J315" t="s">
        <v>2387</v>
      </c>
      <c r="K315" t="s">
        <v>651</v>
      </c>
      <c r="L315" t="s">
        <v>662</v>
      </c>
      <c r="M315" t="s">
        <v>2388</v>
      </c>
      <c r="N315">
        <v>3722090</v>
      </c>
      <c r="O315">
        <v>5508693.2000000002</v>
      </c>
      <c r="P315" t="s">
        <v>648</v>
      </c>
      <c r="Q315" t="str">
        <f t="shared" si="21"/>
        <v xml:space="preserve">2018-2024 </v>
      </c>
      <c r="R315">
        <v>1</v>
      </c>
      <c r="S315" t="s">
        <v>676</v>
      </c>
      <c r="T315" t="s">
        <v>2287</v>
      </c>
      <c r="U315" s="4">
        <v>2018</v>
      </c>
      <c r="V315" s="4">
        <v>2024</v>
      </c>
      <c r="W315" s="15">
        <f t="shared" si="22"/>
        <v>531727.14285714284</v>
      </c>
      <c r="X315">
        <f t="shared" si="23"/>
        <v>7</v>
      </c>
      <c r="Y315" s="15">
        <v>0</v>
      </c>
      <c r="Z315" s="15">
        <v>0</v>
      </c>
      <c r="AA315" s="15">
        <v>0</v>
      </c>
      <c r="AB315" s="15">
        <v>0</v>
      </c>
      <c r="AC315" s="15">
        <v>531727.14285714284</v>
      </c>
      <c r="AD315" s="15">
        <v>531727.14285714284</v>
      </c>
      <c r="AE315" s="15">
        <v>531727.14285714284</v>
      </c>
      <c r="AF315" s="15">
        <v>531727.14285714284</v>
      </c>
      <c r="AG315" s="15">
        <v>531727.14285714284</v>
      </c>
      <c r="AH315" s="15">
        <v>531727.14285714284</v>
      </c>
      <c r="AI315" s="15">
        <v>531727.14285714284</v>
      </c>
      <c r="AJ315" s="15">
        <v>0</v>
      </c>
      <c r="AK315" s="15">
        <v>0</v>
      </c>
      <c r="AL315" s="15">
        <v>0</v>
      </c>
      <c r="AM315" s="15">
        <v>0</v>
      </c>
      <c r="AN315" s="15">
        <v>0</v>
      </c>
      <c r="AO315" s="15">
        <v>0</v>
      </c>
      <c r="AP315" s="15">
        <v>0</v>
      </c>
      <c r="AQ315" s="15">
        <v>0</v>
      </c>
      <c r="AR315" s="15">
        <v>0</v>
      </c>
      <c r="AS315" s="15">
        <v>0</v>
      </c>
      <c r="AT315" s="15">
        <v>0</v>
      </c>
      <c r="AU315" s="15">
        <v>0</v>
      </c>
      <c r="AV315" s="15">
        <v>0</v>
      </c>
      <c r="AW315" s="15">
        <v>0</v>
      </c>
      <c r="AX315" s="15">
        <v>0</v>
      </c>
      <c r="AY315" s="15">
        <v>0</v>
      </c>
      <c r="BB315" t="b">
        <f t="shared" si="25"/>
        <v>1</v>
      </c>
    </row>
    <row r="316" spans="1:54">
      <c r="A316">
        <v>10069</v>
      </c>
      <c r="D316" t="s">
        <v>689</v>
      </c>
      <c r="E316" t="s">
        <v>4307</v>
      </c>
      <c r="F316" t="str">
        <f t="shared" si="20"/>
        <v>City/Active Transportation</v>
      </c>
      <c r="G316" t="s">
        <v>689</v>
      </c>
      <c r="I316" t="s">
        <v>690</v>
      </c>
      <c r="J316" t="s">
        <v>691</v>
      </c>
      <c r="K316" t="s">
        <v>692</v>
      </c>
      <c r="L316" t="s">
        <v>657</v>
      </c>
      <c r="M316" t="s">
        <v>693</v>
      </c>
      <c r="N316">
        <v>1900000</v>
      </c>
      <c r="O316">
        <v>2812000</v>
      </c>
      <c r="P316" t="s">
        <v>634</v>
      </c>
      <c r="Q316" t="str">
        <f t="shared" si="21"/>
        <v>2018-2024</v>
      </c>
      <c r="R316">
        <v>1</v>
      </c>
      <c r="S316" t="s">
        <v>670</v>
      </c>
      <c r="T316" t="s">
        <v>636</v>
      </c>
      <c r="U316" s="4">
        <v>2018</v>
      </c>
      <c r="V316" s="4">
        <v>2024</v>
      </c>
      <c r="W316" s="15">
        <f t="shared" si="22"/>
        <v>271428.57142857142</v>
      </c>
      <c r="X316">
        <f t="shared" si="23"/>
        <v>7</v>
      </c>
      <c r="Y316" s="15">
        <v>0</v>
      </c>
      <c r="Z316" s="15">
        <v>0</v>
      </c>
      <c r="AA316" s="15">
        <v>0</v>
      </c>
      <c r="AB316" s="15">
        <v>0</v>
      </c>
      <c r="AC316" s="15">
        <v>271428.57142857142</v>
      </c>
      <c r="AD316" s="15">
        <v>271428.57142857142</v>
      </c>
      <c r="AE316" s="15">
        <v>271428.57142857142</v>
      </c>
      <c r="AF316" s="15">
        <v>271428.57142857142</v>
      </c>
      <c r="AG316" s="15">
        <v>271428.57142857142</v>
      </c>
      <c r="AH316" s="15">
        <v>271428.57142857142</v>
      </c>
      <c r="AI316" s="15">
        <v>271428.57142857142</v>
      </c>
      <c r="AJ316" s="15">
        <v>0</v>
      </c>
      <c r="AK316" s="15">
        <v>0</v>
      </c>
      <c r="AL316" s="15">
        <v>0</v>
      </c>
      <c r="AM316" s="15">
        <v>0</v>
      </c>
      <c r="AN316" s="15">
        <v>0</v>
      </c>
      <c r="AO316" s="15">
        <v>0</v>
      </c>
      <c r="AP316" s="15">
        <v>0</v>
      </c>
      <c r="AQ316" s="15">
        <v>0</v>
      </c>
      <c r="AR316" s="15">
        <v>0</v>
      </c>
      <c r="AS316" s="15">
        <v>0</v>
      </c>
      <c r="AT316" s="15">
        <v>0</v>
      </c>
      <c r="AU316" s="15">
        <v>0</v>
      </c>
      <c r="AV316" s="15">
        <v>0</v>
      </c>
      <c r="AW316" s="15">
        <v>0</v>
      </c>
      <c r="AX316" s="15">
        <v>0</v>
      </c>
      <c r="AY316" s="15">
        <v>0</v>
      </c>
      <c r="BB316" t="b">
        <f t="shared" si="25"/>
        <v>1</v>
      </c>
    </row>
    <row r="317" spans="1:54">
      <c r="A317">
        <v>10070</v>
      </c>
      <c r="D317" t="s">
        <v>683</v>
      </c>
      <c r="E317" t="s">
        <v>4309</v>
      </c>
      <c r="F317" t="str">
        <f t="shared" si="20"/>
        <v>PRD/Active Transportation</v>
      </c>
      <c r="G317" t="s">
        <v>694</v>
      </c>
      <c r="I317" t="s">
        <v>695</v>
      </c>
      <c r="J317" t="s">
        <v>696</v>
      </c>
      <c r="K317" t="s">
        <v>697</v>
      </c>
      <c r="L317" t="s">
        <v>657</v>
      </c>
      <c r="M317" t="s">
        <v>698</v>
      </c>
      <c r="N317">
        <v>14170000</v>
      </c>
      <c r="O317">
        <v>20971600</v>
      </c>
      <c r="P317" t="s">
        <v>634</v>
      </c>
      <c r="Q317" t="str">
        <f t="shared" si="21"/>
        <v>2018-2024</v>
      </c>
      <c r="R317">
        <v>1</v>
      </c>
      <c r="S317" t="s">
        <v>670</v>
      </c>
      <c r="T317" t="s">
        <v>636</v>
      </c>
      <c r="U317" s="4">
        <v>2018</v>
      </c>
      <c r="V317" s="4">
        <v>2024</v>
      </c>
      <c r="W317" s="15">
        <f t="shared" si="22"/>
        <v>2024285.7142857143</v>
      </c>
      <c r="X317">
        <f t="shared" si="23"/>
        <v>7</v>
      </c>
      <c r="Y317" s="15">
        <v>0</v>
      </c>
      <c r="Z317" s="15">
        <v>0</v>
      </c>
      <c r="AA317" s="15">
        <v>0</v>
      </c>
      <c r="AB317" s="15">
        <v>0</v>
      </c>
      <c r="AC317" s="15">
        <v>2024285.7142857143</v>
      </c>
      <c r="AD317" s="15">
        <v>2024285.7142857143</v>
      </c>
      <c r="AE317" s="15">
        <v>2024285.7142857143</v>
      </c>
      <c r="AF317" s="15">
        <v>2024285.7142857143</v>
      </c>
      <c r="AG317" s="15">
        <v>2024285.7142857143</v>
      </c>
      <c r="AH317" s="15">
        <v>2024285.7142857143</v>
      </c>
      <c r="AI317" s="15">
        <v>2024285.7142857143</v>
      </c>
      <c r="AJ317" s="15">
        <v>0</v>
      </c>
      <c r="AK317" s="15">
        <v>0</v>
      </c>
      <c r="AL317" s="15">
        <v>0</v>
      </c>
      <c r="AM317" s="15">
        <v>0</v>
      </c>
      <c r="AN317" s="15">
        <v>0</v>
      </c>
      <c r="AO317" s="15">
        <v>0</v>
      </c>
      <c r="AP317" s="15">
        <v>0</v>
      </c>
      <c r="AQ317" s="15">
        <v>0</v>
      </c>
      <c r="AR317" s="15">
        <v>0</v>
      </c>
      <c r="AS317" s="15">
        <v>0</v>
      </c>
      <c r="AT317" s="15">
        <v>0</v>
      </c>
      <c r="AU317" s="15">
        <v>0</v>
      </c>
      <c r="AV317" s="15">
        <v>0</v>
      </c>
      <c r="AW317" s="15">
        <v>0</v>
      </c>
      <c r="AX317" s="15">
        <v>0</v>
      </c>
      <c r="AY317" s="15">
        <v>0</v>
      </c>
      <c r="BB317" t="b">
        <f t="shared" si="25"/>
        <v>1</v>
      </c>
    </row>
    <row r="318" spans="1:54">
      <c r="A318">
        <v>10092</v>
      </c>
      <c r="D318" t="s">
        <v>721</v>
      </c>
      <c r="E318" t="s">
        <v>4307</v>
      </c>
      <c r="F318" t="str">
        <f t="shared" si="20"/>
        <v>City/Active Transportation</v>
      </c>
      <c r="I318" t="s">
        <v>722</v>
      </c>
      <c r="J318" t="s">
        <v>723</v>
      </c>
      <c r="K318" t="s">
        <v>724</v>
      </c>
      <c r="L318" t="s">
        <v>657</v>
      </c>
      <c r="M318" t="s">
        <v>725</v>
      </c>
      <c r="N318">
        <v>3000000</v>
      </c>
      <c r="O318">
        <v>4440000</v>
      </c>
      <c r="P318" t="s">
        <v>634</v>
      </c>
      <c r="Q318" t="str">
        <f t="shared" si="21"/>
        <v>2018-2024</v>
      </c>
      <c r="R318">
        <v>1</v>
      </c>
      <c r="S318" t="s">
        <v>643</v>
      </c>
      <c r="T318" t="s">
        <v>636</v>
      </c>
      <c r="U318" s="4">
        <v>2018</v>
      </c>
      <c r="V318" s="4">
        <v>2024</v>
      </c>
      <c r="W318" s="15">
        <f t="shared" si="22"/>
        <v>428571.42857142858</v>
      </c>
      <c r="X318">
        <f t="shared" si="23"/>
        <v>7</v>
      </c>
      <c r="Y318" s="15">
        <v>0</v>
      </c>
      <c r="Z318" s="15">
        <v>0</v>
      </c>
      <c r="AA318" s="15">
        <v>0</v>
      </c>
      <c r="AB318" s="15">
        <v>0</v>
      </c>
      <c r="AC318" s="15">
        <v>428571.42857142858</v>
      </c>
      <c r="AD318" s="15">
        <v>428571.42857142858</v>
      </c>
      <c r="AE318" s="15">
        <v>428571.42857142858</v>
      </c>
      <c r="AF318" s="15">
        <v>428571.42857142858</v>
      </c>
      <c r="AG318" s="15">
        <v>428571.42857142858</v>
      </c>
      <c r="AH318" s="15">
        <v>428571.42857142858</v>
      </c>
      <c r="AI318" s="15">
        <v>428571.42857142858</v>
      </c>
      <c r="AJ318" s="15">
        <v>0</v>
      </c>
      <c r="AK318" s="15">
        <v>0</v>
      </c>
      <c r="AL318" s="15">
        <v>0</v>
      </c>
      <c r="AM318" s="15">
        <v>0</v>
      </c>
      <c r="AN318" s="15">
        <v>0</v>
      </c>
      <c r="AO318" s="15">
        <v>0</v>
      </c>
      <c r="AP318" s="15">
        <v>0</v>
      </c>
      <c r="AQ318" s="15">
        <v>0</v>
      </c>
      <c r="AR318" s="15">
        <v>0</v>
      </c>
      <c r="AS318" s="15">
        <v>0</v>
      </c>
      <c r="AT318" s="15">
        <v>0</v>
      </c>
      <c r="AU318" s="15">
        <v>0</v>
      </c>
      <c r="AV318" s="15">
        <v>0</v>
      </c>
      <c r="AW318" s="15">
        <v>0</v>
      </c>
      <c r="AX318" s="15">
        <v>0</v>
      </c>
      <c r="AY318" s="15">
        <v>0</v>
      </c>
      <c r="BB318" t="b">
        <f t="shared" si="25"/>
        <v>1</v>
      </c>
    </row>
    <row r="319" spans="1:54">
      <c r="A319">
        <v>10097</v>
      </c>
      <c r="D319" t="s">
        <v>666</v>
      </c>
      <c r="E319" t="s">
        <v>4307</v>
      </c>
      <c r="F319" t="str">
        <f t="shared" si="20"/>
        <v>City/Active Transportation</v>
      </c>
      <c r="G319" t="s">
        <v>666</v>
      </c>
      <c r="I319" t="s">
        <v>739</v>
      </c>
      <c r="J319" t="s">
        <v>740</v>
      </c>
      <c r="K319" t="s">
        <v>741</v>
      </c>
      <c r="L319" t="s">
        <v>640</v>
      </c>
      <c r="M319" t="s">
        <v>742</v>
      </c>
      <c r="N319">
        <v>5150000</v>
      </c>
      <c r="O319">
        <v>7622000</v>
      </c>
      <c r="P319" t="s">
        <v>634</v>
      </c>
      <c r="Q319" t="str">
        <f t="shared" si="21"/>
        <v>2018-2024</v>
      </c>
      <c r="R319">
        <v>1</v>
      </c>
      <c r="S319" t="s">
        <v>730</v>
      </c>
      <c r="T319" t="s">
        <v>636</v>
      </c>
      <c r="U319" s="4">
        <v>2018</v>
      </c>
      <c r="V319" s="4">
        <v>2024</v>
      </c>
      <c r="W319" s="15">
        <f t="shared" si="22"/>
        <v>735714.28571428568</v>
      </c>
      <c r="X319">
        <f t="shared" si="23"/>
        <v>7</v>
      </c>
      <c r="Y319" s="15">
        <v>0</v>
      </c>
      <c r="Z319" s="15">
        <v>0</v>
      </c>
      <c r="AA319" s="15">
        <v>0</v>
      </c>
      <c r="AB319" s="15">
        <v>0</v>
      </c>
      <c r="AC319" s="15">
        <v>735714.28571428568</v>
      </c>
      <c r="AD319" s="15">
        <v>735714.28571428568</v>
      </c>
      <c r="AE319" s="15">
        <v>735714.28571428568</v>
      </c>
      <c r="AF319" s="15">
        <v>735714.28571428568</v>
      </c>
      <c r="AG319" s="15">
        <v>735714.28571428568</v>
      </c>
      <c r="AH319" s="15">
        <v>735714.28571428568</v>
      </c>
      <c r="AI319" s="15">
        <v>735714.28571428568</v>
      </c>
      <c r="AJ319" s="15">
        <v>0</v>
      </c>
      <c r="AK319" s="15">
        <v>0</v>
      </c>
      <c r="AL319" s="15">
        <v>0</v>
      </c>
      <c r="AM319" s="15">
        <v>0</v>
      </c>
      <c r="AN319" s="15">
        <v>0</v>
      </c>
      <c r="AO319" s="15">
        <v>0</v>
      </c>
      <c r="AP319" s="15">
        <v>0</v>
      </c>
      <c r="AQ319" s="15">
        <v>0</v>
      </c>
      <c r="AR319" s="15">
        <v>0</v>
      </c>
      <c r="AS319" s="15">
        <v>0</v>
      </c>
      <c r="AT319" s="15">
        <v>0</v>
      </c>
      <c r="AU319" s="15">
        <v>0</v>
      </c>
      <c r="AV319" s="15">
        <v>0</v>
      </c>
      <c r="AW319" s="15">
        <v>0</v>
      </c>
      <c r="AX319" s="15">
        <v>0</v>
      </c>
      <c r="AY319" s="15">
        <v>0</v>
      </c>
      <c r="BB319" t="b">
        <f t="shared" si="25"/>
        <v>1</v>
      </c>
    </row>
    <row r="320" spans="1:54">
      <c r="A320">
        <v>10119</v>
      </c>
      <c r="D320" t="s">
        <v>671</v>
      </c>
      <c r="E320" t="s">
        <v>4307</v>
      </c>
      <c r="F320" t="str">
        <f t="shared" si="20"/>
        <v>City/Roads and Bridges</v>
      </c>
      <c r="G320" t="s">
        <v>3</v>
      </c>
      <c r="I320" t="s">
        <v>2413</v>
      </c>
      <c r="J320" t="s">
        <v>1567</v>
      </c>
      <c r="K320" t="s">
        <v>2414</v>
      </c>
      <c r="L320" t="s">
        <v>1098</v>
      </c>
      <c r="M320" t="s">
        <v>2415</v>
      </c>
      <c r="N320">
        <v>12000000</v>
      </c>
      <c r="O320">
        <v>17760000</v>
      </c>
      <c r="P320" t="s">
        <v>634</v>
      </c>
      <c r="Q320" t="str">
        <f t="shared" si="21"/>
        <v>2018-2024</v>
      </c>
      <c r="R320">
        <v>1</v>
      </c>
      <c r="S320" t="s">
        <v>643</v>
      </c>
      <c r="T320" t="s">
        <v>2287</v>
      </c>
      <c r="U320" s="4">
        <v>2018</v>
      </c>
      <c r="V320" s="4">
        <v>2024</v>
      </c>
      <c r="W320" s="15">
        <f t="shared" si="22"/>
        <v>1714285.7142857143</v>
      </c>
      <c r="X320">
        <f t="shared" si="23"/>
        <v>7</v>
      </c>
      <c r="Y320" s="15">
        <v>0</v>
      </c>
      <c r="Z320" s="15">
        <v>0</v>
      </c>
      <c r="AA320" s="15">
        <v>0</v>
      </c>
      <c r="AB320" s="15">
        <v>0</v>
      </c>
      <c r="AC320" s="15">
        <v>1714285.7142857143</v>
      </c>
      <c r="AD320" s="15">
        <v>1714285.7142857143</v>
      </c>
      <c r="AE320" s="15">
        <v>1714285.7142857143</v>
      </c>
      <c r="AF320" s="15">
        <v>1714285.7142857143</v>
      </c>
      <c r="AG320" s="15">
        <v>1714285.7142857143</v>
      </c>
      <c r="AH320" s="15">
        <v>1714285.7142857143</v>
      </c>
      <c r="AI320" s="15">
        <v>1714285.7142857143</v>
      </c>
      <c r="AJ320" s="15">
        <v>0</v>
      </c>
      <c r="AK320" s="15">
        <v>0</v>
      </c>
      <c r="AL320" s="15">
        <v>0</v>
      </c>
      <c r="AM320" s="15">
        <v>0</v>
      </c>
      <c r="AN320" s="15">
        <v>0</v>
      </c>
      <c r="AO320" s="15">
        <v>0</v>
      </c>
      <c r="AP320" s="15">
        <v>0</v>
      </c>
      <c r="AQ320" s="15">
        <v>0</v>
      </c>
      <c r="AR320" s="15">
        <v>0</v>
      </c>
      <c r="AS320" s="15">
        <v>0</v>
      </c>
      <c r="AT320" s="15">
        <v>0</v>
      </c>
      <c r="AU320" s="15">
        <v>0</v>
      </c>
      <c r="AV320" s="15">
        <v>0</v>
      </c>
      <c r="AW320" s="15">
        <v>0</v>
      </c>
      <c r="AX320" s="15">
        <v>0</v>
      </c>
      <c r="AY320" s="15">
        <v>0</v>
      </c>
      <c r="BB320" t="b">
        <f t="shared" si="25"/>
        <v>1</v>
      </c>
    </row>
    <row r="321" spans="1:54">
      <c r="A321">
        <v>10120</v>
      </c>
      <c r="D321" t="s">
        <v>671</v>
      </c>
      <c r="E321" t="s">
        <v>4307</v>
      </c>
      <c r="F321" t="str">
        <f t="shared" si="20"/>
        <v>City/Roads and Bridges</v>
      </c>
      <c r="G321" t="s">
        <v>671</v>
      </c>
      <c r="I321" t="s">
        <v>1869</v>
      </c>
      <c r="J321" t="s">
        <v>673</v>
      </c>
      <c r="K321" t="s">
        <v>2416</v>
      </c>
      <c r="L321" t="s">
        <v>662</v>
      </c>
      <c r="M321" t="s">
        <v>2417</v>
      </c>
      <c r="N321">
        <v>1785000</v>
      </c>
      <c r="O321">
        <v>2641800</v>
      </c>
      <c r="P321" t="s">
        <v>634</v>
      </c>
      <c r="Q321" t="str">
        <f t="shared" si="21"/>
        <v>2018-2024</v>
      </c>
      <c r="R321">
        <v>1</v>
      </c>
      <c r="S321" t="s">
        <v>635</v>
      </c>
      <c r="T321" t="s">
        <v>2287</v>
      </c>
      <c r="U321" s="4">
        <v>2018</v>
      </c>
      <c r="V321" s="4">
        <v>2024</v>
      </c>
      <c r="W321" s="15">
        <f t="shared" si="22"/>
        <v>255000</v>
      </c>
      <c r="X321">
        <f t="shared" si="23"/>
        <v>7</v>
      </c>
      <c r="Y321" s="15">
        <v>0</v>
      </c>
      <c r="Z321" s="15">
        <v>0</v>
      </c>
      <c r="AA321" s="15">
        <v>0</v>
      </c>
      <c r="AB321" s="15">
        <v>0</v>
      </c>
      <c r="AC321" s="15">
        <v>255000</v>
      </c>
      <c r="AD321" s="15">
        <v>255000</v>
      </c>
      <c r="AE321" s="15">
        <v>255000</v>
      </c>
      <c r="AF321" s="15">
        <v>255000</v>
      </c>
      <c r="AG321" s="15">
        <v>255000</v>
      </c>
      <c r="AH321" s="15">
        <v>255000</v>
      </c>
      <c r="AI321" s="15">
        <v>255000</v>
      </c>
      <c r="AJ321" s="15">
        <v>0</v>
      </c>
      <c r="AK321" s="15">
        <v>0</v>
      </c>
      <c r="AL321" s="15">
        <v>0</v>
      </c>
      <c r="AM321" s="15">
        <v>0</v>
      </c>
      <c r="AN321" s="15">
        <v>0</v>
      </c>
      <c r="AO321" s="15">
        <v>0</v>
      </c>
      <c r="AP321" s="15">
        <v>0</v>
      </c>
      <c r="AQ321" s="15">
        <v>0</v>
      </c>
      <c r="AR321" s="15">
        <v>0</v>
      </c>
      <c r="AS321" s="15">
        <v>0</v>
      </c>
      <c r="AT321" s="15">
        <v>0</v>
      </c>
      <c r="AU321" s="15">
        <v>0</v>
      </c>
      <c r="AV321" s="15">
        <v>0</v>
      </c>
      <c r="AW321" s="15">
        <v>0</v>
      </c>
      <c r="AX321" s="15">
        <v>0</v>
      </c>
      <c r="AY321" s="15">
        <v>0</v>
      </c>
      <c r="BB321" t="b">
        <f t="shared" si="25"/>
        <v>1</v>
      </c>
    </row>
    <row r="322" spans="1:54">
      <c r="A322">
        <v>10123</v>
      </c>
      <c r="D322" t="s">
        <v>671</v>
      </c>
      <c r="E322" t="s">
        <v>4307</v>
      </c>
      <c r="F322" t="str">
        <f t="shared" ref="F322:F385" si="26">CONCATENATE(E322,"/",T322)</f>
        <v>City/Active Transportation</v>
      </c>
      <c r="G322" t="s">
        <v>773</v>
      </c>
      <c r="I322" t="s">
        <v>774</v>
      </c>
      <c r="J322" t="s">
        <v>775</v>
      </c>
      <c r="K322" t="s">
        <v>776</v>
      </c>
      <c r="L322" t="s">
        <v>632</v>
      </c>
      <c r="M322" t="s">
        <v>777</v>
      </c>
      <c r="N322">
        <v>3065000</v>
      </c>
      <c r="O322">
        <v>4536200</v>
      </c>
      <c r="P322" t="s">
        <v>634</v>
      </c>
      <c r="Q322" t="str">
        <f t="shared" ref="Q322:Q385" si="27">IF(P322="N/A","2018-2040",P322)</f>
        <v>2018-2024</v>
      </c>
      <c r="R322">
        <v>1</v>
      </c>
      <c r="S322" t="s">
        <v>635</v>
      </c>
      <c r="T322" t="s">
        <v>636</v>
      </c>
      <c r="U322" s="4">
        <v>2018</v>
      </c>
      <c r="V322" s="4">
        <v>2024</v>
      </c>
      <c r="W322" s="15">
        <f t="shared" ref="W322:W385" si="28">N322/X322</f>
        <v>437857.14285714284</v>
      </c>
      <c r="X322">
        <f t="shared" ref="X322:X385" si="29">V322-U322+1</f>
        <v>7</v>
      </c>
      <c r="Y322" s="15">
        <v>0</v>
      </c>
      <c r="Z322" s="15">
        <v>0</v>
      </c>
      <c r="AA322" s="15">
        <v>0</v>
      </c>
      <c r="AB322" s="15">
        <v>0</v>
      </c>
      <c r="AC322" s="15">
        <v>437857.14285714284</v>
      </c>
      <c r="AD322" s="15">
        <v>437857.14285714284</v>
      </c>
      <c r="AE322" s="15">
        <v>437857.14285714284</v>
      </c>
      <c r="AF322" s="15">
        <v>437857.14285714284</v>
      </c>
      <c r="AG322" s="15">
        <v>437857.14285714284</v>
      </c>
      <c r="AH322" s="15">
        <v>437857.14285714284</v>
      </c>
      <c r="AI322" s="15">
        <v>437857.14285714284</v>
      </c>
      <c r="AJ322" s="15">
        <v>0</v>
      </c>
      <c r="AK322" s="15">
        <v>0</v>
      </c>
      <c r="AL322" s="15">
        <v>0</v>
      </c>
      <c r="AM322" s="15">
        <v>0</v>
      </c>
      <c r="AN322" s="15">
        <v>0</v>
      </c>
      <c r="AO322" s="15">
        <v>0</v>
      </c>
      <c r="AP322" s="15">
        <v>0</v>
      </c>
      <c r="AQ322" s="15">
        <v>0</v>
      </c>
      <c r="AR322" s="15">
        <v>0</v>
      </c>
      <c r="AS322" s="15">
        <v>0</v>
      </c>
      <c r="AT322" s="15">
        <v>0</v>
      </c>
      <c r="AU322" s="15">
        <v>0</v>
      </c>
      <c r="AV322" s="15">
        <v>0</v>
      </c>
      <c r="AW322" s="15">
        <v>0</v>
      </c>
      <c r="AX322" s="15">
        <v>0</v>
      </c>
      <c r="AY322" s="15">
        <v>0</v>
      </c>
      <c r="BB322" t="b">
        <f t="shared" si="25"/>
        <v>1</v>
      </c>
    </row>
    <row r="323" spans="1:54">
      <c r="A323">
        <v>10127</v>
      </c>
      <c r="D323" t="s">
        <v>787</v>
      </c>
      <c r="E323" t="s">
        <v>4307</v>
      </c>
      <c r="F323" t="str">
        <f t="shared" si="26"/>
        <v>City/Roads and Bridges</v>
      </c>
      <c r="G323" t="s">
        <v>3</v>
      </c>
      <c r="I323" t="s">
        <v>2418</v>
      </c>
      <c r="J323" t="s">
        <v>2419</v>
      </c>
      <c r="K323" t="s">
        <v>2420</v>
      </c>
      <c r="L323" t="s">
        <v>632</v>
      </c>
      <c r="M323" t="s">
        <v>2421</v>
      </c>
      <c r="N323">
        <v>21400000</v>
      </c>
      <c r="O323">
        <v>31672000</v>
      </c>
      <c r="P323" t="s">
        <v>634</v>
      </c>
      <c r="Q323" t="str">
        <f t="shared" si="27"/>
        <v>2018-2024</v>
      </c>
      <c r="R323">
        <v>1</v>
      </c>
      <c r="S323" t="s">
        <v>746</v>
      </c>
      <c r="T323" t="s">
        <v>2287</v>
      </c>
      <c r="U323" s="4">
        <v>2018</v>
      </c>
      <c r="V323" s="4">
        <v>2024</v>
      </c>
      <c r="W323" s="15">
        <f t="shared" si="28"/>
        <v>3057142.8571428573</v>
      </c>
      <c r="X323">
        <f t="shared" si="29"/>
        <v>7</v>
      </c>
      <c r="Y323" s="15">
        <v>0</v>
      </c>
      <c r="Z323" s="15">
        <v>0</v>
      </c>
      <c r="AA323" s="15">
        <v>0</v>
      </c>
      <c r="AB323" s="15">
        <v>0</v>
      </c>
      <c r="AC323" s="15">
        <v>3057142.8571428573</v>
      </c>
      <c r="AD323" s="15">
        <v>3057142.8571428573</v>
      </c>
      <c r="AE323" s="15">
        <v>3057142.8571428573</v>
      </c>
      <c r="AF323" s="15">
        <v>3057142.8571428573</v>
      </c>
      <c r="AG323" s="15">
        <v>3057142.8571428573</v>
      </c>
      <c r="AH323" s="15">
        <v>3057142.8571428573</v>
      </c>
      <c r="AI323" s="15">
        <v>3057142.8571428573</v>
      </c>
      <c r="AJ323" s="15">
        <v>0</v>
      </c>
      <c r="AK323" s="15">
        <v>0</v>
      </c>
      <c r="AL323" s="15">
        <v>0</v>
      </c>
      <c r="AM323" s="15">
        <v>0</v>
      </c>
      <c r="AN323" s="15">
        <v>0</v>
      </c>
      <c r="AO323" s="15">
        <v>0</v>
      </c>
      <c r="AP323" s="15">
        <v>0</v>
      </c>
      <c r="AQ323" s="15">
        <v>0</v>
      </c>
      <c r="AR323" s="15">
        <v>0</v>
      </c>
      <c r="AS323" s="15">
        <v>0</v>
      </c>
      <c r="AT323" s="15">
        <v>0</v>
      </c>
      <c r="AU323" s="15">
        <v>0</v>
      </c>
      <c r="AV323" s="15">
        <v>0</v>
      </c>
      <c r="AW323" s="15">
        <v>0</v>
      </c>
      <c r="AX323" s="15">
        <v>0</v>
      </c>
      <c r="AY323" s="15">
        <v>0</v>
      </c>
      <c r="BB323" t="b">
        <f t="shared" si="25"/>
        <v>1</v>
      </c>
    </row>
    <row r="324" spans="1:54">
      <c r="A324">
        <v>10132</v>
      </c>
      <c r="D324" t="s">
        <v>721</v>
      </c>
      <c r="E324" t="s">
        <v>4307</v>
      </c>
      <c r="F324" t="str">
        <f t="shared" si="26"/>
        <v>City/Roads and Bridges</v>
      </c>
      <c r="G324" t="s">
        <v>721</v>
      </c>
      <c r="I324" t="s">
        <v>2426</v>
      </c>
      <c r="J324" t="s">
        <v>2427</v>
      </c>
      <c r="K324" t="s">
        <v>2428</v>
      </c>
      <c r="L324" t="s">
        <v>662</v>
      </c>
      <c r="M324" t="s">
        <v>2429</v>
      </c>
      <c r="N324">
        <v>13600000</v>
      </c>
      <c r="O324">
        <v>20128000</v>
      </c>
      <c r="P324" t="s">
        <v>634</v>
      </c>
      <c r="Q324" t="str">
        <f t="shared" si="27"/>
        <v>2018-2024</v>
      </c>
      <c r="R324">
        <v>1</v>
      </c>
      <c r="S324" t="s">
        <v>952</v>
      </c>
      <c r="T324" t="s">
        <v>2287</v>
      </c>
      <c r="U324" s="4">
        <v>2018</v>
      </c>
      <c r="V324" s="4">
        <v>2024</v>
      </c>
      <c r="W324" s="15">
        <f t="shared" si="28"/>
        <v>1942857.142857143</v>
      </c>
      <c r="X324">
        <f t="shared" si="29"/>
        <v>7</v>
      </c>
      <c r="Y324" s="15">
        <v>0</v>
      </c>
      <c r="Z324" s="15">
        <v>0</v>
      </c>
      <c r="AA324" s="15">
        <v>0</v>
      </c>
      <c r="AB324" s="15">
        <v>0</v>
      </c>
      <c r="AC324" s="15">
        <v>1942857.142857143</v>
      </c>
      <c r="AD324" s="15">
        <v>1942857.142857143</v>
      </c>
      <c r="AE324" s="15">
        <v>1942857.142857143</v>
      </c>
      <c r="AF324" s="15">
        <v>1942857.142857143</v>
      </c>
      <c r="AG324" s="15">
        <v>1942857.142857143</v>
      </c>
      <c r="AH324" s="15">
        <v>1942857.142857143</v>
      </c>
      <c r="AI324" s="15">
        <v>1942857.142857143</v>
      </c>
      <c r="AJ324" s="15">
        <v>0</v>
      </c>
      <c r="AK324" s="15">
        <v>0</v>
      </c>
      <c r="AL324" s="15">
        <v>0</v>
      </c>
      <c r="AM324" s="15">
        <v>0</v>
      </c>
      <c r="AN324" s="15">
        <v>0</v>
      </c>
      <c r="AO324" s="15">
        <v>0</v>
      </c>
      <c r="AP324" s="15">
        <v>0</v>
      </c>
      <c r="AQ324" s="15">
        <v>0</v>
      </c>
      <c r="AR324" s="15">
        <v>0</v>
      </c>
      <c r="AS324" s="15">
        <v>0</v>
      </c>
      <c r="AT324" s="15">
        <v>0</v>
      </c>
      <c r="AU324" s="15">
        <v>0</v>
      </c>
      <c r="AV324" s="15">
        <v>0</v>
      </c>
      <c r="AW324" s="15">
        <v>0</v>
      </c>
      <c r="AX324" s="15">
        <v>0</v>
      </c>
      <c r="AY324" s="15">
        <v>0</v>
      </c>
      <c r="BB324" t="b">
        <f t="shared" si="25"/>
        <v>1</v>
      </c>
    </row>
    <row r="325" spans="1:54">
      <c r="A325">
        <v>10133</v>
      </c>
      <c r="D325" t="s">
        <v>721</v>
      </c>
      <c r="E325" t="s">
        <v>4307</v>
      </c>
      <c r="F325" t="str">
        <f t="shared" si="26"/>
        <v>City/Active Transportation</v>
      </c>
      <c r="G325" t="s">
        <v>721</v>
      </c>
      <c r="I325" t="s">
        <v>797</v>
      </c>
      <c r="J325" t="s">
        <v>798</v>
      </c>
      <c r="K325" t="s">
        <v>799</v>
      </c>
      <c r="L325" t="s">
        <v>657</v>
      </c>
      <c r="M325" t="s">
        <v>800</v>
      </c>
      <c r="N325">
        <v>15000000</v>
      </c>
      <c r="O325">
        <v>22200000</v>
      </c>
      <c r="P325" t="s">
        <v>634</v>
      </c>
      <c r="Q325" t="str">
        <f t="shared" si="27"/>
        <v>2018-2024</v>
      </c>
      <c r="R325">
        <v>1</v>
      </c>
      <c r="S325" t="s">
        <v>676</v>
      </c>
      <c r="T325" t="s">
        <v>636</v>
      </c>
      <c r="U325" s="4">
        <v>2018</v>
      </c>
      <c r="V325" s="4">
        <v>2024</v>
      </c>
      <c r="W325" s="15">
        <f t="shared" si="28"/>
        <v>2142857.1428571427</v>
      </c>
      <c r="X325">
        <f t="shared" si="29"/>
        <v>7</v>
      </c>
      <c r="Y325" s="15">
        <v>0</v>
      </c>
      <c r="Z325" s="15">
        <v>0</v>
      </c>
      <c r="AA325" s="15">
        <v>0</v>
      </c>
      <c r="AB325" s="15">
        <v>0</v>
      </c>
      <c r="AC325" s="15">
        <v>2142857.1428571427</v>
      </c>
      <c r="AD325" s="15">
        <v>2142857.1428571427</v>
      </c>
      <c r="AE325" s="15">
        <v>2142857.1428571427</v>
      </c>
      <c r="AF325" s="15">
        <v>2142857.1428571427</v>
      </c>
      <c r="AG325" s="15">
        <v>2142857.1428571427</v>
      </c>
      <c r="AH325" s="15">
        <v>2142857.1428571427</v>
      </c>
      <c r="AI325" s="15">
        <v>2142857.1428571427</v>
      </c>
      <c r="AJ325" s="15">
        <v>0</v>
      </c>
      <c r="AK325" s="15">
        <v>0</v>
      </c>
      <c r="AL325" s="15">
        <v>0</v>
      </c>
      <c r="AM325" s="15">
        <v>0</v>
      </c>
      <c r="AN325" s="15">
        <v>0</v>
      </c>
      <c r="AO325" s="15">
        <v>0</v>
      </c>
      <c r="AP325" s="15">
        <v>0</v>
      </c>
      <c r="AQ325" s="15">
        <v>0</v>
      </c>
      <c r="AR325" s="15">
        <v>0</v>
      </c>
      <c r="AS325" s="15">
        <v>0</v>
      </c>
      <c r="AT325" s="15">
        <v>0</v>
      </c>
      <c r="AU325" s="15">
        <v>0</v>
      </c>
      <c r="AV325" s="15">
        <v>0</v>
      </c>
      <c r="AW325" s="15">
        <v>0</v>
      </c>
      <c r="AX325" s="15">
        <v>0</v>
      </c>
      <c r="AY325" s="15">
        <v>0</v>
      </c>
      <c r="BB325" t="b">
        <f t="shared" si="25"/>
        <v>1</v>
      </c>
    </row>
    <row r="326" spans="1:54">
      <c r="A326">
        <v>10138</v>
      </c>
      <c r="D326" t="s">
        <v>2325</v>
      </c>
      <c r="E326" t="s">
        <v>4307</v>
      </c>
      <c r="F326" t="str">
        <f t="shared" si="26"/>
        <v>City/Roads and Bridges</v>
      </c>
      <c r="G326" t="s">
        <v>3</v>
      </c>
      <c r="I326" t="s">
        <v>2437</v>
      </c>
      <c r="J326" t="s">
        <v>2025</v>
      </c>
      <c r="K326" t="s">
        <v>2438</v>
      </c>
      <c r="L326" t="s">
        <v>1098</v>
      </c>
      <c r="M326" t="s">
        <v>2439</v>
      </c>
      <c r="N326">
        <v>30000000</v>
      </c>
      <c r="O326">
        <v>44400000</v>
      </c>
      <c r="P326" t="s">
        <v>634</v>
      </c>
      <c r="Q326" t="str">
        <f t="shared" si="27"/>
        <v>2018-2024</v>
      </c>
      <c r="R326">
        <v>1</v>
      </c>
      <c r="T326" t="s">
        <v>2287</v>
      </c>
      <c r="U326" s="4">
        <v>2018</v>
      </c>
      <c r="V326" s="4">
        <v>2024</v>
      </c>
      <c r="W326" s="15">
        <f t="shared" si="28"/>
        <v>4285714.2857142854</v>
      </c>
      <c r="X326">
        <f t="shared" si="29"/>
        <v>7</v>
      </c>
      <c r="Y326" s="15">
        <v>0</v>
      </c>
      <c r="Z326" s="15">
        <v>0</v>
      </c>
      <c r="AA326" s="15">
        <v>0</v>
      </c>
      <c r="AB326" s="15">
        <v>0</v>
      </c>
      <c r="AC326" s="15">
        <v>4285714.2857142854</v>
      </c>
      <c r="AD326" s="15">
        <v>4285714.2857142854</v>
      </c>
      <c r="AE326" s="15">
        <v>4285714.2857142854</v>
      </c>
      <c r="AF326" s="15">
        <v>4285714.2857142854</v>
      </c>
      <c r="AG326" s="15">
        <v>4285714.2857142854</v>
      </c>
      <c r="AH326" s="15">
        <v>4285714.2857142854</v>
      </c>
      <c r="AI326" s="15">
        <v>4285714.2857142854</v>
      </c>
      <c r="AJ326" s="15">
        <v>0</v>
      </c>
      <c r="AK326" s="15">
        <v>0</v>
      </c>
      <c r="AL326" s="15">
        <v>0</v>
      </c>
      <c r="AM326" s="15">
        <v>0</v>
      </c>
      <c r="AN326" s="15">
        <v>0</v>
      </c>
      <c r="AO326" s="15">
        <v>0</v>
      </c>
      <c r="AP326" s="15">
        <v>0</v>
      </c>
      <c r="AQ326" s="15">
        <v>0</v>
      </c>
      <c r="AR326" s="15">
        <v>0</v>
      </c>
      <c r="AS326" s="15">
        <v>0</v>
      </c>
      <c r="AT326" s="15">
        <v>0</v>
      </c>
      <c r="AU326" s="15">
        <v>0</v>
      </c>
      <c r="AV326" s="15">
        <v>0</v>
      </c>
      <c r="AW326" s="15">
        <v>0</v>
      </c>
      <c r="AX326" s="15">
        <v>0</v>
      </c>
      <c r="AY326" s="15">
        <v>0</v>
      </c>
      <c r="BB326" t="b">
        <f t="shared" si="25"/>
        <v>1</v>
      </c>
    </row>
    <row r="327" spans="1:54">
      <c r="A327">
        <v>10140</v>
      </c>
      <c r="D327" t="s">
        <v>671</v>
      </c>
      <c r="E327" t="s">
        <v>4307</v>
      </c>
      <c r="F327" t="str">
        <f t="shared" si="26"/>
        <v>City/Roads and Bridges</v>
      </c>
      <c r="G327" t="s">
        <v>3</v>
      </c>
      <c r="I327" t="s">
        <v>2440</v>
      </c>
      <c r="J327" t="s">
        <v>2315</v>
      </c>
      <c r="K327" t="s">
        <v>2441</v>
      </c>
      <c r="L327" t="s">
        <v>1098</v>
      </c>
      <c r="M327" t="s">
        <v>2442</v>
      </c>
      <c r="N327">
        <v>4970000</v>
      </c>
      <c r="O327">
        <v>7355600</v>
      </c>
      <c r="P327" t="s">
        <v>634</v>
      </c>
      <c r="Q327" t="str">
        <f t="shared" si="27"/>
        <v>2018-2024</v>
      </c>
      <c r="R327">
        <v>1</v>
      </c>
      <c r="S327" t="s">
        <v>657</v>
      </c>
      <c r="T327" t="s">
        <v>2287</v>
      </c>
      <c r="U327" s="4">
        <v>2018</v>
      </c>
      <c r="V327" s="4">
        <v>2024</v>
      </c>
      <c r="W327" s="15">
        <f t="shared" si="28"/>
        <v>710000</v>
      </c>
      <c r="X327">
        <f t="shared" si="29"/>
        <v>7</v>
      </c>
      <c r="Y327" s="15">
        <v>0</v>
      </c>
      <c r="Z327" s="15">
        <v>0</v>
      </c>
      <c r="AA327" s="15">
        <v>0</v>
      </c>
      <c r="AB327" s="15">
        <v>0</v>
      </c>
      <c r="AC327" s="15">
        <v>710000</v>
      </c>
      <c r="AD327" s="15">
        <v>710000</v>
      </c>
      <c r="AE327" s="15">
        <v>710000</v>
      </c>
      <c r="AF327" s="15">
        <v>710000</v>
      </c>
      <c r="AG327" s="15">
        <v>710000</v>
      </c>
      <c r="AH327" s="15">
        <v>710000</v>
      </c>
      <c r="AI327" s="15">
        <v>710000</v>
      </c>
      <c r="AJ327" s="15">
        <v>0</v>
      </c>
      <c r="AK327" s="15">
        <v>0</v>
      </c>
      <c r="AL327" s="15">
        <v>0</v>
      </c>
      <c r="AM327" s="15">
        <v>0</v>
      </c>
      <c r="AN327" s="15">
        <v>0</v>
      </c>
      <c r="AO327" s="15">
        <v>0</v>
      </c>
      <c r="AP327" s="15">
        <v>0</v>
      </c>
      <c r="AQ327" s="15">
        <v>0</v>
      </c>
      <c r="AR327" s="15">
        <v>0</v>
      </c>
      <c r="AS327" s="15">
        <v>0</v>
      </c>
      <c r="AT327" s="15">
        <v>0</v>
      </c>
      <c r="AU327" s="15">
        <v>0</v>
      </c>
      <c r="AV327" s="15">
        <v>0</v>
      </c>
      <c r="AW327" s="15">
        <v>0</v>
      </c>
      <c r="AX327" s="15">
        <v>0</v>
      </c>
      <c r="AY327" s="15">
        <v>0</v>
      </c>
      <c r="BB327" t="b">
        <f t="shared" si="25"/>
        <v>1</v>
      </c>
    </row>
    <row r="328" spans="1:54">
      <c r="A328">
        <v>10144</v>
      </c>
      <c r="D328" t="s">
        <v>671</v>
      </c>
      <c r="E328" t="s">
        <v>4307</v>
      </c>
      <c r="F328" t="str">
        <f t="shared" si="26"/>
        <v>City/Roads and Bridges</v>
      </c>
      <c r="G328" t="s">
        <v>3</v>
      </c>
      <c r="I328" t="s">
        <v>2443</v>
      </c>
      <c r="J328" t="s">
        <v>2444</v>
      </c>
      <c r="K328" t="s">
        <v>2445</v>
      </c>
      <c r="L328" t="s">
        <v>632</v>
      </c>
      <c r="M328" t="s">
        <v>2446</v>
      </c>
      <c r="N328">
        <v>3000000</v>
      </c>
      <c r="O328">
        <v>4440000</v>
      </c>
      <c r="P328" t="s">
        <v>634</v>
      </c>
      <c r="Q328" t="str">
        <f t="shared" si="27"/>
        <v>2018-2024</v>
      </c>
      <c r="S328" t="s">
        <v>635</v>
      </c>
      <c r="T328" t="s">
        <v>2287</v>
      </c>
      <c r="U328" s="4">
        <v>2018</v>
      </c>
      <c r="V328" s="4">
        <v>2024</v>
      </c>
      <c r="W328" s="15">
        <f t="shared" si="28"/>
        <v>428571.42857142858</v>
      </c>
      <c r="X328">
        <f t="shared" si="29"/>
        <v>7</v>
      </c>
      <c r="Y328" s="15">
        <v>0</v>
      </c>
      <c r="Z328" s="15">
        <v>0</v>
      </c>
      <c r="AA328" s="15">
        <v>0</v>
      </c>
      <c r="AB328" s="15">
        <v>0</v>
      </c>
      <c r="AC328" s="15">
        <v>428571.42857142858</v>
      </c>
      <c r="AD328" s="15">
        <v>428571.42857142858</v>
      </c>
      <c r="AE328" s="15">
        <v>428571.42857142858</v>
      </c>
      <c r="AF328" s="15">
        <v>428571.42857142858</v>
      </c>
      <c r="AG328" s="15">
        <v>428571.42857142858</v>
      </c>
      <c r="AH328" s="15">
        <v>428571.42857142858</v>
      </c>
      <c r="AI328" s="15">
        <v>428571.42857142858</v>
      </c>
      <c r="AJ328" s="15">
        <v>0</v>
      </c>
      <c r="AK328" s="15">
        <v>0</v>
      </c>
      <c r="AL328" s="15">
        <v>0</v>
      </c>
      <c r="AM328" s="15">
        <v>0</v>
      </c>
      <c r="AN328" s="15">
        <v>0</v>
      </c>
      <c r="AO328" s="15">
        <v>0</v>
      </c>
      <c r="AP328" s="15">
        <v>0</v>
      </c>
      <c r="AQ328" s="15">
        <v>0</v>
      </c>
      <c r="AR328" s="15">
        <v>0</v>
      </c>
      <c r="AS328" s="15">
        <v>0</v>
      </c>
      <c r="AT328" s="15">
        <v>0</v>
      </c>
      <c r="AU328" s="15">
        <v>0</v>
      </c>
      <c r="AV328" s="15">
        <v>0</v>
      </c>
      <c r="AW328" s="15">
        <v>0</v>
      </c>
      <c r="AX328" s="15">
        <v>0</v>
      </c>
      <c r="AY328" s="15">
        <v>0</v>
      </c>
      <c r="BB328" t="b">
        <f t="shared" si="25"/>
        <v>1</v>
      </c>
    </row>
    <row r="329" spans="1:54">
      <c r="A329">
        <v>10147</v>
      </c>
      <c r="D329" t="s">
        <v>671</v>
      </c>
      <c r="E329" t="s">
        <v>4307</v>
      </c>
      <c r="F329" t="str">
        <f t="shared" si="26"/>
        <v>City/Active Transportation</v>
      </c>
      <c r="G329" t="s">
        <v>801</v>
      </c>
      <c r="I329" t="s">
        <v>802</v>
      </c>
      <c r="J329" t="s">
        <v>803</v>
      </c>
      <c r="K329" t="s">
        <v>804</v>
      </c>
      <c r="L329" t="s">
        <v>657</v>
      </c>
      <c r="M329" t="s">
        <v>805</v>
      </c>
      <c r="N329">
        <v>4670000</v>
      </c>
      <c r="O329">
        <v>6911600</v>
      </c>
      <c r="P329" t="s">
        <v>634</v>
      </c>
      <c r="Q329" t="str">
        <f t="shared" si="27"/>
        <v>2018-2024</v>
      </c>
      <c r="R329">
        <v>1</v>
      </c>
      <c r="S329" t="s">
        <v>676</v>
      </c>
      <c r="T329" t="s">
        <v>636</v>
      </c>
      <c r="U329" s="4">
        <v>2018</v>
      </c>
      <c r="V329" s="4">
        <v>2024</v>
      </c>
      <c r="W329" s="15">
        <f t="shared" si="28"/>
        <v>667142.85714285716</v>
      </c>
      <c r="X329">
        <f t="shared" si="29"/>
        <v>7</v>
      </c>
      <c r="Y329" s="15">
        <v>0</v>
      </c>
      <c r="Z329" s="15">
        <v>0</v>
      </c>
      <c r="AA329" s="15">
        <v>0</v>
      </c>
      <c r="AB329" s="15">
        <v>0</v>
      </c>
      <c r="AC329" s="15">
        <v>667142.85714285716</v>
      </c>
      <c r="AD329" s="15">
        <v>667142.85714285716</v>
      </c>
      <c r="AE329" s="15">
        <v>667142.85714285716</v>
      </c>
      <c r="AF329" s="15">
        <v>667142.85714285716</v>
      </c>
      <c r="AG329" s="15">
        <v>667142.85714285716</v>
      </c>
      <c r="AH329" s="15">
        <v>667142.85714285716</v>
      </c>
      <c r="AI329" s="15">
        <v>667142.85714285716</v>
      </c>
      <c r="AJ329" s="15">
        <v>0</v>
      </c>
      <c r="AK329" s="15">
        <v>0</v>
      </c>
      <c r="AL329" s="15">
        <v>0</v>
      </c>
      <c r="AM329" s="15">
        <v>0</v>
      </c>
      <c r="AN329" s="15">
        <v>0</v>
      </c>
      <c r="AO329" s="15">
        <v>0</v>
      </c>
      <c r="AP329" s="15">
        <v>0</v>
      </c>
      <c r="AQ329" s="15">
        <v>0</v>
      </c>
      <c r="AR329" s="15">
        <v>0</v>
      </c>
      <c r="AS329" s="15">
        <v>0</v>
      </c>
      <c r="AT329" s="15">
        <v>0</v>
      </c>
      <c r="AU329" s="15">
        <v>0</v>
      </c>
      <c r="AV329" s="15">
        <v>0</v>
      </c>
      <c r="AW329" s="15">
        <v>0</v>
      </c>
      <c r="AX329" s="15">
        <v>0</v>
      </c>
      <c r="AY329" s="15">
        <v>0</v>
      </c>
      <c r="BB329" t="b">
        <f t="shared" si="25"/>
        <v>1</v>
      </c>
    </row>
    <row r="330" spans="1:54">
      <c r="A330">
        <v>10156</v>
      </c>
      <c r="D330" t="s">
        <v>721</v>
      </c>
      <c r="E330" t="s">
        <v>4307</v>
      </c>
      <c r="F330" t="str">
        <f t="shared" si="26"/>
        <v>City/Roads and Bridges</v>
      </c>
      <c r="G330" t="s">
        <v>721</v>
      </c>
      <c r="I330" t="s">
        <v>2450</v>
      </c>
      <c r="J330" t="s">
        <v>2451</v>
      </c>
      <c r="K330" t="s">
        <v>2350</v>
      </c>
      <c r="L330" t="s">
        <v>662</v>
      </c>
      <c r="M330" t="s">
        <v>2452</v>
      </c>
      <c r="N330">
        <v>5800000</v>
      </c>
      <c r="O330">
        <v>8584000</v>
      </c>
      <c r="P330" t="s">
        <v>634</v>
      </c>
      <c r="Q330" t="str">
        <f t="shared" si="27"/>
        <v>2018-2024</v>
      </c>
      <c r="R330">
        <v>1</v>
      </c>
      <c r="S330" t="s">
        <v>682</v>
      </c>
      <c r="T330" t="s">
        <v>2287</v>
      </c>
      <c r="U330" s="4">
        <v>2018</v>
      </c>
      <c r="V330" s="4">
        <v>2024</v>
      </c>
      <c r="W330" s="15">
        <f t="shared" si="28"/>
        <v>828571.42857142852</v>
      </c>
      <c r="X330">
        <f t="shared" si="29"/>
        <v>7</v>
      </c>
      <c r="Y330" s="15">
        <v>0</v>
      </c>
      <c r="Z330" s="15">
        <v>0</v>
      </c>
      <c r="AA330" s="15">
        <v>0</v>
      </c>
      <c r="AB330" s="15">
        <v>0</v>
      </c>
      <c r="AC330" s="15">
        <v>828571.42857142852</v>
      </c>
      <c r="AD330" s="15">
        <v>828571.42857142852</v>
      </c>
      <c r="AE330" s="15">
        <v>828571.42857142852</v>
      </c>
      <c r="AF330" s="15">
        <v>828571.42857142852</v>
      </c>
      <c r="AG330" s="15">
        <v>828571.42857142852</v>
      </c>
      <c r="AH330" s="15">
        <v>828571.42857142852</v>
      </c>
      <c r="AI330" s="15">
        <v>828571.42857142852</v>
      </c>
      <c r="AJ330" s="15">
        <v>0</v>
      </c>
      <c r="AK330" s="15">
        <v>0</v>
      </c>
      <c r="AL330" s="15">
        <v>0</v>
      </c>
      <c r="AM330" s="15">
        <v>0</v>
      </c>
      <c r="AN330" s="15">
        <v>0</v>
      </c>
      <c r="AO330" s="15">
        <v>0</v>
      </c>
      <c r="AP330" s="15">
        <v>0</v>
      </c>
      <c r="AQ330" s="15">
        <v>0</v>
      </c>
      <c r="AR330" s="15">
        <v>0</v>
      </c>
      <c r="AS330" s="15">
        <v>0</v>
      </c>
      <c r="AT330" s="15">
        <v>0</v>
      </c>
      <c r="AU330" s="15">
        <v>0</v>
      </c>
      <c r="AV330" s="15">
        <v>0</v>
      </c>
      <c r="AW330" s="15">
        <v>0</v>
      </c>
      <c r="AX330" s="15">
        <v>0</v>
      </c>
      <c r="AY330" s="15">
        <v>0</v>
      </c>
      <c r="BB330" t="b">
        <f t="shared" si="25"/>
        <v>1</v>
      </c>
    </row>
    <row r="331" spans="1:54">
      <c r="A331">
        <v>10164</v>
      </c>
      <c r="D331" t="s">
        <v>822</v>
      </c>
      <c r="E331" t="s">
        <v>4307</v>
      </c>
      <c r="F331" t="str">
        <f t="shared" si="26"/>
        <v>City/Roads and Bridges</v>
      </c>
      <c r="I331" t="s">
        <v>2456</v>
      </c>
      <c r="J331" t="s">
        <v>2457</v>
      </c>
      <c r="K331" t="s">
        <v>2458</v>
      </c>
      <c r="L331" t="s">
        <v>791</v>
      </c>
      <c r="M331" t="s">
        <v>2459</v>
      </c>
      <c r="N331">
        <v>41478000</v>
      </c>
      <c r="O331">
        <v>61387440</v>
      </c>
      <c r="P331" t="s">
        <v>634</v>
      </c>
      <c r="Q331" t="str">
        <f t="shared" si="27"/>
        <v>2018-2024</v>
      </c>
      <c r="R331">
        <v>1</v>
      </c>
      <c r="S331" t="s">
        <v>832</v>
      </c>
      <c r="T331" t="s">
        <v>2287</v>
      </c>
      <c r="U331" s="4">
        <v>2018</v>
      </c>
      <c r="V331" s="4">
        <v>2024</v>
      </c>
      <c r="W331" s="15">
        <f t="shared" si="28"/>
        <v>5925428.5714285718</v>
      </c>
      <c r="X331">
        <f t="shared" si="29"/>
        <v>7</v>
      </c>
      <c r="Y331" s="15">
        <v>0</v>
      </c>
      <c r="Z331" s="15">
        <v>0</v>
      </c>
      <c r="AA331" s="15">
        <v>0</v>
      </c>
      <c r="AB331" s="15">
        <v>0</v>
      </c>
      <c r="AC331" s="15">
        <v>5925428.5714285718</v>
      </c>
      <c r="AD331" s="15">
        <v>5925428.5714285718</v>
      </c>
      <c r="AE331" s="15">
        <v>5925428.5714285718</v>
      </c>
      <c r="AF331" s="15">
        <v>5925428.5714285718</v>
      </c>
      <c r="AG331" s="15">
        <v>5925428.5714285718</v>
      </c>
      <c r="AH331" s="15">
        <v>5925428.5714285718</v>
      </c>
      <c r="AI331" s="15">
        <v>5925428.5714285718</v>
      </c>
      <c r="AJ331" s="15">
        <v>0</v>
      </c>
      <c r="AK331" s="15">
        <v>0</v>
      </c>
      <c r="AL331" s="15">
        <v>0</v>
      </c>
      <c r="AM331" s="15">
        <v>0</v>
      </c>
      <c r="AN331" s="15">
        <v>0</v>
      </c>
      <c r="AO331" s="15">
        <v>0</v>
      </c>
      <c r="AP331" s="15">
        <v>0</v>
      </c>
      <c r="AQ331" s="15">
        <v>0</v>
      </c>
      <c r="AR331" s="15">
        <v>0</v>
      </c>
      <c r="AS331" s="15">
        <v>0</v>
      </c>
      <c r="AT331" s="15">
        <v>0</v>
      </c>
      <c r="AU331" s="15">
        <v>0</v>
      </c>
      <c r="AV331" s="15">
        <v>0</v>
      </c>
      <c r="AW331" s="15">
        <v>0</v>
      </c>
      <c r="AX331" s="15">
        <v>0</v>
      </c>
      <c r="AY331" s="15">
        <v>0</v>
      </c>
      <c r="BB331" t="b">
        <f t="shared" si="25"/>
        <v>1</v>
      </c>
    </row>
    <row r="332" spans="1:54">
      <c r="A332">
        <v>10173</v>
      </c>
      <c r="D332" t="s">
        <v>822</v>
      </c>
      <c r="E332" t="s">
        <v>4307</v>
      </c>
      <c r="F332" t="str">
        <f t="shared" si="26"/>
        <v>City/TSMO/TDM</v>
      </c>
      <c r="G332" t="s">
        <v>3</v>
      </c>
      <c r="I332" t="s">
        <v>4153</v>
      </c>
      <c r="J332" t="s">
        <v>1048</v>
      </c>
      <c r="K332" t="s">
        <v>718</v>
      </c>
      <c r="L332" t="s">
        <v>632</v>
      </c>
      <c r="M332" t="s">
        <v>4154</v>
      </c>
      <c r="N332">
        <v>401794</v>
      </c>
      <c r="O332">
        <v>594655.12</v>
      </c>
      <c r="P332" t="s">
        <v>634</v>
      </c>
      <c r="Q332" t="str">
        <f t="shared" si="27"/>
        <v>2018-2024</v>
      </c>
      <c r="R332">
        <v>1</v>
      </c>
      <c r="S332" t="s">
        <v>832</v>
      </c>
      <c r="T332" t="s">
        <v>4150</v>
      </c>
      <c r="U332" s="4">
        <v>2018</v>
      </c>
      <c r="V332" s="4">
        <v>2024</v>
      </c>
      <c r="W332" s="15">
        <f t="shared" si="28"/>
        <v>57399.142857142855</v>
      </c>
      <c r="X332">
        <f t="shared" si="29"/>
        <v>7</v>
      </c>
      <c r="Y332" s="15">
        <v>0</v>
      </c>
      <c r="Z332" s="15">
        <v>0</v>
      </c>
      <c r="AA332" s="15">
        <v>0</v>
      </c>
      <c r="AB332" s="15">
        <v>0</v>
      </c>
      <c r="AC332" s="15">
        <v>57399.142857142855</v>
      </c>
      <c r="AD332" s="15">
        <v>57399.142857142855</v>
      </c>
      <c r="AE332" s="15">
        <v>57399.142857142855</v>
      </c>
      <c r="AF332" s="15">
        <v>57399.142857142855</v>
      </c>
      <c r="AG332" s="15">
        <v>57399.142857142855</v>
      </c>
      <c r="AH332" s="15">
        <v>57399.142857142855</v>
      </c>
      <c r="AI332" s="15">
        <v>57399.142857142855</v>
      </c>
      <c r="AJ332" s="15">
        <v>0</v>
      </c>
      <c r="AK332" s="15">
        <v>0</v>
      </c>
      <c r="AL332" s="15">
        <v>0</v>
      </c>
      <c r="AM332" s="15">
        <v>0</v>
      </c>
      <c r="AN332" s="15">
        <v>0</v>
      </c>
      <c r="AO332" s="15">
        <v>0</v>
      </c>
      <c r="AP332" s="15">
        <v>0</v>
      </c>
      <c r="AQ332" s="15">
        <v>0</v>
      </c>
      <c r="AR332" s="15">
        <v>0</v>
      </c>
      <c r="AS332" s="15">
        <v>0</v>
      </c>
      <c r="AT332" s="15">
        <v>0</v>
      </c>
      <c r="AU332" s="15">
        <v>0</v>
      </c>
      <c r="AV332" s="15">
        <v>0</v>
      </c>
      <c r="AW332" s="15">
        <v>0</v>
      </c>
      <c r="AX332" s="15">
        <v>0</v>
      </c>
      <c r="AY332" s="15">
        <v>0</v>
      </c>
      <c r="BB332" t="b">
        <f t="shared" si="25"/>
        <v>1</v>
      </c>
    </row>
    <row r="333" spans="1:54">
      <c r="A333">
        <v>10175</v>
      </c>
      <c r="D333" t="s">
        <v>822</v>
      </c>
      <c r="E333" t="s">
        <v>4307</v>
      </c>
      <c r="F333" t="str">
        <f t="shared" si="26"/>
        <v>City/TSMO/TDM</v>
      </c>
      <c r="G333" t="s">
        <v>3</v>
      </c>
      <c r="I333" t="s">
        <v>4157</v>
      </c>
      <c r="J333" t="s">
        <v>4158</v>
      </c>
      <c r="L333" t="s">
        <v>662</v>
      </c>
      <c r="M333" t="s">
        <v>4154</v>
      </c>
      <c r="N333">
        <v>885499</v>
      </c>
      <c r="O333">
        <v>1310538.52</v>
      </c>
      <c r="P333" t="s">
        <v>634</v>
      </c>
      <c r="Q333" t="str">
        <f t="shared" si="27"/>
        <v>2018-2024</v>
      </c>
      <c r="R333">
        <v>1</v>
      </c>
      <c r="S333" t="s">
        <v>2105</v>
      </c>
      <c r="T333" t="s">
        <v>4150</v>
      </c>
      <c r="U333" s="4">
        <v>2018</v>
      </c>
      <c r="V333" s="4">
        <v>2024</v>
      </c>
      <c r="W333" s="15">
        <f t="shared" si="28"/>
        <v>126499.85714285714</v>
      </c>
      <c r="X333">
        <f t="shared" si="29"/>
        <v>7</v>
      </c>
      <c r="Y333" s="15">
        <v>0</v>
      </c>
      <c r="Z333" s="15">
        <v>0</v>
      </c>
      <c r="AA333" s="15">
        <v>0</v>
      </c>
      <c r="AB333" s="15">
        <v>0</v>
      </c>
      <c r="AC333" s="15">
        <v>126499.85714285714</v>
      </c>
      <c r="AD333" s="15">
        <v>126499.85714285714</v>
      </c>
      <c r="AE333" s="15">
        <v>126499.85714285714</v>
      </c>
      <c r="AF333" s="15">
        <v>126499.85714285714</v>
      </c>
      <c r="AG333" s="15">
        <v>126499.85714285714</v>
      </c>
      <c r="AH333" s="15">
        <v>126499.85714285714</v>
      </c>
      <c r="AI333" s="15">
        <v>126499.85714285714</v>
      </c>
      <c r="AJ333" s="15">
        <v>0</v>
      </c>
      <c r="AK333" s="15">
        <v>0</v>
      </c>
      <c r="AL333" s="15">
        <v>0</v>
      </c>
      <c r="AM333" s="15">
        <v>0</v>
      </c>
      <c r="AN333" s="15">
        <v>0</v>
      </c>
      <c r="AO333" s="15">
        <v>0</v>
      </c>
      <c r="AP333" s="15">
        <v>0</v>
      </c>
      <c r="AQ333" s="15">
        <v>0</v>
      </c>
      <c r="AR333" s="15">
        <v>0</v>
      </c>
      <c r="AS333" s="15">
        <v>0</v>
      </c>
      <c r="AT333" s="15">
        <v>0</v>
      </c>
      <c r="AU333" s="15">
        <v>0</v>
      </c>
      <c r="AV333" s="15">
        <v>0</v>
      </c>
      <c r="AW333" s="15">
        <v>0</v>
      </c>
      <c r="AX333" s="15">
        <v>0</v>
      </c>
      <c r="AY333" s="15">
        <v>0</v>
      </c>
      <c r="BB333" t="b">
        <f t="shared" si="25"/>
        <v>1</v>
      </c>
    </row>
    <row r="334" spans="1:54">
      <c r="A334">
        <v>10180</v>
      </c>
      <c r="D334" t="s">
        <v>822</v>
      </c>
      <c r="E334" t="s">
        <v>4307</v>
      </c>
      <c r="F334" t="str">
        <f t="shared" si="26"/>
        <v>City/Active Transportation</v>
      </c>
      <c r="I334" t="s">
        <v>836</v>
      </c>
      <c r="J334" t="s">
        <v>837</v>
      </c>
      <c r="K334" t="s">
        <v>838</v>
      </c>
      <c r="L334" t="s">
        <v>632</v>
      </c>
      <c r="M334" t="s">
        <v>839</v>
      </c>
      <c r="N334">
        <v>6481860</v>
      </c>
      <c r="O334">
        <v>9593152.8000000007</v>
      </c>
      <c r="P334" t="s">
        <v>634</v>
      </c>
      <c r="Q334" t="str">
        <f t="shared" si="27"/>
        <v>2018-2024</v>
      </c>
      <c r="R334">
        <v>1</v>
      </c>
      <c r="S334" t="s">
        <v>840</v>
      </c>
      <c r="T334" t="s">
        <v>636</v>
      </c>
      <c r="U334" s="4">
        <v>2018</v>
      </c>
      <c r="V334" s="4">
        <v>2024</v>
      </c>
      <c r="W334" s="15">
        <f t="shared" si="28"/>
        <v>925980</v>
      </c>
      <c r="X334">
        <f t="shared" si="29"/>
        <v>7</v>
      </c>
      <c r="Y334" s="15">
        <v>0</v>
      </c>
      <c r="Z334" s="15">
        <v>0</v>
      </c>
      <c r="AA334" s="15">
        <v>0</v>
      </c>
      <c r="AB334" s="15">
        <v>0</v>
      </c>
      <c r="AC334" s="15">
        <v>925980</v>
      </c>
      <c r="AD334" s="15">
        <v>925980</v>
      </c>
      <c r="AE334" s="15">
        <v>925980</v>
      </c>
      <c r="AF334" s="15">
        <v>925980</v>
      </c>
      <c r="AG334" s="15">
        <v>925980</v>
      </c>
      <c r="AH334" s="15">
        <v>925980</v>
      </c>
      <c r="AI334" s="15">
        <v>925980</v>
      </c>
      <c r="AJ334" s="15">
        <v>0</v>
      </c>
      <c r="AK334" s="15">
        <v>0</v>
      </c>
      <c r="AL334" s="15">
        <v>0</v>
      </c>
      <c r="AM334" s="15">
        <v>0</v>
      </c>
      <c r="AN334" s="15">
        <v>0</v>
      </c>
      <c r="AO334" s="15">
        <v>0</v>
      </c>
      <c r="AP334" s="15">
        <v>0</v>
      </c>
      <c r="AQ334" s="15">
        <v>0</v>
      </c>
      <c r="AR334" s="15">
        <v>0</v>
      </c>
      <c r="AS334" s="15">
        <v>0</v>
      </c>
      <c r="AT334" s="15">
        <v>0</v>
      </c>
      <c r="AU334" s="15">
        <v>0</v>
      </c>
      <c r="AV334" s="15">
        <v>0</v>
      </c>
      <c r="AW334" s="15">
        <v>0</v>
      </c>
      <c r="AX334" s="15">
        <v>0</v>
      </c>
      <c r="AY334" s="15">
        <v>0</v>
      </c>
      <c r="BB334" t="b">
        <f t="shared" si="25"/>
        <v>1</v>
      </c>
    </row>
    <row r="335" spans="1:54">
      <c r="A335">
        <v>10182</v>
      </c>
      <c r="D335" t="s">
        <v>822</v>
      </c>
      <c r="E335" t="s">
        <v>4307</v>
      </c>
      <c r="F335" t="str">
        <f t="shared" si="26"/>
        <v>City/Active Transportation</v>
      </c>
      <c r="G335" t="s">
        <v>3</v>
      </c>
      <c r="I335" t="s">
        <v>845</v>
      </c>
      <c r="L335" t="s">
        <v>652</v>
      </c>
      <c r="M335" t="s">
        <v>846</v>
      </c>
      <c r="N335">
        <v>5000000</v>
      </c>
      <c r="O335">
        <v>7400000</v>
      </c>
      <c r="P335" t="s">
        <v>634</v>
      </c>
      <c r="Q335" t="str">
        <f t="shared" si="27"/>
        <v>2018-2024</v>
      </c>
      <c r="R335">
        <v>1</v>
      </c>
      <c r="S335" t="s">
        <v>840</v>
      </c>
      <c r="T335" t="s">
        <v>636</v>
      </c>
      <c r="U335" s="4">
        <v>2018</v>
      </c>
      <c r="V335" s="4">
        <v>2024</v>
      </c>
      <c r="W335" s="15">
        <f t="shared" si="28"/>
        <v>714285.71428571432</v>
      </c>
      <c r="X335">
        <f t="shared" si="29"/>
        <v>7</v>
      </c>
      <c r="Y335" s="15">
        <v>0</v>
      </c>
      <c r="Z335" s="15">
        <v>0</v>
      </c>
      <c r="AA335" s="15">
        <v>0</v>
      </c>
      <c r="AB335" s="15">
        <v>0</v>
      </c>
      <c r="AC335" s="15">
        <v>714285.71428571432</v>
      </c>
      <c r="AD335" s="15">
        <v>714285.71428571432</v>
      </c>
      <c r="AE335" s="15">
        <v>714285.71428571432</v>
      </c>
      <c r="AF335" s="15">
        <v>714285.71428571432</v>
      </c>
      <c r="AG335" s="15">
        <v>714285.71428571432</v>
      </c>
      <c r="AH335" s="15">
        <v>714285.71428571432</v>
      </c>
      <c r="AI335" s="15">
        <v>714285.71428571432</v>
      </c>
      <c r="AJ335" s="15">
        <v>0</v>
      </c>
      <c r="AK335" s="15">
        <v>0</v>
      </c>
      <c r="AL335" s="15">
        <v>0</v>
      </c>
      <c r="AM335" s="15">
        <v>0</v>
      </c>
      <c r="AN335" s="15">
        <v>0</v>
      </c>
      <c r="AO335" s="15">
        <v>0</v>
      </c>
      <c r="AP335" s="15">
        <v>0</v>
      </c>
      <c r="AQ335" s="15">
        <v>0</v>
      </c>
      <c r="AR335" s="15">
        <v>0</v>
      </c>
      <c r="AS335" s="15">
        <v>0</v>
      </c>
      <c r="AT335" s="15">
        <v>0</v>
      </c>
      <c r="AU335" s="15">
        <v>0</v>
      </c>
      <c r="AV335" s="15">
        <v>0</v>
      </c>
      <c r="AW335" s="15">
        <v>0</v>
      </c>
      <c r="AX335" s="15">
        <v>0</v>
      </c>
      <c r="AY335" s="15">
        <v>0</v>
      </c>
      <c r="BB335" t="b">
        <f t="shared" si="25"/>
        <v>1</v>
      </c>
    </row>
    <row r="336" spans="1:54">
      <c r="A336">
        <v>10186</v>
      </c>
      <c r="D336" t="s">
        <v>822</v>
      </c>
      <c r="E336" t="s">
        <v>4307</v>
      </c>
      <c r="F336" t="str">
        <f t="shared" si="26"/>
        <v>City/Active Transportation</v>
      </c>
      <c r="I336" t="s">
        <v>851</v>
      </c>
      <c r="J336" t="s">
        <v>852</v>
      </c>
      <c r="K336" t="s">
        <v>853</v>
      </c>
      <c r="L336" t="s">
        <v>632</v>
      </c>
      <c r="M336" t="s">
        <v>854</v>
      </c>
      <c r="N336">
        <v>5000000</v>
      </c>
      <c r="O336">
        <v>7400000</v>
      </c>
      <c r="P336" t="s">
        <v>634</v>
      </c>
      <c r="Q336" t="str">
        <f t="shared" si="27"/>
        <v>2018-2024</v>
      </c>
      <c r="R336">
        <v>1</v>
      </c>
      <c r="S336" t="s">
        <v>840</v>
      </c>
      <c r="T336" t="s">
        <v>636</v>
      </c>
      <c r="U336" s="4">
        <v>2018</v>
      </c>
      <c r="V336" s="4">
        <v>2024</v>
      </c>
      <c r="W336" s="15">
        <f t="shared" si="28"/>
        <v>714285.71428571432</v>
      </c>
      <c r="X336">
        <f t="shared" si="29"/>
        <v>7</v>
      </c>
      <c r="Y336" s="15">
        <v>0</v>
      </c>
      <c r="Z336" s="15">
        <v>0</v>
      </c>
      <c r="AA336" s="15">
        <v>0</v>
      </c>
      <c r="AB336" s="15">
        <v>0</v>
      </c>
      <c r="AC336" s="15">
        <v>714285.71428571432</v>
      </c>
      <c r="AD336" s="15">
        <v>714285.71428571432</v>
      </c>
      <c r="AE336" s="15">
        <v>714285.71428571432</v>
      </c>
      <c r="AF336" s="15">
        <v>714285.71428571432</v>
      </c>
      <c r="AG336" s="15">
        <v>714285.71428571432</v>
      </c>
      <c r="AH336" s="15">
        <v>714285.71428571432</v>
      </c>
      <c r="AI336" s="15">
        <v>714285.71428571432</v>
      </c>
      <c r="AJ336" s="15">
        <v>0</v>
      </c>
      <c r="AK336" s="15">
        <v>0</v>
      </c>
      <c r="AL336" s="15">
        <v>0</v>
      </c>
      <c r="AM336" s="15">
        <v>0</v>
      </c>
      <c r="AN336" s="15">
        <v>0</v>
      </c>
      <c r="AO336" s="15">
        <v>0</v>
      </c>
      <c r="AP336" s="15">
        <v>0</v>
      </c>
      <c r="AQ336" s="15">
        <v>0</v>
      </c>
      <c r="AR336" s="15">
        <v>0</v>
      </c>
      <c r="AS336" s="15">
        <v>0</v>
      </c>
      <c r="AT336" s="15">
        <v>0</v>
      </c>
      <c r="AU336" s="15">
        <v>0</v>
      </c>
      <c r="AV336" s="15">
        <v>0</v>
      </c>
      <c r="AW336" s="15">
        <v>0</v>
      </c>
      <c r="AX336" s="15">
        <v>0</v>
      </c>
      <c r="AY336" s="15">
        <v>0</v>
      </c>
      <c r="BB336" t="b">
        <f t="shared" si="25"/>
        <v>1</v>
      </c>
    </row>
    <row r="337" spans="1:54">
      <c r="A337">
        <v>10191</v>
      </c>
      <c r="D337" t="s">
        <v>822</v>
      </c>
      <c r="E337" t="s">
        <v>4307</v>
      </c>
      <c r="F337" t="str">
        <f t="shared" si="26"/>
        <v>City/Roads and Bridges</v>
      </c>
      <c r="I337" t="s">
        <v>2467</v>
      </c>
      <c r="J337" t="s">
        <v>982</v>
      </c>
      <c r="K337" t="s">
        <v>865</v>
      </c>
      <c r="L337" t="s">
        <v>791</v>
      </c>
      <c r="M337" t="s">
        <v>2468</v>
      </c>
      <c r="N337">
        <v>1931033</v>
      </c>
      <c r="O337">
        <v>2857928.84</v>
      </c>
      <c r="P337" t="s">
        <v>634</v>
      </c>
      <c r="Q337" t="str">
        <f t="shared" si="27"/>
        <v>2018-2024</v>
      </c>
      <c r="R337">
        <v>1</v>
      </c>
      <c r="S337" t="s">
        <v>670</v>
      </c>
      <c r="T337" t="s">
        <v>2287</v>
      </c>
      <c r="U337" s="4">
        <v>2018</v>
      </c>
      <c r="V337" s="4">
        <v>2024</v>
      </c>
      <c r="W337" s="15">
        <f t="shared" si="28"/>
        <v>275861.85714285716</v>
      </c>
      <c r="X337">
        <f t="shared" si="29"/>
        <v>7</v>
      </c>
      <c r="Y337" s="15">
        <v>0</v>
      </c>
      <c r="Z337" s="15">
        <v>0</v>
      </c>
      <c r="AA337" s="15">
        <v>0</v>
      </c>
      <c r="AB337" s="15">
        <v>0</v>
      </c>
      <c r="AC337" s="15">
        <v>275861.85714285716</v>
      </c>
      <c r="AD337" s="15">
        <v>275861.85714285716</v>
      </c>
      <c r="AE337" s="15">
        <v>275861.85714285716</v>
      </c>
      <c r="AF337" s="15">
        <v>275861.85714285716</v>
      </c>
      <c r="AG337" s="15">
        <v>275861.85714285716</v>
      </c>
      <c r="AH337" s="15">
        <v>275861.85714285716</v>
      </c>
      <c r="AI337" s="15">
        <v>275861.85714285716</v>
      </c>
      <c r="AJ337" s="15">
        <v>0</v>
      </c>
      <c r="AK337" s="15">
        <v>0</v>
      </c>
      <c r="AL337" s="15">
        <v>0</v>
      </c>
      <c r="AM337" s="15">
        <v>0</v>
      </c>
      <c r="AN337" s="15">
        <v>0</v>
      </c>
      <c r="AO337" s="15">
        <v>0</v>
      </c>
      <c r="AP337" s="15">
        <v>0</v>
      </c>
      <c r="AQ337" s="15">
        <v>0</v>
      </c>
      <c r="AR337" s="15">
        <v>0</v>
      </c>
      <c r="AS337" s="15">
        <v>0</v>
      </c>
      <c r="AT337" s="15">
        <v>0</v>
      </c>
      <c r="AU337" s="15">
        <v>0</v>
      </c>
      <c r="AV337" s="15">
        <v>0</v>
      </c>
      <c r="AW337" s="15">
        <v>0</v>
      </c>
      <c r="AX337" s="15">
        <v>0</v>
      </c>
      <c r="AY337" s="15">
        <v>0</v>
      </c>
      <c r="BB337" t="b">
        <f t="shared" si="25"/>
        <v>1</v>
      </c>
    </row>
    <row r="338" spans="1:54">
      <c r="A338">
        <v>10193</v>
      </c>
      <c r="D338" t="s">
        <v>822</v>
      </c>
      <c r="E338" t="s">
        <v>4307</v>
      </c>
      <c r="F338" t="str">
        <f t="shared" si="26"/>
        <v>City/Active Transportation</v>
      </c>
      <c r="I338" t="s">
        <v>868</v>
      </c>
      <c r="J338" t="s">
        <v>869</v>
      </c>
      <c r="K338" t="s">
        <v>870</v>
      </c>
      <c r="L338" t="s">
        <v>791</v>
      </c>
      <c r="M338" t="s">
        <v>871</v>
      </c>
      <c r="N338">
        <v>3908758</v>
      </c>
      <c r="O338">
        <v>5784961.8399999999</v>
      </c>
      <c r="P338" t="s">
        <v>634</v>
      </c>
      <c r="Q338" t="str">
        <f t="shared" si="27"/>
        <v>2018-2024</v>
      </c>
      <c r="S338" t="s">
        <v>670</v>
      </c>
      <c r="T338" t="s">
        <v>636</v>
      </c>
      <c r="U338" s="4">
        <v>2018</v>
      </c>
      <c r="V338" s="4">
        <v>2024</v>
      </c>
      <c r="W338" s="15">
        <f t="shared" si="28"/>
        <v>558394</v>
      </c>
      <c r="X338">
        <f t="shared" si="29"/>
        <v>7</v>
      </c>
      <c r="Y338" s="15">
        <v>0</v>
      </c>
      <c r="Z338" s="15">
        <v>0</v>
      </c>
      <c r="AA338" s="15">
        <v>0</v>
      </c>
      <c r="AB338" s="15">
        <v>0</v>
      </c>
      <c r="AC338" s="15">
        <v>558394</v>
      </c>
      <c r="AD338" s="15">
        <v>558394</v>
      </c>
      <c r="AE338" s="15">
        <v>558394</v>
      </c>
      <c r="AF338" s="15">
        <v>558394</v>
      </c>
      <c r="AG338" s="15">
        <v>558394</v>
      </c>
      <c r="AH338" s="15">
        <v>558394</v>
      </c>
      <c r="AI338" s="15">
        <v>558394</v>
      </c>
      <c r="AJ338" s="15">
        <v>0</v>
      </c>
      <c r="AK338" s="15">
        <v>0</v>
      </c>
      <c r="AL338" s="15">
        <v>0</v>
      </c>
      <c r="AM338" s="15">
        <v>0</v>
      </c>
      <c r="AN338" s="15">
        <v>0</v>
      </c>
      <c r="AO338" s="15">
        <v>0</v>
      </c>
      <c r="AP338" s="15">
        <v>0</v>
      </c>
      <c r="AQ338" s="15">
        <v>0</v>
      </c>
      <c r="AR338" s="15">
        <v>0</v>
      </c>
      <c r="AS338" s="15">
        <v>0</v>
      </c>
      <c r="AT338" s="15">
        <v>0</v>
      </c>
      <c r="AU338" s="15">
        <v>0</v>
      </c>
      <c r="AV338" s="15">
        <v>0</v>
      </c>
      <c r="AW338" s="15">
        <v>0</v>
      </c>
      <c r="AX338" s="15">
        <v>0</v>
      </c>
      <c r="AY338" s="15">
        <v>0</v>
      </c>
      <c r="BB338" t="b">
        <f t="shared" si="25"/>
        <v>1</v>
      </c>
    </row>
    <row r="339" spans="1:54">
      <c r="A339">
        <v>10198</v>
      </c>
      <c r="D339" t="s">
        <v>822</v>
      </c>
      <c r="E339" t="s">
        <v>4307</v>
      </c>
      <c r="F339" t="str">
        <f t="shared" si="26"/>
        <v>City/TSMO/TDM</v>
      </c>
      <c r="I339" t="s">
        <v>4159</v>
      </c>
      <c r="J339" t="s">
        <v>4160</v>
      </c>
      <c r="K339" t="s">
        <v>4161</v>
      </c>
      <c r="L339" t="s">
        <v>632</v>
      </c>
      <c r="M339" t="s">
        <v>4154</v>
      </c>
      <c r="N339">
        <v>515703</v>
      </c>
      <c r="O339">
        <v>763240.44</v>
      </c>
      <c r="P339" t="s">
        <v>634</v>
      </c>
      <c r="Q339" t="str">
        <f t="shared" si="27"/>
        <v>2018-2024</v>
      </c>
      <c r="R339">
        <v>1</v>
      </c>
      <c r="S339" t="s">
        <v>670</v>
      </c>
      <c r="T339" t="s">
        <v>4150</v>
      </c>
      <c r="U339" s="4">
        <v>2018</v>
      </c>
      <c r="V339" s="4">
        <v>2024</v>
      </c>
      <c r="W339" s="15">
        <f t="shared" si="28"/>
        <v>73671.857142857145</v>
      </c>
      <c r="X339">
        <f t="shared" si="29"/>
        <v>7</v>
      </c>
      <c r="Y339" s="15">
        <v>0</v>
      </c>
      <c r="Z339" s="15">
        <v>0</v>
      </c>
      <c r="AA339" s="15">
        <v>0</v>
      </c>
      <c r="AB339" s="15">
        <v>0</v>
      </c>
      <c r="AC339" s="15">
        <v>73671.857142857145</v>
      </c>
      <c r="AD339" s="15">
        <v>73671.857142857145</v>
      </c>
      <c r="AE339" s="15">
        <v>73671.857142857145</v>
      </c>
      <c r="AF339" s="15">
        <v>73671.857142857145</v>
      </c>
      <c r="AG339" s="15">
        <v>73671.857142857145</v>
      </c>
      <c r="AH339" s="15">
        <v>73671.857142857145</v>
      </c>
      <c r="AI339" s="15">
        <v>73671.857142857145</v>
      </c>
      <c r="AJ339" s="15">
        <v>0</v>
      </c>
      <c r="AK339" s="15">
        <v>0</v>
      </c>
      <c r="AL339" s="15">
        <v>0</v>
      </c>
      <c r="AM339" s="15">
        <v>0</v>
      </c>
      <c r="AN339" s="15">
        <v>0</v>
      </c>
      <c r="AO339" s="15">
        <v>0</v>
      </c>
      <c r="AP339" s="15">
        <v>0</v>
      </c>
      <c r="AQ339" s="15">
        <v>0</v>
      </c>
      <c r="AR339" s="15">
        <v>0</v>
      </c>
      <c r="AS339" s="15">
        <v>0</v>
      </c>
      <c r="AT339" s="15">
        <v>0</v>
      </c>
      <c r="AU339" s="15">
        <v>0</v>
      </c>
      <c r="AV339" s="15">
        <v>0</v>
      </c>
      <c r="AW339" s="15">
        <v>0</v>
      </c>
      <c r="AX339" s="15">
        <v>0</v>
      </c>
      <c r="AY339" s="15">
        <v>0</v>
      </c>
      <c r="BB339" t="b">
        <f t="shared" si="25"/>
        <v>1</v>
      </c>
    </row>
    <row r="340" spans="1:54">
      <c r="A340">
        <v>10203</v>
      </c>
      <c r="D340" t="s">
        <v>822</v>
      </c>
      <c r="E340" t="s">
        <v>4307</v>
      </c>
      <c r="F340" t="str">
        <f t="shared" si="26"/>
        <v>City/Active Transportation</v>
      </c>
      <c r="I340" t="s">
        <v>882</v>
      </c>
      <c r="J340" t="s">
        <v>883</v>
      </c>
      <c r="K340" t="s">
        <v>884</v>
      </c>
      <c r="L340" t="s">
        <v>662</v>
      </c>
      <c r="M340" t="s">
        <v>885</v>
      </c>
      <c r="N340">
        <v>3100241</v>
      </c>
      <c r="O340">
        <v>4588356.68</v>
      </c>
      <c r="P340" t="s">
        <v>634</v>
      </c>
      <c r="Q340" t="str">
        <f t="shared" si="27"/>
        <v>2018-2024</v>
      </c>
      <c r="R340">
        <v>1</v>
      </c>
      <c r="S340" t="s">
        <v>670</v>
      </c>
      <c r="T340" t="s">
        <v>636</v>
      </c>
      <c r="U340" s="4">
        <v>2018</v>
      </c>
      <c r="V340" s="4">
        <v>2024</v>
      </c>
      <c r="W340" s="15">
        <f t="shared" si="28"/>
        <v>442891.57142857142</v>
      </c>
      <c r="X340">
        <f t="shared" si="29"/>
        <v>7</v>
      </c>
      <c r="Y340" s="15">
        <v>0</v>
      </c>
      <c r="Z340" s="15">
        <v>0</v>
      </c>
      <c r="AA340" s="15">
        <v>0</v>
      </c>
      <c r="AB340" s="15">
        <v>0</v>
      </c>
      <c r="AC340" s="15">
        <v>442891.57142857142</v>
      </c>
      <c r="AD340" s="15">
        <v>442891.57142857142</v>
      </c>
      <c r="AE340" s="15">
        <v>442891.57142857142</v>
      </c>
      <c r="AF340" s="15">
        <v>442891.57142857142</v>
      </c>
      <c r="AG340" s="15">
        <v>442891.57142857142</v>
      </c>
      <c r="AH340" s="15">
        <v>442891.57142857142</v>
      </c>
      <c r="AI340" s="15">
        <v>442891.57142857142</v>
      </c>
      <c r="AJ340" s="15">
        <v>0</v>
      </c>
      <c r="AK340" s="15">
        <v>0</v>
      </c>
      <c r="AL340" s="15">
        <v>0</v>
      </c>
      <c r="AM340" s="15">
        <v>0</v>
      </c>
      <c r="AN340" s="15">
        <v>0</v>
      </c>
      <c r="AO340" s="15">
        <v>0</v>
      </c>
      <c r="AP340" s="15">
        <v>0</v>
      </c>
      <c r="AQ340" s="15">
        <v>0</v>
      </c>
      <c r="AR340" s="15">
        <v>0</v>
      </c>
      <c r="AS340" s="15">
        <v>0</v>
      </c>
      <c r="AT340" s="15">
        <v>0</v>
      </c>
      <c r="AU340" s="15">
        <v>0</v>
      </c>
      <c r="AV340" s="15">
        <v>0</v>
      </c>
      <c r="AW340" s="15">
        <v>0</v>
      </c>
      <c r="AX340" s="15">
        <v>0</v>
      </c>
      <c r="AY340" s="15">
        <v>0</v>
      </c>
      <c r="BB340" t="b">
        <f t="shared" si="25"/>
        <v>1</v>
      </c>
    </row>
    <row r="341" spans="1:54">
      <c r="A341">
        <v>10205</v>
      </c>
      <c r="D341" t="s">
        <v>822</v>
      </c>
      <c r="E341" t="s">
        <v>4307</v>
      </c>
      <c r="F341" t="str">
        <f t="shared" si="26"/>
        <v>City/Roads and Bridges</v>
      </c>
      <c r="I341" t="s">
        <v>2477</v>
      </c>
      <c r="L341" t="s">
        <v>652</v>
      </c>
      <c r="M341" t="s">
        <v>2480</v>
      </c>
      <c r="N341">
        <v>4209000</v>
      </c>
      <c r="O341">
        <v>6229320</v>
      </c>
      <c r="P341" t="s">
        <v>634</v>
      </c>
      <c r="Q341" t="str">
        <f t="shared" si="27"/>
        <v>2018-2024</v>
      </c>
      <c r="S341" t="s">
        <v>635</v>
      </c>
      <c r="T341" t="s">
        <v>2287</v>
      </c>
      <c r="U341" s="4">
        <v>2018</v>
      </c>
      <c r="V341" s="4">
        <v>2024</v>
      </c>
      <c r="W341" s="15">
        <f t="shared" si="28"/>
        <v>601285.71428571432</v>
      </c>
      <c r="X341">
        <f t="shared" si="29"/>
        <v>7</v>
      </c>
      <c r="Y341" s="15">
        <v>0</v>
      </c>
      <c r="Z341" s="15">
        <v>0</v>
      </c>
      <c r="AA341" s="15">
        <v>0</v>
      </c>
      <c r="AB341" s="15">
        <v>0</v>
      </c>
      <c r="AC341" s="15">
        <v>601285.71428571432</v>
      </c>
      <c r="AD341" s="15">
        <v>601285.71428571432</v>
      </c>
      <c r="AE341" s="15">
        <v>601285.71428571432</v>
      </c>
      <c r="AF341" s="15">
        <v>601285.71428571432</v>
      </c>
      <c r="AG341" s="15">
        <v>601285.71428571432</v>
      </c>
      <c r="AH341" s="15">
        <v>601285.71428571432</v>
      </c>
      <c r="AI341" s="15">
        <v>601285.71428571432</v>
      </c>
      <c r="AJ341" s="15">
        <v>0</v>
      </c>
      <c r="AK341" s="15">
        <v>0</v>
      </c>
      <c r="AL341" s="15">
        <v>0</v>
      </c>
      <c r="AM341" s="15">
        <v>0</v>
      </c>
      <c r="AN341" s="15">
        <v>0</v>
      </c>
      <c r="AO341" s="15">
        <v>0</v>
      </c>
      <c r="AP341" s="15">
        <v>0</v>
      </c>
      <c r="AQ341" s="15">
        <v>0</v>
      </c>
      <c r="AR341" s="15">
        <v>0</v>
      </c>
      <c r="AS341" s="15">
        <v>0</v>
      </c>
      <c r="AT341" s="15">
        <v>0</v>
      </c>
      <c r="AU341" s="15">
        <v>0</v>
      </c>
      <c r="AV341" s="15">
        <v>0</v>
      </c>
      <c r="AW341" s="15">
        <v>0</v>
      </c>
      <c r="AX341" s="15">
        <v>0</v>
      </c>
      <c r="AY341" s="15">
        <v>0</v>
      </c>
      <c r="BB341" t="b">
        <f t="shared" si="25"/>
        <v>1</v>
      </c>
    </row>
    <row r="342" spans="1:54">
      <c r="A342">
        <v>10208</v>
      </c>
      <c r="D342" t="s">
        <v>822</v>
      </c>
      <c r="E342" t="s">
        <v>4307</v>
      </c>
      <c r="F342" t="str">
        <f t="shared" si="26"/>
        <v>City/Roads and Bridges</v>
      </c>
      <c r="I342" t="s">
        <v>2481</v>
      </c>
      <c r="J342" t="s">
        <v>2482</v>
      </c>
      <c r="L342" t="s">
        <v>1098</v>
      </c>
      <c r="M342" t="s">
        <v>2483</v>
      </c>
      <c r="N342">
        <v>2228909</v>
      </c>
      <c r="O342">
        <v>3298785.32</v>
      </c>
      <c r="P342" t="s">
        <v>634</v>
      </c>
      <c r="Q342" t="str">
        <f t="shared" si="27"/>
        <v>2018-2024</v>
      </c>
      <c r="R342">
        <v>1</v>
      </c>
      <c r="S342" t="s">
        <v>2105</v>
      </c>
      <c r="T342" t="s">
        <v>2287</v>
      </c>
      <c r="U342" s="4">
        <v>2018</v>
      </c>
      <c r="V342" s="4">
        <v>2024</v>
      </c>
      <c r="W342" s="15">
        <f t="shared" si="28"/>
        <v>318415.57142857142</v>
      </c>
      <c r="X342">
        <f t="shared" si="29"/>
        <v>7</v>
      </c>
      <c r="Y342" s="15">
        <v>0</v>
      </c>
      <c r="Z342" s="15">
        <v>0</v>
      </c>
      <c r="AA342" s="15">
        <v>0</v>
      </c>
      <c r="AB342" s="15">
        <v>0</v>
      </c>
      <c r="AC342" s="15">
        <v>318415.57142857142</v>
      </c>
      <c r="AD342" s="15">
        <v>318415.57142857142</v>
      </c>
      <c r="AE342" s="15">
        <v>318415.57142857142</v>
      </c>
      <c r="AF342" s="15">
        <v>318415.57142857142</v>
      </c>
      <c r="AG342" s="15">
        <v>318415.57142857142</v>
      </c>
      <c r="AH342" s="15">
        <v>318415.57142857142</v>
      </c>
      <c r="AI342" s="15">
        <v>318415.57142857142</v>
      </c>
      <c r="AJ342" s="15">
        <v>0</v>
      </c>
      <c r="AK342" s="15">
        <v>0</v>
      </c>
      <c r="AL342" s="15">
        <v>0</v>
      </c>
      <c r="AM342" s="15">
        <v>0</v>
      </c>
      <c r="AN342" s="15">
        <v>0</v>
      </c>
      <c r="AO342" s="15">
        <v>0</v>
      </c>
      <c r="AP342" s="15">
        <v>0</v>
      </c>
      <c r="AQ342" s="15">
        <v>0</v>
      </c>
      <c r="AR342" s="15">
        <v>0</v>
      </c>
      <c r="AS342" s="15">
        <v>0</v>
      </c>
      <c r="AT342" s="15">
        <v>0</v>
      </c>
      <c r="AU342" s="15">
        <v>0</v>
      </c>
      <c r="AV342" s="15">
        <v>0</v>
      </c>
      <c r="AW342" s="15">
        <v>0</v>
      </c>
      <c r="AX342" s="15">
        <v>0</v>
      </c>
      <c r="AY342" s="15">
        <v>0</v>
      </c>
      <c r="BB342" t="b">
        <f t="shared" si="25"/>
        <v>1</v>
      </c>
    </row>
    <row r="343" spans="1:54">
      <c r="A343">
        <v>10210</v>
      </c>
      <c r="D343" t="s">
        <v>822</v>
      </c>
      <c r="E343" t="s">
        <v>4307</v>
      </c>
      <c r="F343" t="str">
        <f t="shared" si="26"/>
        <v>City/Freight</v>
      </c>
      <c r="I343" t="s">
        <v>2101</v>
      </c>
      <c r="J343" t="s">
        <v>2102</v>
      </c>
      <c r="K343" t="s">
        <v>2103</v>
      </c>
      <c r="L343" t="s">
        <v>640</v>
      </c>
      <c r="M343" t="s">
        <v>2104</v>
      </c>
      <c r="N343">
        <v>5541678</v>
      </c>
      <c r="O343">
        <v>8201683.4399999995</v>
      </c>
      <c r="P343" t="s">
        <v>634</v>
      </c>
      <c r="Q343" t="str">
        <f t="shared" si="27"/>
        <v>2018-2024</v>
      </c>
      <c r="R343">
        <v>1</v>
      </c>
      <c r="S343" t="s">
        <v>2105</v>
      </c>
      <c r="T343" t="s">
        <v>2089</v>
      </c>
      <c r="U343" s="4">
        <v>2018</v>
      </c>
      <c r="V343" s="4">
        <v>2024</v>
      </c>
      <c r="W343" s="15">
        <f t="shared" si="28"/>
        <v>791668.28571428568</v>
      </c>
      <c r="X343">
        <f t="shared" si="29"/>
        <v>7</v>
      </c>
      <c r="Y343" s="15">
        <v>0</v>
      </c>
      <c r="Z343" s="15">
        <v>0</v>
      </c>
      <c r="AA343" s="15">
        <v>0</v>
      </c>
      <c r="AB343" s="15">
        <v>0</v>
      </c>
      <c r="AC343" s="15">
        <v>791668.28571428568</v>
      </c>
      <c r="AD343" s="15">
        <v>791668.28571428568</v>
      </c>
      <c r="AE343" s="15">
        <v>791668.28571428568</v>
      </c>
      <c r="AF343" s="15">
        <v>791668.28571428568</v>
      </c>
      <c r="AG343" s="15">
        <v>791668.28571428568</v>
      </c>
      <c r="AH343" s="15">
        <v>791668.28571428568</v>
      </c>
      <c r="AI343" s="15">
        <v>791668.28571428568</v>
      </c>
      <c r="AJ343" s="15">
        <v>0</v>
      </c>
      <c r="AK343" s="15">
        <v>0</v>
      </c>
      <c r="AL343" s="15">
        <v>0</v>
      </c>
      <c r="AM343" s="15">
        <v>0</v>
      </c>
      <c r="AN343" s="15">
        <v>0</v>
      </c>
      <c r="AO343" s="15">
        <v>0</v>
      </c>
      <c r="AP343" s="15">
        <v>0</v>
      </c>
      <c r="AQ343" s="15">
        <v>0</v>
      </c>
      <c r="AR343" s="15">
        <v>0</v>
      </c>
      <c r="AS343" s="15">
        <v>0</v>
      </c>
      <c r="AT343" s="15">
        <v>0</v>
      </c>
      <c r="AU343" s="15">
        <v>0</v>
      </c>
      <c r="AV343" s="15">
        <v>0</v>
      </c>
      <c r="AW343" s="15">
        <v>0</v>
      </c>
      <c r="AX343" s="15">
        <v>0</v>
      </c>
      <c r="AY343" s="15">
        <v>0</v>
      </c>
      <c r="BB343" t="b">
        <f t="shared" si="25"/>
        <v>1</v>
      </c>
    </row>
    <row r="344" spans="1:54">
      <c r="A344">
        <v>10219</v>
      </c>
      <c r="D344" t="s">
        <v>822</v>
      </c>
      <c r="E344" t="s">
        <v>4307</v>
      </c>
      <c r="F344" t="str">
        <f t="shared" si="26"/>
        <v>City/Roads and Bridges</v>
      </c>
      <c r="G344" t="s">
        <v>3</v>
      </c>
      <c r="I344" t="s">
        <v>2493</v>
      </c>
      <c r="J344" t="s">
        <v>1093</v>
      </c>
      <c r="K344" t="s">
        <v>1019</v>
      </c>
      <c r="L344" t="s">
        <v>791</v>
      </c>
      <c r="M344" t="s">
        <v>2494</v>
      </c>
      <c r="N344">
        <v>11773032</v>
      </c>
      <c r="O344">
        <v>17424087.359999999</v>
      </c>
      <c r="P344" t="s">
        <v>634</v>
      </c>
      <c r="Q344" t="str">
        <f t="shared" si="27"/>
        <v>2018-2024</v>
      </c>
      <c r="R344">
        <v>1</v>
      </c>
      <c r="S344" t="s">
        <v>670</v>
      </c>
      <c r="T344" t="s">
        <v>2287</v>
      </c>
      <c r="U344" s="4">
        <v>2018</v>
      </c>
      <c r="V344" s="4">
        <v>2024</v>
      </c>
      <c r="W344" s="15">
        <f t="shared" si="28"/>
        <v>1681861.7142857143</v>
      </c>
      <c r="X344">
        <f t="shared" si="29"/>
        <v>7</v>
      </c>
      <c r="Y344" s="15">
        <v>0</v>
      </c>
      <c r="Z344" s="15">
        <v>0</v>
      </c>
      <c r="AA344" s="15">
        <v>0</v>
      </c>
      <c r="AB344" s="15">
        <v>0</v>
      </c>
      <c r="AC344" s="15">
        <v>1681861.7142857143</v>
      </c>
      <c r="AD344" s="15">
        <v>1681861.7142857143</v>
      </c>
      <c r="AE344" s="15">
        <v>1681861.7142857143</v>
      </c>
      <c r="AF344" s="15">
        <v>1681861.7142857143</v>
      </c>
      <c r="AG344" s="15">
        <v>1681861.7142857143</v>
      </c>
      <c r="AH344" s="15">
        <v>1681861.7142857143</v>
      </c>
      <c r="AI344" s="15">
        <v>1681861.7142857143</v>
      </c>
      <c r="AJ344" s="15">
        <v>0</v>
      </c>
      <c r="AK344" s="15">
        <v>0</v>
      </c>
      <c r="AL344" s="15">
        <v>0</v>
      </c>
      <c r="AM344" s="15">
        <v>0</v>
      </c>
      <c r="AN344" s="15">
        <v>0</v>
      </c>
      <c r="AO344" s="15">
        <v>0</v>
      </c>
      <c r="AP344" s="15">
        <v>0</v>
      </c>
      <c r="AQ344" s="15">
        <v>0</v>
      </c>
      <c r="AR344" s="15">
        <v>0</v>
      </c>
      <c r="AS344" s="15">
        <v>0</v>
      </c>
      <c r="AT344" s="15">
        <v>0</v>
      </c>
      <c r="AU344" s="15">
        <v>0</v>
      </c>
      <c r="AV344" s="15">
        <v>0</v>
      </c>
      <c r="AW344" s="15">
        <v>0</v>
      </c>
      <c r="AX344" s="15">
        <v>0</v>
      </c>
      <c r="AY344" s="15">
        <v>0</v>
      </c>
      <c r="BB344" t="b">
        <f t="shared" si="25"/>
        <v>1</v>
      </c>
    </row>
    <row r="345" spans="1:54">
      <c r="A345">
        <v>10220</v>
      </c>
      <c r="D345" t="s">
        <v>822</v>
      </c>
      <c r="E345" t="s">
        <v>4307</v>
      </c>
      <c r="F345" t="str">
        <f t="shared" si="26"/>
        <v>City/Active Transportation</v>
      </c>
      <c r="I345" t="s">
        <v>890</v>
      </c>
      <c r="J345" t="s">
        <v>891</v>
      </c>
      <c r="K345" t="s">
        <v>892</v>
      </c>
      <c r="L345" t="s">
        <v>657</v>
      </c>
      <c r="M345" t="s">
        <v>893</v>
      </c>
      <c r="N345">
        <v>4120727</v>
      </c>
      <c r="O345">
        <v>6098675.96</v>
      </c>
      <c r="P345" t="s">
        <v>634</v>
      </c>
      <c r="Q345" t="str">
        <f t="shared" si="27"/>
        <v>2018-2024</v>
      </c>
      <c r="R345">
        <v>1</v>
      </c>
      <c r="S345" t="s">
        <v>682</v>
      </c>
      <c r="T345" t="s">
        <v>636</v>
      </c>
      <c r="U345" s="4">
        <v>2018</v>
      </c>
      <c r="V345" s="4">
        <v>2024</v>
      </c>
      <c r="W345" s="15">
        <f t="shared" si="28"/>
        <v>588675.28571428568</v>
      </c>
      <c r="X345">
        <f t="shared" si="29"/>
        <v>7</v>
      </c>
      <c r="Y345" s="15">
        <v>0</v>
      </c>
      <c r="Z345" s="15">
        <v>0</v>
      </c>
      <c r="AA345" s="15">
        <v>0</v>
      </c>
      <c r="AB345" s="15">
        <v>0</v>
      </c>
      <c r="AC345" s="15">
        <v>588675.28571428568</v>
      </c>
      <c r="AD345" s="15">
        <v>588675.28571428568</v>
      </c>
      <c r="AE345" s="15">
        <v>588675.28571428568</v>
      </c>
      <c r="AF345" s="15">
        <v>588675.28571428568</v>
      </c>
      <c r="AG345" s="15">
        <v>588675.28571428568</v>
      </c>
      <c r="AH345" s="15">
        <v>588675.28571428568</v>
      </c>
      <c r="AI345" s="15">
        <v>588675.28571428568</v>
      </c>
      <c r="AJ345" s="15">
        <v>0</v>
      </c>
      <c r="AK345" s="15">
        <v>0</v>
      </c>
      <c r="AL345" s="15">
        <v>0</v>
      </c>
      <c r="AM345" s="15">
        <v>0</v>
      </c>
      <c r="AN345" s="15">
        <v>0</v>
      </c>
      <c r="AO345" s="15">
        <v>0</v>
      </c>
      <c r="AP345" s="15">
        <v>0</v>
      </c>
      <c r="AQ345" s="15">
        <v>0</v>
      </c>
      <c r="AR345" s="15">
        <v>0</v>
      </c>
      <c r="AS345" s="15">
        <v>0</v>
      </c>
      <c r="AT345" s="15">
        <v>0</v>
      </c>
      <c r="AU345" s="15">
        <v>0</v>
      </c>
      <c r="AV345" s="15">
        <v>0</v>
      </c>
      <c r="AW345" s="15">
        <v>0</v>
      </c>
      <c r="AX345" s="15">
        <v>0</v>
      </c>
      <c r="AY345" s="15">
        <v>0</v>
      </c>
      <c r="BB345" t="b">
        <f t="shared" si="25"/>
        <v>1</v>
      </c>
    </row>
    <row r="346" spans="1:54">
      <c r="A346">
        <v>10232</v>
      </c>
      <c r="D346" t="s">
        <v>822</v>
      </c>
      <c r="E346" t="s">
        <v>4307</v>
      </c>
      <c r="F346" t="str">
        <f t="shared" si="26"/>
        <v>City/Active Transportation</v>
      </c>
      <c r="I346" t="s">
        <v>913</v>
      </c>
      <c r="J346" t="s">
        <v>914</v>
      </c>
      <c r="K346" t="s">
        <v>915</v>
      </c>
      <c r="L346" t="s">
        <v>791</v>
      </c>
      <c r="M346" t="s">
        <v>916</v>
      </c>
      <c r="N346">
        <v>5392337</v>
      </c>
      <c r="O346">
        <v>7980658.7599999998</v>
      </c>
      <c r="P346" t="s">
        <v>634</v>
      </c>
      <c r="Q346" t="str">
        <f t="shared" si="27"/>
        <v>2018-2024</v>
      </c>
      <c r="R346">
        <v>1</v>
      </c>
      <c r="S346" t="s">
        <v>832</v>
      </c>
      <c r="T346" t="s">
        <v>636</v>
      </c>
      <c r="U346" s="4">
        <v>2018</v>
      </c>
      <c r="V346" s="4">
        <v>2024</v>
      </c>
      <c r="W346" s="15">
        <f t="shared" si="28"/>
        <v>770333.85714285716</v>
      </c>
      <c r="X346">
        <f t="shared" si="29"/>
        <v>7</v>
      </c>
      <c r="Y346" s="15">
        <v>0</v>
      </c>
      <c r="Z346" s="15">
        <v>0</v>
      </c>
      <c r="AA346" s="15">
        <v>0</v>
      </c>
      <c r="AB346" s="15">
        <v>0</v>
      </c>
      <c r="AC346" s="15">
        <v>770333.85714285716</v>
      </c>
      <c r="AD346" s="15">
        <v>770333.85714285716</v>
      </c>
      <c r="AE346" s="15">
        <v>770333.85714285716</v>
      </c>
      <c r="AF346" s="15">
        <v>770333.85714285716</v>
      </c>
      <c r="AG346" s="15">
        <v>770333.85714285716</v>
      </c>
      <c r="AH346" s="15">
        <v>770333.85714285716</v>
      </c>
      <c r="AI346" s="15">
        <v>770333.85714285716</v>
      </c>
      <c r="AJ346" s="15">
        <v>0</v>
      </c>
      <c r="AK346" s="15">
        <v>0</v>
      </c>
      <c r="AL346" s="15">
        <v>0</v>
      </c>
      <c r="AM346" s="15">
        <v>0</v>
      </c>
      <c r="AN346" s="15">
        <v>0</v>
      </c>
      <c r="AO346" s="15">
        <v>0</v>
      </c>
      <c r="AP346" s="15">
        <v>0</v>
      </c>
      <c r="AQ346" s="15">
        <v>0</v>
      </c>
      <c r="AR346" s="15">
        <v>0</v>
      </c>
      <c r="AS346" s="15">
        <v>0</v>
      </c>
      <c r="AT346" s="15">
        <v>0</v>
      </c>
      <c r="AU346" s="15">
        <v>0</v>
      </c>
      <c r="AV346" s="15">
        <v>0</v>
      </c>
      <c r="AW346" s="15">
        <v>0</v>
      </c>
      <c r="AX346" s="15">
        <v>0</v>
      </c>
      <c r="AY346" s="15">
        <v>0</v>
      </c>
      <c r="BB346" t="b">
        <f t="shared" si="25"/>
        <v>1</v>
      </c>
    </row>
    <row r="347" spans="1:54">
      <c r="A347">
        <v>10235</v>
      </c>
      <c r="D347" t="s">
        <v>822</v>
      </c>
      <c r="E347" t="s">
        <v>4307</v>
      </c>
      <c r="F347" t="str">
        <f t="shared" si="26"/>
        <v>City/Roads and Bridges</v>
      </c>
      <c r="G347" t="s">
        <v>3</v>
      </c>
      <c r="I347" t="s">
        <v>2504</v>
      </c>
      <c r="J347" t="s">
        <v>2505</v>
      </c>
      <c r="K347" t="s">
        <v>2506</v>
      </c>
      <c r="L347" t="s">
        <v>662</v>
      </c>
      <c r="M347" t="s">
        <v>2507</v>
      </c>
      <c r="N347">
        <v>39695079</v>
      </c>
      <c r="O347">
        <v>58748716.920000002</v>
      </c>
      <c r="P347" t="s">
        <v>634</v>
      </c>
      <c r="Q347" t="str">
        <f t="shared" si="27"/>
        <v>2018-2024</v>
      </c>
      <c r="S347" t="s">
        <v>832</v>
      </c>
      <c r="T347" t="s">
        <v>2287</v>
      </c>
      <c r="U347" s="4">
        <v>2018</v>
      </c>
      <c r="V347" s="4">
        <v>2024</v>
      </c>
      <c r="W347" s="15">
        <f t="shared" si="28"/>
        <v>5670725.5714285718</v>
      </c>
      <c r="X347">
        <f t="shared" si="29"/>
        <v>7</v>
      </c>
      <c r="Y347" s="15">
        <v>0</v>
      </c>
      <c r="Z347" s="15">
        <v>0</v>
      </c>
      <c r="AA347" s="15">
        <v>0</v>
      </c>
      <c r="AB347" s="15">
        <v>0</v>
      </c>
      <c r="AC347" s="15">
        <v>5670725.5714285718</v>
      </c>
      <c r="AD347" s="15">
        <v>5670725.5714285718</v>
      </c>
      <c r="AE347" s="15">
        <v>5670725.5714285718</v>
      </c>
      <c r="AF347" s="15">
        <v>5670725.5714285718</v>
      </c>
      <c r="AG347" s="15">
        <v>5670725.5714285718</v>
      </c>
      <c r="AH347" s="15">
        <v>5670725.5714285718</v>
      </c>
      <c r="AI347" s="15">
        <v>5670725.5714285718</v>
      </c>
      <c r="AJ347" s="15">
        <v>0</v>
      </c>
      <c r="AK347" s="15">
        <v>0</v>
      </c>
      <c r="AL347" s="15">
        <v>0</v>
      </c>
      <c r="AM347" s="15">
        <v>0</v>
      </c>
      <c r="AN347" s="15">
        <v>0</v>
      </c>
      <c r="AO347" s="15">
        <v>0</v>
      </c>
      <c r="AP347" s="15">
        <v>0</v>
      </c>
      <c r="AQ347" s="15">
        <v>0</v>
      </c>
      <c r="AR347" s="15">
        <v>0</v>
      </c>
      <c r="AS347" s="15">
        <v>0</v>
      </c>
      <c r="AT347" s="15">
        <v>0</v>
      </c>
      <c r="AU347" s="15">
        <v>0</v>
      </c>
      <c r="AV347" s="15">
        <v>0</v>
      </c>
      <c r="AW347" s="15">
        <v>0</v>
      </c>
      <c r="AX347" s="15">
        <v>0</v>
      </c>
      <c r="AY347" s="15">
        <v>0</v>
      </c>
      <c r="BB347" t="b">
        <f t="shared" ref="BB347:BB410" si="30">SUM(Y347:AY347)=N347</f>
        <v>1</v>
      </c>
    </row>
    <row r="348" spans="1:54">
      <c r="A348">
        <v>10239</v>
      </c>
      <c r="D348" t="s">
        <v>822</v>
      </c>
      <c r="E348" t="s">
        <v>4307</v>
      </c>
      <c r="F348" t="str">
        <f t="shared" si="26"/>
        <v>City/Roads and Bridges</v>
      </c>
      <c r="I348" t="s">
        <v>2516</v>
      </c>
      <c r="J348" t="s">
        <v>2517</v>
      </c>
      <c r="K348" t="s">
        <v>2518</v>
      </c>
      <c r="L348" t="s">
        <v>662</v>
      </c>
      <c r="M348" t="s">
        <v>2519</v>
      </c>
      <c r="N348">
        <v>561200</v>
      </c>
      <c r="O348">
        <v>830576</v>
      </c>
      <c r="P348" t="s">
        <v>634</v>
      </c>
      <c r="Q348" t="str">
        <f t="shared" si="27"/>
        <v>2018-2024</v>
      </c>
      <c r="S348" t="s">
        <v>832</v>
      </c>
      <c r="T348" t="s">
        <v>2287</v>
      </c>
      <c r="U348" s="4">
        <v>2018</v>
      </c>
      <c r="V348" s="4">
        <v>2024</v>
      </c>
      <c r="W348" s="15">
        <f t="shared" si="28"/>
        <v>80171.428571428565</v>
      </c>
      <c r="X348">
        <f t="shared" si="29"/>
        <v>7</v>
      </c>
      <c r="Y348" s="15">
        <v>0</v>
      </c>
      <c r="Z348" s="15">
        <v>0</v>
      </c>
      <c r="AA348" s="15">
        <v>0</v>
      </c>
      <c r="AB348" s="15">
        <v>0</v>
      </c>
      <c r="AC348" s="15">
        <v>80171.428571428565</v>
      </c>
      <c r="AD348" s="15">
        <v>80171.428571428565</v>
      </c>
      <c r="AE348" s="15">
        <v>80171.428571428565</v>
      </c>
      <c r="AF348" s="15">
        <v>80171.428571428565</v>
      </c>
      <c r="AG348" s="15">
        <v>80171.428571428565</v>
      </c>
      <c r="AH348" s="15">
        <v>80171.428571428565</v>
      </c>
      <c r="AI348" s="15">
        <v>80171.428571428565</v>
      </c>
      <c r="AJ348" s="15">
        <v>0</v>
      </c>
      <c r="AK348" s="15">
        <v>0</v>
      </c>
      <c r="AL348" s="15">
        <v>0</v>
      </c>
      <c r="AM348" s="15">
        <v>0</v>
      </c>
      <c r="AN348" s="15">
        <v>0</v>
      </c>
      <c r="AO348" s="15">
        <v>0</v>
      </c>
      <c r="AP348" s="15">
        <v>0</v>
      </c>
      <c r="AQ348" s="15">
        <v>0</v>
      </c>
      <c r="AR348" s="15">
        <v>0</v>
      </c>
      <c r="AS348" s="15">
        <v>0</v>
      </c>
      <c r="AT348" s="15">
        <v>0</v>
      </c>
      <c r="AU348" s="15">
        <v>0</v>
      </c>
      <c r="AV348" s="15">
        <v>0</v>
      </c>
      <c r="AW348" s="15">
        <v>0</v>
      </c>
      <c r="AX348" s="15">
        <v>0</v>
      </c>
      <c r="AY348" s="15">
        <v>0</v>
      </c>
      <c r="BB348" t="b">
        <f t="shared" si="30"/>
        <v>1</v>
      </c>
    </row>
    <row r="349" spans="1:54">
      <c r="A349">
        <v>10240</v>
      </c>
      <c r="D349" t="s">
        <v>822</v>
      </c>
      <c r="E349" t="s">
        <v>4307</v>
      </c>
      <c r="F349" t="str">
        <f t="shared" si="26"/>
        <v>City/Roads and Bridges</v>
      </c>
      <c r="I349" t="s">
        <v>2520</v>
      </c>
      <c r="J349" t="s">
        <v>2521</v>
      </c>
      <c r="L349" t="s">
        <v>791</v>
      </c>
      <c r="M349" t="s">
        <v>2522</v>
      </c>
      <c r="N349">
        <v>2104500</v>
      </c>
      <c r="O349">
        <v>3114660</v>
      </c>
      <c r="P349" t="s">
        <v>634</v>
      </c>
      <c r="Q349" t="str">
        <f t="shared" si="27"/>
        <v>2018-2024</v>
      </c>
      <c r="R349">
        <v>1</v>
      </c>
      <c r="S349" t="s">
        <v>832</v>
      </c>
      <c r="T349" t="s">
        <v>2287</v>
      </c>
      <c r="U349" s="4">
        <v>2018</v>
      </c>
      <c r="V349" s="4">
        <v>2024</v>
      </c>
      <c r="W349" s="15">
        <f t="shared" si="28"/>
        <v>300642.85714285716</v>
      </c>
      <c r="X349">
        <f t="shared" si="29"/>
        <v>7</v>
      </c>
      <c r="Y349" s="15">
        <v>0</v>
      </c>
      <c r="Z349" s="15">
        <v>0</v>
      </c>
      <c r="AA349" s="15">
        <v>0</v>
      </c>
      <c r="AB349" s="15">
        <v>0</v>
      </c>
      <c r="AC349" s="15">
        <v>300642.85714285716</v>
      </c>
      <c r="AD349" s="15">
        <v>300642.85714285716</v>
      </c>
      <c r="AE349" s="15">
        <v>300642.85714285716</v>
      </c>
      <c r="AF349" s="15">
        <v>300642.85714285716</v>
      </c>
      <c r="AG349" s="15">
        <v>300642.85714285716</v>
      </c>
      <c r="AH349" s="15">
        <v>300642.85714285716</v>
      </c>
      <c r="AI349" s="15">
        <v>300642.85714285716</v>
      </c>
      <c r="AJ349" s="15">
        <v>0</v>
      </c>
      <c r="AK349" s="15">
        <v>0</v>
      </c>
      <c r="AL349" s="15">
        <v>0</v>
      </c>
      <c r="AM349" s="15">
        <v>0</v>
      </c>
      <c r="AN349" s="15">
        <v>0</v>
      </c>
      <c r="AO349" s="15">
        <v>0</v>
      </c>
      <c r="AP349" s="15">
        <v>0</v>
      </c>
      <c r="AQ349" s="15">
        <v>0</v>
      </c>
      <c r="AR349" s="15">
        <v>0</v>
      </c>
      <c r="AS349" s="15">
        <v>0</v>
      </c>
      <c r="AT349" s="15">
        <v>0</v>
      </c>
      <c r="AU349" s="15">
        <v>0</v>
      </c>
      <c r="AV349" s="15">
        <v>0</v>
      </c>
      <c r="AW349" s="15">
        <v>0</v>
      </c>
      <c r="AX349" s="15">
        <v>0</v>
      </c>
      <c r="AY349" s="15">
        <v>0</v>
      </c>
      <c r="BB349" t="b">
        <f t="shared" si="30"/>
        <v>1</v>
      </c>
    </row>
    <row r="350" spans="1:54">
      <c r="A350">
        <v>10250</v>
      </c>
      <c r="D350" t="s">
        <v>822</v>
      </c>
      <c r="E350" t="s">
        <v>4307</v>
      </c>
      <c r="F350" t="str">
        <f t="shared" si="26"/>
        <v>City/Roads and Bridges</v>
      </c>
      <c r="I350" t="s">
        <v>2536</v>
      </c>
      <c r="J350" t="s">
        <v>2537</v>
      </c>
      <c r="K350" t="s">
        <v>2538</v>
      </c>
      <c r="L350" t="s">
        <v>632</v>
      </c>
      <c r="M350" t="s">
        <v>2539</v>
      </c>
      <c r="N350">
        <v>18000000</v>
      </c>
      <c r="O350">
        <v>26640000</v>
      </c>
      <c r="P350" t="s">
        <v>634</v>
      </c>
      <c r="Q350" t="str">
        <f t="shared" si="27"/>
        <v>2018-2024</v>
      </c>
      <c r="R350">
        <v>1</v>
      </c>
      <c r="S350" t="s">
        <v>832</v>
      </c>
      <c r="T350" t="s">
        <v>2287</v>
      </c>
      <c r="U350" s="4">
        <v>2018</v>
      </c>
      <c r="V350" s="4">
        <v>2024</v>
      </c>
      <c r="W350" s="15">
        <f t="shared" si="28"/>
        <v>2571428.5714285714</v>
      </c>
      <c r="X350">
        <f t="shared" si="29"/>
        <v>7</v>
      </c>
      <c r="Y350" s="15">
        <v>0</v>
      </c>
      <c r="Z350" s="15">
        <v>0</v>
      </c>
      <c r="AA350" s="15">
        <v>0</v>
      </c>
      <c r="AB350" s="15">
        <v>0</v>
      </c>
      <c r="AC350" s="15">
        <v>2571428.5714285714</v>
      </c>
      <c r="AD350" s="15">
        <v>2571428.5714285714</v>
      </c>
      <c r="AE350" s="15">
        <v>2571428.5714285714</v>
      </c>
      <c r="AF350" s="15">
        <v>2571428.5714285714</v>
      </c>
      <c r="AG350" s="15">
        <v>2571428.5714285714</v>
      </c>
      <c r="AH350" s="15">
        <v>2571428.5714285714</v>
      </c>
      <c r="AI350" s="15">
        <v>2571428.5714285714</v>
      </c>
      <c r="AJ350" s="15">
        <v>0</v>
      </c>
      <c r="AK350" s="15">
        <v>0</v>
      </c>
      <c r="AL350" s="15">
        <v>0</v>
      </c>
      <c r="AM350" s="15">
        <v>0</v>
      </c>
      <c r="AN350" s="15">
        <v>0</v>
      </c>
      <c r="AO350" s="15">
        <v>0</v>
      </c>
      <c r="AP350" s="15">
        <v>0</v>
      </c>
      <c r="AQ350" s="15">
        <v>0</v>
      </c>
      <c r="AR350" s="15">
        <v>0</v>
      </c>
      <c r="AS350" s="15">
        <v>0</v>
      </c>
      <c r="AT350" s="15">
        <v>0</v>
      </c>
      <c r="AU350" s="15">
        <v>0</v>
      </c>
      <c r="AV350" s="15">
        <v>0</v>
      </c>
      <c r="AW350" s="15">
        <v>0</v>
      </c>
      <c r="AX350" s="15">
        <v>0</v>
      </c>
      <c r="AY350" s="15">
        <v>0</v>
      </c>
      <c r="BB350" t="b">
        <f t="shared" si="30"/>
        <v>1</v>
      </c>
    </row>
    <row r="351" spans="1:54">
      <c r="A351">
        <v>10253</v>
      </c>
      <c r="D351" t="s">
        <v>822</v>
      </c>
      <c r="E351" t="s">
        <v>4307</v>
      </c>
      <c r="F351" t="str">
        <f t="shared" si="26"/>
        <v>City/Roads and Bridges</v>
      </c>
      <c r="I351" t="s">
        <v>2543</v>
      </c>
      <c r="J351" t="s">
        <v>2461</v>
      </c>
      <c r="K351" t="s">
        <v>2544</v>
      </c>
      <c r="L351" t="s">
        <v>791</v>
      </c>
      <c r="M351" t="s">
        <v>2545</v>
      </c>
      <c r="N351">
        <v>5261250</v>
      </c>
      <c r="O351">
        <v>7786650</v>
      </c>
      <c r="P351" t="s">
        <v>634</v>
      </c>
      <c r="Q351" t="str">
        <f t="shared" si="27"/>
        <v>2018-2024</v>
      </c>
      <c r="R351">
        <v>1</v>
      </c>
      <c r="S351" t="s">
        <v>832</v>
      </c>
      <c r="T351" t="s">
        <v>2287</v>
      </c>
      <c r="U351" s="4">
        <v>2018</v>
      </c>
      <c r="V351" s="4">
        <v>2024</v>
      </c>
      <c r="W351" s="15">
        <f t="shared" si="28"/>
        <v>751607.14285714284</v>
      </c>
      <c r="X351">
        <f t="shared" si="29"/>
        <v>7</v>
      </c>
      <c r="Y351" s="15">
        <v>0</v>
      </c>
      <c r="Z351" s="15">
        <v>0</v>
      </c>
      <c r="AA351" s="15">
        <v>0</v>
      </c>
      <c r="AB351" s="15">
        <v>0</v>
      </c>
      <c r="AC351" s="15">
        <v>751607.14285714284</v>
      </c>
      <c r="AD351" s="15">
        <v>751607.14285714284</v>
      </c>
      <c r="AE351" s="15">
        <v>751607.14285714284</v>
      </c>
      <c r="AF351" s="15">
        <v>751607.14285714284</v>
      </c>
      <c r="AG351" s="15">
        <v>751607.14285714284</v>
      </c>
      <c r="AH351" s="15">
        <v>751607.14285714284</v>
      </c>
      <c r="AI351" s="15">
        <v>751607.14285714284</v>
      </c>
      <c r="AJ351" s="15">
        <v>0</v>
      </c>
      <c r="AK351" s="15">
        <v>0</v>
      </c>
      <c r="AL351" s="15">
        <v>0</v>
      </c>
      <c r="AM351" s="15">
        <v>0</v>
      </c>
      <c r="AN351" s="15">
        <v>0</v>
      </c>
      <c r="AO351" s="15">
        <v>0</v>
      </c>
      <c r="AP351" s="15">
        <v>0</v>
      </c>
      <c r="AQ351" s="15">
        <v>0</v>
      </c>
      <c r="AR351" s="15">
        <v>0</v>
      </c>
      <c r="AS351" s="15">
        <v>0</v>
      </c>
      <c r="AT351" s="15">
        <v>0</v>
      </c>
      <c r="AU351" s="15">
        <v>0</v>
      </c>
      <c r="AV351" s="15">
        <v>0</v>
      </c>
      <c r="AW351" s="15">
        <v>0</v>
      </c>
      <c r="AX351" s="15">
        <v>0</v>
      </c>
      <c r="AY351" s="15">
        <v>0</v>
      </c>
      <c r="BB351" t="b">
        <f t="shared" si="30"/>
        <v>1</v>
      </c>
    </row>
    <row r="352" spans="1:54">
      <c r="A352">
        <v>10256</v>
      </c>
      <c r="D352" t="s">
        <v>822</v>
      </c>
      <c r="E352" t="s">
        <v>4307</v>
      </c>
      <c r="F352" t="str">
        <f t="shared" si="26"/>
        <v>City/Active Transportation</v>
      </c>
      <c r="I352" t="s">
        <v>928</v>
      </c>
      <c r="J352" t="s">
        <v>929</v>
      </c>
      <c r="K352" t="s">
        <v>930</v>
      </c>
      <c r="L352" t="s">
        <v>632</v>
      </c>
      <c r="M352" t="s">
        <v>931</v>
      </c>
      <c r="N352">
        <v>9058399.3499999996</v>
      </c>
      <c r="O352">
        <v>13406431.037999999</v>
      </c>
      <c r="P352" t="s">
        <v>634</v>
      </c>
      <c r="Q352" t="str">
        <f t="shared" si="27"/>
        <v>2018-2024</v>
      </c>
      <c r="R352">
        <v>1</v>
      </c>
      <c r="S352" t="s">
        <v>832</v>
      </c>
      <c r="T352" t="s">
        <v>636</v>
      </c>
      <c r="U352" s="4">
        <v>2018</v>
      </c>
      <c r="V352" s="4">
        <v>2024</v>
      </c>
      <c r="W352" s="15">
        <f t="shared" si="28"/>
        <v>1294057.05</v>
      </c>
      <c r="X352">
        <f t="shared" si="29"/>
        <v>7</v>
      </c>
      <c r="Y352" s="15">
        <v>0</v>
      </c>
      <c r="Z352" s="15">
        <v>0</v>
      </c>
      <c r="AA352" s="15">
        <v>0</v>
      </c>
      <c r="AB352" s="15">
        <v>0</v>
      </c>
      <c r="AC352" s="15">
        <v>1294057.05</v>
      </c>
      <c r="AD352" s="15">
        <v>1294057.05</v>
      </c>
      <c r="AE352" s="15">
        <v>1294057.05</v>
      </c>
      <c r="AF352" s="15">
        <v>1294057.05</v>
      </c>
      <c r="AG352" s="15">
        <v>1294057.05</v>
      </c>
      <c r="AH352" s="15">
        <v>1294057.05</v>
      </c>
      <c r="AI352" s="15">
        <v>1294057.05</v>
      </c>
      <c r="AJ352" s="15">
        <v>0</v>
      </c>
      <c r="AK352" s="15">
        <v>0</v>
      </c>
      <c r="AL352" s="15">
        <v>0</v>
      </c>
      <c r="AM352" s="15">
        <v>0</v>
      </c>
      <c r="AN352" s="15">
        <v>0</v>
      </c>
      <c r="AO352" s="15">
        <v>0</v>
      </c>
      <c r="AP352" s="15">
        <v>0</v>
      </c>
      <c r="AQ352" s="15">
        <v>0</v>
      </c>
      <c r="AR352" s="15">
        <v>0</v>
      </c>
      <c r="AS352" s="15">
        <v>0</v>
      </c>
      <c r="AT352" s="15">
        <v>0</v>
      </c>
      <c r="AU352" s="15">
        <v>0</v>
      </c>
      <c r="AV352" s="15">
        <v>0</v>
      </c>
      <c r="AW352" s="15">
        <v>0</v>
      </c>
      <c r="AX352" s="15">
        <v>0</v>
      </c>
      <c r="AY352" s="15">
        <v>0</v>
      </c>
      <c r="BB352" t="b">
        <f t="shared" si="30"/>
        <v>1</v>
      </c>
    </row>
    <row r="353" spans="1:54">
      <c r="A353">
        <v>10257</v>
      </c>
      <c r="D353" t="s">
        <v>822</v>
      </c>
      <c r="E353" t="s">
        <v>4307</v>
      </c>
      <c r="F353" t="str">
        <f t="shared" si="26"/>
        <v>City/Active Transportation</v>
      </c>
      <c r="I353" t="s">
        <v>932</v>
      </c>
      <c r="L353" t="s">
        <v>632</v>
      </c>
      <c r="M353" t="s">
        <v>933</v>
      </c>
      <c r="N353">
        <v>4861395</v>
      </c>
      <c r="O353">
        <v>7194864.5999999996</v>
      </c>
      <c r="P353" t="s">
        <v>634</v>
      </c>
      <c r="Q353" t="str">
        <f t="shared" si="27"/>
        <v>2018-2024</v>
      </c>
      <c r="R353">
        <v>1</v>
      </c>
      <c r="S353" t="s">
        <v>832</v>
      </c>
      <c r="T353" t="s">
        <v>636</v>
      </c>
      <c r="U353" s="4">
        <v>2018</v>
      </c>
      <c r="V353" s="4">
        <v>2024</v>
      </c>
      <c r="W353" s="15">
        <f t="shared" si="28"/>
        <v>694485</v>
      </c>
      <c r="X353">
        <f t="shared" si="29"/>
        <v>7</v>
      </c>
      <c r="Y353" s="15">
        <v>0</v>
      </c>
      <c r="Z353" s="15">
        <v>0</v>
      </c>
      <c r="AA353" s="15">
        <v>0</v>
      </c>
      <c r="AB353" s="15">
        <v>0</v>
      </c>
      <c r="AC353" s="15">
        <v>694485</v>
      </c>
      <c r="AD353" s="15">
        <v>694485</v>
      </c>
      <c r="AE353" s="15">
        <v>694485</v>
      </c>
      <c r="AF353" s="15">
        <v>694485</v>
      </c>
      <c r="AG353" s="15">
        <v>694485</v>
      </c>
      <c r="AH353" s="15">
        <v>694485</v>
      </c>
      <c r="AI353" s="15">
        <v>694485</v>
      </c>
      <c r="AJ353" s="15">
        <v>0</v>
      </c>
      <c r="AK353" s="15">
        <v>0</v>
      </c>
      <c r="AL353" s="15">
        <v>0</v>
      </c>
      <c r="AM353" s="15">
        <v>0</v>
      </c>
      <c r="AN353" s="15">
        <v>0</v>
      </c>
      <c r="AO353" s="15">
        <v>0</v>
      </c>
      <c r="AP353" s="15">
        <v>0</v>
      </c>
      <c r="AQ353" s="15">
        <v>0</v>
      </c>
      <c r="AR353" s="15">
        <v>0</v>
      </c>
      <c r="AS353" s="15">
        <v>0</v>
      </c>
      <c r="AT353" s="15">
        <v>0</v>
      </c>
      <c r="AU353" s="15">
        <v>0</v>
      </c>
      <c r="AV353" s="15">
        <v>0</v>
      </c>
      <c r="AW353" s="15">
        <v>0</v>
      </c>
      <c r="AX353" s="15">
        <v>0</v>
      </c>
      <c r="AY353" s="15">
        <v>0</v>
      </c>
      <c r="BB353" t="b">
        <f t="shared" si="30"/>
        <v>1</v>
      </c>
    </row>
    <row r="354" spans="1:54">
      <c r="A354">
        <v>10259</v>
      </c>
      <c r="D354" t="s">
        <v>822</v>
      </c>
      <c r="E354" t="s">
        <v>4307</v>
      </c>
      <c r="F354" t="str">
        <f t="shared" si="26"/>
        <v>City/Active Transportation</v>
      </c>
      <c r="G354" t="s">
        <v>3</v>
      </c>
      <c r="I354" t="s">
        <v>938</v>
      </c>
      <c r="J354" t="s">
        <v>939</v>
      </c>
      <c r="K354" t="s">
        <v>940</v>
      </c>
      <c r="L354" t="s">
        <v>632</v>
      </c>
      <c r="M354" t="s">
        <v>941</v>
      </c>
      <c r="N354">
        <v>7997100</v>
      </c>
      <c r="O354">
        <v>11835708</v>
      </c>
      <c r="P354" t="s">
        <v>634</v>
      </c>
      <c r="Q354" t="str">
        <f t="shared" si="27"/>
        <v>2018-2024</v>
      </c>
      <c r="R354">
        <v>1</v>
      </c>
      <c r="S354" t="s">
        <v>840</v>
      </c>
      <c r="T354" t="s">
        <v>636</v>
      </c>
      <c r="U354" s="4">
        <v>2018</v>
      </c>
      <c r="V354" s="4">
        <v>2024</v>
      </c>
      <c r="W354" s="15">
        <f t="shared" si="28"/>
        <v>1142442.857142857</v>
      </c>
      <c r="X354">
        <f t="shared" si="29"/>
        <v>7</v>
      </c>
      <c r="Y354" s="15">
        <v>0</v>
      </c>
      <c r="Z354" s="15">
        <v>0</v>
      </c>
      <c r="AA354" s="15">
        <v>0</v>
      </c>
      <c r="AB354" s="15">
        <v>0</v>
      </c>
      <c r="AC354" s="15">
        <v>1142442.857142857</v>
      </c>
      <c r="AD354" s="15">
        <v>1142442.857142857</v>
      </c>
      <c r="AE354" s="15">
        <v>1142442.857142857</v>
      </c>
      <c r="AF354" s="15">
        <v>1142442.857142857</v>
      </c>
      <c r="AG354" s="15">
        <v>1142442.857142857</v>
      </c>
      <c r="AH354" s="15">
        <v>1142442.857142857</v>
      </c>
      <c r="AI354" s="15">
        <v>1142442.857142857</v>
      </c>
      <c r="AJ354" s="15">
        <v>0</v>
      </c>
      <c r="AK354" s="15">
        <v>0</v>
      </c>
      <c r="AL354" s="15">
        <v>0</v>
      </c>
      <c r="AM354" s="15">
        <v>0</v>
      </c>
      <c r="AN354" s="15">
        <v>0</v>
      </c>
      <c r="AO354" s="15">
        <v>0</v>
      </c>
      <c r="AP354" s="15">
        <v>0</v>
      </c>
      <c r="AQ354" s="15">
        <v>0</v>
      </c>
      <c r="AR354" s="15">
        <v>0</v>
      </c>
      <c r="AS354" s="15">
        <v>0</v>
      </c>
      <c r="AT354" s="15">
        <v>0</v>
      </c>
      <c r="AU354" s="15">
        <v>0</v>
      </c>
      <c r="AV354" s="15">
        <v>0</v>
      </c>
      <c r="AW354" s="15">
        <v>0</v>
      </c>
      <c r="AX354" s="15">
        <v>0</v>
      </c>
      <c r="AY354" s="15">
        <v>0</v>
      </c>
      <c r="BB354" t="b">
        <f t="shared" si="30"/>
        <v>1</v>
      </c>
    </row>
    <row r="355" spans="1:54">
      <c r="A355">
        <v>10263</v>
      </c>
      <c r="D355" t="s">
        <v>822</v>
      </c>
      <c r="E355" t="s">
        <v>4307</v>
      </c>
      <c r="F355" t="str">
        <f t="shared" si="26"/>
        <v>City/Active Transportation</v>
      </c>
      <c r="I355" t="s">
        <v>945</v>
      </c>
      <c r="J355" t="s">
        <v>946</v>
      </c>
      <c r="K355" t="s">
        <v>947</v>
      </c>
      <c r="L355" t="s">
        <v>662</v>
      </c>
      <c r="M355" t="s">
        <v>948</v>
      </c>
      <c r="N355">
        <v>4559750</v>
      </c>
      <c r="O355">
        <v>6748430</v>
      </c>
      <c r="P355" t="s">
        <v>634</v>
      </c>
      <c r="Q355" t="str">
        <f t="shared" si="27"/>
        <v>2018-2024</v>
      </c>
      <c r="R355">
        <v>1</v>
      </c>
      <c r="S355" t="s">
        <v>832</v>
      </c>
      <c r="T355" t="s">
        <v>636</v>
      </c>
      <c r="U355" s="4">
        <v>2018</v>
      </c>
      <c r="V355" s="4">
        <v>2024</v>
      </c>
      <c r="W355" s="15">
        <f t="shared" si="28"/>
        <v>651392.85714285716</v>
      </c>
      <c r="X355">
        <f t="shared" si="29"/>
        <v>7</v>
      </c>
      <c r="Y355" s="15">
        <v>0</v>
      </c>
      <c r="Z355" s="15">
        <v>0</v>
      </c>
      <c r="AA355" s="15">
        <v>0</v>
      </c>
      <c r="AB355" s="15">
        <v>0</v>
      </c>
      <c r="AC355" s="15">
        <v>651392.85714285716</v>
      </c>
      <c r="AD355" s="15">
        <v>651392.85714285716</v>
      </c>
      <c r="AE355" s="15">
        <v>651392.85714285716</v>
      </c>
      <c r="AF355" s="15">
        <v>651392.85714285716</v>
      </c>
      <c r="AG355" s="15">
        <v>651392.85714285716</v>
      </c>
      <c r="AH355" s="15">
        <v>651392.85714285716</v>
      </c>
      <c r="AI355" s="15">
        <v>651392.85714285716</v>
      </c>
      <c r="AJ355" s="15">
        <v>0</v>
      </c>
      <c r="AK355" s="15">
        <v>0</v>
      </c>
      <c r="AL355" s="15">
        <v>0</v>
      </c>
      <c r="AM355" s="15">
        <v>0</v>
      </c>
      <c r="AN355" s="15">
        <v>0</v>
      </c>
      <c r="AO355" s="15">
        <v>0</v>
      </c>
      <c r="AP355" s="15">
        <v>0</v>
      </c>
      <c r="AQ355" s="15">
        <v>0</v>
      </c>
      <c r="AR355" s="15">
        <v>0</v>
      </c>
      <c r="AS355" s="15">
        <v>0</v>
      </c>
      <c r="AT355" s="15">
        <v>0</v>
      </c>
      <c r="AU355" s="15">
        <v>0</v>
      </c>
      <c r="AV355" s="15">
        <v>0</v>
      </c>
      <c r="AW355" s="15">
        <v>0</v>
      </c>
      <c r="AX355" s="15">
        <v>0</v>
      </c>
      <c r="AY355" s="15">
        <v>0</v>
      </c>
      <c r="BB355" t="b">
        <f t="shared" si="30"/>
        <v>1</v>
      </c>
    </row>
    <row r="356" spans="1:54">
      <c r="A356">
        <v>10272</v>
      </c>
      <c r="D356" t="s">
        <v>822</v>
      </c>
      <c r="E356" t="s">
        <v>4307</v>
      </c>
      <c r="F356" t="str">
        <f t="shared" si="26"/>
        <v>City/Active Transportation</v>
      </c>
      <c r="I356" t="s">
        <v>961</v>
      </c>
      <c r="J356" t="s">
        <v>962</v>
      </c>
      <c r="K356" t="s">
        <v>963</v>
      </c>
      <c r="L356" t="s">
        <v>662</v>
      </c>
      <c r="M356" t="s">
        <v>964</v>
      </c>
      <c r="N356">
        <v>1898314</v>
      </c>
      <c r="O356">
        <v>2809504.7199999997</v>
      </c>
      <c r="P356" t="s">
        <v>634</v>
      </c>
      <c r="Q356" t="str">
        <f t="shared" si="27"/>
        <v>2018-2024</v>
      </c>
      <c r="R356">
        <v>1</v>
      </c>
      <c r="S356" t="s">
        <v>955</v>
      </c>
      <c r="T356" t="s">
        <v>636</v>
      </c>
      <c r="U356" s="4">
        <v>2018</v>
      </c>
      <c r="V356" s="4">
        <v>2024</v>
      </c>
      <c r="W356" s="15">
        <f t="shared" si="28"/>
        <v>271187.71428571426</v>
      </c>
      <c r="X356">
        <f t="shared" si="29"/>
        <v>7</v>
      </c>
      <c r="Y356" s="15">
        <v>0</v>
      </c>
      <c r="Z356" s="15">
        <v>0</v>
      </c>
      <c r="AA356" s="15">
        <v>0</v>
      </c>
      <c r="AB356" s="15">
        <v>0</v>
      </c>
      <c r="AC356" s="15">
        <v>271187.71428571426</v>
      </c>
      <c r="AD356" s="15">
        <v>271187.71428571426</v>
      </c>
      <c r="AE356" s="15">
        <v>271187.71428571426</v>
      </c>
      <c r="AF356" s="15">
        <v>271187.71428571426</v>
      </c>
      <c r="AG356" s="15">
        <v>271187.71428571426</v>
      </c>
      <c r="AH356" s="15">
        <v>271187.71428571426</v>
      </c>
      <c r="AI356" s="15">
        <v>271187.71428571426</v>
      </c>
      <c r="AJ356" s="15">
        <v>0</v>
      </c>
      <c r="AK356" s="15">
        <v>0</v>
      </c>
      <c r="AL356" s="15">
        <v>0</v>
      </c>
      <c r="AM356" s="15">
        <v>0</v>
      </c>
      <c r="AN356" s="15">
        <v>0</v>
      </c>
      <c r="AO356" s="15">
        <v>0</v>
      </c>
      <c r="AP356" s="15">
        <v>0</v>
      </c>
      <c r="AQ356" s="15">
        <v>0</v>
      </c>
      <c r="AR356" s="15">
        <v>0</v>
      </c>
      <c r="AS356" s="15">
        <v>0</v>
      </c>
      <c r="AT356" s="15">
        <v>0</v>
      </c>
      <c r="AU356" s="15">
        <v>0</v>
      </c>
      <c r="AV356" s="15">
        <v>0</v>
      </c>
      <c r="AW356" s="15">
        <v>0</v>
      </c>
      <c r="AX356" s="15">
        <v>0</v>
      </c>
      <c r="AY356" s="15">
        <v>0</v>
      </c>
      <c r="BB356" t="b">
        <f t="shared" si="30"/>
        <v>1</v>
      </c>
    </row>
    <row r="357" spans="1:54">
      <c r="A357">
        <v>10273</v>
      </c>
      <c r="D357" t="s">
        <v>822</v>
      </c>
      <c r="E357" t="s">
        <v>4307</v>
      </c>
      <c r="F357" t="str">
        <f t="shared" si="26"/>
        <v>City/Active Transportation</v>
      </c>
      <c r="I357" t="s">
        <v>965</v>
      </c>
      <c r="J357" t="s">
        <v>966</v>
      </c>
      <c r="K357" t="s">
        <v>967</v>
      </c>
      <c r="L357" t="s">
        <v>632</v>
      </c>
      <c r="M357" t="s">
        <v>968</v>
      </c>
      <c r="N357">
        <v>2806000</v>
      </c>
      <c r="O357">
        <v>4152880</v>
      </c>
      <c r="P357" t="s">
        <v>634</v>
      </c>
      <c r="Q357" t="str">
        <f t="shared" si="27"/>
        <v>2018-2024</v>
      </c>
      <c r="R357">
        <v>1</v>
      </c>
      <c r="S357" t="s">
        <v>955</v>
      </c>
      <c r="T357" t="s">
        <v>636</v>
      </c>
      <c r="U357" s="4">
        <v>2018</v>
      </c>
      <c r="V357" s="4">
        <v>2024</v>
      </c>
      <c r="W357" s="15">
        <f t="shared" si="28"/>
        <v>400857.14285714284</v>
      </c>
      <c r="X357">
        <f t="shared" si="29"/>
        <v>7</v>
      </c>
      <c r="Y357" s="15">
        <v>0</v>
      </c>
      <c r="Z357" s="15">
        <v>0</v>
      </c>
      <c r="AA357" s="15">
        <v>0</v>
      </c>
      <c r="AB357" s="15">
        <v>0</v>
      </c>
      <c r="AC357" s="15">
        <v>400857.14285714284</v>
      </c>
      <c r="AD357" s="15">
        <v>400857.14285714284</v>
      </c>
      <c r="AE357" s="15">
        <v>400857.14285714284</v>
      </c>
      <c r="AF357" s="15">
        <v>400857.14285714284</v>
      </c>
      <c r="AG357" s="15">
        <v>400857.14285714284</v>
      </c>
      <c r="AH357" s="15">
        <v>400857.14285714284</v>
      </c>
      <c r="AI357" s="15">
        <v>400857.14285714284</v>
      </c>
      <c r="AJ357" s="15">
        <v>0</v>
      </c>
      <c r="AK357" s="15">
        <v>0</v>
      </c>
      <c r="AL357" s="15">
        <v>0</v>
      </c>
      <c r="AM357" s="15">
        <v>0</v>
      </c>
      <c r="AN357" s="15">
        <v>0</v>
      </c>
      <c r="AO357" s="15">
        <v>0</v>
      </c>
      <c r="AP357" s="15">
        <v>0</v>
      </c>
      <c r="AQ357" s="15">
        <v>0</v>
      </c>
      <c r="AR357" s="15">
        <v>0</v>
      </c>
      <c r="AS357" s="15">
        <v>0</v>
      </c>
      <c r="AT357" s="15">
        <v>0</v>
      </c>
      <c r="AU357" s="15">
        <v>0</v>
      </c>
      <c r="AV357" s="15">
        <v>0</v>
      </c>
      <c r="AW357" s="15">
        <v>0</v>
      </c>
      <c r="AX357" s="15">
        <v>0</v>
      </c>
      <c r="AY357" s="15">
        <v>0</v>
      </c>
      <c r="BB357" t="b">
        <f t="shared" si="30"/>
        <v>1</v>
      </c>
    </row>
    <row r="358" spans="1:54">
      <c r="A358">
        <v>10276</v>
      </c>
      <c r="D358" t="s">
        <v>822</v>
      </c>
      <c r="E358" t="s">
        <v>4307</v>
      </c>
      <c r="F358" t="str">
        <f t="shared" si="26"/>
        <v>City/Active Transportation</v>
      </c>
      <c r="I358" t="s">
        <v>973</v>
      </c>
      <c r="J358" t="s">
        <v>962</v>
      </c>
      <c r="K358" t="s">
        <v>974</v>
      </c>
      <c r="L358" t="s">
        <v>791</v>
      </c>
      <c r="M358" t="s">
        <v>975</v>
      </c>
      <c r="N358">
        <v>1839333</v>
      </c>
      <c r="O358">
        <v>2722212.84</v>
      </c>
      <c r="P358" t="s">
        <v>634</v>
      </c>
      <c r="Q358" t="str">
        <f t="shared" si="27"/>
        <v>2018-2024</v>
      </c>
      <c r="R358">
        <v>1</v>
      </c>
      <c r="S358" t="s">
        <v>746</v>
      </c>
      <c r="T358" t="s">
        <v>636</v>
      </c>
      <c r="U358" s="4">
        <v>2018</v>
      </c>
      <c r="V358" s="4">
        <v>2024</v>
      </c>
      <c r="W358" s="15">
        <f t="shared" si="28"/>
        <v>262761.85714285716</v>
      </c>
      <c r="X358">
        <f t="shared" si="29"/>
        <v>7</v>
      </c>
      <c r="Y358" s="15">
        <v>0</v>
      </c>
      <c r="Z358" s="15">
        <v>0</v>
      </c>
      <c r="AA358" s="15">
        <v>0</v>
      </c>
      <c r="AB358" s="15">
        <v>0</v>
      </c>
      <c r="AC358" s="15">
        <v>262761.85714285716</v>
      </c>
      <c r="AD358" s="15">
        <v>262761.85714285716</v>
      </c>
      <c r="AE358" s="15">
        <v>262761.85714285716</v>
      </c>
      <c r="AF358" s="15">
        <v>262761.85714285716</v>
      </c>
      <c r="AG358" s="15">
        <v>262761.85714285716</v>
      </c>
      <c r="AH358" s="15">
        <v>262761.85714285716</v>
      </c>
      <c r="AI358" s="15">
        <v>262761.85714285716</v>
      </c>
      <c r="AJ358" s="15">
        <v>0</v>
      </c>
      <c r="AK358" s="15">
        <v>0</v>
      </c>
      <c r="AL358" s="15">
        <v>0</v>
      </c>
      <c r="AM358" s="15">
        <v>0</v>
      </c>
      <c r="AN358" s="15">
        <v>0</v>
      </c>
      <c r="AO358" s="15">
        <v>0</v>
      </c>
      <c r="AP358" s="15">
        <v>0</v>
      </c>
      <c r="AQ358" s="15">
        <v>0</v>
      </c>
      <c r="AR358" s="15">
        <v>0</v>
      </c>
      <c r="AS358" s="15">
        <v>0</v>
      </c>
      <c r="AT358" s="15">
        <v>0</v>
      </c>
      <c r="AU358" s="15">
        <v>0</v>
      </c>
      <c r="AV358" s="15">
        <v>0</v>
      </c>
      <c r="AW358" s="15">
        <v>0</v>
      </c>
      <c r="AX358" s="15">
        <v>0</v>
      </c>
      <c r="AY358" s="15">
        <v>0</v>
      </c>
      <c r="BB358" t="b">
        <f t="shared" si="30"/>
        <v>1</v>
      </c>
    </row>
    <row r="359" spans="1:54">
      <c r="A359">
        <v>10277</v>
      </c>
      <c r="D359" t="s">
        <v>822</v>
      </c>
      <c r="E359" t="s">
        <v>4307</v>
      </c>
      <c r="F359" t="str">
        <f t="shared" si="26"/>
        <v>City/Active Transportation</v>
      </c>
      <c r="I359" t="s">
        <v>976</v>
      </c>
      <c r="J359" t="s">
        <v>974</v>
      </c>
      <c r="K359" t="s">
        <v>977</v>
      </c>
      <c r="L359" t="s">
        <v>640</v>
      </c>
      <c r="M359" t="s">
        <v>978</v>
      </c>
      <c r="N359">
        <v>2104500</v>
      </c>
      <c r="O359">
        <v>3114660</v>
      </c>
      <c r="P359" t="s">
        <v>634</v>
      </c>
      <c r="Q359" t="str">
        <f t="shared" si="27"/>
        <v>2018-2024</v>
      </c>
      <c r="R359">
        <v>1</v>
      </c>
      <c r="S359" t="s">
        <v>955</v>
      </c>
      <c r="T359" t="s">
        <v>636</v>
      </c>
      <c r="U359" s="4">
        <v>2018</v>
      </c>
      <c r="V359" s="4">
        <v>2024</v>
      </c>
      <c r="W359" s="15">
        <f t="shared" si="28"/>
        <v>300642.85714285716</v>
      </c>
      <c r="X359">
        <f t="shared" si="29"/>
        <v>7</v>
      </c>
      <c r="Y359" s="15">
        <v>0</v>
      </c>
      <c r="Z359" s="15">
        <v>0</v>
      </c>
      <c r="AA359" s="15">
        <v>0</v>
      </c>
      <c r="AB359" s="15">
        <v>0</v>
      </c>
      <c r="AC359" s="15">
        <v>300642.85714285716</v>
      </c>
      <c r="AD359" s="15">
        <v>300642.85714285716</v>
      </c>
      <c r="AE359" s="15">
        <v>300642.85714285716</v>
      </c>
      <c r="AF359" s="15">
        <v>300642.85714285716</v>
      </c>
      <c r="AG359" s="15">
        <v>300642.85714285716</v>
      </c>
      <c r="AH359" s="15">
        <v>300642.85714285716</v>
      </c>
      <c r="AI359" s="15">
        <v>300642.85714285716</v>
      </c>
      <c r="AJ359" s="15">
        <v>0</v>
      </c>
      <c r="AK359" s="15">
        <v>0</v>
      </c>
      <c r="AL359" s="15">
        <v>0</v>
      </c>
      <c r="AM359" s="15">
        <v>0</v>
      </c>
      <c r="AN359" s="15">
        <v>0</v>
      </c>
      <c r="AO359" s="15">
        <v>0</v>
      </c>
      <c r="AP359" s="15">
        <v>0</v>
      </c>
      <c r="AQ359" s="15">
        <v>0</v>
      </c>
      <c r="AR359" s="15">
        <v>0</v>
      </c>
      <c r="AS359" s="15">
        <v>0</v>
      </c>
      <c r="AT359" s="15">
        <v>0</v>
      </c>
      <c r="AU359" s="15">
        <v>0</v>
      </c>
      <c r="AV359" s="15">
        <v>0</v>
      </c>
      <c r="AW359" s="15">
        <v>0</v>
      </c>
      <c r="AX359" s="15">
        <v>0</v>
      </c>
      <c r="AY359" s="15">
        <v>0</v>
      </c>
      <c r="BB359" t="b">
        <f t="shared" si="30"/>
        <v>1</v>
      </c>
    </row>
    <row r="360" spans="1:54">
      <c r="A360">
        <v>10282</v>
      </c>
      <c r="D360" t="s">
        <v>822</v>
      </c>
      <c r="E360" t="s">
        <v>4307</v>
      </c>
      <c r="F360" t="str">
        <f t="shared" si="26"/>
        <v>City/Active Transportation</v>
      </c>
      <c r="G360" t="s">
        <v>3</v>
      </c>
      <c r="I360" t="s">
        <v>989</v>
      </c>
      <c r="J360" t="s">
        <v>990</v>
      </c>
      <c r="L360" t="s">
        <v>632</v>
      </c>
      <c r="M360" t="s">
        <v>991</v>
      </c>
      <c r="N360">
        <v>1403000</v>
      </c>
      <c r="O360">
        <v>2076440</v>
      </c>
      <c r="P360" t="s">
        <v>634</v>
      </c>
      <c r="Q360" t="str">
        <f t="shared" si="27"/>
        <v>2018-2024</v>
      </c>
      <c r="R360">
        <v>1</v>
      </c>
      <c r="S360" t="s">
        <v>955</v>
      </c>
      <c r="T360" t="s">
        <v>636</v>
      </c>
      <c r="U360" s="4">
        <v>2018</v>
      </c>
      <c r="V360" s="4">
        <v>2024</v>
      </c>
      <c r="W360" s="15">
        <f t="shared" si="28"/>
        <v>200428.57142857142</v>
      </c>
      <c r="X360">
        <f t="shared" si="29"/>
        <v>7</v>
      </c>
      <c r="Y360" s="15">
        <v>0</v>
      </c>
      <c r="Z360" s="15">
        <v>0</v>
      </c>
      <c r="AA360" s="15">
        <v>0</v>
      </c>
      <c r="AB360" s="15">
        <v>0</v>
      </c>
      <c r="AC360" s="15">
        <v>200428.57142857142</v>
      </c>
      <c r="AD360" s="15">
        <v>200428.57142857142</v>
      </c>
      <c r="AE360" s="15">
        <v>200428.57142857142</v>
      </c>
      <c r="AF360" s="15">
        <v>200428.57142857142</v>
      </c>
      <c r="AG360" s="15">
        <v>200428.57142857142</v>
      </c>
      <c r="AH360" s="15">
        <v>200428.57142857142</v>
      </c>
      <c r="AI360" s="15">
        <v>200428.57142857142</v>
      </c>
      <c r="AJ360" s="15">
        <v>0</v>
      </c>
      <c r="AK360" s="15">
        <v>0</v>
      </c>
      <c r="AL360" s="15">
        <v>0</v>
      </c>
      <c r="AM360" s="15">
        <v>0</v>
      </c>
      <c r="AN360" s="15">
        <v>0</v>
      </c>
      <c r="AO360" s="15">
        <v>0</v>
      </c>
      <c r="AP360" s="15">
        <v>0</v>
      </c>
      <c r="AQ360" s="15">
        <v>0</v>
      </c>
      <c r="AR360" s="15">
        <v>0</v>
      </c>
      <c r="AS360" s="15">
        <v>0</v>
      </c>
      <c r="AT360" s="15">
        <v>0</v>
      </c>
      <c r="AU360" s="15">
        <v>0</v>
      </c>
      <c r="AV360" s="15">
        <v>0</v>
      </c>
      <c r="AW360" s="15">
        <v>0</v>
      </c>
      <c r="AX360" s="15">
        <v>0</v>
      </c>
      <c r="AY360" s="15">
        <v>0</v>
      </c>
      <c r="BB360" t="b">
        <f t="shared" si="30"/>
        <v>1</v>
      </c>
    </row>
    <row r="361" spans="1:54">
      <c r="A361">
        <v>10283</v>
      </c>
      <c r="D361" t="s">
        <v>822</v>
      </c>
      <c r="E361" t="s">
        <v>4307</v>
      </c>
      <c r="F361" t="str">
        <f t="shared" si="26"/>
        <v>City/Active Transportation</v>
      </c>
      <c r="G361" t="s">
        <v>3</v>
      </c>
      <c r="I361" t="s">
        <v>992</v>
      </c>
      <c r="J361" t="s">
        <v>993</v>
      </c>
      <c r="K361" t="s">
        <v>966</v>
      </c>
      <c r="L361" t="s">
        <v>632</v>
      </c>
      <c r="M361" t="s">
        <v>994</v>
      </c>
      <c r="N361">
        <v>4000000</v>
      </c>
      <c r="O361">
        <v>5920000</v>
      </c>
      <c r="P361" t="s">
        <v>634</v>
      </c>
      <c r="Q361" t="str">
        <f t="shared" si="27"/>
        <v>2018-2024</v>
      </c>
      <c r="R361">
        <v>1</v>
      </c>
      <c r="S361" t="s">
        <v>955</v>
      </c>
      <c r="T361" t="s">
        <v>636</v>
      </c>
      <c r="U361" s="4">
        <v>2018</v>
      </c>
      <c r="V361" s="4">
        <v>2024</v>
      </c>
      <c r="W361" s="15">
        <f t="shared" si="28"/>
        <v>571428.57142857148</v>
      </c>
      <c r="X361">
        <f t="shared" si="29"/>
        <v>7</v>
      </c>
      <c r="Y361" s="15">
        <v>0</v>
      </c>
      <c r="Z361" s="15">
        <v>0</v>
      </c>
      <c r="AA361" s="15">
        <v>0</v>
      </c>
      <c r="AB361" s="15">
        <v>0</v>
      </c>
      <c r="AC361" s="15">
        <v>571428.57142857148</v>
      </c>
      <c r="AD361" s="15">
        <v>571428.57142857148</v>
      </c>
      <c r="AE361" s="15">
        <v>571428.57142857148</v>
      </c>
      <c r="AF361" s="15">
        <v>571428.57142857148</v>
      </c>
      <c r="AG361" s="15">
        <v>571428.57142857148</v>
      </c>
      <c r="AH361" s="15">
        <v>571428.57142857148</v>
      </c>
      <c r="AI361" s="15">
        <v>571428.57142857148</v>
      </c>
      <c r="AJ361" s="15">
        <v>0</v>
      </c>
      <c r="AK361" s="15">
        <v>0</v>
      </c>
      <c r="AL361" s="15">
        <v>0</v>
      </c>
      <c r="AM361" s="15">
        <v>0</v>
      </c>
      <c r="AN361" s="15">
        <v>0</v>
      </c>
      <c r="AO361" s="15">
        <v>0</v>
      </c>
      <c r="AP361" s="15">
        <v>0</v>
      </c>
      <c r="AQ361" s="15">
        <v>0</v>
      </c>
      <c r="AR361" s="15">
        <v>0</v>
      </c>
      <c r="AS361" s="15">
        <v>0</v>
      </c>
      <c r="AT361" s="15">
        <v>0</v>
      </c>
      <c r="AU361" s="15">
        <v>0</v>
      </c>
      <c r="AV361" s="15">
        <v>0</v>
      </c>
      <c r="AW361" s="15">
        <v>0</v>
      </c>
      <c r="AX361" s="15">
        <v>0</v>
      </c>
      <c r="AY361" s="15">
        <v>0</v>
      </c>
      <c r="BB361" t="b">
        <f t="shared" si="30"/>
        <v>1</v>
      </c>
    </row>
    <row r="362" spans="1:54">
      <c r="A362">
        <v>10290</v>
      </c>
      <c r="D362" t="s">
        <v>822</v>
      </c>
      <c r="E362" t="s">
        <v>4307</v>
      </c>
      <c r="F362" t="str">
        <f t="shared" si="26"/>
        <v>City/Active Transportation</v>
      </c>
      <c r="I362" t="s">
        <v>1007</v>
      </c>
      <c r="J362" t="s">
        <v>1005</v>
      </c>
      <c r="K362" t="s">
        <v>1008</v>
      </c>
      <c r="L362" t="s">
        <v>662</v>
      </c>
      <c r="M362" t="s">
        <v>1009</v>
      </c>
      <c r="N362">
        <v>5710911.5</v>
      </c>
      <c r="O362">
        <v>8452149.0199999996</v>
      </c>
      <c r="P362" t="s">
        <v>634</v>
      </c>
      <c r="Q362" t="str">
        <f t="shared" si="27"/>
        <v>2018-2024</v>
      </c>
      <c r="R362">
        <v>1</v>
      </c>
      <c r="S362" t="s">
        <v>670</v>
      </c>
      <c r="T362" t="s">
        <v>636</v>
      </c>
      <c r="U362" s="4">
        <v>2018</v>
      </c>
      <c r="V362" s="4">
        <v>2024</v>
      </c>
      <c r="W362" s="15">
        <f t="shared" si="28"/>
        <v>815844.5</v>
      </c>
      <c r="X362">
        <f t="shared" si="29"/>
        <v>7</v>
      </c>
      <c r="Y362" s="15">
        <v>0</v>
      </c>
      <c r="Z362" s="15">
        <v>0</v>
      </c>
      <c r="AA362" s="15">
        <v>0</v>
      </c>
      <c r="AB362" s="15">
        <v>0</v>
      </c>
      <c r="AC362" s="15">
        <v>815844.5</v>
      </c>
      <c r="AD362" s="15">
        <v>815844.5</v>
      </c>
      <c r="AE362" s="15">
        <v>815844.5</v>
      </c>
      <c r="AF362" s="15">
        <v>815844.5</v>
      </c>
      <c r="AG362" s="15">
        <v>815844.5</v>
      </c>
      <c r="AH362" s="15">
        <v>815844.5</v>
      </c>
      <c r="AI362" s="15">
        <v>815844.5</v>
      </c>
      <c r="AJ362" s="15">
        <v>0</v>
      </c>
      <c r="AK362" s="15">
        <v>0</v>
      </c>
      <c r="AL362" s="15">
        <v>0</v>
      </c>
      <c r="AM362" s="15">
        <v>0</v>
      </c>
      <c r="AN362" s="15">
        <v>0</v>
      </c>
      <c r="AO362" s="15">
        <v>0</v>
      </c>
      <c r="AP362" s="15">
        <v>0</v>
      </c>
      <c r="AQ362" s="15">
        <v>0</v>
      </c>
      <c r="AR362" s="15">
        <v>0</v>
      </c>
      <c r="AS362" s="15">
        <v>0</v>
      </c>
      <c r="AT362" s="15">
        <v>0</v>
      </c>
      <c r="AU362" s="15">
        <v>0</v>
      </c>
      <c r="AV362" s="15">
        <v>0</v>
      </c>
      <c r="AW362" s="15">
        <v>0</v>
      </c>
      <c r="AX362" s="15">
        <v>0</v>
      </c>
      <c r="AY362" s="15">
        <v>0</v>
      </c>
      <c r="BB362" t="b">
        <f t="shared" si="30"/>
        <v>1</v>
      </c>
    </row>
    <row r="363" spans="1:54">
      <c r="A363">
        <v>10293</v>
      </c>
      <c r="D363" t="s">
        <v>822</v>
      </c>
      <c r="E363" t="s">
        <v>4307</v>
      </c>
      <c r="F363" t="str">
        <f t="shared" si="26"/>
        <v>City/Active Transportation</v>
      </c>
      <c r="I363" t="s">
        <v>1014</v>
      </c>
      <c r="J363" t="s">
        <v>1015</v>
      </c>
      <c r="K363" t="s">
        <v>1016</v>
      </c>
      <c r="L363" t="s">
        <v>791</v>
      </c>
      <c r="M363" t="s">
        <v>1017</v>
      </c>
      <c r="N363">
        <v>405116.25</v>
      </c>
      <c r="O363">
        <v>599572.05000000005</v>
      </c>
      <c r="P363" t="s">
        <v>634</v>
      </c>
      <c r="Q363" t="str">
        <f t="shared" si="27"/>
        <v>2018-2024</v>
      </c>
      <c r="R363">
        <v>1</v>
      </c>
      <c r="S363" t="s">
        <v>955</v>
      </c>
      <c r="T363" t="s">
        <v>636</v>
      </c>
      <c r="U363" s="4">
        <v>2018</v>
      </c>
      <c r="V363" s="4">
        <v>2024</v>
      </c>
      <c r="W363" s="15">
        <f t="shared" si="28"/>
        <v>57873.75</v>
      </c>
      <c r="X363">
        <f t="shared" si="29"/>
        <v>7</v>
      </c>
      <c r="Y363" s="15">
        <v>0</v>
      </c>
      <c r="Z363" s="15">
        <v>0</v>
      </c>
      <c r="AA363" s="15">
        <v>0</v>
      </c>
      <c r="AB363" s="15">
        <v>0</v>
      </c>
      <c r="AC363" s="15">
        <v>57873.75</v>
      </c>
      <c r="AD363" s="15">
        <v>57873.75</v>
      </c>
      <c r="AE363" s="15">
        <v>57873.75</v>
      </c>
      <c r="AF363" s="15">
        <v>57873.75</v>
      </c>
      <c r="AG363" s="15">
        <v>57873.75</v>
      </c>
      <c r="AH363" s="15">
        <v>57873.75</v>
      </c>
      <c r="AI363" s="15">
        <v>57873.75</v>
      </c>
      <c r="AJ363" s="15">
        <v>0</v>
      </c>
      <c r="AK363" s="15">
        <v>0</v>
      </c>
      <c r="AL363" s="15">
        <v>0</v>
      </c>
      <c r="AM363" s="15">
        <v>0</v>
      </c>
      <c r="AN363" s="15">
        <v>0</v>
      </c>
      <c r="AO363" s="15">
        <v>0</v>
      </c>
      <c r="AP363" s="15">
        <v>0</v>
      </c>
      <c r="AQ363" s="15">
        <v>0</v>
      </c>
      <c r="AR363" s="15">
        <v>0</v>
      </c>
      <c r="AS363" s="15">
        <v>0</v>
      </c>
      <c r="AT363" s="15">
        <v>0</v>
      </c>
      <c r="AU363" s="15">
        <v>0</v>
      </c>
      <c r="AV363" s="15">
        <v>0</v>
      </c>
      <c r="AW363" s="15">
        <v>0</v>
      </c>
      <c r="AX363" s="15">
        <v>0</v>
      </c>
      <c r="AY363" s="15">
        <v>0</v>
      </c>
      <c r="BB363" t="b">
        <f t="shared" si="30"/>
        <v>1</v>
      </c>
    </row>
    <row r="364" spans="1:54">
      <c r="A364">
        <v>10295</v>
      </c>
      <c r="D364" t="s">
        <v>822</v>
      </c>
      <c r="E364" t="s">
        <v>4307</v>
      </c>
      <c r="F364" t="str">
        <f t="shared" si="26"/>
        <v>City/Active Transportation</v>
      </c>
      <c r="I364" t="s">
        <v>1022</v>
      </c>
      <c r="J364" t="s">
        <v>1023</v>
      </c>
      <c r="K364" t="s">
        <v>1024</v>
      </c>
      <c r="L364" t="s">
        <v>791</v>
      </c>
      <c r="M364" t="s">
        <v>1025</v>
      </c>
      <c r="N364">
        <v>1403000</v>
      </c>
      <c r="O364">
        <v>2076440</v>
      </c>
      <c r="P364" t="s">
        <v>634</v>
      </c>
      <c r="Q364" t="str">
        <f t="shared" si="27"/>
        <v>2018-2024</v>
      </c>
      <c r="R364">
        <v>1</v>
      </c>
      <c r="S364" t="s">
        <v>955</v>
      </c>
      <c r="T364" t="s">
        <v>636</v>
      </c>
      <c r="U364" s="4">
        <v>2018</v>
      </c>
      <c r="V364" s="4">
        <v>2024</v>
      </c>
      <c r="W364" s="15">
        <f t="shared" si="28"/>
        <v>200428.57142857142</v>
      </c>
      <c r="X364">
        <f t="shared" si="29"/>
        <v>7</v>
      </c>
      <c r="Y364" s="15">
        <v>0</v>
      </c>
      <c r="Z364" s="15">
        <v>0</v>
      </c>
      <c r="AA364" s="15">
        <v>0</v>
      </c>
      <c r="AB364" s="15">
        <v>0</v>
      </c>
      <c r="AC364" s="15">
        <v>200428.57142857142</v>
      </c>
      <c r="AD364" s="15">
        <v>200428.57142857142</v>
      </c>
      <c r="AE364" s="15">
        <v>200428.57142857142</v>
      </c>
      <c r="AF364" s="15">
        <v>200428.57142857142</v>
      </c>
      <c r="AG364" s="15">
        <v>200428.57142857142</v>
      </c>
      <c r="AH364" s="15">
        <v>200428.57142857142</v>
      </c>
      <c r="AI364" s="15">
        <v>200428.57142857142</v>
      </c>
      <c r="AJ364" s="15">
        <v>0</v>
      </c>
      <c r="AK364" s="15">
        <v>0</v>
      </c>
      <c r="AL364" s="15">
        <v>0</v>
      </c>
      <c r="AM364" s="15">
        <v>0</v>
      </c>
      <c r="AN364" s="15">
        <v>0</v>
      </c>
      <c r="AO364" s="15">
        <v>0</v>
      </c>
      <c r="AP364" s="15">
        <v>0</v>
      </c>
      <c r="AQ364" s="15">
        <v>0</v>
      </c>
      <c r="AR364" s="15">
        <v>0</v>
      </c>
      <c r="AS364" s="15">
        <v>0</v>
      </c>
      <c r="AT364" s="15">
        <v>0</v>
      </c>
      <c r="AU364" s="15">
        <v>0</v>
      </c>
      <c r="AV364" s="15">
        <v>0</v>
      </c>
      <c r="AW364" s="15">
        <v>0</v>
      </c>
      <c r="AX364" s="15">
        <v>0</v>
      </c>
      <c r="AY364" s="15">
        <v>0</v>
      </c>
      <c r="BB364" t="b">
        <f t="shared" si="30"/>
        <v>1</v>
      </c>
    </row>
    <row r="365" spans="1:54">
      <c r="A365">
        <v>10298</v>
      </c>
      <c r="D365" t="s">
        <v>822</v>
      </c>
      <c r="E365" t="s">
        <v>4307</v>
      </c>
      <c r="F365" t="str">
        <f t="shared" si="26"/>
        <v>City/TSMO/TDM</v>
      </c>
      <c r="I365" t="s">
        <v>4182</v>
      </c>
      <c r="J365" t="s">
        <v>718</v>
      </c>
      <c r="K365" t="s">
        <v>4183</v>
      </c>
      <c r="L365" t="s">
        <v>662</v>
      </c>
      <c r="M365" t="s">
        <v>4184</v>
      </c>
      <c r="N365">
        <v>231495</v>
      </c>
      <c r="O365">
        <v>342612.6</v>
      </c>
      <c r="P365" t="s">
        <v>634</v>
      </c>
      <c r="Q365" t="str">
        <f t="shared" si="27"/>
        <v>2018-2024</v>
      </c>
      <c r="R365">
        <v>1</v>
      </c>
      <c r="S365" t="s">
        <v>682</v>
      </c>
      <c r="T365" t="s">
        <v>4150</v>
      </c>
      <c r="U365" s="4">
        <v>2018</v>
      </c>
      <c r="V365" s="4">
        <v>2024</v>
      </c>
      <c r="W365" s="15">
        <f t="shared" si="28"/>
        <v>33070.714285714283</v>
      </c>
      <c r="X365">
        <f t="shared" si="29"/>
        <v>7</v>
      </c>
      <c r="Y365" s="15">
        <v>0</v>
      </c>
      <c r="Z365" s="15">
        <v>0</v>
      </c>
      <c r="AA365" s="15">
        <v>0</v>
      </c>
      <c r="AB365" s="15">
        <v>0</v>
      </c>
      <c r="AC365" s="15">
        <v>33070.714285714283</v>
      </c>
      <c r="AD365" s="15">
        <v>33070.714285714283</v>
      </c>
      <c r="AE365" s="15">
        <v>33070.714285714283</v>
      </c>
      <c r="AF365" s="15">
        <v>33070.714285714283</v>
      </c>
      <c r="AG365" s="15">
        <v>33070.714285714283</v>
      </c>
      <c r="AH365" s="15">
        <v>33070.714285714283</v>
      </c>
      <c r="AI365" s="15">
        <v>33070.714285714283</v>
      </c>
      <c r="AJ365" s="15">
        <v>0</v>
      </c>
      <c r="AK365" s="15">
        <v>0</v>
      </c>
      <c r="AL365" s="15">
        <v>0</v>
      </c>
      <c r="AM365" s="15">
        <v>0</v>
      </c>
      <c r="AN365" s="15">
        <v>0</v>
      </c>
      <c r="AO365" s="15">
        <v>0</v>
      </c>
      <c r="AP365" s="15">
        <v>0</v>
      </c>
      <c r="AQ365" s="15">
        <v>0</v>
      </c>
      <c r="AR365" s="15">
        <v>0</v>
      </c>
      <c r="AS365" s="15">
        <v>0</v>
      </c>
      <c r="AT365" s="15">
        <v>0</v>
      </c>
      <c r="AU365" s="15">
        <v>0</v>
      </c>
      <c r="AV365" s="15">
        <v>0</v>
      </c>
      <c r="AW365" s="15">
        <v>0</v>
      </c>
      <c r="AX365" s="15">
        <v>0</v>
      </c>
      <c r="AY365" s="15">
        <v>0</v>
      </c>
      <c r="BB365" t="b">
        <f t="shared" si="30"/>
        <v>1</v>
      </c>
    </row>
    <row r="366" spans="1:54">
      <c r="A366">
        <v>10300</v>
      </c>
      <c r="D366" t="s">
        <v>822</v>
      </c>
      <c r="E366" t="s">
        <v>4307</v>
      </c>
      <c r="F366" t="str">
        <f t="shared" si="26"/>
        <v>City/Active Transportation</v>
      </c>
      <c r="I366" t="s">
        <v>1035</v>
      </c>
      <c r="L366" t="s">
        <v>652</v>
      </c>
      <c r="M366" t="s">
        <v>1036</v>
      </c>
      <c r="N366">
        <v>4770200</v>
      </c>
      <c r="O366">
        <v>7059896</v>
      </c>
      <c r="P366" t="s">
        <v>634</v>
      </c>
      <c r="Q366" t="str">
        <f t="shared" si="27"/>
        <v>2018-2024</v>
      </c>
      <c r="R366">
        <v>1</v>
      </c>
      <c r="S366" t="s">
        <v>955</v>
      </c>
      <c r="T366" t="s">
        <v>636</v>
      </c>
      <c r="U366" s="4">
        <v>2018</v>
      </c>
      <c r="V366" s="4">
        <v>2024</v>
      </c>
      <c r="W366" s="15">
        <f t="shared" si="28"/>
        <v>681457.14285714284</v>
      </c>
      <c r="X366">
        <f t="shared" si="29"/>
        <v>7</v>
      </c>
      <c r="Y366" s="15">
        <v>0</v>
      </c>
      <c r="Z366" s="15">
        <v>0</v>
      </c>
      <c r="AA366" s="15">
        <v>0</v>
      </c>
      <c r="AB366" s="15">
        <v>0</v>
      </c>
      <c r="AC366" s="15">
        <v>681457.14285714284</v>
      </c>
      <c r="AD366" s="15">
        <v>681457.14285714284</v>
      </c>
      <c r="AE366" s="15">
        <v>681457.14285714284</v>
      </c>
      <c r="AF366" s="15">
        <v>681457.14285714284</v>
      </c>
      <c r="AG366" s="15">
        <v>681457.14285714284</v>
      </c>
      <c r="AH366" s="15">
        <v>681457.14285714284</v>
      </c>
      <c r="AI366" s="15">
        <v>681457.14285714284</v>
      </c>
      <c r="AJ366" s="15">
        <v>0</v>
      </c>
      <c r="AK366" s="15">
        <v>0</v>
      </c>
      <c r="AL366" s="15">
        <v>0</v>
      </c>
      <c r="AM366" s="15">
        <v>0</v>
      </c>
      <c r="AN366" s="15">
        <v>0</v>
      </c>
      <c r="AO366" s="15">
        <v>0</v>
      </c>
      <c r="AP366" s="15">
        <v>0</v>
      </c>
      <c r="AQ366" s="15">
        <v>0</v>
      </c>
      <c r="AR366" s="15">
        <v>0</v>
      </c>
      <c r="AS366" s="15">
        <v>0</v>
      </c>
      <c r="AT366" s="15">
        <v>0</v>
      </c>
      <c r="AU366" s="15">
        <v>0</v>
      </c>
      <c r="AV366" s="15">
        <v>0</v>
      </c>
      <c r="AW366" s="15">
        <v>0</v>
      </c>
      <c r="AX366" s="15">
        <v>0</v>
      </c>
      <c r="AY366" s="15">
        <v>0</v>
      </c>
      <c r="BB366" t="b">
        <f t="shared" si="30"/>
        <v>1</v>
      </c>
    </row>
    <row r="367" spans="1:54">
      <c r="A367">
        <v>10302</v>
      </c>
      <c r="D367" t="s">
        <v>822</v>
      </c>
      <c r="E367" t="s">
        <v>4307</v>
      </c>
      <c r="F367" t="str">
        <f t="shared" si="26"/>
        <v>City/TSMO/TDM</v>
      </c>
      <c r="I367" t="s">
        <v>4189</v>
      </c>
      <c r="J367" t="s">
        <v>1093</v>
      </c>
      <c r="K367" t="s">
        <v>4190</v>
      </c>
      <c r="L367" t="s">
        <v>632</v>
      </c>
      <c r="M367" t="s">
        <v>4191</v>
      </c>
      <c r="N367">
        <v>989115</v>
      </c>
      <c r="O367">
        <v>1463890.2</v>
      </c>
      <c r="P367" t="s">
        <v>634</v>
      </c>
      <c r="Q367" t="str">
        <f t="shared" si="27"/>
        <v>2018-2024</v>
      </c>
      <c r="R367">
        <v>1</v>
      </c>
      <c r="S367" t="s">
        <v>832</v>
      </c>
      <c r="T367" t="s">
        <v>4150</v>
      </c>
      <c r="U367" s="4">
        <v>2018</v>
      </c>
      <c r="V367" s="4">
        <v>2024</v>
      </c>
      <c r="W367" s="15">
        <f t="shared" si="28"/>
        <v>141302.14285714287</v>
      </c>
      <c r="X367">
        <f t="shared" si="29"/>
        <v>7</v>
      </c>
      <c r="Y367" s="15">
        <v>0</v>
      </c>
      <c r="Z367" s="15">
        <v>0</v>
      </c>
      <c r="AA367" s="15">
        <v>0</v>
      </c>
      <c r="AB367" s="15">
        <v>0</v>
      </c>
      <c r="AC367" s="15">
        <v>141302.14285714287</v>
      </c>
      <c r="AD367" s="15">
        <v>141302.14285714287</v>
      </c>
      <c r="AE367" s="15">
        <v>141302.14285714287</v>
      </c>
      <c r="AF367" s="15">
        <v>141302.14285714287</v>
      </c>
      <c r="AG367" s="15">
        <v>141302.14285714287</v>
      </c>
      <c r="AH367" s="15">
        <v>141302.14285714287</v>
      </c>
      <c r="AI367" s="15">
        <v>141302.14285714287</v>
      </c>
      <c r="AJ367" s="15">
        <v>0</v>
      </c>
      <c r="AK367" s="15">
        <v>0</v>
      </c>
      <c r="AL367" s="15">
        <v>0</v>
      </c>
      <c r="AM367" s="15">
        <v>0</v>
      </c>
      <c r="AN367" s="15">
        <v>0</v>
      </c>
      <c r="AO367" s="15">
        <v>0</v>
      </c>
      <c r="AP367" s="15">
        <v>0</v>
      </c>
      <c r="AQ367" s="15">
        <v>0</v>
      </c>
      <c r="AR367" s="15">
        <v>0</v>
      </c>
      <c r="AS367" s="15">
        <v>0</v>
      </c>
      <c r="AT367" s="15">
        <v>0</v>
      </c>
      <c r="AU367" s="15">
        <v>0</v>
      </c>
      <c r="AV367" s="15">
        <v>0</v>
      </c>
      <c r="AW367" s="15">
        <v>0</v>
      </c>
      <c r="AX367" s="15">
        <v>0</v>
      </c>
      <c r="AY367" s="15">
        <v>0</v>
      </c>
      <c r="BB367" t="b">
        <f t="shared" si="30"/>
        <v>1</v>
      </c>
    </row>
    <row r="368" spans="1:54">
      <c r="A368">
        <v>10303</v>
      </c>
      <c r="D368" t="s">
        <v>822</v>
      </c>
      <c r="E368" t="s">
        <v>4307</v>
      </c>
      <c r="F368" t="str">
        <f t="shared" si="26"/>
        <v>City/Active Transportation</v>
      </c>
      <c r="I368" t="s">
        <v>1037</v>
      </c>
      <c r="J368" t="s">
        <v>1038</v>
      </c>
      <c r="K368" t="s">
        <v>1039</v>
      </c>
      <c r="L368" t="s">
        <v>662</v>
      </c>
      <c r="M368" t="s">
        <v>1040</v>
      </c>
      <c r="N368">
        <v>1403000</v>
      </c>
      <c r="O368">
        <v>2076440</v>
      </c>
      <c r="P368" t="s">
        <v>634</v>
      </c>
      <c r="Q368" t="str">
        <f t="shared" si="27"/>
        <v>2018-2024</v>
      </c>
      <c r="R368">
        <v>1</v>
      </c>
      <c r="S368" t="s">
        <v>955</v>
      </c>
      <c r="T368" t="s">
        <v>636</v>
      </c>
      <c r="U368" s="4">
        <v>2018</v>
      </c>
      <c r="V368" s="4">
        <v>2024</v>
      </c>
      <c r="W368" s="15">
        <f t="shared" si="28"/>
        <v>200428.57142857142</v>
      </c>
      <c r="X368">
        <f t="shared" si="29"/>
        <v>7</v>
      </c>
      <c r="Y368" s="15">
        <v>0</v>
      </c>
      <c r="Z368" s="15">
        <v>0</v>
      </c>
      <c r="AA368" s="15">
        <v>0</v>
      </c>
      <c r="AB368" s="15">
        <v>0</v>
      </c>
      <c r="AC368" s="15">
        <v>200428.57142857142</v>
      </c>
      <c r="AD368" s="15">
        <v>200428.57142857142</v>
      </c>
      <c r="AE368" s="15">
        <v>200428.57142857142</v>
      </c>
      <c r="AF368" s="15">
        <v>200428.57142857142</v>
      </c>
      <c r="AG368" s="15">
        <v>200428.57142857142</v>
      </c>
      <c r="AH368" s="15">
        <v>200428.57142857142</v>
      </c>
      <c r="AI368" s="15">
        <v>200428.57142857142</v>
      </c>
      <c r="AJ368" s="15">
        <v>0</v>
      </c>
      <c r="AK368" s="15">
        <v>0</v>
      </c>
      <c r="AL368" s="15">
        <v>0</v>
      </c>
      <c r="AM368" s="15">
        <v>0</v>
      </c>
      <c r="AN368" s="15">
        <v>0</v>
      </c>
      <c r="AO368" s="15">
        <v>0</v>
      </c>
      <c r="AP368" s="15">
        <v>0</v>
      </c>
      <c r="AQ368" s="15">
        <v>0</v>
      </c>
      <c r="AR368" s="15">
        <v>0</v>
      </c>
      <c r="AS368" s="15">
        <v>0</v>
      </c>
      <c r="AT368" s="15">
        <v>0</v>
      </c>
      <c r="AU368" s="15">
        <v>0</v>
      </c>
      <c r="AV368" s="15">
        <v>0</v>
      </c>
      <c r="AW368" s="15">
        <v>0</v>
      </c>
      <c r="AX368" s="15">
        <v>0</v>
      </c>
      <c r="AY368" s="15">
        <v>0</v>
      </c>
      <c r="BB368" t="b">
        <f t="shared" si="30"/>
        <v>1</v>
      </c>
    </row>
    <row r="369" spans="1:54">
      <c r="A369">
        <v>10306</v>
      </c>
      <c r="D369" t="s">
        <v>822</v>
      </c>
      <c r="E369" t="s">
        <v>4307</v>
      </c>
      <c r="F369" t="str">
        <f t="shared" si="26"/>
        <v>City/Roads and Bridges</v>
      </c>
      <c r="I369" t="s">
        <v>2558</v>
      </c>
      <c r="J369" t="s">
        <v>2559</v>
      </c>
      <c r="K369" t="s">
        <v>2560</v>
      </c>
      <c r="L369" t="s">
        <v>791</v>
      </c>
      <c r="M369" t="s">
        <v>2561</v>
      </c>
      <c r="N369">
        <v>10000000</v>
      </c>
      <c r="O369">
        <v>14800000</v>
      </c>
      <c r="P369" t="s">
        <v>634</v>
      </c>
      <c r="Q369" t="str">
        <f t="shared" si="27"/>
        <v>2018-2024</v>
      </c>
      <c r="R369">
        <v>1</v>
      </c>
      <c r="S369" t="s">
        <v>670</v>
      </c>
      <c r="T369" t="s">
        <v>2287</v>
      </c>
      <c r="U369" s="4">
        <v>2018</v>
      </c>
      <c r="V369" s="4">
        <v>2024</v>
      </c>
      <c r="W369" s="15">
        <f t="shared" si="28"/>
        <v>1428571.4285714286</v>
      </c>
      <c r="X369">
        <f t="shared" si="29"/>
        <v>7</v>
      </c>
      <c r="Y369" s="15">
        <v>0</v>
      </c>
      <c r="Z369" s="15">
        <v>0</v>
      </c>
      <c r="AA369" s="15">
        <v>0</v>
      </c>
      <c r="AB369" s="15">
        <v>0</v>
      </c>
      <c r="AC369" s="15">
        <v>1428571.4285714286</v>
      </c>
      <c r="AD369" s="15">
        <v>1428571.4285714286</v>
      </c>
      <c r="AE369" s="15">
        <v>1428571.4285714286</v>
      </c>
      <c r="AF369" s="15">
        <v>1428571.4285714286</v>
      </c>
      <c r="AG369" s="15">
        <v>1428571.4285714286</v>
      </c>
      <c r="AH369" s="15">
        <v>1428571.4285714286</v>
      </c>
      <c r="AI369" s="15">
        <v>1428571.4285714286</v>
      </c>
      <c r="AJ369" s="15">
        <v>0</v>
      </c>
      <c r="AK369" s="15">
        <v>0</v>
      </c>
      <c r="AL369" s="15">
        <v>0</v>
      </c>
      <c r="AM369" s="15">
        <v>0</v>
      </c>
      <c r="AN369" s="15">
        <v>0</v>
      </c>
      <c r="AO369" s="15">
        <v>0</v>
      </c>
      <c r="AP369" s="15">
        <v>0</v>
      </c>
      <c r="AQ369" s="15">
        <v>0</v>
      </c>
      <c r="AR369" s="15">
        <v>0</v>
      </c>
      <c r="AS369" s="15">
        <v>0</v>
      </c>
      <c r="AT369" s="15">
        <v>0</v>
      </c>
      <c r="AU369" s="15">
        <v>0</v>
      </c>
      <c r="AV369" s="15">
        <v>0</v>
      </c>
      <c r="AW369" s="15">
        <v>0</v>
      </c>
      <c r="AX369" s="15">
        <v>0</v>
      </c>
      <c r="AY369" s="15">
        <v>0</v>
      </c>
      <c r="BB369" t="b">
        <f t="shared" si="30"/>
        <v>1</v>
      </c>
    </row>
    <row r="370" spans="1:54">
      <c r="A370">
        <v>10307</v>
      </c>
      <c r="D370" t="s">
        <v>822</v>
      </c>
      <c r="E370" t="s">
        <v>4307</v>
      </c>
      <c r="F370" t="str">
        <f t="shared" si="26"/>
        <v>City/Active Transportation</v>
      </c>
      <c r="I370" t="s">
        <v>1043</v>
      </c>
      <c r="J370" t="s">
        <v>1044</v>
      </c>
      <c r="K370" t="s">
        <v>1045</v>
      </c>
      <c r="L370" t="s">
        <v>640</v>
      </c>
      <c r="M370" t="s">
        <v>937</v>
      </c>
      <c r="N370">
        <v>2000000</v>
      </c>
      <c r="O370">
        <v>2960000</v>
      </c>
      <c r="P370" t="s">
        <v>634</v>
      </c>
      <c r="Q370" t="str">
        <f t="shared" si="27"/>
        <v>2018-2024</v>
      </c>
      <c r="R370">
        <v>1</v>
      </c>
      <c r="S370" t="s">
        <v>670</v>
      </c>
      <c r="T370" t="s">
        <v>636</v>
      </c>
      <c r="U370" s="4">
        <v>2018</v>
      </c>
      <c r="V370" s="4">
        <v>2024</v>
      </c>
      <c r="W370" s="15">
        <f t="shared" si="28"/>
        <v>285714.28571428574</v>
      </c>
      <c r="X370">
        <f t="shared" si="29"/>
        <v>7</v>
      </c>
      <c r="Y370" s="15">
        <v>0</v>
      </c>
      <c r="Z370" s="15">
        <v>0</v>
      </c>
      <c r="AA370" s="15">
        <v>0</v>
      </c>
      <c r="AB370" s="15">
        <v>0</v>
      </c>
      <c r="AC370" s="15">
        <v>285714.28571428574</v>
      </c>
      <c r="AD370" s="15">
        <v>285714.28571428574</v>
      </c>
      <c r="AE370" s="15">
        <v>285714.28571428574</v>
      </c>
      <c r="AF370" s="15">
        <v>285714.28571428574</v>
      </c>
      <c r="AG370" s="15">
        <v>285714.28571428574</v>
      </c>
      <c r="AH370" s="15">
        <v>285714.28571428574</v>
      </c>
      <c r="AI370" s="15">
        <v>285714.28571428574</v>
      </c>
      <c r="AJ370" s="15">
        <v>0</v>
      </c>
      <c r="AK370" s="15">
        <v>0</v>
      </c>
      <c r="AL370" s="15">
        <v>0</v>
      </c>
      <c r="AM370" s="15">
        <v>0</v>
      </c>
      <c r="AN370" s="15">
        <v>0</v>
      </c>
      <c r="AO370" s="15">
        <v>0</v>
      </c>
      <c r="AP370" s="15">
        <v>0</v>
      </c>
      <c r="AQ370" s="15">
        <v>0</v>
      </c>
      <c r="AR370" s="15">
        <v>0</v>
      </c>
      <c r="AS370" s="15">
        <v>0</v>
      </c>
      <c r="AT370" s="15">
        <v>0</v>
      </c>
      <c r="AU370" s="15">
        <v>0</v>
      </c>
      <c r="AV370" s="15">
        <v>0</v>
      </c>
      <c r="AW370" s="15">
        <v>0</v>
      </c>
      <c r="AX370" s="15">
        <v>0</v>
      </c>
      <c r="AY370" s="15">
        <v>0</v>
      </c>
      <c r="BB370" t="b">
        <f t="shared" si="30"/>
        <v>1</v>
      </c>
    </row>
    <row r="371" spans="1:54">
      <c r="A371">
        <v>10309</v>
      </c>
      <c r="D371" t="s">
        <v>822</v>
      </c>
      <c r="E371" t="s">
        <v>4307</v>
      </c>
      <c r="F371" t="str">
        <f t="shared" si="26"/>
        <v>City/Active Transportation</v>
      </c>
      <c r="G371" t="s">
        <v>3</v>
      </c>
      <c r="I371" t="s">
        <v>1047</v>
      </c>
      <c r="J371" t="s">
        <v>1048</v>
      </c>
      <c r="K371" t="s">
        <v>862</v>
      </c>
      <c r="L371" t="s">
        <v>632</v>
      </c>
      <c r="M371" t="s">
        <v>1049</v>
      </c>
      <c r="N371">
        <v>3549590</v>
      </c>
      <c r="O371">
        <v>5253393.2</v>
      </c>
      <c r="P371" t="s">
        <v>634</v>
      </c>
      <c r="Q371" t="str">
        <f t="shared" si="27"/>
        <v>2018-2024</v>
      </c>
      <c r="R371">
        <v>1</v>
      </c>
      <c r="S371" t="s">
        <v>832</v>
      </c>
      <c r="T371" t="s">
        <v>636</v>
      </c>
      <c r="U371" s="4">
        <v>2018</v>
      </c>
      <c r="V371" s="4">
        <v>2024</v>
      </c>
      <c r="W371" s="15">
        <f t="shared" si="28"/>
        <v>507084.28571428574</v>
      </c>
      <c r="X371">
        <f t="shared" si="29"/>
        <v>7</v>
      </c>
      <c r="Y371" s="15">
        <v>0</v>
      </c>
      <c r="Z371" s="15">
        <v>0</v>
      </c>
      <c r="AA371" s="15">
        <v>0</v>
      </c>
      <c r="AB371" s="15">
        <v>0</v>
      </c>
      <c r="AC371" s="15">
        <v>507084.28571428574</v>
      </c>
      <c r="AD371" s="15">
        <v>507084.28571428574</v>
      </c>
      <c r="AE371" s="15">
        <v>507084.28571428574</v>
      </c>
      <c r="AF371" s="15">
        <v>507084.28571428574</v>
      </c>
      <c r="AG371" s="15">
        <v>507084.28571428574</v>
      </c>
      <c r="AH371" s="15">
        <v>507084.28571428574</v>
      </c>
      <c r="AI371" s="15">
        <v>507084.28571428574</v>
      </c>
      <c r="AJ371" s="15">
        <v>0</v>
      </c>
      <c r="AK371" s="15">
        <v>0</v>
      </c>
      <c r="AL371" s="15">
        <v>0</v>
      </c>
      <c r="AM371" s="15">
        <v>0</v>
      </c>
      <c r="AN371" s="15">
        <v>0</v>
      </c>
      <c r="AO371" s="15">
        <v>0</v>
      </c>
      <c r="AP371" s="15">
        <v>0</v>
      </c>
      <c r="AQ371" s="15">
        <v>0</v>
      </c>
      <c r="AR371" s="15">
        <v>0</v>
      </c>
      <c r="AS371" s="15">
        <v>0</v>
      </c>
      <c r="AT371" s="15">
        <v>0</v>
      </c>
      <c r="AU371" s="15">
        <v>0</v>
      </c>
      <c r="AV371" s="15">
        <v>0</v>
      </c>
      <c r="AW371" s="15">
        <v>0</v>
      </c>
      <c r="AX371" s="15">
        <v>0</v>
      </c>
      <c r="AY371" s="15">
        <v>0</v>
      </c>
      <c r="BB371" t="b">
        <f t="shared" si="30"/>
        <v>1</v>
      </c>
    </row>
    <row r="372" spans="1:54">
      <c r="A372">
        <v>10310</v>
      </c>
      <c r="D372" t="s">
        <v>822</v>
      </c>
      <c r="E372" t="s">
        <v>4307</v>
      </c>
      <c r="F372" t="str">
        <f t="shared" si="26"/>
        <v>City/Active Transportation</v>
      </c>
      <c r="I372" t="s">
        <v>1050</v>
      </c>
      <c r="J372" t="s">
        <v>837</v>
      </c>
      <c r="K372" t="s">
        <v>1005</v>
      </c>
      <c r="L372" t="s">
        <v>791</v>
      </c>
      <c r="M372" t="s">
        <v>1051</v>
      </c>
      <c r="N372">
        <v>1403000</v>
      </c>
      <c r="O372">
        <v>2076440</v>
      </c>
      <c r="P372" t="s">
        <v>634</v>
      </c>
      <c r="Q372" t="str">
        <f t="shared" si="27"/>
        <v>2018-2024</v>
      </c>
      <c r="R372">
        <v>1</v>
      </c>
      <c r="S372" t="s">
        <v>635</v>
      </c>
      <c r="T372" t="s">
        <v>636</v>
      </c>
      <c r="U372" s="4">
        <v>2018</v>
      </c>
      <c r="V372" s="4">
        <v>2024</v>
      </c>
      <c r="W372" s="15">
        <f t="shared" si="28"/>
        <v>200428.57142857142</v>
      </c>
      <c r="X372">
        <f t="shared" si="29"/>
        <v>7</v>
      </c>
      <c r="Y372" s="15">
        <v>0</v>
      </c>
      <c r="Z372" s="15">
        <v>0</v>
      </c>
      <c r="AA372" s="15">
        <v>0</v>
      </c>
      <c r="AB372" s="15">
        <v>0</v>
      </c>
      <c r="AC372" s="15">
        <v>200428.57142857142</v>
      </c>
      <c r="AD372" s="15">
        <v>200428.57142857142</v>
      </c>
      <c r="AE372" s="15">
        <v>200428.57142857142</v>
      </c>
      <c r="AF372" s="15">
        <v>200428.57142857142</v>
      </c>
      <c r="AG372" s="15">
        <v>200428.57142857142</v>
      </c>
      <c r="AH372" s="15">
        <v>200428.57142857142</v>
      </c>
      <c r="AI372" s="15">
        <v>200428.57142857142</v>
      </c>
      <c r="AJ372" s="15">
        <v>0</v>
      </c>
      <c r="AK372" s="15">
        <v>0</v>
      </c>
      <c r="AL372" s="15">
        <v>0</v>
      </c>
      <c r="AM372" s="15">
        <v>0</v>
      </c>
      <c r="AN372" s="15">
        <v>0</v>
      </c>
      <c r="AO372" s="15">
        <v>0</v>
      </c>
      <c r="AP372" s="15">
        <v>0</v>
      </c>
      <c r="AQ372" s="15">
        <v>0</v>
      </c>
      <c r="AR372" s="15">
        <v>0</v>
      </c>
      <c r="AS372" s="15">
        <v>0</v>
      </c>
      <c r="AT372" s="15">
        <v>0</v>
      </c>
      <c r="AU372" s="15">
        <v>0</v>
      </c>
      <c r="AV372" s="15">
        <v>0</v>
      </c>
      <c r="AW372" s="15">
        <v>0</v>
      </c>
      <c r="AX372" s="15">
        <v>0</v>
      </c>
      <c r="AY372" s="15">
        <v>0</v>
      </c>
      <c r="BB372" t="b">
        <f t="shared" si="30"/>
        <v>1</v>
      </c>
    </row>
    <row r="373" spans="1:54">
      <c r="A373">
        <v>10311</v>
      </c>
      <c r="D373" t="s">
        <v>822</v>
      </c>
      <c r="E373" t="s">
        <v>4307</v>
      </c>
      <c r="F373" t="str">
        <f t="shared" si="26"/>
        <v>City/Active Transportation</v>
      </c>
      <c r="I373" t="s">
        <v>1052</v>
      </c>
      <c r="J373" t="s">
        <v>873</v>
      </c>
      <c r="K373" t="s">
        <v>1053</v>
      </c>
      <c r="L373" t="s">
        <v>791</v>
      </c>
      <c r="M373" t="s">
        <v>1054</v>
      </c>
      <c r="N373">
        <v>105330.22500000001</v>
      </c>
      <c r="O373">
        <v>155888.73300000001</v>
      </c>
      <c r="P373" t="s">
        <v>634</v>
      </c>
      <c r="Q373" t="str">
        <f t="shared" si="27"/>
        <v>2018-2024</v>
      </c>
      <c r="R373">
        <v>1</v>
      </c>
      <c r="S373" t="s">
        <v>955</v>
      </c>
      <c r="T373" t="s">
        <v>636</v>
      </c>
      <c r="U373" s="4">
        <v>2018</v>
      </c>
      <c r="V373" s="4">
        <v>2024</v>
      </c>
      <c r="W373" s="15">
        <f t="shared" si="28"/>
        <v>15047.175000000001</v>
      </c>
      <c r="X373">
        <f t="shared" si="29"/>
        <v>7</v>
      </c>
      <c r="Y373" s="15">
        <v>0</v>
      </c>
      <c r="Z373" s="15">
        <v>0</v>
      </c>
      <c r="AA373" s="15">
        <v>0</v>
      </c>
      <c r="AB373" s="15">
        <v>0</v>
      </c>
      <c r="AC373" s="15">
        <v>15047.175000000001</v>
      </c>
      <c r="AD373" s="15">
        <v>15047.175000000001</v>
      </c>
      <c r="AE373" s="15">
        <v>15047.175000000001</v>
      </c>
      <c r="AF373" s="15">
        <v>15047.175000000001</v>
      </c>
      <c r="AG373" s="15">
        <v>15047.175000000001</v>
      </c>
      <c r="AH373" s="15">
        <v>15047.175000000001</v>
      </c>
      <c r="AI373" s="15">
        <v>15047.175000000001</v>
      </c>
      <c r="AJ373" s="15">
        <v>0</v>
      </c>
      <c r="AK373" s="15">
        <v>0</v>
      </c>
      <c r="AL373" s="15">
        <v>0</v>
      </c>
      <c r="AM373" s="15">
        <v>0</v>
      </c>
      <c r="AN373" s="15">
        <v>0</v>
      </c>
      <c r="AO373" s="15">
        <v>0</v>
      </c>
      <c r="AP373" s="15">
        <v>0</v>
      </c>
      <c r="AQ373" s="15">
        <v>0</v>
      </c>
      <c r="AR373" s="15">
        <v>0</v>
      </c>
      <c r="AS373" s="15">
        <v>0</v>
      </c>
      <c r="AT373" s="15">
        <v>0</v>
      </c>
      <c r="AU373" s="15">
        <v>0</v>
      </c>
      <c r="AV373" s="15">
        <v>0</v>
      </c>
      <c r="AW373" s="15">
        <v>0</v>
      </c>
      <c r="AX373" s="15">
        <v>0</v>
      </c>
      <c r="AY373" s="15">
        <v>0</v>
      </c>
      <c r="BB373" t="b">
        <f t="shared" si="30"/>
        <v>1</v>
      </c>
    </row>
    <row r="374" spans="1:54">
      <c r="A374">
        <v>10314</v>
      </c>
      <c r="D374" t="s">
        <v>822</v>
      </c>
      <c r="E374" t="s">
        <v>4307</v>
      </c>
      <c r="F374" t="str">
        <f t="shared" si="26"/>
        <v>City/Roads and Bridges</v>
      </c>
      <c r="I374" t="s">
        <v>2562</v>
      </c>
      <c r="J374" t="s">
        <v>2474</v>
      </c>
      <c r="K374" t="s">
        <v>1077</v>
      </c>
      <c r="L374" t="s">
        <v>791</v>
      </c>
      <c r="M374" t="s">
        <v>2563</v>
      </c>
      <c r="N374">
        <v>4910500</v>
      </c>
      <c r="O374">
        <v>7267540</v>
      </c>
      <c r="P374" t="s">
        <v>634</v>
      </c>
      <c r="Q374" t="str">
        <f t="shared" si="27"/>
        <v>2018-2024</v>
      </c>
      <c r="R374">
        <v>1</v>
      </c>
      <c r="S374" t="s">
        <v>635</v>
      </c>
      <c r="T374" t="s">
        <v>2287</v>
      </c>
      <c r="U374" s="4">
        <v>2018</v>
      </c>
      <c r="V374" s="4">
        <v>2024</v>
      </c>
      <c r="W374" s="15">
        <f t="shared" si="28"/>
        <v>701500</v>
      </c>
      <c r="X374">
        <f t="shared" si="29"/>
        <v>7</v>
      </c>
      <c r="Y374" s="15">
        <v>0</v>
      </c>
      <c r="Z374" s="15">
        <v>0</v>
      </c>
      <c r="AA374" s="15">
        <v>0</v>
      </c>
      <c r="AB374" s="15">
        <v>0</v>
      </c>
      <c r="AC374" s="15">
        <v>701500</v>
      </c>
      <c r="AD374" s="15">
        <v>701500</v>
      </c>
      <c r="AE374" s="15">
        <v>701500</v>
      </c>
      <c r="AF374" s="15">
        <v>701500</v>
      </c>
      <c r="AG374" s="15">
        <v>701500</v>
      </c>
      <c r="AH374" s="15">
        <v>701500</v>
      </c>
      <c r="AI374" s="15">
        <v>701500</v>
      </c>
      <c r="AJ374" s="15">
        <v>0</v>
      </c>
      <c r="AK374" s="15">
        <v>0</v>
      </c>
      <c r="AL374" s="15">
        <v>0</v>
      </c>
      <c r="AM374" s="15">
        <v>0</v>
      </c>
      <c r="AN374" s="15">
        <v>0</v>
      </c>
      <c r="AO374" s="15">
        <v>0</v>
      </c>
      <c r="AP374" s="15">
        <v>0</v>
      </c>
      <c r="AQ374" s="15">
        <v>0</v>
      </c>
      <c r="AR374" s="15">
        <v>0</v>
      </c>
      <c r="AS374" s="15">
        <v>0</v>
      </c>
      <c r="AT374" s="15">
        <v>0</v>
      </c>
      <c r="AU374" s="15">
        <v>0</v>
      </c>
      <c r="AV374" s="15">
        <v>0</v>
      </c>
      <c r="AW374" s="15">
        <v>0</v>
      </c>
      <c r="AX374" s="15">
        <v>0</v>
      </c>
      <c r="AY374" s="15">
        <v>0</v>
      </c>
      <c r="BB374" t="b">
        <f t="shared" si="30"/>
        <v>1</v>
      </c>
    </row>
    <row r="375" spans="1:54">
      <c r="A375">
        <v>10315</v>
      </c>
      <c r="D375" t="s">
        <v>822</v>
      </c>
      <c r="E375" t="s">
        <v>4307</v>
      </c>
      <c r="F375" t="str">
        <f t="shared" si="26"/>
        <v>City/Active Transportation</v>
      </c>
      <c r="I375" t="s">
        <v>1059</v>
      </c>
      <c r="J375" t="s">
        <v>1060</v>
      </c>
      <c r="K375" t="s">
        <v>1061</v>
      </c>
      <c r="L375" t="s">
        <v>632</v>
      </c>
      <c r="M375" t="s">
        <v>1062</v>
      </c>
      <c r="N375">
        <v>3086600</v>
      </c>
      <c r="O375">
        <v>4568168</v>
      </c>
      <c r="P375" t="s">
        <v>634</v>
      </c>
      <c r="Q375" t="str">
        <f t="shared" si="27"/>
        <v>2018-2024</v>
      </c>
      <c r="R375">
        <v>1</v>
      </c>
      <c r="S375" t="s">
        <v>670</v>
      </c>
      <c r="T375" t="s">
        <v>636</v>
      </c>
      <c r="U375" s="4">
        <v>2018</v>
      </c>
      <c r="V375" s="4">
        <v>2024</v>
      </c>
      <c r="W375" s="15">
        <f t="shared" si="28"/>
        <v>440942.85714285716</v>
      </c>
      <c r="X375">
        <f t="shared" si="29"/>
        <v>7</v>
      </c>
      <c r="Y375" s="15">
        <v>0</v>
      </c>
      <c r="Z375" s="15">
        <v>0</v>
      </c>
      <c r="AA375" s="15">
        <v>0</v>
      </c>
      <c r="AB375" s="15">
        <v>0</v>
      </c>
      <c r="AC375" s="15">
        <v>440942.85714285716</v>
      </c>
      <c r="AD375" s="15">
        <v>440942.85714285716</v>
      </c>
      <c r="AE375" s="15">
        <v>440942.85714285716</v>
      </c>
      <c r="AF375" s="15">
        <v>440942.85714285716</v>
      </c>
      <c r="AG375" s="15">
        <v>440942.85714285716</v>
      </c>
      <c r="AH375" s="15">
        <v>440942.85714285716</v>
      </c>
      <c r="AI375" s="15">
        <v>440942.85714285716</v>
      </c>
      <c r="AJ375" s="15">
        <v>0</v>
      </c>
      <c r="AK375" s="15">
        <v>0</v>
      </c>
      <c r="AL375" s="15">
        <v>0</v>
      </c>
      <c r="AM375" s="15">
        <v>0</v>
      </c>
      <c r="AN375" s="15">
        <v>0</v>
      </c>
      <c r="AO375" s="15">
        <v>0</v>
      </c>
      <c r="AP375" s="15">
        <v>0</v>
      </c>
      <c r="AQ375" s="15">
        <v>0</v>
      </c>
      <c r="AR375" s="15">
        <v>0</v>
      </c>
      <c r="AS375" s="15">
        <v>0</v>
      </c>
      <c r="AT375" s="15">
        <v>0</v>
      </c>
      <c r="AU375" s="15">
        <v>0</v>
      </c>
      <c r="AV375" s="15">
        <v>0</v>
      </c>
      <c r="AW375" s="15">
        <v>0</v>
      </c>
      <c r="AX375" s="15">
        <v>0</v>
      </c>
      <c r="AY375" s="15">
        <v>0</v>
      </c>
      <c r="BB375" t="b">
        <f t="shared" si="30"/>
        <v>1</v>
      </c>
    </row>
    <row r="376" spans="1:54">
      <c r="A376">
        <v>10321</v>
      </c>
      <c r="D376" t="s">
        <v>822</v>
      </c>
      <c r="E376" t="s">
        <v>4307</v>
      </c>
      <c r="F376" t="str">
        <f t="shared" si="26"/>
        <v>City/Active Transportation</v>
      </c>
      <c r="I376" t="s">
        <v>1074</v>
      </c>
      <c r="J376" t="s">
        <v>1070</v>
      </c>
      <c r="K376" t="s">
        <v>884</v>
      </c>
      <c r="L376" t="s">
        <v>632</v>
      </c>
      <c r="M376" t="s">
        <v>1075</v>
      </c>
      <c r="N376">
        <v>243069.75</v>
      </c>
      <c r="O376">
        <v>359743.23</v>
      </c>
      <c r="P376" t="s">
        <v>634</v>
      </c>
      <c r="Q376" t="str">
        <f t="shared" si="27"/>
        <v>2018-2024</v>
      </c>
      <c r="R376">
        <v>1</v>
      </c>
      <c r="S376" t="s">
        <v>635</v>
      </c>
      <c r="T376" t="s">
        <v>636</v>
      </c>
      <c r="U376" s="4">
        <v>2018</v>
      </c>
      <c r="V376" s="4">
        <v>2024</v>
      </c>
      <c r="W376" s="15">
        <f t="shared" si="28"/>
        <v>34724.25</v>
      </c>
      <c r="X376">
        <f t="shared" si="29"/>
        <v>7</v>
      </c>
      <c r="Y376" s="15">
        <v>0</v>
      </c>
      <c r="Z376" s="15">
        <v>0</v>
      </c>
      <c r="AA376" s="15">
        <v>0</v>
      </c>
      <c r="AB376" s="15">
        <v>0</v>
      </c>
      <c r="AC376" s="15">
        <v>34724.25</v>
      </c>
      <c r="AD376" s="15">
        <v>34724.25</v>
      </c>
      <c r="AE376" s="15">
        <v>34724.25</v>
      </c>
      <c r="AF376" s="15">
        <v>34724.25</v>
      </c>
      <c r="AG376" s="15">
        <v>34724.25</v>
      </c>
      <c r="AH376" s="15">
        <v>34724.25</v>
      </c>
      <c r="AI376" s="15">
        <v>34724.25</v>
      </c>
      <c r="AJ376" s="15">
        <v>0</v>
      </c>
      <c r="AK376" s="15">
        <v>0</v>
      </c>
      <c r="AL376" s="15">
        <v>0</v>
      </c>
      <c r="AM376" s="15">
        <v>0</v>
      </c>
      <c r="AN376" s="15">
        <v>0</v>
      </c>
      <c r="AO376" s="15">
        <v>0</v>
      </c>
      <c r="AP376" s="15">
        <v>0</v>
      </c>
      <c r="AQ376" s="15">
        <v>0</v>
      </c>
      <c r="AR376" s="15">
        <v>0</v>
      </c>
      <c r="AS376" s="15">
        <v>0</v>
      </c>
      <c r="AT376" s="15">
        <v>0</v>
      </c>
      <c r="AU376" s="15">
        <v>0</v>
      </c>
      <c r="AV376" s="15">
        <v>0</v>
      </c>
      <c r="AW376" s="15">
        <v>0</v>
      </c>
      <c r="AX376" s="15">
        <v>0</v>
      </c>
      <c r="AY376" s="15">
        <v>0</v>
      </c>
      <c r="BB376" t="b">
        <f t="shared" si="30"/>
        <v>1</v>
      </c>
    </row>
    <row r="377" spans="1:54">
      <c r="A377">
        <v>10324</v>
      </c>
      <c r="D377" t="s">
        <v>822</v>
      </c>
      <c r="E377" t="s">
        <v>4307</v>
      </c>
      <c r="F377" t="str">
        <f t="shared" si="26"/>
        <v>City/Active Transportation</v>
      </c>
      <c r="I377" t="s">
        <v>1080</v>
      </c>
      <c r="J377" t="s">
        <v>1081</v>
      </c>
      <c r="K377" t="s">
        <v>883</v>
      </c>
      <c r="L377" t="s">
        <v>632</v>
      </c>
      <c r="M377" t="s">
        <v>937</v>
      </c>
      <c r="N377">
        <v>81023.25</v>
      </c>
      <c r="O377">
        <v>119914.41</v>
      </c>
      <c r="P377" t="s">
        <v>634</v>
      </c>
      <c r="Q377" t="str">
        <f t="shared" si="27"/>
        <v>2018-2024</v>
      </c>
      <c r="R377">
        <v>1</v>
      </c>
      <c r="S377" t="s">
        <v>635</v>
      </c>
      <c r="T377" t="s">
        <v>636</v>
      </c>
      <c r="U377" s="4">
        <v>2018</v>
      </c>
      <c r="V377" s="4">
        <v>2024</v>
      </c>
      <c r="W377" s="15">
        <f t="shared" si="28"/>
        <v>11574.75</v>
      </c>
      <c r="X377">
        <f t="shared" si="29"/>
        <v>7</v>
      </c>
      <c r="Y377" s="15">
        <v>0</v>
      </c>
      <c r="Z377" s="15">
        <v>0</v>
      </c>
      <c r="AA377" s="15">
        <v>0</v>
      </c>
      <c r="AB377" s="15">
        <v>0</v>
      </c>
      <c r="AC377" s="15">
        <v>11574.75</v>
      </c>
      <c r="AD377" s="15">
        <v>11574.75</v>
      </c>
      <c r="AE377" s="15">
        <v>11574.75</v>
      </c>
      <c r="AF377" s="15">
        <v>11574.75</v>
      </c>
      <c r="AG377" s="15">
        <v>11574.75</v>
      </c>
      <c r="AH377" s="15">
        <v>11574.75</v>
      </c>
      <c r="AI377" s="15">
        <v>11574.75</v>
      </c>
      <c r="AJ377" s="15">
        <v>0</v>
      </c>
      <c r="AK377" s="15">
        <v>0</v>
      </c>
      <c r="AL377" s="15">
        <v>0</v>
      </c>
      <c r="AM377" s="15">
        <v>0</v>
      </c>
      <c r="AN377" s="15">
        <v>0</v>
      </c>
      <c r="AO377" s="15">
        <v>0</v>
      </c>
      <c r="AP377" s="15">
        <v>0</v>
      </c>
      <c r="AQ377" s="15">
        <v>0</v>
      </c>
      <c r="AR377" s="15">
        <v>0</v>
      </c>
      <c r="AS377" s="15">
        <v>0</v>
      </c>
      <c r="AT377" s="15">
        <v>0</v>
      </c>
      <c r="AU377" s="15">
        <v>0</v>
      </c>
      <c r="AV377" s="15">
        <v>0</v>
      </c>
      <c r="AW377" s="15">
        <v>0</v>
      </c>
      <c r="AX377" s="15">
        <v>0</v>
      </c>
      <c r="AY377" s="15">
        <v>0</v>
      </c>
      <c r="BB377" t="b">
        <f t="shared" si="30"/>
        <v>1</v>
      </c>
    </row>
    <row r="378" spans="1:54">
      <c r="A378">
        <v>10326</v>
      </c>
      <c r="D378" t="s">
        <v>822</v>
      </c>
      <c r="E378" t="s">
        <v>4307</v>
      </c>
      <c r="F378" t="str">
        <f t="shared" si="26"/>
        <v>City/Active Transportation</v>
      </c>
      <c r="I378" t="s">
        <v>1083</v>
      </c>
      <c r="L378" t="s">
        <v>791</v>
      </c>
      <c r="M378" t="s">
        <v>1084</v>
      </c>
      <c r="N378">
        <v>8418000</v>
      </c>
      <c r="O378">
        <v>12458640</v>
      </c>
      <c r="P378" t="s">
        <v>634</v>
      </c>
      <c r="Q378" t="str">
        <f t="shared" si="27"/>
        <v>2018-2024</v>
      </c>
      <c r="R378">
        <v>1</v>
      </c>
      <c r="S378" t="s">
        <v>635</v>
      </c>
      <c r="T378" t="s">
        <v>636</v>
      </c>
      <c r="U378" s="4">
        <v>2018</v>
      </c>
      <c r="V378" s="4">
        <v>2024</v>
      </c>
      <c r="W378" s="15">
        <f t="shared" si="28"/>
        <v>1202571.4285714286</v>
      </c>
      <c r="X378">
        <f t="shared" si="29"/>
        <v>7</v>
      </c>
      <c r="Y378" s="15">
        <v>0</v>
      </c>
      <c r="Z378" s="15">
        <v>0</v>
      </c>
      <c r="AA378" s="15">
        <v>0</v>
      </c>
      <c r="AB378" s="15">
        <v>0</v>
      </c>
      <c r="AC378" s="15">
        <v>1202571.4285714286</v>
      </c>
      <c r="AD378" s="15">
        <v>1202571.4285714286</v>
      </c>
      <c r="AE378" s="15">
        <v>1202571.4285714286</v>
      </c>
      <c r="AF378" s="15">
        <v>1202571.4285714286</v>
      </c>
      <c r="AG378" s="15">
        <v>1202571.4285714286</v>
      </c>
      <c r="AH378" s="15">
        <v>1202571.4285714286</v>
      </c>
      <c r="AI378" s="15">
        <v>1202571.4285714286</v>
      </c>
      <c r="AJ378" s="15">
        <v>0</v>
      </c>
      <c r="AK378" s="15">
        <v>0</v>
      </c>
      <c r="AL378" s="15">
        <v>0</v>
      </c>
      <c r="AM378" s="15">
        <v>0</v>
      </c>
      <c r="AN378" s="15">
        <v>0</v>
      </c>
      <c r="AO378" s="15">
        <v>0</v>
      </c>
      <c r="AP378" s="15">
        <v>0</v>
      </c>
      <c r="AQ378" s="15">
        <v>0</v>
      </c>
      <c r="AR378" s="15">
        <v>0</v>
      </c>
      <c r="AS378" s="15">
        <v>0</v>
      </c>
      <c r="AT378" s="15">
        <v>0</v>
      </c>
      <c r="AU378" s="15">
        <v>0</v>
      </c>
      <c r="AV378" s="15">
        <v>0</v>
      </c>
      <c r="AW378" s="15">
        <v>0</v>
      </c>
      <c r="AX378" s="15">
        <v>0</v>
      </c>
      <c r="AY378" s="15">
        <v>0</v>
      </c>
      <c r="BB378" t="b">
        <f t="shared" si="30"/>
        <v>1</v>
      </c>
    </row>
    <row r="379" spans="1:54">
      <c r="A379">
        <v>10330</v>
      </c>
      <c r="D379" t="s">
        <v>822</v>
      </c>
      <c r="E379" t="s">
        <v>4307</v>
      </c>
      <c r="F379" t="str">
        <f t="shared" si="26"/>
        <v>City/Active Transportation</v>
      </c>
      <c r="I379" t="s">
        <v>1086</v>
      </c>
      <c r="J379" t="s">
        <v>1087</v>
      </c>
      <c r="K379" t="s">
        <v>1088</v>
      </c>
      <c r="L379" t="s">
        <v>662</v>
      </c>
      <c r="M379" t="s">
        <v>1089</v>
      </c>
      <c r="N379">
        <v>2568893</v>
      </c>
      <c r="O379">
        <v>3801961.64</v>
      </c>
      <c r="P379" t="s">
        <v>634</v>
      </c>
      <c r="Q379" t="str">
        <f t="shared" si="27"/>
        <v>2018-2024</v>
      </c>
      <c r="R379">
        <v>1</v>
      </c>
      <c r="S379" t="s">
        <v>952</v>
      </c>
      <c r="T379" t="s">
        <v>636</v>
      </c>
      <c r="U379" s="4">
        <v>2018</v>
      </c>
      <c r="V379" s="4">
        <v>2024</v>
      </c>
      <c r="W379" s="15">
        <f t="shared" si="28"/>
        <v>366984.71428571426</v>
      </c>
      <c r="X379">
        <f t="shared" si="29"/>
        <v>7</v>
      </c>
      <c r="Y379" s="15">
        <v>0</v>
      </c>
      <c r="Z379" s="15">
        <v>0</v>
      </c>
      <c r="AA379" s="15">
        <v>0</v>
      </c>
      <c r="AB379" s="15">
        <v>0</v>
      </c>
      <c r="AC379" s="15">
        <v>366984.71428571426</v>
      </c>
      <c r="AD379" s="15">
        <v>366984.71428571426</v>
      </c>
      <c r="AE379" s="15">
        <v>366984.71428571426</v>
      </c>
      <c r="AF379" s="15">
        <v>366984.71428571426</v>
      </c>
      <c r="AG379" s="15">
        <v>366984.71428571426</v>
      </c>
      <c r="AH379" s="15">
        <v>366984.71428571426</v>
      </c>
      <c r="AI379" s="15">
        <v>366984.71428571426</v>
      </c>
      <c r="AJ379" s="15">
        <v>0</v>
      </c>
      <c r="AK379" s="15">
        <v>0</v>
      </c>
      <c r="AL379" s="15">
        <v>0</v>
      </c>
      <c r="AM379" s="15">
        <v>0</v>
      </c>
      <c r="AN379" s="15">
        <v>0</v>
      </c>
      <c r="AO379" s="15">
        <v>0</v>
      </c>
      <c r="AP379" s="15">
        <v>0</v>
      </c>
      <c r="AQ379" s="15">
        <v>0</v>
      </c>
      <c r="AR379" s="15">
        <v>0</v>
      </c>
      <c r="AS379" s="15">
        <v>0</v>
      </c>
      <c r="AT379" s="15">
        <v>0</v>
      </c>
      <c r="AU379" s="15">
        <v>0</v>
      </c>
      <c r="AV379" s="15">
        <v>0</v>
      </c>
      <c r="AW379" s="15">
        <v>0</v>
      </c>
      <c r="AX379" s="15">
        <v>0</v>
      </c>
      <c r="AY379" s="15">
        <v>0</v>
      </c>
      <c r="BB379" t="b">
        <f t="shared" si="30"/>
        <v>1</v>
      </c>
    </row>
    <row r="380" spans="1:54">
      <c r="A380">
        <v>10332</v>
      </c>
      <c r="D380" t="s">
        <v>822</v>
      </c>
      <c r="E380" t="s">
        <v>4307</v>
      </c>
      <c r="F380" t="str">
        <f t="shared" si="26"/>
        <v>City/TSMO/TDM</v>
      </c>
      <c r="G380" t="s">
        <v>3</v>
      </c>
      <c r="I380" t="s">
        <v>4194</v>
      </c>
      <c r="J380" t="s">
        <v>1096</v>
      </c>
      <c r="K380" t="s">
        <v>4195</v>
      </c>
      <c r="L380" t="s">
        <v>662</v>
      </c>
      <c r="M380" t="s">
        <v>4196</v>
      </c>
      <c r="N380">
        <v>673440</v>
      </c>
      <c r="O380">
        <v>996691.2</v>
      </c>
      <c r="P380" t="s">
        <v>634</v>
      </c>
      <c r="Q380" t="str">
        <f t="shared" si="27"/>
        <v>2018-2024</v>
      </c>
      <c r="R380">
        <v>1</v>
      </c>
      <c r="S380" t="s">
        <v>952</v>
      </c>
      <c r="T380" t="s">
        <v>4150</v>
      </c>
      <c r="U380" s="4">
        <v>2018</v>
      </c>
      <c r="V380" s="4">
        <v>2024</v>
      </c>
      <c r="W380" s="15">
        <f t="shared" si="28"/>
        <v>96205.71428571429</v>
      </c>
      <c r="X380">
        <f t="shared" si="29"/>
        <v>7</v>
      </c>
      <c r="Y380" s="15">
        <v>0</v>
      </c>
      <c r="Z380" s="15">
        <v>0</v>
      </c>
      <c r="AA380" s="15">
        <v>0</v>
      </c>
      <c r="AB380" s="15">
        <v>0</v>
      </c>
      <c r="AC380" s="15">
        <v>96205.71428571429</v>
      </c>
      <c r="AD380" s="15">
        <v>96205.71428571429</v>
      </c>
      <c r="AE380" s="15">
        <v>96205.71428571429</v>
      </c>
      <c r="AF380" s="15">
        <v>96205.71428571429</v>
      </c>
      <c r="AG380" s="15">
        <v>96205.71428571429</v>
      </c>
      <c r="AH380" s="15">
        <v>96205.71428571429</v>
      </c>
      <c r="AI380" s="15">
        <v>96205.71428571429</v>
      </c>
      <c r="AJ380" s="15">
        <v>0</v>
      </c>
      <c r="AK380" s="15">
        <v>0</v>
      </c>
      <c r="AL380" s="15">
        <v>0</v>
      </c>
      <c r="AM380" s="15">
        <v>0</v>
      </c>
      <c r="AN380" s="15">
        <v>0</v>
      </c>
      <c r="AO380" s="15">
        <v>0</v>
      </c>
      <c r="AP380" s="15">
        <v>0</v>
      </c>
      <c r="AQ380" s="15">
        <v>0</v>
      </c>
      <c r="AR380" s="15">
        <v>0</v>
      </c>
      <c r="AS380" s="15">
        <v>0</v>
      </c>
      <c r="AT380" s="15">
        <v>0</v>
      </c>
      <c r="AU380" s="15">
        <v>0</v>
      </c>
      <c r="AV380" s="15">
        <v>0</v>
      </c>
      <c r="AW380" s="15">
        <v>0</v>
      </c>
      <c r="AX380" s="15">
        <v>0</v>
      </c>
      <c r="AY380" s="15">
        <v>0</v>
      </c>
      <c r="BB380" t="b">
        <f t="shared" si="30"/>
        <v>1</v>
      </c>
    </row>
    <row r="381" spans="1:54">
      <c r="A381">
        <v>10337</v>
      </c>
      <c r="D381" t="s">
        <v>822</v>
      </c>
      <c r="E381" t="s">
        <v>4307</v>
      </c>
      <c r="F381" t="str">
        <f t="shared" si="26"/>
        <v>City/TSMO/TDM</v>
      </c>
      <c r="I381" t="s">
        <v>4197</v>
      </c>
      <c r="J381" t="s">
        <v>4198</v>
      </c>
      <c r="L381" t="s">
        <v>791</v>
      </c>
      <c r="M381" t="s">
        <v>4199</v>
      </c>
      <c r="N381">
        <v>-5760642.6666666698</v>
      </c>
      <c r="O381">
        <v>-8525751.1466666721</v>
      </c>
      <c r="P381" t="s">
        <v>634</v>
      </c>
      <c r="Q381" t="str">
        <f t="shared" si="27"/>
        <v>2018-2024</v>
      </c>
      <c r="R381">
        <v>1</v>
      </c>
      <c r="S381" t="s">
        <v>952</v>
      </c>
      <c r="T381" t="s">
        <v>4150</v>
      </c>
      <c r="U381" s="4">
        <v>2018</v>
      </c>
      <c r="V381" s="4">
        <v>2024</v>
      </c>
      <c r="W381" s="15">
        <f t="shared" si="28"/>
        <v>-822948.95238095277</v>
      </c>
      <c r="X381">
        <f t="shared" si="29"/>
        <v>7</v>
      </c>
      <c r="Y381" s="15">
        <v>0</v>
      </c>
      <c r="Z381" s="15">
        <v>0</v>
      </c>
      <c r="AA381" s="15">
        <v>0</v>
      </c>
      <c r="AB381" s="15">
        <v>0</v>
      </c>
      <c r="AC381" s="15">
        <v>-822948.95238095277</v>
      </c>
      <c r="AD381" s="15">
        <v>-822948.95238095277</v>
      </c>
      <c r="AE381" s="15">
        <v>-822948.95238095277</v>
      </c>
      <c r="AF381" s="15">
        <v>-822948.95238095277</v>
      </c>
      <c r="AG381" s="15">
        <v>-822948.95238095277</v>
      </c>
      <c r="AH381" s="15">
        <v>-822948.95238095277</v>
      </c>
      <c r="AI381" s="15">
        <v>-822948.95238095277</v>
      </c>
      <c r="AJ381" s="15">
        <v>0</v>
      </c>
      <c r="AK381" s="15">
        <v>0</v>
      </c>
      <c r="AL381" s="15">
        <v>0</v>
      </c>
      <c r="AM381" s="15">
        <v>0</v>
      </c>
      <c r="AN381" s="15">
        <v>0</v>
      </c>
      <c r="AO381" s="15">
        <v>0</v>
      </c>
      <c r="AP381" s="15">
        <v>0</v>
      </c>
      <c r="AQ381" s="15">
        <v>0</v>
      </c>
      <c r="AR381" s="15">
        <v>0</v>
      </c>
      <c r="AS381" s="15">
        <v>0</v>
      </c>
      <c r="AT381" s="15">
        <v>0</v>
      </c>
      <c r="AU381" s="15">
        <v>0</v>
      </c>
      <c r="AV381" s="15">
        <v>0</v>
      </c>
      <c r="AW381" s="15">
        <v>0</v>
      </c>
      <c r="AX381" s="15">
        <v>0</v>
      </c>
      <c r="AY381" s="15">
        <v>0</v>
      </c>
      <c r="BB381" t="b">
        <f t="shared" si="30"/>
        <v>1</v>
      </c>
    </row>
    <row r="382" spans="1:54">
      <c r="A382">
        <v>10338</v>
      </c>
      <c r="D382" t="s">
        <v>1090</v>
      </c>
      <c r="E382" t="s">
        <v>4307</v>
      </c>
      <c r="F382" t="str">
        <f t="shared" si="26"/>
        <v>City/Active Transportation</v>
      </c>
      <c r="I382" t="s">
        <v>1091</v>
      </c>
      <c r="J382" t="s">
        <v>1092</v>
      </c>
      <c r="K382" t="s">
        <v>1093</v>
      </c>
      <c r="L382" t="s">
        <v>640</v>
      </c>
      <c r="M382" t="s">
        <v>1094</v>
      </c>
      <c r="N382">
        <v>561200</v>
      </c>
      <c r="O382">
        <v>830576</v>
      </c>
      <c r="P382" t="s">
        <v>634</v>
      </c>
      <c r="Q382" t="str">
        <f t="shared" si="27"/>
        <v>2018-2024</v>
      </c>
      <c r="R382">
        <v>1</v>
      </c>
      <c r="S382" t="s">
        <v>952</v>
      </c>
      <c r="T382" t="s">
        <v>636</v>
      </c>
      <c r="U382" s="4">
        <v>2018</v>
      </c>
      <c r="V382" s="4">
        <v>2024</v>
      </c>
      <c r="W382" s="15">
        <f t="shared" si="28"/>
        <v>80171.428571428565</v>
      </c>
      <c r="X382">
        <f t="shared" si="29"/>
        <v>7</v>
      </c>
      <c r="Y382" s="15">
        <v>0</v>
      </c>
      <c r="Z382" s="15">
        <v>0</v>
      </c>
      <c r="AA382" s="15">
        <v>0</v>
      </c>
      <c r="AB382" s="15">
        <v>0</v>
      </c>
      <c r="AC382" s="15">
        <v>80171.428571428565</v>
      </c>
      <c r="AD382" s="15">
        <v>80171.428571428565</v>
      </c>
      <c r="AE382" s="15">
        <v>80171.428571428565</v>
      </c>
      <c r="AF382" s="15">
        <v>80171.428571428565</v>
      </c>
      <c r="AG382" s="15">
        <v>80171.428571428565</v>
      </c>
      <c r="AH382" s="15">
        <v>80171.428571428565</v>
      </c>
      <c r="AI382" s="15">
        <v>80171.428571428565</v>
      </c>
      <c r="AJ382" s="15">
        <v>0</v>
      </c>
      <c r="AK382" s="15">
        <v>0</v>
      </c>
      <c r="AL382" s="15">
        <v>0</v>
      </c>
      <c r="AM382" s="15">
        <v>0</v>
      </c>
      <c r="AN382" s="15">
        <v>0</v>
      </c>
      <c r="AO382" s="15">
        <v>0</v>
      </c>
      <c r="AP382" s="15">
        <v>0</v>
      </c>
      <c r="AQ382" s="15">
        <v>0</v>
      </c>
      <c r="AR382" s="15">
        <v>0</v>
      </c>
      <c r="AS382" s="15">
        <v>0</v>
      </c>
      <c r="AT382" s="15">
        <v>0</v>
      </c>
      <c r="AU382" s="15">
        <v>0</v>
      </c>
      <c r="AV382" s="15">
        <v>0</v>
      </c>
      <c r="AW382" s="15">
        <v>0</v>
      </c>
      <c r="AX382" s="15">
        <v>0</v>
      </c>
      <c r="AY382" s="15">
        <v>0</v>
      </c>
      <c r="BB382" t="b">
        <f t="shared" si="30"/>
        <v>1</v>
      </c>
    </row>
    <row r="383" spans="1:54">
      <c r="A383">
        <v>10339</v>
      </c>
      <c r="D383" t="s">
        <v>822</v>
      </c>
      <c r="E383" t="s">
        <v>4307</v>
      </c>
      <c r="F383" t="str">
        <f t="shared" si="26"/>
        <v>City/Active Transportation</v>
      </c>
      <c r="I383" t="s">
        <v>1095</v>
      </c>
      <c r="J383" t="s">
        <v>1096</v>
      </c>
      <c r="K383" t="s">
        <v>1097</v>
      </c>
      <c r="L383" t="s">
        <v>1098</v>
      </c>
      <c r="M383" t="s">
        <v>937</v>
      </c>
      <c r="N383">
        <v>153944.17499999999</v>
      </c>
      <c r="O383">
        <v>227837.37899999999</v>
      </c>
      <c r="P383" t="s">
        <v>634</v>
      </c>
      <c r="Q383" t="str">
        <f t="shared" si="27"/>
        <v>2018-2024</v>
      </c>
      <c r="R383">
        <v>1</v>
      </c>
      <c r="S383" t="s">
        <v>952</v>
      </c>
      <c r="T383" t="s">
        <v>636</v>
      </c>
      <c r="U383" s="4">
        <v>2018</v>
      </c>
      <c r="V383" s="4">
        <v>2024</v>
      </c>
      <c r="W383" s="15">
        <f t="shared" si="28"/>
        <v>21992.024999999998</v>
      </c>
      <c r="X383">
        <f t="shared" si="29"/>
        <v>7</v>
      </c>
      <c r="Y383" s="15">
        <v>0</v>
      </c>
      <c r="Z383" s="15">
        <v>0</v>
      </c>
      <c r="AA383" s="15">
        <v>0</v>
      </c>
      <c r="AB383" s="15">
        <v>0</v>
      </c>
      <c r="AC383" s="15">
        <v>21992.024999999998</v>
      </c>
      <c r="AD383" s="15">
        <v>21992.024999999998</v>
      </c>
      <c r="AE383" s="15">
        <v>21992.024999999998</v>
      </c>
      <c r="AF383" s="15">
        <v>21992.024999999998</v>
      </c>
      <c r="AG383" s="15">
        <v>21992.024999999998</v>
      </c>
      <c r="AH383" s="15">
        <v>21992.024999999998</v>
      </c>
      <c r="AI383" s="15">
        <v>21992.024999999998</v>
      </c>
      <c r="AJ383" s="15">
        <v>0</v>
      </c>
      <c r="AK383" s="15">
        <v>0</v>
      </c>
      <c r="AL383" s="15">
        <v>0</v>
      </c>
      <c r="AM383" s="15">
        <v>0</v>
      </c>
      <c r="AN383" s="15">
        <v>0</v>
      </c>
      <c r="AO383" s="15">
        <v>0</v>
      </c>
      <c r="AP383" s="15">
        <v>0</v>
      </c>
      <c r="AQ383" s="15">
        <v>0</v>
      </c>
      <c r="AR383" s="15">
        <v>0</v>
      </c>
      <c r="AS383" s="15">
        <v>0</v>
      </c>
      <c r="AT383" s="15">
        <v>0</v>
      </c>
      <c r="AU383" s="15">
        <v>0</v>
      </c>
      <c r="AV383" s="15">
        <v>0</v>
      </c>
      <c r="AW383" s="15">
        <v>0</v>
      </c>
      <c r="AX383" s="15">
        <v>0</v>
      </c>
      <c r="AY383" s="15">
        <v>0</v>
      </c>
      <c r="BB383" t="b">
        <f t="shared" si="30"/>
        <v>1</v>
      </c>
    </row>
    <row r="384" spans="1:54">
      <c r="A384">
        <v>10340</v>
      </c>
      <c r="D384" t="s">
        <v>822</v>
      </c>
      <c r="E384" t="s">
        <v>4307</v>
      </c>
      <c r="F384" t="str">
        <f t="shared" si="26"/>
        <v>City/Roads and Bridges</v>
      </c>
      <c r="I384" t="s">
        <v>2580</v>
      </c>
      <c r="J384" t="s">
        <v>837</v>
      </c>
      <c r="K384" t="s">
        <v>2581</v>
      </c>
      <c r="L384" t="s">
        <v>640</v>
      </c>
      <c r="M384" t="s">
        <v>2582</v>
      </c>
      <c r="N384">
        <v>2806000</v>
      </c>
      <c r="O384">
        <v>4152880</v>
      </c>
      <c r="P384" t="s">
        <v>634</v>
      </c>
      <c r="Q384" t="str">
        <f t="shared" si="27"/>
        <v>2018-2024</v>
      </c>
      <c r="R384">
        <v>1</v>
      </c>
      <c r="S384" t="s">
        <v>952</v>
      </c>
      <c r="T384" t="s">
        <v>2287</v>
      </c>
      <c r="U384" s="4">
        <v>2018</v>
      </c>
      <c r="V384" s="4">
        <v>2024</v>
      </c>
      <c r="W384" s="15">
        <f t="shared" si="28"/>
        <v>400857.14285714284</v>
      </c>
      <c r="X384">
        <f t="shared" si="29"/>
        <v>7</v>
      </c>
      <c r="Y384" s="15">
        <v>0</v>
      </c>
      <c r="Z384" s="15">
        <v>0</v>
      </c>
      <c r="AA384" s="15">
        <v>0</v>
      </c>
      <c r="AB384" s="15">
        <v>0</v>
      </c>
      <c r="AC384" s="15">
        <v>400857.14285714284</v>
      </c>
      <c r="AD384" s="15">
        <v>400857.14285714284</v>
      </c>
      <c r="AE384" s="15">
        <v>400857.14285714284</v>
      </c>
      <c r="AF384" s="15">
        <v>400857.14285714284</v>
      </c>
      <c r="AG384" s="15">
        <v>400857.14285714284</v>
      </c>
      <c r="AH384" s="15">
        <v>400857.14285714284</v>
      </c>
      <c r="AI384" s="15">
        <v>400857.14285714284</v>
      </c>
      <c r="AJ384" s="15">
        <v>0</v>
      </c>
      <c r="AK384" s="15">
        <v>0</v>
      </c>
      <c r="AL384" s="15">
        <v>0</v>
      </c>
      <c r="AM384" s="15">
        <v>0</v>
      </c>
      <c r="AN384" s="15">
        <v>0</v>
      </c>
      <c r="AO384" s="15">
        <v>0</v>
      </c>
      <c r="AP384" s="15">
        <v>0</v>
      </c>
      <c r="AQ384" s="15">
        <v>0</v>
      </c>
      <c r="AR384" s="15">
        <v>0</v>
      </c>
      <c r="AS384" s="15">
        <v>0</v>
      </c>
      <c r="AT384" s="15">
        <v>0</v>
      </c>
      <c r="AU384" s="15">
        <v>0</v>
      </c>
      <c r="AV384" s="15">
        <v>0</v>
      </c>
      <c r="AW384" s="15">
        <v>0</v>
      </c>
      <c r="AX384" s="15">
        <v>0</v>
      </c>
      <c r="AY384" s="15">
        <v>0</v>
      </c>
      <c r="BB384" t="b">
        <f t="shared" si="30"/>
        <v>1</v>
      </c>
    </row>
    <row r="385" spans="1:54">
      <c r="A385">
        <v>10343</v>
      </c>
      <c r="D385" t="s">
        <v>1090</v>
      </c>
      <c r="E385" t="s">
        <v>4307</v>
      </c>
      <c r="F385" t="str">
        <f t="shared" si="26"/>
        <v>City/Freight</v>
      </c>
      <c r="G385" t="s">
        <v>1090</v>
      </c>
      <c r="I385" t="s">
        <v>2112</v>
      </c>
      <c r="J385" t="s">
        <v>2113</v>
      </c>
      <c r="K385" t="s">
        <v>2114</v>
      </c>
      <c r="L385" t="s">
        <v>662</v>
      </c>
      <c r="M385" t="s">
        <v>2115</v>
      </c>
      <c r="N385">
        <v>99258000</v>
      </c>
      <c r="O385">
        <v>146901840</v>
      </c>
      <c r="P385" t="s">
        <v>634</v>
      </c>
      <c r="Q385" t="str">
        <f t="shared" si="27"/>
        <v>2018-2024</v>
      </c>
      <c r="R385">
        <v>1</v>
      </c>
      <c r="S385" t="s">
        <v>664</v>
      </c>
      <c r="T385" t="s">
        <v>2089</v>
      </c>
      <c r="U385" s="4">
        <v>2018</v>
      </c>
      <c r="V385" s="4">
        <v>2024</v>
      </c>
      <c r="W385" s="15">
        <f t="shared" si="28"/>
        <v>14179714.285714285</v>
      </c>
      <c r="X385">
        <f t="shared" si="29"/>
        <v>7</v>
      </c>
      <c r="Y385" s="15">
        <v>0</v>
      </c>
      <c r="Z385" s="15">
        <v>0</v>
      </c>
      <c r="AA385" s="15">
        <v>0</v>
      </c>
      <c r="AB385" s="15">
        <v>0</v>
      </c>
      <c r="AC385" s="15">
        <v>14179714.285714285</v>
      </c>
      <c r="AD385" s="15">
        <v>14179714.285714285</v>
      </c>
      <c r="AE385" s="15">
        <v>14179714.285714285</v>
      </c>
      <c r="AF385" s="15">
        <v>14179714.285714285</v>
      </c>
      <c r="AG385" s="15">
        <v>14179714.285714285</v>
      </c>
      <c r="AH385" s="15">
        <v>14179714.285714285</v>
      </c>
      <c r="AI385" s="15">
        <v>14179714.285714285</v>
      </c>
      <c r="AJ385" s="15">
        <v>0</v>
      </c>
      <c r="AK385" s="15">
        <v>0</v>
      </c>
      <c r="AL385" s="15">
        <v>0</v>
      </c>
      <c r="AM385" s="15">
        <v>0</v>
      </c>
      <c r="AN385" s="15">
        <v>0</v>
      </c>
      <c r="AO385" s="15">
        <v>0</v>
      </c>
      <c r="AP385" s="15">
        <v>0</v>
      </c>
      <c r="AQ385" s="15">
        <v>0</v>
      </c>
      <c r="AR385" s="15">
        <v>0</v>
      </c>
      <c r="AS385" s="15">
        <v>0</v>
      </c>
      <c r="AT385" s="15">
        <v>0</v>
      </c>
      <c r="AU385" s="15">
        <v>0</v>
      </c>
      <c r="AV385" s="15">
        <v>0</v>
      </c>
      <c r="AW385" s="15">
        <v>0</v>
      </c>
      <c r="AX385" s="15">
        <v>0</v>
      </c>
      <c r="AY385" s="15">
        <v>0</v>
      </c>
      <c r="BB385" t="b">
        <f t="shared" si="30"/>
        <v>1</v>
      </c>
    </row>
    <row r="386" spans="1:54">
      <c r="A386">
        <v>10346</v>
      </c>
      <c r="D386" t="s">
        <v>822</v>
      </c>
      <c r="E386" t="s">
        <v>4307</v>
      </c>
      <c r="F386" t="str">
        <f t="shared" ref="F386:F449" si="31">CONCATENATE(E386,"/",T386)</f>
        <v>City/TSMO/TDM</v>
      </c>
      <c r="I386" t="s">
        <v>4203</v>
      </c>
      <c r="J386" t="s">
        <v>4204</v>
      </c>
      <c r="K386" t="s">
        <v>4205</v>
      </c>
      <c r="L386" t="s">
        <v>640</v>
      </c>
      <c r="M386" t="s">
        <v>4206</v>
      </c>
      <c r="N386">
        <v>238510</v>
      </c>
      <c r="O386">
        <v>352994.8</v>
      </c>
      <c r="P386" t="s">
        <v>634</v>
      </c>
      <c r="Q386" t="str">
        <f t="shared" ref="Q386:Q449" si="32">IF(P386="N/A","2018-2040",P386)</f>
        <v>2018-2024</v>
      </c>
      <c r="R386">
        <v>1</v>
      </c>
      <c r="S386" t="s">
        <v>766</v>
      </c>
      <c r="T386" t="s">
        <v>4150</v>
      </c>
      <c r="U386" s="4">
        <v>2018</v>
      </c>
      <c r="V386" s="4">
        <v>2024</v>
      </c>
      <c r="W386" s="15">
        <f t="shared" ref="W386:W449" si="33">N386/X386</f>
        <v>34072.857142857145</v>
      </c>
      <c r="X386">
        <f t="shared" ref="X386:X449" si="34">V386-U386+1</f>
        <v>7</v>
      </c>
      <c r="Y386" s="15">
        <v>0</v>
      </c>
      <c r="Z386" s="15">
        <v>0</v>
      </c>
      <c r="AA386" s="15">
        <v>0</v>
      </c>
      <c r="AB386" s="15">
        <v>0</v>
      </c>
      <c r="AC386" s="15">
        <v>34072.857142857145</v>
      </c>
      <c r="AD386" s="15">
        <v>34072.857142857145</v>
      </c>
      <c r="AE386" s="15">
        <v>34072.857142857145</v>
      </c>
      <c r="AF386" s="15">
        <v>34072.857142857145</v>
      </c>
      <c r="AG386" s="15">
        <v>34072.857142857145</v>
      </c>
      <c r="AH386" s="15">
        <v>34072.857142857145</v>
      </c>
      <c r="AI386" s="15">
        <v>34072.857142857145</v>
      </c>
      <c r="AJ386" s="15">
        <v>0</v>
      </c>
      <c r="AK386" s="15">
        <v>0</v>
      </c>
      <c r="AL386" s="15">
        <v>0</v>
      </c>
      <c r="AM386" s="15">
        <v>0</v>
      </c>
      <c r="AN386" s="15">
        <v>0</v>
      </c>
      <c r="AO386" s="15">
        <v>0</v>
      </c>
      <c r="AP386" s="15">
        <v>0</v>
      </c>
      <c r="AQ386" s="15">
        <v>0</v>
      </c>
      <c r="AR386" s="15">
        <v>0</v>
      </c>
      <c r="AS386" s="15">
        <v>0</v>
      </c>
      <c r="AT386" s="15">
        <v>0</v>
      </c>
      <c r="AU386" s="15">
        <v>0</v>
      </c>
      <c r="AV386" s="15">
        <v>0</v>
      </c>
      <c r="AW386" s="15">
        <v>0</v>
      </c>
      <c r="AX386" s="15">
        <v>0</v>
      </c>
      <c r="AY386" s="15">
        <v>0</v>
      </c>
      <c r="BB386" t="b">
        <f t="shared" si="30"/>
        <v>1</v>
      </c>
    </row>
    <row r="387" spans="1:54">
      <c r="A387">
        <v>10348</v>
      </c>
      <c r="D387" t="s">
        <v>822</v>
      </c>
      <c r="E387" t="s">
        <v>4307</v>
      </c>
      <c r="F387" t="str">
        <f t="shared" si="31"/>
        <v>City/Active Transportation</v>
      </c>
      <c r="I387" t="s">
        <v>1112</v>
      </c>
      <c r="J387" t="s">
        <v>1113</v>
      </c>
      <c r="K387" t="s">
        <v>1114</v>
      </c>
      <c r="L387" t="s">
        <v>632</v>
      </c>
      <c r="M387" t="s">
        <v>1115</v>
      </c>
      <c r="N387">
        <v>1403000</v>
      </c>
      <c r="O387">
        <v>2076440</v>
      </c>
      <c r="P387" t="s">
        <v>634</v>
      </c>
      <c r="Q387" t="str">
        <f t="shared" si="32"/>
        <v>2018-2024</v>
      </c>
      <c r="R387">
        <v>1</v>
      </c>
      <c r="S387" t="s">
        <v>955</v>
      </c>
      <c r="T387" t="s">
        <v>636</v>
      </c>
      <c r="U387" s="4">
        <v>2018</v>
      </c>
      <c r="V387" s="4">
        <v>2024</v>
      </c>
      <c r="W387" s="15">
        <f t="shared" si="33"/>
        <v>200428.57142857142</v>
      </c>
      <c r="X387">
        <f t="shared" si="34"/>
        <v>7</v>
      </c>
      <c r="Y387" s="15">
        <v>0</v>
      </c>
      <c r="Z387" s="15">
        <v>0</v>
      </c>
      <c r="AA387" s="15">
        <v>0</v>
      </c>
      <c r="AB387" s="15">
        <v>0</v>
      </c>
      <c r="AC387" s="15">
        <v>200428.57142857142</v>
      </c>
      <c r="AD387" s="15">
        <v>200428.57142857142</v>
      </c>
      <c r="AE387" s="15">
        <v>200428.57142857142</v>
      </c>
      <c r="AF387" s="15">
        <v>200428.57142857142</v>
      </c>
      <c r="AG387" s="15">
        <v>200428.57142857142</v>
      </c>
      <c r="AH387" s="15">
        <v>200428.57142857142</v>
      </c>
      <c r="AI387" s="15">
        <v>200428.57142857142</v>
      </c>
      <c r="AJ387" s="15">
        <v>0</v>
      </c>
      <c r="AK387" s="15">
        <v>0</v>
      </c>
      <c r="AL387" s="15">
        <v>0</v>
      </c>
      <c r="AM387" s="15">
        <v>0</v>
      </c>
      <c r="AN387" s="15">
        <v>0</v>
      </c>
      <c r="AO387" s="15">
        <v>0</v>
      </c>
      <c r="AP387" s="15">
        <v>0</v>
      </c>
      <c r="AQ387" s="15">
        <v>0</v>
      </c>
      <c r="AR387" s="15">
        <v>0</v>
      </c>
      <c r="AS387" s="15">
        <v>0</v>
      </c>
      <c r="AT387" s="15">
        <v>0</v>
      </c>
      <c r="AU387" s="15">
        <v>0</v>
      </c>
      <c r="AV387" s="15">
        <v>0</v>
      </c>
      <c r="AW387" s="15">
        <v>0</v>
      </c>
      <c r="AX387" s="15">
        <v>0</v>
      </c>
      <c r="AY387" s="15">
        <v>0</v>
      </c>
      <c r="BB387" t="b">
        <f t="shared" si="30"/>
        <v>1</v>
      </c>
    </row>
    <row r="388" spans="1:54">
      <c r="A388">
        <v>10354</v>
      </c>
      <c r="D388" t="s">
        <v>822</v>
      </c>
      <c r="E388" t="s">
        <v>4307</v>
      </c>
      <c r="F388" t="str">
        <f t="shared" si="31"/>
        <v>City/Active Transportation</v>
      </c>
      <c r="I388" t="s">
        <v>1120</v>
      </c>
      <c r="J388" t="s">
        <v>1121</v>
      </c>
      <c r="K388" t="s">
        <v>794</v>
      </c>
      <c r="L388" t="s">
        <v>657</v>
      </c>
      <c r="M388" t="s">
        <v>1122</v>
      </c>
      <c r="N388">
        <v>17653000</v>
      </c>
      <c r="O388">
        <v>26126440</v>
      </c>
      <c r="P388" t="s">
        <v>634</v>
      </c>
      <c r="Q388" t="str">
        <f t="shared" si="32"/>
        <v>2018-2024</v>
      </c>
      <c r="R388">
        <v>1</v>
      </c>
      <c r="S388" t="s">
        <v>746</v>
      </c>
      <c r="T388" t="s">
        <v>636</v>
      </c>
      <c r="U388" s="4">
        <v>2018</v>
      </c>
      <c r="V388" s="4">
        <v>2024</v>
      </c>
      <c r="W388" s="15">
        <f t="shared" si="33"/>
        <v>2521857.1428571427</v>
      </c>
      <c r="X388">
        <f t="shared" si="34"/>
        <v>7</v>
      </c>
      <c r="Y388" s="15">
        <v>0</v>
      </c>
      <c r="Z388" s="15">
        <v>0</v>
      </c>
      <c r="AA388" s="15">
        <v>0</v>
      </c>
      <c r="AB388" s="15">
        <v>0</v>
      </c>
      <c r="AC388" s="15">
        <v>2521857.1428571427</v>
      </c>
      <c r="AD388" s="15">
        <v>2521857.1428571427</v>
      </c>
      <c r="AE388" s="15">
        <v>2521857.1428571427</v>
      </c>
      <c r="AF388" s="15">
        <v>2521857.1428571427</v>
      </c>
      <c r="AG388" s="15">
        <v>2521857.1428571427</v>
      </c>
      <c r="AH388" s="15">
        <v>2521857.1428571427</v>
      </c>
      <c r="AI388" s="15">
        <v>2521857.1428571427</v>
      </c>
      <c r="AJ388" s="15">
        <v>0</v>
      </c>
      <c r="AK388" s="15">
        <v>0</v>
      </c>
      <c r="AL388" s="15">
        <v>0</v>
      </c>
      <c r="AM388" s="15">
        <v>0</v>
      </c>
      <c r="AN388" s="15">
        <v>0</v>
      </c>
      <c r="AO388" s="15">
        <v>0</v>
      </c>
      <c r="AP388" s="15">
        <v>0</v>
      </c>
      <c r="AQ388" s="15">
        <v>0</v>
      </c>
      <c r="AR388" s="15">
        <v>0</v>
      </c>
      <c r="AS388" s="15">
        <v>0</v>
      </c>
      <c r="AT388" s="15">
        <v>0</v>
      </c>
      <c r="AU388" s="15">
        <v>0</v>
      </c>
      <c r="AV388" s="15">
        <v>0</v>
      </c>
      <c r="AW388" s="15">
        <v>0</v>
      </c>
      <c r="AX388" s="15">
        <v>0</v>
      </c>
      <c r="AY388" s="15">
        <v>0</v>
      </c>
      <c r="BB388" t="b">
        <f t="shared" si="30"/>
        <v>1</v>
      </c>
    </row>
    <row r="389" spans="1:54">
      <c r="A389">
        <v>10356</v>
      </c>
      <c r="D389" t="s">
        <v>822</v>
      </c>
      <c r="E389" t="s">
        <v>4307</v>
      </c>
      <c r="F389" t="str">
        <f t="shared" si="31"/>
        <v>City/Active Transportation</v>
      </c>
      <c r="I389" t="s">
        <v>1123</v>
      </c>
      <c r="J389" t="s">
        <v>1124</v>
      </c>
      <c r="K389" t="s">
        <v>1125</v>
      </c>
      <c r="L389" t="s">
        <v>657</v>
      </c>
      <c r="M389" t="s">
        <v>1126</v>
      </c>
      <c r="N389">
        <v>1600000</v>
      </c>
      <c r="O389">
        <v>2368000</v>
      </c>
      <c r="P389" t="s">
        <v>634</v>
      </c>
      <c r="Q389" t="str">
        <f t="shared" si="32"/>
        <v>2018-2024</v>
      </c>
      <c r="R389">
        <v>1</v>
      </c>
      <c r="S389" t="s">
        <v>746</v>
      </c>
      <c r="T389" t="s">
        <v>636</v>
      </c>
      <c r="U389" s="4">
        <v>2018</v>
      </c>
      <c r="V389" s="4">
        <v>2024</v>
      </c>
      <c r="W389" s="15">
        <f t="shared" si="33"/>
        <v>228571.42857142858</v>
      </c>
      <c r="X389">
        <f t="shared" si="34"/>
        <v>7</v>
      </c>
      <c r="Y389" s="15">
        <v>0</v>
      </c>
      <c r="Z389" s="15">
        <v>0</v>
      </c>
      <c r="AA389" s="15">
        <v>0</v>
      </c>
      <c r="AB389" s="15">
        <v>0</v>
      </c>
      <c r="AC389" s="15">
        <v>228571.42857142858</v>
      </c>
      <c r="AD389" s="15">
        <v>228571.42857142858</v>
      </c>
      <c r="AE389" s="15">
        <v>228571.42857142858</v>
      </c>
      <c r="AF389" s="15">
        <v>228571.42857142858</v>
      </c>
      <c r="AG389" s="15">
        <v>228571.42857142858</v>
      </c>
      <c r="AH389" s="15">
        <v>228571.42857142858</v>
      </c>
      <c r="AI389" s="15">
        <v>228571.42857142858</v>
      </c>
      <c r="AJ389" s="15">
        <v>0</v>
      </c>
      <c r="AK389" s="15">
        <v>0</v>
      </c>
      <c r="AL389" s="15">
        <v>0</v>
      </c>
      <c r="AM389" s="15">
        <v>0</v>
      </c>
      <c r="AN389" s="15">
        <v>0</v>
      </c>
      <c r="AO389" s="15">
        <v>0</v>
      </c>
      <c r="AP389" s="15">
        <v>0</v>
      </c>
      <c r="AQ389" s="15">
        <v>0</v>
      </c>
      <c r="AR389" s="15">
        <v>0</v>
      </c>
      <c r="AS389" s="15">
        <v>0</v>
      </c>
      <c r="AT389" s="15">
        <v>0</v>
      </c>
      <c r="AU389" s="15">
        <v>0</v>
      </c>
      <c r="AV389" s="15">
        <v>0</v>
      </c>
      <c r="AW389" s="15">
        <v>0</v>
      </c>
      <c r="AX389" s="15">
        <v>0</v>
      </c>
      <c r="AY389" s="15">
        <v>0</v>
      </c>
      <c r="BB389" t="b">
        <f t="shared" si="30"/>
        <v>1</v>
      </c>
    </row>
    <row r="390" spans="1:54">
      <c r="A390">
        <v>10366</v>
      </c>
      <c r="D390" t="s">
        <v>1127</v>
      </c>
      <c r="E390" t="s">
        <v>1128</v>
      </c>
      <c r="F390" t="str">
        <f t="shared" si="31"/>
        <v>Port/Freight</v>
      </c>
      <c r="G390" t="s">
        <v>1090</v>
      </c>
      <c r="I390" t="s">
        <v>2128</v>
      </c>
      <c r="J390" t="s">
        <v>2129</v>
      </c>
      <c r="L390" t="s">
        <v>2130</v>
      </c>
      <c r="M390" t="s">
        <v>2131</v>
      </c>
      <c r="N390">
        <v>650000</v>
      </c>
      <c r="O390">
        <v>962000</v>
      </c>
      <c r="P390" t="s">
        <v>634</v>
      </c>
      <c r="Q390" t="str">
        <f t="shared" si="32"/>
        <v>2018-2024</v>
      </c>
      <c r="R390">
        <v>1</v>
      </c>
      <c r="S390" t="s">
        <v>2111</v>
      </c>
      <c r="T390" t="s">
        <v>2089</v>
      </c>
      <c r="U390" s="4">
        <v>2018</v>
      </c>
      <c r="V390" s="4">
        <v>2024</v>
      </c>
      <c r="W390" s="15">
        <f t="shared" si="33"/>
        <v>92857.142857142855</v>
      </c>
      <c r="X390">
        <f t="shared" si="34"/>
        <v>7</v>
      </c>
      <c r="Y390" s="15">
        <v>0</v>
      </c>
      <c r="Z390" s="15">
        <v>0</v>
      </c>
      <c r="AA390" s="15">
        <v>0</v>
      </c>
      <c r="AB390" s="15">
        <v>0</v>
      </c>
      <c r="AC390" s="15">
        <v>92857.142857142855</v>
      </c>
      <c r="AD390" s="15">
        <v>92857.142857142855</v>
      </c>
      <c r="AE390" s="15">
        <v>92857.142857142855</v>
      </c>
      <c r="AF390" s="15">
        <v>92857.142857142855</v>
      </c>
      <c r="AG390" s="15">
        <v>92857.142857142855</v>
      </c>
      <c r="AH390" s="15">
        <v>92857.142857142855</v>
      </c>
      <c r="AI390" s="15">
        <v>92857.142857142855</v>
      </c>
      <c r="AJ390" s="15">
        <v>0</v>
      </c>
      <c r="AK390" s="15">
        <v>0</v>
      </c>
      <c r="AL390" s="15">
        <v>0</v>
      </c>
      <c r="AM390" s="15">
        <v>0</v>
      </c>
      <c r="AN390" s="15">
        <v>0</v>
      </c>
      <c r="AO390" s="15">
        <v>0</v>
      </c>
      <c r="AP390" s="15">
        <v>0</v>
      </c>
      <c r="AQ390" s="15">
        <v>0</v>
      </c>
      <c r="AR390" s="15">
        <v>0</v>
      </c>
      <c r="AS390" s="15">
        <v>0</v>
      </c>
      <c r="AT390" s="15">
        <v>0</v>
      </c>
      <c r="AU390" s="15">
        <v>0</v>
      </c>
      <c r="AV390" s="15">
        <v>0</v>
      </c>
      <c r="AW390" s="15">
        <v>0</v>
      </c>
      <c r="AX390" s="15">
        <v>0</v>
      </c>
      <c r="AY390" s="15">
        <v>0</v>
      </c>
      <c r="BB390" t="b">
        <f t="shared" si="30"/>
        <v>1</v>
      </c>
    </row>
    <row r="391" spans="1:54">
      <c r="A391">
        <v>10379</v>
      </c>
      <c r="D391" t="s">
        <v>1127</v>
      </c>
      <c r="E391" t="s">
        <v>1128</v>
      </c>
      <c r="F391" t="str">
        <f t="shared" si="31"/>
        <v>Port/Freight</v>
      </c>
      <c r="G391" t="s">
        <v>2106</v>
      </c>
      <c r="I391" t="s">
        <v>2142</v>
      </c>
      <c r="J391" t="s">
        <v>2143</v>
      </c>
      <c r="L391" t="s">
        <v>632</v>
      </c>
      <c r="M391" t="s">
        <v>2144</v>
      </c>
      <c r="N391">
        <v>13644200</v>
      </c>
      <c r="O391">
        <v>20193416</v>
      </c>
      <c r="P391" t="s">
        <v>634</v>
      </c>
      <c r="Q391" t="str">
        <f t="shared" si="32"/>
        <v>2018-2024</v>
      </c>
      <c r="R391">
        <v>1</v>
      </c>
      <c r="S391" t="s">
        <v>2111</v>
      </c>
      <c r="T391" t="s">
        <v>2089</v>
      </c>
      <c r="U391" s="4">
        <v>2018</v>
      </c>
      <c r="V391" s="4">
        <v>2024</v>
      </c>
      <c r="W391" s="15">
        <f t="shared" si="33"/>
        <v>1949171.4285714286</v>
      </c>
      <c r="X391">
        <f t="shared" si="34"/>
        <v>7</v>
      </c>
      <c r="Y391" s="15">
        <v>0</v>
      </c>
      <c r="Z391" s="15">
        <v>0</v>
      </c>
      <c r="AA391" s="15">
        <v>0</v>
      </c>
      <c r="AB391" s="15">
        <v>0</v>
      </c>
      <c r="AC391" s="15">
        <v>1949171.4285714286</v>
      </c>
      <c r="AD391" s="15">
        <v>1949171.4285714286</v>
      </c>
      <c r="AE391" s="15">
        <v>1949171.4285714286</v>
      </c>
      <c r="AF391" s="15">
        <v>1949171.4285714286</v>
      </c>
      <c r="AG391" s="15">
        <v>1949171.4285714286</v>
      </c>
      <c r="AH391" s="15">
        <v>1949171.4285714286</v>
      </c>
      <c r="AI391" s="15">
        <v>1949171.4285714286</v>
      </c>
      <c r="AJ391" s="15">
        <v>0</v>
      </c>
      <c r="AK391" s="15">
        <v>0</v>
      </c>
      <c r="AL391" s="15">
        <v>0</v>
      </c>
      <c r="AM391" s="15">
        <v>0</v>
      </c>
      <c r="AN391" s="15">
        <v>0</v>
      </c>
      <c r="AO391" s="15">
        <v>0</v>
      </c>
      <c r="AP391" s="15">
        <v>0</v>
      </c>
      <c r="AQ391" s="15">
        <v>0</v>
      </c>
      <c r="AR391" s="15">
        <v>0</v>
      </c>
      <c r="AS391" s="15">
        <v>0</v>
      </c>
      <c r="AT391" s="15">
        <v>0</v>
      </c>
      <c r="AU391" s="15">
        <v>0</v>
      </c>
      <c r="AV391" s="15">
        <v>0</v>
      </c>
      <c r="AW391" s="15">
        <v>0</v>
      </c>
      <c r="AX391" s="15">
        <v>0</v>
      </c>
      <c r="AY391" s="15">
        <v>0</v>
      </c>
      <c r="BB391" t="b">
        <f t="shared" si="30"/>
        <v>1</v>
      </c>
    </row>
    <row r="392" spans="1:54">
      <c r="A392">
        <v>10384</v>
      </c>
      <c r="D392" t="s">
        <v>1131</v>
      </c>
      <c r="E392" t="s">
        <v>4308</v>
      </c>
      <c r="F392" t="str">
        <f t="shared" si="31"/>
        <v>County/Roads and Bridges</v>
      </c>
      <c r="G392" t="s">
        <v>1131</v>
      </c>
      <c r="I392" t="s">
        <v>2593</v>
      </c>
      <c r="J392" t="s">
        <v>2594</v>
      </c>
      <c r="K392" t="s">
        <v>2595</v>
      </c>
      <c r="L392" t="s">
        <v>662</v>
      </c>
      <c r="M392" t="s">
        <v>2596</v>
      </c>
      <c r="N392">
        <v>5800000</v>
      </c>
      <c r="O392">
        <v>8584000</v>
      </c>
      <c r="P392" t="s">
        <v>634</v>
      </c>
      <c r="Q392" t="str">
        <f t="shared" si="32"/>
        <v>2018-2024</v>
      </c>
      <c r="R392">
        <v>1</v>
      </c>
      <c r="S392" t="s">
        <v>676</v>
      </c>
      <c r="T392" t="s">
        <v>2287</v>
      </c>
      <c r="U392" s="4">
        <v>2018</v>
      </c>
      <c r="V392" s="4">
        <v>2024</v>
      </c>
      <c r="W392" s="15">
        <f t="shared" si="33"/>
        <v>828571.42857142852</v>
      </c>
      <c r="X392">
        <f t="shared" si="34"/>
        <v>7</v>
      </c>
      <c r="Y392" s="15">
        <v>0</v>
      </c>
      <c r="Z392" s="15">
        <v>0</v>
      </c>
      <c r="AA392" s="15">
        <v>0</v>
      </c>
      <c r="AB392" s="15">
        <v>0</v>
      </c>
      <c r="AC392" s="15">
        <v>828571.42857142852</v>
      </c>
      <c r="AD392" s="15">
        <v>828571.42857142852</v>
      </c>
      <c r="AE392" s="15">
        <v>828571.42857142852</v>
      </c>
      <c r="AF392" s="15">
        <v>828571.42857142852</v>
      </c>
      <c r="AG392" s="15">
        <v>828571.42857142852</v>
      </c>
      <c r="AH392" s="15">
        <v>828571.42857142852</v>
      </c>
      <c r="AI392" s="15">
        <v>828571.42857142852</v>
      </c>
      <c r="AJ392" s="15">
        <v>0</v>
      </c>
      <c r="AK392" s="15">
        <v>0</v>
      </c>
      <c r="AL392" s="15">
        <v>0</v>
      </c>
      <c r="AM392" s="15">
        <v>0</v>
      </c>
      <c r="AN392" s="15">
        <v>0</v>
      </c>
      <c r="AO392" s="15">
        <v>0</v>
      </c>
      <c r="AP392" s="15">
        <v>0</v>
      </c>
      <c r="AQ392" s="15">
        <v>0</v>
      </c>
      <c r="AR392" s="15">
        <v>0</v>
      </c>
      <c r="AS392" s="15">
        <v>0</v>
      </c>
      <c r="AT392" s="15">
        <v>0</v>
      </c>
      <c r="AU392" s="15">
        <v>0</v>
      </c>
      <c r="AV392" s="15">
        <v>0</v>
      </c>
      <c r="AW392" s="15">
        <v>0</v>
      </c>
      <c r="AX392" s="15">
        <v>0</v>
      </c>
      <c r="AY392" s="15">
        <v>0</v>
      </c>
      <c r="BB392" t="b">
        <f t="shared" si="30"/>
        <v>1</v>
      </c>
    </row>
    <row r="393" spans="1:54">
      <c r="A393">
        <v>10386</v>
      </c>
      <c r="D393" t="s">
        <v>2600</v>
      </c>
      <c r="E393" t="s">
        <v>4308</v>
      </c>
      <c r="F393" t="str">
        <f t="shared" si="31"/>
        <v>County/Roads and Bridges</v>
      </c>
      <c r="G393" t="s">
        <v>2600</v>
      </c>
      <c r="I393" t="s">
        <v>2601</v>
      </c>
      <c r="J393" t="s">
        <v>2602</v>
      </c>
      <c r="K393" t="s">
        <v>2603</v>
      </c>
      <c r="L393" t="s">
        <v>662</v>
      </c>
      <c r="M393" t="s">
        <v>2604</v>
      </c>
      <c r="N393">
        <v>11500000</v>
      </c>
      <c r="O393">
        <v>17020000</v>
      </c>
      <c r="P393" t="s">
        <v>634</v>
      </c>
      <c r="Q393" t="str">
        <f t="shared" si="32"/>
        <v>2018-2024</v>
      </c>
      <c r="R393">
        <v>1</v>
      </c>
      <c r="S393" t="s">
        <v>643</v>
      </c>
      <c r="T393" t="s">
        <v>2287</v>
      </c>
      <c r="U393" s="4">
        <v>2018</v>
      </c>
      <c r="V393" s="4">
        <v>2024</v>
      </c>
      <c r="W393" s="15">
        <f t="shared" si="33"/>
        <v>1642857.142857143</v>
      </c>
      <c r="X393">
        <f t="shared" si="34"/>
        <v>7</v>
      </c>
      <c r="Y393" s="15">
        <v>0</v>
      </c>
      <c r="Z393" s="15">
        <v>0</v>
      </c>
      <c r="AA393" s="15">
        <v>0</v>
      </c>
      <c r="AB393" s="15">
        <v>0</v>
      </c>
      <c r="AC393" s="15">
        <v>1642857.142857143</v>
      </c>
      <c r="AD393" s="15">
        <v>1642857.142857143</v>
      </c>
      <c r="AE393" s="15">
        <v>1642857.142857143</v>
      </c>
      <c r="AF393" s="15">
        <v>1642857.142857143</v>
      </c>
      <c r="AG393" s="15">
        <v>1642857.142857143</v>
      </c>
      <c r="AH393" s="15">
        <v>1642857.142857143</v>
      </c>
      <c r="AI393" s="15">
        <v>1642857.142857143</v>
      </c>
      <c r="AJ393" s="15">
        <v>0</v>
      </c>
      <c r="AK393" s="15">
        <v>0</v>
      </c>
      <c r="AL393" s="15">
        <v>0</v>
      </c>
      <c r="AM393" s="15">
        <v>0</v>
      </c>
      <c r="AN393" s="15">
        <v>0</v>
      </c>
      <c r="AO393" s="15">
        <v>0</v>
      </c>
      <c r="AP393" s="15">
        <v>0</v>
      </c>
      <c r="AQ393" s="15">
        <v>0</v>
      </c>
      <c r="AR393" s="15">
        <v>0</v>
      </c>
      <c r="AS393" s="15">
        <v>0</v>
      </c>
      <c r="AT393" s="15">
        <v>0</v>
      </c>
      <c r="AU393" s="15">
        <v>0</v>
      </c>
      <c r="AV393" s="15">
        <v>0</v>
      </c>
      <c r="AW393" s="15">
        <v>0</v>
      </c>
      <c r="AX393" s="15">
        <v>0</v>
      </c>
      <c r="AY393" s="15">
        <v>0</v>
      </c>
      <c r="BB393" t="b">
        <f t="shared" si="30"/>
        <v>1</v>
      </c>
    </row>
    <row r="394" spans="1:54">
      <c r="A394">
        <v>10394</v>
      </c>
      <c r="D394" t="s">
        <v>1131</v>
      </c>
      <c r="E394" t="s">
        <v>4308</v>
      </c>
      <c r="F394" t="str">
        <f t="shared" si="31"/>
        <v>County/Freight</v>
      </c>
      <c r="G394" t="s">
        <v>1131</v>
      </c>
      <c r="I394" t="s">
        <v>2145</v>
      </c>
      <c r="J394" t="s">
        <v>2146</v>
      </c>
      <c r="L394" t="s">
        <v>640</v>
      </c>
      <c r="M394" t="s">
        <v>2147</v>
      </c>
      <c r="N394">
        <v>7000000</v>
      </c>
      <c r="O394">
        <v>10360000</v>
      </c>
      <c r="P394" t="s">
        <v>634</v>
      </c>
      <c r="Q394" t="str">
        <f t="shared" si="32"/>
        <v>2018-2024</v>
      </c>
      <c r="R394">
        <v>1</v>
      </c>
      <c r="S394" t="s">
        <v>664</v>
      </c>
      <c r="T394" t="s">
        <v>2089</v>
      </c>
      <c r="U394" s="4">
        <v>2018</v>
      </c>
      <c r="V394" s="4">
        <v>2024</v>
      </c>
      <c r="W394" s="15">
        <f t="shared" si="33"/>
        <v>1000000</v>
      </c>
      <c r="X394">
        <f t="shared" si="34"/>
        <v>7</v>
      </c>
      <c r="Y394" s="15">
        <v>0</v>
      </c>
      <c r="Z394" s="15">
        <v>0</v>
      </c>
      <c r="AA394" s="15">
        <v>0</v>
      </c>
      <c r="AB394" s="15">
        <v>0</v>
      </c>
      <c r="AC394" s="15">
        <v>1000000</v>
      </c>
      <c r="AD394" s="15">
        <v>1000000</v>
      </c>
      <c r="AE394" s="15">
        <v>1000000</v>
      </c>
      <c r="AF394" s="15">
        <v>1000000</v>
      </c>
      <c r="AG394" s="15">
        <v>1000000</v>
      </c>
      <c r="AH394" s="15">
        <v>1000000</v>
      </c>
      <c r="AI394" s="15">
        <v>1000000</v>
      </c>
      <c r="AJ394" s="15">
        <v>0</v>
      </c>
      <c r="AK394" s="15">
        <v>0</v>
      </c>
      <c r="AL394" s="15">
        <v>0</v>
      </c>
      <c r="AM394" s="15">
        <v>0</v>
      </c>
      <c r="AN394" s="15">
        <v>0</v>
      </c>
      <c r="AO394" s="15">
        <v>0</v>
      </c>
      <c r="AP394" s="15">
        <v>0</v>
      </c>
      <c r="AQ394" s="15">
        <v>0</v>
      </c>
      <c r="AR394" s="15">
        <v>0</v>
      </c>
      <c r="AS394" s="15">
        <v>0</v>
      </c>
      <c r="AT394" s="15">
        <v>0</v>
      </c>
      <c r="AU394" s="15">
        <v>0</v>
      </c>
      <c r="AV394" s="15">
        <v>0</v>
      </c>
      <c r="AW394" s="15">
        <v>0</v>
      </c>
      <c r="AX394" s="15">
        <v>0</v>
      </c>
      <c r="AY394" s="15">
        <v>0</v>
      </c>
      <c r="BB394" t="b">
        <f t="shared" si="30"/>
        <v>1</v>
      </c>
    </row>
    <row r="395" spans="1:54">
      <c r="A395">
        <v>10396</v>
      </c>
      <c r="D395" t="s">
        <v>1131</v>
      </c>
      <c r="E395" t="s">
        <v>4308</v>
      </c>
      <c r="F395" t="str">
        <f t="shared" si="31"/>
        <v>County/Freight</v>
      </c>
      <c r="G395" t="s">
        <v>1131</v>
      </c>
      <c r="I395" t="s">
        <v>2148</v>
      </c>
      <c r="J395" t="s">
        <v>2149</v>
      </c>
      <c r="K395" t="s">
        <v>2150</v>
      </c>
      <c r="L395" t="s">
        <v>2099</v>
      </c>
      <c r="M395" t="s">
        <v>2151</v>
      </c>
      <c r="N395">
        <v>45000000</v>
      </c>
      <c r="O395">
        <v>66600000</v>
      </c>
      <c r="P395" t="s">
        <v>634</v>
      </c>
      <c r="Q395" t="str">
        <f t="shared" si="32"/>
        <v>2018-2024</v>
      </c>
      <c r="R395">
        <v>1</v>
      </c>
      <c r="S395" t="s">
        <v>657</v>
      </c>
      <c r="T395" t="s">
        <v>2089</v>
      </c>
      <c r="U395" s="4">
        <v>2018</v>
      </c>
      <c r="V395" s="4">
        <v>2024</v>
      </c>
      <c r="W395" s="15">
        <f t="shared" si="33"/>
        <v>6428571.4285714282</v>
      </c>
      <c r="X395">
        <f t="shared" si="34"/>
        <v>7</v>
      </c>
      <c r="Y395" s="15">
        <v>0</v>
      </c>
      <c r="Z395" s="15">
        <v>0</v>
      </c>
      <c r="AA395" s="15">
        <v>0</v>
      </c>
      <c r="AB395" s="15">
        <v>0</v>
      </c>
      <c r="AC395" s="15">
        <v>6428571.4285714282</v>
      </c>
      <c r="AD395" s="15">
        <v>6428571.4285714282</v>
      </c>
      <c r="AE395" s="15">
        <v>6428571.4285714282</v>
      </c>
      <c r="AF395" s="15">
        <v>6428571.4285714282</v>
      </c>
      <c r="AG395" s="15">
        <v>6428571.4285714282</v>
      </c>
      <c r="AH395" s="15">
        <v>6428571.4285714282</v>
      </c>
      <c r="AI395" s="15">
        <v>6428571.4285714282</v>
      </c>
      <c r="AJ395" s="15">
        <v>0</v>
      </c>
      <c r="AK395" s="15">
        <v>0</v>
      </c>
      <c r="AL395" s="15">
        <v>0</v>
      </c>
      <c r="AM395" s="15">
        <v>0</v>
      </c>
      <c r="AN395" s="15">
        <v>0</v>
      </c>
      <c r="AO395" s="15">
        <v>0</v>
      </c>
      <c r="AP395" s="15">
        <v>0</v>
      </c>
      <c r="AQ395" s="15">
        <v>0</v>
      </c>
      <c r="AR395" s="15">
        <v>0</v>
      </c>
      <c r="AS395" s="15">
        <v>0</v>
      </c>
      <c r="AT395" s="15">
        <v>0</v>
      </c>
      <c r="AU395" s="15">
        <v>0</v>
      </c>
      <c r="AV395" s="15">
        <v>0</v>
      </c>
      <c r="AW395" s="15">
        <v>0</v>
      </c>
      <c r="AX395" s="15">
        <v>0</v>
      </c>
      <c r="AY395" s="15">
        <v>0</v>
      </c>
      <c r="BB395" t="b">
        <f t="shared" si="30"/>
        <v>1</v>
      </c>
    </row>
    <row r="396" spans="1:54">
      <c r="A396">
        <v>10405</v>
      </c>
      <c r="D396" t="s">
        <v>1131</v>
      </c>
      <c r="E396" t="s">
        <v>4308</v>
      </c>
      <c r="F396" t="str">
        <f t="shared" si="31"/>
        <v>County/Active Transportation</v>
      </c>
      <c r="G396" t="s">
        <v>1131</v>
      </c>
      <c r="I396" t="s">
        <v>1136</v>
      </c>
      <c r="J396" t="s">
        <v>1137</v>
      </c>
      <c r="L396" t="s">
        <v>791</v>
      </c>
      <c r="M396" t="s">
        <v>1138</v>
      </c>
      <c r="N396">
        <v>1940000</v>
      </c>
      <c r="O396">
        <v>2871200</v>
      </c>
      <c r="P396" t="s">
        <v>634</v>
      </c>
      <c r="Q396" t="str">
        <f t="shared" si="32"/>
        <v>2018-2024</v>
      </c>
      <c r="R396">
        <v>1</v>
      </c>
      <c r="S396" t="s">
        <v>715</v>
      </c>
      <c r="T396" t="s">
        <v>636</v>
      </c>
      <c r="U396" s="4">
        <v>2018</v>
      </c>
      <c r="V396" s="4">
        <v>2024</v>
      </c>
      <c r="W396" s="15">
        <f t="shared" si="33"/>
        <v>277142.85714285716</v>
      </c>
      <c r="X396">
        <f t="shared" si="34"/>
        <v>7</v>
      </c>
      <c r="Y396" s="15">
        <v>0</v>
      </c>
      <c r="Z396" s="15">
        <v>0</v>
      </c>
      <c r="AA396" s="15">
        <v>0</v>
      </c>
      <c r="AB396" s="15">
        <v>0</v>
      </c>
      <c r="AC396" s="15">
        <v>277142.85714285716</v>
      </c>
      <c r="AD396" s="15">
        <v>277142.85714285716</v>
      </c>
      <c r="AE396" s="15">
        <v>277142.85714285716</v>
      </c>
      <c r="AF396" s="15">
        <v>277142.85714285716</v>
      </c>
      <c r="AG396" s="15">
        <v>277142.85714285716</v>
      </c>
      <c r="AH396" s="15">
        <v>277142.85714285716</v>
      </c>
      <c r="AI396" s="15">
        <v>277142.85714285716</v>
      </c>
      <c r="AJ396" s="15">
        <v>0</v>
      </c>
      <c r="AK396" s="15">
        <v>0</v>
      </c>
      <c r="AL396" s="15">
        <v>0</v>
      </c>
      <c r="AM396" s="15">
        <v>0</v>
      </c>
      <c r="AN396" s="15">
        <v>0</v>
      </c>
      <c r="AO396" s="15">
        <v>0</v>
      </c>
      <c r="AP396" s="15">
        <v>0</v>
      </c>
      <c r="AQ396" s="15">
        <v>0</v>
      </c>
      <c r="AR396" s="15">
        <v>0</v>
      </c>
      <c r="AS396" s="15">
        <v>0</v>
      </c>
      <c r="AT396" s="15">
        <v>0</v>
      </c>
      <c r="AU396" s="15">
        <v>0</v>
      </c>
      <c r="AV396" s="15">
        <v>0</v>
      </c>
      <c r="AW396" s="15">
        <v>0</v>
      </c>
      <c r="AX396" s="15">
        <v>0</v>
      </c>
      <c r="AY396" s="15">
        <v>0</v>
      </c>
      <c r="BB396" t="b">
        <f t="shared" si="30"/>
        <v>1</v>
      </c>
    </row>
    <row r="397" spans="1:54">
      <c r="A397">
        <v>10406</v>
      </c>
      <c r="D397" t="s">
        <v>1131</v>
      </c>
      <c r="E397" t="s">
        <v>4308</v>
      </c>
      <c r="F397" t="str">
        <f t="shared" si="31"/>
        <v>County/Roads and Bridges</v>
      </c>
      <c r="G397" t="s">
        <v>1131</v>
      </c>
      <c r="I397" t="s">
        <v>2589</v>
      </c>
      <c r="J397" t="s">
        <v>2591</v>
      </c>
      <c r="K397" t="s">
        <v>2635</v>
      </c>
      <c r="L397" t="s">
        <v>662</v>
      </c>
      <c r="M397" t="s">
        <v>2636</v>
      </c>
      <c r="N397">
        <v>1810000</v>
      </c>
      <c r="O397">
        <v>2678800</v>
      </c>
      <c r="P397" t="s">
        <v>634</v>
      </c>
      <c r="Q397" t="str">
        <f t="shared" si="32"/>
        <v>2018-2024</v>
      </c>
      <c r="R397">
        <v>1</v>
      </c>
      <c r="S397" t="s">
        <v>676</v>
      </c>
      <c r="T397" t="s">
        <v>2287</v>
      </c>
      <c r="U397" s="4">
        <v>2018</v>
      </c>
      <c r="V397" s="4">
        <v>2024</v>
      </c>
      <c r="W397" s="15">
        <f t="shared" si="33"/>
        <v>258571.42857142858</v>
      </c>
      <c r="X397">
        <f t="shared" si="34"/>
        <v>7</v>
      </c>
      <c r="Y397" s="15">
        <v>0</v>
      </c>
      <c r="Z397" s="15">
        <v>0</v>
      </c>
      <c r="AA397" s="15">
        <v>0</v>
      </c>
      <c r="AB397" s="15">
        <v>0</v>
      </c>
      <c r="AC397" s="15">
        <v>258571.42857142858</v>
      </c>
      <c r="AD397" s="15">
        <v>258571.42857142858</v>
      </c>
      <c r="AE397" s="15">
        <v>258571.42857142858</v>
      </c>
      <c r="AF397" s="15">
        <v>258571.42857142858</v>
      </c>
      <c r="AG397" s="15">
        <v>258571.42857142858</v>
      </c>
      <c r="AH397" s="15">
        <v>258571.42857142858</v>
      </c>
      <c r="AI397" s="15">
        <v>258571.42857142858</v>
      </c>
      <c r="AJ397" s="15">
        <v>0</v>
      </c>
      <c r="AK397" s="15">
        <v>0</v>
      </c>
      <c r="AL397" s="15">
        <v>0</v>
      </c>
      <c r="AM397" s="15">
        <v>0</v>
      </c>
      <c r="AN397" s="15">
        <v>0</v>
      </c>
      <c r="AO397" s="15">
        <v>0</v>
      </c>
      <c r="AP397" s="15">
        <v>0</v>
      </c>
      <c r="AQ397" s="15">
        <v>0</v>
      </c>
      <c r="AR397" s="15">
        <v>0</v>
      </c>
      <c r="AS397" s="15">
        <v>0</v>
      </c>
      <c r="AT397" s="15">
        <v>0</v>
      </c>
      <c r="AU397" s="15">
        <v>0</v>
      </c>
      <c r="AV397" s="15">
        <v>0</v>
      </c>
      <c r="AW397" s="15">
        <v>0</v>
      </c>
      <c r="AX397" s="15">
        <v>0</v>
      </c>
      <c r="AY397" s="15">
        <v>0</v>
      </c>
      <c r="BB397" t="b">
        <f t="shared" si="30"/>
        <v>1</v>
      </c>
    </row>
    <row r="398" spans="1:54">
      <c r="A398">
        <v>10413</v>
      </c>
      <c r="D398" t="s">
        <v>1131</v>
      </c>
      <c r="E398" t="s">
        <v>4308</v>
      </c>
      <c r="F398" t="str">
        <f t="shared" si="31"/>
        <v>County/Roads and Bridges</v>
      </c>
      <c r="G398" t="s">
        <v>1131</v>
      </c>
      <c r="I398" t="s">
        <v>2646</v>
      </c>
      <c r="L398" t="s">
        <v>632</v>
      </c>
      <c r="M398" t="s">
        <v>2641</v>
      </c>
      <c r="N398">
        <v>13300000</v>
      </c>
      <c r="O398">
        <v>19684000</v>
      </c>
      <c r="P398" t="s">
        <v>634</v>
      </c>
      <c r="Q398" t="str">
        <f t="shared" si="32"/>
        <v>2018-2024</v>
      </c>
      <c r="R398">
        <v>1</v>
      </c>
      <c r="S398" t="s">
        <v>832</v>
      </c>
      <c r="T398" t="s">
        <v>2287</v>
      </c>
      <c r="U398" s="4">
        <v>2018</v>
      </c>
      <c r="V398" s="4">
        <v>2024</v>
      </c>
      <c r="W398" s="15">
        <f t="shared" si="33"/>
        <v>1900000</v>
      </c>
      <c r="X398">
        <f t="shared" si="34"/>
        <v>7</v>
      </c>
      <c r="Y398" s="15">
        <v>0</v>
      </c>
      <c r="Z398" s="15">
        <v>0</v>
      </c>
      <c r="AA398" s="15">
        <v>0</v>
      </c>
      <c r="AB398" s="15">
        <v>0</v>
      </c>
      <c r="AC398" s="15">
        <v>1900000</v>
      </c>
      <c r="AD398" s="15">
        <v>1900000</v>
      </c>
      <c r="AE398" s="15">
        <v>1900000</v>
      </c>
      <c r="AF398" s="15">
        <v>1900000</v>
      </c>
      <c r="AG398" s="15">
        <v>1900000</v>
      </c>
      <c r="AH398" s="15">
        <v>1900000</v>
      </c>
      <c r="AI398" s="15">
        <v>1900000</v>
      </c>
      <c r="AJ398" s="15">
        <v>0</v>
      </c>
      <c r="AK398" s="15">
        <v>0</v>
      </c>
      <c r="AL398" s="15">
        <v>0</v>
      </c>
      <c r="AM398" s="15">
        <v>0</v>
      </c>
      <c r="AN398" s="15">
        <v>0</v>
      </c>
      <c r="AO398" s="15">
        <v>0</v>
      </c>
      <c r="AP398" s="15">
        <v>0</v>
      </c>
      <c r="AQ398" s="15">
        <v>0</v>
      </c>
      <c r="AR398" s="15">
        <v>0</v>
      </c>
      <c r="AS398" s="15">
        <v>0</v>
      </c>
      <c r="AT398" s="15">
        <v>0</v>
      </c>
      <c r="AU398" s="15">
        <v>0</v>
      </c>
      <c r="AV398" s="15">
        <v>0</v>
      </c>
      <c r="AW398" s="15">
        <v>0</v>
      </c>
      <c r="AX398" s="15">
        <v>0</v>
      </c>
      <c r="AY398" s="15">
        <v>0</v>
      </c>
      <c r="BB398" t="b">
        <f t="shared" si="30"/>
        <v>1</v>
      </c>
    </row>
    <row r="399" spans="1:54">
      <c r="A399">
        <v>10416</v>
      </c>
      <c r="D399" t="s">
        <v>689</v>
      </c>
      <c r="E399" t="s">
        <v>4307</v>
      </c>
      <c r="F399" t="str">
        <f t="shared" si="31"/>
        <v>City/Roads and Bridges</v>
      </c>
      <c r="G399" t="s">
        <v>689</v>
      </c>
      <c r="I399" t="s">
        <v>2650</v>
      </c>
      <c r="J399" t="s">
        <v>1175</v>
      </c>
      <c r="K399" t="s">
        <v>1149</v>
      </c>
      <c r="L399" t="s">
        <v>1098</v>
      </c>
      <c r="M399" t="s">
        <v>2651</v>
      </c>
      <c r="N399">
        <v>19140461</v>
      </c>
      <c r="O399">
        <v>28327882.280000001</v>
      </c>
      <c r="P399" t="s">
        <v>634</v>
      </c>
      <c r="Q399" t="str">
        <f t="shared" si="32"/>
        <v>2018-2024</v>
      </c>
      <c r="S399" t="s">
        <v>670</v>
      </c>
      <c r="T399" t="s">
        <v>2287</v>
      </c>
      <c r="U399" s="4">
        <v>2018</v>
      </c>
      <c r="V399" s="4">
        <v>2024</v>
      </c>
      <c r="W399" s="15">
        <f t="shared" si="33"/>
        <v>2734351.5714285714</v>
      </c>
      <c r="X399">
        <f t="shared" si="34"/>
        <v>7</v>
      </c>
      <c r="Y399" s="15">
        <v>0</v>
      </c>
      <c r="Z399" s="15">
        <v>0</v>
      </c>
      <c r="AA399" s="15">
        <v>0</v>
      </c>
      <c r="AB399" s="15">
        <v>0</v>
      </c>
      <c r="AC399" s="15">
        <v>2734351.5714285714</v>
      </c>
      <c r="AD399" s="15">
        <v>2734351.5714285714</v>
      </c>
      <c r="AE399" s="15">
        <v>2734351.5714285714</v>
      </c>
      <c r="AF399" s="15">
        <v>2734351.5714285714</v>
      </c>
      <c r="AG399" s="15">
        <v>2734351.5714285714</v>
      </c>
      <c r="AH399" s="15">
        <v>2734351.5714285714</v>
      </c>
      <c r="AI399" s="15">
        <v>2734351.5714285714</v>
      </c>
      <c r="AJ399" s="15">
        <v>0</v>
      </c>
      <c r="AK399" s="15">
        <v>0</v>
      </c>
      <c r="AL399" s="15">
        <v>0</v>
      </c>
      <c r="AM399" s="15">
        <v>0</v>
      </c>
      <c r="AN399" s="15">
        <v>0</v>
      </c>
      <c r="AO399" s="15">
        <v>0</v>
      </c>
      <c r="AP399" s="15">
        <v>0</v>
      </c>
      <c r="AQ399" s="15">
        <v>0</v>
      </c>
      <c r="AR399" s="15">
        <v>0</v>
      </c>
      <c r="AS399" s="15">
        <v>0</v>
      </c>
      <c r="AT399" s="15">
        <v>0</v>
      </c>
      <c r="AU399" s="15">
        <v>0</v>
      </c>
      <c r="AV399" s="15">
        <v>0</v>
      </c>
      <c r="AW399" s="15">
        <v>0</v>
      </c>
      <c r="AX399" s="15">
        <v>0</v>
      </c>
      <c r="AY399" s="15">
        <v>0</v>
      </c>
      <c r="BB399" t="b">
        <f t="shared" si="30"/>
        <v>1</v>
      </c>
    </row>
    <row r="400" spans="1:54">
      <c r="A400">
        <v>10421</v>
      </c>
      <c r="D400" t="s">
        <v>689</v>
      </c>
      <c r="E400" t="s">
        <v>4307</v>
      </c>
      <c r="F400" t="str">
        <f t="shared" si="31"/>
        <v>City/Roads and Bridges</v>
      </c>
      <c r="G400" t="s">
        <v>689</v>
      </c>
      <c r="I400" t="s">
        <v>2654</v>
      </c>
      <c r="J400" t="s">
        <v>2170</v>
      </c>
      <c r="K400" t="s">
        <v>2655</v>
      </c>
      <c r="L400" t="s">
        <v>632</v>
      </c>
      <c r="M400" t="s">
        <v>2656</v>
      </c>
      <c r="N400">
        <v>7873990</v>
      </c>
      <c r="O400">
        <v>11653505.199999999</v>
      </c>
      <c r="P400" t="s">
        <v>634</v>
      </c>
      <c r="Q400" t="str">
        <f t="shared" si="32"/>
        <v>2018-2024</v>
      </c>
      <c r="R400">
        <v>1</v>
      </c>
      <c r="S400" t="s">
        <v>746</v>
      </c>
      <c r="T400" t="s">
        <v>2287</v>
      </c>
      <c r="U400" s="4">
        <v>2018</v>
      </c>
      <c r="V400" s="4">
        <v>2024</v>
      </c>
      <c r="W400" s="15">
        <f t="shared" si="33"/>
        <v>1124855.7142857143</v>
      </c>
      <c r="X400">
        <f t="shared" si="34"/>
        <v>7</v>
      </c>
      <c r="Y400" s="15">
        <v>0</v>
      </c>
      <c r="Z400" s="15">
        <v>0</v>
      </c>
      <c r="AA400" s="15">
        <v>0</v>
      </c>
      <c r="AB400" s="15">
        <v>0</v>
      </c>
      <c r="AC400" s="15">
        <v>1124855.7142857143</v>
      </c>
      <c r="AD400" s="15">
        <v>1124855.7142857143</v>
      </c>
      <c r="AE400" s="15">
        <v>1124855.7142857143</v>
      </c>
      <c r="AF400" s="15">
        <v>1124855.7142857143</v>
      </c>
      <c r="AG400" s="15">
        <v>1124855.7142857143</v>
      </c>
      <c r="AH400" s="15">
        <v>1124855.7142857143</v>
      </c>
      <c r="AI400" s="15">
        <v>1124855.7142857143</v>
      </c>
      <c r="AJ400" s="15">
        <v>0</v>
      </c>
      <c r="AK400" s="15">
        <v>0</v>
      </c>
      <c r="AL400" s="15">
        <v>0</v>
      </c>
      <c r="AM400" s="15">
        <v>0</v>
      </c>
      <c r="AN400" s="15">
        <v>0</v>
      </c>
      <c r="AO400" s="15">
        <v>0</v>
      </c>
      <c r="AP400" s="15">
        <v>0</v>
      </c>
      <c r="AQ400" s="15">
        <v>0</v>
      </c>
      <c r="AR400" s="15">
        <v>0</v>
      </c>
      <c r="AS400" s="15">
        <v>0</v>
      </c>
      <c r="AT400" s="15">
        <v>0</v>
      </c>
      <c r="AU400" s="15">
        <v>0</v>
      </c>
      <c r="AV400" s="15">
        <v>0</v>
      </c>
      <c r="AW400" s="15">
        <v>0</v>
      </c>
      <c r="AX400" s="15">
        <v>0</v>
      </c>
      <c r="AY400" s="15">
        <v>0</v>
      </c>
      <c r="BB400" t="b">
        <f t="shared" si="30"/>
        <v>1</v>
      </c>
    </row>
    <row r="401" spans="1:54">
      <c r="A401">
        <v>10425</v>
      </c>
      <c r="D401" t="s">
        <v>689</v>
      </c>
      <c r="E401" t="s">
        <v>4307</v>
      </c>
      <c r="F401" t="str">
        <f t="shared" si="31"/>
        <v>City/Roads and Bridges</v>
      </c>
      <c r="G401" t="s">
        <v>689</v>
      </c>
      <c r="I401" t="s">
        <v>2661</v>
      </c>
      <c r="J401" t="s">
        <v>2662</v>
      </c>
      <c r="K401" t="s">
        <v>2590</v>
      </c>
      <c r="L401" t="s">
        <v>791</v>
      </c>
      <c r="M401" t="s">
        <v>2663</v>
      </c>
      <c r="N401">
        <v>4466312</v>
      </c>
      <c r="O401">
        <v>6610141.7599999998</v>
      </c>
      <c r="P401" t="s">
        <v>634</v>
      </c>
      <c r="Q401" t="str">
        <f t="shared" si="32"/>
        <v>2018-2024</v>
      </c>
      <c r="R401">
        <v>1</v>
      </c>
      <c r="S401" t="s">
        <v>643</v>
      </c>
      <c r="T401" t="s">
        <v>2287</v>
      </c>
      <c r="U401" s="4">
        <v>2018</v>
      </c>
      <c r="V401" s="4">
        <v>2024</v>
      </c>
      <c r="W401" s="15">
        <f t="shared" si="33"/>
        <v>638044.57142857148</v>
      </c>
      <c r="X401">
        <f t="shared" si="34"/>
        <v>7</v>
      </c>
      <c r="Y401" s="15">
        <v>0</v>
      </c>
      <c r="Z401" s="15">
        <v>0</v>
      </c>
      <c r="AA401" s="15">
        <v>0</v>
      </c>
      <c r="AB401" s="15">
        <v>0</v>
      </c>
      <c r="AC401" s="15">
        <v>638044.57142857148</v>
      </c>
      <c r="AD401" s="15">
        <v>638044.57142857148</v>
      </c>
      <c r="AE401" s="15">
        <v>638044.57142857148</v>
      </c>
      <c r="AF401" s="15">
        <v>638044.57142857148</v>
      </c>
      <c r="AG401" s="15">
        <v>638044.57142857148</v>
      </c>
      <c r="AH401" s="15">
        <v>638044.57142857148</v>
      </c>
      <c r="AI401" s="15">
        <v>638044.57142857148</v>
      </c>
      <c r="AJ401" s="15">
        <v>0</v>
      </c>
      <c r="AK401" s="15">
        <v>0</v>
      </c>
      <c r="AL401" s="15">
        <v>0</v>
      </c>
      <c r="AM401" s="15">
        <v>0</v>
      </c>
      <c r="AN401" s="15">
        <v>0</v>
      </c>
      <c r="AO401" s="15">
        <v>0</v>
      </c>
      <c r="AP401" s="15">
        <v>0</v>
      </c>
      <c r="AQ401" s="15">
        <v>0</v>
      </c>
      <c r="AR401" s="15">
        <v>0</v>
      </c>
      <c r="AS401" s="15">
        <v>0</v>
      </c>
      <c r="AT401" s="15">
        <v>0</v>
      </c>
      <c r="AU401" s="15">
        <v>0</v>
      </c>
      <c r="AV401" s="15">
        <v>0</v>
      </c>
      <c r="AW401" s="15">
        <v>0</v>
      </c>
      <c r="AX401" s="15">
        <v>0</v>
      </c>
      <c r="AY401" s="15">
        <v>0</v>
      </c>
      <c r="BB401" t="b">
        <f t="shared" si="30"/>
        <v>1</v>
      </c>
    </row>
    <row r="402" spans="1:54">
      <c r="A402">
        <v>10427</v>
      </c>
      <c r="D402" t="s">
        <v>689</v>
      </c>
      <c r="E402" t="s">
        <v>4307</v>
      </c>
      <c r="F402" t="str">
        <f t="shared" si="31"/>
        <v>City/Roads and Bridges</v>
      </c>
      <c r="G402" t="s">
        <v>689</v>
      </c>
      <c r="I402" t="s">
        <v>2664</v>
      </c>
      <c r="J402" t="s">
        <v>2665</v>
      </c>
      <c r="K402" t="s">
        <v>2666</v>
      </c>
      <c r="L402" t="s">
        <v>662</v>
      </c>
      <c r="M402" t="s">
        <v>2667</v>
      </c>
      <c r="N402">
        <v>29265570</v>
      </c>
      <c r="O402">
        <v>43313043.600000001</v>
      </c>
      <c r="P402" t="s">
        <v>634</v>
      </c>
      <c r="Q402" t="str">
        <f t="shared" si="32"/>
        <v>2018-2024</v>
      </c>
      <c r="R402">
        <v>1</v>
      </c>
      <c r="S402" t="s">
        <v>676</v>
      </c>
      <c r="T402" t="s">
        <v>2287</v>
      </c>
      <c r="U402" s="4">
        <v>2018</v>
      </c>
      <c r="V402" s="4">
        <v>2024</v>
      </c>
      <c r="W402" s="15">
        <f t="shared" si="33"/>
        <v>4180795.7142857141</v>
      </c>
      <c r="X402">
        <f t="shared" si="34"/>
        <v>7</v>
      </c>
      <c r="Y402" s="15">
        <v>0</v>
      </c>
      <c r="Z402" s="15">
        <v>0</v>
      </c>
      <c r="AA402" s="15">
        <v>0</v>
      </c>
      <c r="AB402" s="15">
        <v>0</v>
      </c>
      <c r="AC402" s="15">
        <v>4180795.7142857141</v>
      </c>
      <c r="AD402" s="15">
        <v>4180795.7142857141</v>
      </c>
      <c r="AE402" s="15">
        <v>4180795.7142857141</v>
      </c>
      <c r="AF402" s="15">
        <v>4180795.7142857141</v>
      </c>
      <c r="AG402" s="15">
        <v>4180795.7142857141</v>
      </c>
      <c r="AH402" s="15">
        <v>4180795.7142857141</v>
      </c>
      <c r="AI402" s="15">
        <v>4180795.7142857141</v>
      </c>
      <c r="AJ402" s="15">
        <v>0</v>
      </c>
      <c r="AK402" s="15">
        <v>0</v>
      </c>
      <c r="AL402" s="15">
        <v>0</v>
      </c>
      <c r="AM402" s="15">
        <v>0</v>
      </c>
      <c r="AN402" s="15">
        <v>0</v>
      </c>
      <c r="AO402" s="15">
        <v>0</v>
      </c>
      <c r="AP402" s="15">
        <v>0</v>
      </c>
      <c r="AQ402" s="15">
        <v>0</v>
      </c>
      <c r="AR402" s="15">
        <v>0</v>
      </c>
      <c r="AS402" s="15">
        <v>0</v>
      </c>
      <c r="AT402" s="15">
        <v>0</v>
      </c>
      <c r="AU402" s="15">
        <v>0</v>
      </c>
      <c r="AV402" s="15">
        <v>0</v>
      </c>
      <c r="AW402" s="15">
        <v>0</v>
      </c>
      <c r="AX402" s="15">
        <v>0</v>
      </c>
      <c r="AY402" s="15">
        <v>0</v>
      </c>
      <c r="BB402" t="b">
        <f t="shared" si="30"/>
        <v>1</v>
      </c>
    </row>
    <row r="403" spans="1:54">
      <c r="A403">
        <v>10429</v>
      </c>
      <c r="D403" t="s">
        <v>689</v>
      </c>
      <c r="E403" t="s">
        <v>4307</v>
      </c>
      <c r="F403" t="str">
        <f t="shared" si="31"/>
        <v>City/Active Transportation</v>
      </c>
      <c r="G403" t="s">
        <v>689</v>
      </c>
      <c r="I403" t="s">
        <v>1148</v>
      </c>
      <c r="J403" t="s">
        <v>1149</v>
      </c>
      <c r="K403" t="s">
        <v>1150</v>
      </c>
      <c r="L403" t="s">
        <v>662</v>
      </c>
      <c r="M403" t="s">
        <v>1151</v>
      </c>
      <c r="N403">
        <v>14645408</v>
      </c>
      <c r="O403">
        <v>21675203.84</v>
      </c>
      <c r="P403" t="s">
        <v>634</v>
      </c>
      <c r="Q403" t="str">
        <f t="shared" si="32"/>
        <v>2018-2024</v>
      </c>
      <c r="R403">
        <v>1</v>
      </c>
      <c r="S403" t="s">
        <v>635</v>
      </c>
      <c r="T403" t="s">
        <v>636</v>
      </c>
      <c r="U403" s="4">
        <v>2018</v>
      </c>
      <c r="V403" s="4">
        <v>2024</v>
      </c>
      <c r="W403" s="15">
        <f t="shared" si="33"/>
        <v>2092201.142857143</v>
      </c>
      <c r="X403">
        <f t="shared" si="34"/>
        <v>7</v>
      </c>
      <c r="Y403" s="15">
        <v>0</v>
      </c>
      <c r="Z403" s="15">
        <v>0</v>
      </c>
      <c r="AA403" s="15">
        <v>0</v>
      </c>
      <c r="AB403" s="15">
        <v>0</v>
      </c>
      <c r="AC403" s="15">
        <v>2092201.142857143</v>
      </c>
      <c r="AD403" s="15">
        <v>2092201.142857143</v>
      </c>
      <c r="AE403" s="15">
        <v>2092201.142857143</v>
      </c>
      <c r="AF403" s="15">
        <v>2092201.142857143</v>
      </c>
      <c r="AG403" s="15">
        <v>2092201.142857143</v>
      </c>
      <c r="AH403" s="15">
        <v>2092201.142857143</v>
      </c>
      <c r="AI403" s="15">
        <v>2092201.142857143</v>
      </c>
      <c r="AJ403" s="15">
        <v>0</v>
      </c>
      <c r="AK403" s="15">
        <v>0</v>
      </c>
      <c r="AL403" s="15">
        <v>0</v>
      </c>
      <c r="AM403" s="15">
        <v>0</v>
      </c>
      <c r="AN403" s="15">
        <v>0</v>
      </c>
      <c r="AO403" s="15">
        <v>0</v>
      </c>
      <c r="AP403" s="15">
        <v>0</v>
      </c>
      <c r="AQ403" s="15">
        <v>0</v>
      </c>
      <c r="AR403" s="15">
        <v>0</v>
      </c>
      <c r="AS403" s="15">
        <v>0</v>
      </c>
      <c r="AT403" s="15">
        <v>0</v>
      </c>
      <c r="AU403" s="15">
        <v>0</v>
      </c>
      <c r="AV403" s="15">
        <v>0</v>
      </c>
      <c r="AW403" s="15">
        <v>0</v>
      </c>
      <c r="AX403" s="15">
        <v>0</v>
      </c>
      <c r="AY403" s="15">
        <v>0</v>
      </c>
      <c r="BB403" t="b">
        <f t="shared" si="30"/>
        <v>1</v>
      </c>
    </row>
    <row r="404" spans="1:54">
      <c r="A404">
        <v>10430</v>
      </c>
      <c r="D404" t="s">
        <v>689</v>
      </c>
      <c r="E404" t="s">
        <v>4307</v>
      </c>
      <c r="F404" t="str">
        <f t="shared" si="31"/>
        <v>City/Roads and Bridges</v>
      </c>
      <c r="G404" t="s">
        <v>689</v>
      </c>
      <c r="I404" t="s">
        <v>2668</v>
      </c>
      <c r="J404" t="s">
        <v>2669</v>
      </c>
      <c r="K404" t="s">
        <v>2590</v>
      </c>
      <c r="L404" t="s">
        <v>662</v>
      </c>
      <c r="M404" t="s">
        <v>2670</v>
      </c>
      <c r="N404">
        <v>9000000</v>
      </c>
      <c r="O404">
        <v>13320000</v>
      </c>
      <c r="P404" t="s">
        <v>634</v>
      </c>
      <c r="Q404" t="str">
        <f t="shared" si="32"/>
        <v>2018-2024</v>
      </c>
      <c r="R404">
        <v>1</v>
      </c>
      <c r="S404" t="s">
        <v>664</v>
      </c>
      <c r="T404" t="s">
        <v>2287</v>
      </c>
      <c r="U404" s="4">
        <v>2018</v>
      </c>
      <c r="V404" s="4">
        <v>2024</v>
      </c>
      <c r="W404" s="15">
        <f t="shared" si="33"/>
        <v>1285714.2857142857</v>
      </c>
      <c r="X404">
        <f t="shared" si="34"/>
        <v>7</v>
      </c>
      <c r="Y404" s="15">
        <v>0</v>
      </c>
      <c r="Z404" s="15">
        <v>0</v>
      </c>
      <c r="AA404" s="15">
        <v>0</v>
      </c>
      <c r="AB404" s="15">
        <v>0</v>
      </c>
      <c r="AC404" s="15">
        <v>1285714.2857142857</v>
      </c>
      <c r="AD404" s="15">
        <v>1285714.2857142857</v>
      </c>
      <c r="AE404" s="15">
        <v>1285714.2857142857</v>
      </c>
      <c r="AF404" s="15">
        <v>1285714.2857142857</v>
      </c>
      <c r="AG404" s="15">
        <v>1285714.2857142857</v>
      </c>
      <c r="AH404" s="15">
        <v>1285714.2857142857</v>
      </c>
      <c r="AI404" s="15">
        <v>1285714.2857142857</v>
      </c>
      <c r="AJ404" s="15">
        <v>0</v>
      </c>
      <c r="AK404" s="15">
        <v>0</v>
      </c>
      <c r="AL404" s="15">
        <v>0</v>
      </c>
      <c r="AM404" s="15">
        <v>0</v>
      </c>
      <c r="AN404" s="15">
        <v>0</v>
      </c>
      <c r="AO404" s="15">
        <v>0</v>
      </c>
      <c r="AP404" s="15">
        <v>0</v>
      </c>
      <c r="AQ404" s="15">
        <v>0</v>
      </c>
      <c r="AR404" s="15">
        <v>0</v>
      </c>
      <c r="AS404" s="15">
        <v>0</v>
      </c>
      <c r="AT404" s="15">
        <v>0</v>
      </c>
      <c r="AU404" s="15">
        <v>0</v>
      </c>
      <c r="AV404" s="15">
        <v>0</v>
      </c>
      <c r="AW404" s="15">
        <v>0</v>
      </c>
      <c r="AX404" s="15">
        <v>0</v>
      </c>
      <c r="AY404" s="15">
        <v>0</v>
      </c>
      <c r="BB404" t="b">
        <f t="shared" si="30"/>
        <v>1</v>
      </c>
    </row>
    <row r="405" spans="1:54">
      <c r="A405">
        <v>10431</v>
      </c>
      <c r="D405" t="s">
        <v>689</v>
      </c>
      <c r="E405" t="s">
        <v>4307</v>
      </c>
      <c r="F405" t="str">
        <f t="shared" si="31"/>
        <v>City/Roads and Bridges</v>
      </c>
      <c r="G405" t="s">
        <v>689</v>
      </c>
      <c r="I405" t="s">
        <v>2671</v>
      </c>
      <c r="J405" t="s">
        <v>2672</v>
      </c>
      <c r="K405" t="s">
        <v>2673</v>
      </c>
      <c r="L405" t="s">
        <v>632</v>
      </c>
      <c r="M405" t="s">
        <v>2674</v>
      </c>
      <c r="N405">
        <v>19646521</v>
      </c>
      <c r="O405">
        <v>29076851.079999998</v>
      </c>
      <c r="P405" t="s">
        <v>634</v>
      </c>
      <c r="Q405" t="str">
        <f t="shared" si="32"/>
        <v>2018-2024</v>
      </c>
      <c r="R405">
        <v>1</v>
      </c>
      <c r="S405" t="s">
        <v>643</v>
      </c>
      <c r="T405" t="s">
        <v>2287</v>
      </c>
      <c r="U405" s="4">
        <v>2018</v>
      </c>
      <c r="V405" s="4">
        <v>2024</v>
      </c>
      <c r="W405" s="15">
        <f t="shared" si="33"/>
        <v>2806645.8571428573</v>
      </c>
      <c r="X405">
        <f t="shared" si="34"/>
        <v>7</v>
      </c>
      <c r="Y405" s="15">
        <v>0</v>
      </c>
      <c r="Z405" s="15">
        <v>0</v>
      </c>
      <c r="AA405" s="15">
        <v>0</v>
      </c>
      <c r="AB405" s="15">
        <v>0</v>
      </c>
      <c r="AC405" s="15">
        <v>2806645.8571428573</v>
      </c>
      <c r="AD405" s="15">
        <v>2806645.8571428573</v>
      </c>
      <c r="AE405" s="15">
        <v>2806645.8571428573</v>
      </c>
      <c r="AF405" s="15">
        <v>2806645.8571428573</v>
      </c>
      <c r="AG405" s="15">
        <v>2806645.8571428573</v>
      </c>
      <c r="AH405" s="15">
        <v>2806645.8571428573</v>
      </c>
      <c r="AI405" s="15">
        <v>2806645.8571428573</v>
      </c>
      <c r="AJ405" s="15">
        <v>0</v>
      </c>
      <c r="AK405" s="15">
        <v>0</v>
      </c>
      <c r="AL405" s="15">
        <v>0</v>
      </c>
      <c r="AM405" s="15">
        <v>0</v>
      </c>
      <c r="AN405" s="15">
        <v>0</v>
      </c>
      <c r="AO405" s="15">
        <v>0</v>
      </c>
      <c r="AP405" s="15">
        <v>0</v>
      </c>
      <c r="AQ405" s="15">
        <v>0</v>
      </c>
      <c r="AR405" s="15">
        <v>0</v>
      </c>
      <c r="AS405" s="15">
        <v>0</v>
      </c>
      <c r="AT405" s="15">
        <v>0</v>
      </c>
      <c r="AU405" s="15">
        <v>0</v>
      </c>
      <c r="AV405" s="15">
        <v>0</v>
      </c>
      <c r="AW405" s="15">
        <v>0</v>
      </c>
      <c r="AX405" s="15">
        <v>0</v>
      </c>
      <c r="AY405" s="15">
        <v>0</v>
      </c>
      <c r="BB405" t="b">
        <f t="shared" si="30"/>
        <v>1</v>
      </c>
    </row>
    <row r="406" spans="1:54">
      <c r="A406">
        <v>10433</v>
      </c>
      <c r="D406" t="s">
        <v>689</v>
      </c>
      <c r="E406" t="s">
        <v>4307</v>
      </c>
      <c r="F406" t="str">
        <f t="shared" si="31"/>
        <v>City/Roads and Bridges</v>
      </c>
      <c r="G406" t="s">
        <v>689</v>
      </c>
      <c r="I406" t="s">
        <v>1144</v>
      </c>
      <c r="J406" t="s">
        <v>2675</v>
      </c>
      <c r="K406" t="s">
        <v>1149</v>
      </c>
      <c r="L406" t="s">
        <v>632</v>
      </c>
      <c r="M406" t="s">
        <v>1154</v>
      </c>
      <c r="N406">
        <v>10331749</v>
      </c>
      <c r="O406">
        <v>15290988.52</v>
      </c>
      <c r="P406" t="s">
        <v>634</v>
      </c>
      <c r="Q406" t="str">
        <f t="shared" si="32"/>
        <v>2018-2024</v>
      </c>
      <c r="S406" t="s">
        <v>635</v>
      </c>
      <c r="T406" t="s">
        <v>2287</v>
      </c>
      <c r="U406" s="4">
        <v>2018</v>
      </c>
      <c r="V406" s="4">
        <v>2024</v>
      </c>
      <c r="W406" s="15">
        <f t="shared" si="33"/>
        <v>1475964.142857143</v>
      </c>
      <c r="X406">
        <f t="shared" si="34"/>
        <v>7</v>
      </c>
      <c r="Y406" s="15">
        <v>0</v>
      </c>
      <c r="Z406" s="15">
        <v>0</v>
      </c>
      <c r="AA406" s="15">
        <v>0</v>
      </c>
      <c r="AB406" s="15">
        <v>0</v>
      </c>
      <c r="AC406" s="15">
        <v>1475964.142857143</v>
      </c>
      <c r="AD406" s="15">
        <v>1475964.142857143</v>
      </c>
      <c r="AE406" s="15">
        <v>1475964.142857143</v>
      </c>
      <c r="AF406" s="15">
        <v>1475964.142857143</v>
      </c>
      <c r="AG406" s="15">
        <v>1475964.142857143</v>
      </c>
      <c r="AH406" s="15">
        <v>1475964.142857143</v>
      </c>
      <c r="AI406" s="15">
        <v>1475964.142857143</v>
      </c>
      <c r="AJ406" s="15">
        <v>0</v>
      </c>
      <c r="AK406" s="15">
        <v>0</v>
      </c>
      <c r="AL406" s="15">
        <v>0</v>
      </c>
      <c r="AM406" s="15">
        <v>0</v>
      </c>
      <c r="AN406" s="15">
        <v>0</v>
      </c>
      <c r="AO406" s="15">
        <v>0</v>
      </c>
      <c r="AP406" s="15">
        <v>0</v>
      </c>
      <c r="AQ406" s="15">
        <v>0</v>
      </c>
      <c r="AR406" s="15">
        <v>0</v>
      </c>
      <c r="AS406" s="15">
        <v>0</v>
      </c>
      <c r="AT406" s="15">
        <v>0</v>
      </c>
      <c r="AU406" s="15">
        <v>0</v>
      </c>
      <c r="AV406" s="15">
        <v>0</v>
      </c>
      <c r="AW406" s="15">
        <v>0</v>
      </c>
      <c r="AX406" s="15">
        <v>0</v>
      </c>
      <c r="AY406" s="15">
        <v>0</v>
      </c>
      <c r="BB406" t="b">
        <f t="shared" si="30"/>
        <v>1</v>
      </c>
    </row>
    <row r="407" spans="1:54">
      <c r="A407">
        <v>10434</v>
      </c>
      <c r="D407" t="s">
        <v>689</v>
      </c>
      <c r="E407" t="s">
        <v>4307</v>
      </c>
      <c r="F407" t="str">
        <f t="shared" si="31"/>
        <v>City/Roads and Bridges</v>
      </c>
      <c r="G407" t="s">
        <v>689</v>
      </c>
      <c r="I407" t="s">
        <v>2676</v>
      </c>
      <c r="J407" t="s">
        <v>2677</v>
      </c>
      <c r="K407" t="s">
        <v>1157</v>
      </c>
      <c r="L407" t="s">
        <v>2678</v>
      </c>
      <c r="M407" t="s">
        <v>2679</v>
      </c>
      <c r="N407">
        <v>32545601</v>
      </c>
      <c r="O407">
        <v>48167489.479999997</v>
      </c>
      <c r="P407" t="s">
        <v>634</v>
      </c>
      <c r="Q407" t="str">
        <f t="shared" si="32"/>
        <v>2018-2024</v>
      </c>
      <c r="R407">
        <v>1</v>
      </c>
      <c r="S407" t="s">
        <v>635</v>
      </c>
      <c r="T407" t="s">
        <v>2287</v>
      </c>
      <c r="U407" s="4">
        <v>2018</v>
      </c>
      <c r="V407" s="4">
        <v>2024</v>
      </c>
      <c r="W407" s="15">
        <f t="shared" si="33"/>
        <v>4649371.5714285718</v>
      </c>
      <c r="X407">
        <f t="shared" si="34"/>
        <v>7</v>
      </c>
      <c r="Y407" s="15">
        <v>0</v>
      </c>
      <c r="Z407" s="15">
        <v>0</v>
      </c>
      <c r="AA407" s="15">
        <v>0</v>
      </c>
      <c r="AB407" s="15">
        <v>0</v>
      </c>
      <c r="AC407" s="15">
        <v>4649371.5714285718</v>
      </c>
      <c r="AD407" s="15">
        <v>4649371.5714285718</v>
      </c>
      <c r="AE407" s="15">
        <v>4649371.5714285718</v>
      </c>
      <c r="AF407" s="15">
        <v>4649371.5714285718</v>
      </c>
      <c r="AG407" s="15">
        <v>4649371.5714285718</v>
      </c>
      <c r="AH407" s="15">
        <v>4649371.5714285718</v>
      </c>
      <c r="AI407" s="15">
        <v>4649371.5714285718</v>
      </c>
      <c r="AJ407" s="15">
        <v>0</v>
      </c>
      <c r="AK407" s="15">
        <v>0</v>
      </c>
      <c r="AL407" s="15">
        <v>0</v>
      </c>
      <c r="AM407" s="15">
        <v>0</v>
      </c>
      <c r="AN407" s="15">
        <v>0</v>
      </c>
      <c r="AO407" s="15">
        <v>0</v>
      </c>
      <c r="AP407" s="15">
        <v>0</v>
      </c>
      <c r="AQ407" s="15">
        <v>0</v>
      </c>
      <c r="AR407" s="15">
        <v>0</v>
      </c>
      <c r="AS407" s="15">
        <v>0</v>
      </c>
      <c r="AT407" s="15">
        <v>0</v>
      </c>
      <c r="AU407" s="15">
        <v>0</v>
      </c>
      <c r="AV407" s="15">
        <v>0</v>
      </c>
      <c r="AW407" s="15">
        <v>0</v>
      </c>
      <c r="AX407" s="15">
        <v>0</v>
      </c>
      <c r="AY407" s="15">
        <v>0</v>
      </c>
      <c r="BB407" t="b">
        <f t="shared" si="30"/>
        <v>1</v>
      </c>
    </row>
    <row r="408" spans="1:54">
      <c r="A408">
        <v>10437</v>
      </c>
      <c r="D408" t="s">
        <v>689</v>
      </c>
      <c r="E408" t="s">
        <v>4307</v>
      </c>
      <c r="F408" t="str">
        <f t="shared" si="31"/>
        <v>City/Active Transportation</v>
      </c>
      <c r="G408" t="s">
        <v>689</v>
      </c>
      <c r="I408" t="s">
        <v>1159</v>
      </c>
      <c r="J408" t="s">
        <v>1160</v>
      </c>
      <c r="K408" t="s">
        <v>1161</v>
      </c>
      <c r="L408" t="s">
        <v>657</v>
      </c>
      <c r="M408" t="s">
        <v>1162</v>
      </c>
      <c r="N408">
        <v>4608799</v>
      </c>
      <c r="O408">
        <v>6821022.5199999996</v>
      </c>
      <c r="P408" t="s">
        <v>634</v>
      </c>
      <c r="Q408" t="str">
        <f t="shared" si="32"/>
        <v>2018-2024</v>
      </c>
      <c r="R408">
        <v>1</v>
      </c>
      <c r="S408" t="s">
        <v>746</v>
      </c>
      <c r="T408" t="s">
        <v>636</v>
      </c>
      <c r="U408" s="4">
        <v>2018</v>
      </c>
      <c r="V408" s="4">
        <v>2024</v>
      </c>
      <c r="W408" s="15">
        <f t="shared" si="33"/>
        <v>658399.85714285716</v>
      </c>
      <c r="X408">
        <f t="shared" si="34"/>
        <v>7</v>
      </c>
      <c r="Y408" s="15">
        <v>0</v>
      </c>
      <c r="Z408" s="15">
        <v>0</v>
      </c>
      <c r="AA408" s="15">
        <v>0</v>
      </c>
      <c r="AB408" s="15">
        <v>0</v>
      </c>
      <c r="AC408" s="15">
        <v>658399.85714285716</v>
      </c>
      <c r="AD408" s="15">
        <v>658399.85714285716</v>
      </c>
      <c r="AE408" s="15">
        <v>658399.85714285716</v>
      </c>
      <c r="AF408" s="15">
        <v>658399.85714285716</v>
      </c>
      <c r="AG408" s="15">
        <v>658399.85714285716</v>
      </c>
      <c r="AH408" s="15">
        <v>658399.85714285716</v>
      </c>
      <c r="AI408" s="15">
        <v>658399.85714285716</v>
      </c>
      <c r="AJ408" s="15">
        <v>0</v>
      </c>
      <c r="AK408" s="15">
        <v>0</v>
      </c>
      <c r="AL408" s="15">
        <v>0</v>
      </c>
      <c r="AM408" s="15">
        <v>0</v>
      </c>
      <c r="AN408" s="15">
        <v>0</v>
      </c>
      <c r="AO408" s="15">
        <v>0</v>
      </c>
      <c r="AP408" s="15">
        <v>0</v>
      </c>
      <c r="AQ408" s="15">
        <v>0</v>
      </c>
      <c r="AR408" s="15">
        <v>0</v>
      </c>
      <c r="AS408" s="15">
        <v>0</v>
      </c>
      <c r="AT408" s="15">
        <v>0</v>
      </c>
      <c r="AU408" s="15">
        <v>0</v>
      </c>
      <c r="AV408" s="15">
        <v>0</v>
      </c>
      <c r="AW408" s="15">
        <v>0</v>
      </c>
      <c r="AX408" s="15">
        <v>0</v>
      </c>
      <c r="AY408" s="15">
        <v>0</v>
      </c>
      <c r="BB408" t="b">
        <f t="shared" si="30"/>
        <v>1</v>
      </c>
    </row>
    <row r="409" spans="1:54">
      <c r="A409">
        <v>10438</v>
      </c>
      <c r="D409" t="s">
        <v>689</v>
      </c>
      <c r="E409" t="s">
        <v>4307</v>
      </c>
      <c r="F409" t="str">
        <f t="shared" si="31"/>
        <v>City/Active Transportation</v>
      </c>
      <c r="G409" t="s">
        <v>689</v>
      </c>
      <c r="I409" t="s">
        <v>1163</v>
      </c>
      <c r="J409" t="s">
        <v>1164</v>
      </c>
      <c r="K409" t="s">
        <v>652</v>
      </c>
      <c r="L409" t="s">
        <v>657</v>
      </c>
      <c r="M409" t="s">
        <v>1165</v>
      </c>
      <c r="N409">
        <v>271562</v>
      </c>
      <c r="O409">
        <v>401911.76</v>
      </c>
      <c r="P409" t="s">
        <v>634</v>
      </c>
      <c r="Q409" t="str">
        <f t="shared" si="32"/>
        <v>2018-2024</v>
      </c>
      <c r="R409">
        <v>1</v>
      </c>
      <c r="S409" t="s">
        <v>746</v>
      </c>
      <c r="T409" t="s">
        <v>636</v>
      </c>
      <c r="U409" s="4">
        <v>2018</v>
      </c>
      <c r="V409" s="4">
        <v>2024</v>
      </c>
      <c r="W409" s="15">
        <f t="shared" si="33"/>
        <v>38794.571428571428</v>
      </c>
      <c r="X409">
        <f t="shared" si="34"/>
        <v>7</v>
      </c>
      <c r="Y409" s="15">
        <v>0</v>
      </c>
      <c r="Z409" s="15">
        <v>0</v>
      </c>
      <c r="AA409" s="15">
        <v>0</v>
      </c>
      <c r="AB409" s="15">
        <v>0</v>
      </c>
      <c r="AC409" s="15">
        <v>38794.571428571428</v>
      </c>
      <c r="AD409" s="15">
        <v>38794.571428571428</v>
      </c>
      <c r="AE409" s="15">
        <v>38794.571428571428</v>
      </c>
      <c r="AF409" s="15">
        <v>38794.571428571428</v>
      </c>
      <c r="AG409" s="15">
        <v>38794.571428571428</v>
      </c>
      <c r="AH409" s="15">
        <v>38794.571428571428</v>
      </c>
      <c r="AI409" s="15">
        <v>38794.571428571428</v>
      </c>
      <c r="AJ409" s="15">
        <v>0</v>
      </c>
      <c r="AK409" s="15">
        <v>0</v>
      </c>
      <c r="AL409" s="15">
        <v>0</v>
      </c>
      <c r="AM409" s="15">
        <v>0</v>
      </c>
      <c r="AN409" s="15">
        <v>0</v>
      </c>
      <c r="AO409" s="15">
        <v>0</v>
      </c>
      <c r="AP409" s="15">
        <v>0</v>
      </c>
      <c r="AQ409" s="15">
        <v>0</v>
      </c>
      <c r="AR409" s="15">
        <v>0</v>
      </c>
      <c r="AS409" s="15">
        <v>0</v>
      </c>
      <c r="AT409" s="15">
        <v>0</v>
      </c>
      <c r="AU409" s="15">
        <v>0</v>
      </c>
      <c r="AV409" s="15">
        <v>0</v>
      </c>
      <c r="AW409" s="15">
        <v>0</v>
      </c>
      <c r="AX409" s="15">
        <v>0</v>
      </c>
      <c r="AY409" s="15">
        <v>0</v>
      </c>
      <c r="BB409" t="b">
        <f t="shared" si="30"/>
        <v>1</v>
      </c>
    </row>
    <row r="410" spans="1:54">
      <c r="A410">
        <v>10440</v>
      </c>
      <c r="D410" t="s">
        <v>689</v>
      </c>
      <c r="E410" t="s">
        <v>4307</v>
      </c>
      <c r="F410" t="str">
        <f t="shared" si="31"/>
        <v>City/Active Transportation</v>
      </c>
      <c r="G410" t="s">
        <v>689</v>
      </c>
      <c r="I410" t="s">
        <v>1166</v>
      </c>
      <c r="J410" t="s">
        <v>1153</v>
      </c>
      <c r="K410" t="s">
        <v>1167</v>
      </c>
      <c r="L410" t="s">
        <v>662</v>
      </c>
      <c r="M410" t="s">
        <v>1168</v>
      </c>
      <c r="N410">
        <v>4939693</v>
      </c>
      <c r="O410">
        <v>7310745.6399999997</v>
      </c>
      <c r="P410" t="s">
        <v>634</v>
      </c>
      <c r="Q410" t="str">
        <f t="shared" si="32"/>
        <v>2018-2024</v>
      </c>
      <c r="R410">
        <v>1</v>
      </c>
      <c r="S410" t="s">
        <v>670</v>
      </c>
      <c r="T410" t="s">
        <v>636</v>
      </c>
      <c r="U410" s="4">
        <v>2018</v>
      </c>
      <c r="V410" s="4">
        <v>2024</v>
      </c>
      <c r="W410" s="15">
        <f t="shared" si="33"/>
        <v>705670.42857142852</v>
      </c>
      <c r="X410">
        <f t="shared" si="34"/>
        <v>7</v>
      </c>
      <c r="Y410" s="15">
        <v>0</v>
      </c>
      <c r="Z410" s="15">
        <v>0</v>
      </c>
      <c r="AA410" s="15">
        <v>0</v>
      </c>
      <c r="AB410" s="15">
        <v>0</v>
      </c>
      <c r="AC410" s="15">
        <v>705670.42857142852</v>
      </c>
      <c r="AD410" s="15">
        <v>705670.42857142852</v>
      </c>
      <c r="AE410" s="15">
        <v>705670.42857142852</v>
      </c>
      <c r="AF410" s="15">
        <v>705670.42857142852</v>
      </c>
      <c r="AG410" s="15">
        <v>705670.42857142852</v>
      </c>
      <c r="AH410" s="15">
        <v>705670.42857142852</v>
      </c>
      <c r="AI410" s="15">
        <v>705670.42857142852</v>
      </c>
      <c r="AJ410" s="15">
        <v>0</v>
      </c>
      <c r="AK410" s="15">
        <v>0</v>
      </c>
      <c r="AL410" s="15">
        <v>0</v>
      </c>
      <c r="AM410" s="15">
        <v>0</v>
      </c>
      <c r="AN410" s="15">
        <v>0</v>
      </c>
      <c r="AO410" s="15">
        <v>0</v>
      </c>
      <c r="AP410" s="15">
        <v>0</v>
      </c>
      <c r="AQ410" s="15">
        <v>0</v>
      </c>
      <c r="AR410" s="15">
        <v>0</v>
      </c>
      <c r="AS410" s="15">
        <v>0</v>
      </c>
      <c r="AT410" s="15">
        <v>0</v>
      </c>
      <c r="AU410" s="15">
        <v>0</v>
      </c>
      <c r="AV410" s="15">
        <v>0</v>
      </c>
      <c r="AW410" s="15">
        <v>0</v>
      </c>
      <c r="AX410" s="15">
        <v>0</v>
      </c>
      <c r="AY410" s="15">
        <v>0</v>
      </c>
      <c r="BB410" t="b">
        <f t="shared" si="30"/>
        <v>1</v>
      </c>
    </row>
    <row r="411" spans="1:54">
      <c r="A411">
        <v>10441</v>
      </c>
      <c r="D411" t="s">
        <v>689</v>
      </c>
      <c r="E411" t="s">
        <v>4307</v>
      </c>
      <c r="F411" t="str">
        <f t="shared" si="31"/>
        <v>City/Active Transportation</v>
      </c>
      <c r="G411" t="s">
        <v>689</v>
      </c>
      <c r="I411" t="s">
        <v>1169</v>
      </c>
      <c r="J411" t="s">
        <v>1170</v>
      </c>
      <c r="L411" t="s">
        <v>652</v>
      </c>
      <c r="M411" t="s">
        <v>1171</v>
      </c>
      <c r="N411">
        <v>584820</v>
      </c>
      <c r="O411">
        <v>865533.6</v>
      </c>
      <c r="P411" t="s">
        <v>634</v>
      </c>
      <c r="Q411" t="str">
        <f t="shared" si="32"/>
        <v>2018-2024</v>
      </c>
      <c r="R411">
        <v>1</v>
      </c>
      <c r="S411" t="s">
        <v>635</v>
      </c>
      <c r="T411" t="s">
        <v>636</v>
      </c>
      <c r="U411" s="4">
        <v>2018</v>
      </c>
      <c r="V411" s="4">
        <v>2024</v>
      </c>
      <c r="W411" s="15">
        <f t="shared" si="33"/>
        <v>83545.71428571429</v>
      </c>
      <c r="X411">
        <f t="shared" si="34"/>
        <v>7</v>
      </c>
      <c r="Y411" s="15">
        <v>0</v>
      </c>
      <c r="Z411" s="15">
        <v>0</v>
      </c>
      <c r="AA411" s="15">
        <v>0</v>
      </c>
      <c r="AB411" s="15">
        <v>0</v>
      </c>
      <c r="AC411" s="15">
        <v>83545.71428571429</v>
      </c>
      <c r="AD411" s="15">
        <v>83545.71428571429</v>
      </c>
      <c r="AE411" s="15">
        <v>83545.71428571429</v>
      </c>
      <c r="AF411" s="15">
        <v>83545.71428571429</v>
      </c>
      <c r="AG411" s="15">
        <v>83545.71428571429</v>
      </c>
      <c r="AH411" s="15">
        <v>83545.71428571429</v>
      </c>
      <c r="AI411" s="15">
        <v>83545.71428571429</v>
      </c>
      <c r="AJ411" s="15">
        <v>0</v>
      </c>
      <c r="AK411" s="15">
        <v>0</v>
      </c>
      <c r="AL411" s="15">
        <v>0</v>
      </c>
      <c r="AM411" s="15">
        <v>0</v>
      </c>
      <c r="AN411" s="15">
        <v>0</v>
      </c>
      <c r="AO411" s="15">
        <v>0</v>
      </c>
      <c r="AP411" s="15">
        <v>0</v>
      </c>
      <c r="AQ411" s="15">
        <v>0</v>
      </c>
      <c r="AR411" s="15">
        <v>0</v>
      </c>
      <c r="AS411" s="15">
        <v>0</v>
      </c>
      <c r="AT411" s="15">
        <v>0</v>
      </c>
      <c r="AU411" s="15">
        <v>0</v>
      </c>
      <c r="AV411" s="15">
        <v>0</v>
      </c>
      <c r="AW411" s="15">
        <v>0</v>
      </c>
      <c r="AX411" s="15">
        <v>0</v>
      </c>
      <c r="AY411" s="15">
        <v>0</v>
      </c>
      <c r="BB411" t="b">
        <f t="shared" ref="BB411:BB474" si="35">SUM(Y411:AY411)=N411</f>
        <v>1</v>
      </c>
    </row>
    <row r="412" spans="1:54">
      <c r="A412">
        <v>10442</v>
      </c>
      <c r="D412" t="s">
        <v>689</v>
      </c>
      <c r="E412" t="s">
        <v>4307</v>
      </c>
      <c r="F412" t="str">
        <f t="shared" si="31"/>
        <v>City/TSMO/TDM</v>
      </c>
      <c r="G412" t="s">
        <v>689</v>
      </c>
      <c r="I412" t="s">
        <v>4211</v>
      </c>
      <c r="J412" t="s">
        <v>4212</v>
      </c>
      <c r="L412" t="s">
        <v>652</v>
      </c>
      <c r="M412" t="s">
        <v>4213</v>
      </c>
      <c r="N412">
        <v>6227280</v>
      </c>
      <c r="O412">
        <v>9216374.4000000004</v>
      </c>
      <c r="P412" t="s">
        <v>634</v>
      </c>
      <c r="Q412" t="str">
        <f t="shared" si="32"/>
        <v>2018-2024</v>
      </c>
      <c r="R412">
        <v>1</v>
      </c>
      <c r="S412" t="s">
        <v>635</v>
      </c>
      <c r="T412" t="s">
        <v>4150</v>
      </c>
      <c r="U412" s="4">
        <v>2018</v>
      </c>
      <c r="V412" s="4">
        <v>2024</v>
      </c>
      <c r="W412" s="15">
        <f t="shared" si="33"/>
        <v>889611.42857142852</v>
      </c>
      <c r="X412">
        <f t="shared" si="34"/>
        <v>7</v>
      </c>
      <c r="Y412" s="15">
        <v>0</v>
      </c>
      <c r="Z412" s="15">
        <v>0</v>
      </c>
      <c r="AA412" s="15">
        <v>0</v>
      </c>
      <c r="AB412" s="15">
        <v>0</v>
      </c>
      <c r="AC412" s="15">
        <v>889611.42857142852</v>
      </c>
      <c r="AD412" s="15">
        <v>889611.42857142852</v>
      </c>
      <c r="AE412" s="15">
        <v>889611.42857142852</v>
      </c>
      <c r="AF412" s="15">
        <v>889611.42857142852</v>
      </c>
      <c r="AG412" s="15">
        <v>889611.42857142852</v>
      </c>
      <c r="AH412" s="15">
        <v>889611.42857142852</v>
      </c>
      <c r="AI412" s="15">
        <v>889611.42857142852</v>
      </c>
      <c r="AJ412" s="15">
        <v>0</v>
      </c>
      <c r="AK412" s="15">
        <v>0</v>
      </c>
      <c r="AL412" s="15">
        <v>0</v>
      </c>
      <c r="AM412" s="15">
        <v>0</v>
      </c>
      <c r="AN412" s="15">
        <v>0</v>
      </c>
      <c r="AO412" s="15">
        <v>0</v>
      </c>
      <c r="AP412" s="15">
        <v>0</v>
      </c>
      <c r="AQ412" s="15">
        <v>0</v>
      </c>
      <c r="AR412" s="15">
        <v>0</v>
      </c>
      <c r="AS412" s="15">
        <v>0</v>
      </c>
      <c r="AT412" s="15">
        <v>0</v>
      </c>
      <c r="AU412" s="15">
        <v>0</v>
      </c>
      <c r="AV412" s="15">
        <v>0</v>
      </c>
      <c r="AW412" s="15">
        <v>0</v>
      </c>
      <c r="AX412" s="15">
        <v>0</v>
      </c>
      <c r="AY412" s="15">
        <v>0</v>
      </c>
      <c r="BB412" t="b">
        <f t="shared" si="35"/>
        <v>1</v>
      </c>
    </row>
    <row r="413" spans="1:54">
      <c r="A413">
        <v>10445</v>
      </c>
      <c r="D413" t="s">
        <v>689</v>
      </c>
      <c r="E413" t="s">
        <v>4307</v>
      </c>
      <c r="F413" t="str">
        <f t="shared" si="31"/>
        <v>City/Freight</v>
      </c>
      <c r="G413" t="s">
        <v>689</v>
      </c>
      <c r="I413" t="s">
        <v>2155</v>
      </c>
      <c r="J413" t="s">
        <v>2156</v>
      </c>
      <c r="L413" t="s">
        <v>632</v>
      </c>
      <c r="M413" t="s">
        <v>2157</v>
      </c>
      <c r="N413">
        <v>1041867</v>
      </c>
      <c r="O413">
        <v>1541963.16</v>
      </c>
      <c r="P413" t="s">
        <v>634</v>
      </c>
      <c r="Q413" t="str">
        <f t="shared" si="32"/>
        <v>2018-2024</v>
      </c>
      <c r="R413">
        <v>1</v>
      </c>
      <c r="S413" t="s">
        <v>670</v>
      </c>
      <c r="T413" t="s">
        <v>2089</v>
      </c>
      <c r="U413" s="4">
        <v>2018</v>
      </c>
      <c r="V413" s="4">
        <v>2024</v>
      </c>
      <c r="W413" s="15">
        <f t="shared" si="33"/>
        <v>148838.14285714287</v>
      </c>
      <c r="X413">
        <f t="shared" si="34"/>
        <v>7</v>
      </c>
      <c r="Y413" s="15">
        <v>0</v>
      </c>
      <c r="Z413" s="15">
        <v>0</v>
      </c>
      <c r="AA413" s="15">
        <v>0</v>
      </c>
      <c r="AB413" s="15">
        <v>0</v>
      </c>
      <c r="AC413" s="15">
        <v>148838.14285714287</v>
      </c>
      <c r="AD413" s="15">
        <v>148838.14285714287</v>
      </c>
      <c r="AE413" s="15">
        <v>148838.14285714287</v>
      </c>
      <c r="AF413" s="15">
        <v>148838.14285714287</v>
      </c>
      <c r="AG413" s="15">
        <v>148838.14285714287</v>
      </c>
      <c r="AH413" s="15">
        <v>148838.14285714287</v>
      </c>
      <c r="AI413" s="15">
        <v>148838.14285714287</v>
      </c>
      <c r="AJ413" s="15">
        <v>0</v>
      </c>
      <c r="AK413" s="15">
        <v>0</v>
      </c>
      <c r="AL413" s="15">
        <v>0</v>
      </c>
      <c r="AM413" s="15">
        <v>0</v>
      </c>
      <c r="AN413" s="15">
        <v>0</v>
      </c>
      <c r="AO413" s="15">
        <v>0</v>
      </c>
      <c r="AP413" s="15">
        <v>0</v>
      </c>
      <c r="AQ413" s="15">
        <v>0</v>
      </c>
      <c r="AR413" s="15">
        <v>0</v>
      </c>
      <c r="AS413" s="15">
        <v>0</v>
      </c>
      <c r="AT413" s="15">
        <v>0</v>
      </c>
      <c r="AU413" s="15">
        <v>0</v>
      </c>
      <c r="AV413" s="15">
        <v>0</v>
      </c>
      <c r="AW413" s="15">
        <v>0</v>
      </c>
      <c r="AX413" s="15">
        <v>0</v>
      </c>
      <c r="AY413" s="15">
        <v>0</v>
      </c>
      <c r="BB413" t="b">
        <f t="shared" si="35"/>
        <v>1</v>
      </c>
    </row>
    <row r="414" spans="1:54">
      <c r="A414">
        <v>10446</v>
      </c>
      <c r="D414" t="s">
        <v>689</v>
      </c>
      <c r="E414" t="s">
        <v>4307</v>
      </c>
      <c r="F414" t="str">
        <f t="shared" si="31"/>
        <v>City/Freight</v>
      </c>
      <c r="G414" t="s">
        <v>689</v>
      </c>
      <c r="I414" t="s">
        <v>2158</v>
      </c>
      <c r="J414" t="s">
        <v>2159</v>
      </c>
      <c r="L414" t="s">
        <v>632</v>
      </c>
      <c r="M414" t="s">
        <v>2157</v>
      </c>
      <c r="N414">
        <v>831210</v>
      </c>
      <c r="O414">
        <v>1230190.8</v>
      </c>
      <c r="P414" t="s">
        <v>634</v>
      </c>
      <c r="Q414" t="str">
        <f t="shared" si="32"/>
        <v>2018-2024</v>
      </c>
      <c r="R414">
        <v>1</v>
      </c>
      <c r="S414" t="s">
        <v>670</v>
      </c>
      <c r="T414" t="s">
        <v>2089</v>
      </c>
      <c r="U414" s="4">
        <v>2018</v>
      </c>
      <c r="V414" s="4">
        <v>2024</v>
      </c>
      <c r="W414" s="15">
        <f t="shared" si="33"/>
        <v>118744.28571428571</v>
      </c>
      <c r="X414">
        <f t="shared" si="34"/>
        <v>7</v>
      </c>
      <c r="Y414" s="15">
        <v>0</v>
      </c>
      <c r="Z414" s="15">
        <v>0</v>
      </c>
      <c r="AA414" s="15">
        <v>0</v>
      </c>
      <c r="AB414" s="15">
        <v>0</v>
      </c>
      <c r="AC414" s="15">
        <v>118744.28571428571</v>
      </c>
      <c r="AD414" s="15">
        <v>118744.28571428571</v>
      </c>
      <c r="AE414" s="15">
        <v>118744.28571428571</v>
      </c>
      <c r="AF414" s="15">
        <v>118744.28571428571</v>
      </c>
      <c r="AG414" s="15">
        <v>118744.28571428571</v>
      </c>
      <c r="AH414" s="15">
        <v>118744.28571428571</v>
      </c>
      <c r="AI414" s="15">
        <v>118744.28571428571</v>
      </c>
      <c r="AJ414" s="15">
        <v>0</v>
      </c>
      <c r="AK414" s="15">
        <v>0</v>
      </c>
      <c r="AL414" s="15">
        <v>0</v>
      </c>
      <c r="AM414" s="15">
        <v>0</v>
      </c>
      <c r="AN414" s="15">
        <v>0</v>
      </c>
      <c r="AO414" s="15">
        <v>0</v>
      </c>
      <c r="AP414" s="15">
        <v>0</v>
      </c>
      <c r="AQ414" s="15">
        <v>0</v>
      </c>
      <c r="AR414" s="15">
        <v>0</v>
      </c>
      <c r="AS414" s="15">
        <v>0</v>
      </c>
      <c r="AT414" s="15">
        <v>0</v>
      </c>
      <c r="AU414" s="15">
        <v>0</v>
      </c>
      <c r="AV414" s="15">
        <v>0</v>
      </c>
      <c r="AW414" s="15">
        <v>0</v>
      </c>
      <c r="AX414" s="15">
        <v>0</v>
      </c>
      <c r="AY414" s="15">
        <v>0</v>
      </c>
      <c r="BB414" t="b">
        <f t="shared" si="35"/>
        <v>1</v>
      </c>
    </row>
    <row r="415" spans="1:54">
      <c r="A415">
        <v>10447</v>
      </c>
      <c r="D415" t="s">
        <v>689</v>
      </c>
      <c r="E415" t="s">
        <v>4307</v>
      </c>
      <c r="F415" t="str">
        <f t="shared" si="31"/>
        <v>City/Roads and Bridges</v>
      </c>
      <c r="G415" t="s">
        <v>689</v>
      </c>
      <c r="I415" t="s">
        <v>2687</v>
      </c>
      <c r="J415" t="s">
        <v>1174</v>
      </c>
      <c r="K415" t="s">
        <v>1160</v>
      </c>
      <c r="L415" t="s">
        <v>662</v>
      </c>
      <c r="M415" t="s">
        <v>2688</v>
      </c>
      <c r="N415">
        <v>7915303</v>
      </c>
      <c r="O415">
        <v>11714648.439999999</v>
      </c>
      <c r="P415" t="s">
        <v>634</v>
      </c>
      <c r="Q415" t="str">
        <f t="shared" si="32"/>
        <v>2018-2024</v>
      </c>
      <c r="R415">
        <v>1</v>
      </c>
      <c r="S415" t="s">
        <v>676</v>
      </c>
      <c r="T415" t="s">
        <v>2287</v>
      </c>
      <c r="U415" s="4">
        <v>2018</v>
      </c>
      <c r="V415" s="4">
        <v>2024</v>
      </c>
      <c r="W415" s="15">
        <f t="shared" si="33"/>
        <v>1130757.5714285714</v>
      </c>
      <c r="X415">
        <f t="shared" si="34"/>
        <v>7</v>
      </c>
      <c r="Y415" s="15">
        <v>0</v>
      </c>
      <c r="Z415" s="15">
        <v>0</v>
      </c>
      <c r="AA415" s="15">
        <v>0</v>
      </c>
      <c r="AB415" s="15">
        <v>0</v>
      </c>
      <c r="AC415" s="15">
        <v>1130757.5714285714</v>
      </c>
      <c r="AD415" s="15">
        <v>1130757.5714285714</v>
      </c>
      <c r="AE415" s="15">
        <v>1130757.5714285714</v>
      </c>
      <c r="AF415" s="15">
        <v>1130757.5714285714</v>
      </c>
      <c r="AG415" s="15">
        <v>1130757.5714285714</v>
      </c>
      <c r="AH415" s="15">
        <v>1130757.5714285714</v>
      </c>
      <c r="AI415" s="15">
        <v>1130757.5714285714</v>
      </c>
      <c r="AJ415" s="15">
        <v>0</v>
      </c>
      <c r="AK415" s="15">
        <v>0</v>
      </c>
      <c r="AL415" s="15">
        <v>0</v>
      </c>
      <c r="AM415" s="15">
        <v>0</v>
      </c>
      <c r="AN415" s="15">
        <v>0</v>
      </c>
      <c r="AO415" s="15">
        <v>0</v>
      </c>
      <c r="AP415" s="15">
        <v>0</v>
      </c>
      <c r="AQ415" s="15">
        <v>0</v>
      </c>
      <c r="AR415" s="15">
        <v>0</v>
      </c>
      <c r="AS415" s="15">
        <v>0</v>
      </c>
      <c r="AT415" s="15">
        <v>0</v>
      </c>
      <c r="AU415" s="15">
        <v>0</v>
      </c>
      <c r="AV415" s="15">
        <v>0</v>
      </c>
      <c r="AW415" s="15">
        <v>0</v>
      </c>
      <c r="AX415" s="15">
        <v>0</v>
      </c>
      <c r="AY415" s="15">
        <v>0</v>
      </c>
      <c r="BB415" t="b">
        <f t="shared" si="35"/>
        <v>1</v>
      </c>
    </row>
    <row r="416" spans="1:54">
      <c r="A416">
        <v>10450</v>
      </c>
      <c r="D416" t="s">
        <v>689</v>
      </c>
      <c r="E416" t="s">
        <v>4307</v>
      </c>
      <c r="F416" t="str">
        <f t="shared" si="31"/>
        <v>City/Roads and Bridges</v>
      </c>
      <c r="G416" t="s">
        <v>689</v>
      </c>
      <c r="I416" t="s">
        <v>2694</v>
      </c>
      <c r="J416" t="s">
        <v>2695</v>
      </c>
      <c r="K416" t="s">
        <v>2696</v>
      </c>
      <c r="L416" t="s">
        <v>640</v>
      </c>
      <c r="M416" t="s">
        <v>2697</v>
      </c>
      <c r="N416">
        <v>1375500</v>
      </c>
      <c r="O416">
        <v>2035740</v>
      </c>
      <c r="P416" t="s">
        <v>634</v>
      </c>
      <c r="Q416" t="str">
        <f t="shared" si="32"/>
        <v>2018-2024</v>
      </c>
      <c r="R416">
        <v>1</v>
      </c>
      <c r="S416" t="s">
        <v>664</v>
      </c>
      <c r="T416" t="s">
        <v>2287</v>
      </c>
      <c r="U416" s="4">
        <v>2018</v>
      </c>
      <c r="V416" s="4">
        <v>2024</v>
      </c>
      <c r="W416" s="15">
        <f t="shared" si="33"/>
        <v>196500</v>
      </c>
      <c r="X416">
        <f t="shared" si="34"/>
        <v>7</v>
      </c>
      <c r="Y416" s="15">
        <v>0</v>
      </c>
      <c r="Z416" s="15">
        <v>0</v>
      </c>
      <c r="AA416" s="15">
        <v>0</v>
      </c>
      <c r="AB416" s="15">
        <v>0</v>
      </c>
      <c r="AC416" s="15">
        <v>196500</v>
      </c>
      <c r="AD416" s="15">
        <v>196500</v>
      </c>
      <c r="AE416" s="15">
        <v>196500</v>
      </c>
      <c r="AF416" s="15">
        <v>196500</v>
      </c>
      <c r="AG416" s="15">
        <v>196500</v>
      </c>
      <c r="AH416" s="15">
        <v>196500</v>
      </c>
      <c r="AI416" s="15">
        <v>196500</v>
      </c>
      <c r="AJ416" s="15">
        <v>0</v>
      </c>
      <c r="AK416" s="15">
        <v>0</v>
      </c>
      <c r="AL416" s="15">
        <v>0</v>
      </c>
      <c r="AM416" s="15">
        <v>0</v>
      </c>
      <c r="AN416" s="15">
        <v>0</v>
      </c>
      <c r="AO416" s="15">
        <v>0</v>
      </c>
      <c r="AP416" s="15">
        <v>0</v>
      </c>
      <c r="AQ416" s="15">
        <v>0</v>
      </c>
      <c r="AR416" s="15">
        <v>0</v>
      </c>
      <c r="AS416" s="15">
        <v>0</v>
      </c>
      <c r="AT416" s="15">
        <v>0</v>
      </c>
      <c r="AU416" s="15">
        <v>0</v>
      </c>
      <c r="AV416" s="15">
        <v>0</v>
      </c>
      <c r="AW416" s="15">
        <v>0</v>
      </c>
      <c r="AX416" s="15">
        <v>0</v>
      </c>
      <c r="AY416" s="15">
        <v>0</v>
      </c>
      <c r="BB416" t="b">
        <f t="shared" si="35"/>
        <v>1</v>
      </c>
    </row>
    <row r="417" spans="1:54">
      <c r="A417">
        <v>10454</v>
      </c>
      <c r="D417" t="s">
        <v>689</v>
      </c>
      <c r="E417" t="s">
        <v>4307</v>
      </c>
      <c r="F417" t="str">
        <f t="shared" si="31"/>
        <v>City/Roads and Bridges</v>
      </c>
      <c r="G417" t="s">
        <v>689</v>
      </c>
      <c r="I417" t="s">
        <v>2698</v>
      </c>
      <c r="J417" t="s">
        <v>1174</v>
      </c>
      <c r="K417" t="s">
        <v>2699</v>
      </c>
      <c r="L417" t="s">
        <v>632</v>
      </c>
      <c r="M417" t="s">
        <v>1154</v>
      </c>
      <c r="N417">
        <v>11440061</v>
      </c>
      <c r="O417">
        <v>16931290.280000001</v>
      </c>
      <c r="P417" t="s">
        <v>634</v>
      </c>
      <c r="Q417" t="str">
        <f t="shared" si="32"/>
        <v>2018-2024</v>
      </c>
      <c r="R417">
        <v>1</v>
      </c>
      <c r="S417" t="s">
        <v>746</v>
      </c>
      <c r="T417" t="s">
        <v>2287</v>
      </c>
      <c r="U417" s="4">
        <v>2018</v>
      </c>
      <c r="V417" s="4">
        <v>2024</v>
      </c>
      <c r="W417" s="15">
        <f t="shared" si="33"/>
        <v>1634294.4285714286</v>
      </c>
      <c r="X417">
        <f t="shared" si="34"/>
        <v>7</v>
      </c>
      <c r="Y417" s="15">
        <v>0</v>
      </c>
      <c r="Z417" s="15">
        <v>0</v>
      </c>
      <c r="AA417" s="15">
        <v>0</v>
      </c>
      <c r="AB417" s="15">
        <v>0</v>
      </c>
      <c r="AC417" s="15">
        <v>1634294.4285714286</v>
      </c>
      <c r="AD417" s="15">
        <v>1634294.4285714286</v>
      </c>
      <c r="AE417" s="15">
        <v>1634294.4285714286</v>
      </c>
      <c r="AF417" s="15">
        <v>1634294.4285714286</v>
      </c>
      <c r="AG417" s="15">
        <v>1634294.4285714286</v>
      </c>
      <c r="AH417" s="15">
        <v>1634294.4285714286</v>
      </c>
      <c r="AI417" s="15">
        <v>1634294.4285714286</v>
      </c>
      <c r="AJ417" s="15">
        <v>0</v>
      </c>
      <c r="AK417" s="15">
        <v>0</v>
      </c>
      <c r="AL417" s="15">
        <v>0</v>
      </c>
      <c r="AM417" s="15">
        <v>0</v>
      </c>
      <c r="AN417" s="15">
        <v>0</v>
      </c>
      <c r="AO417" s="15">
        <v>0</v>
      </c>
      <c r="AP417" s="15">
        <v>0</v>
      </c>
      <c r="AQ417" s="15">
        <v>0</v>
      </c>
      <c r="AR417" s="15">
        <v>0</v>
      </c>
      <c r="AS417" s="15">
        <v>0</v>
      </c>
      <c r="AT417" s="15">
        <v>0</v>
      </c>
      <c r="AU417" s="15">
        <v>0</v>
      </c>
      <c r="AV417" s="15">
        <v>0</v>
      </c>
      <c r="AW417" s="15">
        <v>0</v>
      </c>
      <c r="AX417" s="15">
        <v>0</v>
      </c>
      <c r="AY417" s="15">
        <v>0</v>
      </c>
      <c r="BB417" t="b">
        <f t="shared" si="35"/>
        <v>1</v>
      </c>
    </row>
    <row r="418" spans="1:54">
      <c r="A418">
        <v>10455</v>
      </c>
      <c r="D418" t="s">
        <v>689</v>
      </c>
      <c r="E418" t="s">
        <v>4307</v>
      </c>
      <c r="F418" t="str">
        <f t="shared" si="31"/>
        <v>City/Active Transportation</v>
      </c>
      <c r="G418" t="s">
        <v>689</v>
      </c>
      <c r="I418" t="s">
        <v>1172</v>
      </c>
      <c r="L418" t="s">
        <v>652</v>
      </c>
      <c r="M418" t="s">
        <v>1171</v>
      </c>
      <c r="N418">
        <v>8919615</v>
      </c>
      <c r="O418">
        <v>13201030.199999999</v>
      </c>
      <c r="P418" t="s">
        <v>634</v>
      </c>
      <c r="Q418" t="str">
        <f t="shared" si="32"/>
        <v>2018-2024</v>
      </c>
      <c r="R418">
        <v>1</v>
      </c>
      <c r="S418" t="s">
        <v>746</v>
      </c>
      <c r="T418" t="s">
        <v>636</v>
      </c>
      <c r="U418" s="4">
        <v>2018</v>
      </c>
      <c r="V418" s="4">
        <v>2024</v>
      </c>
      <c r="W418" s="15">
        <f t="shared" si="33"/>
        <v>1274230.7142857143</v>
      </c>
      <c r="X418">
        <f t="shared" si="34"/>
        <v>7</v>
      </c>
      <c r="Y418" s="15">
        <v>0</v>
      </c>
      <c r="Z418" s="15">
        <v>0</v>
      </c>
      <c r="AA418" s="15">
        <v>0</v>
      </c>
      <c r="AB418" s="15">
        <v>0</v>
      </c>
      <c r="AC418" s="15">
        <v>1274230.7142857143</v>
      </c>
      <c r="AD418" s="15">
        <v>1274230.7142857143</v>
      </c>
      <c r="AE418" s="15">
        <v>1274230.7142857143</v>
      </c>
      <c r="AF418" s="15">
        <v>1274230.7142857143</v>
      </c>
      <c r="AG418" s="15">
        <v>1274230.7142857143</v>
      </c>
      <c r="AH418" s="15">
        <v>1274230.7142857143</v>
      </c>
      <c r="AI418" s="15">
        <v>1274230.7142857143</v>
      </c>
      <c r="AJ418" s="15">
        <v>0</v>
      </c>
      <c r="AK418" s="15">
        <v>0</v>
      </c>
      <c r="AL418" s="15">
        <v>0</v>
      </c>
      <c r="AM418" s="15">
        <v>0</v>
      </c>
      <c r="AN418" s="15">
        <v>0</v>
      </c>
      <c r="AO418" s="15">
        <v>0</v>
      </c>
      <c r="AP418" s="15">
        <v>0</v>
      </c>
      <c r="AQ418" s="15">
        <v>0</v>
      </c>
      <c r="AR418" s="15">
        <v>0</v>
      </c>
      <c r="AS418" s="15">
        <v>0</v>
      </c>
      <c r="AT418" s="15">
        <v>0</v>
      </c>
      <c r="AU418" s="15">
        <v>0</v>
      </c>
      <c r="AV418" s="15">
        <v>0</v>
      </c>
      <c r="AW418" s="15">
        <v>0</v>
      </c>
      <c r="AX418" s="15">
        <v>0</v>
      </c>
      <c r="AY418" s="15">
        <v>0</v>
      </c>
      <c r="BB418" t="b">
        <f t="shared" si="35"/>
        <v>1</v>
      </c>
    </row>
    <row r="419" spans="1:54">
      <c r="A419">
        <v>10457</v>
      </c>
      <c r="D419" t="s">
        <v>689</v>
      </c>
      <c r="E419" t="s">
        <v>4307</v>
      </c>
      <c r="F419" t="str">
        <f t="shared" si="31"/>
        <v>City/Active Transportation</v>
      </c>
      <c r="G419" t="s">
        <v>689</v>
      </c>
      <c r="I419" t="s">
        <v>1173</v>
      </c>
      <c r="J419" t="s">
        <v>1174</v>
      </c>
      <c r="K419" t="s">
        <v>1175</v>
      </c>
      <c r="L419" t="s">
        <v>632</v>
      </c>
      <c r="M419" t="s">
        <v>1171</v>
      </c>
      <c r="N419">
        <v>102229</v>
      </c>
      <c r="O419">
        <v>151298.91999999998</v>
      </c>
      <c r="P419" t="s">
        <v>634</v>
      </c>
      <c r="Q419" t="str">
        <f t="shared" si="32"/>
        <v>2018-2024</v>
      </c>
      <c r="S419" t="s">
        <v>664</v>
      </c>
      <c r="T419" t="s">
        <v>636</v>
      </c>
      <c r="U419" s="4">
        <v>2018</v>
      </c>
      <c r="V419" s="4">
        <v>2024</v>
      </c>
      <c r="W419" s="15">
        <f t="shared" si="33"/>
        <v>14604.142857142857</v>
      </c>
      <c r="X419">
        <f t="shared" si="34"/>
        <v>7</v>
      </c>
      <c r="Y419" s="15">
        <v>0</v>
      </c>
      <c r="Z419" s="15">
        <v>0</v>
      </c>
      <c r="AA419" s="15">
        <v>0</v>
      </c>
      <c r="AB419" s="15">
        <v>0</v>
      </c>
      <c r="AC419" s="15">
        <v>14604.142857142857</v>
      </c>
      <c r="AD419" s="15">
        <v>14604.142857142857</v>
      </c>
      <c r="AE419" s="15">
        <v>14604.142857142857</v>
      </c>
      <c r="AF419" s="15">
        <v>14604.142857142857</v>
      </c>
      <c r="AG419" s="15">
        <v>14604.142857142857</v>
      </c>
      <c r="AH419" s="15">
        <v>14604.142857142857</v>
      </c>
      <c r="AI419" s="15">
        <v>14604.142857142857</v>
      </c>
      <c r="AJ419" s="15">
        <v>0</v>
      </c>
      <c r="AK419" s="15">
        <v>0</v>
      </c>
      <c r="AL419" s="15">
        <v>0</v>
      </c>
      <c r="AM419" s="15">
        <v>0</v>
      </c>
      <c r="AN419" s="15">
        <v>0</v>
      </c>
      <c r="AO419" s="15">
        <v>0</v>
      </c>
      <c r="AP419" s="15">
        <v>0</v>
      </c>
      <c r="AQ419" s="15">
        <v>0</v>
      </c>
      <c r="AR419" s="15">
        <v>0</v>
      </c>
      <c r="AS419" s="15">
        <v>0</v>
      </c>
      <c r="AT419" s="15">
        <v>0</v>
      </c>
      <c r="AU419" s="15">
        <v>0</v>
      </c>
      <c r="AV419" s="15">
        <v>0</v>
      </c>
      <c r="AW419" s="15">
        <v>0</v>
      </c>
      <c r="AX419" s="15">
        <v>0</v>
      </c>
      <c r="AY419" s="15">
        <v>0</v>
      </c>
      <c r="BB419" t="b">
        <f t="shared" si="35"/>
        <v>1</v>
      </c>
    </row>
    <row r="420" spans="1:54">
      <c r="A420">
        <v>10459</v>
      </c>
      <c r="D420" t="s">
        <v>689</v>
      </c>
      <c r="E420" t="s">
        <v>4307</v>
      </c>
      <c r="F420" t="str">
        <f t="shared" si="31"/>
        <v>City/Active Transportation</v>
      </c>
      <c r="G420" t="s">
        <v>689</v>
      </c>
      <c r="I420" t="s">
        <v>1176</v>
      </c>
      <c r="J420" t="s">
        <v>1177</v>
      </c>
      <c r="L420" t="s">
        <v>632</v>
      </c>
      <c r="M420" t="s">
        <v>1171</v>
      </c>
      <c r="N420">
        <v>1192669</v>
      </c>
      <c r="O420">
        <v>1765150.1199999999</v>
      </c>
      <c r="P420" t="s">
        <v>634</v>
      </c>
      <c r="Q420" t="str">
        <f t="shared" si="32"/>
        <v>2018-2024</v>
      </c>
      <c r="R420">
        <v>1</v>
      </c>
      <c r="S420" t="s">
        <v>635</v>
      </c>
      <c r="T420" t="s">
        <v>636</v>
      </c>
      <c r="U420" s="4">
        <v>2018</v>
      </c>
      <c r="V420" s="4">
        <v>2024</v>
      </c>
      <c r="W420" s="15">
        <f t="shared" si="33"/>
        <v>170381.28571428571</v>
      </c>
      <c r="X420">
        <f t="shared" si="34"/>
        <v>7</v>
      </c>
      <c r="Y420" s="15">
        <v>0</v>
      </c>
      <c r="Z420" s="15">
        <v>0</v>
      </c>
      <c r="AA420" s="15">
        <v>0</v>
      </c>
      <c r="AB420" s="15">
        <v>0</v>
      </c>
      <c r="AC420" s="15">
        <v>170381.28571428571</v>
      </c>
      <c r="AD420" s="15">
        <v>170381.28571428571</v>
      </c>
      <c r="AE420" s="15">
        <v>170381.28571428571</v>
      </c>
      <c r="AF420" s="15">
        <v>170381.28571428571</v>
      </c>
      <c r="AG420" s="15">
        <v>170381.28571428571</v>
      </c>
      <c r="AH420" s="15">
        <v>170381.28571428571</v>
      </c>
      <c r="AI420" s="15">
        <v>170381.28571428571</v>
      </c>
      <c r="AJ420" s="15">
        <v>0</v>
      </c>
      <c r="AK420" s="15">
        <v>0</v>
      </c>
      <c r="AL420" s="15">
        <v>0</v>
      </c>
      <c r="AM420" s="15">
        <v>0</v>
      </c>
      <c r="AN420" s="15">
        <v>0</v>
      </c>
      <c r="AO420" s="15">
        <v>0</v>
      </c>
      <c r="AP420" s="15">
        <v>0</v>
      </c>
      <c r="AQ420" s="15">
        <v>0</v>
      </c>
      <c r="AR420" s="15">
        <v>0</v>
      </c>
      <c r="AS420" s="15">
        <v>0</v>
      </c>
      <c r="AT420" s="15">
        <v>0</v>
      </c>
      <c r="AU420" s="15">
        <v>0</v>
      </c>
      <c r="AV420" s="15">
        <v>0</v>
      </c>
      <c r="AW420" s="15">
        <v>0</v>
      </c>
      <c r="AX420" s="15">
        <v>0</v>
      </c>
      <c r="AY420" s="15">
        <v>0</v>
      </c>
      <c r="BB420" t="b">
        <f t="shared" si="35"/>
        <v>1</v>
      </c>
    </row>
    <row r="421" spans="1:54">
      <c r="A421">
        <v>10473</v>
      </c>
      <c r="D421" t="s">
        <v>689</v>
      </c>
      <c r="E421" t="s">
        <v>4307</v>
      </c>
      <c r="F421" t="str">
        <f t="shared" si="31"/>
        <v>City/Roads and Bridges</v>
      </c>
      <c r="G421" t="s">
        <v>689</v>
      </c>
      <c r="I421" t="s">
        <v>2735</v>
      </c>
      <c r="L421" t="s">
        <v>632</v>
      </c>
      <c r="M421" t="s">
        <v>2736</v>
      </c>
      <c r="N421">
        <v>1196756</v>
      </c>
      <c r="O421">
        <v>1771198.88</v>
      </c>
      <c r="P421" t="s">
        <v>634</v>
      </c>
      <c r="Q421" t="str">
        <f t="shared" si="32"/>
        <v>2018-2024</v>
      </c>
      <c r="R421">
        <v>1</v>
      </c>
      <c r="S421" t="s">
        <v>635</v>
      </c>
      <c r="T421" t="s">
        <v>2287</v>
      </c>
      <c r="U421" s="4">
        <v>2018</v>
      </c>
      <c r="V421" s="4">
        <v>2024</v>
      </c>
      <c r="W421" s="15">
        <f t="shared" si="33"/>
        <v>170965.14285714287</v>
      </c>
      <c r="X421">
        <f t="shared" si="34"/>
        <v>7</v>
      </c>
      <c r="Y421" s="15">
        <v>0</v>
      </c>
      <c r="Z421" s="15">
        <v>0</v>
      </c>
      <c r="AA421" s="15">
        <v>0</v>
      </c>
      <c r="AB421" s="15">
        <v>0</v>
      </c>
      <c r="AC421" s="15">
        <v>170965.14285714287</v>
      </c>
      <c r="AD421" s="15">
        <v>170965.14285714287</v>
      </c>
      <c r="AE421" s="15">
        <v>170965.14285714287</v>
      </c>
      <c r="AF421" s="15">
        <v>170965.14285714287</v>
      </c>
      <c r="AG421" s="15">
        <v>170965.14285714287</v>
      </c>
      <c r="AH421" s="15">
        <v>170965.14285714287</v>
      </c>
      <c r="AI421" s="15">
        <v>170965.14285714287</v>
      </c>
      <c r="AJ421" s="15">
        <v>0</v>
      </c>
      <c r="AK421" s="15">
        <v>0</v>
      </c>
      <c r="AL421" s="15">
        <v>0</v>
      </c>
      <c r="AM421" s="15">
        <v>0</v>
      </c>
      <c r="AN421" s="15">
        <v>0</v>
      </c>
      <c r="AO421" s="15">
        <v>0</v>
      </c>
      <c r="AP421" s="15">
        <v>0</v>
      </c>
      <c r="AQ421" s="15">
        <v>0</v>
      </c>
      <c r="AR421" s="15">
        <v>0</v>
      </c>
      <c r="AS421" s="15">
        <v>0</v>
      </c>
      <c r="AT421" s="15">
        <v>0</v>
      </c>
      <c r="AU421" s="15">
        <v>0</v>
      </c>
      <c r="AV421" s="15">
        <v>0</v>
      </c>
      <c r="AW421" s="15">
        <v>0</v>
      </c>
      <c r="AX421" s="15">
        <v>0</v>
      </c>
      <c r="AY421" s="15">
        <v>0</v>
      </c>
      <c r="BB421" t="b">
        <f t="shared" si="35"/>
        <v>1</v>
      </c>
    </row>
    <row r="422" spans="1:54">
      <c r="A422">
        <v>10477</v>
      </c>
      <c r="D422" t="s">
        <v>689</v>
      </c>
      <c r="E422" t="s">
        <v>4307</v>
      </c>
      <c r="F422" t="str">
        <f t="shared" si="31"/>
        <v>City/Roads and Bridges</v>
      </c>
      <c r="G422" t="s">
        <v>689</v>
      </c>
      <c r="I422" t="s">
        <v>2742</v>
      </c>
      <c r="J422" t="s">
        <v>2743</v>
      </c>
      <c r="K422" t="s">
        <v>2744</v>
      </c>
      <c r="L422" t="s">
        <v>791</v>
      </c>
      <c r="M422" t="s">
        <v>2745</v>
      </c>
      <c r="N422">
        <v>13148679</v>
      </c>
      <c r="O422">
        <v>19460044.919999998</v>
      </c>
      <c r="P422" t="s">
        <v>634</v>
      </c>
      <c r="Q422" t="str">
        <f t="shared" si="32"/>
        <v>2018-2024</v>
      </c>
      <c r="R422">
        <v>1</v>
      </c>
      <c r="S422" t="s">
        <v>664</v>
      </c>
      <c r="T422" t="s">
        <v>2287</v>
      </c>
      <c r="U422" s="4">
        <v>2018</v>
      </c>
      <c r="V422" s="4">
        <v>2024</v>
      </c>
      <c r="W422" s="15">
        <f t="shared" si="33"/>
        <v>1878382.7142857143</v>
      </c>
      <c r="X422">
        <f t="shared" si="34"/>
        <v>7</v>
      </c>
      <c r="Y422" s="15">
        <v>0</v>
      </c>
      <c r="Z422" s="15">
        <v>0</v>
      </c>
      <c r="AA422" s="15">
        <v>0</v>
      </c>
      <c r="AB422" s="15">
        <v>0</v>
      </c>
      <c r="AC422" s="15">
        <v>1878382.7142857143</v>
      </c>
      <c r="AD422" s="15">
        <v>1878382.7142857143</v>
      </c>
      <c r="AE422" s="15">
        <v>1878382.7142857143</v>
      </c>
      <c r="AF422" s="15">
        <v>1878382.7142857143</v>
      </c>
      <c r="AG422" s="15">
        <v>1878382.7142857143</v>
      </c>
      <c r="AH422" s="15">
        <v>1878382.7142857143</v>
      </c>
      <c r="AI422" s="15">
        <v>1878382.7142857143</v>
      </c>
      <c r="AJ422" s="15">
        <v>0</v>
      </c>
      <c r="AK422" s="15">
        <v>0</v>
      </c>
      <c r="AL422" s="15">
        <v>0</v>
      </c>
      <c r="AM422" s="15">
        <v>0</v>
      </c>
      <c r="AN422" s="15">
        <v>0</v>
      </c>
      <c r="AO422" s="15">
        <v>0</v>
      </c>
      <c r="AP422" s="15">
        <v>0</v>
      </c>
      <c r="AQ422" s="15">
        <v>0</v>
      </c>
      <c r="AR422" s="15">
        <v>0</v>
      </c>
      <c r="AS422" s="15">
        <v>0</v>
      </c>
      <c r="AT422" s="15">
        <v>0</v>
      </c>
      <c r="AU422" s="15">
        <v>0</v>
      </c>
      <c r="AV422" s="15">
        <v>0</v>
      </c>
      <c r="AW422" s="15">
        <v>0</v>
      </c>
      <c r="AX422" s="15">
        <v>0</v>
      </c>
      <c r="AY422" s="15">
        <v>0</v>
      </c>
      <c r="BB422" t="b">
        <f t="shared" si="35"/>
        <v>1</v>
      </c>
    </row>
    <row r="423" spans="1:54">
      <c r="A423">
        <v>10478</v>
      </c>
      <c r="D423" t="s">
        <v>689</v>
      </c>
      <c r="E423" t="s">
        <v>4307</v>
      </c>
      <c r="F423" t="str">
        <f t="shared" si="31"/>
        <v>City/Roads and Bridges</v>
      </c>
      <c r="G423" t="s">
        <v>689</v>
      </c>
      <c r="I423" t="s">
        <v>2746</v>
      </c>
      <c r="J423" t="s">
        <v>2747</v>
      </c>
      <c r="K423">
        <v>10</v>
      </c>
      <c r="L423" t="s">
        <v>791</v>
      </c>
      <c r="M423" t="s">
        <v>2745</v>
      </c>
      <c r="N423">
        <v>26162462</v>
      </c>
      <c r="O423">
        <v>38720443.759999998</v>
      </c>
      <c r="P423" t="s">
        <v>634</v>
      </c>
      <c r="Q423" t="str">
        <f t="shared" si="32"/>
        <v>2018-2024</v>
      </c>
      <c r="R423">
        <v>1</v>
      </c>
      <c r="S423" t="s">
        <v>664</v>
      </c>
      <c r="T423" t="s">
        <v>2287</v>
      </c>
      <c r="U423" s="4">
        <v>2018</v>
      </c>
      <c r="V423" s="4">
        <v>2024</v>
      </c>
      <c r="W423" s="15">
        <f t="shared" si="33"/>
        <v>3737494.5714285714</v>
      </c>
      <c r="X423">
        <f t="shared" si="34"/>
        <v>7</v>
      </c>
      <c r="Y423" s="15">
        <v>0</v>
      </c>
      <c r="Z423" s="15">
        <v>0</v>
      </c>
      <c r="AA423" s="15">
        <v>0</v>
      </c>
      <c r="AB423" s="15">
        <v>0</v>
      </c>
      <c r="AC423" s="15">
        <v>3737494.5714285714</v>
      </c>
      <c r="AD423" s="15">
        <v>3737494.5714285714</v>
      </c>
      <c r="AE423" s="15">
        <v>3737494.5714285714</v>
      </c>
      <c r="AF423" s="15">
        <v>3737494.5714285714</v>
      </c>
      <c r="AG423" s="15">
        <v>3737494.5714285714</v>
      </c>
      <c r="AH423" s="15">
        <v>3737494.5714285714</v>
      </c>
      <c r="AI423" s="15">
        <v>3737494.5714285714</v>
      </c>
      <c r="AJ423" s="15">
        <v>0</v>
      </c>
      <c r="AK423" s="15">
        <v>0</v>
      </c>
      <c r="AL423" s="15">
        <v>0</v>
      </c>
      <c r="AM423" s="15">
        <v>0</v>
      </c>
      <c r="AN423" s="15">
        <v>0</v>
      </c>
      <c r="AO423" s="15">
        <v>0</v>
      </c>
      <c r="AP423" s="15">
        <v>0</v>
      </c>
      <c r="AQ423" s="15">
        <v>0</v>
      </c>
      <c r="AR423" s="15">
        <v>0</v>
      </c>
      <c r="AS423" s="15">
        <v>0</v>
      </c>
      <c r="AT423" s="15">
        <v>0</v>
      </c>
      <c r="AU423" s="15">
        <v>0</v>
      </c>
      <c r="AV423" s="15">
        <v>0</v>
      </c>
      <c r="AW423" s="15">
        <v>0</v>
      </c>
      <c r="AX423" s="15">
        <v>0</v>
      </c>
      <c r="AY423" s="15">
        <v>0</v>
      </c>
      <c r="BB423" t="b">
        <f t="shared" si="35"/>
        <v>1</v>
      </c>
    </row>
    <row r="424" spans="1:54">
      <c r="A424">
        <v>10479</v>
      </c>
      <c r="D424" t="s">
        <v>689</v>
      </c>
      <c r="E424" t="s">
        <v>4307</v>
      </c>
      <c r="F424" t="str">
        <f t="shared" si="31"/>
        <v>City/Roads and Bridges</v>
      </c>
      <c r="G424" t="s">
        <v>689</v>
      </c>
      <c r="I424" t="s">
        <v>2748</v>
      </c>
      <c r="J424" t="s">
        <v>2747</v>
      </c>
      <c r="K424" t="s">
        <v>2652</v>
      </c>
      <c r="L424" t="s">
        <v>791</v>
      </c>
      <c r="M424" t="s">
        <v>2745</v>
      </c>
      <c r="N424">
        <v>9808690</v>
      </c>
      <c r="O424">
        <v>14516861.199999999</v>
      </c>
      <c r="P424" t="s">
        <v>634</v>
      </c>
      <c r="Q424" t="str">
        <f t="shared" si="32"/>
        <v>2018-2024</v>
      </c>
      <c r="R424">
        <v>1</v>
      </c>
      <c r="S424" t="s">
        <v>664</v>
      </c>
      <c r="T424" t="s">
        <v>2287</v>
      </c>
      <c r="U424" s="4">
        <v>2018</v>
      </c>
      <c r="V424" s="4">
        <v>2024</v>
      </c>
      <c r="W424" s="15">
        <f t="shared" si="33"/>
        <v>1401241.4285714286</v>
      </c>
      <c r="X424">
        <f t="shared" si="34"/>
        <v>7</v>
      </c>
      <c r="Y424" s="15">
        <v>0</v>
      </c>
      <c r="Z424" s="15">
        <v>0</v>
      </c>
      <c r="AA424" s="15">
        <v>0</v>
      </c>
      <c r="AB424" s="15">
        <v>0</v>
      </c>
      <c r="AC424" s="15">
        <v>1401241.4285714286</v>
      </c>
      <c r="AD424" s="15">
        <v>1401241.4285714286</v>
      </c>
      <c r="AE424" s="15">
        <v>1401241.4285714286</v>
      </c>
      <c r="AF424" s="15">
        <v>1401241.4285714286</v>
      </c>
      <c r="AG424" s="15">
        <v>1401241.4285714286</v>
      </c>
      <c r="AH424" s="15">
        <v>1401241.4285714286</v>
      </c>
      <c r="AI424" s="15">
        <v>1401241.4285714286</v>
      </c>
      <c r="AJ424" s="15">
        <v>0</v>
      </c>
      <c r="AK424" s="15">
        <v>0</v>
      </c>
      <c r="AL424" s="15">
        <v>0</v>
      </c>
      <c r="AM424" s="15">
        <v>0</v>
      </c>
      <c r="AN424" s="15">
        <v>0</v>
      </c>
      <c r="AO424" s="15">
        <v>0</v>
      </c>
      <c r="AP424" s="15">
        <v>0</v>
      </c>
      <c r="AQ424" s="15">
        <v>0</v>
      </c>
      <c r="AR424" s="15">
        <v>0</v>
      </c>
      <c r="AS424" s="15">
        <v>0</v>
      </c>
      <c r="AT424" s="15">
        <v>0</v>
      </c>
      <c r="AU424" s="15">
        <v>0</v>
      </c>
      <c r="AV424" s="15">
        <v>0</v>
      </c>
      <c r="AW424" s="15">
        <v>0</v>
      </c>
      <c r="AX424" s="15">
        <v>0</v>
      </c>
      <c r="AY424" s="15">
        <v>0</v>
      </c>
      <c r="BB424" t="b">
        <f t="shared" si="35"/>
        <v>1</v>
      </c>
    </row>
    <row r="425" spans="1:54">
      <c r="A425">
        <v>10480</v>
      </c>
      <c r="D425" t="s">
        <v>689</v>
      </c>
      <c r="E425" t="s">
        <v>4307</v>
      </c>
      <c r="F425" t="str">
        <f t="shared" si="31"/>
        <v>City/Roads and Bridges</v>
      </c>
      <c r="G425" t="s">
        <v>689</v>
      </c>
      <c r="I425" t="s">
        <v>2749</v>
      </c>
      <c r="J425" t="s">
        <v>2750</v>
      </c>
      <c r="K425" t="s">
        <v>2751</v>
      </c>
      <c r="L425" t="s">
        <v>791</v>
      </c>
      <c r="M425" t="s">
        <v>2745</v>
      </c>
      <c r="N425">
        <v>8008421</v>
      </c>
      <c r="O425">
        <v>11852463.08</v>
      </c>
      <c r="P425" t="s">
        <v>634</v>
      </c>
      <c r="Q425" t="str">
        <f t="shared" si="32"/>
        <v>2018-2024</v>
      </c>
      <c r="R425">
        <v>1</v>
      </c>
      <c r="S425" t="s">
        <v>664</v>
      </c>
      <c r="T425" t="s">
        <v>2287</v>
      </c>
      <c r="U425" s="4">
        <v>2018</v>
      </c>
      <c r="V425" s="4">
        <v>2024</v>
      </c>
      <c r="W425" s="15">
        <f t="shared" si="33"/>
        <v>1144060.142857143</v>
      </c>
      <c r="X425">
        <f t="shared" si="34"/>
        <v>7</v>
      </c>
      <c r="Y425" s="15">
        <v>0</v>
      </c>
      <c r="Z425" s="15">
        <v>0</v>
      </c>
      <c r="AA425" s="15">
        <v>0</v>
      </c>
      <c r="AB425" s="15">
        <v>0</v>
      </c>
      <c r="AC425" s="15">
        <v>1144060.142857143</v>
      </c>
      <c r="AD425" s="15">
        <v>1144060.142857143</v>
      </c>
      <c r="AE425" s="15">
        <v>1144060.142857143</v>
      </c>
      <c r="AF425" s="15">
        <v>1144060.142857143</v>
      </c>
      <c r="AG425" s="15">
        <v>1144060.142857143</v>
      </c>
      <c r="AH425" s="15">
        <v>1144060.142857143</v>
      </c>
      <c r="AI425" s="15">
        <v>1144060.142857143</v>
      </c>
      <c r="AJ425" s="15">
        <v>0</v>
      </c>
      <c r="AK425" s="15">
        <v>0</v>
      </c>
      <c r="AL425" s="15">
        <v>0</v>
      </c>
      <c r="AM425" s="15">
        <v>0</v>
      </c>
      <c r="AN425" s="15">
        <v>0</v>
      </c>
      <c r="AO425" s="15">
        <v>0</v>
      </c>
      <c r="AP425" s="15">
        <v>0</v>
      </c>
      <c r="AQ425" s="15">
        <v>0</v>
      </c>
      <c r="AR425" s="15">
        <v>0</v>
      </c>
      <c r="AS425" s="15">
        <v>0</v>
      </c>
      <c r="AT425" s="15">
        <v>0</v>
      </c>
      <c r="AU425" s="15">
        <v>0</v>
      </c>
      <c r="AV425" s="15">
        <v>0</v>
      </c>
      <c r="AW425" s="15">
        <v>0</v>
      </c>
      <c r="AX425" s="15">
        <v>0</v>
      </c>
      <c r="AY425" s="15">
        <v>0</v>
      </c>
      <c r="BB425" t="b">
        <f t="shared" si="35"/>
        <v>1</v>
      </c>
    </row>
    <row r="426" spans="1:54">
      <c r="A426">
        <v>10481</v>
      </c>
      <c r="D426" t="s">
        <v>689</v>
      </c>
      <c r="E426" t="s">
        <v>4307</v>
      </c>
      <c r="F426" t="str">
        <f t="shared" si="31"/>
        <v>City/Roads and Bridges</v>
      </c>
      <c r="G426" t="s">
        <v>689</v>
      </c>
      <c r="I426" t="s">
        <v>2752</v>
      </c>
      <c r="J426" t="s">
        <v>2753</v>
      </c>
      <c r="K426" t="s">
        <v>2754</v>
      </c>
      <c r="L426" t="s">
        <v>791</v>
      </c>
      <c r="M426" t="s">
        <v>2745</v>
      </c>
      <c r="N426">
        <v>5519551</v>
      </c>
      <c r="O426">
        <v>8168935.4799999995</v>
      </c>
      <c r="P426" t="s">
        <v>634</v>
      </c>
      <c r="Q426" t="str">
        <f t="shared" si="32"/>
        <v>2018-2024</v>
      </c>
      <c r="R426">
        <v>1</v>
      </c>
      <c r="S426" t="s">
        <v>664</v>
      </c>
      <c r="T426" t="s">
        <v>2287</v>
      </c>
      <c r="U426" s="4">
        <v>2018</v>
      </c>
      <c r="V426" s="4">
        <v>2024</v>
      </c>
      <c r="W426" s="15">
        <f t="shared" si="33"/>
        <v>788507.28571428568</v>
      </c>
      <c r="X426">
        <f t="shared" si="34"/>
        <v>7</v>
      </c>
      <c r="Y426" s="15">
        <v>0</v>
      </c>
      <c r="Z426" s="15">
        <v>0</v>
      </c>
      <c r="AA426" s="15">
        <v>0</v>
      </c>
      <c r="AB426" s="15">
        <v>0</v>
      </c>
      <c r="AC426" s="15">
        <v>788507.28571428568</v>
      </c>
      <c r="AD426" s="15">
        <v>788507.28571428568</v>
      </c>
      <c r="AE426" s="15">
        <v>788507.28571428568</v>
      </c>
      <c r="AF426" s="15">
        <v>788507.28571428568</v>
      </c>
      <c r="AG426" s="15">
        <v>788507.28571428568</v>
      </c>
      <c r="AH426" s="15">
        <v>788507.28571428568</v>
      </c>
      <c r="AI426" s="15">
        <v>788507.28571428568</v>
      </c>
      <c r="AJ426" s="15">
        <v>0</v>
      </c>
      <c r="AK426" s="15">
        <v>0</v>
      </c>
      <c r="AL426" s="15">
        <v>0</v>
      </c>
      <c r="AM426" s="15">
        <v>0</v>
      </c>
      <c r="AN426" s="15">
        <v>0</v>
      </c>
      <c r="AO426" s="15">
        <v>0</v>
      </c>
      <c r="AP426" s="15">
        <v>0</v>
      </c>
      <c r="AQ426" s="15">
        <v>0</v>
      </c>
      <c r="AR426" s="15">
        <v>0</v>
      </c>
      <c r="AS426" s="15">
        <v>0</v>
      </c>
      <c r="AT426" s="15">
        <v>0</v>
      </c>
      <c r="AU426" s="15">
        <v>0</v>
      </c>
      <c r="AV426" s="15">
        <v>0</v>
      </c>
      <c r="AW426" s="15">
        <v>0</v>
      </c>
      <c r="AX426" s="15">
        <v>0</v>
      </c>
      <c r="AY426" s="15">
        <v>0</v>
      </c>
      <c r="BB426" t="b">
        <f t="shared" si="35"/>
        <v>1</v>
      </c>
    </row>
    <row r="427" spans="1:54">
      <c r="A427">
        <v>10482</v>
      </c>
      <c r="D427" t="s">
        <v>689</v>
      </c>
      <c r="E427" t="s">
        <v>4307</v>
      </c>
      <c r="F427" t="str">
        <f t="shared" si="31"/>
        <v>City/Roads and Bridges</v>
      </c>
      <c r="G427" t="s">
        <v>689</v>
      </c>
      <c r="I427" t="s">
        <v>2755</v>
      </c>
      <c r="J427" t="s">
        <v>2756</v>
      </c>
      <c r="K427" t="s">
        <v>2757</v>
      </c>
      <c r="L427" t="s">
        <v>791</v>
      </c>
      <c r="M427" t="s">
        <v>2745</v>
      </c>
      <c r="N427">
        <v>41242122</v>
      </c>
      <c r="O427">
        <v>61038340.560000002</v>
      </c>
      <c r="P427" t="s">
        <v>634</v>
      </c>
      <c r="Q427" t="str">
        <f t="shared" si="32"/>
        <v>2018-2024</v>
      </c>
      <c r="R427">
        <v>1</v>
      </c>
      <c r="S427" t="s">
        <v>664</v>
      </c>
      <c r="T427" t="s">
        <v>2287</v>
      </c>
      <c r="U427" s="4">
        <v>2018</v>
      </c>
      <c r="V427" s="4">
        <v>2024</v>
      </c>
      <c r="W427" s="15">
        <f t="shared" si="33"/>
        <v>5891731.7142857146</v>
      </c>
      <c r="X427">
        <f t="shared" si="34"/>
        <v>7</v>
      </c>
      <c r="Y427" s="15">
        <v>0</v>
      </c>
      <c r="Z427" s="15">
        <v>0</v>
      </c>
      <c r="AA427" s="15">
        <v>0</v>
      </c>
      <c r="AB427" s="15">
        <v>0</v>
      </c>
      <c r="AC427" s="15">
        <v>5891731.7142857146</v>
      </c>
      <c r="AD427" s="15">
        <v>5891731.7142857146</v>
      </c>
      <c r="AE427" s="15">
        <v>5891731.7142857146</v>
      </c>
      <c r="AF427" s="15">
        <v>5891731.7142857146</v>
      </c>
      <c r="AG427" s="15">
        <v>5891731.7142857146</v>
      </c>
      <c r="AH427" s="15">
        <v>5891731.7142857146</v>
      </c>
      <c r="AI427" s="15">
        <v>5891731.7142857146</v>
      </c>
      <c r="AJ427" s="15">
        <v>0</v>
      </c>
      <c r="AK427" s="15">
        <v>0</v>
      </c>
      <c r="AL427" s="15">
        <v>0</v>
      </c>
      <c r="AM427" s="15">
        <v>0</v>
      </c>
      <c r="AN427" s="15">
        <v>0</v>
      </c>
      <c r="AO427" s="15">
        <v>0</v>
      </c>
      <c r="AP427" s="15">
        <v>0</v>
      </c>
      <c r="AQ427" s="15">
        <v>0</v>
      </c>
      <c r="AR427" s="15">
        <v>0</v>
      </c>
      <c r="AS427" s="15">
        <v>0</v>
      </c>
      <c r="AT427" s="15">
        <v>0</v>
      </c>
      <c r="AU427" s="15">
        <v>0</v>
      </c>
      <c r="AV427" s="15">
        <v>0</v>
      </c>
      <c r="AW427" s="15">
        <v>0</v>
      </c>
      <c r="AX427" s="15">
        <v>0</v>
      </c>
      <c r="AY427" s="15">
        <v>0</v>
      </c>
      <c r="BB427" t="b">
        <f t="shared" si="35"/>
        <v>1</v>
      </c>
    </row>
    <row r="428" spans="1:54">
      <c r="A428">
        <v>10485</v>
      </c>
      <c r="D428" t="s">
        <v>689</v>
      </c>
      <c r="E428" t="s">
        <v>4307</v>
      </c>
      <c r="F428" t="str">
        <f t="shared" si="31"/>
        <v>City/Roads and Bridges</v>
      </c>
      <c r="G428" t="s">
        <v>689</v>
      </c>
      <c r="I428" t="s">
        <v>1157</v>
      </c>
      <c r="J428" t="s">
        <v>2758</v>
      </c>
      <c r="K428" t="s">
        <v>2652</v>
      </c>
      <c r="L428" t="s">
        <v>662</v>
      </c>
      <c r="M428" t="s">
        <v>2759</v>
      </c>
      <c r="N428">
        <v>47291190</v>
      </c>
      <c r="O428">
        <v>69990961.200000003</v>
      </c>
      <c r="P428" t="s">
        <v>634</v>
      </c>
      <c r="Q428" t="str">
        <f t="shared" si="32"/>
        <v>2018-2024</v>
      </c>
      <c r="R428">
        <v>1</v>
      </c>
      <c r="S428" t="s">
        <v>664</v>
      </c>
      <c r="T428" t="s">
        <v>2287</v>
      </c>
      <c r="U428" s="4">
        <v>2018</v>
      </c>
      <c r="V428" s="4">
        <v>2024</v>
      </c>
      <c r="W428" s="15">
        <f t="shared" si="33"/>
        <v>6755884.2857142854</v>
      </c>
      <c r="X428">
        <f t="shared" si="34"/>
        <v>7</v>
      </c>
      <c r="Y428" s="15">
        <v>0</v>
      </c>
      <c r="Z428" s="15">
        <v>0</v>
      </c>
      <c r="AA428" s="15">
        <v>0</v>
      </c>
      <c r="AB428" s="15">
        <v>0</v>
      </c>
      <c r="AC428" s="15">
        <v>6755884.2857142854</v>
      </c>
      <c r="AD428" s="15">
        <v>6755884.2857142854</v>
      </c>
      <c r="AE428" s="15">
        <v>6755884.2857142854</v>
      </c>
      <c r="AF428" s="15">
        <v>6755884.2857142854</v>
      </c>
      <c r="AG428" s="15">
        <v>6755884.2857142854</v>
      </c>
      <c r="AH428" s="15">
        <v>6755884.2857142854</v>
      </c>
      <c r="AI428" s="15">
        <v>6755884.2857142854</v>
      </c>
      <c r="AJ428" s="15">
        <v>0</v>
      </c>
      <c r="AK428" s="15">
        <v>0</v>
      </c>
      <c r="AL428" s="15">
        <v>0</v>
      </c>
      <c r="AM428" s="15">
        <v>0</v>
      </c>
      <c r="AN428" s="15">
        <v>0</v>
      </c>
      <c r="AO428" s="15">
        <v>0</v>
      </c>
      <c r="AP428" s="15">
        <v>0</v>
      </c>
      <c r="AQ428" s="15">
        <v>0</v>
      </c>
      <c r="AR428" s="15">
        <v>0</v>
      </c>
      <c r="AS428" s="15">
        <v>0</v>
      </c>
      <c r="AT428" s="15">
        <v>0</v>
      </c>
      <c r="AU428" s="15">
        <v>0</v>
      </c>
      <c r="AV428" s="15">
        <v>0</v>
      </c>
      <c r="AW428" s="15">
        <v>0</v>
      </c>
      <c r="AX428" s="15">
        <v>0</v>
      </c>
      <c r="AY428" s="15">
        <v>0</v>
      </c>
      <c r="BB428" t="b">
        <f t="shared" si="35"/>
        <v>1</v>
      </c>
    </row>
    <row r="429" spans="1:54">
      <c r="A429">
        <v>10488</v>
      </c>
      <c r="D429" t="s">
        <v>689</v>
      </c>
      <c r="E429" t="s">
        <v>4307</v>
      </c>
      <c r="F429" t="str">
        <f t="shared" si="31"/>
        <v>City/Roads and Bridges</v>
      </c>
      <c r="G429" t="s">
        <v>689</v>
      </c>
      <c r="I429" t="s">
        <v>2764</v>
      </c>
      <c r="J429" t="s">
        <v>2761</v>
      </c>
      <c r="K429" t="s">
        <v>2765</v>
      </c>
      <c r="L429" t="s">
        <v>662</v>
      </c>
      <c r="M429" t="s">
        <v>2762</v>
      </c>
      <c r="N429">
        <v>7146436</v>
      </c>
      <c r="O429">
        <v>10576725.279999999</v>
      </c>
      <c r="P429" t="s">
        <v>634</v>
      </c>
      <c r="Q429" t="str">
        <f t="shared" si="32"/>
        <v>2018-2024</v>
      </c>
      <c r="R429">
        <v>1</v>
      </c>
      <c r="S429" t="s">
        <v>664</v>
      </c>
      <c r="T429" t="s">
        <v>2287</v>
      </c>
      <c r="U429" s="4">
        <v>2018</v>
      </c>
      <c r="V429" s="4">
        <v>2024</v>
      </c>
      <c r="W429" s="15">
        <f t="shared" si="33"/>
        <v>1020919.4285714285</v>
      </c>
      <c r="X429">
        <f t="shared" si="34"/>
        <v>7</v>
      </c>
      <c r="Y429" s="15">
        <v>0</v>
      </c>
      <c r="Z429" s="15">
        <v>0</v>
      </c>
      <c r="AA429" s="15">
        <v>0</v>
      </c>
      <c r="AB429" s="15">
        <v>0</v>
      </c>
      <c r="AC429" s="15">
        <v>1020919.4285714285</v>
      </c>
      <c r="AD429" s="15">
        <v>1020919.4285714285</v>
      </c>
      <c r="AE429" s="15">
        <v>1020919.4285714285</v>
      </c>
      <c r="AF429" s="15">
        <v>1020919.4285714285</v>
      </c>
      <c r="AG429" s="15">
        <v>1020919.4285714285</v>
      </c>
      <c r="AH429" s="15">
        <v>1020919.4285714285</v>
      </c>
      <c r="AI429" s="15">
        <v>1020919.4285714285</v>
      </c>
      <c r="AJ429" s="15">
        <v>0</v>
      </c>
      <c r="AK429" s="15">
        <v>0</v>
      </c>
      <c r="AL429" s="15">
        <v>0</v>
      </c>
      <c r="AM429" s="15">
        <v>0</v>
      </c>
      <c r="AN429" s="15">
        <v>0</v>
      </c>
      <c r="AO429" s="15">
        <v>0</v>
      </c>
      <c r="AP429" s="15">
        <v>0</v>
      </c>
      <c r="AQ429" s="15">
        <v>0</v>
      </c>
      <c r="AR429" s="15">
        <v>0</v>
      </c>
      <c r="AS429" s="15">
        <v>0</v>
      </c>
      <c r="AT429" s="15">
        <v>0</v>
      </c>
      <c r="AU429" s="15">
        <v>0</v>
      </c>
      <c r="AV429" s="15">
        <v>0</v>
      </c>
      <c r="AW429" s="15">
        <v>0</v>
      </c>
      <c r="AX429" s="15">
        <v>0</v>
      </c>
      <c r="AY429" s="15">
        <v>0</v>
      </c>
      <c r="BB429" t="b">
        <f t="shared" si="35"/>
        <v>1</v>
      </c>
    </row>
    <row r="430" spans="1:54">
      <c r="A430">
        <v>10490</v>
      </c>
      <c r="D430" t="s">
        <v>689</v>
      </c>
      <c r="E430" t="s">
        <v>4307</v>
      </c>
      <c r="F430" t="str">
        <f t="shared" si="31"/>
        <v>City/Freight</v>
      </c>
      <c r="G430" t="s">
        <v>689</v>
      </c>
      <c r="I430" t="s">
        <v>2160</v>
      </c>
      <c r="J430" t="s">
        <v>2161</v>
      </c>
      <c r="K430" t="s">
        <v>2162</v>
      </c>
      <c r="L430" t="s">
        <v>640</v>
      </c>
      <c r="M430" t="s">
        <v>2163</v>
      </c>
      <c r="N430">
        <v>2359125</v>
      </c>
      <c r="O430">
        <v>3491505</v>
      </c>
      <c r="P430" t="s">
        <v>634</v>
      </c>
      <c r="Q430" t="str">
        <f t="shared" si="32"/>
        <v>2018-2024</v>
      </c>
      <c r="R430">
        <v>1</v>
      </c>
      <c r="S430" t="s">
        <v>664</v>
      </c>
      <c r="T430" t="s">
        <v>2089</v>
      </c>
      <c r="U430" s="4">
        <v>2018</v>
      </c>
      <c r="V430" s="4">
        <v>2024</v>
      </c>
      <c r="W430" s="15">
        <f t="shared" si="33"/>
        <v>337017.85714285716</v>
      </c>
      <c r="X430">
        <f t="shared" si="34"/>
        <v>7</v>
      </c>
      <c r="Y430" s="15">
        <v>0</v>
      </c>
      <c r="Z430" s="15">
        <v>0</v>
      </c>
      <c r="AA430" s="15">
        <v>0</v>
      </c>
      <c r="AB430" s="15">
        <v>0</v>
      </c>
      <c r="AC430" s="15">
        <v>337017.85714285716</v>
      </c>
      <c r="AD430" s="15">
        <v>337017.85714285716</v>
      </c>
      <c r="AE430" s="15">
        <v>337017.85714285716</v>
      </c>
      <c r="AF430" s="15">
        <v>337017.85714285716</v>
      </c>
      <c r="AG430" s="15">
        <v>337017.85714285716</v>
      </c>
      <c r="AH430" s="15">
        <v>337017.85714285716</v>
      </c>
      <c r="AI430" s="15">
        <v>337017.85714285716</v>
      </c>
      <c r="AJ430" s="15">
        <v>0</v>
      </c>
      <c r="AK430" s="15">
        <v>0</v>
      </c>
      <c r="AL430" s="15">
        <v>0</v>
      </c>
      <c r="AM430" s="15">
        <v>0</v>
      </c>
      <c r="AN430" s="15">
        <v>0</v>
      </c>
      <c r="AO430" s="15">
        <v>0</v>
      </c>
      <c r="AP430" s="15">
        <v>0</v>
      </c>
      <c r="AQ430" s="15">
        <v>0</v>
      </c>
      <c r="AR430" s="15">
        <v>0</v>
      </c>
      <c r="AS430" s="15">
        <v>0</v>
      </c>
      <c r="AT430" s="15">
        <v>0</v>
      </c>
      <c r="AU430" s="15">
        <v>0</v>
      </c>
      <c r="AV430" s="15">
        <v>0</v>
      </c>
      <c r="AW430" s="15">
        <v>0</v>
      </c>
      <c r="AX430" s="15">
        <v>0</v>
      </c>
      <c r="AY430" s="15">
        <v>0</v>
      </c>
      <c r="BB430" t="b">
        <f t="shared" si="35"/>
        <v>1</v>
      </c>
    </row>
    <row r="431" spans="1:54">
      <c r="A431">
        <v>10494</v>
      </c>
      <c r="D431" t="s">
        <v>689</v>
      </c>
      <c r="E431" t="s">
        <v>4307</v>
      </c>
      <c r="F431" t="str">
        <f t="shared" si="31"/>
        <v>City/Roads and Bridges</v>
      </c>
      <c r="G431" t="s">
        <v>689</v>
      </c>
      <c r="I431" t="s">
        <v>2768</v>
      </c>
      <c r="J431" t="s">
        <v>2029</v>
      </c>
      <c r="K431" t="s">
        <v>39</v>
      </c>
      <c r="L431" t="s">
        <v>632</v>
      </c>
      <c r="M431" t="s">
        <v>2769</v>
      </c>
      <c r="N431">
        <v>888209</v>
      </c>
      <c r="O431">
        <v>1314549.32</v>
      </c>
      <c r="P431" t="s">
        <v>634</v>
      </c>
      <c r="Q431" t="str">
        <f t="shared" si="32"/>
        <v>2018-2024</v>
      </c>
      <c r="R431">
        <v>1</v>
      </c>
      <c r="S431" t="s">
        <v>643</v>
      </c>
      <c r="T431" t="s">
        <v>2287</v>
      </c>
      <c r="U431" s="4">
        <v>2018</v>
      </c>
      <c r="V431" s="4">
        <v>2024</v>
      </c>
      <c r="W431" s="15">
        <f t="shared" si="33"/>
        <v>126887</v>
      </c>
      <c r="X431">
        <f t="shared" si="34"/>
        <v>7</v>
      </c>
      <c r="Y431" s="15">
        <v>0</v>
      </c>
      <c r="Z431" s="15">
        <v>0</v>
      </c>
      <c r="AA431" s="15">
        <v>0</v>
      </c>
      <c r="AB431" s="15">
        <v>0</v>
      </c>
      <c r="AC431" s="15">
        <v>126887</v>
      </c>
      <c r="AD431" s="15">
        <v>126887</v>
      </c>
      <c r="AE431" s="15">
        <v>126887</v>
      </c>
      <c r="AF431" s="15">
        <v>126887</v>
      </c>
      <c r="AG431" s="15">
        <v>126887</v>
      </c>
      <c r="AH431" s="15">
        <v>126887</v>
      </c>
      <c r="AI431" s="15">
        <v>126887</v>
      </c>
      <c r="AJ431" s="15">
        <v>0</v>
      </c>
      <c r="AK431" s="15">
        <v>0</v>
      </c>
      <c r="AL431" s="15">
        <v>0</v>
      </c>
      <c r="AM431" s="15">
        <v>0</v>
      </c>
      <c r="AN431" s="15">
        <v>0</v>
      </c>
      <c r="AO431" s="15">
        <v>0</v>
      </c>
      <c r="AP431" s="15">
        <v>0</v>
      </c>
      <c r="AQ431" s="15">
        <v>0</v>
      </c>
      <c r="AR431" s="15">
        <v>0</v>
      </c>
      <c r="AS431" s="15">
        <v>0</v>
      </c>
      <c r="AT431" s="15">
        <v>0</v>
      </c>
      <c r="AU431" s="15">
        <v>0</v>
      </c>
      <c r="AV431" s="15">
        <v>0</v>
      </c>
      <c r="AW431" s="15">
        <v>0</v>
      </c>
      <c r="AX431" s="15">
        <v>0</v>
      </c>
      <c r="AY431" s="15">
        <v>0</v>
      </c>
      <c r="BB431" t="b">
        <f t="shared" si="35"/>
        <v>1</v>
      </c>
    </row>
    <row r="432" spans="1:54">
      <c r="A432">
        <v>10495</v>
      </c>
      <c r="D432" t="s">
        <v>689</v>
      </c>
      <c r="E432" t="s">
        <v>4307</v>
      </c>
      <c r="F432" t="str">
        <f t="shared" si="31"/>
        <v>City/Freight</v>
      </c>
      <c r="G432" t="s">
        <v>689</v>
      </c>
      <c r="I432" t="s">
        <v>2164</v>
      </c>
      <c r="J432" t="s">
        <v>2165</v>
      </c>
      <c r="L432" t="s">
        <v>632</v>
      </c>
      <c r="M432" t="s">
        <v>2166</v>
      </c>
      <c r="N432">
        <v>1025038</v>
      </c>
      <c r="O432">
        <v>1517056.24</v>
      </c>
      <c r="P432" t="s">
        <v>634</v>
      </c>
      <c r="Q432" t="str">
        <f t="shared" si="32"/>
        <v>2018-2024</v>
      </c>
      <c r="R432">
        <v>1</v>
      </c>
      <c r="S432" t="s">
        <v>664</v>
      </c>
      <c r="T432" t="s">
        <v>2089</v>
      </c>
      <c r="U432" s="4">
        <v>2018</v>
      </c>
      <c r="V432" s="4">
        <v>2024</v>
      </c>
      <c r="W432" s="15">
        <f t="shared" si="33"/>
        <v>146434</v>
      </c>
      <c r="X432">
        <f t="shared" si="34"/>
        <v>7</v>
      </c>
      <c r="Y432" s="15">
        <v>0</v>
      </c>
      <c r="Z432" s="15">
        <v>0</v>
      </c>
      <c r="AA432" s="15">
        <v>0</v>
      </c>
      <c r="AB432" s="15">
        <v>0</v>
      </c>
      <c r="AC432" s="15">
        <v>146434</v>
      </c>
      <c r="AD432" s="15">
        <v>146434</v>
      </c>
      <c r="AE432" s="15">
        <v>146434</v>
      </c>
      <c r="AF432" s="15">
        <v>146434</v>
      </c>
      <c r="AG432" s="15">
        <v>146434</v>
      </c>
      <c r="AH432" s="15">
        <v>146434</v>
      </c>
      <c r="AI432" s="15">
        <v>146434</v>
      </c>
      <c r="AJ432" s="15">
        <v>0</v>
      </c>
      <c r="AK432" s="15">
        <v>0</v>
      </c>
      <c r="AL432" s="15">
        <v>0</v>
      </c>
      <c r="AM432" s="15">
        <v>0</v>
      </c>
      <c r="AN432" s="15">
        <v>0</v>
      </c>
      <c r="AO432" s="15">
        <v>0</v>
      </c>
      <c r="AP432" s="15">
        <v>0</v>
      </c>
      <c r="AQ432" s="15">
        <v>0</v>
      </c>
      <c r="AR432" s="15">
        <v>0</v>
      </c>
      <c r="AS432" s="15">
        <v>0</v>
      </c>
      <c r="AT432" s="15">
        <v>0</v>
      </c>
      <c r="AU432" s="15">
        <v>0</v>
      </c>
      <c r="AV432" s="15">
        <v>0</v>
      </c>
      <c r="AW432" s="15">
        <v>0</v>
      </c>
      <c r="AX432" s="15">
        <v>0</v>
      </c>
      <c r="AY432" s="15">
        <v>0</v>
      </c>
      <c r="BB432" t="b">
        <f t="shared" si="35"/>
        <v>1</v>
      </c>
    </row>
    <row r="433" spans="1:54">
      <c r="A433">
        <v>10497</v>
      </c>
      <c r="D433" t="s">
        <v>689</v>
      </c>
      <c r="E433" t="s">
        <v>4307</v>
      </c>
      <c r="F433" t="str">
        <f t="shared" si="31"/>
        <v>City/Roads and Bridges</v>
      </c>
      <c r="G433" t="s">
        <v>689</v>
      </c>
      <c r="I433" t="s">
        <v>2170</v>
      </c>
      <c r="J433" t="s">
        <v>2770</v>
      </c>
      <c r="K433" t="s">
        <v>2771</v>
      </c>
      <c r="L433" t="s">
        <v>632</v>
      </c>
      <c r="M433" t="s">
        <v>2772</v>
      </c>
      <c r="N433">
        <v>1884390</v>
      </c>
      <c r="O433">
        <v>2788897.2</v>
      </c>
      <c r="P433" t="s">
        <v>634</v>
      </c>
      <c r="Q433" t="str">
        <f t="shared" si="32"/>
        <v>2018-2024</v>
      </c>
      <c r="R433">
        <v>1</v>
      </c>
      <c r="S433" t="s">
        <v>670</v>
      </c>
      <c r="T433" t="s">
        <v>2287</v>
      </c>
      <c r="U433" s="4">
        <v>2018</v>
      </c>
      <c r="V433" s="4">
        <v>2024</v>
      </c>
      <c r="W433" s="15">
        <f t="shared" si="33"/>
        <v>269198.57142857142</v>
      </c>
      <c r="X433">
        <f t="shared" si="34"/>
        <v>7</v>
      </c>
      <c r="Y433" s="15">
        <v>0</v>
      </c>
      <c r="Z433" s="15">
        <v>0</v>
      </c>
      <c r="AA433" s="15">
        <v>0</v>
      </c>
      <c r="AB433" s="15">
        <v>0</v>
      </c>
      <c r="AC433" s="15">
        <v>269198.57142857142</v>
      </c>
      <c r="AD433" s="15">
        <v>269198.57142857142</v>
      </c>
      <c r="AE433" s="15">
        <v>269198.57142857142</v>
      </c>
      <c r="AF433" s="15">
        <v>269198.57142857142</v>
      </c>
      <c r="AG433" s="15">
        <v>269198.57142857142</v>
      </c>
      <c r="AH433" s="15">
        <v>269198.57142857142</v>
      </c>
      <c r="AI433" s="15">
        <v>269198.57142857142</v>
      </c>
      <c r="AJ433" s="15">
        <v>0</v>
      </c>
      <c r="AK433" s="15">
        <v>0</v>
      </c>
      <c r="AL433" s="15">
        <v>0</v>
      </c>
      <c r="AM433" s="15">
        <v>0</v>
      </c>
      <c r="AN433" s="15">
        <v>0</v>
      </c>
      <c r="AO433" s="15">
        <v>0</v>
      </c>
      <c r="AP433" s="15">
        <v>0</v>
      </c>
      <c r="AQ433" s="15">
        <v>0</v>
      </c>
      <c r="AR433" s="15">
        <v>0</v>
      </c>
      <c r="AS433" s="15">
        <v>0</v>
      </c>
      <c r="AT433" s="15">
        <v>0</v>
      </c>
      <c r="AU433" s="15">
        <v>0</v>
      </c>
      <c r="AV433" s="15">
        <v>0</v>
      </c>
      <c r="AW433" s="15">
        <v>0</v>
      </c>
      <c r="AX433" s="15">
        <v>0</v>
      </c>
      <c r="AY433" s="15">
        <v>0</v>
      </c>
      <c r="BB433" t="b">
        <f t="shared" si="35"/>
        <v>1</v>
      </c>
    </row>
    <row r="434" spans="1:54">
      <c r="A434">
        <v>10498</v>
      </c>
      <c r="D434" t="s">
        <v>689</v>
      </c>
      <c r="E434" t="s">
        <v>4307</v>
      </c>
      <c r="F434" t="str">
        <f t="shared" si="31"/>
        <v>City/Roads and Bridges</v>
      </c>
      <c r="G434" t="s">
        <v>689</v>
      </c>
      <c r="I434" t="s">
        <v>2773</v>
      </c>
      <c r="J434" t="s">
        <v>2774</v>
      </c>
      <c r="L434" t="s">
        <v>632</v>
      </c>
      <c r="M434" t="s">
        <v>2775</v>
      </c>
      <c r="N434">
        <v>1682670</v>
      </c>
      <c r="O434">
        <v>2490351.6</v>
      </c>
      <c r="P434" t="s">
        <v>634</v>
      </c>
      <c r="Q434" t="str">
        <f t="shared" si="32"/>
        <v>2018-2024</v>
      </c>
      <c r="R434">
        <v>1</v>
      </c>
      <c r="S434" t="s">
        <v>670</v>
      </c>
      <c r="T434" t="s">
        <v>2287</v>
      </c>
      <c r="U434" s="4">
        <v>2018</v>
      </c>
      <c r="V434" s="4">
        <v>2024</v>
      </c>
      <c r="W434" s="15">
        <f t="shared" si="33"/>
        <v>240381.42857142858</v>
      </c>
      <c r="X434">
        <f t="shared" si="34"/>
        <v>7</v>
      </c>
      <c r="Y434" s="15">
        <v>0</v>
      </c>
      <c r="Z434" s="15">
        <v>0</v>
      </c>
      <c r="AA434" s="15">
        <v>0</v>
      </c>
      <c r="AB434" s="15">
        <v>0</v>
      </c>
      <c r="AC434" s="15">
        <v>240381.42857142858</v>
      </c>
      <c r="AD434" s="15">
        <v>240381.42857142858</v>
      </c>
      <c r="AE434" s="15">
        <v>240381.42857142858</v>
      </c>
      <c r="AF434" s="15">
        <v>240381.42857142858</v>
      </c>
      <c r="AG434" s="15">
        <v>240381.42857142858</v>
      </c>
      <c r="AH434" s="15">
        <v>240381.42857142858</v>
      </c>
      <c r="AI434" s="15">
        <v>240381.42857142858</v>
      </c>
      <c r="AJ434" s="15">
        <v>0</v>
      </c>
      <c r="AK434" s="15">
        <v>0</v>
      </c>
      <c r="AL434" s="15">
        <v>0</v>
      </c>
      <c r="AM434" s="15">
        <v>0</v>
      </c>
      <c r="AN434" s="15">
        <v>0</v>
      </c>
      <c r="AO434" s="15">
        <v>0</v>
      </c>
      <c r="AP434" s="15">
        <v>0</v>
      </c>
      <c r="AQ434" s="15">
        <v>0</v>
      </c>
      <c r="AR434" s="15">
        <v>0</v>
      </c>
      <c r="AS434" s="15">
        <v>0</v>
      </c>
      <c r="AT434" s="15">
        <v>0</v>
      </c>
      <c r="AU434" s="15">
        <v>0</v>
      </c>
      <c r="AV434" s="15">
        <v>0</v>
      </c>
      <c r="AW434" s="15">
        <v>0</v>
      </c>
      <c r="AX434" s="15">
        <v>0</v>
      </c>
      <c r="AY434" s="15">
        <v>0</v>
      </c>
      <c r="BB434" t="b">
        <f t="shared" si="35"/>
        <v>1</v>
      </c>
    </row>
    <row r="435" spans="1:54">
      <c r="A435">
        <v>10499</v>
      </c>
      <c r="D435" t="s">
        <v>689</v>
      </c>
      <c r="E435" t="s">
        <v>4307</v>
      </c>
      <c r="F435" t="str">
        <f t="shared" si="31"/>
        <v>City/Roads and Bridges</v>
      </c>
      <c r="G435" t="s">
        <v>689</v>
      </c>
      <c r="I435" t="s">
        <v>2776</v>
      </c>
      <c r="J435" t="s">
        <v>2070</v>
      </c>
      <c r="K435" t="s">
        <v>2071</v>
      </c>
      <c r="L435" t="s">
        <v>662</v>
      </c>
      <c r="M435" t="s">
        <v>2777</v>
      </c>
      <c r="N435">
        <v>3833031</v>
      </c>
      <c r="O435">
        <v>5672885.8799999999</v>
      </c>
      <c r="P435" t="s">
        <v>634</v>
      </c>
      <c r="Q435" t="str">
        <f t="shared" si="32"/>
        <v>2018-2024</v>
      </c>
      <c r="R435">
        <v>1</v>
      </c>
      <c r="S435" t="s">
        <v>664</v>
      </c>
      <c r="T435" t="s">
        <v>2287</v>
      </c>
      <c r="U435" s="4">
        <v>2018</v>
      </c>
      <c r="V435" s="4">
        <v>2024</v>
      </c>
      <c r="W435" s="15">
        <f t="shared" si="33"/>
        <v>547575.85714285716</v>
      </c>
      <c r="X435">
        <f t="shared" si="34"/>
        <v>7</v>
      </c>
      <c r="Y435" s="15">
        <v>0</v>
      </c>
      <c r="Z435" s="15">
        <v>0</v>
      </c>
      <c r="AA435" s="15">
        <v>0</v>
      </c>
      <c r="AB435" s="15">
        <v>0</v>
      </c>
      <c r="AC435" s="15">
        <v>547575.85714285716</v>
      </c>
      <c r="AD435" s="15">
        <v>547575.85714285716</v>
      </c>
      <c r="AE435" s="15">
        <v>547575.85714285716</v>
      </c>
      <c r="AF435" s="15">
        <v>547575.85714285716</v>
      </c>
      <c r="AG435" s="15">
        <v>547575.85714285716</v>
      </c>
      <c r="AH435" s="15">
        <v>547575.85714285716</v>
      </c>
      <c r="AI435" s="15">
        <v>547575.85714285716</v>
      </c>
      <c r="AJ435" s="15">
        <v>0</v>
      </c>
      <c r="AK435" s="15">
        <v>0</v>
      </c>
      <c r="AL435" s="15">
        <v>0</v>
      </c>
      <c r="AM435" s="15">
        <v>0</v>
      </c>
      <c r="AN435" s="15">
        <v>0</v>
      </c>
      <c r="AO435" s="15">
        <v>0</v>
      </c>
      <c r="AP435" s="15">
        <v>0</v>
      </c>
      <c r="AQ435" s="15">
        <v>0</v>
      </c>
      <c r="AR435" s="15">
        <v>0</v>
      </c>
      <c r="AS435" s="15">
        <v>0</v>
      </c>
      <c r="AT435" s="15">
        <v>0</v>
      </c>
      <c r="AU435" s="15">
        <v>0</v>
      </c>
      <c r="AV435" s="15">
        <v>0</v>
      </c>
      <c r="AW435" s="15">
        <v>0</v>
      </c>
      <c r="AX435" s="15">
        <v>0</v>
      </c>
      <c r="AY435" s="15">
        <v>0</v>
      </c>
      <c r="BB435" t="b">
        <f t="shared" si="35"/>
        <v>1</v>
      </c>
    </row>
    <row r="436" spans="1:54">
      <c r="A436">
        <v>10503</v>
      </c>
      <c r="D436" t="s">
        <v>689</v>
      </c>
      <c r="E436" t="s">
        <v>4307</v>
      </c>
      <c r="F436" t="str">
        <f t="shared" si="31"/>
        <v>City/Roads and Bridges</v>
      </c>
      <c r="G436" t="s">
        <v>689</v>
      </c>
      <c r="I436" t="s">
        <v>1149</v>
      </c>
      <c r="J436" t="s">
        <v>1189</v>
      </c>
      <c r="K436" t="s">
        <v>39</v>
      </c>
      <c r="L436" t="s">
        <v>1</v>
      </c>
      <c r="M436" t="s">
        <v>2781</v>
      </c>
      <c r="N436">
        <v>683517</v>
      </c>
      <c r="O436">
        <v>1011605.16</v>
      </c>
      <c r="P436" t="s">
        <v>634</v>
      </c>
      <c r="Q436" t="str">
        <f t="shared" si="32"/>
        <v>2018-2024</v>
      </c>
      <c r="R436">
        <v>1</v>
      </c>
      <c r="S436" t="s">
        <v>670</v>
      </c>
      <c r="T436" t="s">
        <v>2287</v>
      </c>
      <c r="U436" s="4">
        <v>2018</v>
      </c>
      <c r="V436" s="4">
        <v>2024</v>
      </c>
      <c r="W436" s="15">
        <f t="shared" si="33"/>
        <v>97645.28571428571</v>
      </c>
      <c r="X436">
        <f t="shared" si="34"/>
        <v>7</v>
      </c>
      <c r="Y436" s="15">
        <v>0</v>
      </c>
      <c r="Z436" s="15">
        <v>0</v>
      </c>
      <c r="AA436" s="15">
        <v>0</v>
      </c>
      <c r="AB436" s="15">
        <v>0</v>
      </c>
      <c r="AC436" s="15">
        <v>97645.28571428571</v>
      </c>
      <c r="AD436" s="15">
        <v>97645.28571428571</v>
      </c>
      <c r="AE436" s="15">
        <v>97645.28571428571</v>
      </c>
      <c r="AF436" s="15">
        <v>97645.28571428571</v>
      </c>
      <c r="AG436" s="15">
        <v>97645.28571428571</v>
      </c>
      <c r="AH436" s="15">
        <v>97645.28571428571</v>
      </c>
      <c r="AI436" s="15">
        <v>97645.28571428571</v>
      </c>
      <c r="AJ436" s="15">
        <v>0</v>
      </c>
      <c r="AK436" s="15">
        <v>0</v>
      </c>
      <c r="AL436" s="15">
        <v>0</v>
      </c>
      <c r="AM436" s="15">
        <v>0</v>
      </c>
      <c r="AN436" s="15">
        <v>0</v>
      </c>
      <c r="AO436" s="15">
        <v>0</v>
      </c>
      <c r="AP436" s="15">
        <v>0</v>
      </c>
      <c r="AQ436" s="15">
        <v>0</v>
      </c>
      <c r="AR436" s="15">
        <v>0</v>
      </c>
      <c r="AS436" s="15">
        <v>0</v>
      </c>
      <c r="AT436" s="15">
        <v>0</v>
      </c>
      <c r="AU436" s="15">
        <v>0</v>
      </c>
      <c r="AV436" s="15">
        <v>0</v>
      </c>
      <c r="AW436" s="15">
        <v>0</v>
      </c>
      <c r="AX436" s="15">
        <v>0</v>
      </c>
      <c r="AY436" s="15">
        <v>0</v>
      </c>
      <c r="BB436" t="b">
        <f t="shared" si="35"/>
        <v>1</v>
      </c>
    </row>
    <row r="437" spans="1:54">
      <c r="A437">
        <v>10504</v>
      </c>
      <c r="D437" t="s">
        <v>689</v>
      </c>
      <c r="E437" t="s">
        <v>4307</v>
      </c>
      <c r="F437" t="str">
        <f t="shared" si="31"/>
        <v>City/Active Transportation</v>
      </c>
      <c r="G437" t="s">
        <v>689</v>
      </c>
      <c r="I437" t="s">
        <v>1188</v>
      </c>
      <c r="J437" t="s">
        <v>1189</v>
      </c>
      <c r="K437" t="s">
        <v>1190</v>
      </c>
      <c r="L437" t="s">
        <v>791</v>
      </c>
      <c r="M437" t="s">
        <v>1191</v>
      </c>
      <c r="N437">
        <v>1000000</v>
      </c>
      <c r="O437">
        <v>1480000</v>
      </c>
      <c r="P437" t="s">
        <v>634</v>
      </c>
      <c r="Q437" t="str">
        <f t="shared" si="32"/>
        <v>2018-2024</v>
      </c>
      <c r="R437">
        <v>1</v>
      </c>
      <c r="S437" t="s">
        <v>635</v>
      </c>
      <c r="T437" t="s">
        <v>636</v>
      </c>
      <c r="U437" s="4">
        <v>2018</v>
      </c>
      <c r="V437" s="4">
        <v>2024</v>
      </c>
      <c r="W437" s="15">
        <f t="shared" si="33"/>
        <v>142857.14285714287</v>
      </c>
      <c r="X437">
        <f t="shared" si="34"/>
        <v>7</v>
      </c>
      <c r="Y437" s="15">
        <v>0</v>
      </c>
      <c r="Z437" s="15">
        <v>0</v>
      </c>
      <c r="AA437" s="15">
        <v>0</v>
      </c>
      <c r="AB437" s="15">
        <v>0</v>
      </c>
      <c r="AC437" s="15">
        <v>142857.14285714287</v>
      </c>
      <c r="AD437" s="15">
        <v>142857.14285714287</v>
      </c>
      <c r="AE437" s="15">
        <v>142857.14285714287</v>
      </c>
      <c r="AF437" s="15">
        <v>142857.14285714287</v>
      </c>
      <c r="AG437" s="15">
        <v>142857.14285714287</v>
      </c>
      <c r="AH437" s="15">
        <v>142857.14285714287</v>
      </c>
      <c r="AI437" s="15">
        <v>142857.14285714287</v>
      </c>
      <c r="AJ437" s="15">
        <v>0</v>
      </c>
      <c r="AK437" s="15">
        <v>0</v>
      </c>
      <c r="AL437" s="15">
        <v>0</v>
      </c>
      <c r="AM437" s="15">
        <v>0</v>
      </c>
      <c r="AN437" s="15">
        <v>0</v>
      </c>
      <c r="AO437" s="15">
        <v>0</v>
      </c>
      <c r="AP437" s="15">
        <v>0</v>
      </c>
      <c r="AQ437" s="15">
        <v>0</v>
      </c>
      <c r="AR437" s="15">
        <v>0</v>
      </c>
      <c r="AS437" s="15">
        <v>0</v>
      </c>
      <c r="AT437" s="15">
        <v>0</v>
      </c>
      <c r="AU437" s="15">
        <v>0</v>
      </c>
      <c r="AV437" s="15">
        <v>0</v>
      </c>
      <c r="AW437" s="15">
        <v>0</v>
      </c>
      <c r="AX437" s="15">
        <v>0</v>
      </c>
      <c r="AY437" s="15">
        <v>0</v>
      </c>
      <c r="BB437" t="b">
        <f t="shared" si="35"/>
        <v>1</v>
      </c>
    </row>
    <row r="438" spans="1:54">
      <c r="A438">
        <v>10505</v>
      </c>
      <c r="D438" t="s">
        <v>689</v>
      </c>
      <c r="E438" t="s">
        <v>4307</v>
      </c>
      <c r="F438" t="str">
        <f t="shared" si="31"/>
        <v>City/Roads and Bridges</v>
      </c>
      <c r="G438" t="s">
        <v>689</v>
      </c>
      <c r="I438" t="s">
        <v>2782</v>
      </c>
      <c r="J438" t="s">
        <v>2783</v>
      </c>
      <c r="K438" t="s">
        <v>39</v>
      </c>
      <c r="L438" t="s">
        <v>791</v>
      </c>
      <c r="M438" t="s">
        <v>2784</v>
      </c>
      <c r="N438">
        <v>4765219</v>
      </c>
      <c r="O438">
        <v>7052524.1200000001</v>
      </c>
      <c r="P438" t="s">
        <v>634</v>
      </c>
      <c r="Q438" t="str">
        <f t="shared" si="32"/>
        <v>2018-2024</v>
      </c>
      <c r="R438">
        <v>1</v>
      </c>
      <c r="S438" t="s">
        <v>635</v>
      </c>
      <c r="T438" t="s">
        <v>2287</v>
      </c>
      <c r="U438" s="4">
        <v>2018</v>
      </c>
      <c r="V438" s="4">
        <v>2024</v>
      </c>
      <c r="W438" s="15">
        <f t="shared" si="33"/>
        <v>680745.57142857148</v>
      </c>
      <c r="X438">
        <f t="shared" si="34"/>
        <v>7</v>
      </c>
      <c r="Y438" s="15">
        <v>0</v>
      </c>
      <c r="Z438" s="15">
        <v>0</v>
      </c>
      <c r="AA438" s="15">
        <v>0</v>
      </c>
      <c r="AB438" s="15">
        <v>0</v>
      </c>
      <c r="AC438" s="15">
        <v>680745.57142857148</v>
      </c>
      <c r="AD438" s="15">
        <v>680745.57142857148</v>
      </c>
      <c r="AE438" s="15">
        <v>680745.57142857148</v>
      </c>
      <c r="AF438" s="15">
        <v>680745.57142857148</v>
      </c>
      <c r="AG438" s="15">
        <v>680745.57142857148</v>
      </c>
      <c r="AH438" s="15">
        <v>680745.57142857148</v>
      </c>
      <c r="AI438" s="15">
        <v>680745.57142857148</v>
      </c>
      <c r="AJ438" s="15">
        <v>0</v>
      </c>
      <c r="AK438" s="15">
        <v>0</v>
      </c>
      <c r="AL438" s="15">
        <v>0</v>
      </c>
      <c r="AM438" s="15">
        <v>0</v>
      </c>
      <c r="AN438" s="15">
        <v>0</v>
      </c>
      <c r="AO438" s="15">
        <v>0</v>
      </c>
      <c r="AP438" s="15">
        <v>0</v>
      </c>
      <c r="AQ438" s="15">
        <v>0</v>
      </c>
      <c r="AR438" s="15">
        <v>0</v>
      </c>
      <c r="AS438" s="15">
        <v>0</v>
      </c>
      <c r="AT438" s="15">
        <v>0</v>
      </c>
      <c r="AU438" s="15">
        <v>0</v>
      </c>
      <c r="AV438" s="15">
        <v>0</v>
      </c>
      <c r="AW438" s="15">
        <v>0</v>
      </c>
      <c r="AX438" s="15">
        <v>0</v>
      </c>
      <c r="AY438" s="15">
        <v>0</v>
      </c>
      <c r="BB438" t="b">
        <f t="shared" si="35"/>
        <v>1</v>
      </c>
    </row>
    <row r="439" spans="1:54">
      <c r="A439">
        <v>10506</v>
      </c>
      <c r="D439" t="s">
        <v>689</v>
      </c>
      <c r="E439" t="s">
        <v>4307</v>
      </c>
      <c r="F439" t="str">
        <f t="shared" si="31"/>
        <v>City/TSMO/TDM</v>
      </c>
      <c r="G439" t="s">
        <v>689</v>
      </c>
      <c r="I439" t="s">
        <v>4214</v>
      </c>
      <c r="J439" t="s">
        <v>39</v>
      </c>
      <c r="L439" t="s">
        <v>652</v>
      </c>
      <c r="M439" t="s">
        <v>4215</v>
      </c>
      <c r="N439">
        <v>185258</v>
      </c>
      <c r="O439">
        <v>274181.84000000003</v>
      </c>
      <c r="P439" t="s">
        <v>634</v>
      </c>
      <c r="Q439" t="str">
        <f t="shared" si="32"/>
        <v>2018-2024</v>
      </c>
      <c r="R439">
        <v>1</v>
      </c>
      <c r="S439" t="s">
        <v>664</v>
      </c>
      <c r="T439" t="s">
        <v>4150</v>
      </c>
      <c r="U439" s="4">
        <v>2018</v>
      </c>
      <c r="V439" s="4">
        <v>2024</v>
      </c>
      <c r="W439" s="15">
        <f t="shared" si="33"/>
        <v>26465.428571428572</v>
      </c>
      <c r="X439">
        <f t="shared" si="34"/>
        <v>7</v>
      </c>
      <c r="Y439" s="15">
        <v>0</v>
      </c>
      <c r="Z439" s="15">
        <v>0</v>
      </c>
      <c r="AA439" s="15">
        <v>0</v>
      </c>
      <c r="AB439" s="15">
        <v>0</v>
      </c>
      <c r="AC439" s="15">
        <v>26465.428571428572</v>
      </c>
      <c r="AD439" s="15">
        <v>26465.428571428572</v>
      </c>
      <c r="AE439" s="15">
        <v>26465.428571428572</v>
      </c>
      <c r="AF439" s="15">
        <v>26465.428571428572</v>
      </c>
      <c r="AG439" s="15">
        <v>26465.428571428572</v>
      </c>
      <c r="AH439" s="15">
        <v>26465.428571428572</v>
      </c>
      <c r="AI439" s="15">
        <v>26465.428571428572</v>
      </c>
      <c r="AJ439" s="15">
        <v>0</v>
      </c>
      <c r="AK439" s="15">
        <v>0</v>
      </c>
      <c r="AL439" s="15">
        <v>0</v>
      </c>
      <c r="AM439" s="15">
        <v>0</v>
      </c>
      <c r="AN439" s="15">
        <v>0</v>
      </c>
      <c r="AO439" s="15">
        <v>0</v>
      </c>
      <c r="AP439" s="15">
        <v>0</v>
      </c>
      <c r="AQ439" s="15">
        <v>0</v>
      </c>
      <c r="AR439" s="15">
        <v>0</v>
      </c>
      <c r="AS439" s="15">
        <v>0</v>
      </c>
      <c r="AT439" s="15">
        <v>0</v>
      </c>
      <c r="AU439" s="15">
        <v>0</v>
      </c>
      <c r="AV439" s="15">
        <v>0</v>
      </c>
      <c r="AW439" s="15">
        <v>0</v>
      </c>
      <c r="AX439" s="15">
        <v>0</v>
      </c>
      <c r="AY439" s="15">
        <v>0</v>
      </c>
      <c r="BB439" t="b">
        <f t="shared" si="35"/>
        <v>1</v>
      </c>
    </row>
    <row r="440" spans="1:54">
      <c r="A440">
        <v>10509</v>
      </c>
      <c r="D440" t="s">
        <v>689</v>
      </c>
      <c r="E440" t="s">
        <v>4307</v>
      </c>
      <c r="F440" t="str">
        <f t="shared" si="31"/>
        <v>City/Active Transportation</v>
      </c>
      <c r="G440" t="s">
        <v>689</v>
      </c>
      <c r="I440" t="s">
        <v>1192</v>
      </c>
      <c r="J440" t="s">
        <v>1186</v>
      </c>
      <c r="L440" t="s">
        <v>652</v>
      </c>
      <c r="M440" t="s">
        <v>1193</v>
      </c>
      <c r="N440">
        <v>4089150</v>
      </c>
      <c r="O440">
        <v>6051942</v>
      </c>
      <c r="P440" t="s">
        <v>634</v>
      </c>
      <c r="Q440" t="str">
        <f t="shared" si="32"/>
        <v>2018-2024</v>
      </c>
      <c r="R440">
        <v>1</v>
      </c>
      <c r="S440" t="s">
        <v>657</v>
      </c>
      <c r="T440" t="s">
        <v>636</v>
      </c>
      <c r="U440" s="4">
        <v>2018</v>
      </c>
      <c r="V440" s="4">
        <v>2024</v>
      </c>
      <c r="W440" s="15">
        <f t="shared" si="33"/>
        <v>584164.28571428568</v>
      </c>
      <c r="X440">
        <f t="shared" si="34"/>
        <v>7</v>
      </c>
      <c r="Y440" s="15">
        <v>0</v>
      </c>
      <c r="Z440" s="15">
        <v>0</v>
      </c>
      <c r="AA440" s="15">
        <v>0</v>
      </c>
      <c r="AB440" s="15">
        <v>0</v>
      </c>
      <c r="AC440" s="15">
        <v>584164.28571428568</v>
      </c>
      <c r="AD440" s="15">
        <v>584164.28571428568</v>
      </c>
      <c r="AE440" s="15">
        <v>584164.28571428568</v>
      </c>
      <c r="AF440" s="15">
        <v>584164.28571428568</v>
      </c>
      <c r="AG440" s="15">
        <v>584164.28571428568</v>
      </c>
      <c r="AH440" s="15">
        <v>584164.28571428568</v>
      </c>
      <c r="AI440" s="15">
        <v>584164.28571428568</v>
      </c>
      <c r="AJ440" s="15">
        <v>0</v>
      </c>
      <c r="AK440" s="15">
        <v>0</v>
      </c>
      <c r="AL440" s="15">
        <v>0</v>
      </c>
      <c r="AM440" s="15">
        <v>0</v>
      </c>
      <c r="AN440" s="15">
        <v>0</v>
      </c>
      <c r="AO440" s="15">
        <v>0</v>
      </c>
      <c r="AP440" s="15">
        <v>0</v>
      </c>
      <c r="AQ440" s="15">
        <v>0</v>
      </c>
      <c r="AR440" s="15">
        <v>0</v>
      </c>
      <c r="AS440" s="15">
        <v>0</v>
      </c>
      <c r="AT440" s="15">
        <v>0</v>
      </c>
      <c r="AU440" s="15">
        <v>0</v>
      </c>
      <c r="AV440" s="15">
        <v>0</v>
      </c>
      <c r="AW440" s="15">
        <v>0</v>
      </c>
      <c r="AX440" s="15">
        <v>0</v>
      </c>
      <c r="AY440" s="15">
        <v>0</v>
      </c>
      <c r="BB440" t="b">
        <f t="shared" si="35"/>
        <v>1</v>
      </c>
    </row>
    <row r="441" spans="1:54">
      <c r="A441">
        <v>10510</v>
      </c>
      <c r="D441" t="s">
        <v>689</v>
      </c>
      <c r="E441" t="s">
        <v>4307</v>
      </c>
      <c r="F441" t="str">
        <f t="shared" si="31"/>
        <v>City/Active Transportation</v>
      </c>
      <c r="G441" t="s">
        <v>689</v>
      </c>
      <c r="I441" t="s">
        <v>1194</v>
      </c>
      <c r="J441" t="s">
        <v>1195</v>
      </c>
      <c r="K441" t="s">
        <v>1196</v>
      </c>
      <c r="L441" t="s">
        <v>640</v>
      </c>
      <c r="M441" t="s">
        <v>1197</v>
      </c>
      <c r="N441">
        <v>9628553</v>
      </c>
      <c r="O441">
        <v>14250258.439999999</v>
      </c>
      <c r="P441" t="s">
        <v>634</v>
      </c>
      <c r="Q441" t="str">
        <f t="shared" si="32"/>
        <v>2018-2024</v>
      </c>
      <c r="S441" t="s">
        <v>676</v>
      </c>
      <c r="T441" t="s">
        <v>636</v>
      </c>
      <c r="U441" s="4">
        <v>2018</v>
      </c>
      <c r="V441" s="4">
        <v>2024</v>
      </c>
      <c r="W441" s="15">
        <f t="shared" si="33"/>
        <v>1375507.5714285714</v>
      </c>
      <c r="X441">
        <f t="shared" si="34"/>
        <v>7</v>
      </c>
      <c r="Y441" s="15">
        <v>0</v>
      </c>
      <c r="Z441" s="15">
        <v>0</v>
      </c>
      <c r="AA441" s="15">
        <v>0</v>
      </c>
      <c r="AB441" s="15">
        <v>0</v>
      </c>
      <c r="AC441" s="15">
        <v>1375507.5714285714</v>
      </c>
      <c r="AD441" s="15">
        <v>1375507.5714285714</v>
      </c>
      <c r="AE441" s="15">
        <v>1375507.5714285714</v>
      </c>
      <c r="AF441" s="15">
        <v>1375507.5714285714</v>
      </c>
      <c r="AG441" s="15">
        <v>1375507.5714285714</v>
      </c>
      <c r="AH441" s="15">
        <v>1375507.5714285714</v>
      </c>
      <c r="AI441" s="15">
        <v>1375507.5714285714</v>
      </c>
      <c r="AJ441" s="15">
        <v>0</v>
      </c>
      <c r="AK441" s="15">
        <v>0</v>
      </c>
      <c r="AL441" s="15">
        <v>0</v>
      </c>
      <c r="AM441" s="15">
        <v>0</v>
      </c>
      <c r="AN441" s="15">
        <v>0</v>
      </c>
      <c r="AO441" s="15">
        <v>0</v>
      </c>
      <c r="AP441" s="15">
        <v>0</v>
      </c>
      <c r="AQ441" s="15">
        <v>0</v>
      </c>
      <c r="AR441" s="15">
        <v>0</v>
      </c>
      <c r="AS441" s="15">
        <v>0</v>
      </c>
      <c r="AT441" s="15">
        <v>0</v>
      </c>
      <c r="AU441" s="15">
        <v>0</v>
      </c>
      <c r="AV441" s="15">
        <v>0</v>
      </c>
      <c r="AW441" s="15">
        <v>0</v>
      </c>
      <c r="AX441" s="15">
        <v>0</v>
      </c>
      <c r="AY441" s="15">
        <v>0</v>
      </c>
      <c r="BB441" t="b">
        <f t="shared" si="35"/>
        <v>1</v>
      </c>
    </row>
    <row r="442" spans="1:54">
      <c r="A442">
        <v>10511</v>
      </c>
      <c r="D442" t="s">
        <v>689</v>
      </c>
      <c r="E442" t="s">
        <v>4307</v>
      </c>
      <c r="F442" t="str">
        <f t="shared" si="31"/>
        <v>City/Roads and Bridges</v>
      </c>
      <c r="G442" t="s">
        <v>689</v>
      </c>
      <c r="I442" t="s">
        <v>2785</v>
      </c>
      <c r="J442" t="s">
        <v>1175</v>
      </c>
      <c r="L442" t="s">
        <v>632</v>
      </c>
      <c r="M442" t="s">
        <v>2786</v>
      </c>
      <c r="N442">
        <v>1908431</v>
      </c>
      <c r="O442">
        <v>2824477.88</v>
      </c>
      <c r="P442" t="s">
        <v>634</v>
      </c>
      <c r="Q442" t="str">
        <f t="shared" si="32"/>
        <v>2018-2024</v>
      </c>
      <c r="R442">
        <v>1</v>
      </c>
      <c r="S442" t="s">
        <v>670</v>
      </c>
      <c r="T442" t="s">
        <v>2287</v>
      </c>
      <c r="U442" s="4">
        <v>2018</v>
      </c>
      <c r="V442" s="4">
        <v>2024</v>
      </c>
      <c r="W442" s="15">
        <f t="shared" si="33"/>
        <v>272633</v>
      </c>
      <c r="X442">
        <f t="shared" si="34"/>
        <v>7</v>
      </c>
      <c r="Y442" s="15">
        <v>0</v>
      </c>
      <c r="Z442" s="15">
        <v>0</v>
      </c>
      <c r="AA442" s="15">
        <v>0</v>
      </c>
      <c r="AB442" s="15">
        <v>0</v>
      </c>
      <c r="AC442" s="15">
        <v>272633</v>
      </c>
      <c r="AD442" s="15">
        <v>272633</v>
      </c>
      <c r="AE442" s="15">
        <v>272633</v>
      </c>
      <c r="AF442" s="15">
        <v>272633</v>
      </c>
      <c r="AG442" s="15">
        <v>272633</v>
      </c>
      <c r="AH442" s="15">
        <v>272633</v>
      </c>
      <c r="AI442" s="15">
        <v>272633</v>
      </c>
      <c r="AJ442" s="15">
        <v>0</v>
      </c>
      <c r="AK442" s="15">
        <v>0</v>
      </c>
      <c r="AL442" s="15">
        <v>0</v>
      </c>
      <c r="AM442" s="15">
        <v>0</v>
      </c>
      <c r="AN442" s="15">
        <v>0</v>
      </c>
      <c r="AO442" s="15">
        <v>0</v>
      </c>
      <c r="AP442" s="15">
        <v>0</v>
      </c>
      <c r="AQ442" s="15">
        <v>0</v>
      </c>
      <c r="AR442" s="15">
        <v>0</v>
      </c>
      <c r="AS442" s="15">
        <v>0</v>
      </c>
      <c r="AT442" s="15">
        <v>0</v>
      </c>
      <c r="AU442" s="15">
        <v>0</v>
      </c>
      <c r="AV442" s="15">
        <v>0</v>
      </c>
      <c r="AW442" s="15">
        <v>0</v>
      </c>
      <c r="AX442" s="15">
        <v>0</v>
      </c>
      <c r="AY442" s="15">
        <v>0</v>
      </c>
      <c r="BB442" t="b">
        <f t="shared" si="35"/>
        <v>1</v>
      </c>
    </row>
    <row r="443" spans="1:54">
      <c r="A443">
        <v>10512</v>
      </c>
      <c r="D443" t="s">
        <v>689</v>
      </c>
      <c r="E443" t="s">
        <v>4307</v>
      </c>
      <c r="F443" t="str">
        <f t="shared" si="31"/>
        <v>City/Roads and Bridges</v>
      </c>
      <c r="G443" t="s">
        <v>689</v>
      </c>
      <c r="I443" t="s">
        <v>2787</v>
      </c>
      <c r="J443" t="s">
        <v>1189</v>
      </c>
      <c r="K443" t="s">
        <v>1149</v>
      </c>
      <c r="L443" t="s">
        <v>1098</v>
      </c>
      <c r="M443" t="s">
        <v>2788</v>
      </c>
      <c r="N443">
        <v>8739328</v>
      </c>
      <c r="O443">
        <v>12934205.439999999</v>
      </c>
      <c r="P443" t="s">
        <v>634</v>
      </c>
      <c r="Q443" t="str">
        <f t="shared" si="32"/>
        <v>2018-2024</v>
      </c>
      <c r="R443">
        <v>1</v>
      </c>
      <c r="S443" t="s">
        <v>635</v>
      </c>
      <c r="T443" t="s">
        <v>2287</v>
      </c>
      <c r="U443" s="4">
        <v>2018</v>
      </c>
      <c r="V443" s="4">
        <v>2024</v>
      </c>
      <c r="W443" s="15">
        <f t="shared" si="33"/>
        <v>1248475.4285714286</v>
      </c>
      <c r="X443">
        <f t="shared" si="34"/>
        <v>7</v>
      </c>
      <c r="Y443" s="15">
        <v>0</v>
      </c>
      <c r="Z443" s="15">
        <v>0</v>
      </c>
      <c r="AA443" s="15">
        <v>0</v>
      </c>
      <c r="AB443" s="15">
        <v>0</v>
      </c>
      <c r="AC443" s="15">
        <v>1248475.4285714286</v>
      </c>
      <c r="AD443" s="15">
        <v>1248475.4285714286</v>
      </c>
      <c r="AE443" s="15">
        <v>1248475.4285714286</v>
      </c>
      <c r="AF443" s="15">
        <v>1248475.4285714286</v>
      </c>
      <c r="AG443" s="15">
        <v>1248475.4285714286</v>
      </c>
      <c r="AH443" s="15">
        <v>1248475.4285714286</v>
      </c>
      <c r="AI443" s="15">
        <v>1248475.4285714286</v>
      </c>
      <c r="AJ443" s="15">
        <v>0</v>
      </c>
      <c r="AK443" s="15">
        <v>0</v>
      </c>
      <c r="AL443" s="15">
        <v>0</v>
      </c>
      <c r="AM443" s="15">
        <v>0</v>
      </c>
      <c r="AN443" s="15">
        <v>0</v>
      </c>
      <c r="AO443" s="15">
        <v>0</v>
      </c>
      <c r="AP443" s="15">
        <v>0</v>
      </c>
      <c r="AQ443" s="15">
        <v>0</v>
      </c>
      <c r="AR443" s="15">
        <v>0</v>
      </c>
      <c r="AS443" s="15">
        <v>0</v>
      </c>
      <c r="AT443" s="15">
        <v>0</v>
      </c>
      <c r="AU443" s="15">
        <v>0</v>
      </c>
      <c r="AV443" s="15">
        <v>0</v>
      </c>
      <c r="AW443" s="15">
        <v>0</v>
      </c>
      <c r="AX443" s="15">
        <v>0</v>
      </c>
      <c r="AY443" s="15">
        <v>0</v>
      </c>
      <c r="BB443" t="b">
        <f t="shared" si="35"/>
        <v>1</v>
      </c>
    </row>
    <row r="444" spans="1:54">
      <c r="A444">
        <v>10514</v>
      </c>
      <c r="D444" t="s">
        <v>689</v>
      </c>
      <c r="E444" t="s">
        <v>4307</v>
      </c>
      <c r="F444" t="str">
        <f t="shared" si="31"/>
        <v>City/Roads and Bridges</v>
      </c>
      <c r="G444" t="s">
        <v>689</v>
      </c>
      <c r="I444" t="s">
        <v>1189</v>
      </c>
      <c r="J444" t="s">
        <v>1149</v>
      </c>
      <c r="K444" t="s">
        <v>2052</v>
      </c>
      <c r="L444" t="s">
        <v>662</v>
      </c>
      <c r="M444" t="s">
        <v>2789</v>
      </c>
      <c r="N444">
        <v>5294917</v>
      </c>
      <c r="O444">
        <v>7836477.1600000001</v>
      </c>
      <c r="P444" t="s">
        <v>634</v>
      </c>
      <c r="Q444" t="str">
        <f t="shared" si="32"/>
        <v>2018-2024</v>
      </c>
      <c r="S444" t="s">
        <v>670</v>
      </c>
      <c r="T444" t="s">
        <v>2287</v>
      </c>
      <c r="U444" s="4">
        <v>2018</v>
      </c>
      <c r="V444" s="4">
        <v>2024</v>
      </c>
      <c r="W444" s="15">
        <f t="shared" si="33"/>
        <v>756416.71428571432</v>
      </c>
      <c r="X444">
        <f t="shared" si="34"/>
        <v>7</v>
      </c>
      <c r="Y444" s="15">
        <v>0</v>
      </c>
      <c r="Z444" s="15">
        <v>0</v>
      </c>
      <c r="AA444" s="15">
        <v>0</v>
      </c>
      <c r="AB444" s="15">
        <v>0</v>
      </c>
      <c r="AC444" s="15">
        <v>756416.71428571432</v>
      </c>
      <c r="AD444" s="15">
        <v>756416.71428571432</v>
      </c>
      <c r="AE444" s="15">
        <v>756416.71428571432</v>
      </c>
      <c r="AF444" s="15">
        <v>756416.71428571432</v>
      </c>
      <c r="AG444" s="15">
        <v>756416.71428571432</v>
      </c>
      <c r="AH444" s="15">
        <v>756416.71428571432</v>
      </c>
      <c r="AI444" s="15">
        <v>756416.71428571432</v>
      </c>
      <c r="AJ444" s="15">
        <v>0</v>
      </c>
      <c r="AK444" s="15">
        <v>0</v>
      </c>
      <c r="AL444" s="15">
        <v>0</v>
      </c>
      <c r="AM444" s="15">
        <v>0</v>
      </c>
      <c r="AN444" s="15">
        <v>0</v>
      </c>
      <c r="AO444" s="15">
        <v>0</v>
      </c>
      <c r="AP444" s="15">
        <v>0</v>
      </c>
      <c r="AQ444" s="15">
        <v>0</v>
      </c>
      <c r="AR444" s="15">
        <v>0</v>
      </c>
      <c r="AS444" s="15">
        <v>0</v>
      </c>
      <c r="AT444" s="15">
        <v>0</v>
      </c>
      <c r="AU444" s="15">
        <v>0</v>
      </c>
      <c r="AV444" s="15">
        <v>0</v>
      </c>
      <c r="AW444" s="15">
        <v>0</v>
      </c>
      <c r="AX444" s="15">
        <v>0</v>
      </c>
      <c r="AY444" s="15">
        <v>0</v>
      </c>
      <c r="BB444" t="b">
        <f t="shared" si="35"/>
        <v>1</v>
      </c>
    </row>
    <row r="445" spans="1:54">
      <c r="A445">
        <v>10515</v>
      </c>
      <c r="D445" t="s">
        <v>689</v>
      </c>
      <c r="E445" t="s">
        <v>4307</v>
      </c>
      <c r="F445" t="str">
        <f t="shared" si="31"/>
        <v>City/Roads and Bridges</v>
      </c>
      <c r="G445" t="s">
        <v>689</v>
      </c>
      <c r="I445" t="s">
        <v>2790</v>
      </c>
      <c r="J445" t="s">
        <v>2791</v>
      </c>
      <c r="K445" t="s">
        <v>2792</v>
      </c>
      <c r="L445" t="s">
        <v>662</v>
      </c>
      <c r="M445" t="s">
        <v>2793</v>
      </c>
      <c r="N445">
        <v>5000000</v>
      </c>
      <c r="O445">
        <v>7400000</v>
      </c>
      <c r="P445" t="s">
        <v>634</v>
      </c>
      <c r="Q445" t="str">
        <f t="shared" si="32"/>
        <v>2018-2024</v>
      </c>
      <c r="S445" t="s">
        <v>664</v>
      </c>
      <c r="T445" t="s">
        <v>2287</v>
      </c>
      <c r="U445" s="4">
        <v>2018</v>
      </c>
      <c r="V445" s="4">
        <v>2024</v>
      </c>
      <c r="W445" s="15">
        <f t="shared" si="33"/>
        <v>714285.71428571432</v>
      </c>
      <c r="X445">
        <f t="shared" si="34"/>
        <v>7</v>
      </c>
      <c r="Y445" s="15">
        <v>0</v>
      </c>
      <c r="Z445" s="15">
        <v>0</v>
      </c>
      <c r="AA445" s="15">
        <v>0</v>
      </c>
      <c r="AB445" s="15">
        <v>0</v>
      </c>
      <c r="AC445" s="15">
        <v>714285.71428571432</v>
      </c>
      <c r="AD445" s="15">
        <v>714285.71428571432</v>
      </c>
      <c r="AE445" s="15">
        <v>714285.71428571432</v>
      </c>
      <c r="AF445" s="15">
        <v>714285.71428571432</v>
      </c>
      <c r="AG445" s="15">
        <v>714285.71428571432</v>
      </c>
      <c r="AH445" s="15">
        <v>714285.71428571432</v>
      </c>
      <c r="AI445" s="15">
        <v>714285.71428571432</v>
      </c>
      <c r="AJ445" s="15">
        <v>0</v>
      </c>
      <c r="AK445" s="15">
        <v>0</v>
      </c>
      <c r="AL445" s="15">
        <v>0</v>
      </c>
      <c r="AM445" s="15">
        <v>0</v>
      </c>
      <c r="AN445" s="15">
        <v>0</v>
      </c>
      <c r="AO445" s="15">
        <v>0</v>
      </c>
      <c r="AP445" s="15">
        <v>0</v>
      </c>
      <c r="AQ445" s="15">
        <v>0</v>
      </c>
      <c r="AR445" s="15">
        <v>0</v>
      </c>
      <c r="AS445" s="15">
        <v>0</v>
      </c>
      <c r="AT445" s="15">
        <v>0</v>
      </c>
      <c r="AU445" s="15">
        <v>0</v>
      </c>
      <c r="AV445" s="15">
        <v>0</v>
      </c>
      <c r="AW445" s="15">
        <v>0</v>
      </c>
      <c r="AX445" s="15">
        <v>0</v>
      </c>
      <c r="AY445" s="15">
        <v>0</v>
      </c>
      <c r="BB445" t="b">
        <f t="shared" si="35"/>
        <v>1</v>
      </c>
    </row>
    <row r="446" spans="1:54">
      <c r="A446">
        <v>10519</v>
      </c>
      <c r="D446" t="s">
        <v>689</v>
      </c>
      <c r="E446" t="s">
        <v>4307</v>
      </c>
      <c r="F446" t="str">
        <f t="shared" si="31"/>
        <v>City/Active Transportation</v>
      </c>
      <c r="G446" t="s">
        <v>689</v>
      </c>
      <c r="I446" t="s">
        <v>1198</v>
      </c>
      <c r="J446" t="s">
        <v>1199</v>
      </c>
      <c r="K446" t="s">
        <v>1200</v>
      </c>
      <c r="L446" t="s">
        <v>791</v>
      </c>
      <c r="M446" t="s">
        <v>1201</v>
      </c>
      <c r="N446">
        <v>75492</v>
      </c>
      <c r="O446">
        <v>111728.16</v>
      </c>
      <c r="P446" t="s">
        <v>634</v>
      </c>
      <c r="Q446" t="str">
        <f t="shared" si="32"/>
        <v>2018-2024</v>
      </c>
      <c r="R446">
        <v>1</v>
      </c>
      <c r="S446" t="s">
        <v>635</v>
      </c>
      <c r="T446" t="s">
        <v>636</v>
      </c>
      <c r="U446" s="4">
        <v>2018</v>
      </c>
      <c r="V446" s="4">
        <v>2024</v>
      </c>
      <c r="W446" s="15">
        <f t="shared" si="33"/>
        <v>10784.571428571429</v>
      </c>
      <c r="X446">
        <f t="shared" si="34"/>
        <v>7</v>
      </c>
      <c r="Y446" s="15">
        <v>0</v>
      </c>
      <c r="Z446" s="15">
        <v>0</v>
      </c>
      <c r="AA446" s="15">
        <v>0</v>
      </c>
      <c r="AB446" s="15">
        <v>0</v>
      </c>
      <c r="AC446" s="15">
        <v>10784.571428571429</v>
      </c>
      <c r="AD446" s="15">
        <v>10784.571428571429</v>
      </c>
      <c r="AE446" s="15">
        <v>10784.571428571429</v>
      </c>
      <c r="AF446" s="15">
        <v>10784.571428571429</v>
      </c>
      <c r="AG446" s="15">
        <v>10784.571428571429</v>
      </c>
      <c r="AH446" s="15">
        <v>10784.571428571429</v>
      </c>
      <c r="AI446" s="15">
        <v>10784.571428571429</v>
      </c>
      <c r="AJ446" s="15">
        <v>0</v>
      </c>
      <c r="AK446" s="15">
        <v>0</v>
      </c>
      <c r="AL446" s="15">
        <v>0</v>
      </c>
      <c r="AM446" s="15">
        <v>0</v>
      </c>
      <c r="AN446" s="15">
        <v>0</v>
      </c>
      <c r="AO446" s="15">
        <v>0</v>
      </c>
      <c r="AP446" s="15">
        <v>0</v>
      </c>
      <c r="AQ446" s="15">
        <v>0</v>
      </c>
      <c r="AR446" s="15">
        <v>0</v>
      </c>
      <c r="AS446" s="15">
        <v>0</v>
      </c>
      <c r="AT446" s="15">
        <v>0</v>
      </c>
      <c r="AU446" s="15">
        <v>0</v>
      </c>
      <c r="AV446" s="15">
        <v>0</v>
      </c>
      <c r="AW446" s="15">
        <v>0</v>
      </c>
      <c r="AX446" s="15">
        <v>0</v>
      </c>
      <c r="AY446" s="15">
        <v>0</v>
      </c>
      <c r="BB446" t="b">
        <f t="shared" si="35"/>
        <v>1</v>
      </c>
    </row>
    <row r="447" spans="1:54">
      <c r="A447">
        <v>10521</v>
      </c>
      <c r="D447" t="s">
        <v>689</v>
      </c>
      <c r="E447" t="s">
        <v>4307</v>
      </c>
      <c r="F447" t="str">
        <f t="shared" si="31"/>
        <v>City/TSMO/TDM</v>
      </c>
      <c r="G447" t="s">
        <v>689</v>
      </c>
      <c r="I447" t="s">
        <v>4216</v>
      </c>
      <c r="L447" t="s">
        <v>652</v>
      </c>
      <c r="M447" t="s">
        <v>4217</v>
      </c>
      <c r="N447">
        <v>768590</v>
      </c>
      <c r="O447">
        <v>1137513.2</v>
      </c>
      <c r="P447" t="s">
        <v>634</v>
      </c>
      <c r="Q447" t="str">
        <f t="shared" si="32"/>
        <v>2018-2024</v>
      </c>
      <c r="R447">
        <v>1</v>
      </c>
      <c r="S447" t="s">
        <v>657</v>
      </c>
      <c r="T447" t="s">
        <v>4150</v>
      </c>
      <c r="U447" s="4">
        <v>2018</v>
      </c>
      <c r="V447" s="4">
        <v>2024</v>
      </c>
      <c r="W447" s="15">
        <f t="shared" si="33"/>
        <v>109798.57142857143</v>
      </c>
      <c r="X447">
        <f t="shared" si="34"/>
        <v>7</v>
      </c>
      <c r="Y447" s="15">
        <v>0</v>
      </c>
      <c r="Z447" s="15">
        <v>0</v>
      </c>
      <c r="AA447" s="15">
        <v>0</v>
      </c>
      <c r="AB447" s="15">
        <v>0</v>
      </c>
      <c r="AC447" s="15">
        <v>109798.57142857143</v>
      </c>
      <c r="AD447" s="15">
        <v>109798.57142857143</v>
      </c>
      <c r="AE447" s="15">
        <v>109798.57142857143</v>
      </c>
      <c r="AF447" s="15">
        <v>109798.57142857143</v>
      </c>
      <c r="AG447" s="15">
        <v>109798.57142857143</v>
      </c>
      <c r="AH447" s="15">
        <v>109798.57142857143</v>
      </c>
      <c r="AI447" s="15">
        <v>109798.57142857143</v>
      </c>
      <c r="AJ447" s="15">
        <v>0</v>
      </c>
      <c r="AK447" s="15">
        <v>0</v>
      </c>
      <c r="AL447" s="15">
        <v>0</v>
      </c>
      <c r="AM447" s="15">
        <v>0</v>
      </c>
      <c r="AN447" s="15">
        <v>0</v>
      </c>
      <c r="AO447" s="15">
        <v>0</v>
      </c>
      <c r="AP447" s="15">
        <v>0</v>
      </c>
      <c r="AQ447" s="15">
        <v>0</v>
      </c>
      <c r="AR447" s="15">
        <v>0</v>
      </c>
      <c r="AS447" s="15">
        <v>0</v>
      </c>
      <c r="AT447" s="15">
        <v>0</v>
      </c>
      <c r="AU447" s="15">
        <v>0</v>
      </c>
      <c r="AV447" s="15">
        <v>0</v>
      </c>
      <c r="AW447" s="15">
        <v>0</v>
      </c>
      <c r="AX447" s="15">
        <v>0</v>
      </c>
      <c r="AY447" s="15">
        <v>0</v>
      </c>
      <c r="BB447" t="b">
        <f t="shared" si="35"/>
        <v>1</v>
      </c>
    </row>
    <row r="448" spans="1:54">
      <c r="A448">
        <v>10522</v>
      </c>
      <c r="D448" t="s">
        <v>689</v>
      </c>
      <c r="E448" t="s">
        <v>4307</v>
      </c>
      <c r="F448" t="str">
        <f t="shared" si="31"/>
        <v>City/Roads and Bridges</v>
      </c>
      <c r="G448" t="s">
        <v>689</v>
      </c>
      <c r="I448" t="s">
        <v>1149</v>
      </c>
      <c r="J448" t="s">
        <v>2798</v>
      </c>
      <c r="K448" t="s">
        <v>1189</v>
      </c>
      <c r="L448" t="s">
        <v>632</v>
      </c>
      <c r="M448" t="s">
        <v>2799</v>
      </c>
      <c r="N448">
        <v>8807400</v>
      </c>
      <c r="O448">
        <v>13034952</v>
      </c>
      <c r="P448" t="s">
        <v>634</v>
      </c>
      <c r="Q448" t="str">
        <f t="shared" si="32"/>
        <v>2018-2024</v>
      </c>
      <c r="S448" t="s">
        <v>635</v>
      </c>
      <c r="T448" t="s">
        <v>2287</v>
      </c>
      <c r="U448" s="4">
        <v>2018</v>
      </c>
      <c r="V448" s="4">
        <v>2024</v>
      </c>
      <c r="W448" s="15">
        <f t="shared" si="33"/>
        <v>1258200</v>
      </c>
      <c r="X448">
        <f t="shared" si="34"/>
        <v>7</v>
      </c>
      <c r="Y448" s="15">
        <v>0</v>
      </c>
      <c r="Z448" s="15">
        <v>0</v>
      </c>
      <c r="AA448" s="15">
        <v>0</v>
      </c>
      <c r="AB448" s="15">
        <v>0</v>
      </c>
      <c r="AC448" s="15">
        <v>1258200</v>
      </c>
      <c r="AD448" s="15">
        <v>1258200</v>
      </c>
      <c r="AE448" s="15">
        <v>1258200</v>
      </c>
      <c r="AF448" s="15">
        <v>1258200</v>
      </c>
      <c r="AG448" s="15">
        <v>1258200</v>
      </c>
      <c r="AH448" s="15">
        <v>1258200</v>
      </c>
      <c r="AI448" s="15">
        <v>1258200</v>
      </c>
      <c r="AJ448" s="15">
        <v>0</v>
      </c>
      <c r="AK448" s="15">
        <v>0</v>
      </c>
      <c r="AL448" s="15">
        <v>0</v>
      </c>
      <c r="AM448" s="15">
        <v>0</v>
      </c>
      <c r="AN448" s="15">
        <v>0</v>
      </c>
      <c r="AO448" s="15">
        <v>0</v>
      </c>
      <c r="AP448" s="15">
        <v>0</v>
      </c>
      <c r="AQ448" s="15">
        <v>0</v>
      </c>
      <c r="AR448" s="15">
        <v>0</v>
      </c>
      <c r="AS448" s="15">
        <v>0</v>
      </c>
      <c r="AT448" s="15">
        <v>0</v>
      </c>
      <c r="AU448" s="15">
        <v>0</v>
      </c>
      <c r="AV448" s="15">
        <v>0</v>
      </c>
      <c r="AW448" s="15">
        <v>0</v>
      </c>
      <c r="AX448" s="15">
        <v>0</v>
      </c>
      <c r="AY448" s="15">
        <v>0</v>
      </c>
      <c r="BB448" t="b">
        <f t="shared" si="35"/>
        <v>1</v>
      </c>
    </row>
    <row r="449" spans="1:54">
      <c r="A449">
        <v>10523</v>
      </c>
      <c r="D449" t="s">
        <v>689</v>
      </c>
      <c r="E449" t="s">
        <v>4307</v>
      </c>
      <c r="F449" t="str">
        <f t="shared" si="31"/>
        <v>City/Roads and Bridges</v>
      </c>
      <c r="G449" t="s">
        <v>689</v>
      </c>
      <c r="I449" t="s">
        <v>2800</v>
      </c>
      <c r="J449" t="s">
        <v>2801</v>
      </c>
      <c r="K449" t="s">
        <v>2796</v>
      </c>
      <c r="L449" t="s">
        <v>2130</v>
      </c>
      <c r="M449" t="s">
        <v>2802</v>
      </c>
      <c r="N449">
        <v>2494006</v>
      </c>
      <c r="O449">
        <v>3691128.88</v>
      </c>
      <c r="P449" t="s">
        <v>634</v>
      </c>
      <c r="Q449" t="str">
        <f t="shared" si="32"/>
        <v>2018-2024</v>
      </c>
      <c r="S449" t="s">
        <v>664</v>
      </c>
      <c r="T449" t="s">
        <v>2287</v>
      </c>
      <c r="U449" s="4">
        <v>2018</v>
      </c>
      <c r="V449" s="4">
        <v>2024</v>
      </c>
      <c r="W449" s="15">
        <f t="shared" si="33"/>
        <v>356286.57142857142</v>
      </c>
      <c r="X449">
        <f t="shared" si="34"/>
        <v>7</v>
      </c>
      <c r="Y449" s="15">
        <v>0</v>
      </c>
      <c r="Z449" s="15">
        <v>0</v>
      </c>
      <c r="AA449" s="15">
        <v>0</v>
      </c>
      <c r="AB449" s="15">
        <v>0</v>
      </c>
      <c r="AC449" s="15">
        <v>356286.57142857142</v>
      </c>
      <c r="AD449" s="15">
        <v>356286.57142857142</v>
      </c>
      <c r="AE449" s="15">
        <v>356286.57142857142</v>
      </c>
      <c r="AF449" s="15">
        <v>356286.57142857142</v>
      </c>
      <c r="AG449" s="15">
        <v>356286.57142857142</v>
      </c>
      <c r="AH449" s="15">
        <v>356286.57142857142</v>
      </c>
      <c r="AI449" s="15">
        <v>356286.57142857142</v>
      </c>
      <c r="AJ449" s="15">
        <v>0</v>
      </c>
      <c r="AK449" s="15">
        <v>0</v>
      </c>
      <c r="AL449" s="15">
        <v>0</v>
      </c>
      <c r="AM449" s="15">
        <v>0</v>
      </c>
      <c r="AN449" s="15">
        <v>0</v>
      </c>
      <c r="AO449" s="15">
        <v>0</v>
      </c>
      <c r="AP449" s="15">
        <v>0</v>
      </c>
      <c r="AQ449" s="15">
        <v>0</v>
      </c>
      <c r="AR449" s="15">
        <v>0</v>
      </c>
      <c r="AS449" s="15">
        <v>0</v>
      </c>
      <c r="AT449" s="15">
        <v>0</v>
      </c>
      <c r="AU449" s="15">
        <v>0</v>
      </c>
      <c r="AV449" s="15">
        <v>0</v>
      </c>
      <c r="AW449" s="15">
        <v>0</v>
      </c>
      <c r="AX449" s="15">
        <v>0</v>
      </c>
      <c r="AY449" s="15">
        <v>0</v>
      </c>
      <c r="BB449" t="b">
        <f t="shared" si="35"/>
        <v>1</v>
      </c>
    </row>
    <row r="450" spans="1:54">
      <c r="A450">
        <v>10527</v>
      </c>
      <c r="D450" t="s">
        <v>689</v>
      </c>
      <c r="E450" t="s">
        <v>4307</v>
      </c>
      <c r="F450" t="str">
        <f t="shared" ref="F450:F513" si="36">CONCATENATE(E450,"/",T450)</f>
        <v>City/Roads and Bridges</v>
      </c>
      <c r="G450" t="s">
        <v>689</v>
      </c>
      <c r="I450" t="s">
        <v>1157</v>
      </c>
      <c r="J450" t="s">
        <v>1189</v>
      </c>
      <c r="K450" t="s">
        <v>2036</v>
      </c>
      <c r="L450" t="s">
        <v>1098</v>
      </c>
      <c r="M450" t="s">
        <v>2806</v>
      </c>
      <c r="N450">
        <v>12444619</v>
      </c>
      <c r="O450">
        <v>18418036.120000001</v>
      </c>
      <c r="P450" t="s">
        <v>634</v>
      </c>
      <c r="Q450" t="str">
        <f t="shared" ref="Q450:Q513" si="37">IF(P450="N/A","2018-2040",P450)</f>
        <v>2018-2024</v>
      </c>
      <c r="R450">
        <v>1</v>
      </c>
      <c r="S450" t="s">
        <v>664</v>
      </c>
      <c r="T450" t="s">
        <v>2287</v>
      </c>
      <c r="U450" s="4">
        <v>2018</v>
      </c>
      <c r="V450" s="4">
        <v>2024</v>
      </c>
      <c r="W450" s="15">
        <f t="shared" ref="W450:W513" si="38">N450/X450</f>
        <v>1777802.7142857143</v>
      </c>
      <c r="X450">
        <f t="shared" ref="X450:X513" si="39">V450-U450+1</f>
        <v>7</v>
      </c>
      <c r="Y450" s="15">
        <v>0</v>
      </c>
      <c r="Z450" s="15">
        <v>0</v>
      </c>
      <c r="AA450" s="15">
        <v>0</v>
      </c>
      <c r="AB450" s="15">
        <v>0</v>
      </c>
      <c r="AC450" s="15">
        <v>1777802.7142857143</v>
      </c>
      <c r="AD450" s="15">
        <v>1777802.7142857143</v>
      </c>
      <c r="AE450" s="15">
        <v>1777802.7142857143</v>
      </c>
      <c r="AF450" s="15">
        <v>1777802.7142857143</v>
      </c>
      <c r="AG450" s="15">
        <v>1777802.7142857143</v>
      </c>
      <c r="AH450" s="15">
        <v>1777802.7142857143</v>
      </c>
      <c r="AI450" s="15">
        <v>1777802.7142857143</v>
      </c>
      <c r="AJ450" s="15">
        <v>0</v>
      </c>
      <c r="AK450" s="15">
        <v>0</v>
      </c>
      <c r="AL450" s="15">
        <v>0</v>
      </c>
      <c r="AM450" s="15">
        <v>0</v>
      </c>
      <c r="AN450" s="15">
        <v>0</v>
      </c>
      <c r="AO450" s="15">
        <v>0</v>
      </c>
      <c r="AP450" s="15">
        <v>0</v>
      </c>
      <c r="AQ450" s="15">
        <v>0</v>
      </c>
      <c r="AR450" s="15">
        <v>0</v>
      </c>
      <c r="AS450" s="15">
        <v>0</v>
      </c>
      <c r="AT450" s="15">
        <v>0</v>
      </c>
      <c r="AU450" s="15">
        <v>0</v>
      </c>
      <c r="AV450" s="15">
        <v>0</v>
      </c>
      <c r="AW450" s="15">
        <v>0</v>
      </c>
      <c r="AX450" s="15">
        <v>0</v>
      </c>
      <c r="AY450" s="15">
        <v>0</v>
      </c>
      <c r="BB450" t="b">
        <f t="shared" si="35"/>
        <v>1</v>
      </c>
    </row>
    <row r="451" spans="1:54">
      <c r="A451">
        <v>10536</v>
      </c>
      <c r="D451" t="s">
        <v>822</v>
      </c>
      <c r="E451" t="s">
        <v>4307</v>
      </c>
      <c r="F451" t="str">
        <f t="shared" si="36"/>
        <v>City/Roads and Bridges</v>
      </c>
      <c r="G451" t="s">
        <v>822</v>
      </c>
      <c r="I451" t="s">
        <v>2819</v>
      </c>
      <c r="J451" t="s">
        <v>2768</v>
      </c>
      <c r="K451" t="s">
        <v>2820</v>
      </c>
      <c r="L451" t="s">
        <v>640</v>
      </c>
      <c r="M451" t="s">
        <v>2821</v>
      </c>
      <c r="N451">
        <v>4202582</v>
      </c>
      <c r="O451">
        <v>6219821.3600000003</v>
      </c>
      <c r="P451" t="s">
        <v>634</v>
      </c>
      <c r="Q451" t="str">
        <f t="shared" si="37"/>
        <v>2018-2024</v>
      </c>
      <c r="S451" t="s">
        <v>746</v>
      </c>
      <c r="T451" t="s">
        <v>2287</v>
      </c>
      <c r="U451" s="4">
        <v>2018</v>
      </c>
      <c r="V451" s="4">
        <v>2024</v>
      </c>
      <c r="W451" s="15">
        <f t="shared" si="38"/>
        <v>600368.85714285716</v>
      </c>
      <c r="X451">
        <f t="shared" si="39"/>
        <v>7</v>
      </c>
      <c r="Y451" s="15">
        <v>0</v>
      </c>
      <c r="Z451" s="15">
        <v>0</v>
      </c>
      <c r="AA451" s="15">
        <v>0</v>
      </c>
      <c r="AB451" s="15">
        <v>0</v>
      </c>
      <c r="AC451" s="15">
        <v>600368.85714285716</v>
      </c>
      <c r="AD451" s="15">
        <v>600368.85714285716</v>
      </c>
      <c r="AE451" s="15">
        <v>600368.85714285716</v>
      </c>
      <c r="AF451" s="15">
        <v>600368.85714285716</v>
      </c>
      <c r="AG451" s="15">
        <v>600368.85714285716</v>
      </c>
      <c r="AH451" s="15">
        <v>600368.85714285716</v>
      </c>
      <c r="AI451" s="15">
        <v>600368.85714285716</v>
      </c>
      <c r="AJ451" s="15">
        <v>0</v>
      </c>
      <c r="AK451" s="15">
        <v>0</v>
      </c>
      <c r="AL451" s="15">
        <v>0</v>
      </c>
      <c r="AM451" s="15">
        <v>0</v>
      </c>
      <c r="AN451" s="15">
        <v>0</v>
      </c>
      <c r="AO451" s="15">
        <v>0</v>
      </c>
      <c r="AP451" s="15">
        <v>0</v>
      </c>
      <c r="AQ451" s="15">
        <v>0</v>
      </c>
      <c r="AR451" s="15">
        <v>0</v>
      </c>
      <c r="AS451" s="15">
        <v>0</v>
      </c>
      <c r="AT451" s="15">
        <v>0</v>
      </c>
      <c r="AU451" s="15">
        <v>0</v>
      </c>
      <c r="AV451" s="15">
        <v>0</v>
      </c>
      <c r="AW451" s="15">
        <v>0</v>
      </c>
      <c r="AX451" s="15">
        <v>0</v>
      </c>
      <c r="AY451" s="15">
        <v>0</v>
      </c>
      <c r="BB451" t="b">
        <f t="shared" si="35"/>
        <v>1</v>
      </c>
    </row>
    <row r="452" spans="1:54">
      <c r="A452">
        <v>10545</v>
      </c>
      <c r="D452" t="s">
        <v>1206</v>
      </c>
      <c r="E452" t="s">
        <v>4308</v>
      </c>
      <c r="F452" t="str">
        <f t="shared" si="36"/>
        <v>County/Roads and Bridges</v>
      </c>
      <c r="G452" t="s">
        <v>3</v>
      </c>
      <c r="I452" t="s">
        <v>2833</v>
      </c>
      <c r="J452" t="s">
        <v>2834</v>
      </c>
      <c r="K452" t="s">
        <v>2835</v>
      </c>
      <c r="L452" t="s">
        <v>1</v>
      </c>
      <c r="M452" t="s">
        <v>2836</v>
      </c>
      <c r="N452">
        <v>34200000</v>
      </c>
      <c r="O452">
        <v>50616000</v>
      </c>
      <c r="P452" t="s">
        <v>634</v>
      </c>
      <c r="Q452" t="str">
        <f t="shared" si="37"/>
        <v>2018-2024</v>
      </c>
      <c r="R452">
        <v>1</v>
      </c>
      <c r="S452" t="s">
        <v>746</v>
      </c>
      <c r="T452" t="s">
        <v>2287</v>
      </c>
      <c r="U452" s="4">
        <v>2018</v>
      </c>
      <c r="V452" s="4">
        <v>2024</v>
      </c>
      <c r="W452" s="15">
        <f t="shared" si="38"/>
        <v>4885714.2857142854</v>
      </c>
      <c r="X452">
        <f t="shared" si="39"/>
        <v>7</v>
      </c>
      <c r="Y452" s="15">
        <v>0</v>
      </c>
      <c r="Z452" s="15">
        <v>0</v>
      </c>
      <c r="AA452" s="15">
        <v>0</v>
      </c>
      <c r="AB452" s="15">
        <v>0</v>
      </c>
      <c r="AC452" s="15">
        <v>4885714.2857142854</v>
      </c>
      <c r="AD452" s="15">
        <v>4885714.2857142854</v>
      </c>
      <c r="AE452" s="15">
        <v>4885714.2857142854</v>
      </c>
      <c r="AF452" s="15">
        <v>4885714.2857142854</v>
      </c>
      <c r="AG452" s="15">
        <v>4885714.2857142854</v>
      </c>
      <c r="AH452" s="15">
        <v>4885714.2857142854</v>
      </c>
      <c r="AI452" s="15">
        <v>4885714.2857142854</v>
      </c>
      <c r="AJ452" s="15">
        <v>0</v>
      </c>
      <c r="AK452" s="15">
        <v>0</v>
      </c>
      <c r="AL452" s="15">
        <v>0</v>
      </c>
      <c r="AM452" s="15">
        <v>0</v>
      </c>
      <c r="AN452" s="15">
        <v>0</v>
      </c>
      <c r="AO452" s="15">
        <v>0</v>
      </c>
      <c r="AP452" s="15">
        <v>0</v>
      </c>
      <c r="AQ452" s="15">
        <v>0</v>
      </c>
      <c r="AR452" s="15">
        <v>0</v>
      </c>
      <c r="AS452" s="15">
        <v>0</v>
      </c>
      <c r="AT452" s="15">
        <v>0</v>
      </c>
      <c r="AU452" s="15">
        <v>0</v>
      </c>
      <c r="AV452" s="15">
        <v>0</v>
      </c>
      <c r="AW452" s="15">
        <v>0</v>
      </c>
      <c r="AX452" s="15">
        <v>0</v>
      </c>
      <c r="AY452" s="15">
        <v>0</v>
      </c>
      <c r="BB452" t="b">
        <f t="shared" si="35"/>
        <v>1</v>
      </c>
    </row>
    <row r="453" spans="1:54">
      <c r="A453">
        <v>10550</v>
      </c>
      <c r="D453" t="s">
        <v>1206</v>
      </c>
      <c r="E453" t="s">
        <v>4308</v>
      </c>
      <c r="F453" t="str">
        <f t="shared" si="36"/>
        <v>County/Roads and Bridges</v>
      </c>
      <c r="G453" t="s">
        <v>1206</v>
      </c>
      <c r="I453" t="s">
        <v>2850</v>
      </c>
      <c r="J453" t="s">
        <v>2851</v>
      </c>
      <c r="K453" t="s">
        <v>2852</v>
      </c>
      <c r="L453" t="s">
        <v>1</v>
      </c>
      <c r="M453" t="s">
        <v>2853</v>
      </c>
      <c r="N453">
        <v>5400000</v>
      </c>
      <c r="O453">
        <v>7992000</v>
      </c>
      <c r="P453" t="s">
        <v>634</v>
      </c>
      <c r="Q453" t="str">
        <f t="shared" si="37"/>
        <v>2018-2024</v>
      </c>
      <c r="R453">
        <v>1</v>
      </c>
      <c r="S453" t="s">
        <v>730</v>
      </c>
      <c r="T453" t="s">
        <v>2287</v>
      </c>
      <c r="U453" s="4">
        <v>2018</v>
      </c>
      <c r="V453" s="4">
        <v>2024</v>
      </c>
      <c r="W453" s="15">
        <f t="shared" si="38"/>
        <v>771428.57142857148</v>
      </c>
      <c r="X453">
        <f t="shared" si="39"/>
        <v>7</v>
      </c>
      <c r="Y453" s="15">
        <v>0</v>
      </c>
      <c r="Z453" s="15">
        <v>0</v>
      </c>
      <c r="AA453" s="15">
        <v>0</v>
      </c>
      <c r="AB453" s="15">
        <v>0</v>
      </c>
      <c r="AC453" s="15">
        <v>771428.57142857148</v>
      </c>
      <c r="AD453" s="15">
        <v>771428.57142857148</v>
      </c>
      <c r="AE453" s="15">
        <v>771428.57142857148</v>
      </c>
      <c r="AF453" s="15">
        <v>771428.57142857148</v>
      </c>
      <c r="AG453" s="15">
        <v>771428.57142857148</v>
      </c>
      <c r="AH453" s="15">
        <v>771428.57142857148</v>
      </c>
      <c r="AI453" s="15">
        <v>771428.57142857148</v>
      </c>
      <c r="AJ453" s="15">
        <v>0</v>
      </c>
      <c r="AK453" s="15">
        <v>0</v>
      </c>
      <c r="AL453" s="15">
        <v>0</v>
      </c>
      <c r="AM453" s="15">
        <v>0</v>
      </c>
      <c r="AN453" s="15">
        <v>0</v>
      </c>
      <c r="AO453" s="15">
        <v>0</v>
      </c>
      <c r="AP453" s="15">
        <v>0</v>
      </c>
      <c r="AQ453" s="15">
        <v>0</v>
      </c>
      <c r="AR453" s="15">
        <v>0</v>
      </c>
      <c r="AS453" s="15">
        <v>0</v>
      </c>
      <c r="AT453" s="15">
        <v>0</v>
      </c>
      <c r="AU453" s="15">
        <v>0</v>
      </c>
      <c r="AV453" s="15">
        <v>0</v>
      </c>
      <c r="AW453" s="15">
        <v>0</v>
      </c>
      <c r="AX453" s="15">
        <v>0</v>
      </c>
      <c r="AY453" s="15">
        <v>0</v>
      </c>
      <c r="BB453" t="b">
        <f t="shared" si="35"/>
        <v>1</v>
      </c>
    </row>
    <row r="454" spans="1:54">
      <c r="A454">
        <v>10558</v>
      </c>
      <c r="D454" t="s">
        <v>1206</v>
      </c>
      <c r="E454" t="s">
        <v>4308</v>
      </c>
      <c r="F454" t="str">
        <f t="shared" si="36"/>
        <v>County/Roads and Bridges</v>
      </c>
      <c r="G454" t="s">
        <v>1206</v>
      </c>
      <c r="I454" t="s">
        <v>2861</v>
      </c>
      <c r="J454" t="s">
        <v>2862</v>
      </c>
      <c r="K454" t="s">
        <v>1714</v>
      </c>
      <c r="L454" t="s">
        <v>1</v>
      </c>
      <c r="M454" t="s">
        <v>2863</v>
      </c>
      <c r="N454">
        <v>9941000</v>
      </c>
      <c r="O454">
        <v>14712680</v>
      </c>
      <c r="P454" t="s">
        <v>634</v>
      </c>
      <c r="Q454" t="str">
        <f t="shared" si="37"/>
        <v>2018-2024</v>
      </c>
      <c r="R454">
        <v>1</v>
      </c>
      <c r="S454" t="s">
        <v>730</v>
      </c>
      <c r="T454" t="s">
        <v>2287</v>
      </c>
      <c r="U454" s="4">
        <v>2018</v>
      </c>
      <c r="V454" s="4">
        <v>2024</v>
      </c>
      <c r="W454" s="15">
        <f t="shared" si="38"/>
        <v>1420142.857142857</v>
      </c>
      <c r="X454">
        <f t="shared" si="39"/>
        <v>7</v>
      </c>
      <c r="Y454" s="15">
        <v>0</v>
      </c>
      <c r="Z454" s="15">
        <v>0</v>
      </c>
      <c r="AA454" s="15">
        <v>0</v>
      </c>
      <c r="AB454" s="15">
        <v>0</v>
      </c>
      <c r="AC454" s="15">
        <v>1420142.857142857</v>
      </c>
      <c r="AD454" s="15">
        <v>1420142.857142857</v>
      </c>
      <c r="AE454" s="15">
        <v>1420142.857142857</v>
      </c>
      <c r="AF454" s="15">
        <v>1420142.857142857</v>
      </c>
      <c r="AG454" s="15">
        <v>1420142.857142857</v>
      </c>
      <c r="AH454" s="15">
        <v>1420142.857142857</v>
      </c>
      <c r="AI454" s="15">
        <v>1420142.857142857</v>
      </c>
      <c r="AJ454" s="15">
        <v>0</v>
      </c>
      <c r="AK454" s="15">
        <v>0</v>
      </c>
      <c r="AL454" s="15">
        <v>0</v>
      </c>
      <c r="AM454" s="15">
        <v>0</v>
      </c>
      <c r="AN454" s="15">
        <v>0</v>
      </c>
      <c r="AO454" s="15">
        <v>0</v>
      </c>
      <c r="AP454" s="15">
        <v>0</v>
      </c>
      <c r="AQ454" s="15">
        <v>0</v>
      </c>
      <c r="AR454" s="15">
        <v>0</v>
      </c>
      <c r="AS454" s="15">
        <v>0</v>
      </c>
      <c r="AT454" s="15">
        <v>0</v>
      </c>
      <c r="AU454" s="15">
        <v>0</v>
      </c>
      <c r="AV454" s="15">
        <v>0</v>
      </c>
      <c r="AW454" s="15">
        <v>0</v>
      </c>
      <c r="AX454" s="15">
        <v>0</v>
      </c>
      <c r="AY454" s="15">
        <v>0</v>
      </c>
      <c r="BB454" t="b">
        <f t="shared" si="35"/>
        <v>1</v>
      </c>
    </row>
    <row r="455" spans="1:54">
      <c r="A455">
        <v>10561</v>
      </c>
      <c r="D455" t="s">
        <v>1206</v>
      </c>
      <c r="E455" t="s">
        <v>4308</v>
      </c>
      <c r="F455" t="str">
        <f t="shared" si="36"/>
        <v>County/Roads and Bridges</v>
      </c>
      <c r="G455" t="s">
        <v>1206</v>
      </c>
      <c r="I455" t="s">
        <v>2871</v>
      </c>
      <c r="J455" t="s">
        <v>2872</v>
      </c>
      <c r="K455" t="s">
        <v>2873</v>
      </c>
      <c r="L455" t="s">
        <v>1</v>
      </c>
      <c r="M455" t="s">
        <v>2874</v>
      </c>
      <c r="N455">
        <v>15530000</v>
      </c>
      <c r="O455">
        <v>22984400</v>
      </c>
      <c r="P455" t="s">
        <v>634</v>
      </c>
      <c r="Q455" t="str">
        <f t="shared" si="37"/>
        <v>2018-2024</v>
      </c>
      <c r="R455">
        <v>1</v>
      </c>
      <c r="S455" t="s">
        <v>1222</v>
      </c>
      <c r="T455" t="s">
        <v>2287</v>
      </c>
      <c r="U455" s="4">
        <v>2018</v>
      </c>
      <c r="V455" s="4">
        <v>2024</v>
      </c>
      <c r="W455" s="15">
        <f t="shared" si="38"/>
        <v>2218571.4285714286</v>
      </c>
      <c r="X455">
        <f t="shared" si="39"/>
        <v>7</v>
      </c>
      <c r="Y455" s="15">
        <v>0</v>
      </c>
      <c r="Z455" s="15">
        <v>0</v>
      </c>
      <c r="AA455" s="15">
        <v>0</v>
      </c>
      <c r="AB455" s="15">
        <v>0</v>
      </c>
      <c r="AC455" s="15">
        <v>2218571.4285714286</v>
      </c>
      <c r="AD455" s="15">
        <v>2218571.4285714286</v>
      </c>
      <c r="AE455" s="15">
        <v>2218571.4285714286</v>
      </c>
      <c r="AF455" s="15">
        <v>2218571.4285714286</v>
      </c>
      <c r="AG455" s="15">
        <v>2218571.4285714286</v>
      </c>
      <c r="AH455" s="15">
        <v>2218571.4285714286</v>
      </c>
      <c r="AI455" s="15">
        <v>2218571.4285714286</v>
      </c>
      <c r="AJ455" s="15">
        <v>0</v>
      </c>
      <c r="AK455" s="15">
        <v>0</v>
      </c>
      <c r="AL455" s="15">
        <v>0</v>
      </c>
      <c r="AM455" s="15">
        <v>0</v>
      </c>
      <c r="AN455" s="15">
        <v>0</v>
      </c>
      <c r="AO455" s="15">
        <v>0</v>
      </c>
      <c r="AP455" s="15">
        <v>0</v>
      </c>
      <c r="AQ455" s="15">
        <v>0</v>
      </c>
      <c r="AR455" s="15">
        <v>0</v>
      </c>
      <c r="AS455" s="15">
        <v>0</v>
      </c>
      <c r="AT455" s="15">
        <v>0</v>
      </c>
      <c r="AU455" s="15">
        <v>0</v>
      </c>
      <c r="AV455" s="15">
        <v>0</v>
      </c>
      <c r="AW455" s="15">
        <v>0</v>
      </c>
      <c r="AX455" s="15">
        <v>0</v>
      </c>
      <c r="AY455" s="15">
        <v>0</v>
      </c>
      <c r="BB455" t="b">
        <f t="shared" si="35"/>
        <v>1</v>
      </c>
    </row>
    <row r="456" spans="1:54">
      <c r="A456">
        <v>10565</v>
      </c>
      <c r="D456" t="s">
        <v>1206</v>
      </c>
      <c r="E456" t="s">
        <v>4308</v>
      </c>
      <c r="F456" t="str">
        <f t="shared" si="36"/>
        <v>County/Roads and Bridges</v>
      </c>
      <c r="G456" t="s">
        <v>1206</v>
      </c>
      <c r="I456" t="s">
        <v>2878</v>
      </c>
      <c r="J456" t="s">
        <v>1213</v>
      </c>
      <c r="K456" t="s">
        <v>2879</v>
      </c>
      <c r="L456" t="s">
        <v>1</v>
      </c>
      <c r="M456" t="s">
        <v>2880</v>
      </c>
      <c r="N456">
        <v>11100000</v>
      </c>
      <c r="O456">
        <v>16428000</v>
      </c>
      <c r="P456" t="s">
        <v>634</v>
      </c>
      <c r="Q456" t="str">
        <f t="shared" si="37"/>
        <v>2018-2024</v>
      </c>
      <c r="R456">
        <v>1</v>
      </c>
      <c r="S456" t="s">
        <v>782</v>
      </c>
      <c r="T456" t="s">
        <v>2287</v>
      </c>
      <c r="U456" s="4">
        <v>2018</v>
      </c>
      <c r="V456" s="4">
        <v>2024</v>
      </c>
      <c r="W456" s="15">
        <f t="shared" si="38"/>
        <v>1585714.2857142857</v>
      </c>
      <c r="X456">
        <f t="shared" si="39"/>
        <v>7</v>
      </c>
      <c r="Y456" s="15">
        <v>0</v>
      </c>
      <c r="Z456" s="15">
        <v>0</v>
      </c>
      <c r="AA456" s="15">
        <v>0</v>
      </c>
      <c r="AB456" s="15">
        <v>0</v>
      </c>
      <c r="AC456" s="15">
        <v>1585714.2857142857</v>
      </c>
      <c r="AD456" s="15">
        <v>1585714.2857142857</v>
      </c>
      <c r="AE456" s="15">
        <v>1585714.2857142857</v>
      </c>
      <c r="AF456" s="15">
        <v>1585714.2857142857</v>
      </c>
      <c r="AG456" s="15">
        <v>1585714.2857142857</v>
      </c>
      <c r="AH456" s="15">
        <v>1585714.2857142857</v>
      </c>
      <c r="AI456" s="15">
        <v>1585714.2857142857</v>
      </c>
      <c r="AJ456" s="15">
        <v>0</v>
      </c>
      <c r="AK456" s="15">
        <v>0</v>
      </c>
      <c r="AL456" s="15">
        <v>0</v>
      </c>
      <c r="AM456" s="15">
        <v>0</v>
      </c>
      <c r="AN456" s="15">
        <v>0</v>
      </c>
      <c r="AO456" s="15">
        <v>0</v>
      </c>
      <c r="AP456" s="15">
        <v>0</v>
      </c>
      <c r="AQ456" s="15">
        <v>0</v>
      </c>
      <c r="AR456" s="15">
        <v>0</v>
      </c>
      <c r="AS456" s="15">
        <v>0</v>
      </c>
      <c r="AT456" s="15">
        <v>0</v>
      </c>
      <c r="AU456" s="15">
        <v>0</v>
      </c>
      <c r="AV456" s="15">
        <v>0</v>
      </c>
      <c r="AW456" s="15">
        <v>0</v>
      </c>
      <c r="AX456" s="15">
        <v>0</v>
      </c>
      <c r="AY456" s="15">
        <v>0</v>
      </c>
      <c r="BB456" t="b">
        <f t="shared" si="35"/>
        <v>1</v>
      </c>
    </row>
    <row r="457" spans="1:54">
      <c r="A457">
        <v>10566</v>
      </c>
      <c r="D457" t="s">
        <v>1206</v>
      </c>
      <c r="E457" t="s">
        <v>4308</v>
      </c>
      <c r="F457" t="str">
        <f t="shared" si="36"/>
        <v>County/Roads and Bridges</v>
      </c>
      <c r="G457" t="s">
        <v>1206</v>
      </c>
      <c r="I457" t="s">
        <v>2878</v>
      </c>
      <c r="J457" t="s">
        <v>2881</v>
      </c>
      <c r="K457" t="s">
        <v>2882</v>
      </c>
      <c r="L457" t="s">
        <v>1</v>
      </c>
      <c r="M457" t="s">
        <v>2863</v>
      </c>
      <c r="N457">
        <v>3600000</v>
      </c>
      <c r="O457">
        <v>5328000</v>
      </c>
      <c r="P457" t="s">
        <v>634</v>
      </c>
      <c r="Q457" t="str">
        <f t="shared" si="37"/>
        <v>2018-2024</v>
      </c>
      <c r="R457">
        <v>1</v>
      </c>
      <c r="S457" t="s">
        <v>782</v>
      </c>
      <c r="T457" t="s">
        <v>2287</v>
      </c>
      <c r="U457" s="4">
        <v>2018</v>
      </c>
      <c r="V457" s="4">
        <v>2024</v>
      </c>
      <c r="W457" s="15">
        <f t="shared" si="38"/>
        <v>514285.71428571426</v>
      </c>
      <c r="X457">
        <f t="shared" si="39"/>
        <v>7</v>
      </c>
      <c r="Y457" s="15">
        <v>0</v>
      </c>
      <c r="Z457" s="15">
        <v>0</v>
      </c>
      <c r="AA457" s="15">
        <v>0</v>
      </c>
      <c r="AB457" s="15">
        <v>0</v>
      </c>
      <c r="AC457" s="15">
        <v>514285.71428571426</v>
      </c>
      <c r="AD457" s="15">
        <v>514285.71428571426</v>
      </c>
      <c r="AE457" s="15">
        <v>514285.71428571426</v>
      </c>
      <c r="AF457" s="15">
        <v>514285.71428571426</v>
      </c>
      <c r="AG457" s="15">
        <v>514285.71428571426</v>
      </c>
      <c r="AH457" s="15">
        <v>514285.71428571426</v>
      </c>
      <c r="AI457" s="15">
        <v>514285.71428571426</v>
      </c>
      <c r="AJ457" s="15">
        <v>0</v>
      </c>
      <c r="AK457" s="15">
        <v>0</v>
      </c>
      <c r="AL457" s="15">
        <v>0</v>
      </c>
      <c r="AM457" s="15">
        <v>0</v>
      </c>
      <c r="AN457" s="15">
        <v>0</v>
      </c>
      <c r="AO457" s="15">
        <v>0</v>
      </c>
      <c r="AP457" s="15">
        <v>0</v>
      </c>
      <c r="AQ457" s="15">
        <v>0</v>
      </c>
      <c r="AR457" s="15">
        <v>0</v>
      </c>
      <c r="AS457" s="15">
        <v>0</v>
      </c>
      <c r="AT457" s="15">
        <v>0</v>
      </c>
      <c r="AU457" s="15">
        <v>0</v>
      </c>
      <c r="AV457" s="15">
        <v>0</v>
      </c>
      <c r="AW457" s="15">
        <v>0</v>
      </c>
      <c r="AX457" s="15">
        <v>0</v>
      </c>
      <c r="AY457" s="15">
        <v>0</v>
      </c>
      <c r="BB457" t="b">
        <f t="shared" si="35"/>
        <v>1</v>
      </c>
    </row>
    <row r="458" spans="1:54">
      <c r="A458">
        <v>10568</v>
      </c>
      <c r="D458" t="s">
        <v>1206</v>
      </c>
      <c r="E458" t="s">
        <v>4308</v>
      </c>
      <c r="F458" t="str">
        <f t="shared" si="36"/>
        <v>County/Roads and Bridges</v>
      </c>
      <c r="G458" t="s">
        <v>1206</v>
      </c>
      <c r="I458" t="s">
        <v>2887</v>
      </c>
      <c r="J458" t="s">
        <v>2888</v>
      </c>
      <c r="K458" t="s">
        <v>2889</v>
      </c>
      <c r="L458" t="s">
        <v>1</v>
      </c>
      <c r="M458" t="s">
        <v>2890</v>
      </c>
      <c r="N458">
        <v>49150000</v>
      </c>
      <c r="O458">
        <v>72742000</v>
      </c>
      <c r="P458" t="s">
        <v>634</v>
      </c>
      <c r="Q458" t="str">
        <f t="shared" si="37"/>
        <v>2018-2024</v>
      </c>
      <c r="R458">
        <v>1</v>
      </c>
      <c r="S458" t="s">
        <v>664</v>
      </c>
      <c r="T458" t="s">
        <v>2287</v>
      </c>
      <c r="U458" s="4">
        <v>2018</v>
      </c>
      <c r="V458" s="4">
        <v>2024</v>
      </c>
      <c r="W458" s="15">
        <f t="shared" si="38"/>
        <v>7021428.5714285718</v>
      </c>
      <c r="X458">
        <f t="shared" si="39"/>
        <v>7</v>
      </c>
      <c r="Y458" s="15">
        <v>0</v>
      </c>
      <c r="Z458" s="15">
        <v>0</v>
      </c>
      <c r="AA458" s="15">
        <v>0</v>
      </c>
      <c r="AB458" s="15">
        <v>0</v>
      </c>
      <c r="AC458" s="15">
        <v>7021428.5714285718</v>
      </c>
      <c r="AD458" s="15">
        <v>7021428.5714285718</v>
      </c>
      <c r="AE458" s="15">
        <v>7021428.5714285718</v>
      </c>
      <c r="AF458" s="15">
        <v>7021428.5714285718</v>
      </c>
      <c r="AG458" s="15">
        <v>7021428.5714285718</v>
      </c>
      <c r="AH458" s="15">
        <v>7021428.5714285718</v>
      </c>
      <c r="AI458" s="15">
        <v>7021428.5714285718</v>
      </c>
      <c r="AJ458" s="15">
        <v>0</v>
      </c>
      <c r="AK458" s="15">
        <v>0</v>
      </c>
      <c r="AL458" s="15">
        <v>0</v>
      </c>
      <c r="AM458" s="15">
        <v>0</v>
      </c>
      <c r="AN458" s="15">
        <v>0</v>
      </c>
      <c r="AO458" s="15">
        <v>0</v>
      </c>
      <c r="AP458" s="15">
        <v>0</v>
      </c>
      <c r="AQ458" s="15">
        <v>0</v>
      </c>
      <c r="AR458" s="15">
        <v>0</v>
      </c>
      <c r="AS458" s="15">
        <v>0</v>
      </c>
      <c r="AT458" s="15">
        <v>0</v>
      </c>
      <c r="AU458" s="15">
        <v>0</v>
      </c>
      <c r="AV458" s="15">
        <v>0</v>
      </c>
      <c r="AW458" s="15">
        <v>0</v>
      </c>
      <c r="AX458" s="15">
        <v>0</v>
      </c>
      <c r="AY458" s="15">
        <v>0</v>
      </c>
      <c r="BB458" t="b">
        <f t="shared" si="35"/>
        <v>1</v>
      </c>
    </row>
    <row r="459" spans="1:54">
      <c r="A459">
        <v>10575</v>
      </c>
      <c r="D459" t="s">
        <v>1206</v>
      </c>
      <c r="E459" t="s">
        <v>4308</v>
      </c>
      <c r="F459" t="str">
        <f t="shared" si="36"/>
        <v>County/Roads and Bridges</v>
      </c>
      <c r="G459" t="s">
        <v>1206</v>
      </c>
      <c r="I459" t="s">
        <v>2851</v>
      </c>
      <c r="J459" t="s">
        <v>1212</v>
      </c>
      <c r="K459" t="s">
        <v>1213</v>
      </c>
      <c r="L459" t="s">
        <v>1</v>
      </c>
      <c r="M459" t="s">
        <v>2899</v>
      </c>
      <c r="N459">
        <v>26192000</v>
      </c>
      <c r="O459">
        <v>38764160</v>
      </c>
      <c r="P459" t="s">
        <v>634</v>
      </c>
      <c r="Q459" t="str">
        <f t="shared" si="37"/>
        <v>2018-2024</v>
      </c>
      <c r="R459">
        <v>1</v>
      </c>
      <c r="S459" t="s">
        <v>730</v>
      </c>
      <c r="T459" t="s">
        <v>2287</v>
      </c>
      <c r="U459" s="4">
        <v>2018</v>
      </c>
      <c r="V459" s="4">
        <v>2024</v>
      </c>
      <c r="W459" s="15">
        <f t="shared" si="38"/>
        <v>3741714.2857142859</v>
      </c>
      <c r="X459">
        <f t="shared" si="39"/>
        <v>7</v>
      </c>
      <c r="Y459" s="15">
        <v>0</v>
      </c>
      <c r="Z459" s="15">
        <v>0</v>
      </c>
      <c r="AA459" s="15">
        <v>0</v>
      </c>
      <c r="AB459" s="15">
        <v>0</v>
      </c>
      <c r="AC459" s="15">
        <v>3741714.2857142859</v>
      </c>
      <c r="AD459" s="15">
        <v>3741714.2857142859</v>
      </c>
      <c r="AE459" s="15">
        <v>3741714.2857142859</v>
      </c>
      <c r="AF459" s="15">
        <v>3741714.2857142859</v>
      </c>
      <c r="AG459" s="15">
        <v>3741714.2857142859</v>
      </c>
      <c r="AH459" s="15">
        <v>3741714.2857142859</v>
      </c>
      <c r="AI459" s="15">
        <v>3741714.2857142859</v>
      </c>
      <c r="AJ459" s="15">
        <v>0</v>
      </c>
      <c r="AK459" s="15">
        <v>0</v>
      </c>
      <c r="AL459" s="15">
        <v>0</v>
      </c>
      <c r="AM459" s="15">
        <v>0</v>
      </c>
      <c r="AN459" s="15">
        <v>0</v>
      </c>
      <c r="AO459" s="15">
        <v>0</v>
      </c>
      <c r="AP459" s="15">
        <v>0</v>
      </c>
      <c r="AQ459" s="15">
        <v>0</v>
      </c>
      <c r="AR459" s="15">
        <v>0</v>
      </c>
      <c r="AS459" s="15">
        <v>0</v>
      </c>
      <c r="AT459" s="15">
        <v>0</v>
      </c>
      <c r="AU459" s="15">
        <v>0</v>
      </c>
      <c r="AV459" s="15">
        <v>0</v>
      </c>
      <c r="AW459" s="15">
        <v>0</v>
      </c>
      <c r="AX459" s="15">
        <v>0</v>
      </c>
      <c r="AY459" s="15">
        <v>0</v>
      </c>
      <c r="BB459" t="b">
        <f t="shared" si="35"/>
        <v>1</v>
      </c>
    </row>
    <row r="460" spans="1:54">
      <c r="A460">
        <v>10587</v>
      </c>
      <c r="D460" t="s">
        <v>1206</v>
      </c>
      <c r="E460" t="s">
        <v>4308</v>
      </c>
      <c r="F460" t="str">
        <f t="shared" si="36"/>
        <v>County/Roads and Bridges</v>
      </c>
      <c r="G460" t="s">
        <v>1206</v>
      </c>
      <c r="I460" t="s">
        <v>2913</v>
      </c>
      <c r="J460" t="s">
        <v>2914</v>
      </c>
      <c r="K460" t="s">
        <v>1217</v>
      </c>
      <c r="L460" t="s">
        <v>1</v>
      </c>
      <c r="M460" t="s">
        <v>2912</v>
      </c>
      <c r="N460">
        <v>11307000</v>
      </c>
      <c r="O460">
        <v>16734360</v>
      </c>
      <c r="P460" t="s">
        <v>634</v>
      </c>
      <c r="Q460" t="str">
        <f t="shared" si="37"/>
        <v>2018-2024</v>
      </c>
      <c r="R460">
        <v>1</v>
      </c>
      <c r="S460" t="s">
        <v>730</v>
      </c>
      <c r="T460" t="s">
        <v>2287</v>
      </c>
      <c r="U460" s="4">
        <v>2018</v>
      </c>
      <c r="V460" s="4">
        <v>2024</v>
      </c>
      <c r="W460" s="15">
        <f t="shared" si="38"/>
        <v>1615285.7142857143</v>
      </c>
      <c r="X460">
        <f t="shared" si="39"/>
        <v>7</v>
      </c>
      <c r="Y460" s="15">
        <v>0</v>
      </c>
      <c r="Z460" s="15">
        <v>0</v>
      </c>
      <c r="AA460" s="15">
        <v>0</v>
      </c>
      <c r="AB460" s="15">
        <v>0</v>
      </c>
      <c r="AC460" s="15">
        <v>1615285.7142857143</v>
      </c>
      <c r="AD460" s="15">
        <v>1615285.7142857143</v>
      </c>
      <c r="AE460" s="15">
        <v>1615285.7142857143</v>
      </c>
      <c r="AF460" s="15">
        <v>1615285.7142857143</v>
      </c>
      <c r="AG460" s="15">
        <v>1615285.7142857143</v>
      </c>
      <c r="AH460" s="15">
        <v>1615285.7142857143</v>
      </c>
      <c r="AI460" s="15">
        <v>1615285.7142857143</v>
      </c>
      <c r="AJ460" s="15">
        <v>0</v>
      </c>
      <c r="AK460" s="15">
        <v>0</v>
      </c>
      <c r="AL460" s="15">
        <v>0</v>
      </c>
      <c r="AM460" s="15">
        <v>0</v>
      </c>
      <c r="AN460" s="15">
        <v>0</v>
      </c>
      <c r="AO460" s="15">
        <v>0</v>
      </c>
      <c r="AP460" s="15">
        <v>0</v>
      </c>
      <c r="AQ460" s="15">
        <v>0</v>
      </c>
      <c r="AR460" s="15">
        <v>0</v>
      </c>
      <c r="AS460" s="15">
        <v>0</v>
      </c>
      <c r="AT460" s="15">
        <v>0</v>
      </c>
      <c r="AU460" s="15">
        <v>0</v>
      </c>
      <c r="AV460" s="15">
        <v>0</v>
      </c>
      <c r="AW460" s="15">
        <v>0</v>
      </c>
      <c r="AX460" s="15">
        <v>0</v>
      </c>
      <c r="AY460" s="15">
        <v>0</v>
      </c>
      <c r="BB460" t="b">
        <f t="shared" si="35"/>
        <v>1</v>
      </c>
    </row>
    <row r="461" spans="1:54">
      <c r="A461">
        <v>10599</v>
      </c>
      <c r="D461" t="s">
        <v>3869</v>
      </c>
      <c r="E461" t="s">
        <v>4308</v>
      </c>
      <c r="F461" t="str">
        <f t="shared" si="36"/>
        <v>County/Throughways</v>
      </c>
      <c r="G461" t="s">
        <v>3</v>
      </c>
      <c r="I461" t="s">
        <v>3870</v>
      </c>
      <c r="J461" t="s">
        <v>652</v>
      </c>
      <c r="K461" t="s">
        <v>3871</v>
      </c>
      <c r="L461" t="s">
        <v>3872</v>
      </c>
      <c r="M461" t="s">
        <v>3873</v>
      </c>
      <c r="N461">
        <v>20000000</v>
      </c>
      <c r="O461">
        <v>29600000</v>
      </c>
      <c r="P461" t="s">
        <v>634</v>
      </c>
      <c r="Q461" t="str">
        <f t="shared" si="37"/>
        <v>2018-2024</v>
      </c>
      <c r="R461">
        <v>1</v>
      </c>
      <c r="S461" t="s">
        <v>664</v>
      </c>
      <c r="T461" t="s">
        <v>3874</v>
      </c>
      <c r="U461" s="4">
        <v>2018</v>
      </c>
      <c r="V461" s="4">
        <v>2024</v>
      </c>
      <c r="W461" s="15">
        <f t="shared" si="38"/>
        <v>2857142.8571428573</v>
      </c>
      <c r="X461">
        <f t="shared" si="39"/>
        <v>7</v>
      </c>
      <c r="Y461" s="15">
        <v>0</v>
      </c>
      <c r="Z461" s="15">
        <v>0</v>
      </c>
      <c r="AA461" s="15">
        <v>0</v>
      </c>
      <c r="AB461" s="15">
        <v>0</v>
      </c>
      <c r="AC461" s="15">
        <v>2857142.8571428573</v>
      </c>
      <c r="AD461" s="15">
        <v>2857142.8571428573</v>
      </c>
      <c r="AE461" s="15">
        <v>2857142.8571428573</v>
      </c>
      <c r="AF461" s="15">
        <v>2857142.8571428573</v>
      </c>
      <c r="AG461" s="15">
        <v>2857142.8571428573</v>
      </c>
      <c r="AH461" s="15">
        <v>2857142.8571428573</v>
      </c>
      <c r="AI461" s="15">
        <v>2857142.8571428573</v>
      </c>
      <c r="AJ461" s="15">
        <v>0</v>
      </c>
      <c r="AK461" s="15">
        <v>0</v>
      </c>
      <c r="AL461" s="15">
        <v>0</v>
      </c>
      <c r="AM461" s="15">
        <v>0</v>
      </c>
      <c r="AN461" s="15">
        <v>0</v>
      </c>
      <c r="AO461" s="15">
        <v>0</v>
      </c>
      <c r="AP461" s="15">
        <v>0</v>
      </c>
      <c r="AQ461" s="15">
        <v>0</v>
      </c>
      <c r="AR461" s="15">
        <v>0</v>
      </c>
      <c r="AS461" s="15">
        <v>0</v>
      </c>
      <c r="AT461" s="15">
        <v>0</v>
      </c>
      <c r="AU461" s="15">
        <v>0</v>
      </c>
      <c r="AV461" s="15">
        <v>0</v>
      </c>
      <c r="AW461" s="15">
        <v>0</v>
      </c>
      <c r="AX461" s="15">
        <v>0</v>
      </c>
      <c r="AY461" s="15">
        <v>0</v>
      </c>
      <c r="BB461" t="b">
        <f t="shared" si="35"/>
        <v>1</v>
      </c>
    </row>
    <row r="462" spans="1:54">
      <c r="A462">
        <v>10605</v>
      </c>
      <c r="D462" t="s">
        <v>1206</v>
      </c>
      <c r="E462" t="s">
        <v>4308</v>
      </c>
      <c r="F462" t="str">
        <f t="shared" si="36"/>
        <v>County/TSMO/TDM</v>
      </c>
      <c r="G462" t="s">
        <v>1206</v>
      </c>
      <c r="I462" t="s">
        <v>4218</v>
      </c>
      <c r="J462" t="s">
        <v>652</v>
      </c>
      <c r="K462" t="s">
        <v>652</v>
      </c>
      <c r="L462" t="s">
        <v>3763</v>
      </c>
      <c r="M462" t="s">
        <v>4219</v>
      </c>
      <c r="N462">
        <v>10888000</v>
      </c>
      <c r="O462">
        <v>16114240</v>
      </c>
      <c r="P462" t="s">
        <v>634</v>
      </c>
      <c r="Q462" t="str">
        <f t="shared" si="37"/>
        <v>2018-2024</v>
      </c>
      <c r="R462">
        <v>1</v>
      </c>
      <c r="T462" t="s">
        <v>4150</v>
      </c>
      <c r="U462" s="4">
        <v>2018</v>
      </c>
      <c r="V462" s="4">
        <v>2024</v>
      </c>
      <c r="W462" s="15">
        <f t="shared" si="38"/>
        <v>1555428.5714285714</v>
      </c>
      <c r="X462">
        <f t="shared" si="39"/>
        <v>7</v>
      </c>
      <c r="Y462" s="15">
        <v>0</v>
      </c>
      <c r="Z462" s="15">
        <v>0</v>
      </c>
      <c r="AA462" s="15">
        <v>0</v>
      </c>
      <c r="AB462" s="15">
        <v>0</v>
      </c>
      <c r="AC462" s="15">
        <v>1555428.5714285714</v>
      </c>
      <c r="AD462" s="15">
        <v>1555428.5714285714</v>
      </c>
      <c r="AE462" s="15">
        <v>1555428.5714285714</v>
      </c>
      <c r="AF462" s="15">
        <v>1555428.5714285714</v>
      </c>
      <c r="AG462" s="15">
        <v>1555428.5714285714</v>
      </c>
      <c r="AH462" s="15">
        <v>1555428.5714285714</v>
      </c>
      <c r="AI462" s="15">
        <v>1555428.5714285714</v>
      </c>
      <c r="AJ462" s="15">
        <v>0</v>
      </c>
      <c r="AK462" s="15">
        <v>0</v>
      </c>
      <c r="AL462" s="15">
        <v>0</v>
      </c>
      <c r="AM462" s="15">
        <v>0</v>
      </c>
      <c r="AN462" s="15">
        <v>0</v>
      </c>
      <c r="AO462" s="15">
        <v>0</v>
      </c>
      <c r="AP462" s="15">
        <v>0</v>
      </c>
      <c r="AQ462" s="15">
        <v>0</v>
      </c>
      <c r="AR462" s="15">
        <v>0</v>
      </c>
      <c r="AS462" s="15">
        <v>0</v>
      </c>
      <c r="AT462" s="15">
        <v>0</v>
      </c>
      <c r="AU462" s="15">
        <v>0</v>
      </c>
      <c r="AV462" s="15">
        <v>0</v>
      </c>
      <c r="AW462" s="15">
        <v>0</v>
      </c>
      <c r="AX462" s="15">
        <v>0</v>
      </c>
      <c r="AY462" s="15">
        <v>0</v>
      </c>
      <c r="BB462" t="b">
        <f t="shared" si="35"/>
        <v>1</v>
      </c>
    </row>
    <row r="463" spans="1:54">
      <c r="A463">
        <v>10610</v>
      </c>
      <c r="D463" t="s">
        <v>1206</v>
      </c>
      <c r="E463" t="s">
        <v>4308</v>
      </c>
      <c r="F463" t="str">
        <f t="shared" si="36"/>
        <v>County/Active Transportation</v>
      </c>
      <c r="G463" t="s">
        <v>1206</v>
      </c>
      <c r="I463" t="s">
        <v>1236</v>
      </c>
      <c r="J463" t="s">
        <v>1234</v>
      </c>
      <c r="K463" t="s">
        <v>1237</v>
      </c>
      <c r="L463" t="s">
        <v>1</v>
      </c>
      <c r="M463" t="s">
        <v>1238</v>
      </c>
      <c r="N463">
        <v>1000000</v>
      </c>
      <c r="O463">
        <v>1480000</v>
      </c>
      <c r="P463" t="s">
        <v>634</v>
      </c>
      <c r="Q463" t="str">
        <f t="shared" si="37"/>
        <v>2018-2024</v>
      </c>
      <c r="R463">
        <v>1</v>
      </c>
      <c r="S463" t="s">
        <v>746</v>
      </c>
      <c r="T463" t="s">
        <v>636</v>
      </c>
      <c r="U463" s="4">
        <v>2018</v>
      </c>
      <c r="V463" s="4">
        <v>2024</v>
      </c>
      <c r="W463" s="15">
        <f t="shared" si="38"/>
        <v>142857.14285714287</v>
      </c>
      <c r="X463">
        <f t="shared" si="39"/>
        <v>7</v>
      </c>
      <c r="Y463" s="15">
        <v>0</v>
      </c>
      <c r="Z463" s="15">
        <v>0</v>
      </c>
      <c r="AA463" s="15">
        <v>0</v>
      </c>
      <c r="AB463" s="15">
        <v>0</v>
      </c>
      <c r="AC463" s="15">
        <v>142857.14285714287</v>
      </c>
      <c r="AD463" s="15">
        <v>142857.14285714287</v>
      </c>
      <c r="AE463" s="15">
        <v>142857.14285714287</v>
      </c>
      <c r="AF463" s="15">
        <v>142857.14285714287</v>
      </c>
      <c r="AG463" s="15">
        <v>142857.14285714287</v>
      </c>
      <c r="AH463" s="15">
        <v>142857.14285714287</v>
      </c>
      <c r="AI463" s="15">
        <v>142857.14285714287</v>
      </c>
      <c r="AJ463" s="15">
        <v>0</v>
      </c>
      <c r="AK463" s="15">
        <v>0</v>
      </c>
      <c r="AL463" s="15">
        <v>0</v>
      </c>
      <c r="AM463" s="15">
        <v>0</v>
      </c>
      <c r="AN463" s="15">
        <v>0</v>
      </c>
      <c r="AO463" s="15">
        <v>0</v>
      </c>
      <c r="AP463" s="15">
        <v>0</v>
      </c>
      <c r="AQ463" s="15">
        <v>0</v>
      </c>
      <c r="AR463" s="15">
        <v>0</v>
      </c>
      <c r="AS463" s="15">
        <v>0</v>
      </c>
      <c r="AT463" s="15">
        <v>0</v>
      </c>
      <c r="AU463" s="15">
        <v>0</v>
      </c>
      <c r="AV463" s="15">
        <v>0</v>
      </c>
      <c r="AW463" s="15">
        <v>0</v>
      </c>
      <c r="AX463" s="15">
        <v>0</v>
      </c>
      <c r="AY463" s="15">
        <v>0</v>
      </c>
      <c r="BB463" t="b">
        <f t="shared" si="35"/>
        <v>1</v>
      </c>
    </row>
    <row r="464" spans="1:54">
      <c r="A464">
        <v>10620</v>
      </c>
      <c r="D464" t="s">
        <v>1257</v>
      </c>
      <c r="E464" t="s">
        <v>4307</v>
      </c>
      <c r="F464" t="str">
        <f t="shared" si="36"/>
        <v>City/Roads and Bridges</v>
      </c>
      <c r="G464" t="s">
        <v>1257</v>
      </c>
      <c r="I464" t="s">
        <v>2949</v>
      </c>
      <c r="J464" t="s">
        <v>2950</v>
      </c>
      <c r="K464" t="s">
        <v>2951</v>
      </c>
      <c r="L464" t="s">
        <v>640</v>
      </c>
      <c r="M464" t="s">
        <v>2952</v>
      </c>
      <c r="N464">
        <v>13800000</v>
      </c>
      <c r="O464">
        <v>20424000</v>
      </c>
      <c r="P464" t="s">
        <v>634</v>
      </c>
      <c r="Q464" t="str">
        <f t="shared" si="37"/>
        <v>2018-2024</v>
      </c>
      <c r="R464">
        <v>1</v>
      </c>
      <c r="S464" t="s">
        <v>635</v>
      </c>
      <c r="T464" t="s">
        <v>2287</v>
      </c>
      <c r="U464" s="4">
        <v>2018</v>
      </c>
      <c r="V464" s="4">
        <v>2024</v>
      </c>
      <c r="W464" s="15">
        <f t="shared" si="38"/>
        <v>1971428.5714285714</v>
      </c>
      <c r="X464">
        <f t="shared" si="39"/>
        <v>7</v>
      </c>
      <c r="Y464" s="15">
        <v>0</v>
      </c>
      <c r="Z464" s="15">
        <v>0</v>
      </c>
      <c r="AA464" s="15">
        <v>0</v>
      </c>
      <c r="AB464" s="15">
        <v>0</v>
      </c>
      <c r="AC464" s="15">
        <v>1971428.5714285714</v>
      </c>
      <c r="AD464" s="15">
        <v>1971428.5714285714</v>
      </c>
      <c r="AE464" s="15">
        <v>1971428.5714285714</v>
      </c>
      <c r="AF464" s="15">
        <v>1971428.5714285714</v>
      </c>
      <c r="AG464" s="15">
        <v>1971428.5714285714</v>
      </c>
      <c r="AH464" s="15">
        <v>1971428.5714285714</v>
      </c>
      <c r="AI464" s="15">
        <v>1971428.5714285714</v>
      </c>
      <c r="AJ464" s="15">
        <v>0</v>
      </c>
      <c r="AK464" s="15">
        <v>0</v>
      </c>
      <c r="AL464" s="15">
        <v>0</v>
      </c>
      <c r="AM464" s="15">
        <v>0</v>
      </c>
      <c r="AN464" s="15">
        <v>0</v>
      </c>
      <c r="AO464" s="15">
        <v>0</v>
      </c>
      <c r="AP464" s="15">
        <v>0</v>
      </c>
      <c r="AQ464" s="15">
        <v>0</v>
      </c>
      <c r="AR464" s="15">
        <v>0</v>
      </c>
      <c r="AS464" s="15">
        <v>0</v>
      </c>
      <c r="AT464" s="15">
        <v>0</v>
      </c>
      <c r="AU464" s="15">
        <v>0</v>
      </c>
      <c r="AV464" s="15">
        <v>0</v>
      </c>
      <c r="AW464" s="15">
        <v>0</v>
      </c>
      <c r="AX464" s="15">
        <v>0</v>
      </c>
      <c r="AY464" s="15">
        <v>0</v>
      </c>
      <c r="BB464" t="b">
        <f t="shared" si="35"/>
        <v>1</v>
      </c>
    </row>
    <row r="465" spans="1:54">
      <c r="A465">
        <v>10621</v>
      </c>
      <c r="D465" t="s">
        <v>1257</v>
      </c>
      <c r="E465" t="s">
        <v>4307</v>
      </c>
      <c r="F465" t="str">
        <f t="shared" si="36"/>
        <v>City/Roads and Bridges</v>
      </c>
      <c r="G465" t="s">
        <v>1257</v>
      </c>
      <c r="I465" t="s">
        <v>2953</v>
      </c>
      <c r="J465" t="s">
        <v>2954</v>
      </c>
      <c r="K465" t="s">
        <v>2955</v>
      </c>
      <c r="L465" t="s">
        <v>640</v>
      </c>
      <c r="M465" t="s">
        <v>2956</v>
      </c>
      <c r="N465">
        <v>4500000</v>
      </c>
      <c r="O465">
        <v>6660000</v>
      </c>
      <c r="P465" t="s">
        <v>634</v>
      </c>
      <c r="Q465" t="str">
        <f t="shared" si="37"/>
        <v>2018-2024</v>
      </c>
      <c r="R465">
        <v>1</v>
      </c>
      <c r="S465" t="s">
        <v>635</v>
      </c>
      <c r="T465" t="s">
        <v>2287</v>
      </c>
      <c r="U465" s="4">
        <v>2018</v>
      </c>
      <c r="V465" s="4">
        <v>2024</v>
      </c>
      <c r="W465" s="15">
        <f t="shared" si="38"/>
        <v>642857.14285714284</v>
      </c>
      <c r="X465">
        <f t="shared" si="39"/>
        <v>7</v>
      </c>
      <c r="Y465" s="15">
        <v>0</v>
      </c>
      <c r="Z465" s="15">
        <v>0</v>
      </c>
      <c r="AA465" s="15">
        <v>0</v>
      </c>
      <c r="AB465" s="15">
        <v>0</v>
      </c>
      <c r="AC465" s="15">
        <v>642857.14285714284</v>
      </c>
      <c r="AD465" s="15">
        <v>642857.14285714284</v>
      </c>
      <c r="AE465" s="15">
        <v>642857.14285714284</v>
      </c>
      <c r="AF465" s="15">
        <v>642857.14285714284</v>
      </c>
      <c r="AG465" s="15">
        <v>642857.14285714284</v>
      </c>
      <c r="AH465" s="15">
        <v>642857.14285714284</v>
      </c>
      <c r="AI465" s="15">
        <v>642857.14285714284</v>
      </c>
      <c r="AJ465" s="15">
        <v>0</v>
      </c>
      <c r="AK465" s="15">
        <v>0</v>
      </c>
      <c r="AL465" s="15">
        <v>0</v>
      </c>
      <c r="AM465" s="15">
        <v>0</v>
      </c>
      <c r="AN465" s="15">
        <v>0</v>
      </c>
      <c r="AO465" s="15">
        <v>0</v>
      </c>
      <c r="AP465" s="15">
        <v>0</v>
      </c>
      <c r="AQ465" s="15">
        <v>0</v>
      </c>
      <c r="AR465" s="15">
        <v>0</v>
      </c>
      <c r="AS465" s="15">
        <v>0</v>
      </c>
      <c r="AT465" s="15">
        <v>0</v>
      </c>
      <c r="AU465" s="15">
        <v>0</v>
      </c>
      <c r="AV465" s="15">
        <v>0</v>
      </c>
      <c r="AW465" s="15">
        <v>0</v>
      </c>
      <c r="AX465" s="15">
        <v>0</v>
      </c>
      <c r="AY465" s="15">
        <v>0</v>
      </c>
      <c r="BB465" t="b">
        <f t="shared" si="35"/>
        <v>1</v>
      </c>
    </row>
    <row r="466" spans="1:54">
      <c r="A466">
        <v>10622</v>
      </c>
      <c r="D466" t="s">
        <v>1257</v>
      </c>
      <c r="E466" t="s">
        <v>4307</v>
      </c>
      <c r="F466" t="str">
        <f t="shared" si="36"/>
        <v>City/Roads and Bridges</v>
      </c>
      <c r="G466" t="s">
        <v>1257</v>
      </c>
      <c r="I466" t="s">
        <v>2957</v>
      </c>
      <c r="J466" t="s">
        <v>2958</v>
      </c>
      <c r="K466" t="s">
        <v>1267</v>
      </c>
      <c r="L466" t="s">
        <v>791</v>
      </c>
      <c r="M466" t="s">
        <v>2959</v>
      </c>
      <c r="N466">
        <v>7200000</v>
      </c>
      <c r="O466">
        <v>10656000</v>
      </c>
      <c r="P466" t="s">
        <v>634</v>
      </c>
      <c r="Q466" t="str">
        <f t="shared" si="37"/>
        <v>2018-2024</v>
      </c>
      <c r="R466">
        <v>1</v>
      </c>
      <c r="S466" t="s">
        <v>1222</v>
      </c>
      <c r="T466" t="s">
        <v>2287</v>
      </c>
      <c r="U466" s="4">
        <v>2018</v>
      </c>
      <c r="V466" s="4">
        <v>2024</v>
      </c>
      <c r="W466" s="15">
        <f t="shared" si="38"/>
        <v>1028571.4285714285</v>
      </c>
      <c r="X466">
        <f t="shared" si="39"/>
        <v>7</v>
      </c>
      <c r="Y466" s="15">
        <v>0</v>
      </c>
      <c r="Z466" s="15">
        <v>0</v>
      </c>
      <c r="AA466" s="15">
        <v>0</v>
      </c>
      <c r="AB466" s="15">
        <v>0</v>
      </c>
      <c r="AC466" s="15">
        <v>1028571.4285714285</v>
      </c>
      <c r="AD466" s="15">
        <v>1028571.4285714285</v>
      </c>
      <c r="AE466" s="15">
        <v>1028571.4285714285</v>
      </c>
      <c r="AF466" s="15">
        <v>1028571.4285714285</v>
      </c>
      <c r="AG466" s="15">
        <v>1028571.4285714285</v>
      </c>
      <c r="AH466" s="15">
        <v>1028571.4285714285</v>
      </c>
      <c r="AI466" s="15">
        <v>1028571.4285714285</v>
      </c>
      <c r="AJ466" s="15">
        <v>0</v>
      </c>
      <c r="AK466" s="15">
        <v>0</v>
      </c>
      <c r="AL466" s="15">
        <v>0</v>
      </c>
      <c r="AM466" s="15">
        <v>0</v>
      </c>
      <c r="AN466" s="15">
        <v>0</v>
      </c>
      <c r="AO466" s="15">
        <v>0</v>
      </c>
      <c r="AP466" s="15">
        <v>0</v>
      </c>
      <c r="AQ466" s="15">
        <v>0</v>
      </c>
      <c r="AR466" s="15">
        <v>0</v>
      </c>
      <c r="AS466" s="15">
        <v>0</v>
      </c>
      <c r="AT466" s="15">
        <v>0</v>
      </c>
      <c r="AU466" s="15">
        <v>0</v>
      </c>
      <c r="AV466" s="15">
        <v>0</v>
      </c>
      <c r="AW466" s="15">
        <v>0</v>
      </c>
      <c r="AX466" s="15">
        <v>0</v>
      </c>
      <c r="AY466" s="15">
        <v>0</v>
      </c>
      <c r="BB466" t="b">
        <f t="shared" si="35"/>
        <v>1</v>
      </c>
    </row>
    <row r="467" spans="1:54">
      <c r="A467">
        <v>10624</v>
      </c>
      <c r="D467" t="s">
        <v>1257</v>
      </c>
      <c r="E467" t="s">
        <v>4307</v>
      </c>
      <c r="F467" t="str">
        <f t="shared" si="36"/>
        <v>City/Roads and Bridges</v>
      </c>
      <c r="G467" t="s">
        <v>1257</v>
      </c>
      <c r="I467" t="s">
        <v>2963</v>
      </c>
      <c r="J467" t="s">
        <v>2964</v>
      </c>
      <c r="K467" t="s">
        <v>1283</v>
      </c>
      <c r="L467" t="s">
        <v>640</v>
      </c>
      <c r="M467" t="s">
        <v>2965</v>
      </c>
      <c r="N467">
        <v>8900000</v>
      </c>
      <c r="O467">
        <v>13172000</v>
      </c>
      <c r="P467" t="s">
        <v>634</v>
      </c>
      <c r="Q467" t="str">
        <f t="shared" si="37"/>
        <v>2018-2024</v>
      </c>
      <c r="R467">
        <v>1</v>
      </c>
      <c r="S467" t="s">
        <v>635</v>
      </c>
      <c r="T467" t="s">
        <v>2287</v>
      </c>
      <c r="U467" s="4">
        <v>2018</v>
      </c>
      <c r="V467" s="4">
        <v>2024</v>
      </c>
      <c r="W467" s="15">
        <f t="shared" si="38"/>
        <v>1271428.5714285714</v>
      </c>
      <c r="X467">
        <f t="shared" si="39"/>
        <v>7</v>
      </c>
      <c r="Y467" s="15">
        <v>0</v>
      </c>
      <c r="Z467" s="15">
        <v>0</v>
      </c>
      <c r="AA467" s="15">
        <v>0</v>
      </c>
      <c r="AB467" s="15">
        <v>0</v>
      </c>
      <c r="AC467" s="15">
        <v>1271428.5714285714</v>
      </c>
      <c r="AD467" s="15">
        <v>1271428.5714285714</v>
      </c>
      <c r="AE467" s="15">
        <v>1271428.5714285714</v>
      </c>
      <c r="AF467" s="15">
        <v>1271428.5714285714</v>
      </c>
      <c r="AG467" s="15">
        <v>1271428.5714285714</v>
      </c>
      <c r="AH467" s="15">
        <v>1271428.5714285714</v>
      </c>
      <c r="AI467" s="15">
        <v>1271428.5714285714</v>
      </c>
      <c r="AJ467" s="15">
        <v>0</v>
      </c>
      <c r="AK467" s="15">
        <v>0</v>
      </c>
      <c r="AL467" s="15">
        <v>0</v>
      </c>
      <c r="AM467" s="15">
        <v>0</v>
      </c>
      <c r="AN467" s="15">
        <v>0</v>
      </c>
      <c r="AO467" s="15">
        <v>0</v>
      </c>
      <c r="AP467" s="15">
        <v>0</v>
      </c>
      <c r="AQ467" s="15">
        <v>0</v>
      </c>
      <c r="AR467" s="15">
        <v>0</v>
      </c>
      <c r="AS467" s="15">
        <v>0</v>
      </c>
      <c r="AT467" s="15">
        <v>0</v>
      </c>
      <c r="AU467" s="15">
        <v>0</v>
      </c>
      <c r="AV467" s="15">
        <v>0</v>
      </c>
      <c r="AW467" s="15">
        <v>0</v>
      </c>
      <c r="AX467" s="15">
        <v>0</v>
      </c>
      <c r="AY467" s="15">
        <v>0</v>
      </c>
      <c r="BB467" t="b">
        <f t="shared" si="35"/>
        <v>1</v>
      </c>
    </row>
    <row r="468" spans="1:54">
      <c r="A468">
        <v>10627</v>
      </c>
      <c r="D468" t="s">
        <v>1257</v>
      </c>
      <c r="E468" t="s">
        <v>4307</v>
      </c>
      <c r="F468" t="str">
        <f t="shared" si="36"/>
        <v>City/Roads and Bridges</v>
      </c>
      <c r="G468" t="s">
        <v>1257</v>
      </c>
      <c r="I468" t="s">
        <v>2972</v>
      </c>
      <c r="J468" t="s">
        <v>2958</v>
      </c>
      <c r="K468" t="s">
        <v>2973</v>
      </c>
      <c r="L468" t="s">
        <v>791</v>
      </c>
      <c r="M468" t="s">
        <v>2974</v>
      </c>
      <c r="N468">
        <v>3900000</v>
      </c>
      <c r="O468">
        <v>5772000</v>
      </c>
      <c r="P468" t="s">
        <v>634</v>
      </c>
      <c r="Q468" t="str">
        <f t="shared" si="37"/>
        <v>2018-2024</v>
      </c>
      <c r="R468">
        <v>1</v>
      </c>
      <c r="S468" t="s">
        <v>1222</v>
      </c>
      <c r="T468" t="s">
        <v>2287</v>
      </c>
      <c r="U468" s="4">
        <v>2018</v>
      </c>
      <c r="V468" s="4">
        <v>2024</v>
      </c>
      <c r="W468" s="15">
        <f t="shared" si="38"/>
        <v>557142.85714285716</v>
      </c>
      <c r="X468">
        <f t="shared" si="39"/>
        <v>7</v>
      </c>
      <c r="Y468" s="15">
        <v>0</v>
      </c>
      <c r="Z468" s="15">
        <v>0</v>
      </c>
      <c r="AA468" s="15">
        <v>0</v>
      </c>
      <c r="AB468" s="15">
        <v>0</v>
      </c>
      <c r="AC468" s="15">
        <v>557142.85714285716</v>
      </c>
      <c r="AD468" s="15">
        <v>557142.85714285716</v>
      </c>
      <c r="AE468" s="15">
        <v>557142.85714285716</v>
      </c>
      <c r="AF468" s="15">
        <v>557142.85714285716</v>
      </c>
      <c r="AG468" s="15">
        <v>557142.85714285716</v>
      </c>
      <c r="AH468" s="15">
        <v>557142.85714285716</v>
      </c>
      <c r="AI468" s="15">
        <v>557142.85714285716</v>
      </c>
      <c r="AJ468" s="15">
        <v>0</v>
      </c>
      <c r="AK468" s="15">
        <v>0</v>
      </c>
      <c r="AL468" s="15">
        <v>0</v>
      </c>
      <c r="AM468" s="15">
        <v>0</v>
      </c>
      <c r="AN468" s="15">
        <v>0</v>
      </c>
      <c r="AO468" s="15">
        <v>0</v>
      </c>
      <c r="AP468" s="15">
        <v>0</v>
      </c>
      <c r="AQ468" s="15">
        <v>0</v>
      </c>
      <c r="AR468" s="15">
        <v>0</v>
      </c>
      <c r="AS468" s="15">
        <v>0</v>
      </c>
      <c r="AT468" s="15">
        <v>0</v>
      </c>
      <c r="AU468" s="15">
        <v>0</v>
      </c>
      <c r="AV468" s="15">
        <v>0</v>
      </c>
      <c r="AW468" s="15">
        <v>0</v>
      </c>
      <c r="AX468" s="15">
        <v>0</v>
      </c>
      <c r="AY468" s="15">
        <v>0</v>
      </c>
      <c r="BB468" t="b">
        <f t="shared" si="35"/>
        <v>1</v>
      </c>
    </row>
    <row r="469" spans="1:54">
      <c r="A469">
        <v>10629</v>
      </c>
      <c r="D469" t="s">
        <v>1257</v>
      </c>
      <c r="E469" t="s">
        <v>4307</v>
      </c>
      <c r="F469" t="str">
        <f t="shared" si="36"/>
        <v>City/Roads and Bridges</v>
      </c>
      <c r="G469" t="s">
        <v>1257</v>
      </c>
      <c r="I469" t="s">
        <v>2975</v>
      </c>
      <c r="J469" t="s">
        <v>2967</v>
      </c>
      <c r="K469" t="s">
        <v>1259</v>
      </c>
      <c r="L469" t="s">
        <v>640</v>
      </c>
      <c r="M469" t="s">
        <v>2976</v>
      </c>
      <c r="N469">
        <v>1600000</v>
      </c>
      <c r="O469">
        <v>2368000</v>
      </c>
      <c r="P469" t="s">
        <v>634</v>
      </c>
      <c r="Q469" t="str">
        <f t="shared" si="37"/>
        <v>2018-2024</v>
      </c>
      <c r="R469">
        <v>1</v>
      </c>
      <c r="S469" t="s">
        <v>635</v>
      </c>
      <c r="T469" t="s">
        <v>2287</v>
      </c>
      <c r="U469" s="4">
        <v>2018</v>
      </c>
      <c r="V469" s="4">
        <v>2024</v>
      </c>
      <c r="W469" s="15">
        <f t="shared" si="38"/>
        <v>228571.42857142858</v>
      </c>
      <c r="X469">
        <f t="shared" si="39"/>
        <v>7</v>
      </c>
      <c r="Y469" s="15">
        <v>0</v>
      </c>
      <c r="Z469" s="15">
        <v>0</v>
      </c>
      <c r="AA469" s="15">
        <v>0</v>
      </c>
      <c r="AB469" s="15">
        <v>0</v>
      </c>
      <c r="AC469" s="15">
        <v>228571.42857142858</v>
      </c>
      <c r="AD469" s="15">
        <v>228571.42857142858</v>
      </c>
      <c r="AE469" s="15">
        <v>228571.42857142858</v>
      </c>
      <c r="AF469" s="15">
        <v>228571.42857142858</v>
      </c>
      <c r="AG469" s="15">
        <v>228571.42857142858</v>
      </c>
      <c r="AH469" s="15">
        <v>228571.42857142858</v>
      </c>
      <c r="AI469" s="15">
        <v>228571.42857142858</v>
      </c>
      <c r="AJ469" s="15">
        <v>0</v>
      </c>
      <c r="AK469" s="15">
        <v>0</v>
      </c>
      <c r="AL469" s="15">
        <v>0</v>
      </c>
      <c r="AM469" s="15">
        <v>0</v>
      </c>
      <c r="AN469" s="15">
        <v>0</v>
      </c>
      <c r="AO469" s="15">
        <v>0</v>
      </c>
      <c r="AP469" s="15">
        <v>0</v>
      </c>
      <c r="AQ469" s="15">
        <v>0</v>
      </c>
      <c r="AR469" s="15">
        <v>0</v>
      </c>
      <c r="AS469" s="15">
        <v>0</v>
      </c>
      <c r="AT469" s="15">
        <v>0</v>
      </c>
      <c r="AU469" s="15">
        <v>0</v>
      </c>
      <c r="AV469" s="15">
        <v>0</v>
      </c>
      <c r="AW469" s="15">
        <v>0</v>
      </c>
      <c r="AX469" s="15">
        <v>0</v>
      </c>
      <c r="AY469" s="15">
        <v>0</v>
      </c>
      <c r="BB469" t="b">
        <f t="shared" si="35"/>
        <v>1</v>
      </c>
    </row>
    <row r="470" spans="1:54">
      <c r="A470">
        <v>10633</v>
      </c>
      <c r="D470" t="s">
        <v>1257</v>
      </c>
      <c r="E470" t="s">
        <v>4307</v>
      </c>
      <c r="F470" t="str">
        <f t="shared" si="36"/>
        <v>City/Roads and Bridges</v>
      </c>
      <c r="G470" t="s">
        <v>1257</v>
      </c>
      <c r="I470" t="s">
        <v>2979</v>
      </c>
      <c r="J470" t="s">
        <v>2980</v>
      </c>
      <c r="K470" t="s">
        <v>1292</v>
      </c>
      <c r="L470" t="s">
        <v>1</v>
      </c>
      <c r="M470" t="s">
        <v>2981</v>
      </c>
      <c r="N470">
        <v>6300000</v>
      </c>
      <c r="O470">
        <v>9324000</v>
      </c>
      <c r="P470" t="s">
        <v>634</v>
      </c>
      <c r="Q470" t="str">
        <f t="shared" si="37"/>
        <v>2018-2024</v>
      </c>
      <c r="R470">
        <v>1</v>
      </c>
      <c r="S470" t="s">
        <v>664</v>
      </c>
      <c r="T470" t="s">
        <v>2287</v>
      </c>
      <c r="U470" s="4">
        <v>2018</v>
      </c>
      <c r="V470" s="4">
        <v>2024</v>
      </c>
      <c r="W470" s="15">
        <f t="shared" si="38"/>
        <v>900000</v>
      </c>
      <c r="X470">
        <f t="shared" si="39"/>
        <v>7</v>
      </c>
      <c r="Y470" s="15">
        <v>0</v>
      </c>
      <c r="Z470" s="15">
        <v>0</v>
      </c>
      <c r="AA470" s="15">
        <v>0</v>
      </c>
      <c r="AB470" s="15">
        <v>0</v>
      </c>
      <c r="AC470" s="15">
        <v>900000</v>
      </c>
      <c r="AD470" s="15">
        <v>900000</v>
      </c>
      <c r="AE470" s="15">
        <v>900000</v>
      </c>
      <c r="AF470" s="15">
        <v>900000</v>
      </c>
      <c r="AG470" s="15">
        <v>900000</v>
      </c>
      <c r="AH470" s="15">
        <v>900000</v>
      </c>
      <c r="AI470" s="15">
        <v>900000</v>
      </c>
      <c r="AJ470" s="15">
        <v>0</v>
      </c>
      <c r="AK470" s="15">
        <v>0</v>
      </c>
      <c r="AL470" s="15">
        <v>0</v>
      </c>
      <c r="AM470" s="15">
        <v>0</v>
      </c>
      <c r="AN470" s="15">
        <v>0</v>
      </c>
      <c r="AO470" s="15">
        <v>0</v>
      </c>
      <c r="AP470" s="15">
        <v>0</v>
      </c>
      <c r="AQ470" s="15">
        <v>0</v>
      </c>
      <c r="AR470" s="15">
        <v>0</v>
      </c>
      <c r="AS470" s="15">
        <v>0</v>
      </c>
      <c r="AT470" s="15">
        <v>0</v>
      </c>
      <c r="AU470" s="15">
        <v>0</v>
      </c>
      <c r="AV470" s="15">
        <v>0</v>
      </c>
      <c r="AW470" s="15">
        <v>0</v>
      </c>
      <c r="AX470" s="15">
        <v>0</v>
      </c>
      <c r="AY470" s="15">
        <v>0</v>
      </c>
      <c r="BB470" t="b">
        <f t="shared" si="35"/>
        <v>1</v>
      </c>
    </row>
    <row r="471" spans="1:54">
      <c r="A471">
        <v>10634</v>
      </c>
      <c r="D471" t="s">
        <v>1257</v>
      </c>
      <c r="E471" t="s">
        <v>4307</v>
      </c>
      <c r="F471" t="str">
        <f t="shared" si="36"/>
        <v>City/Active Transportation</v>
      </c>
      <c r="G471" t="s">
        <v>1257</v>
      </c>
      <c r="I471" t="s">
        <v>1269</v>
      </c>
      <c r="J471" t="s">
        <v>1259</v>
      </c>
      <c r="K471" t="s">
        <v>1270</v>
      </c>
      <c r="L471" t="s">
        <v>1</v>
      </c>
      <c r="M471" t="s">
        <v>1271</v>
      </c>
      <c r="N471">
        <v>19000000</v>
      </c>
      <c r="O471">
        <v>28120000</v>
      </c>
      <c r="P471" t="s">
        <v>634</v>
      </c>
      <c r="Q471" t="str">
        <f t="shared" si="37"/>
        <v>2018-2024</v>
      </c>
      <c r="R471">
        <v>1</v>
      </c>
      <c r="S471" t="s">
        <v>670</v>
      </c>
      <c r="T471" t="s">
        <v>636</v>
      </c>
      <c r="U471" s="4">
        <v>2018</v>
      </c>
      <c r="V471" s="4">
        <v>2024</v>
      </c>
      <c r="W471" s="15">
        <f t="shared" si="38"/>
        <v>2714285.7142857141</v>
      </c>
      <c r="X471">
        <f t="shared" si="39"/>
        <v>7</v>
      </c>
      <c r="Y471" s="15">
        <v>0</v>
      </c>
      <c r="Z471" s="15">
        <v>0</v>
      </c>
      <c r="AA471" s="15">
        <v>0</v>
      </c>
      <c r="AB471" s="15">
        <v>0</v>
      </c>
      <c r="AC471" s="15">
        <v>2714285.7142857141</v>
      </c>
      <c r="AD471" s="15">
        <v>2714285.7142857141</v>
      </c>
      <c r="AE471" s="15">
        <v>2714285.7142857141</v>
      </c>
      <c r="AF471" s="15">
        <v>2714285.7142857141</v>
      </c>
      <c r="AG471" s="15">
        <v>2714285.7142857141</v>
      </c>
      <c r="AH471" s="15">
        <v>2714285.7142857141</v>
      </c>
      <c r="AI471" s="15">
        <v>2714285.7142857141</v>
      </c>
      <c r="AJ471" s="15">
        <v>0</v>
      </c>
      <c r="AK471" s="15">
        <v>0</v>
      </c>
      <c r="AL471" s="15">
        <v>0</v>
      </c>
      <c r="AM471" s="15">
        <v>0</v>
      </c>
      <c r="AN471" s="15">
        <v>0</v>
      </c>
      <c r="AO471" s="15">
        <v>0</v>
      </c>
      <c r="AP471" s="15">
        <v>0</v>
      </c>
      <c r="AQ471" s="15">
        <v>0</v>
      </c>
      <c r="AR471" s="15">
        <v>0</v>
      </c>
      <c r="AS471" s="15">
        <v>0</v>
      </c>
      <c r="AT471" s="15">
        <v>0</v>
      </c>
      <c r="AU471" s="15">
        <v>0</v>
      </c>
      <c r="AV471" s="15">
        <v>0</v>
      </c>
      <c r="AW471" s="15">
        <v>0</v>
      </c>
      <c r="AX471" s="15">
        <v>0</v>
      </c>
      <c r="AY471" s="15">
        <v>0</v>
      </c>
      <c r="BB471" t="b">
        <f t="shared" si="35"/>
        <v>1</v>
      </c>
    </row>
    <row r="472" spans="1:54">
      <c r="A472">
        <v>10636</v>
      </c>
      <c r="D472" t="s">
        <v>1257</v>
      </c>
      <c r="E472" t="s">
        <v>4307</v>
      </c>
      <c r="F472" t="str">
        <f t="shared" si="36"/>
        <v>City/Active Transportation</v>
      </c>
      <c r="G472" t="s">
        <v>1257</v>
      </c>
      <c r="I472" t="s">
        <v>1272</v>
      </c>
      <c r="J472" t="s">
        <v>1266</v>
      </c>
      <c r="K472" t="s">
        <v>1260</v>
      </c>
      <c r="L472" t="s">
        <v>640</v>
      </c>
      <c r="M472" t="s">
        <v>1273</v>
      </c>
      <c r="N472">
        <v>2600000</v>
      </c>
      <c r="O472">
        <v>3848000</v>
      </c>
      <c r="P472" t="s">
        <v>634</v>
      </c>
      <c r="Q472" t="str">
        <f t="shared" si="37"/>
        <v>2018-2024</v>
      </c>
      <c r="R472">
        <v>1</v>
      </c>
      <c r="S472" t="s">
        <v>1222</v>
      </c>
      <c r="T472" t="s">
        <v>636</v>
      </c>
      <c r="U472" s="4">
        <v>2018</v>
      </c>
      <c r="V472" s="4">
        <v>2024</v>
      </c>
      <c r="W472" s="15">
        <f t="shared" si="38"/>
        <v>371428.57142857142</v>
      </c>
      <c r="X472">
        <f t="shared" si="39"/>
        <v>7</v>
      </c>
      <c r="Y472" s="15">
        <v>0</v>
      </c>
      <c r="Z472" s="15">
        <v>0</v>
      </c>
      <c r="AA472" s="15">
        <v>0</v>
      </c>
      <c r="AB472" s="15">
        <v>0</v>
      </c>
      <c r="AC472" s="15">
        <v>371428.57142857142</v>
      </c>
      <c r="AD472" s="15">
        <v>371428.57142857142</v>
      </c>
      <c r="AE472" s="15">
        <v>371428.57142857142</v>
      </c>
      <c r="AF472" s="15">
        <v>371428.57142857142</v>
      </c>
      <c r="AG472" s="15">
        <v>371428.57142857142</v>
      </c>
      <c r="AH472" s="15">
        <v>371428.57142857142</v>
      </c>
      <c r="AI472" s="15">
        <v>371428.57142857142</v>
      </c>
      <c r="AJ472" s="15">
        <v>0</v>
      </c>
      <c r="AK472" s="15">
        <v>0</v>
      </c>
      <c r="AL472" s="15">
        <v>0</v>
      </c>
      <c r="AM472" s="15">
        <v>0</v>
      </c>
      <c r="AN472" s="15">
        <v>0</v>
      </c>
      <c r="AO472" s="15">
        <v>0</v>
      </c>
      <c r="AP472" s="15">
        <v>0</v>
      </c>
      <c r="AQ472" s="15">
        <v>0</v>
      </c>
      <c r="AR472" s="15">
        <v>0</v>
      </c>
      <c r="AS472" s="15">
        <v>0</v>
      </c>
      <c r="AT472" s="15">
        <v>0</v>
      </c>
      <c r="AU472" s="15">
        <v>0</v>
      </c>
      <c r="AV472" s="15">
        <v>0</v>
      </c>
      <c r="AW472" s="15">
        <v>0</v>
      </c>
      <c r="AX472" s="15">
        <v>0</v>
      </c>
      <c r="AY472" s="15">
        <v>0</v>
      </c>
      <c r="BB472" t="b">
        <f t="shared" si="35"/>
        <v>1</v>
      </c>
    </row>
    <row r="473" spans="1:54">
      <c r="A473">
        <v>10637</v>
      </c>
      <c r="D473" t="s">
        <v>1257</v>
      </c>
      <c r="E473" t="s">
        <v>4307</v>
      </c>
      <c r="F473" t="str">
        <f t="shared" si="36"/>
        <v>City/Active Transportation</v>
      </c>
      <c r="G473" t="s">
        <v>1257</v>
      </c>
      <c r="I473" t="s">
        <v>1274</v>
      </c>
      <c r="J473" t="s">
        <v>1275</v>
      </c>
      <c r="K473" t="s">
        <v>1266</v>
      </c>
      <c r="L473" t="s">
        <v>640</v>
      </c>
      <c r="M473" t="s">
        <v>1276</v>
      </c>
      <c r="N473">
        <v>17100000</v>
      </c>
      <c r="O473">
        <v>25308000</v>
      </c>
      <c r="P473" t="s">
        <v>634</v>
      </c>
      <c r="Q473" t="str">
        <f t="shared" si="37"/>
        <v>2018-2024</v>
      </c>
      <c r="R473">
        <v>1</v>
      </c>
      <c r="S473" t="s">
        <v>1222</v>
      </c>
      <c r="T473" t="s">
        <v>636</v>
      </c>
      <c r="U473" s="4">
        <v>2018</v>
      </c>
      <c r="V473" s="4">
        <v>2024</v>
      </c>
      <c r="W473" s="15">
        <f t="shared" si="38"/>
        <v>2442857.1428571427</v>
      </c>
      <c r="X473">
        <f t="shared" si="39"/>
        <v>7</v>
      </c>
      <c r="Y473" s="15">
        <v>0</v>
      </c>
      <c r="Z473" s="15">
        <v>0</v>
      </c>
      <c r="AA473" s="15">
        <v>0</v>
      </c>
      <c r="AB473" s="15">
        <v>0</v>
      </c>
      <c r="AC473" s="15">
        <v>2442857.1428571427</v>
      </c>
      <c r="AD473" s="15">
        <v>2442857.1428571427</v>
      </c>
      <c r="AE473" s="15">
        <v>2442857.1428571427</v>
      </c>
      <c r="AF473" s="15">
        <v>2442857.1428571427</v>
      </c>
      <c r="AG473" s="15">
        <v>2442857.1428571427</v>
      </c>
      <c r="AH473" s="15">
        <v>2442857.1428571427</v>
      </c>
      <c r="AI473" s="15">
        <v>2442857.1428571427</v>
      </c>
      <c r="AJ473" s="15">
        <v>0</v>
      </c>
      <c r="AK473" s="15">
        <v>0</v>
      </c>
      <c r="AL473" s="15">
        <v>0</v>
      </c>
      <c r="AM473" s="15">
        <v>0</v>
      </c>
      <c r="AN473" s="15">
        <v>0</v>
      </c>
      <c r="AO473" s="15">
        <v>0</v>
      </c>
      <c r="AP473" s="15">
        <v>0</v>
      </c>
      <c r="AQ473" s="15">
        <v>0</v>
      </c>
      <c r="AR473" s="15">
        <v>0</v>
      </c>
      <c r="AS473" s="15">
        <v>0</v>
      </c>
      <c r="AT473" s="15">
        <v>0</v>
      </c>
      <c r="AU473" s="15">
        <v>0</v>
      </c>
      <c r="AV473" s="15">
        <v>0</v>
      </c>
      <c r="AW473" s="15">
        <v>0</v>
      </c>
      <c r="AX473" s="15">
        <v>0</v>
      </c>
      <c r="AY473" s="15">
        <v>0</v>
      </c>
      <c r="BB473" t="b">
        <f t="shared" si="35"/>
        <v>1</v>
      </c>
    </row>
    <row r="474" spans="1:54">
      <c r="A474">
        <v>10642</v>
      </c>
      <c r="D474" t="s">
        <v>1257</v>
      </c>
      <c r="E474" t="s">
        <v>4307</v>
      </c>
      <c r="F474" t="str">
        <f t="shared" si="36"/>
        <v>City/TSMO/TDM</v>
      </c>
      <c r="G474" t="s">
        <v>1257</v>
      </c>
      <c r="I474" t="s">
        <v>4220</v>
      </c>
      <c r="L474" t="s">
        <v>1</v>
      </c>
      <c r="M474" t="s">
        <v>4221</v>
      </c>
      <c r="N474">
        <v>10000000</v>
      </c>
      <c r="O474">
        <v>14800000</v>
      </c>
      <c r="P474" t="s">
        <v>634</v>
      </c>
      <c r="Q474" t="str">
        <f t="shared" si="37"/>
        <v>2018-2024</v>
      </c>
      <c r="R474">
        <v>1</v>
      </c>
      <c r="S474" t="s">
        <v>635</v>
      </c>
      <c r="T474" t="s">
        <v>4150</v>
      </c>
      <c r="U474" s="4">
        <v>2018</v>
      </c>
      <c r="V474" s="4">
        <v>2024</v>
      </c>
      <c r="W474" s="15">
        <f t="shared" si="38"/>
        <v>1428571.4285714286</v>
      </c>
      <c r="X474">
        <f t="shared" si="39"/>
        <v>7</v>
      </c>
      <c r="Y474" s="15">
        <v>0</v>
      </c>
      <c r="Z474" s="15">
        <v>0</v>
      </c>
      <c r="AA474" s="15">
        <v>0</v>
      </c>
      <c r="AB474" s="15">
        <v>0</v>
      </c>
      <c r="AC474" s="15">
        <v>1428571.4285714286</v>
      </c>
      <c r="AD474" s="15">
        <v>1428571.4285714286</v>
      </c>
      <c r="AE474" s="15">
        <v>1428571.4285714286</v>
      </c>
      <c r="AF474" s="15">
        <v>1428571.4285714286</v>
      </c>
      <c r="AG474" s="15">
        <v>1428571.4285714286</v>
      </c>
      <c r="AH474" s="15">
        <v>1428571.4285714286</v>
      </c>
      <c r="AI474" s="15">
        <v>1428571.4285714286</v>
      </c>
      <c r="AJ474" s="15">
        <v>0</v>
      </c>
      <c r="AK474" s="15">
        <v>0</v>
      </c>
      <c r="AL474" s="15">
        <v>0</v>
      </c>
      <c r="AM474" s="15">
        <v>0</v>
      </c>
      <c r="AN474" s="15">
        <v>0</v>
      </c>
      <c r="AO474" s="15">
        <v>0</v>
      </c>
      <c r="AP474" s="15">
        <v>0</v>
      </c>
      <c r="AQ474" s="15">
        <v>0</v>
      </c>
      <c r="AR474" s="15">
        <v>0</v>
      </c>
      <c r="AS474" s="15">
        <v>0</v>
      </c>
      <c r="AT474" s="15">
        <v>0</v>
      </c>
      <c r="AU474" s="15">
        <v>0</v>
      </c>
      <c r="AV474" s="15">
        <v>0</v>
      </c>
      <c r="AW474" s="15">
        <v>0</v>
      </c>
      <c r="AX474" s="15">
        <v>0</v>
      </c>
      <c r="AY474" s="15">
        <v>0</v>
      </c>
      <c r="BB474" t="b">
        <f t="shared" si="35"/>
        <v>1</v>
      </c>
    </row>
    <row r="475" spans="1:54">
      <c r="A475">
        <v>10644</v>
      </c>
      <c r="D475" t="s">
        <v>1257</v>
      </c>
      <c r="E475" t="s">
        <v>4307</v>
      </c>
      <c r="F475" t="str">
        <f t="shared" si="36"/>
        <v>City/Active Transportation</v>
      </c>
      <c r="G475" t="s">
        <v>1206</v>
      </c>
      <c r="I475" t="s">
        <v>1281</v>
      </c>
      <c r="J475" t="s">
        <v>1282</v>
      </c>
      <c r="K475" t="s">
        <v>1283</v>
      </c>
      <c r="L475" t="s">
        <v>640</v>
      </c>
      <c r="M475" t="s">
        <v>1284</v>
      </c>
      <c r="N475">
        <v>1400000</v>
      </c>
      <c r="O475">
        <v>2072000</v>
      </c>
      <c r="P475" t="s">
        <v>634</v>
      </c>
      <c r="Q475" t="str">
        <f t="shared" si="37"/>
        <v>2018-2024</v>
      </c>
      <c r="R475">
        <v>1</v>
      </c>
      <c r="S475" t="s">
        <v>635</v>
      </c>
      <c r="T475" t="s">
        <v>636</v>
      </c>
      <c r="U475" s="4">
        <v>2018</v>
      </c>
      <c r="V475" s="4">
        <v>2024</v>
      </c>
      <c r="W475" s="15">
        <f t="shared" si="38"/>
        <v>200000</v>
      </c>
      <c r="X475">
        <f t="shared" si="39"/>
        <v>7</v>
      </c>
      <c r="Y475" s="15">
        <v>0</v>
      </c>
      <c r="Z475" s="15">
        <v>0</v>
      </c>
      <c r="AA475" s="15">
        <v>0</v>
      </c>
      <c r="AB475" s="15">
        <v>0</v>
      </c>
      <c r="AC475" s="15">
        <v>200000</v>
      </c>
      <c r="AD475" s="15">
        <v>200000</v>
      </c>
      <c r="AE475" s="15">
        <v>200000</v>
      </c>
      <c r="AF475" s="15">
        <v>200000</v>
      </c>
      <c r="AG475" s="15">
        <v>200000</v>
      </c>
      <c r="AH475" s="15">
        <v>200000</v>
      </c>
      <c r="AI475" s="15">
        <v>200000</v>
      </c>
      <c r="AJ475" s="15">
        <v>0</v>
      </c>
      <c r="AK475" s="15">
        <v>0</v>
      </c>
      <c r="AL475" s="15">
        <v>0</v>
      </c>
      <c r="AM475" s="15">
        <v>0</v>
      </c>
      <c r="AN475" s="15">
        <v>0</v>
      </c>
      <c r="AO475" s="15">
        <v>0</v>
      </c>
      <c r="AP475" s="15">
        <v>0</v>
      </c>
      <c r="AQ475" s="15">
        <v>0</v>
      </c>
      <c r="AR475" s="15">
        <v>0</v>
      </c>
      <c r="AS475" s="15">
        <v>0</v>
      </c>
      <c r="AT475" s="15">
        <v>0</v>
      </c>
      <c r="AU475" s="15">
        <v>0</v>
      </c>
      <c r="AV475" s="15">
        <v>0</v>
      </c>
      <c r="AW475" s="15">
        <v>0</v>
      </c>
      <c r="AX475" s="15">
        <v>0</v>
      </c>
      <c r="AY475" s="15">
        <v>0</v>
      </c>
      <c r="BB475" t="b">
        <f t="shared" ref="BB475:BB538" si="40">SUM(Y475:AY475)=N475</f>
        <v>1</v>
      </c>
    </row>
    <row r="476" spans="1:54">
      <c r="A476">
        <v>10649</v>
      </c>
      <c r="D476" t="s">
        <v>1257</v>
      </c>
      <c r="E476" t="s">
        <v>4307</v>
      </c>
      <c r="F476" t="str">
        <f t="shared" si="36"/>
        <v>City/Active Transportation</v>
      </c>
      <c r="G476" t="s">
        <v>1257</v>
      </c>
      <c r="I476" t="s">
        <v>1291</v>
      </c>
      <c r="J476" t="s">
        <v>1292</v>
      </c>
      <c r="K476" t="s">
        <v>1293</v>
      </c>
      <c r="L476" t="s">
        <v>1</v>
      </c>
      <c r="M476" t="s">
        <v>1284</v>
      </c>
      <c r="N476">
        <v>200000</v>
      </c>
      <c r="O476">
        <v>296000</v>
      </c>
      <c r="P476" t="s">
        <v>634</v>
      </c>
      <c r="Q476" t="str">
        <f t="shared" si="37"/>
        <v>2018-2024</v>
      </c>
      <c r="R476">
        <v>1</v>
      </c>
      <c r="S476" t="s">
        <v>664</v>
      </c>
      <c r="T476" t="s">
        <v>636</v>
      </c>
      <c r="U476" s="4">
        <v>2018</v>
      </c>
      <c r="V476" s="4">
        <v>2024</v>
      </c>
      <c r="W476" s="15">
        <f t="shared" si="38"/>
        <v>28571.428571428572</v>
      </c>
      <c r="X476">
        <f t="shared" si="39"/>
        <v>7</v>
      </c>
      <c r="Y476" s="15">
        <v>0</v>
      </c>
      <c r="Z476" s="15">
        <v>0</v>
      </c>
      <c r="AA476" s="15">
        <v>0</v>
      </c>
      <c r="AB476" s="15">
        <v>0</v>
      </c>
      <c r="AC476" s="15">
        <v>28571.428571428572</v>
      </c>
      <c r="AD476" s="15">
        <v>28571.428571428572</v>
      </c>
      <c r="AE476" s="15">
        <v>28571.428571428572</v>
      </c>
      <c r="AF476" s="15">
        <v>28571.428571428572</v>
      </c>
      <c r="AG476" s="15">
        <v>28571.428571428572</v>
      </c>
      <c r="AH476" s="15">
        <v>28571.428571428572</v>
      </c>
      <c r="AI476" s="15">
        <v>28571.428571428572</v>
      </c>
      <c r="AJ476" s="15">
        <v>0</v>
      </c>
      <c r="AK476" s="15">
        <v>0</v>
      </c>
      <c r="AL476" s="15">
        <v>0</v>
      </c>
      <c r="AM476" s="15">
        <v>0</v>
      </c>
      <c r="AN476" s="15">
        <v>0</v>
      </c>
      <c r="AO476" s="15">
        <v>0</v>
      </c>
      <c r="AP476" s="15">
        <v>0</v>
      </c>
      <c r="AQ476" s="15">
        <v>0</v>
      </c>
      <c r="AR476" s="15">
        <v>0</v>
      </c>
      <c r="AS476" s="15">
        <v>0</v>
      </c>
      <c r="AT476" s="15">
        <v>0</v>
      </c>
      <c r="AU476" s="15">
        <v>0</v>
      </c>
      <c r="AV476" s="15">
        <v>0</v>
      </c>
      <c r="AW476" s="15">
        <v>0</v>
      </c>
      <c r="AX476" s="15">
        <v>0</v>
      </c>
      <c r="AY476" s="15">
        <v>0</v>
      </c>
      <c r="BB476" t="b">
        <f t="shared" si="40"/>
        <v>1</v>
      </c>
    </row>
    <row r="477" spans="1:54">
      <c r="A477">
        <v>10653</v>
      </c>
      <c r="D477" t="s">
        <v>1257</v>
      </c>
      <c r="E477" t="s">
        <v>4307</v>
      </c>
      <c r="F477" t="str">
        <f t="shared" si="36"/>
        <v>City/Roads and Bridges</v>
      </c>
      <c r="G477" t="s">
        <v>1257</v>
      </c>
      <c r="I477" t="s">
        <v>2990</v>
      </c>
      <c r="J477" t="s">
        <v>1278</v>
      </c>
      <c r="K477" t="s">
        <v>2991</v>
      </c>
      <c r="L477" t="s">
        <v>640</v>
      </c>
      <c r="M477" t="s">
        <v>2992</v>
      </c>
      <c r="N477">
        <v>2500000</v>
      </c>
      <c r="O477">
        <v>3700000</v>
      </c>
      <c r="P477" t="s">
        <v>634</v>
      </c>
      <c r="Q477" t="str">
        <f t="shared" si="37"/>
        <v>2018-2024</v>
      </c>
      <c r="R477">
        <v>1</v>
      </c>
      <c r="S477" t="s">
        <v>730</v>
      </c>
      <c r="T477" t="s">
        <v>2287</v>
      </c>
      <c r="U477" s="4">
        <v>2018</v>
      </c>
      <c r="V477" s="4">
        <v>2024</v>
      </c>
      <c r="W477" s="15">
        <f t="shared" si="38"/>
        <v>357142.85714285716</v>
      </c>
      <c r="X477">
        <f t="shared" si="39"/>
        <v>7</v>
      </c>
      <c r="Y477" s="15">
        <v>0</v>
      </c>
      <c r="Z477" s="15">
        <v>0</v>
      </c>
      <c r="AA477" s="15">
        <v>0</v>
      </c>
      <c r="AB477" s="15">
        <v>0</v>
      </c>
      <c r="AC477" s="15">
        <v>357142.85714285716</v>
      </c>
      <c r="AD477" s="15">
        <v>357142.85714285716</v>
      </c>
      <c r="AE477" s="15">
        <v>357142.85714285716</v>
      </c>
      <c r="AF477" s="15">
        <v>357142.85714285716</v>
      </c>
      <c r="AG477" s="15">
        <v>357142.85714285716</v>
      </c>
      <c r="AH477" s="15">
        <v>357142.85714285716</v>
      </c>
      <c r="AI477" s="15">
        <v>357142.85714285716</v>
      </c>
      <c r="AJ477" s="15">
        <v>0</v>
      </c>
      <c r="AK477" s="15">
        <v>0</v>
      </c>
      <c r="AL477" s="15">
        <v>0</v>
      </c>
      <c r="AM477" s="15">
        <v>0</v>
      </c>
      <c r="AN477" s="15">
        <v>0</v>
      </c>
      <c r="AO477" s="15">
        <v>0</v>
      </c>
      <c r="AP477" s="15">
        <v>0</v>
      </c>
      <c r="AQ477" s="15">
        <v>0</v>
      </c>
      <c r="AR477" s="15">
        <v>0</v>
      </c>
      <c r="AS477" s="15">
        <v>0</v>
      </c>
      <c r="AT477" s="15">
        <v>0</v>
      </c>
      <c r="AU477" s="15">
        <v>0</v>
      </c>
      <c r="AV477" s="15">
        <v>0</v>
      </c>
      <c r="AW477" s="15">
        <v>0</v>
      </c>
      <c r="AX477" s="15">
        <v>0</v>
      </c>
      <c r="AY477" s="15">
        <v>0</v>
      </c>
      <c r="BB477" t="b">
        <f t="shared" si="40"/>
        <v>1</v>
      </c>
    </row>
    <row r="478" spans="1:54">
      <c r="A478">
        <v>10654</v>
      </c>
      <c r="D478" t="s">
        <v>1257</v>
      </c>
      <c r="E478" t="s">
        <v>4307</v>
      </c>
      <c r="F478" t="str">
        <f t="shared" si="36"/>
        <v>City/Active Transportation</v>
      </c>
      <c r="G478" t="s">
        <v>1257</v>
      </c>
      <c r="I478" t="s">
        <v>1294</v>
      </c>
      <c r="J478" t="s">
        <v>1279</v>
      </c>
      <c r="K478" t="s">
        <v>1278</v>
      </c>
      <c r="L478" t="s">
        <v>1</v>
      </c>
      <c r="M478" t="s">
        <v>1295</v>
      </c>
      <c r="N478">
        <v>2000000</v>
      </c>
      <c r="O478">
        <v>2960000</v>
      </c>
      <c r="P478" t="s">
        <v>634</v>
      </c>
      <c r="Q478" t="str">
        <f t="shared" si="37"/>
        <v>2018-2024</v>
      </c>
      <c r="R478">
        <v>1</v>
      </c>
      <c r="S478" t="s">
        <v>730</v>
      </c>
      <c r="T478" t="s">
        <v>636</v>
      </c>
      <c r="U478" s="4">
        <v>2018</v>
      </c>
      <c r="V478" s="4">
        <v>2024</v>
      </c>
      <c r="W478" s="15">
        <f t="shared" si="38"/>
        <v>285714.28571428574</v>
      </c>
      <c r="X478">
        <f t="shared" si="39"/>
        <v>7</v>
      </c>
      <c r="Y478" s="15">
        <v>0</v>
      </c>
      <c r="Z478" s="15">
        <v>0</v>
      </c>
      <c r="AA478" s="15">
        <v>0</v>
      </c>
      <c r="AB478" s="15">
        <v>0</v>
      </c>
      <c r="AC478" s="15">
        <v>285714.28571428574</v>
      </c>
      <c r="AD478" s="15">
        <v>285714.28571428574</v>
      </c>
      <c r="AE478" s="15">
        <v>285714.28571428574</v>
      </c>
      <c r="AF478" s="15">
        <v>285714.28571428574</v>
      </c>
      <c r="AG478" s="15">
        <v>285714.28571428574</v>
      </c>
      <c r="AH478" s="15">
        <v>285714.28571428574</v>
      </c>
      <c r="AI478" s="15">
        <v>285714.28571428574</v>
      </c>
      <c r="AJ478" s="15">
        <v>0</v>
      </c>
      <c r="AK478" s="15">
        <v>0</v>
      </c>
      <c r="AL478" s="15">
        <v>0</v>
      </c>
      <c r="AM478" s="15">
        <v>0</v>
      </c>
      <c r="AN478" s="15">
        <v>0</v>
      </c>
      <c r="AO478" s="15">
        <v>0</v>
      </c>
      <c r="AP478" s="15">
        <v>0</v>
      </c>
      <c r="AQ478" s="15">
        <v>0</v>
      </c>
      <c r="AR478" s="15">
        <v>0</v>
      </c>
      <c r="AS478" s="15">
        <v>0</v>
      </c>
      <c r="AT478" s="15">
        <v>0</v>
      </c>
      <c r="AU478" s="15">
        <v>0</v>
      </c>
      <c r="AV478" s="15">
        <v>0</v>
      </c>
      <c r="AW478" s="15">
        <v>0</v>
      </c>
      <c r="AX478" s="15">
        <v>0</v>
      </c>
      <c r="AY478" s="15">
        <v>0</v>
      </c>
      <c r="BB478" t="b">
        <f t="shared" si="40"/>
        <v>1</v>
      </c>
    </row>
    <row r="479" spans="1:54">
      <c r="A479">
        <v>10656</v>
      </c>
      <c r="D479" t="s">
        <v>1257</v>
      </c>
      <c r="E479" t="s">
        <v>4307</v>
      </c>
      <c r="F479" t="str">
        <f t="shared" si="36"/>
        <v>City/Active Transportation</v>
      </c>
      <c r="G479" t="s">
        <v>1257</v>
      </c>
      <c r="I479" t="s">
        <v>1296</v>
      </c>
      <c r="J479" t="s">
        <v>1297</v>
      </c>
      <c r="K479" t="s">
        <v>1298</v>
      </c>
      <c r="L479" t="s">
        <v>640</v>
      </c>
      <c r="M479" t="s">
        <v>1284</v>
      </c>
      <c r="N479">
        <v>1100000</v>
      </c>
      <c r="O479">
        <v>1628000</v>
      </c>
      <c r="P479" t="s">
        <v>634</v>
      </c>
      <c r="Q479" t="str">
        <f t="shared" si="37"/>
        <v>2018-2024</v>
      </c>
      <c r="R479">
        <v>1</v>
      </c>
      <c r="S479" t="s">
        <v>730</v>
      </c>
      <c r="T479" t="s">
        <v>636</v>
      </c>
      <c r="U479" s="4">
        <v>2018</v>
      </c>
      <c r="V479" s="4">
        <v>2024</v>
      </c>
      <c r="W479" s="15">
        <f t="shared" si="38"/>
        <v>157142.85714285713</v>
      </c>
      <c r="X479">
        <f t="shared" si="39"/>
        <v>7</v>
      </c>
      <c r="Y479" s="15">
        <v>0</v>
      </c>
      <c r="Z479" s="15">
        <v>0</v>
      </c>
      <c r="AA479" s="15">
        <v>0</v>
      </c>
      <c r="AB479" s="15">
        <v>0</v>
      </c>
      <c r="AC479" s="15">
        <v>157142.85714285713</v>
      </c>
      <c r="AD479" s="15">
        <v>157142.85714285713</v>
      </c>
      <c r="AE479" s="15">
        <v>157142.85714285713</v>
      </c>
      <c r="AF479" s="15">
        <v>157142.85714285713</v>
      </c>
      <c r="AG479" s="15">
        <v>157142.85714285713</v>
      </c>
      <c r="AH479" s="15">
        <v>157142.85714285713</v>
      </c>
      <c r="AI479" s="15">
        <v>157142.85714285713</v>
      </c>
      <c r="AJ479" s="15">
        <v>0</v>
      </c>
      <c r="AK479" s="15">
        <v>0</v>
      </c>
      <c r="AL479" s="15">
        <v>0</v>
      </c>
      <c r="AM479" s="15">
        <v>0</v>
      </c>
      <c r="AN479" s="15">
        <v>0</v>
      </c>
      <c r="AO479" s="15">
        <v>0</v>
      </c>
      <c r="AP479" s="15">
        <v>0</v>
      </c>
      <c r="AQ479" s="15">
        <v>0</v>
      </c>
      <c r="AR479" s="15">
        <v>0</v>
      </c>
      <c r="AS479" s="15">
        <v>0</v>
      </c>
      <c r="AT479" s="15">
        <v>0</v>
      </c>
      <c r="AU479" s="15">
        <v>0</v>
      </c>
      <c r="AV479" s="15">
        <v>0</v>
      </c>
      <c r="AW479" s="15">
        <v>0</v>
      </c>
      <c r="AX479" s="15">
        <v>0</v>
      </c>
      <c r="AY479" s="15">
        <v>0</v>
      </c>
      <c r="BB479" t="b">
        <f t="shared" si="40"/>
        <v>1</v>
      </c>
    </row>
    <row r="480" spans="1:54">
      <c r="A480">
        <v>10663</v>
      </c>
      <c r="D480" t="s">
        <v>1257</v>
      </c>
      <c r="E480" t="s">
        <v>4307</v>
      </c>
      <c r="F480" t="str">
        <f t="shared" si="36"/>
        <v>City/Active Transportation</v>
      </c>
      <c r="G480" t="s">
        <v>1257</v>
      </c>
      <c r="I480" t="s">
        <v>1304</v>
      </c>
      <c r="J480" t="s">
        <v>1305</v>
      </c>
      <c r="K480" t="s">
        <v>1306</v>
      </c>
      <c r="L480" t="s">
        <v>1</v>
      </c>
      <c r="M480" t="s">
        <v>1307</v>
      </c>
      <c r="N480">
        <v>5200000</v>
      </c>
      <c r="O480">
        <v>7696000</v>
      </c>
      <c r="P480" t="s">
        <v>634</v>
      </c>
      <c r="Q480" t="str">
        <f t="shared" si="37"/>
        <v>2018-2024</v>
      </c>
      <c r="R480">
        <v>1</v>
      </c>
      <c r="S480" t="s">
        <v>635</v>
      </c>
      <c r="T480" t="s">
        <v>636</v>
      </c>
      <c r="U480" s="4">
        <v>2018</v>
      </c>
      <c r="V480" s="4">
        <v>2024</v>
      </c>
      <c r="W480" s="15">
        <f t="shared" si="38"/>
        <v>742857.14285714284</v>
      </c>
      <c r="X480">
        <f t="shared" si="39"/>
        <v>7</v>
      </c>
      <c r="Y480" s="15">
        <v>0</v>
      </c>
      <c r="Z480" s="15">
        <v>0</v>
      </c>
      <c r="AA480" s="15">
        <v>0</v>
      </c>
      <c r="AB480" s="15">
        <v>0</v>
      </c>
      <c r="AC480" s="15">
        <v>742857.14285714284</v>
      </c>
      <c r="AD480" s="15">
        <v>742857.14285714284</v>
      </c>
      <c r="AE480" s="15">
        <v>742857.14285714284</v>
      </c>
      <c r="AF480" s="15">
        <v>742857.14285714284</v>
      </c>
      <c r="AG480" s="15">
        <v>742857.14285714284</v>
      </c>
      <c r="AH480" s="15">
        <v>742857.14285714284</v>
      </c>
      <c r="AI480" s="15">
        <v>742857.14285714284</v>
      </c>
      <c r="AJ480" s="15">
        <v>0</v>
      </c>
      <c r="AK480" s="15">
        <v>0</v>
      </c>
      <c r="AL480" s="15">
        <v>0</v>
      </c>
      <c r="AM480" s="15">
        <v>0</v>
      </c>
      <c r="AN480" s="15">
        <v>0</v>
      </c>
      <c r="AO480" s="15">
        <v>0</v>
      </c>
      <c r="AP480" s="15">
        <v>0</v>
      </c>
      <c r="AQ480" s="15">
        <v>0</v>
      </c>
      <c r="AR480" s="15">
        <v>0</v>
      </c>
      <c r="AS480" s="15">
        <v>0</v>
      </c>
      <c r="AT480" s="15">
        <v>0</v>
      </c>
      <c r="AU480" s="15">
        <v>0</v>
      </c>
      <c r="AV480" s="15">
        <v>0</v>
      </c>
      <c r="AW480" s="15">
        <v>0</v>
      </c>
      <c r="AX480" s="15">
        <v>0</v>
      </c>
      <c r="AY480" s="15">
        <v>0</v>
      </c>
      <c r="BB480" t="b">
        <f t="shared" si="40"/>
        <v>1</v>
      </c>
    </row>
    <row r="481" spans="1:54">
      <c r="A481">
        <v>10664</v>
      </c>
      <c r="D481" t="s">
        <v>1257</v>
      </c>
      <c r="E481" t="s">
        <v>4307</v>
      </c>
      <c r="F481" t="str">
        <f t="shared" si="36"/>
        <v>City/Active Transportation</v>
      </c>
      <c r="G481" t="s">
        <v>1257</v>
      </c>
      <c r="I481" t="s">
        <v>1308</v>
      </c>
      <c r="J481" t="s">
        <v>1240</v>
      </c>
      <c r="K481" t="s">
        <v>1259</v>
      </c>
      <c r="L481" t="s">
        <v>1</v>
      </c>
      <c r="M481" t="s">
        <v>1309</v>
      </c>
      <c r="N481">
        <v>4500000</v>
      </c>
      <c r="O481">
        <v>6660000</v>
      </c>
      <c r="P481" t="s">
        <v>634</v>
      </c>
      <c r="Q481" t="str">
        <f t="shared" si="37"/>
        <v>2018-2024</v>
      </c>
      <c r="R481">
        <v>1</v>
      </c>
      <c r="S481" t="s">
        <v>635</v>
      </c>
      <c r="T481" t="s">
        <v>636</v>
      </c>
      <c r="U481" s="4">
        <v>2018</v>
      </c>
      <c r="V481" s="4">
        <v>2024</v>
      </c>
      <c r="W481" s="15">
        <f t="shared" si="38"/>
        <v>642857.14285714284</v>
      </c>
      <c r="X481">
        <f t="shared" si="39"/>
        <v>7</v>
      </c>
      <c r="Y481" s="15">
        <v>0</v>
      </c>
      <c r="Z481" s="15">
        <v>0</v>
      </c>
      <c r="AA481" s="15">
        <v>0</v>
      </c>
      <c r="AB481" s="15">
        <v>0</v>
      </c>
      <c r="AC481" s="15">
        <v>642857.14285714284</v>
      </c>
      <c r="AD481" s="15">
        <v>642857.14285714284</v>
      </c>
      <c r="AE481" s="15">
        <v>642857.14285714284</v>
      </c>
      <c r="AF481" s="15">
        <v>642857.14285714284</v>
      </c>
      <c r="AG481" s="15">
        <v>642857.14285714284</v>
      </c>
      <c r="AH481" s="15">
        <v>642857.14285714284</v>
      </c>
      <c r="AI481" s="15">
        <v>642857.14285714284</v>
      </c>
      <c r="AJ481" s="15">
        <v>0</v>
      </c>
      <c r="AK481" s="15">
        <v>0</v>
      </c>
      <c r="AL481" s="15">
        <v>0</v>
      </c>
      <c r="AM481" s="15">
        <v>0</v>
      </c>
      <c r="AN481" s="15">
        <v>0</v>
      </c>
      <c r="AO481" s="15">
        <v>0</v>
      </c>
      <c r="AP481" s="15">
        <v>0</v>
      </c>
      <c r="AQ481" s="15">
        <v>0</v>
      </c>
      <c r="AR481" s="15">
        <v>0</v>
      </c>
      <c r="AS481" s="15">
        <v>0</v>
      </c>
      <c r="AT481" s="15">
        <v>0</v>
      </c>
      <c r="AU481" s="15">
        <v>0</v>
      </c>
      <c r="AV481" s="15">
        <v>0</v>
      </c>
      <c r="AW481" s="15">
        <v>0</v>
      </c>
      <c r="AX481" s="15">
        <v>0</v>
      </c>
      <c r="AY481" s="15">
        <v>0</v>
      </c>
      <c r="BB481" t="b">
        <f t="shared" si="40"/>
        <v>1</v>
      </c>
    </row>
    <row r="482" spans="1:54">
      <c r="A482">
        <v>10665</v>
      </c>
      <c r="D482" t="s">
        <v>1257</v>
      </c>
      <c r="E482" t="s">
        <v>4307</v>
      </c>
      <c r="F482" t="str">
        <f t="shared" si="36"/>
        <v>City/Active Transportation</v>
      </c>
      <c r="G482" t="s">
        <v>1257</v>
      </c>
      <c r="I482" t="s">
        <v>1310</v>
      </c>
      <c r="J482" t="s">
        <v>1233</v>
      </c>
      <c r="K482" t="s">
        <v>1311</v>
      </c>
      <c r="L482" t="s">
        <v>640</v>
      </c>
      <c r="M482" t="s">
        <v>1309</v>
      </c>
      <c r="N482">
        <v>3600000</v>
      </c>
      <c r="O482">
        <v>5328000</v>
      </c>
      <c r="P482" t="s">
        <v>634</v>
      </c>
      <c r="Q482" t="str">
        <f t="shared" si="37"/>
        <v>2018-2024</v>
      </c>
      <c r="R482">
        <v>1</v>
      </c>
      <c r="S482" t="s">
        <v>635</v>
      </c>
      <c r="T482" t="s">
        <v>636</v>
      </c>
      <c r="U482" s="4">
        <v>2018</v>
      </c>
      <c r="V482" s="4">
        <v>2024</v>
      </c>
      <c r="W482" s="15">
        <f t="shared" si="38"/>
        <v>514285.71428571426</v>
      </c>
      <c r="X482">
        <f t="shared" si="39"/>
        <v>7</v>
      </c>
      <c r="Y482" s="15">
        <v>0</v>
      </c>
      <c r="Z482" s="15">
        <v>0</v>
      </c>
      <c r="AA482" s="15">
        <v>0</v>
      </c>
      <c r="AB482" s="15">
        <v>0</v>
      </c>
      <c r="AC482" s="15">
        <v>514285.71428571426</v>
      </c>
      <c r="AD482" s="15">
        <v>514285.71428571426</v>
      </c>
      <c r="AE482" s="15">
        <v>514285.71428571426</v>
      </c>
      <c r="AF482" s="15">
        <v>514285.71428571426</v>
      </c>
      <c r="AG482" s="15">
        <v>514285.71428571426</v>
      </c>
      <c r="AH482" s="15">
        <v>514285.71428571426</v>
      </c>
      <c r="AI482" s="15">
        <v>514285.71428571426</v>
      </c>
      <c r="AJ482" s="15">
        <v>0</v>
      </c>
      <c r="AK482" s="15">
        <v>0</v>
      </c>
      <c r="AL482" s="15">
        <v>0</v>
      </c>
      <c r="AM482" s="15">
        <v>0</v>
      </c>
      <c r="AN482" s="15">
        <v>0</v>
      </c>
      <c r="AO482" s="15">
        <v>0</v>
      </c>
      <c r="AP482" s="15">
        <v>0</v>
      </c>
      <c r="AQ482" s="15">
        <v>0</v>
      </c>
      <c r="AR482" s="15">
        <v>0</v>
      </c>
      <c r="AS482" s="15">
        <v>0</v>
      </c>
      <c r="AT482" s="15">
        <v>0</v>
      </c>
      <c r="AU482" s="15">
        <v>0</v>
      </c>
      <c r="AV482" s="15">
        <v>0</v>
      </c>
      <c r="AW482" s="15">
        <v>0</v>
      </c>
      <c r="AX482" s="15">
        <v>0</v>
      </c>
      <c r="AY482" s="15">
        <v>0</v>
      </c>
      <c r="BB482" t="b">
        <f t="shared" si="40"/>
        <v>1</v>
      </c>
    </row>
    <row r="483" spans="1:54">
      <c r="A483">
        <v>10666</v>
      </c>
      <c r="D483" t="s">
        <v>1257</v>
      </c>
      <c r="E483" t="s">
        <v>4307</v>
      </c>
      <c r="F483" t="str">
        <f t="shared" si="36"/>
        <v>City/Active Transportation</v>
      </c>
      <c r="G483" t="s">
        <v>1257</v>
      </c>
      <c r="I483" t="s">
        <v>1312</v>
      </c>
      <c r="J483" t="s">
        <v>1240</v>
      </c>
      <c r="K483" t="s">
        <v>1313</v>
      </c>
      <c r="L483" t="s">
        <v>1</v>
      </c>
      <c r="M483" t="s">
        <v>1309</v>
      </c>
      <c r="N483">
        <v>3700000</v>
      </c>
      <c r="O483">
        <v>5476000</v>
      </c>
      <c r="P483" t="s">
        <v>634</v>
      </c>
      <c r="Q483" t="str">
        <f t="shared" si="37"/>
        <v>2018-2024</v>
      </c>
      <c r="R483">
        <v>1</v>
      </c>
      <c r="S483" t="s">
        <v>635</v>
      </c>
      <c r="T483" t="s">
        <v>636</v>
      </c>
      <c r="U483" s="4">
        <v>2018</v>
      </c>
      <c r="V483" s="4">
        <v>2024</v>
      </c>
      <c r="W483" s="15">
        <f t="shared" si="38"/>
        <v>528571.42857142852</v>
      </c>
      <c r="X483">
        <f t="shared" si="39"/>
        <v>7</v>
      </c>
      <c r="Y483" s="15">
        <v>0</v>
      </c>
      <c r="Z483" s="15">
        <v>0</v>
      </c>
      <c r="AA483" s="15">
        <v>0</v>
      </c>
      <c r="AB483" s="15">
        <v>0</v>
      </c>
      <c r="AC483" s="15">
        <v>528571.42857142852</v>
      </c>
      <c r="AD483" s="15">
        <v>528571.42857142852</v>
      </c>
      <c r="AE483" s="15">
        <v>528571.42857142852</v>
      </c>
      <c r="AF483" s="15">
        <v>528571.42857142852</v>
      </c>
      <c r="AG483" s="15">
        <v>528571.42857142852</v>
      </c>
      <c r="AH483" s="15">
        <v>528571.42857142852</v>
      </c>
      <c r="AI483" s="15">
        <v>528571.42857142852</v>
      </c>
      <c r="AJ483" s="15">
        <v>0</v>
      </c>
      <c r="AK483" s="15">
        <v>0</v>
      </c>
      <c r="AL483" s="15">
        <v>0</v>
      </c>
      <c r="AM483" s="15">
        <v>0</v>
      </c>
      <c r="AN483" s="15">
        <v>0</v>
      </c>
      <c r="AO483" s="15">
        <v>0</v>
      </c>
      <c r="AP483" s="15">
        <v>0</v>
      </c>
      <c r="AQ483" s="15">
        <v>0</v>
      </c>
      <c r="AR483" s="15">
        <v>0</v>
      </c>
      <c r="AS483" s="15">
        <v>0</v>
      </c>
      <c r="AT483" s="15">
        <v>0</v>
      </c>
      <c r="AU483" s="15">
        <v>0</v>
      </c>
      <c r="AV483" s="15">
        <v>0</v>
      </c>
      <c r="AW483" s="15">
        <v>0</v>
      </c>
      <c r="AX483" s="15">
        <v>0</v>
      </c>
      <c r="AY483" s="15">
        <v>0</v>
      </c>
      <c r="BB483" t="b">
        <f t="shared" si="40"/>
        <v>1</v>
      </c>
    </row>
    <row r="484" spans="1:54">
      <c r="A484">
        <v>10667</v>
      </c>
      <c r="D484" t="s">
        <v>1257</v>
      </c>
      <c r="E484" t="s">
        <v>4307</v>
      </c>
      <c r="F484" t="str">
        <f t="shared" si="36"/>
        <v>City/Active Transportation</v>
      </c>
      <c r="G484" t="s">
        <v>1257</v>
      </c>
      <c r="I484" t="s">
        <v>1314</v>
      </c>
      <c r="J484" t="s">
        <v>1302</v>
      </c>
      <c r="K484" t="s">
        <v>1301</v>
      </c>
      <c r="L484" t="s">
        <v>640</v>
      </c>
      <c r="M484" t="s">
        <v>1315</v>
      </c>
      <c r="N484">
        <v>5400000</v>
      </c>
      <c r="O484">
        <v>7992000</v>
      </c>
      <c r="P484" t="s">
        <v>634</v>
      </c>
      <c r="Q484" t="str">
        <f t="shared" si="37"/>
        <v>2018-2024</v>
      </c>
      <c r="R484">
        <v>1</v>
      </c>
      <c r="S484" t="s">
        <v>730</v>
      </c>
      <c r="T484" t="s">
        <v>636</v>
      </c>
      <c r="U484" s="4">
        <v>2018</v>
      </c>
      <c r="V484" s="4">
        <v>2024</v>
      </c>
      <c r="W484" s="15">
        <f t="shared" si="38"/>
        <v>771428.57142857148</v>
      </c>
      <c r="X484">
        <f t="shared" si="39"/>
        <v>7</v>
      </c>
      <c r="Y484" s="15">
        <v>0</v>
      </c>
      <c r="Z484" s="15">
        <v>0</v>
      </c>
      <c r="AA484" s="15">
        <v>0</v>
      </c>
      <c r="AB484" s="15">
        <v>0</v>
      </c>
      <c r="AC484" s="15">
        <v>771428.57142857148</v>
      </c>
      <c r="AD484" s="15">
        <v>771428.57142857148</v>
      </c>
      <c r="AE484" s="15">
        <v>771428.57142857148</v>
      </c>
      <c r="AF484" s="15">
        <v>771428.57142857148</v>
      </c>
      <c r="AG484" s="15">
        <v>771428.57142857148</v>
      </c>
      <c r="AH484" s="15">
        <v>771428.57142857148</v>
      </c>
      <c r="AI484" s="15">
        <v>771428.57142857148</v>
      </c>
      <c r="AJ484" s="15">
        <v>0</v>
      </c>
      <c r="AK484" s="15">
        <v>0</v>
      </c>
      <c r="AL484" s="15">
        <v>0</v>
      </c>
      <c r="AM484" s="15">
        <v>0</v>
      </c>
      <c r="AN484" s="15">
        <v>0</v>
      </c>
      <c r="AO484" s="15">
        <v>0</v>
      </c>
      <c r="AP484" s="15">
        <v>0</v>
      </c>
      <c r="AQ484" s="15">
        <v>0</v>
      </c>
      <c r="AR484" s="15">
        <v>0</v>
      </c>
      <c r="AS484" s="15">
        <v>0</v>
      </c>
      <c r="AT484" s="15">
        <v>0</v>
      </c>
      <c r="AU484" s="15">
        <v>0</v>
      </c>
      <c r="AV484" s="15">
        <v>0</v>
      </c>
      <c r="AW484" s="15">
        <v>0</v>
      </c>
      <c r="AX484" s="15">
        <v>0</v>
      </c>
      <c r="AY484" s="15">
        <v>0</v>
      </c>
      <c r="BB484" t="b">
        <f t="shared" si="40"/>
        <v>1</v>
      </c>
    </row>
    <row r="485" spans="1:54">
      <c r="A485">
        <v>10668</v>
      </c>
      <c r="D485" t="s">
        <v>1257</v>
      </c>
      <c r="E485" t="s">
        <v>4307</v>
      </c>
      <c r="F485" t="str">
        <f t="shared" si="36"/>
        <v>City/Active Transportation</v>
      </c>
      <c r="G485" t="s">
        <v>1257</v>
      </c>
      <c r="I485" t="s">
        <v>1316</v>
      </c>
      <c r="J485" t="s">
        <v>1317</v>
      </c>
      <c r="K485" t="s">
        <v>1260</v>
      </c>
      <c r="L485" t="s">
        <v>1</v>
      </c>
      <c r="M485" t="s">
        <v>1309</v>
      </c>
      <c r="N485">
        <v>12600000</v>
      </c>
      <c r="O485">
        <v>18648000</v>
      </c>
      <c r="P485" t="s">
        <v>634</v>
      </c>
      <c r="Q485" t="str">
        <f t="shared" si="37"/>
        <v>2018-2024</v>
      </c>
      <c r="R485">
        <v>1</v>
      </c>
      <c r="S485" t="s">
        <v>635</v>
      </c>
      <c r="T485" t="s">
        <v>636</v>
      </c>
      <c r="U485" s="4">
        <v>2018</v>
      </c>
      <c r="V485" s="4">
        <v>2024</v>
      </c>
      <c r="W485" s="15">
        <f t="shared" si="38"/>
        <v>1800000</v>
      </c>
      <c r="X485">
        <f t="shared" si="39"/>
        <v>7</v>
      </c>
      <c r="Y485" s="15">
        <v>0</v>
      </c>
      <c r="Z485" s="15">
        <v>0</v>
      </c>
      <c r="AA485" s="15">
        <v>0</v>
      </c>
      <c r="AB485" s="15">
        <v>0</v>
      </c>
      <c r="AC485" s="15">
        <v>1800000</v>
      </c>
      <c r="AD485" s="15">
        <v>1800000</v>
      </c>
      <c r="AE485" s="15">
        <v>1800000</v>
      </c>
      <c r="AF485" s="15">
        <v>1800000</v>
      </c>
      <c r="AG485" s="15">
        <v>1800000</v>
      </c>
      <c r="AH485" s="15">
        <v>1800000</v>
      </c>
      <c r="AI485" s="15">
        <v>1800000</v>
      </c>
      <c r="AJ485" s="15">
        <v>0</v>
      </c>
      <c r="AK485" s="15">
        <v>0</v>
      </c>
      <c r="AL485" s="15">
        <v>0</v>
      </c>
      <c r="AM485" s="15">
        <v>0</v>
      </c>
      <c r="AN485" s="15">
        <v>0</v>
      </c>
      <c r="AO485" s="15">
        <v>0</v>
      </c>
      <c r="AP485" s="15">
        <v>0</v>
      </c>
      <c r="AQ485" s="15">
        <v>0</v>
      </c>
      <c r="AR485" s="15">
        <v>0</v>
      </c>
      <c r="AS485" s="15">
        <v>0</v>
      </c>
      <c r="AT485" s="15">
        <v>0</v>
      </c>
      <c r="AU485" s="15">
        <v>0</v>
      </c>
      <c r="AV485" s="15">
        <v>0</v>
      </c>
      <c r="AW485" s="15">
        <v>0</v>
      </c>
      <c r="AX485" s="15">
        <v>0</v>
      </c>
      <c r="AY485" s="15">
        <v>0</v>
      </c>
      <c r="BB485" t="b">
        <f t="shared" si="40"/>
        <v>1</v>
      </c>
    </row>
    <row r="486" spans="1:54">
      <c r="A486">
        <v>10669</v>
      </c>
      <c r="D486" t="s">
        <v>1257</v>
      </c>
      <c r="E486" t="s">
        <v>4307</v>
      </c>
      <c r="F486" t="str">
        <f t="shared" si="36"/>
        <v>City/Active Transportation</v>
      </c>
      <c r="G486" t="s">
        <v>1257</v>
      </c>
      <c r="I486" t="s">
        <v>1318</v>
      </c>
      <c r="J486" t="s">
        <v>1319</v>
      </c>
      <c r="K486" t="s">
        <v>1320</v>
      </c>
      <c r="L486" t="s">
        <v>1</v>
      </c>
      <c r="M486" t="s">
        <v>1307</v>
      </c>
      <c r="N486">
        <v>5200000</v>
      </c>
      <c r="O486">
        <v>7696000</v>
      </c>
      <c r="P486" t="s">
        <v>634</v>
      </c>
      <c r="Q486" t="str">
        <f t="shared" si="37"/>
        <v>2018-2024</v>
      </c>
      <c r="R486">
        <v>1</v>
      </c>
      <c r="S486" t="s">
        <v>635</v>
      </c>
      <c r="T486" t="s">
        <v>636</v>
      </c>
      <c r="U486" s="4">
        <v>2018</v>
      </c>
      <c r="V486" s="4">
        <v>2024</v>
      </c>
      <c r="W486" s="15">
        <f t="shared" si="38"/>
        <v>742857.14285714284</v>
      </c>
      <c r="X486">
        <f t="shared" si="39"/>
        <v>7</v>
      </c>
      <c r="Y486" s="15">
        <v>0</v>
      </c>
      <c r="Z486" s="15">
        <v>0</v>
      </c>
      <c r="AA486" s="15">
        <v>0</v>
      </c>
      <c r="AB486" s="15">
        <v>0</v>
      </c>
      <c r="AC486" s="15">
        <v>742857.14285714284</v>
      </c>
      <c r="AD486" s="15">
        <v>742857.14285714284</v>
      </c>
      <c r="AE486" s="15">
        <v>742857.14285714284</v>
      </c>
      <c r="AF486" s="15">
        <v>742857.14285714284</v>
      </c>
      <c r="AG486" s="15">
        <v>742857.14285714284</v>
      </c>
      <c r="AH486" s="15">
        <v>742857.14285714284</v>
      </c>
      <c r="AI486" s="15">
        <v>742857.14285714284</v>
      </c>
      <c r="AJ486" s="15">
        <v>0</v>
      </c>
      <c r="AK486" s="15">
        <v>0</v>
      </c>
      <c r="AL486" s="15">
        <v>0</v>
      </c>
      <c r="AM486" s="15">
        <v>0</v>
      </c>
      <c r="AN486" s="15">
        <v>0</v>
      </c>
      <c r="AO486" s="15">
        <v>0</v>
      </c>
      <c r="AP486" s="15">
        <v>0</v>
      </c>
      <c r="AQ486" s="15">
        <v>0</v>
      </c>
      <c r="AR486" s="15">
        <v>0</v>
      </c>
      <c r="AS486" s="15">
        <v>0</v>
      </c>
      <c r="AT486" s="15">
        <v>0</v>
      </c>
      <c r="AU486" s="15">
        <v>0</v>
      </c>
      <c r="AV486" s="15">
        <v>0</v>
      </c>
      <c r="AW486" s="15">
        <v>0</v>
      </c>
      <c r="AX486" s="15">
        <v>0</v>
      </c>
      <c r="AY486" s="15">
        <v>0</v>
      </c>
      <c r="BB486" t="b">
        <f t="shared" si="40"/>
        <v>1</v>
      </c>
    </row>
    <row r="487" spans="1:54">
      <c r="A487">
        <v>10670</v>
      </c>
      <c r="D487" t="s">
        <v>1257</v>
      </c>
      <c r="E487" t="s">
        <v>4307</v>
      </c>
      <c r="F487" t="str">
        <f t="shared" si="36"/>
        <v>City/Active Transportation</v>
      </c>
      <c r="G487" t="s">
        <v>1257</v>
      </c>
      <c r="I487" t="s">
        <v>1321</v>
      </c>
      <c r="J487" t="s">
        <v>1240</v>
      </c>
      <c r="K487" t="s">
        <v>1290</v>
      </c>
      <c r="L487" t="s">
        <v>640</v>
      </c>
      <c r="M487" t="s">
        <v>1309</v>
      </c>
      <c r="N487">
        <v>6100000</v>
      </c>
      <c r="O487">
        <v>9028000</v>
      </c>
      <c r="P487" t="s">
        <v>634</v>
      </c>
      <c r="Q487" t="str">
        <f t="shared" si="37"/>
        <v>2018-2024</v>
      </c>
      <c r="R487">
        <v>1</v>
      </c>
      <c r="S487" t="s">
        <v>730</v>
      </c>
      <c r="T487" t="s">
        <v>636</v>
      </c>
      <c r="U487" s="4">
        <v>2018</v>
      </c>
      <c r="V487" s="4">
        <v>2024</v>
      </c>
      <c r="W487" s="15">
        <f t="shared" si="38"/>
        <v>871428.57142857148</v>
      </c>
      <c r="X487">
        <f t="shared" si="39"/>
        <v>7</v>
      </c>
      <c r="Y487" s="15">
        <v>0</v>
      </c>
      <c r="Z487" s="15">
        <v>0</v>
      </c>
      <c r="AA487" s="15">
        <v>0</v>
      </c>
      <c r="AB487" s="15">
        <v>0</v>
      </c>
      <c r="AC487" s="15">
        <v>871428.57142857148</v>
      </c>
      <c r="AD487" s="15">
        <v>871428.57142857148</v>
      </c>
      <c r="AE487" s="15">
        <v>871428.57142857148</v>
      </c>
      <c r="AF487" s="15">
        <v>871428.57142857148</v>
      </c>
      <c r="AG487" s="15">
        <v>871428.57142857148</v>
      </c>
      <c r="AH487" s="15">
        <v>871428.57142857148</v>
      </c>
      <c r="AI487" s="15">
        <v>871428.57142857148</v>
      </c>
      <c r="AJ487" s="15">
        <v>0</v>
      </c>
      <c r="AK487" s="15">
        <v>0</v>
      </c>
      <c r="AL487" s="15">
        <v>0</v>
      </c>
      <c r="AM487" s="15">
        <v>0</v>
      </c>
      <c r="AN487" s="15">
        <v>0</v>
      </c>
      <c r="AO487" s="15">
        <v>0</v>
      </c>
      <c r="AP487" s="15">
        <v>0</v>
      </c>
      <c r="AQ487" s="15">
        <v>0</v>
      </c>
      <c r="AR487" s="15">
        <v>0</v>
      </c>
      <c r="AS487" s="15">
        <v>0</v>
      </c>
      <c r="AT487" s="15">
        <v>0</v>
      </c>
      <c r="AU487" s="15">
        <v>0</v>
      </c>
      <c r="AV487" s="15">
        <v>0</v>
      </c>
      <c r="AW487" s="15">
        <v>0</v>
      </c>
      <c r="AX487" s="15">
        <v>0</v>
      </c>
      <c r="AY487" s="15">
        <v>0</v>
      </c>
      <c r="BB487" t="b">
        <f t="shared" si="40"/>
        <v>1</v>
      </c>
    </row>
    <row r="488" spans="1:54">
      <c r="A488">
        <v>10671</v>
      </c>
      <c r="D488" t="s">
        <v>1257</v>
      </c>
      <c r="E488" t="s">
        <v>4307</v>
      </c>
      <c r="F488" t="str">
        <f t="shared" si="36"/>
        <v>City/Active Transportation</v>
      </c>
      <c r="G488" t="s">
        <v>1257</v>
      </c>
      <c r="I488" t="s">
        <v>1322</v>
      </c>
      <c r="J488" t="s">
        <v>1323</v>
      </c>
      <c r="K488" t="s">
        <v>1290</v>
      </c>
      <c r="L488" t="s">
        <v>1</v>
      </c>
      <c r="M488" t="s">
        <v>1309</v>
      </c>
      <c r="N488">
        <v>4300000</v>
      </c>
      <c r="O488">
        <v>6364000</v>
      </c>
      <c r="P488" t="s">
        <v>634</v>
      </c>
      <c r="Q488" t="str">
        <f t="shared" si="37"/>
        <v>2018-2024</v>
      </c>
      <c r="R488">
        <v>1</v>
      </c>
      <c r="S488" t="s">
        <v>766</v>
      </c>
      <c r="T488" t="s">
        <v>636</v>
      </c>
      <c r="U488" s="4">
        <v>2018</v>
      </c>
      <c r="V488" s="4">
        <v>2024</v>
      </c>
      <c r="W488" s="15">
        <f t="shared" si="38"/>
        <v>614285.71428571432</v>
      </c>
      <c r="X488">
        <f t="shared" si="39"/>
        <v>7</v>
      </c>
      <c r="Y488" s="15">
        <v>0</v>
      </c>
      <c r="Z488" s="15">
        <v>0</v>
      </c>
      <c r="AA488" s="15">
        <v>0</v>
      </c>
      <c r="AB488" s="15">
        <v>0</v>
      </c>
      <c r="AC488" s="15">
        <v>614285.71428571432</v>
      </c>
      <c r="AD488" s="15">
        <v>614285.71428571432</v>
      </c>
      <c r="AE488" s="15">
        <v>614285.71428571432</v>
      </c>
      <c r="AF488" s="15">
        <v>614285.71428571432</v>
      </c>
      <c r="AG488" s="15">
        <v>614285.71428571432</v>
      </c>
      <c r="AH488" s="15">
        <v>614285.71428571432</v>
      </c>
      <c r="AI488" s="15">
        <v>614285.71428571432</v>
      </c>
      <c r="AJ488" s="15">
        <v>0</v>
      </c>
      <c r="AK488" s="15">
        <v>0</v>
      </c>
      <c r="AL488" s="15">
        <v>0</v>
      </c>
      <c r="AM488" s="15">
        <v>0</v>
      </c>
      <c r="AN488" s="15">
        <v>0</v>
      </c>
      <c r="AO488" s="15">
        <v>0</v>
      </c>
      <c r="AP488" s="15">
        <v>0</v>
      </c>
      <c r="AQ488" s="15">
        <v>0</v>
      </c>
      <c r="AR488" s="15">
        <v>0</v>
      </c>
      <c r="AS488" s="15">
        <v>0</v>
      </c>
      <c r="AT488" s="15">
        <v>0</v>
      </c>
      <c r="AU488" s="15">
        <v>0</v>
      </c>
      <c r="AV488" s="15">
        <v>0</v>
      </c>
      <c r="AW488" s="15">
        <v>0</v>
      </c>
      <c r="AX488" s="15">
        <v>0</v>
      </c>
      <c r="AY488" s="15">
        <v>0</v>
      </c>
      <c r="BB488" t="b">
        <f t="shared" si="40"/>
        <v>1</v>
      </c>
    </row>
    <row r="489" spans="1:54">
      <c r="A489">
        <v>10672</v>
      </c>
      <c r="D489" t="s">
        <v>1257</v>
      </c>
      <c r="E489" t="s">
        <v>4307</v>
      </c>
      <c r="F489" t="str">
        <f t="shared" si="36"/>
        <v>City/Active Transportation</v>
      </c>
      <c r="G489" t="s">
        <v>1257</v>
      </c>
      <c r="I489" t="s">
        <v>1324</v>
      </c>
      <c r="J489" t="s">
        <v>1325</v>
      </c>
      <c r="K489" t="s">
        <v>1286</v>
      </c>
      <c r="L489" t="s">
        <v>1</v>
      </c>
      <c r="M489" t="s">
        <v>1309</v>
      </c>
      <c r="N489">
        <v>5600000</v>
      </c>
      <c r="O489">
        <v>8288000</v>
      </c>
      <c r="P489" t="s">
        <v>634</v>
      </c>
      <c r="Q489" t="str">
        <f t="shared" si="37"/>
        <v>2018-2024</v>
      </c>
      <c r="R489">
        <v>1</v>
      </c>
      <c r="S489" t="s">
        <v>766</v>
      </c>
      <c r="T489" t="s">
        <v>636</v>
      </c>
      <c r="U489" s="4">
        <v>2018</v>
      </c>
      <c r="V489" s="4">
        <v>2024</v>
      </c>
      <c r="W489" s="15">
        <f t="shared" si="38"/>
        <v>800000</v>
      </c>
      <c r="X489">
        <f t="shared" si="39"/>
        <v>7</v>
      </c>
      <c r="Y489" s="15">
        <v>0</v>
      </c>
      <c r="Z489" s="15">
        <v>0</v>
      </c>
      <c r="AA489" s="15">
        <v>0</v>
      </c>
      <c r="AB489" s="15">
        <v>0</v>
      </c>
      <c r="AC489" s="15">
        <v>800000</v>
      </c>
      <c r="AD489" s="15">
        <v>800000</v>
      </c>
      <c r="AE489" s="15">
        <v>800000</v>
      </c>
      <c r="AF489" s="15">
        <v>800000</v>
      </c>
      <c r="AG489" s="15">
        <v>800000</v>
      </c>
      <c r="AH489" s="15">
        <v>800000</v>
      </c>
      <c r="AI489" s="15">
        <v>800000</v>
      </c>
      <c r="AJ489" s="15">
        <v>0</v>
      </c>
      <c r="AK489" s="15">
        <v>0</v>
      </c>
      <c r="AL489" s="15">
        <v>0</v>
      </c>
      <c r="AM489" s="15">
        <v>0</v>
      </c>
      <c r="AN489" s="15">
        <v>0</v>
      </c>
      <c r="AO489" s="15">
        <v>0</v>
      </c>
      <c r="AP489" s="15">
        <v>0</v>
      </c>
      <c r="AQ489" s="15">
        <v>0</v>
      </c>
      <c r="AR489" s="15">
        <v>0</v>
      </c>
      <c r="AS489" s="15">
        <v>0</v>
      </c>
      <c r="AT489" s="15">
        <v>0</v>
      </c>
      <c r="AU489" s="15">
        <v>0</v>
      </c>
      <c r="AV489" s="15">
        <v>0</v>
      </c>
      <c r="AW489" s="15">
        <v>0</v>
      </c>
      <c r="AX489" s="15">
        <v>0</v>
      </c>
      <c r="AY489" s="15">
        <v>0</v>
      </c>
      <c r="BB489" t="b">
        <f t="shared" si="40"/>
        <v>1</v>
      </c>
    </row>
    <row r="490" spans="1:54">
      <c r="A490">
        <v>10674</v>
      </c>
      <c r="D490" t="s">
        <v>1326</v>
      </c>
      <c r="E490" t="s">
        <v>4307</v>
      </c>
      <c r="F490" t="str">
        <f t="shared" si="36"/>
        <v>City/Roads and Bridges</v>
      </c>
      <c r="G490" t="s">
        <v>2993</v>
      </c>
      <c r="I490" t="s">
        <v>2994</v>
      </c>
      <c r="J490" t="s">
        <v>1331</v>
      </c>
      <c r="K490" t="s">
        <v>2995</v>
      </c>
      <c r="L490" t="s">
        <v>1</v>
      </c>
      <c r="M490" t="s">
        <v>2996</v>
      </c>
      <c r="N490">
        <v>2300000</v>
      </c>
      <c r="O490">
        <v>3404000</v>
      </c>
      <c r="P490" t="s">
        <v>634</v>
      </c>
      <c r="Q490" t="str">
        <f t="shared" si="37"/>
        <v>2018-2024</v>
      </c>
      <c r="R490">
        <v>1</v>
      </c>
      <c r="S490" t="s">
        <v>664</v>
      </c>
      <c r="T490" t="s">
        <v>2287</v>
      </c>
      <c r="U490" s="4">
        <v>2018</v>
      </c>
      <c r="V490" s="4">
        <v>2024</v>
      </c>
      <c r="W490" s="15">
        <f t="shared" si="38"/>
        <v>328571.42857142858</v>
      </c>
      <c r="X490">
        <f t="shared" si="39"/>
        <v>7</v>
      </c>
      <c r="Y490" s="15">
        <v>0</v>
      </c>
      <c r="Z490" s="15">
        <v>0</v>
      </c>
      <c r="AA490" s="15">
        <v>0</v>
      </c>
      <c r="AB490" s="15">
        <v>0</v>
      </c>
      <c r="AC490" s="15">
        <v>328571.42857142858</v>
      </c>
      <c r="AD490" s="15">
        <v>328571.42857142858</v>
      </c>
      <c r="AE490" s="15">
        <v>328571.42857142858</v>
      </c>
      <c r="AF490" s="15">
        <v>328571.42857142858</v>
      </c>
      <c r="AG490" s="15">
        <v>328571.42857142858</v>
      </c>
      <c r="AH490" s="15">
        <v>328571.42857142858</v>
      </c>
      <c r="AI490" s="15">
        <v>328571.42857142858</v>
      </c>
      <c r="AJ490" s="15">
        <v>0</v>
      </c>
      <c r="AK490" s="15">
        <v>0</v>
      </c>
      <c r="AL490" s="15">
        <v>0</v>
      </c>
      <c r="AM490" s="15">
        <v>0</v>
      </c>
      <c r="AN490" s="15">
        <v>0</v>
      </c>
      <c r="AO490" s="15">
        <v>0</v>
      </c>
      <c r="AP490" s="15">
        <v>0</v>
      </c>
      <c r="AQ490" s="15">
        <v>0</v>
      </c>
      <c r="AR490" s="15">
        <v>0</v>
      </c>
      <c r="AS490" s="15">
        <v>0</v>
      </c>
      <c r="AT490" s="15">
        <v>0</v>
      </c>
      <c r="AU490" s="15">
        <v>0</v>
      </c>
      <c r="AV490" s="15">
        <v>0</v>
      </c>
      <c r="AW490" s="15">
        <v>0</v>
      </c>
      <c r="AX490" s="15">
        <v>0</v>
      </c>
      <c r="AY490" s="15">
        <v>0</v>
      </c>
      <c r="BB490" t="b">
        <f t="shared" si="40"/>
        <v>1</v>
      </c>
    </row>
    <row r="491" spans="1:54">
      <c r="A491">
        <v>10681</v>
      </c>
      <c r="D491" t="s">
        <v>1326</v>
      </c>
      <c r="E491" t="s">
        <v>4307</v>
      </c>
      <c r="F491" t="str">
        <f t="shared" si="36"/>
        <v>City/Roads and Bridges</v>
      </c>
      <c r="G491" t="s">
        <v>1326</v>
      </c>
      <c r="I491" t="s">
        <v>3002</v>
      </c>
      <c r="J491" t="s">
        <v>3003</v>
      </c>
      <c r="K491" t="s">
        <v>1343</v>
      </c>
      <c r="L491" t="s">
        <v>3004</v>
      </c>
      <c r="M491" t="s">
        <v>3005</v>
      </c>
      <c r="N491">
        <v>8000000</v>
      </c>
      <c r="O491">
        <v>11840000</v>
      </c>
      <c r="P491" t="s">
        <v>634</v>
      </c>
      <c r="Q491" t="str">
        <f t="shared" si="37"/>
        <v>2018-2024</v>
      </c>
      <c r="R491">
        <v>1</v>
      </c>
      <c r="S491" t="s">
        <v>643</v>
      </c>
      <c r="T491" t="s">
        <v>2287</v>
      </c>
      <c r="U491" s="4">
        <v>2018</v>
      </c>
      <c r="V491" s="4">
        <v>2024</v>
      </c>
      <c r="W491" s="15">
        <f t="shared" si="38"/>
        <v>1142857.142857143</v>
      </c>
      <c r="X491">
        <f t="shared" si="39"/>
        <v>7</v>
      </c>
      <c r="Y491" s="15">
        <v>0</v>
      </c>
      <c r="Z491" s="15">
        <v>0</v>
      </c>
      <c r="AA491" s="15">
        <v>0</v>
      </c>
      <c r="AB491" s="15">
        <v>0</v>
      </c>
      <c r="AC491" s="15">
        <v>1142857.142857143</v>
      </c>
      <c r="AD491" s="15">
        <v>1142857.142857143</v>
      </c>
      <c r="AE491" s="15">
        <v>1142857.142857143</v>
      </c>
      <c r="AF491" s="15">
        <v>1142857.142857143</v>
      </c>
      <c r="AG491" s="15">
        <v>1142857.142857143</v>
      </c>
      <c r="AH491" s="15">
        <v>1142857.142857143</v>
      </c>
      <c r="AI491" s="15">
        <v>1142857.142857143</v>
      </c>
      <c r="AJ491" s="15">
        <v>0</v>
      </c>
      <c r="AK491" s="15">
        <v>0</v>
      </c>
      <c r="AL491" s="15">
        <v>0</v>
      </c>
      <c r="AM491" s="15">
        <v>0</v>
      </c>
      <c r="AN491" s="15">
        <v>0</v>
      </c>
      <c r="AO491" s="15">
        <v>0</v>
      </c>
      <c r="AP491" s="15">
        <v>0</v>
      </c>
      <c r="AQ491" s="15">
        <v>0</v>
      </c>
      <c r="AR491" s="15">
        <v>0</v>
      </c>
      <c r="AS491" s="15">
        <v>0</v>
      </c>
      <c r="AT491" s="15">
        <v>0</v>
      </c>
      <c r="AU491" s="15">
        <v>0</v>
      </c>
      <c r="AV491" s="15">
        <v>0</v>
      </c>
      <c r="AW491" s="15">
        <v>0</v>
      </c>
      <c r="AX491" s="15">
        <v>0</v>
      </c>
      <c r="AY491" s="15">
        <v>0</v>
      </c>
      <c r="BB491" t="b">
        <f t="shared" si="40"/>
        <v>1</v>
      </c>
    </row>
    <row r="492" spans="1:54">
      <c r="A492">
        <v>10692</v>
      </c>
      <c r="D492" t="s">
        <v>1326</v>
      </c>
      <c r="E492" t="s">
        <v>4307</v>
      </c>
      <c r="F492" t="str">
        <f t="shared" si="36"/>
        <v>City/Roads and Bridges</v>
      </c>
      <c r="G492" t="s">
        <v>1326</v>
      </c>
      <c r="I492" t="s">
        <v>3024</v>
      </c>
      <c r="J492" t="s">
        <v>3025</v>
      </c>
      <c r="K492" t="s">
        <v>3026</v>
      </c>
      <c r="L492" t="s">
        <v>640</v>
      </c>
      <c r="M492" t="s">
        <v>3027</v>
      </c>
      <c r="N492">
        <v>7000000</v>
      </c>
      <c r="O492">
        <v>10360000</v>
      </c>
      <c r="P492" t="s">
        <v>634</v>
      </c>
      <c r="Q492" t="str">
        <f t="shared" si="37"/>
        <v>2018-2024</v>
      </c>
      <c r="R492">
        <v>1</v>
      </c>
      <c r="S492" t="s">
        <v>670</v>
      </c>
      <c r="T492" t="s">
        <v>2287</v>
      </c>
      <c r="U492" s="4">
        <v>2018</v>
      </c>
      <c r="V492" s="4">
        <v>2024</v>
      </c>
      <c r="W492" s="15">
        <f t="shared" si="38"/>
        <v>1000000</v>
      </c>
      <c r="X492">
        <f t="shared" si="39"/>
        <v>7</v>
      </c>
      <c r="Y492" s="15">
        <v>0</v>
      </c>
      <c r="Z492" s="15">
        <v>0</v>
      </c>
      <c r="AA492" s="15">
        <v>0</v>
      </c>
      <c r="AB492" s="15">
        <v>0</v>
      </c>
      <c r="AC492" s="15">
        <v>1000000</v>
      </c>
      <c r="AD492" s="15">
        <v>1000000</v>
      </c>
      <c r="AE492" s="15">
        <v>1000000</v>
      </c>
      <c r="AF492" s="15">
        <v>1000000</v>
      </c>
      <c r="AG492" s="15">
        <v>1000000</v>
      </c>
      <c r="AH492" s="15">
        <v>1000000</v>
      </c>
      <c r="AI492" s="15">
        <v>1000000</v>
      </c>
      <c r="AJ492" s="15">
        <v>0</v>
      </c>
      <c r="AK492" s="15">
        <v>0</v>
      </c>
      <c r="AL492" s="15">
        <v>0</v>
      </c>
      <c r="AM492" s="15">
        <v>0</v>
      </c>
      <c r="AN492" s="15">
        <v>0</v>
      </c>
      <c r="AO492" s="15">
        <v>0</v>
      </c>
      <c r="AP492" s="15">
        <v>0</v>
      </c>
      <c r="AQ492" s="15">
        <v>0</v>
      </c>
      <c r="AR492" s="15">
        <v>0</v>
      </c>
      <c r="AS492" s="15">
        <v>0</v>
      </c>
      <c r="AT492" s="15">
        <v>0</v>
      </c>
      <c r="AU492" s="15">
        <v>0</v>
      </c>
      <c r="AV492" s="15">
        <v>0</v>
      </c>
      <c r="AW492" s="15">
        <v>0</v>
      </c>
      <c r="AX492" s="15">
        <v>0</v>
      </c>
      <c r="AY492" s="15">
        <v>0</v>
      </c>
      <c r="BB492" t="b">
        <f t="shared" si="40"/>
        <v>1</v>
      </c>
    </row>
    <row r="493" spans="1:54">
      <c r="A493">
        <v>10694</v>
      </c>
      <c r="D493" t="s">
        <v>1326</v>
      </c>
      <c r="E493" t="s">
        <v>4307</v>
      </c>
      <c r="F493" t="str">
        <f t="shared" si="36"/>
        <v>City/Active Transportation</v>
      </c>
      <c r="G493" t="s">
        <v>1326</v>
      </c>
      <c r="I493" t="s">
        <v>1327</v>
      </c>
      <c r="J493" t="s">
        <v>674</v>
      </c>
      <c r="K493" t="s">
        <v>1328</v>
      </c>
      <c r="L493" t="s">
        <v>1</v>
      </c>
      <c r="M493" t="s">
        <v>1329</v>
      </c>
      <c r="N493">
        <v>1800000</v>
      </c>
      <c r="O493">
        <v>2664000</v>
      </c>
      <c r="P493" t="s">
        <v>634</v>
      </c>
      <c r="Q493" t="str">
        <f t="shared" si="37"/>
        <v>2018-2024</v>
      </c>
      <c r="R493">
        <v>1</v>
      </c>
      <c r="S493" t="s">
        <v>730</v>
      </c>
      <c r="T493" t="s">
        <v>636</v>
      </c>
      <c r="U493" s="4">
        <v>2018</v>
      </c>
      <c r="V493" s="4">
        <v>2024</v>
      </c>
      <c r="W493" s="15">
        <f t="shared" si="38"/>
        <v>257142.85714285713</v>
      </c>
      <c r="X493">
        <f t="shared" si="39"/>
        <v>7</v>
      </c>
      <c r="Y493" s="15">
        <v>0</v>
      </c>
      <c r="Z493" s="15">
        <v>0</v>
      </c>
      <c r="AA493" s="15">
        <v>0</v>
      </c>
      <c r="AB493" s="15">
        <v>0</v>
      </c>
      <c r="AC493" s="15">
        <v>257142.85714285713</v>
      </c>
      <c r="AD493" s="15">
        <v>257142.85714285713</v>
      </c>
      <c r="AE493" s="15">
        <v>257142.85714285713</v>
      </c>
      <c r="AF493" s="15">
        <v>257142.85714285713</v>
      </c>
      <c r="AG493" s="15">
        <v>257142.85714285713</v>
      </c>
      <c r="AH493" s="15">
        <v>257142.85714285713</v>
      </c>
      <c r="AI493" s="15">
        <v>257142.85714285713</v>
      </c>
      <c r="AJ493" s="15">
        <v>0</v>
      </c>
      <c r="AK493" s="15">
        <v>0</v>
      </c>
      <c r="AL493" s="15">
        <v>0</v>
      </c>
      <c r="AM493" s="15">
        <v>0</v>
      </c>
      <c r="AN493" s="15">
        <v>0</v>
      </c>
      <c r="AO493" s="15">
        <v>0</v>
      </c>
      <c r="AP493" s="15">
        <v>0</v>
      </c>
      <c r="AQ493" s="15">
        <v>0</v>
      </c>
      <c r="AR493" s="15">
        <v>0</v>
      </c>
      <c r="AS493" s="15">
        <v>0</v>
      </c>
      <c r="AT493" s="15">
        <v>0</v>
      </c>
      <c r="AU493" s="15">
        <v>0</v>
      </c>
      <c r="AV493" s="15">
        <v>0</v>
      </c>
      <c r="AW493" s="15">
        <v>0</v>
      </c>
      <c r="AX493" s="15">
        <v>0</v>
      </c>
      <c r="AY493" s="15">
        <v>0</v>
      </c>
      <c r="BB493" t="b">
        <f t="shared" si="40"/>
        <v>1</v>
      </c>
    </row>
    <row r="494" spans="1:54">
      <c r="A494">
        <v>10699</v>
      </c>
      <c r="D494" t="s">
        <v>1326</v>
      </c>
      <c r="E494" t="s">
        <v>4307</v>
      </c>
      <c r="F494" t="str">
        <f t="shared" si="36"/>
        <v>City/Roads and Bridges</v>
      </c>
      <c r="G494" t="s">
        <v>1326</v>
      </c>
      <c r="I494" t="s">
        <v>1331</v>
      </c>
      <c r="J494" t="s">
        <v>3037</v>
      </c>
      <c r="K494" t="s">
        <v>2517</v>
      </c>
      <c r="L494" t="s">
        <v>640</v>
      </c>
      <c r="M494" t="s">
        <v>3038</v>
      </c>
      <c r="N494">
        <v>5400000</v>
      </c>
      <c r="O494">
        <v>7992000</v>
      </c>
      <c r="P494" t="s">
        <v>634</v>
      </c>
      <c r="Q494" t="str">
        <f t="shared" si="37"/>
        <v>2018-2024</v>
      </c>
      <c r="R494">
        <v>1</v>
      </c>
      <c r="S494" t="s">
        <v>670</v>
      </c>
      <c r="T494" t="s">
        <v>2287</v>
      </c>
      <c r="U494" s="4">
        <v>2018</v>
      </c>
      <c r="V494" s="4">
        <v>2024</v>
      </c>
      <c r="W494" s="15">
        <f t="shared" si="38"/>
        <v>771428.57142857148</v>
      </c>
      <c r="X494">
        <f t="shared" si="39"/>
        <v>7</v>
      </c>
      <c r="Y494" s="15">
        <v>0</v>
      </c>
      <c r="Z494" s="15">
        <v>0</v>
      </c>
      <c r="AA494" s="15">
        <v>0</v>
      </c>
      <c r="AB494" s="15">
        <v>0</v>
      </c>
      <c r="AC494" s="15">
        <v>771428.57142857148</v>
      </c>
      <c r="AD494" s="15">
        <v>771428.57142857148</v>
      </c>
      <c r="AE494" s="15">
        <v>771428.57142857148</v>
      </c>
      <c r="AF494" s="15">
        <v>771428.57142857148</v>
      </c>
      <c r="AG494" s="15">
        <v>771428.57142857148</v>
      </c>
      <c r="AH494" s="15">
        <v>771428.57142857148</v>
      </c>
      <c r="AI494" s="15">
        <v>771428.57142857148</v>
      </c>
      <c r="AJ494" s="15">
        <v>0</v>
      </c>
      <c r="AK494" s="15">
        <v>0</v>
      </c>
      <c r="AL494" s="15">
        <v>0</v>
      </c>
      <c r="AM494" s="15">
        <v>0</v>
      </c>
      <c r="AN494" s="15">
        <v>0</v>
      </c>
      <c r="AO494" s="15">
        <v>0</v>
      </c>
      <c r="AP494" s="15">
        <v>0</v>
      </c>
      <c r="AQ494" s="15">
        <v>0</v>
      </c>
      <c r="AR494" s="15">
        <v>0</v>
      </c>
      <c r="AS494" s="15">
        <v>0</v>
      </c>
      <c r="AT494" s="15">
        <v>0</v>
      </c>
      <c r="AU494" s="15">
        <v>0</v>
      </c>
      <c r="AV494" s="15">
        <v>0</v>
      </c>
      <c r="AW494" s="15">
        <v>0</v>
      </c>
      <c r="AX494" s="15">
        <v>0</v>
      </c>
      <c r="AY494" s="15">
        <v>0</v>
      </c>
      <c r="BB494" t="b">
        <f t="shared" si="40"/>
        <v>1</v>
      </c>
    </row>
    <row r="495" spans="1:54">
      <c r="A495">
        <v>10701</v>
      </c>
      <c r="D495" t="s">
        <v>1326</v>
      </c>
      <c r="E495" t="s">
        <v>4307</v>
      </c>
      <c r="F495" t="str">
        <f t="shared" si="36"/>
        <v>City/Active Transportation</v>
      </c>
      <c r="G495" t="s">
        <v>1326</v>
      </c>
      <c r="I495" t="s">
        <v>1330</v>
      </c>
      <c r="J495" t="s">
        <v>1331</v>
      </c>
      <c r="K495" t="s">
        <v>1332</v>
      </c>
      <c r="L495" t="s">
        <v>1333</v>
      </c>
      <c r="M495" t="s">
        <v>1334</v>
      </c>
      <c r="N495">
        <v>5500000</v>
      </c>
      <c r="O495">
        <v>8140000</v>
      </c>
      <c r="P495" t="s">
        <v>634</v>
      </c>
      <c r="Q495" t="str">
        <f t="shared" si="37"/>
        <v>2018-2024</v>
      </c>
      <c r="R495">
        <v>1</v>
      </c>
      <c r="T495" t="s">
        <v>636</v>
      </c>
      <c r="U495" s="4">
        <v>2018</v>
      </c>
      <c r="V495" s="4">
        <v>2024</v>
      </c>
      <c r="W495" s="15">
        <f t="shared" si="38"/>
        <v>785714.28571428568</v>
      </c>
      <c r="X495">
        <f t="shared" si="39"/>
        <v>7</v>
      </c>
      <c r="Y495" s="15">
        <v>0</v>
      </c>
      <c r="Z495" s="15">
        <v>0</v>
      </c>
      <c r="AA495" s="15">
        <v>0</v>
      </c>
      <c r="AB495" s="15">
        <v>0</v>
      </c>
      <c r="AC495" s="15">
        <v>785714.28571428568</v>
      </c>
      <c r="AD495" s="15">
        <v>785714.28571428568</v>
      </c>
      <c r="AE495" s="15">
        <v>785714.28571428568</v>
      </c>
      <c r="AF495" s="15">
        <v>785714.28571428568</v>
      </c>
      <c r="AG495" s="15">
        <v>785714.28571428568</v>
      </c>
      <c r="AH495" s="15">
        <v>785714.28571428568</v>
      </c>
      <c r="AI495" s="15">
        <v>785714.28571428568</v>
      </c>
      <c r="AJ495" s="15">
        <v>0</v>
      </c>
      <c r="AK495" s="15">
        <v>0</v>
      </c>
      <c r="AL495" s="15">
        <v>0</v>
      </c>
      <c r="AM495" s="15">
        <v>0</v>
      </c>
      <c r="AN495" s="15">
        <v>0</v>
      </c>
      <c r="AO495" s="15">
        <v>0</v>
      </c>
      <c r="AP495" s="15">
        <v>0</v>
      </c>
      <c r="AQ495" s="15">
        <v>0</v>
      </c>
      <c r="AR495" s="15">
        <v>0</v>
      </c>
      <c r="AS495" s="15">
        <v>0</v>
      </c>
      <c r="AT495" s="15">
        <v>0</v>
      </c>
      <c r="AU495" s="15">
        <v>0</v>
      </c>
      <c r="AV495" s="15">
        <v>0</v>
      </c>
      <c r="AW495" s="15">
        <v>0</v>
      </c>
      <c r="AX495" s="15">
        <v>0</v>
      </c>
      <c r="AY495" s="15">
        <v>0</v>
      </c>
      <c r="BB495" t="b">
        <f t="shared" si="40"/>
        <v>1</v>
      </c>
    </row>
    <row r="496" spans="1:54">
      <c r="A496">
        <v>10702</v>
      </c>
      <c r="D496" t="s">
        <v>1326</v>
      </c>
      <c r="E496" t="s">
        <v>4307</v>
      </c>
      <c r="F496" t="str">
        <f t="shared" si="36"/>
        <v>City/Roads and Bridges</v>
      </c>
      <c r="G496" t="s">
        <v>1326</v>
      </c>
      <c r="I496" t="s">
        <v>3043</v>
      </c>
      <c r="J496" t="s">
        <v>3044</v>
      </c>
      <c r="K496" t="s">
        <v>3025</v>
      </c>
      <c r="L496" t="s">
        <v>640</v>
      </c>
      <c r="M496" t="s">
        <v>3045</v>
      </c>
      <c r="N496">
        <v>1500000</v>
      </c>
      <c r="O496">
        <v>2220000</v>
      </c>
      <c r="P496" t="s">
        <v>634</v>
      </c>
      <c r="Q496" t="str">
        <f t="shared" si="37"/>
        <v>2018-2024</v>
      </c>
      <c r="R496">
        <v>1</v>
      </c>
      <c r="T496" t="s">
        <v>2287</v>
      </c>
      <c r="U496" s="4">
        <v>2018</v>
      </c>
      <c r="V496" s="4">
        <v>2024</v>
      </c>
      <c r="W496" s="15">
        <f t="shared" si="38"/>
        <v>214285.71428571429</v>
      </c>
      <c r="X496">
        <f t="shared" si="39"/>
        <v>7</v>
      </c>
      <c r="Y496" s="15">
        <v>0</v>
      </c>
      <c r="Z496" s="15">
        <v>0</v>
      </c>
      <c r="AA496" s="15">
        <v>0</v>
      </c>
      <c r="AB496" s="15">
        <v>0</v>
      </c>
      <c r="AC496" s="15">
        <v>214285.71428571429</v>
      </c>
      <c r="AD496" s="15">
        <v>214285.71428571429</v>
      </c>
      <c r="AE496" s="15">
        <v>214285.71428571429</v>
      </c>
      <c r="AF496" s="15">
        <v>214285.71428571429</v>
      </c>
      <c r="AG496" s="15">
        <v>214285.71428571429</v>
      </c>
      <c r="AH496" s="15">
        <v>214285.71428571429</v>
      </c>
      <c r="AI496" s="15">
        <v>214285.71428571429</v>
      </c>
      <c r="AJ496" s="15">
        <v>0</v>
      </c>
      <c r="AK496" s="15">
        <v>0</v>
      </c>
      <c r="AL496" s="15">
        <v>0</v>
      </c>
      <c r="AM496" s="15">
        <v>0</v>
      </c>
      <c r="AN496" s="15">
        <v>0</v>
      </c>
      <c r="AO496" s="15">
        <v>0</v>
      </c>
      <c r="AP496" s="15">
        <v>0</v>
      </c>
      <c r="AQ496" s="15">
        <v>0</v>
      </c>
      <c r="AR496" s="15">
        <v>0</v>
      </c>
      <c r="AS496" s="15">
        <v>0</v>
      </c>
      <c r="AT496" s="15">
        <v>0</v>
      </c>
      <c r="AU496" s="15">
        <v>0</v>
      </c>
      <c r="AV496" s="15">
        <v>0</v>
      </c>
      <c r="AW496" s="15">
        <v>0</v>
      </c>
      <c r="AX496" s="15">
        <v>0</v>
      </c>
      <c r="AY496" s="15">
        <v>0</v>
      </c>
      <c r="BB496" t="b">
        <f t="shared" si="40"/>
        <v>1</v>
      </c>
    </row>
    <row r="497" spans="1:54">
      <c r="A497">
        <v>10706</v>
      </c>
      <c r="D497" t="s">
        <v>1326</v>
      </c>
      <c r="E497" t="s">
        <v>4307</v>
      </c>
      <c r="F497" t="str">
        <f t="shared" si="36"/>
        <v>City/Active Transportation</v>
      </c>
      <c r="G497" t="s">
        <v>3</v>
      </c>
      <c r="I497" t="s">
        <v>1338</v>
      </c>
      <c r="J497" t="s">
        <v>1339</v>
      </c>
      <c r="K497" t="s">
        <v>1340</v>
      </c>
      <c r="L497" t="s">
        <v>1098</v>
      </c>
      <c r="M497" t="s">
        <v>1341</v>
      </c>
      <c r="N497">
        <v>2000000</v>
      </c>
      <c r="O497">
        <v>2960000</v>
      </c>
      <c r="P497" t="s">
        <v>634</v>
      </c>
      <c r="Q497" t="str">
        <f t="shared" si="37"/>
        <v>2018-2024</v>
      </c>
      <c r="R497">
        <v>1</v>
      </c>
      <c r="S497" t="s">
        <v>670</v>
      </c>
      <c r="T497" t="s">
        <v>636</v>
      </c>
      <c r="U497" s="4">
        <v>2018</v>
      </c>
      <c r="V497" s="4">
        <v>2024</v>
      </c>
      <c r="W497" s="15">
        <f t="shared" si="38"/>
        <v>285714.28571428574</v>
      </c>
      <c r="X497">
        <f t="shared" si="39"/>
        <v>7</v>
      </c>
      <c r="Y497" s="15">
        <v>0</v>
      </c>
      <c r="Z497" s="15">
        <v>0</v>
      </c>
      <c r="AA497" s="15">
        <v>0</v>
      </c>
      <c r="AB497" s="15">
        <v>0</v>
      </c>
      <c r="AC497" s="15">
        <v>285714.28571428574</v>
      </c>
      <c r="AD497" s="15">
        <v>285714.28571428574</v>
      </c>
      <c r="AE497" s="15">
        <v>285714.28571428574</v>
      </c>
      <c r="AF497" s="15">
        <v>285714.28571428574</v>
      </c>
      <c r="AG497" s="15">
        <v>285714.28571428574</v>
      </c>
      <c r="AH497" s="15">
        <v>285714.28571428574</v>
      </c>
      <c r="AI497" s="15">
        <v>285714.28571428574</v>
      </c>
      <c r="AJ497" s="15">
        <v>0</v>
      </c>
      <c r="AK497" s="15">
        <v>0</v>
      </c>
      <c r="AL497" s="15">
        <v>0</v>
      </c>
      <c r="AM497" s="15">
        <v>0</v>
      </c>
      <c r="AN497" s="15">
        <v>0</v>
      </c>
      <c r="AO497" s="15">
        <v>0</v>
      </c>
      <c r="AP497" s="15">
        <v>0</v>
      </c>
      <c r="AQ497" s="15">
        <v>0</v>
      </c>
      <c r="AR497" s="15">
        <v>0</v>
      </c>
      <c r="AS497" s="15">
        <v>0</v>
      </c>
      <c r="AT497" s="15">
        <v>0</v>
      </c>
      <c r="AU497" s="15">
        <v>0</v>
      </c>
      <c r="AV497" s="15">
        <v>0</v>
      </c>
      <c r="AW497" s="15">
        <v>0</v>
      </c>
      <c r="AX497" s="15">
        <v>0</v>
      </c>
      <c r="AY497" s="15">
        <v>0</v>
      </c>
      <c r="BB497" t="b">
        <f t="shared" si="40"/>
        <v>1</v>
      </c>
    </row>
    <row r="498" spans="1:54">
      <c r="A498">
        <v>10709</v>
      </c>
      <c r="D498" t="s">
        <v>1347</v>
      </c>
      <c r="E498" t="s">
        <v>4307</v>
      </c>
      <c r="F498" t="str">
        <f t="shared" si="36"/>
        <v>City/Roads and Bridges</v>
      </c>
      <c r="G498" t="s">
        <v>1347</v>
      </c>
      <c r="I498" t="s">
        <v>1698</v>
      </c>
      <c r="J498" t="s">
        <v>1364</v>
      </c>
      <c r="K498" t="s">
        <v>1352</v>
      </c>
      <c r="L498" t="s">
        <v>632</v>
      </c>
      <c r="M498" t="s">
        <v>3048</v>
      </c>
      <c r="N498">
        <v>2750000</v>
      </c>
      <c r="O498">
        <v>4070000</v>
      </c>
      <c r="P498" t="s">
        <v>634</v>
      </c>
      <c r="Q498" t="str">
        <f t="shared" si="37"/>
        <v>2018-2024</v>
      </c>
      <c r="R498">
        <v>1</v>
      </c>
      <c r="S498" t="s">
        <v>643</v>
      </c>
      <c r="T498" t="s">
        <v>2287</v>
      </c>
      <c r="U498" s="4">
        <v>2018</v>
      </c>
      <c r="V498" s="4">
        <v>2024</v>
      </c>
      <c r="W498" s="15">
        <f t="shared" si="38"/>
        <v>392857.14285714284</v>
      </c>
      <c r="X498">
        <f t="shared" si="39"/>
        <v>7</v>
      </c>
      <c r="Y498" s="15">
        <v>0</v>
      </c>
      <c r="Z498" s="15">
        <v>0</v>
      </c>
      <c r="AA498" s="15">
        <v>0</v>
      </c>
      <c r="AB498" s="15">
        <v>0</v>
      </c>
      <c r="AC498" s="15">
        <v>392857.14285714284</v>
      </c>
      <c r="AD498" s="15">
        <v>392857.14285714284</v>
      </c>
      <c r="AE498" s="15">
        <v>392857.14285714284</v>
      </c>
      <c r="AF498" s="15">
        <v>392857.14285714284</v>
      </c>
      <c r="AG498" s="15">
        <v>392857.14285714284</v>
      </c>
      <c r="AH498" s="15">
        <v>392857.14285714284</v>
      </c>
      <c r="AI498" s="15">
        <v>392857.14285714284</v>
      </c>
      <c r="AJ498" s="15">
        <v>0</v>
      </c>
      <c r="AK498" s="15">
        <v>0</v>
      </c>
      <c r="AL498" s="15">
        <v>0</v>
      </c>
      <c r="AM498" s="15">
        <v>0</v>
      </c>
      <c r="AN498" s="15">
        <v>0</v>
      </c>
      <c r="AO498" s="15">
        <v>0</v>
      </c>
      <c r="AP498" s="15">
        <v>0</v>
      </c>
      <c r="AQ498" s="15">
        <v>0</v>
      </c>
      <c r="AR498" s="15">
        <v>0</v>
      </c>
      <c r="AS498" s="15">
        <v>0</v>
      </c>
      <c r="AT498" s="15">
        <v>0</v>
      </c>
      <c r="AU498" s="15">
        <v>0</v>
      </c>
      <c r="AV498" s="15">
        <v>0</v>
      </c>
      <c r="AW498" s="15">
        <v>0</v>
      </c>
      <c r="AX498" s="15">
        <v>0</v>
      </c>
      <c r="AY498" s="15">
        <v>0</v>
      </c>
      <c r="BB498" t="b">
        <f t="shared" si="40"/>
        <v>1</v>
      </c>
    </row>
    <row r="499" spans="1:54">
      <c r="A499">
        <v>10737</v>
      </c>
      <c r="D499" t="s">
        <v>1347</v>
      </c>
      <c r="E499" t="s">
        <v>4307</v>
      </c>
      <c r="F499" t="str">
        <f t="shared" si="36"/>
        <v>City/Active Transportation</v>
      </c>
      <c r="G499" t="s">
        <v>1347</v>
      </c>
      <c r="I499" t="s">
        <v>1348</v>
      </c>
      <c r="L499" t="s">
        <v>632</v>
      </c>
      <c r="M499" t="s">
        <v>1349</v>
      </c>
      <c r="N499">
        <v>10600000</v>
      </c>
      <c r="O499">
        <v>15688000</v>
      </c>
      <c r="P499" t="s">
        <v>634</v>
      </c>
      <c r="Q499" t="str">
        <f t="shared" si="37"/>
        <v>2018-2024</v>
      </c>
      <c r="R499">
        <v>1</v>
      </c>
      <c r="S499" t="s">
        <v>657</v>
      </c>
      <c r="T499" t="s">
        <v>636</v>
      </c>
      <c r="U499" s="4">
        <v>2018</v>
      </c>
      <c r="V499" s="4">
        <v>2024</v>
      </c>
      <c r="W499" s="15">
        <f t="shared" si="38"/>
        <v>1514285.7142857143</v>
      </c>
      <c r="X499">
        <f t="shared" si="39"/>
        <v>7</v>
      </c>
      <c r="Y499" s="15">
        <v>0</v>
      </c>
      <c r="Z499" s="15">
        <v>0</v>
      </c>
      <c r="AA499" s="15">
        <v>0</v>
      </c>
      <c r="AB499" s="15">
        <v>0</v>
      </c>
      <c r="AC499" s="15">
        <v>1514285.7142857143</v>
      </c>
      <c r="AD499" s="15">
        <v>1514285.7142857143</v>
      </c>
      <c r="AE499" s="15">
        <v>1514285.7142857143</v>
      </c>
      <c r="AF499" s="15">
        <v>1514285.7142857143</v>
      </c>
      <c r="AG499" s="15">
        <v>1514285.7142857143</v>
      </c>
      <c r="AH499" s="15">
        <v>1514285.7142857143</v>
      </c>
      <c r="AI499" s="15">
        <v>1514285.7142857143</v>
      </c>
      <c r="AJ499" s="15">
        <v>0</v>
      </c>
      <c r="AK499" s="15">
        <v>0</v>
      </c>
      <c r="AL499" s="15">
        <v>0</v>
      </c>
      <c r="AM499" s="15">
        <v>0</v>
      </c>
      <c r="AN499" s="15">
        <v>0</v>
      </c>
      <c r="AO499" s="15">
        <v>0</v>
      </c>
      <c r="AP499" s="15">
        <v>0</v>
      </c>
      <c r="AQ499" s="15">
        <v>0</v>
      </c>
      <c r="AR499" s="15">
        <v>0</v>
      </c>
      <c r="AS499" s="15">
        <v>0</v>
      </c>
      <c r="AT499" s="15">
        <v>0</v>
      </c>
      <c r="AU499" s="15">
        <v>0</v>
      </c>
      <c r="AV499" s="15">
        <v>0</v>
      </c>
      <c r="AW499" s="15">
        <v>0</v>
      </c>
      <c r="AX499" s="15">
        <v>0</v>
      </c>
      <c r="AY499" s="15">
        <v>0</v>
      </c>
      <c r="BB499" t="b">
        <f t="shared" si="40"/>
        <v>1</v>
      </c>
    </row>
    <row r="500" spans="1:54">
      <c r="A500">
        <v>10739</v>
      </c>
      <c r="D500" t="s">
        <v>1347</v>
      </c>
      <c r="E500" t="s">
        <v>4307</v>
      </c>
      <c r="F500" t="str">
        <f t="shared" si="36"/>
        <v>City/Active Transportation</v>
      </c>
      <c r="G500" t="s">
        <v>1347</v>
      </c>
      <c r="I500" t="s">
        <v>1350</v>
      </c>
      <c r="J500" t="s">
        <v>1351</v>
      </c>
      <c r="K500" t="s">
        <v>1352</v>
      </c>
      <c r="L500" t="s">
        <v>632</v>
      </c>
      <c r="M500" t="s">
        <v>1353</v>
      </c>
      <c r="N500">
        <v>7000000</v>
      </c>
      <c r="O500">
        <v>10360000</v>
      </c>
      <c r="P500" t="s">
        <v>634</v>
      </c>
      <c r="Q500" t="str">
        <f t="shared" si="37"/>
        <v>2018-2024</v>
      </c>
      <c r="R500">
        <v>1</v>
      </c>
      <c r="S500" t="s">
        <v>1354</v>
      </c>
      <c r="T500" t="s">
        <v>636</v>
      </c>
      <c r="U500" s="4">
        <v>2018</v>
      </c>
      <c r="V500" s="4">
        <v>2024</v>
      </c>
      <c r="W500" s="15">
        <f t="shared" si="38"/>
        <v>1000000</v>
      </c>
      <c r="X500">
        <f t="shared" si="39"/>
        <v>7</v>
      </c>
      <c r="Y500" s="15">
        <v>0</v>
      </c>
      <c r="Z500" s="15">
        <v>0</v>
      </c>
      <c r="AA500" s="15">
        <v>0</v>
      </c>
      <c r="AB500" s="15">
        <v>0</v>
      </c>
      <c r="AC500" s="15">
        <v>1000000</v>
      </c>
      <c r="AD500" s="15">
        <v>1000000</v>
      </c>
      <c r="AE500" s="15">
        <v>1000000</v>
      </c>
      <c r="AF500" s="15">
        <v>1000000</v>
      </c>
      <c r="AG500" s="15">
        <v>1000000</v>
      </c>
      <c r="AH500" s="15">
        <v>1000000</v>
      </c>
      <c r="AI500" s="15">
        <v>1000000</v>
      </c>
      <c r="AJ500" s="15">
        <v>0</v>
      </c>
      <c r="AK500" s="15">
        <v>0</v>
      </c>
      <c r="AL500" s="15">
        <v>0</v>
      </c>
      <c r="AM500" s="15">
        <v>0</v>
      </c>
      <c r="AN500" s="15">
        <v>0</v>
      </c>
      <c r="AO500" s="15">
        <v>0</v>
      </c>
      <c r="AP500" s="15">
        <v>0</v>
      </c>
      <c r="AQ500" s="15">
        <v>0</v>
      </c>
      <c r="AR500" s="15">
        <v>0</v>
      </c>
      <c r="AS500" s="15">
        <v>0</v>
      </c>
      <c r="AT500" s="15">
        <v>0</v>
      </c>
      <c r="AU500" s="15">
        <v>0</v>
      </c>
      <c r="AV500" s="15">
        <v>0</v>
      </c>
      <c r="AW500" s="15">
        <v>0</v>
      </c>
      <c r="AX500" s="15">
        <v>0</v>
      </c>
      <c r="AY500" s="15">
        <v>0</v>
      </c>
      <c r="BB500" t="b">
        <f t="shared" si="40"/>
        <v>1</v>
      </c>
    </row>
    <row r="501" spans="1:54">
      <c r="A501">
        <v>10750</v>
      </c>
      <c r="D501" t="s">
        <v>1366</v>
      </c>
      <c r="E501" t="s">
        <v>4307</v>
      </c>
      <c r="F501" t="str">
        <f t="shared" si="36"/>
        <v>City/Roads and Bridges</v>
      </c>
      <c r="I501" t="s">
        <v>3089</v>
      </c>
      <c r="J501" t="s">
        <v>1598</v>
      </c>
      <c r="K501" t="s">
        <v>2936</v>
      </c>
      <c r="L501" t="s">
        <v>1</v>
      </c>
      <c r="M501" t="s">
        <v>3090</v>
      </c>
      <c r="N501">
        <v>6000000</v>
      </c>
      <c r="O501">
        <v>8880000</v>
      </c>
      <c r="P501" t="s">
        <v>634</v>
      </c>
      <c r="Q501" t="str">
        <f t="shared" si="37"/>
        <v>2018-2024</v>
      </c>
      <c r="R501">
        <v>1</v>
      </c>
      <c r="S501" t="s">
        <v>746</v>
      </c>
      <c r="T501" t="s">
        <v>2287</v>
      </c>
      <c r="U501" s="4">
        <v>2018</v>
      </c>
      <c r="V501" s="4">
        <v>2024</v>
      </c>
      <c r="W501" s="15">
        <f t="shared" si="38"/>
        <v>857142.85714285716</v>
      </c>
      <c r="X501">
        <f t="shared" si="39"/>
        <v>7</v>
      </c>
      <c r="Y501" s="15">
        <v>0</v>
      </c>
      <c r="Z501" s="15">
        <v>0</v>
      </c>
      <c r="AA501" s="15">
        <v>0</v>
      </c>
      <c r="AB501" s="15">
        <v>0</v>
      </c>
      <c r="AC501" s="15">
        <v>857142.85714285716</v>
      </c>
      <c r="AD501" s="15">
        <v>857142.85714285716</v>
      </c>
      <c r="AE501" s="15">
        <v>857142.85714285716</v>
      </c>
      <c r="AF501" s="15">
        <v>857142.85714285716</v>
      </c>
      <c r="AG501" s="15">
        <v>857142.85714285716</v>
      </c>
      <c r="AH501" s="15">
        <v>857142.85714285716</v>
      </c>
      <c r="AI501" s="15">
        <v>857142.85714285716</v>
      </c>
      <c r="AJ501" s="15">
        <v>0</v>
      </c>
      <c r="AK501" s="15">
        <v>0</v>
      </c>
      <c r="AL501" s="15">
        <v>0</v>
      </c>
      <c r="AM501" s="15">
        <v>0</v>
      </c>
      <c r="AN501" s="15">
        <v>0</v>
      </c>
      <c r="AO501" s="15">
        <v>0</v>
      </c>
      <c r="AP501" s="15">
        <v>0</v>
      </c>
      <c r="AQ501" s="15">
        <v>0</v>
      </c>
      <c r="AR501" s="15">
        <v>0</v>
      </c>
      <c r="AS501" s="15">
        <v>0</v>
      </c>
      <c r="AT501" s="15">
        <v>0</v>
      </c>
      <c r="AU501" s="15">
        <v>0</v>
      </c>
      <c r="AV501" s="15">
        <v>0</v>
      </c>
      <c r="AW501" s="15">
        <v>0</v>
      </c>
      <c r="AX501" s="15">
        <v>0</v>
      </c>
      <c r="AY501" s="15">
        <v>0</v>
      </c>
      <c r="BB501" t="b">
        <f t="shared" si="40"/>
        <v>1</v>
      </c>
    </row>
    <row r="502" spans="1:54">
      <c r="A502">
        <v>10755</v>
      </c>
      <c r="D502" t="s">
        <v>1366</v>
      </c>
      <c r="E502" t="s">
        <v>4307</v>
      </c>
      <c r="F502" t="str">
        <f t="shared" si="36"/>
        <v>City/Roads and Bridges</v>
      </c>
      <c r="G502" t="s">
        <v>1366</v>
      </c>
      <c r="I502" t="s">
        <v>3103</v>
      </c>
      <c r="J502" t="s">
        <v>1360</v>
      </c>
      <c r="K502" t="s">
        <v>3092</v>
      </c>
      <c r="L502" t="s">
        <v>1</v>
      </c>
      <c r="M502" t="s">
        <v>3090</v>
      </c>
      <c r="N502">
        <v>13500000</v>
      </c>
      <c r="O502">
        <v>19980000</v>
      </c>
      <c r="P502" t="s">
        <v>634</v>
      </c>
      <c r="Q502" t="str">
        <f t="shared" si="37"/>
        <v>2018-2024</v>
      </c>
      <c r="R502">
        <v>1</v>
      </c>
      <c r="S502" t="s">
        <v>643</v>
      </c>
      <c r="T502" t="s">
        <v>2287</v>
      </c>
      <c r="U502" s="4">
        <v>2018</v>
      </c>
      <c r="V502" s="4">
        <v>2024</v>
      </c>
      <c r="W502" s="15">
        <f t="shared" si="38"/>
        <v>1928571.4285714286</v>
      </c>
      <c r="X502">
        <f t="shared" si="39"/>
        <v>7</v>
      </c>
      <c r="Y502" s="15">
        <v>0</v>
      </c>
      <c r="Z502" s="15">
        <v>0</v>
      </c>
      <c r="AA502" s="15">
        <v>0</v>
      </c>
      <c r="AB502" s="15">
        <v>0</v>
      </c>
      <c r="AC502" s="15">
        <v>1928571.4285714286</v>
      </c>
      <c r="AD502" s="15">
        <v>1928571.4285714286</v>
      </c>
      <c r="AE502" s="15">
        <v>1928571.4285714286</v>
      </c>
      <c r="AF502" s="15">
        <v>1928571.4285714286</v>
      </c>
      <c r="AG502" s="15">
        <v>1928571.4285714286</v>
      </c>
      <c r="AH502" s="15">
        <v>1928571.4285714286</v>
      </c>
      <c r="AI502" s="15">
        <v>1928571.4285714286</v>
      </c>
      <c r="AJ502" s="15">
        <v>0</v>
      </c>
      <c r="AK502" s="15">
        <v>0</v>
      </c>
      <c r="AL502" s="15">
        <v>0</v>
      </c>
      <c r="AM502" s="15">
        <v>0</v>
      </c>
      <c r="AN502" s="15">
        <v>0</v>
      </c>
      <c r="AO502" s="15">
        <v>0</v>
      </c>
      <c r="AP502" s="15">
        <v>0</v>
      </c>
      <c r="AQ502" s="15">
        <v>0</v>
      </c>
      <c r="AR502" s="15">
        <v>0</v>
      </c>
      <c r="AS502" s="15">
        <v>0</v>
      </c>
      <c r="AT502" s="15">
        <v>0</v>
      </c>
      <c r="AU502" s="15">
        <v>0</v>
      </c>
      <c r="AV502" s="15">
        <v>0</v>
      </c>
      <c r="AW502" s="15">
        <v>0</v>
      </c>
      <c r="AX502" s="15">
        <v>0</v>
      </c>
      <c r="AY502" s="15">
        <v>0</v>
      </c>
      <c r="BB502" t="b">
        <f t="shared" si="40"/>
        <v>1</v>
      </c>
    </row>
    <row r="503" spans="1:54">
      <c r="A503">
        <v>10756</v>
      </c>
      <c r="D503" t="s">
        <v>1366</v>
      </c>
      <c r="E503" t="s">
        <v>4307</v>
      </c>
      <c r="F503" t="str">
        <f t="shared" si="36"/>
        <v>City/Roads and Bridges</v>
      </c>
      <c r="G503" t="s">
        <v>1366</v>
      </c>
      <c r="I503" t="s">
        <v>3103</v>
      </c>
      <c r="J503" t="s">
        <v>3092</v>
      </c>
      <c r="K503" t="s">
        <v>3104</v>
      </c>
      <c r="L503" t="s">
        <v>1</v>
      </c>
      <c r="M503" t="s">
        <v>3105</v>
      </c>
      <c r="N503">
        <v>12000000</v>
      </c>
      <c r="O503">
        <v>17760000</v>
      </c>
      <c r="P503" t="s">
        <v>634</v>
      </c>
      <c r="Q503" t="str">
        <f t="shared" si="37"/>
        <v>2018-2024</v>
      </c>
      <c r="R503">
        <v>1</v>
      </c>
      <c r="S503" t="s">
        <v>1354</v>
      </c>
      <c r="T503" t="s">
        <v>2287</v>
      </c>
      <c r="U503" s="4">
        <v>2018</v>
      </c>
      <c r="V503" s="4">
        <v>2024</v>
      </c>
      <c r="W503" s="15">
        <f t="shared" si="38"/>
        <v>1714285.7142857143</v>
      </c>
      <c r="X503">
        <f t="shared" si="39"/>
        <v>7</v>
      </c>
      <c r="Y503" s="15">
        <v>0</v>
      </c>
      <c r="Z503" s="15">
        <v>0</v>
      </c>
      <c r="AA503" s="15">
        <v>0</v>
      </c>
      <c r="AB503" s="15">
        <v>0</v>
      </c>
      <c r="AC503" s="15">
        <v>1714285.7142857143</v>
      </c>
      <c r="AD503" s="15">
        <v>1714285.7142857143</v>
      </c>
      <c r="AE503" s="15">
        <v>1714285.7142857143</v>
      </c>
      <c r="AF503" s="15">
        <v>1714285.7142857143</v>
      </c>
      <c r="AG503" s="15">
        <v>1714285.7142857143</v>
      </c>
      <c r="AH503" s="15">
        <v>1714285.7142857143</v>
      </c>
      <c r="AI503" s="15">
        <v>1714285.7142857143</v>
      </c>
      <c r="AJ503" s="15">
        <v>0</v>
      </c>
      <c r="AK503" s="15">
        <v>0</v>
      </c>
      <c r="AL503" s="15">
        <v>0</v>
      </c>
      <c r="AM503" s="15">
        <v>0</v>
      </c>
      <c r="AN503" s="15">
        <v>0</v>
      </c>
      <c r="AO503" s="15">
        <v>0</v>
      </c>
      <c r="AP503" s="15">
        <v>0</v>
      </c>
      <c r="AQ503" s="15">
        <v>0</v>
      </c>
      <c r="AR503" s="15">
        <v>0</v>
      </c>
      <c r="AS503" s="15">
        <v>0</v>
      </c>
      <c r="AT503" s="15">
        <v>0</v>
      </c>
      <c r="AU503" s="15">
        <v>0</v>
      </c>
      <c r="AV503" s="15">
        <v>0</v>
      </c>
      <c r="AW503" s="15">
        <v>0</v>
      </c>
      <c r="AX503" s="15">
        <v>0</v>
      </c>
      <c r="AY503" s="15">
        <v>0</v>
      </c>
      <c r="BB503" t="b">
        <f t="shared" si="40"/>
        <v>1</v>
      </c>
    </row>
    <row r="504" spans="1:54">
      <c r="A504">
        <v>10757</v>
      </c>
      <c r="D504" t="s">
        <v>1366</v>
      </c>
      <c r="E504" t="s">
        <v>4307</v>
      </c>
      <c r="F504" t="str">
        <f t="shared" si="36"/>
        <v>City/Roads and Bridges</v>
      </c>
      <c r="G504" t="s">
        <v>1366</v>
      </c>
      <c r="I504" t="s">
        <v>3103</v>
      </c>
      <c r="J504" t="s">
        <v>3104</v>
      </c>
      <c r="K504" t="s">
        <v>3106</v>
      </c>
      <c r="L504" t="s">
        <v>1</v>
      </c>
      <c r="M504" t="s">
        <v>3105</v>
      </c>
      <c r="N504">
        <v>6000000</v>
      </c>
      <c r="O504">
        <v>8880000</v>
      </c>
      <c r="P504" t="s">
        <v>634</v>
      </c>
      <c r="Q504" t="str">
        <f t="shared" si="37"/>
        <v>2018-2024</v>
      </c>
      <c r="R504">
        <v>1</v>
      </c>
      <c r="S504" t="s">
        <v>1354</v>
      </c>
      <c r="T504" t="s">
        <v>2287</v>
      </c>
      <c r="U504" s="4">
        <v>2018</v>
      </c>
      <c r="V504" s="4">
        <v>2024</v>
      </c>
      <c r="W504" s="15">
        <f t="shared" si="38"/>
        <v>857142.85714285716</v>
      </c>
      <c r="X504">
        <f t="shared" si="39"/>
        <v>7</v>
      </c>
      <c r="Y504" s="15">
        <v>0</v>
      </c>
      <c r="Z504" s="15">
        <v>0</v>
      </c>
      <c r="AA504" s="15">
        <v>0</v>
      </c>
      <c r="AB504" s="15">
        <v>0</v>
      </c>
      <c r="AC504" s="15">
        <v>857142.85714285716</v>
      </c>
      <c r="AD504" s="15">
        <v>857142.85714285716</v>
      </c>
      <c r="AE504" s="15">
        <v>857142.85714285716</v>
      </c>
      <c r="AF504" s="15">
        <v>857142.85714285716</v>
      </c>
      <c r="AG504" s="15">
        <v>857142.85714285716</v>
      </c>
      <c r="AH504" s="15">
        <v>857142.85714285716</v>
      </c>
      <c r="AI504" s="15">
        <v>857142.85714285716</v>
      </c>
      <c r="AJ504" s="15">
        <v>0</v>
      </c>
      <c r="AK504" s="15">
        <v>0</v>
      </c>
      <c r="AL504" s="15">
        <v>0</v>
      </c>
      <c r="AM504" s="15">
        <v>0</v>
      </c>
      <c r="AN504" s="15">
        <v>0</v>
      </c>
      <c r="AO504" s="15">
        <v>0</v>
      </c>
      <c r="AP504" s="15">
        <v>0</v>
      </c>
      <c r="AQ504" s="15">
        <v>0</v>
      </c>
      <c r="AR504" s="15">
        <v>0</v>
      </c>
      <c r="AS504" s="15">
        <v>0</v>
      </c>
      <c r="AT504" s="15">
        <v>0</v>
      </c>
      <c r="AU504" s="15">
        <v>0</v>
      </c>
      <c r="AV504" s="15">
        <v>0</v>
      </c>
      <c r="AW504" s="15">
        <v>0</v>
      </c>
      <c r="AX504" s="15">
        <v>0</v>
      </c>
      <c r="AY504" s="15">
        <v>0</v>
      </c>
      <c r="BB504" t="b">
        <f t="shared" si="40"/>
        <v>1</v>
      </c>
    </row>
    <row r="505" spans="1:54">
      <c r="A505">
        <v>10759</v>
      </c>
      <c r="D505" t="s">
        <v>1366</v>
      </c>
      <c r="E505" t="s">
        <v>4307</v>
      </c>
      <c r="F505" t="str">
        <f t="shared" si="36"/>
        <v>City/Roads and Bridges</v>
      </c>
      <c r="G505" t="s">
        <v>1366</v>
      </c>
      <c r="I505" t="s">
        <v>3107</v>
      </c>
      <c r="J505" t="s">
        <v>3093</v>
      </c>
      <c r="K505" t="s">
        <v>3108</v>
      </c>
      <c r="L505" t="s">
        <v>640</v>
      </c>
      <c r="M505" t="s">
        <v>3109</v>
      </c>
      <c r="N505">
        <v>2500000</v>
      </c>
      <c r="O505">
        <v>3700000</v>
      </c>
      <c r="P505" t="s">
        <v>634</v>
      </c>
      <c r="Q505" t="str">
        <f t="shared" si="37"/>
        <v>2018-2024</v>
      </c>
      <c r="R505">
        <v>1</v>
      </c>
      <c r="S505" t="s">
        <v>643</v>
      </c>
      <c r="T505" t="s">
        <v>2287</v>
      </c>
      <c r="U505" s="4">
        <v>2018</v>
      </c>
      <c r="V505" s="4">
        <v>2024</v>
      </c>
      <c r="W505" s="15">
        <f t="shared" si="38"/>
        <v>357142.85714285716</v>
      </c>
      <c r="X505">
        <f t="shared" si="39"/>
        <v>7</v>
      </c>
      <c r="Y505" s="15">
        <v>0</v>
      </c>
      <c r="Z505" s="15">
        <v>0</v>
      </c>
      <c r="AA505" s="15">
        <v>0</v>
      </c>
      <c r="AB505" s="15">
        <v>0</v>
      </c>
      <c r="AC505" s="15">
        <v>357142.85714285716</v>
      </c>
      <c r="AD505" s="15">
        <v>357142.85714285716</v>
      </c>
      <c r="AE505" s="15">
        <v>357142.85714285716</v>
      </c>
      <c r="AF505" s="15">
        <v>357142.85714285716</v>
      </c>
      <c r="AG505" s="15">
        <v>357142.85714285716</v>
      </c>
      <c r="AH505" s="15">
        <v>357142.85714285716</v>
      </c>
      <c r="AI505" s="15">
        <v>357142.85714285716</v>
      </c>
      <c r="AJ505" s="15">
        <v>0</v>
      </c>
      <c r="AK505" s="15">
        <v>0</v>
      </c>
      <c r="AL505" s="15">
        <v>0</v>
      </c>
      <c r="AM505" s="15">
        <v>0</v>
      </c>
      <c r="AN505" s="15">
        <v>0</v>
      </c>
      <c r="AO505" s="15">
        <v>0</v>
      </c>
      <c r="AP505" s="15">
        <v>0</v>
      </c>
      <c r="AQ505" s="15">
        <v>0</v>
      </c>
      <c r="AR505" s="15">
        <v>0</v>
      </c>
      <c r="AS505" s="15">
        <v>0</v>
      </c>
      <c r="AT505" s="15">
        <v>0</v>
      </c>
      <c r="AU505" s="15">
        <v>0</v>
      </c>
      <c r="AV505" s="15">
        <v>0</v>
      </c>
      <c r="AW505" s="15">
        <v>0</v>
      </c>
      <c r="AX505" s="15">
        <v>0</v>
      </c>
      <c r="AY505" s="15">
        <v>0</v>
      </c>
      <c r="BB505" t="b">
        <f t="shared" si="40"/>
        <v>1</v>
      </c>
    </row>
    <row r="506" spans="1:54">
      <c r="A506">
        <v>10766</v>
      </c>
      <c r="D506" t="s">
        <v>1366</v>
      </c>
      <c r="E506" t="s">
        <v>4307</v>
      </c>
      <c r="F506" t="str">
        <f t="shared" si="36"/>
        <v>City/Active Transportation</v>
      </c>
      <c r="I506" t="s">
        <v>1375</v>
      </c>
      <c r="J506" t="s">
        <v>1376</v>
      </c>
      <c r="K506" t="s">
        <v>1377</v>
      </c>
      <c r="L506" t="s">
        <v>1378</v>
      </c>
      <c r="M506" t="s">
        <v>1379</v>
      </c>
      <c r="N506">
        <v>5000000</v>
      </c>
      <c r="O506">
        <v>7400000</v>
      </c>
      <c r="P506" t="s">
        <v>634</v>
      </c>
      <c r="Q506" t="str">
        <f t="shared" si="37"/>
        <v>2018-2024</v>
      </c>
      <c r="R506">
        <v>1</v>
      </c>
      <c r="S506" t="s">
        <v>1380</v>
      </c>
      <c r="T506" t="s">
        <v>636</v>
      </c>
      <c r="U506" s="4">
        <v>2018</v>
      </c>
      <c r="V506" s="4">
        <v>2024</v>
      </c>
      <c r="W506" s="15">
        <f t="shared" si="38"/>
        <v>714285.71428571432</v>
      </c>
      <c r="X506">
        <f t="shared" si="39"/>
        <v>7</v>
      </c>
      <c r="Y506" s="15">
        <v>0</v>
      </c>
      <c r="Z506" s="15">
        <v>0</v>
      </c>
      <c r="AA506" s="15">
        <v>0</v>
      </c>
      <c r="AB506" s="15">
        <v>0</v>
      </c>
      <c r="AC506" s="15">
        <v>714285.71428571432</v>
      </c>
      <c r="AD506" s="15">
        <v>714285.71428571432</v>
      </c>
      <c r="AE506" s="15">
        <v>714285.71428571432</v>
      </c>
      <c r="AF506" s="15">
        <v>714285.71428571432</v>
      </c>
      <c r="AG506" s="15">
        <v>714285.71428571432</v>
      </c>
      <c r="AH506" s="15">
        <v>714285.71428571432</v>
      </c>
      <c r="AI506" s="15">
        <v>714285.71428571432</v>
      </c>
      <c r="AJ506" s="15">
        <v>0</v>
      </c>
      <c r="AK506" s="15">
        <v>0</v>
      </c>
      <c r="AL506" s="15">
        <v>0</v>
      </c>
      <c r="AM506" s="15">
        <v>0</v>
      </c>
      <c r="AN506" s="15">
        <v>0</v>
      </c>
      <c r="AO506" s="15">
        <v>0</v>
      </c>
      <c r="AP506" s="15">
        <v>0</v>
      </c>
      <c r="AQ506" s="15">
        <v>0</v>
      </c>
      <c r="AR506" s="15">
        <v>0</v>
      </c>
      <c r="AS506" s="15">
        <v>0</v>
      </c>
      <c r="AT506" s="15">
        <v>0</v>
      </c>
      <c r="AU506" s="15">
        <v>0</v>
      </c>
      <c r="AV506" s="15">
        <v>0</v>
      </c>
      <c r="AW506" s="15">
        <v>0</v>
      </c>
      <c r="AX506" s="15">
        <v>0</v>
      </c>
      <c r="AY506" s="15">
        <v>0</v>
      </c>
      <c r="BB506" t="b">
        <f t="shared" si="40"/>
        <v>1</v>
      </c>
    </row>
    <row r="507" spans="1:54">
      <c r="A507">
        <v>10775</v>
      </c>
      <c r="D507" t="s">
        <v>1381</v>
      </c>
      <c r="E507" t="s">
        <v>4307</v>
      </c>
      <c r="F507" t="str">
        <f t="shared" si="36"/>
        <v>City/Roads and Bridges</v>
      </c>
      <c r="G507" t="s">
        <v>1381</v>
      </c>
      <c r="I507" t="s">
        <v>3131</v>
      </c>
      <c r="J507" t="s">
        <v>3132</v>
      </c>
      <c r="K507" t="s">
        <v>3133</v>
      </c>
      <c r="L507" t="s">
        <v>662</v>
      </c>
      <c r="M507" t="s">
        <v>3134</v>
      </c>
      <c r="N507">
        <v>4940000</v>
      </c>
      <c r="O507">
        <v>7311200</v>
      </c>
      <c r="P507" t="s">
        <v>634</v>
      </c>
      <c r="Q507" t="str">
        <f t="shared" si="37"/>
        <v>2018-2024</v>
      </c>
      <c r="R507">
        <v>1</v>
      </c>
      <c r="S507" t="s">
        <v>730</v>
      </c>
      <c r="T507" t="s">
        <v>2287</v>
      </c>
      <c r="U507" s="4">
        <v>2018</v>
      </c>
      <c r="V507" s="4">
        <v>2024</v>
      </c>
      <c r="W507" s="15">
        <f t="shared" si="38"/>
        <v>705714.28571428568</v>
      </c>
      <c r="X507">
        <f t="shared" si="39"/>
        <v>7</v>
      </c>
      <c r="Y507" s="15">
        <v>0</v>
      </c>
      <c r="Z507" s="15">
        <v>0</v>
      </c>
      <c r="AA507" s="15">
        <v>0</v>
      </c>
      <c r="AB507" s="15">
        <v>0</v>
      </c>
      <c r="AC507" s="15">
        <v>705714.28571428568</v>
      </c>
      <c r="AD507" s="15">
        <v>705714.28571428568</v>
      </c>
      <c r="AE507" s="15">
        <v>705714.28571428568</v>
      </c>
      <c r="AF507" s="15">
        <v>705714.28571428568</v>
      </c>
      <c r="AG507" s="15">
        <v>705714.28571428568</v>
      </c>
      <c r="AH507" s="15">
        <v>705714.28571428568</v>
      </c>
      <c r="AI507" s="15">
        <v>705714.28571428568</v>
      </c>
      <c r="AJ507" s="15">
        <v>0</v>
      </c>
      <c r="AK507" s="15">
        <v>0</v>
      </c>
      <c r="AL507" s="15">
        <v>0</v>
      </c>
      <c r="AM507" s="15">
        <v>0</v>
      </c>
      <c r="AN507" s="15">
        <v>0</v>
      </c>
      <c r="AO507" s="15">
        <v>0</v>
      </c>
      <c r="AP507" s="15">
        <v>0</v>
      </c>
      <c r="AQ507" s="15">
        <v>0</v>
      </c>
      <c r="AR507" s="15">
        <v>0</v>
      </c>
      <c r="AS507" s="15">
        <v>0</v>
      </c>
      <c r="AT507" s="15">
        <v>0</v>
      </c>
      <c r="AU507" s="15">
        <v>0</v>
      </c>
      <c r="AV507" s="15">
        <v>0</v>
      </c>
      <c r="AW507" s="15">
        <v>0</v>
      </c>
      <c r="AX507" s="15">
        <v>0</v>
      </c>
      <c r="AY507" s="15">
        <v>0</v>
      </c>
      <c r="BB507" t="b">
        <f t="shared" si="40"/>
        <v>1</v>
      </c>
    </row>
    <row r="508" spans="1:54">
      <c r="A508">
        <v>10778</v>
      </c>
      <c r="D508" t="s">
        <v>1381</v>
      </c>
      <c r="E508" t="s">
        <v>4307</v>
      </c>
      <c r="F508" t="str">
        <f t="shared" si="36"/>
        <v>City/Roads and Bridges</v>
      </c>
      <c r="G508" t="s">
        <v>1381</v>
      </c>
      <c r="I508" t="s">
        <v>3135</v>
      </c>
      <c r="J508" t="s">
        <v>3136</v>
      </c>
      <c r="K508" t="s">
        <v>1395</v>
      </c>
      <c r="L508" t="s">
        <v>791</v>
      </c>
      <c r="M508" t="s">
        <v>3137</v>
      </c>
      <c r="N508">
        <v>4930000</v>
      </c>
      <c r="O508">
        <v>7296400</v>
      </c>
      <c r="P508" t="s">
        <v>634</v>
      </c>
      <c r="Q508" t="str">
        <f t="shared" si="37"/>
        <v>2018-2024</v>
      </c>
      <c r="R508">
        <v>1</v>
      </c>
      <c r="S508" t="s">
        <v>664</v>
      </c>
      <c r="T508" t="s">
        <v>2287</v>
      </c>
      <c r="U508" s="4">
        <v>2018</v>
      </c>
      <c r="V508" s="4">
        <v>2024</v>
      </c>
      <c r="W508" s="15">
        <f t="shared" si="38"/>
        <v>704285.71428571432</v>
      </c>
      <c r="X508">
        <f t="shared" si="39"/>
        <v>7</v>
      </c>
      <c r="Y508" s="15">
        <v>0</v>
      </c>
      <c r="Z508" s="15">
        <v>0</v>
      </c>
      <c r="AA508" s="15">
        <v>0</v>
      </c>
      <c r="AB508" s="15">
        <v>0</v>
      </c>
      <c r="AC508" s="15">
        <v>704285.71428571432</v>
      </c>
      <c r="AD508" s="15">
        <v>704285.71428571432</v>
      </c>
      <c r="AE508" s="15">
        <v>704285.71428571432</v>
      </c>
      <c r="AF508" s="15">
        <v>704285.71428571432</v>
      </c>
      <c r="AG508" s="15">
        <v>704285.71428571432</v>
      </c>
      <c r="AH508" s="15">
        <v>704285.71428571432</v>
      </c>
      <c r="AI508" s="15">
        <v>704285.71428571432</v>
      </c>
      <c r="AJ508" s="15">
        <v>0</v>
      </c>
      <c r="AK508" s="15">
        <v>0</v>
      </c>
      <c r="AL508" s="15">
        <v>0</v>
      </c>
      <c r="AM508" s="15">
        <v>0</v>
      </c>
      <c r="AN508" s="15">
        <v>0</v>
      </c>
      <c r="AO508" s="15">
        <v>0</v>
      </c>
      <c r="AP508" s="15">
        <v>0</v>
      </c>
      <c r="AQ508" s="15">
        <v>0</v>
      </c>
      <c r="AR508" s="15">
        <v>0</v>
      </c>
      <c r="AS508" s="15">
        <v>0</v>
      </c>
      <c r="AT508" s="15">
        <v>0</v>
      </c>
      <c r="AU508" s="15">
        <v>0</v>
      </c>
      <c r="AV508" s="15">
        <v>0</v>
      </c>
      <c r="AW508" s="15">
        <v>0</v>
      </c>
      <c r="AX508" s="15">
        <v>0</v>
      </c>
      <c r="AY508" s="15">
        <v>0</v>
      </c>
      <c r="BB508" t="b">
        <f t="shared" si="40"/>
        <v>1</v>
      </c>
    </row>
    <row r="509" spans="1:54">
      <c r="A509">
        <v>10779</v>
      </c>
      <c r="D509" t="s">
        <v>1381</v>
      </c>
      <c r="E509" t="s">
        <v>4307</v>
      </c>
      <c r="F509" t="str">
        <f t="shared" si="36"/>
        <v>City/Active Transportation</v>
      </c>
      <c r="G509" t="s">
        <v>1382</v>
      </c>
      <c r="I509" t="s">
        <v>1383</v>
      </c>
      <c r="J509" t="s">
        <v>1384</v>
      </c>
      <c r="K509" t="s">
        <v>1385</v>
      </c>
      <c r="L509" t="s">
        <v>662</v>
      </c>
      <c r="M509" t="s">
        <v>1386</v>
      </c>
      <c r="N509">
        <v>9630000</v>
      </c>
      <c r="O509">
        <v>14252400</v>
      </c>
      <c r="P509" t="s">
        <v>634</v>
      </c>
      <c r="Q509" t="str">
        <f t="shared" si="37"/>
        <v>2018-2024</v>
      </c>
      <c r="R509">
        <v>1</v>
      </c>
      <c r="S509" t="s">
        <v>670</v>
      </c>
      <c r="T509" t="s">
        <v>636</v>
      </c>
      <c r="U509" s="4">
        <v>2018</v>
      </c>
      <c r="V509" s="4">
        <v>2024</v>
      </c>
      <c r="W509" s="15">
        <f t="shared" si="38"/>
        <v>1375714.2857142857</v>
      </c>
      <c r="X509">
        <f t="shared" si="39"/>
        <v>7</v>
      </c>
      <c r="Y509" s="15">
        <v>0</v>
      </c>
      <c r="Z509" s="15">
        <v>0</v>
      </c>
      <c r="AA509" s="15">
        <v>0</v>
      </c>
      <c r="AB509" s="15">
        <v>0</v>
      </c>
      <c r="AC509" s="15">
        <v>1375714.2857142857</v>
      </c>
      <c r="AD509" s="15">
        <v>1375714.2857142857</v>
      </c>
      <c r="AE509" s="15">
        <v>1375714.2857142857</v>
      </c>
      <c r="AF509" s="15">
        <v>1375714.2857142857</v>
      </c>
      <c r="AG509" s="15">
        <v>1375714.2857142857</v>
      </c>
      <c r="AH509" s="15">
        <v>1375714.2857142857</v>
      </c>
      <c r="AI509" s="15">
        <v>1375714.2857142857</v>
      </c>
      <c r="AJ509" s="15">
        <v>0</v>
      </c>
      <c r="AK509" s="15">
        <v>0</v>
      </c>
      <c r="AL509" s="15">
        <v>0</v>
      </c>
      <c r="AM509" s="15">
        <v>0</v>
      </c>
      <c r="AN509" s="15">
        <v>0</v>
      </c>
      <c r="AO509" s="15">
        <v>0</v>
      </c>
      <c r="AP509" s="15">
        <v>0</v>
      </c>
      <c r="AQ509" s="15">
        <v>0</v>
      </c>
      <c r="AR509" s="15">
        <v>0</v>
      </c>
      <c r="AS509" s="15">
        <v>0</v>
      </c>
      <c r="AT509" s="15">
        <v>0</v>
      </c>
      <c r="AU509" s="15">
        <v>0</v>
      </c>
      <c r="AV509" s="15">
        <v>0</v>
      </c>
      <c r="AW509" s="15">
        <v>0</v>
      </c>
      <c r="AX509" s="15">
        <v>0</v>
      </c>
      <c r="AY509" s="15">
        <v>0</v>
      </c>
      <c r="BB509" t="b">
        <f t="shared" si="40"/>
        <v>1</v>
      </c>
    </row>
    <row r="510" spans="1:54">
      <c r="A510">
        <v>10781</v>
      </c>
      <c r="D510" t="s">
        <v>1381</v>
      </c>
      <c r="E510" t="s">
        <v>4307</v>
      </c>
      <c r="F510" t="str">
        <f t="shared" si="36"/>
        <v>City/Active Transportation</v>
      </c>
      <c r="G510" t="s">
        <v>1381</v>
      </c>
      <c r="I510" t="s">
        <v>1387</v>
      </c>
      <c r="J510" t="s">
        <v>1388</v>
      </c>
      <c r="K510" t="s">
        <v>1389</v>
      </c>
      <c r="L510" t="s">
        <v>657</v>
      </c>
      <c r="M510" t="s">
        <v>1390</v>
      </c>
      <c r="N510">
        <v>4270000</v>
      </c>
      <c r="O510">
        <v>6319600</v>
      </c>
      <c r="P510" t="s">
        <v>634</v>
      </c>
      <c r="Q510" t="str">
        <f t="shared" si="37"/>
        <v>2018-2024</v>
      </c>
      <c r="R510">
        <v>1</v>
      </c>
      <c r="S510" t="s">
        <v>730</v>
      </c>
      <c r="T510" t="s">
        <v>636</v>
      </c>
      <c r="U510" s="4">
        <v>2018</v>
      </c>
      <c r="V510" s="4">
        <v>2024</v>
      </c>
      <c r="W510" s="15">
        <f t="shared" si="38"/>
        <v>610000</v>
      </c>
      <c r="X510">
        <f t="shared" si="39"/>
        <v>7</v>
      </c>
      <c r="Y510" s="15">
        <v>0</v>
      </c>
      <c r="Z510" s="15">
        <v>0</v>
      </c>
      <c r="AA510" s="15">
        <v>0</v>
      </c>
      <c r="AB510" s="15">
        <v>0</v>
      </c>
      <c r="AC510" s="15">
        <v>610000</v>
      </c>
      <c r="AD510" s="15">
        <v>610000</v>
      </c>
      <c r="AE510" s="15">
        <v>610000</v>
      </c>
      <c r="AF510" s="15">
        <v>610000</v>
      </c>
      <c r="AG510" s="15">
        <v>610000</v>
      </c>
      <c r="AH510" s="15">
        <v>610000</v>
      </c>
      <c r="AI510" s="15">
        <v>610000</v>
      </c>
      <c r="AJ510" s="15">
        <v>0</v>
      </c>
      <c r="AK510" s="15">
        <v>0</v>
      </c>
      <c r="AL510" s="15">
        <v>0</v>
      </c>
      <c r="AM510" s="15">
        <v>0</v>
      </c>
      <c r="AN510" s="15">
        <v>0</v>
      </c>
      <c r="AO510" s="15">
        <v>0</v>
      </c>
      <c r="AP510" s="15">
        <v>0</v>
      </c>
      <c r="AQ510" s="15">
        <v>0</v>
      </c>
      <c r="AR510" s="15">
        <v>0</v>
      </c>
      <c r="AS510" s="15">
        <v>0</v>
      </c>
      <c r="AT510" s="15">
        <v>0</v>
      </c>
      <c r="AU510" s="15">
        <v>0</v>
      </c>
      <c r="AV510" s="15">
        <v>0</v>
      </c>
      <c r="AW510" s="15">
        <v>0</v>
      </c>
      <c r="AX510" s="15">
        <v>0</v>
      </c>
      <c r="AY510" s="15">
        <v>0</v>
      </c>
      <c r="BB510" t="b">
        <f t="shared" si="40"/>
        <v>1</v>
      </c>
    </row>
    <row r="511" spans="1:54">
      <c r="A511">
        <v>10784</v>
      </c>
      <c r="D511" t="s">
        <v>1381</v>
      </c>
      <c r="E511" t="s">
        <v>4307</v>
      </c>
      <c r="F511" t="str">
        <f t="shared" si="36"/>
        <v>City/Active Transportation</v>
      </c>
      <c r="G511" t="s">
        <v>1381</v>
      </c>
      <c r="I511" t="s">
        <v>1394</v>
      </c>
      <c r="J511" t="s">
        <v>1395</v>
      </c>
      <c r="K511" t="s">
        <v>1396</v>
      </c>
      <c r="L511" t="s">
        <v>657</v>
      </c>
      <c r="M511" t="s">
        <v>1390</v>
      </c>
      <c r="N511">
        <v>5910000</v>
      </c>
      <c r="O511">
        <v>8746800</v>
      </c>
      <c r="P511" t="s">
        <v>634</v>
      </c>
      <c r="Q511" t="str">
        <f t="shared" si="37"/>
        <v>2018-2024</v>
      </c>
      <c r="R511">
        <v>1</v>
      </c>
      <c r="S511" t="s">
        <v>730</v>
      </c>
      <c r="T511" t="s">
        <v>636</v>
      </c>
      <c r="U511" s="4">
        <v>2018</v>
      </c>
      <c r="V511" s="4">
        <v>2024</v>
      </c>
      <c r="W511" s="15">
        <f t="shared" si="38"/>
        <v>844285.71428571432</v>
      </c>
      <c r="X511">
        <f t="shared" si="39"/>
        <v>7</v>
      </c>
      <c r="Y511" s="15">
        <v>0</v>
      </c>
      <c r="Z511" s="15">
        <v>0</v>
      </c>
      <c r="AA511" s="15">
        <v>0</v>
      </c>
      <c r="AB511" s="15">
        <v>0</v>
      </c>
      <c r="AC511" s="15">
        <v>844285.71428571432</v>
      </c>
      <c r="AD511" s="15">
        <v>844285.71428571432</v>
      </c>
      <c r="AE511" s="15">
        <v>844285.71428571432</v>
      </c>
      <c r="AF511" s="15">
        <v>844285.71428571432</v>
      </c>
      <c r="AG511" s="15">
        <v>844285.71428571432</v>
      </c>
      <c r="AH511" s="15">
        <v>844285.71428571432</v>
      </c>
      <c r="AI511" s="15">
        <v>844285.71428571432</v>
      </c>
      <c r="AJ511" s="15">
        <v>0</v>
      </c>
      <c r="AK511" s="15">
        <v>0</v>
      </c>
      <c r="AL511" s="15">
        <v>0</v>
      </c>
      <c r="AM511" s="15">
        <v>0</v>
      </c>
      <c r="AN511" s="15">
        <v>0</v>
      </c>
      <c r="AO511" s="15">
        <v>0</v>
      </c>
      <c r="AP511" s="15">
        <v>0</v>
      </c>
      <c r="AQ511" s="15">
        <v>0</v>
      </c>
      <c r="AR511" s="15">
        <v>0</v>
      </c>
      <c r="AS511" s="15">
        <v>0</v>
      </c>
      <c r="AT511" s="15">
        <v>0</v>
      </c>
      <c r="AU511" s="15">
        <v>0</v>
      </c>
      <c r="AV511" s="15">
        <v>0</v>
      </c>
      <c r="AW511" s="15">
        <v>0</v>
      </c>
      <c r="AX511" s="15">
        <v>0</v>
      </c>
      <c r="AY511" s="15">
        <v>0</v>
      </c>
      <c r="BB511" t="b">
        <f t="shared" si="40"/>
        <v>1</v>
      </c>
    </row>
    <row r="512" spans="1:54">
      <c r="A512">
        <v>10795</v>
      </c>
      <c r="D512" t="s">
        <v>1397</v>
      </c>
      <c r="E512" t="s">
        <v>4307</v>
      </c>
      <c r="F512" t="str">
        <f t="shared" si="36"/>
        <v>City/Roads and Bridges</v>
      </c>
      <c r="G512" t="s">
        <v>3145</v>
      </c>
      <c r="I512" t="s">
        <v>3146</v>
      </c>
      <c r="J512" t="s">
        <v>3147</v>
      </c>
      <c r="K512" t="s">
        <v>3148</v>
      </c>
      <c r="L512" t="s">
        <v>640</v>
      </c>
      <c r="M512" t="s">
        <v>3149</v>
      </c>
      <c r="N512">
        <v>2500000</v>
      </c>
      <c r="O512">
        <v>3700000</v>
      </c>
      <c r="P512" t="s">
        <v>634</v>
      </c>
      <c r="Q512" t="str">
        <f t="shared" si="37"/>
        <v>2018-2024</v>
      </c>
      <c r="R512">
        <v>1</v>
      </c>
      <c r="S512" t="s">
        <v>664</v>
      </c>
      <c r="T512" t="s">
        <v>2287</v>
      </c>
      <c r="U512" s="4">
        <v>2018</v>
      </c>
      <c r="V512" s="4">
        <v>2024</v>
      </c>
      <c r="W512" s="15">
        <f t="shared" si="38"/>
        <v>357142.85714285716</v>
      </c>
      <c r="X512">
        <f t="shared" si="39"/>
        <v>7</v>
      </c>
      <c r="Y512" s="15">
        <v>0</v>
      </c>
      <c r="Z512" s="15">
        <v>0</v>
      </c>
      <c r="AA512" s="15">
        <v>0</v>
      </c>
      <c r="AB512" s="15">
        <v>0</v>
      </c>
      <c r="AC512" s="15">
        <v>357142.85714285716</v>
      </c>
      <c r="AD512" s="15">
        <v>357142.85714285716</v>
      </c>
      <c r="AE512" s="15">
        <v>357142.85714285716</v>
      </c>
      <c r="AF512" s="15">
        <v>357142.85714285716</v>
      </c>
      <c r="AG512" s="15">
        <v>357142.85714285716</v>
      </c>
      <c r="AH512" s="15">
        <v>357142.85714285716</v>
      </c>
      <c r="AI512" s="15">
        <v>357142.85714285716</v>
      </c>
      <c r="AJ512" s="15">
        <v>0</v>
      </c>
      <c r="AK512" s="15">
        <v>0</v>
      </c>
      <c r="AL512" s="15">
        <v>0</v>
      </c>
      <c r="AM512" s="15">
        <v>0</v>
      </c>
      <c r="AN512" s="15">
        <v>0</v>
      </c>
      <c r="AO512" s="15">
        <v>0</v>
      </c>
      <c r="AP512" s="15">
        <v>0</v>
      </c>
      <c r="AQ512" s="15">
        <v>0</v>
      </c>
      <c r="AR512" s="15">
        <v>0</v>
      </c>
      <c r="AS512" s="15">
        <v>0</v>
      </c>
      <c r="AT512" s="15">
        <v>0</v>
      </c>
      <c r="AU512" s="15">
        <v>0</v>
      </c>
      <c r="AV512" s="15">
        <v>0</v>
      </c>
      <c r="AW512" s="15">
        <v>0</v>
      </c>
      <c r="AX512" s="15">
        <v>0</v>
      </c>
      <c r="AY512" s="15">
        <v>0</v>
      </c>
      <c r="BB512" t="b">
        <f t="shared" si="40"/>
        <v>1</v>
      </c>
    </row>
    <row r="513" spans="1:54">
      <c r="A513">
        <v>10804</v>
      </c>
      <c r="D513" t="s">
        <v>1397</v>
      </c>
      <c r="E513" t="s">
        <v>4307</v>
      </c>
      <c r="F513" t="str">
        <f t="shared" si="36"/>
        <v>City/Active Transportation</v>
      </c>
      <c r="G513" t="s">
        <v>1397</v>
      </c>
      <c r="I513" t="s">
        <v>1398</v>
      </c>
      <c r="L513" t="s">
        <v>640</v>
      </c>
      <c r="M513" t="s">
        <v>1399</v>
      </c>
      <c r="N513">
        <v>305568</v>
      </c>
      <c r="O513">
        <v>452240.64000000001</v>
      </c>
      <c r="P513" t="s">
        <v>634</v>
      </c>
      <c r="Q513" t="str">
        <f t="shared" si="37"/>
        <v>2018-2024</v>
      </c>
      <c r="R513">
        <v>1</v>
      </c>
      <c r="S513" t="s">
        <v>730</v>
      </c>
      <c r="T513" t="s">
        <v>636</v>
      </c>
      <c r="U513" s="4">
        <v>2018</v>
      </c>
      <c r="V513" s="4">
        <v>2024</v>
      </c>
      <c r="W513" s="15">
        <f t="shared" si="38"/>
        <v>43652.571428571428</v>
      </c>
      <c r="X513">
        <f t="shared" si="39"/>
        <v>7</v>
      </c>
      <c r="Y513" s="15">
        <v>0</v>
      </c>
      <c r="Z513" s="15">
        <v>0</v>
      </c>
      <c r="AA513" s="15">
        <v>0</v>
      </c>
      <c r="AB513" s="15">
        <v>0</v>
      </c>
      <c r="AC513" s="15">
        <v>43652.571428571428</v>
      </c>
      <c r="AD513" s="15">
        <v>43652.571428571428</v>
      </c>
      <c r="AE513" s="15">
        <v>43652.571428571428</v>
      </c>
      <c r="AF513" s="15">
        <v>43652.571428571428</v>
      </c>
      <c r="AG513" s="15">
        <v>43652.571428571428</v>
      </c>
      <c r="AH513" s="15">
        <v>43652.571428571428</v>
      </c>
      <c r="AI513" s="15">
        <v>43652.571428571428</v>
      </c>
      <c r="AJ513" s="15">
        <v>0</v>
      </c>
      <c r="AK513" s="15">
        <v>0</v>
      </c>
      <c r="AL513" s="15">
        <v>0</v>
      </c>
      <c r="AM513" s="15">
        <v>0</v>
      </c>
      <c r="AN513" s="15">
        <v>0</v>
      </c>
      <c r="AO513" s="15">
        <v>0</v>
      </c>
      <c r="AP513" s="15">
        <v>0</v>
      </c>
      <c r="AQ513" s="15">
        <v>0</v>
      </c>
      <c r="AR513" s="15">
        <v>0</v>
      </c>
      <c r="AS513" s="15">
        <v>0</v>
      </c>
      <c r="AT513" s="15">
        <v>0</v>
      </c>
      <c r="AU513" s="15">
        <v>0</v>
      </c>
      <c r="AV513" s="15">
        <v>0</v>
      </c>
      <c r="AW513" s="15">
        <v>0</v>
      </c>
      <c r="AX513" s="15">
        <v>0</v>
      </c>
      <c r="AY513" s="15">
        <v>0</v>
      </c>
      <c r="BB513" t="b">
        <f t="shared" si="40"/>
        <v>1</v>
      </c>
    </row>
    <row r="514" spans="1:54">
      <c r="A514">
        <v>10806</v>
      </c>
      <c r="D514" t="s">
        <v>1381</v>
      </c>
      <c r="E514" t="s">
        <v>4307</v>
      </c>
      <c r="F514" t="str">
        <f t="shared" ref="F514:F577" si="41">CONCATENATE(E514,"/",T514)</f>
        <v>City/Active Transportation</v>
      </c>
      <c r="G514" t="s">
        <v>1381</v>
      </c>
      <c r="I514" t="s">
        <v>1404</v>
      </c>
      <c r="J514" t="s">
        <v>1405</v>
      </c>
      <c r="K514" t="s">
        <v>1406</v>
      </c>
      <c r="L514" t="s">
        <v>657</v>
      </c>
      <c r="M514" t="s">
        <v>1407</v>
      </c>
      <c r="N514">
        <v>5200000</v>
      </c>
      <c r="O514">
        <v>7696000</v>
      </c>
      <c r="P514" t="s">
        <v>634</v>
      </c>
      <c r="Q514" t="str">
        <f t="shared" ref="Q514:Q577" si="42">IF(P514="N/A","2018-2040",P514)</f>
        <v>2018-2024</v>
      </c>
      <c r="R514">
        <v>1</v>
      </c>
      <c r="S514" t="s">
        <v>670</v>
      </c>
      <c r="T514" t="s">
        <v>636</v>
      </c>
      <c r="U514" s="4">
        <v>2018</v>
      </c>
      <c r="V514" s="4">
        <v>2024</v>
      </c>
      <c r="W514" s="15">
        <f t="shared" ref="W514:W577" si="43">N514/X514</f>
        <v>742857.14285714284</v>
      </c>
      <c r="X514">
        <f t="shared" ref="X514:X577" si="44">V514-U514+1</f>
        <v>7</v>
      </c>
      <c r="Y514" s="15">
        <v>0</v>
      </c>
      <c r="Z514" s="15">
        <v>0</v>
      </c>
      <c r="AA514" s="15">
        <v>0</v>
      </c>
      <c r="AB514" s="15">
        <v>0</v>
      </c>
      <c r="AC514" s="15">
        <v>742857.14285714284</v>
      </c>
      <c r="AD514" s="15">
        <v>742857.14285714284</v>
      </c>
      <c r="AE514" s="15">
        <v>742857.14285714284</v>
      </c>
      <c r="AF514" s="15">
        <v>742857.14285714284</v>
      </c>
      <c r="AG514" s="15">
        <v>742857.14285714284</v>
      </c>
      <c r="AH514" s="15">
        <v>742857.14285714284</v>
      </c>
      <c r="AI514" s="15">
        <v>742857.14285714284</v>
      </c>
      <c r="AJ514" s="15">
        <v>0</v>
      </c>
      <c r="AK514" s="15">
        <v>0</v>
      </c>
      <c r="AL514" s="15">
        <v>0</v>
      </c>
      <c r="AM514" s="15">
        <v>0</v>
      </c>
      <c r="AN514" s="15">
        <v>0</v>
      </c>
      <c r="AO514" s="15">
        <v>0</v>
      </c>
      <c r="AP514" s="15">
        <v>0</v>
      </c>
      <c r="AQ514" s="15">
        <v>0</v>
      </c>
      <c r="AR514" s="15">
        <v>0</v>
      </c>
      <c r="AS514" s="15">
        <v>0</v>
      </c>
      <c r="AT514" s="15">
        <v>0</v>
      </c>
      <c r="AU514" s="15">
        <v>0</v>
      </c>
      <c r="AV514" s="15">
        <v>0</v>
      </c>
      <c r="AW514" s="15">
        <v>0</v>
      </c>
      <c r="AX514" s="15">
        <v>0</v>
      </c>
      <c r="AY514" s="15">
        <v>0</v>
      </c>
      <c r="BB514" t="b">
        <f t="shared" si="40"/>
        <v>1</v>
      </c>
    </row>
    <row r="515" spans="1:54">
      <c r="A515">
        <v>10809</v>
      </c>
      <c r="D515" t="s">
        <v>1408</v>
      </c>
      <c r="E515" t="s">
        <v>4309</v>
      </c>
      <c r="F515" t="str">
        <f t="shared" si="41"/>
        <v>PRD/Active Transportation</v>
      </c>
      <c r="G515" t="s">
        <v>1408</v>
      </c>
      <c r="I515" t="s">
        <v>1409</v>
      </c>
      <c r="J515" t="s">
        <v>1410</v>
      </c>
      <c r="K515" t="s">
        <v>1411</v>
      </c>
      <c r="L515" t="s">
        <v>657</v>
      </c>
      <c r="M515" t="s">
        <v>1412</v>
      </c>
      <c r="N515">
        <v>3500000</v>
      </c>
      <c r="O515">
        <v>5180000</v>
      </c>
      <c r="P515" t="s">
        <v>634</v>
      </c>
      <c r="Q515" t="str">
        <f t="shared" si="42"/>
        <v>2018-2024</v>
      </c>
      <c r="R515">
        <v>1</v>
      </c>
      <c r="S515" t="s">
        <v>730</v>
      </c>
      <c r="T515" t="s">
        <v>636</v>
      </c>
      <c r="U515" s="4">
        <v>2018</v>
      </c>
      <c r="V515" s="4">
        <v>2024</v>
      </c>
      <c r="W515" s="15">
        <f t="shared" si="43"/>
        <v>500000</v>
      </c>
      <c r="X515">
        <f t="shared" si="44"/>
        <v>7</v>
      </c>
      <c r="Y515" s="15">
        <v>0</v>
      </c>
      <c r="Z515" s="15">
        <v>0</v>
      </c>
      <c r="AA515" s="15">
        <v>0</v>
      </c>
      <c r="AB515" s="15">
        <v>0</v>
      </c>
      <c r="AC515" s="15">
        <v>500000</v>
      </c>
      <c r="AD515" s="15">
        <v>500000</v>
      </c>
      <c r="AE515" s="15">
        <v>500000</v>
      </c>
      <c r="AF515" s="15">
        <v>500000</v>
      </c>
      <c r="AG515" s="15">
        <v>500000</v>
      </c>
      <c r="AH515" s="15">
        <v>500000</v>
      </c>
      <c r="AI515" s="15">
        <v>500000</v>
      </c>
      <c r="AJ515" s="15">
        <v>0</v>
      </c>
      <c r="AK515" s="15">
        <v>0</v>
      </c>
      <c r="AL515" s="15">
        <v>0</v>
      </c>
      <c r="AM515" s="15">
        <v>0</v>
      </c>
      <c r="AN515" s="15">
        <v>0</v>
      </c>
      <c r="AO515" s="15">
        <v>0</v>
      </c>
      <c r="AP515" s="15">
        <v>0</v>
      </c>
      <c r="AQ515" s="15">
        <v>0</v>
      </c>
      <c r="AR515" s="15">
        <v>0</v>
      </c>
      <c r="AS515" s="15">
        <v>0</v>
      </c>
      <c r="AT515" s="15">
        <v>0</v>
      </c>
      <c r="AU515" s="15">
        <v>0</v>
      </c>
      <c r="AV515" s="15">
        <v>0</v>
      </c>
      <c r="AW515" s="15">
        <v>0</v>
      </c>
      <c r="AX515" s="15">
        <v>0</v>
      </c>
      <c r="AY515" s="15">
        <v>0</v>
      </c>
      <c r="BB515" t="b">
        <f t="shared" si="40"/>
        <v>1</v>
      </c>
    </row>
    <row r="516" spans="1:54">
      <c r="A516">
        <v>10810</v>
      </c>
      <c r="D516" t="s">
        <v>1408</v>
      </c>
      <c r="E516" t="s">
        <v>4309</v>
      </c>
      <c r="F516" t="str">
        <f t="shared" si="41"/>
        <v>PRD/Active Transportation</v>
      </c>
      <c r="G516" t="s">
        <v>1408</v>
      </c>
      <c r="I516" t="s">
        <v>1413</v>
      </c>
      <c r="J516" t="s">
        <v>895</v>
      </c>
      <c r="K516" t="s">
        <v>1414</v>
      </c>
      <c r="L516" t="s">
        <v>657</v>
      </c>
      <c r="M516" t="s">
        <v>1415</v>
      </c>
      <c r="N516">
        <v>4000000</v>
      </c>
      <c r="O516">
        <v>5920000</v>
      </c>
      <c r="P516" t="s">
        <v>634</v>
      </c>
      <c r="Q516" t="str">
        <f t="shared" si="42"/>
        <v>2018-2024</v>
      </c>
      <c r="R516">
        <v>1</v>
      </c>
      <c r="S516" t="s">
        <v>1416</v>
      </c>
      <c r="T516" t="s">
        <v>636</v>
      </c>
      <c r="U516" s="4">
        <v>2018</v>
      </c>
      <c r="V516" s="4">
        <v>2024</v>
      </c>
      <c r="W516" s="15">
        <f t="shared" si="43"/>
        <v>571428.57142857148</v>
      </c>
      <c r="X516">
        <f t="shared" si="44"/>
        <v>7</v>
      </c>
      <c r="Y516" s="15">
        <v>0</v>
      </c>
      <c r="Z516" s="15">
        <v>0</v>
      </c>
      <c r="AA516" s="15">
        <v>0</v>
      </c>
      <c r="AB516" s="15">
        <v>0</v>
      </c>
      <c r="AC516" s="15">
        <v>571428.57142857148</v>
      </c>
      <c r="AD516" s="15">
        <v>571428.57142857148</v>
      </c>
      <c r="AE516" s="15">
        <v>571428.57142857148</v>
      </c>
      <c r="AF516" s="15">
        <v>571428.57142857148</v>
      </c>
      <c r="AG516" s="15">
        <v>571428.57142857148</v>
      </c>
      <c r="AH516" s="15">
        <v>571428.57142857148</v>
      </c>
      <c r="AI516" s="15">
        <v>571428.57142857148</v>
      </c>
      <c r="AJ516" s="15">
        <v>0</v>
      </c>
      <c r="AK516" s="15">
        <v>0</v>
      </c>
      <c r="AL516" s="15">
        <v>0</v>
      </c>
      <c r="AM516" s="15">
        <v>0</v>
      </c>
      <c r="AN516" s="15">
        <v>0</v>
      </c>
      <c r="AO516" s="15">
        <v>0</v>
      </c>
      <c r="AP516" s="15">
        <v>0</v>
      </c>
      <c r="AQ516" s="15">
        <v>0</v>
      </c>
      <c r="AR516" s="15">
        <v>0</v>
      </c>
      <c r="AS516" s="15">
        <v>0</v>
      </c>
      <c r="AT516" s="15">
        <v>0</v>
      </c>
      <c r="AU516" s="15">
        <v>0</v>
      </c>
      <c r="AV516" s="15">
        <v>0</v>
      </c>
      <c r="AW516" s="15">
        <v>0</v>
      </c>
      <c r="AX516" s="15">
        <v>0</v>
      </c>
      <c r="AY516" s="15">
        <v>0</v>
      </c>
      <c r="BB516" t="b">
        <f t="shared" si="40"/>
        <v>1</v>
      </c>
    </row>
    <row r="517" spans="1:54">
      <c r="A517">
        <v>10811</v>
      </c>
      <c r="D517" t="s">
        <v>1408</v>
      </c>
      <c r="E517" t="s">
        <v>4309</v>
      </c>
      <c r="F517" t="str">
        <f t="shared" si="41"/>
        <v>PRD/Active Transportation</v>
      </c>
      <c r="G517" t="s">
        <v>1408</v>
      </c>
      <c r="I517" t="s">
        <v>1417</v>
      </c>
      <c r="J517" t="s">
        <v>1418</v>
      </c>
      <c r="K517" t="s">
        <v>1419</v>
      </c>
      <c r="L517" t="s">
        <v>657</v>
      </c>
      <c r="M517" t="s">
        <v>1420</v>
      </c>
      <c r="N517">
        <v>7000000</v>
      </c>
      <c r="O517">
        <v>10360000</v>
      </c>
      <c r="P517" t="s">
        <v>634</v>
      </c>
      <c r="Q517" t="str">
        <f t="shared" si="42"/>
        <v>2018-2024</v>
      </c>
      <c r="R517">
        <v>1</v>
      </c>
      <c r="S517" t="s">
        <v>1421</v>
      </c>
      <c r="T517" t="s">
        <v>636</v>
      </c>
      <c r="U517" s="4">
        <v>2018</v>
      </c>
      <c r="V517" s="4">
        <v>2024</v>
      </c>
      <c r="W517" s="15">
        <f t="shared" si="43"/>
        <v>1000000</v>
      </c>
      <c r="X517">
        <f t="shared" si="44"/>
        <v>7</v>
      </c>
      <c r="Y517" s="15">
        <v>0</v>
      </c>
      <c r="Z517" s="15">
        <v>0</v>
      </c>
      <c r="AA517" s="15">
        <v>0</v>
      </c>
      <c r="AB517" s="15">
        <v>0</v>
      </c>
      <c r="AC517" s="15">
        <v>1000000</v>
      </c>
      <c r="AD517" s="15">
        <v>1000000</v>
      </c>
      <c r="AE517" s="15">
        <v>1000000</v>
      </c>
      <c r="AF517" s="15">
        <v>1000000</v>
      </c>
      <c r="AG517" s="15">
        <v>1000000</v>
      </c>
      <c r="AH517" s="15">
        <v>1000000</v>
      </c>
      <c r="AI517" s="15">
        <v>1000000</v>
      </c>
      <c r="AJ517" s="15">
        <v>0</v>
      </c>
      <c r="AK517" s="15">
        <v>0</v>
      </c>
      <c r="AL517" s="15">
        <v>0</v>
      </c>
      <c r="AM517" s="15">
        <v>0</v>
      </c>
      <c r="AN517" s="15">
        <v>0</v>
      </c>
      <c r="AO517" s="15">
        <v>0</v>
      </c>
      <c r="AP517" s="15">
        <v>0</v>
      </c>
      <c r="AQ517" s="15">
        <v>0</v>
      </c>
      <c r="AR517" s="15">
        <v>0</v>
      </c>
      <c r="AS517" s="15">
        <v>0</v>
      </c>
      <c r="AT517" s="15">
        <v>0</v>
      </c>
      <c r="AU517" s="15">
        <v>0</v>
      </c>
      <c r="AV517" s="15">
        <v>0</v>
      </c>
      <c r="AW517" s="15">
        <v>0</v>
      </c>
      <c r="AX517" s="15">
        <v>0</v>
      </c>
      <c r="AY517" s="15">
        <v>0</v>
      </c>
      <c r="BB517" t="b">
        <f t="shared" si="40"/>
        <v>1</v>
      </c>
    </row>
    <row r="518" spans="1:54">
      <c r="A518">
        <v>10818</v>
      </c>
      <c r="D518" t="s">
        <v>1406</v>
      </c>
      <c r="E518" t="s">
        <v>4307</v>
      </c>
      <c r="F518" t="str">
        <f t="shared" si="41"/>
        <v>City/Roads and Bridges</v>
      </c>
      <c r="G518" t="s">
        <v>1406</v>
      </c>
      <c r="I518" t="s">
        <v>3161</v>
      </c>
      <c r="J518" t="s">
        <v>1473</v>
      </c>
      <c r="K518" t="s">
        <v>3162</v>
      </c>
      <c r="L518" t="s">
        <v>662</v>
      </c>
      <c r="M518" t="s">
        <v>3163</v>
      </c>
      <c r="N518">
        <v>16500000</v>
      </c>
      <c r="O518">
        <v>24420000</v>
      </c>
      <c r="P518" t="s">
        <v>634</v>
      </c>
      <c r="Q518" t="str">
        <f t="shared" si="42"/>
        <v>2018-2024</v>
      </c>
      <c r="R518">
        <v>1</v>
      </c>
      <c r="S518" t="s">
        <v>670</v>
      </c>
      <c r="T518" t="s">
        <v>2287</v>
      </c>
      <c r="U518" s="4">
        <v>2018</v>
      </c>
      <c r="V518" s="4">
        <v>2024</v>
      </c>
      <c r="W518" s="15">
        <f t="shared" si="43"/>
        <v>2357142.8571428573</v>
      </c>
      <c r="X518">
        <f t="shared" si="44"/>
        <v>7</v>
      </c>
      <c r="Y518" s="15">
        <v>0</v>
      </c>
      <c r="Z518" s="15">
        <v>0</v>
      </c>
      <c r="AA518" s="15">
        <v>0</v>
      </c>
      <c r="AB518" s="15">
        <v>0</v>
      </c>
      <c r="AC518" s="15">
        <v>2357142.8571428573</v>
      </c>
      <c r="AD518" s="15">
        <v>2357142.8571428573</v>
      </c>
      <c r="AE518" s="15">
        <v>2357142.8571428573</v>
      </c>
      <c r="AF518" s="15">
        <v>2357142.8571428573</v>
      </c>
      <c r="AG518" s="15">
        <v>2357142.8571428573</v>
      </c>
      <c r="AH518" s="15">
        <v>2357142.8571428573</v>
      </c>
      <c r="AI518" s="15">
        <v>2357142.8571428573</v>
      </c>
      <c r="AJ518" s="15">
        <v>0</v>
      </c>
      <c r="AK518" s="15">
        <v>0</v>
      </c>
      <c r="AL518" s="15">
        <v>0</v>
      </c>
      <c r="AM518" s="15">
        <v>0</v>
      </c>
      <c r="AN518" s="15">
        <v>0</v>
      </c>
      <c r="AO518" s="15">
        <v>0</v>
      </c>
      <c r="AP518" s="15">
        <v>0</v>
      </c>
      <c r="AQ518" s="15">
        <v>0</v>
      </c>
      <c r="AR518" s="15">
        <v>0</v>
      </c>
      <c r="AS518" s="15">
        <v>0</v>
      </c>
      <c r="AT518" s="15">
        <v>0</v>
      </c>
      <c r="AU518" s="15">
        <v>0</v>
      </c>
      <c r="AV518" s="15">
        <v>0</v>
      </c>
      <c r="AW518" s="15">
        <v>0</v>
      </c>
      <c r="AX518" s="15">
        <v>0</v>
      </c>
      <c r="AY518" s="15">
        <v>0</v>
      </c>
      <c r="BB518" t="b">
        <f t="shared" si="40"/>
        <v>1</v>
      </c>
    </row>
    <row r="519" spans="1:54">
      <c r="A519">
        <v>10825</v>
      </c>
      <c r="D519" t="s">
        <v>1406</v>
      </c>
      <c r="E519" t="s">
        <v>4307</v>
      </c>
      <c r="F519" t="str">
        <f t="shared" si="41"/>
        <v>City/Roads and Bridges</v>
      </c>
      <c r="G519" t="s">
        <v>1406</v>
      </c>
      <c r="I519" t="s">
        <v>3177</v>
      </c>
      <c r="J519" t="s">
        <v>3178</v>
      </c>
      <c r="K519" t="s">
        <v>3179</v>
      </c>
      <c r="L519" t="s">
        <v>662</v>
      </c>
      <c r="M519" t="s">
        <v>3160</v>
      </c>
      <c r="N519">
        <v>1800000</v>
      </c>
      <c r="O519">
        <v>2664000</v>
      </c>
      <c r="P519" t="s">
        <v>634</v>
      </c>
      <c r="Q519" t="str">
        <f t="shared" si="42"/>
        <v>2018-2024</v>
      </c>
      <c r="R519">
        <v>1</v>
      </c>
      <c r="S519" t="s">
        <v>1424</v>
      </c>
      <c r="T519" t="s">
        <v>2287</v>
      </c>
      <c r="U519" s="4">
        <v>2018</v>
      </c>
      <c r="V519" s="4">
        <v>2024</v>
      </c>
      <c r="W519" s="15">
        <f t="shared" si="43"/>
        <v>257142.85714285713</v>
      </c>
      <c r="X519">
        <f t="shared" si="44"/>
        <v>7</v>
      </c>
      <c r="Y519" s="15">
        <v>0</v>
      </c>
      <c r="Z519" s="15">
        <v>0</v>
      </c>
      <c r="AA519" s="15">
        <v>0</v>
      </c>
      <c r="AB519" s="15">
        <v>0</v>
      </c>
      <c r="AC519" s="15">
        <v>257142.85714285713</v>
      </c>
      <c r="AD519" s="15">
        <v>257142.85714285713</v>
      </c>
      <c r="AE519" s="15">
        <v>257142.85714285713</v>
      </c>
      <c r="AF519" s="15">
        <v>257142.85714285713</v>
      </c>
      <c r="AG519" s="15">
        <v>257142.85714285713</v>
      </c>
      <c r="AH519" s="15">
        <v>257142.85714285713</v>
      </c>
      <c r="AI519" s="15">
        <v>257142.85714285713</v>
      </c>
      <c r="AJ519" s="15">
        <v>0</v>
      </c>
      <c r="AK519" s="15">
        <v>0</v>
      </c>
      <c r="AL519" s="15">
        <v>0</v>
      </c>
      <c r="AM519" s="15">
        <v>0</v>
      </c>
      <c r="AN519" s="15">
        <v>0</v>
      </c>
      <c r="AO519" s="15">
        <v>0</v>
      </c>
      <c r="AP519" s="15">
        <v>0</v>
      </c>
      <c r="AQ519" s="15">
        <v>0</v>
      </c>
      <c r="AR519" s="15">
        <v>0</v>
      </c>
      <c r="AS519" s="15">
        <v>0</v>
      </c>
      <c r="AT519" s="15">
        <v>0</v>
      </c>
      <c r="AU519" s="15">
        <v>0</v>
      </c>
      <c r="AV519" s="15">
        <v>0</v>
      </c>
      <c r="AW519" s="15">
        <v>0</v>
      </c>
      <c r="AX519" s="15">
        <v>0</v>
      </c>
      <c r="AY519" s="15">
        <v>0</v>
      </c>
      <c r="BB519" t="b">
        <f t="shared" si="40"/>
        <v>1</v>
      </c>
    </row>
    <row r="520" spans="1:54">
      <c r="A520">
        <v>10826</v>
      </c>
      <c r="D520" t="s">
        <v>1406</v>
      </c>
      <c r="E520" t="s">
        <v>4307</v>
      </c>
      <c r="F520" t="str">
        <f t="shared" si="41"/>
        <v>City/Roads and Bridges</v>
      </c>
      <c r="G520" t="s">
        <v>1406</v>
      </c>
      <c r="I520" t="s">
        <v>3180</v>
      </c>
      <c r="J520" t="s">
        <v>2919</v>
      </c>
      <c r="K520" t="s">
        <v>3181</v>
      </c>
      <c r="L520" t="s">
        <v>640</v>
      </c>
      <c r="M520" t="s">
        <v>3182</v>
      </c>
      <c r="N520">
        <v>7000000</v>
      </c>
      <c r="O520">
        <v>10360000</v>
      </c>
      <c r="P520" t="s">
        <v>634</v>
      </c>
      <c r="Q520" t="str">
        <f t="shared" si="42"/>
        <v>2018-2024</v>
      </c>
      <c r="R520">
        <v>1</v>
      </c>
      <c r="S520" t="s">
        <v>730</v>
      </c>
      <c r="T520" t="s">
        <v>2287</v>
      </c>
      <c r="U520" s="4">
        <v>2018</v>
      </c>
      <c r="V520" s="4">
        <v>2024</v>
      </c>
      <c r="W520" s="15">
        <f t="shared" si="43"/>
        <v>1000000</v>
      </c>
      <c r="X520">
        <f t="shared" si="44"/>
        <v>7</v>
      </c>
      <c r="Y520" s="15">
        <v>0</v>
      </c>
      <c r="Z520" s="15">
        <v>0</v>
      </c>
      <c r="AA520" s="15">
        <v>0</v>
      </c>
      <c r="AB520" s="15">
        <v>0</v>
      </c>
      <c r="AC520" s="15">
        <v>1000000</v>
      </c>
      <c r="AD520" s="15">
        <v>1000000</v>
      </c>
      <c r="AE520" s="15">
        <v>1000000</v>
      </c>
      <c r="AF520" s="15">
        <v>1000000</v>
      </c>
      <c r="AG520" s="15">
        <v>1000000</v>
      </c>
      <c r="AH520" s="15">
        <v>1000000</v>
      </c>
      <c r="AI520" s="15">
        <v>1000000</v>
      </c>
      <c r="AJ520" s="15">
        <v>0</v>
      </c>
      <c r="AK520" s="15">
        <v>0</v>
      </c>
      <c r="AL520" s="15">
        <v>0</v>
      </c>
      <c r="AM520" s="15">
        <v>0</v>
      </c>
      <c r="AN520" s="15">
        <v>0</v>
      </c>
      <c r="AO520" s="15">
        <v>0</v>
      </c>
      <c r="AP520" s="15">
        <v>0</v>
      </c>
      <c r="AQ520" s="15">
        <v>0</v>
      </c>
      <c r="AR520" s="15">
        <v>0</v>
      </c>
      <c r="AS520" s="15">
        <v>0</v>
      </c>
      <c r="AT520" s="15">
        <v>0</v>
      </c>
      <c r="AU520" s="15">
        <v>0</v>
      </c>
      <c r="AV520" s="15">
        <v>0</v>
      </c>
      <c r="AW520" s="15">
        <v>0</v>
      </c>
      <c r="AX520" s="15">
        <v>0</v>
      </c>
      <c r="AY520" s="15">
        <v>0</v>
      </c>
      <c r="BB520" t="b">
        <f t="shared" si="40"/>
        <v>1</v>
      </c>
    </row>
    <row r="521" spans="1:54">
      <c r="A521">
        <v>10849</v>
      </c>
      <c r="D521" t="s">
        <v>1406</v>
      </c>
      <c r="E521" t="s">
        <v>4307</v>
      </c>
      <c r="F521" t="str">
        <f t="shared" si="41"/>
        <v>City/Active Transportation</v>
      </c>
      <c r="G521" t="s">
        <v>1406</v>
      </c>
      <c r="I521" t="s">
        <v>1425</v>
      </c>
      <c r="J521" t="s">
        <v>652</v>
      </c>
      <c r="K521" t="s">
        <v>652</v>
      </c>
      <c r="L521" t="s">
        <v>652</v>
      </c>
      <c r="M521" t="s">
        <v>1426</v>
      </c>
      <c r="N521">
        <v>5000000</v>
      </c>
      <c r="O521">
        <v>7400000</v>
      </c>
      <c r="P521" t="s">
        <v>634</v>
      </c>
      <c r="Q521" t="str">
        <f t="shared" si="42"/>
        <v>2018-2024</v>
      </c>
      <c r="R521">
        <v>1</v>
      </c>
      <c r="S521" t="s">
        <v>635</v>
      </c>
      <c r="T521" t="s">
        <v>636</v>
      </c>
      <c r="U521" s="4">
        <v>2018</v>
      </c>
      <c r="V521" s="4">
        <v>2024</v>
      </c>
      <c r="W521" s="15">
        <f t="shared" si="43"/>
        <v>714285.71428571432</v>
      </c>
      <c r="X521">
        <f t="shared" si="44"/>
        <v>7</v>
      </c>
      <c r="Y521" s="15">
        <v>0</v>
      </c>
      <c r="Z521" s="15">
        <v>0</v>
      </c>
      <c r="AA521" s="15">
        <v>0</v>
      </c>
      <c r="AB521" s="15">
        <v>0</v>
      </c>
      <c r="AC521" s="15">
        <v>714285.71428571432</v>
      </c>
      <c r="AD521" s="15">
        <v>714285.71428571432</v>
      </c>
      <c r="AE521" s="15">
        <v>714285.71428571432</v>
      </c>
      <c r="AF521" s="15">
        <v>714285.71428571432</v>
      </c>
      <c r="AG521" s="15">
        <v>714285.71428571432</v>
      </c>
      <c r="AH521" s="15">
        <v>714285.71428571432</v>
      </c>
      <c r="AI521" s="15">
        <v>714285.71428571432</v>
      </c>
      <c r="AJ521" s="15">
        <v>0</v>
      </c>
      <c r="AK521" s="15">
        <v>0</v>
      </c>
      <c r="AL521" s="15">
        <v>0</v>
      </c>
      <c r="AM521" s="15">
        <v>0</v>
      </c>
      <c r="AN521" s="15">
        <v>0</v>
      </c>
      <c r="AO521" s="15">
        <v>0</v>
      </c>
      <c r="AP521" s="15">
        <v>0</v>
      </c>
      <c r="AQ521" s="15">
        <v>0</v>
      </c>
      <c r="AR521" s="15">
        <v>0</v>
      </c>
      <c r="AS521" s="15">
        <v>0</v>
      </c>
      <c r="AT521" s="15">
        <v>0</v>
      </c>
      <c r="AU521" s="15">
        <v>0</v>
      </c>
      <c r="AV521" s="15">
        <v>0</v>
      </c>
      <c r="AW521" s="15">
        <v>0</v>
      </c>
      <c r="AX521" s="15">
        <v>0</v>
      </c>
      <c r="AY521" s="15">
        <v>0</v>
      </c>
      <c r="BB521" t="b">
        <f t="shared" si="40"/>
        <v>1</v>
      </c>
    </row>
    <row r="522" spans="1:54">
      <c r="A522">
        <v>10853</v>
      </c>
      <c r="D522" t="s">
        <v>721</v>
      </c>
      <c r="E522" t="s">
        <v>4307</v>
      </c>
      <c r="F522" t="str">
        <f t="shared" si="41"/>
        <v>City/Roads and Bridges</v>
      </c>
      <c r="G522" t="s">
        <v>721</v>
      </c>
      <c r="I522" t="s">
        <v>3218</v>
      </c>
      <c r="J522" t="s">
        <v>3219</v>
      </c>
      <c r="K522" t="s">
        <v>3220</v>
      </c>
      <c r="L522" t="s">
        <v>1</v>
      </c>
      <c r="M522" t="s">
        <v>3221</v>
      </c>
      <c r="N522">
        <v>10400000</v>
      </c>
      <c r="O522">
        <v>15392000</v>
      </c>
      <c r="P522" t="s">
        <v>634</v>
      </c>
      <c r="Q522" t="str">
        <f t="shared" si="42"/>
        <v>2018-2024</v>
      </c>
      <c r="R522">
        <v>1</v>
      </c>
      <c r="S522" t="s">
        <v>766</v>
      </c>
      <c r="T522" t="s">
        <v>2287</v>
      </c>
      <c r="U522" s="4">
        <v>2018</v>
      </c>
      <c r="V522" s="4">
        <v>2024</v>
      </c>
      <c r="W522" s="15">
        <f t="shared" si="43"/>
        <v>1485714.2857142857</v>
      </c>
      <c r="X522">
        <f t="shared" si="44"/>
        <v>7</v>
      </c>
      <c r="Y522" s="15">
        <v>0</v>
      </c>
      <c r="Z522" s="15">
        <v>0</v>
      </c>
      <c r="AA522" s="15">
        <v>0</v>
      </c>
      <c r="AB522" s="15">
        <v>0</v>
      </c>
      <c r="AC522" s="15">
        <v>1485714.2857142857</v>
      </c>
      <c r="AD522" s="15">
        <v>1485714.2857142857</v>
      </c>
      <c r="AE522" s="15">
        <v>1485714.2857142857</v>
      </c>
      <c r="AF522" s="15">
        <v>1485714.2857142857</v>
      </c>
      <c r="AG522" s="15">
        <v>1485714.2857142857</v>
      </c>
      <c r="AH522" s="15">
        <v>1485714.2857142857</v>
      </c>
      <c r="AI522" s="15">
        <v>1485714.2857142857</v>
      </c>
      <c r="AJ522" s="15">
        <v>0</v>
      </c>
      <c r="AK522" s="15">
        <v>0</v>
      </c>
      <c r="AL522" s="15">
        <v>0</v>
      </c>
      <c r="AM522" s="15">
        <v>0</v>
      </c>
      <c r="AN522" s="15">
        <v>0</v>
      </c>
      <c r="AO522" s="15">
        <v>0</v>
      </c>
      <c r="AP522" s="15">
        <v>0</v>
      </c>
      <c r="AQ522" s="15">
        <v>0</v>
      </c>
      <c r="AR522" s="15">
        <v>0</v>
      </c>
      <c r="AS522" s="15">
        <v>0</v>
      </c>
      <c r="AT522" s="15">
        <v>0</v>
      </c>
      <c r="AU522" s="15">
        <v>0</v>
      </c>
      <c r="AV522" s="15">
        <v>0</v>
      </c>
      <c r="AW522" s="15">
        <v>0</v>
      </c>
      <c r="AX522" s="15">
        <v>0</v>
      </c>
      <c r="AY522" s="15">
        <v>0</v>
      </c>
      <c r="BB522" t="b">
        <f t="shared" si="40"/>
        <v>1</v>
      </c>
    </row>
    <row r="523" spans="1:54">
      <c r="A523">
        <v>10857</v>
      </c>
      <c r="D523" t="s">
        <v>822</v>
      </c>
      <c r="E523" t="s">
        <v>4307</v>
      </c>
      <c r="F523" t="str">
        <f t="shared" si="41"/>
        <v>City/Roads and Bridges</v>
      </c>
      <c r="G523" t="s">
        <v>822</v>
      </c>
      <c r="I523" t="s">
        <v>3225</v>
      </c>
      <c r="J523" t="s">
        <v>3226</v>
      </c>
      <c r="L523" t="s">
        <v>662</v>
      </c>
      <c r="M523" t="s">
        <v>3227</v>
      </c>
      <c r="N523">
        <v>540780</v>
      </c>
      <c r="O523">
        <v>800354.4</v>
      </c>
      <c r="P523" t="s">
        <v>634</v>
      </c>
      <c r="Q523" t="str">
        <f t="shared" si="42"/>
        <v>2018-2024</v>
      </c>
      <c r="R523">
        <v>1</v>
      </c>
      <c r="S523" t="s">
        <v>643</v>
      </c>
      <c r="T523" t="s">
        <v>2287</v>
      </c>
      <c r="U523" s="4">
        <v>2018</v>
      </c>
      <c r="V523" s="4">
        <v>2024</v>
      </c>
      <c r="W523" s="15">
        <f t="shared" si="43"/>
        <v>77254.28571428571</v>
      </c>
      <c r="X523">
        <f t="shared" si="44"/>
        <v>7</v>
      </c>
      <c r="Y523" s="15">
        <v>0</v>
      </c>
      <c r="Z523" s="15">
        <v>0</v>
      </c>
      <c r="AA523" s="15">
        <v>0</v>
      </c>
      <c r="AB523" s="15">
        <v>0</v>
      </c>
      <c r="AC523" s="15">
        <v>77254.28571428571</v>
      </c>
      <c r="AD523" s="15">
        <v>77254.28571428571</v>
      </c>
      <c r="AE523" s="15">
        <v>77254.28571428571</v>
      </c>
      <c r="AF523" s="15">
        <v>77254.28571428571</v>
      </c>
      <c r="AG523" s="15">
        <v>77254.28571428571</v>
      </c>
      <c r="AH523" s="15">
        <v>77254.28571428571</v>
      </c>
      <c r="AI523" s="15">
        <v>77254.28571428571</v>
      </c>
      <c r="AJ523" s="15">
        <v>0</v>
      </c>
      <c r="AK523" s="15">
        <v>0</v>
      </c>
      <c r="AL523" s="15">
        <v>0</v>
      </c>
      <c r="AM523" s="15">
        <v>0</v>
      </c>
      <c r="AN523" s="15">
        <v>0</v>
      </c>
      <c r="AO523" s="15">
        <v>0</v>
      </c>
      <c r="AP523" s="15">
        <v>0</v>
      </c>
      <c r="AQ523" s="15">
        <v>0</v>
      </c>
      <c r="AR523" s="15">
        <v>0</v>
      </c>
      <c r="AS523" s="15">
        <v>0</v>
      </c>
      <c r="AT523" s="15">
        <v>0</v>
      </c>
      <c r="AU523" s="15">
        <v>0</v>
      </c>
      <c r="AV523" s="15">
        <v>0</v>
      </c>
      <c r="AW523" s="15">
        <v>0</v>
      </c>
      <c r="AX523" s="15">
        <v>0</v>
      </c>
      <c r="AY523" s="15">
        <v>0</v>
      </c>
      <c r="BB523" t="b">
        <f t="shared" si="40"/>
        <v>1</v>
      </c>
    </row>
    <row r="524" spans="1:54">
      <c r="A524">
        <v>10858</v>
      </c>
      <c r="D524" t="s">
        <v>822</v>
      </c>
      <c r="E524" t="s">
        <v>4307</v>
      </c>
      <c r="F524" t="str">
        <f t="shared" si="41"/>
        <v>City/Roads and Bridges</v>
      </c>
      <c r="G524" t="s">
        <v>822</v>
      </c>
      <c r="I524" t="s">
        <v>3228</v>
      </c>
      <c r="J524" t="s">
        <v>3229</v>
      </c>
      <c r="L524" t="s">
        <v>632</v>
      </c>
      <c r="M524" t="s">
        <v>3230</v>
      </c>
      <c r="N524">
        <v>1860824</v>
      </c>
      <c r="O524">
        <v>2754019.52</v>
      </c>
      <c r="P524" t="s">
        <v>634</v>
      </c>
      <c r="Q524" t="str">
        <f t="shared" si="42"/>
        <v>2018-2024</v>
      </c>
      <c r="R524">
        <v>1</v>
      </c>
      <c r="S524" t="s">
        <v>643</v>
      </c>
      <c r="T524" t="s">
        <v>2287</v>
      </c>
      <c r="U524" s="4">
        <v>2018</v>
      </c>
      <c r="V524" s="4">
        <v>2024</v>
      </c>
      <c r="W524" s="15">
        <f t="shared" si="43"/>
        <v>265832</v>
      </c>
      <c r="X524">
        <f t="shared" si="44"/>
        <v>7</v>
      </c>
      <c r="Y524" s="15">
        <v>0</v>
      </c>
      <c r="Z524" s="15">
        <v>0</v>
      </c>
      <c r="AA524" s="15">
        <v>0</v>
      </c>
      <c r="AB524" s="15">
        <v>0</v>
      </c>
      <c r="AC524" s="15">
        <v>265832</v>
      </c>
      <c r="AD524" s="15">
        <v>265832</v>
      </c>
      <c r="AE524" s="15">
        <v>265832</v>
      </c>
      <c r="AF524" s="15">
        <v>265832</v>
      </c>
      <c r="AG524" s="15">
        <v>265832</v>
      </c>
      <c r="AH524" s="15">
        <v>265832</v>
      </c>
      <c r="AI524" s="15">
        <v>265832</v>
      </c>
      <c r="AJ524" s="15">
        <v>0</v>
      </c>
      <c r="AK524" s="15">
        <v>0</v>
      </c>
      <c r="AL524" s="15">
        <v>0</v>
      </c>
      <c r="AM524" s="15">
        <v>0</v>
      </c>
      <c r="AN524" s="15">
        <v>0</v>
      </c>
      <c r="AO524" s="15">
        <v>0</v>
      </c>
      <c r="AP524" s="15">
        <v>0</v>
      </c>
      <c r="AQ524" s="15">
        <v>0</v>
      </c>
      <c r="AR524" s="15">
        <v>0</v>
      </c>
      <c r="AS524" s="15">
        <v>0</v>
      </c>
      <c r="AT524" s="15">
        <v>0</v>
      </c>
      <c r="AU524" s="15">
        <v>0</v>
      </c>
      <c r="AV524" s="15">
        <v>0</v>
      </c>
      <c r="AW524" s="15">
        <v>0</v>
      </c>
      <c r="AX524" s="15">
        <v>0</v>
      </c>
      <c r="AY524" s="15">
        <v>0</v>
      </c>
      <c r="BB524" t="b">
        <f t="shared" si="40"/>
        <v>1</v>
      </c>
    </row>
    <row r="525" spans="1:54">
      <c r="A525">
        <v>10862</v>
      </c>
      <c r="D525" t="s">
        <v>689</v>
      </c>
      <c r="E525" t="s">
        <v>4307</v>
      </c>
      <c r="F525" t="str">
        <f t="shared" si="41"/>
        <v>City/Roads and Bridges</v>
      </c>
      <c r="G525" t="s">
        <v>689</v>
      </c>
      <c r="I525" t="s">
        <v>3233</v>
      </c>
      <c r="J525" t="s">
        <v>2327</v>
      </c>
      <c r="K525" t="s">
        <v>3234</v>
      </c>
      <c r="L525" t="s">
        <v>791</v>
      </c>
      <c r="M525" t="s">
        <v>3235</v>
      </c>
      <c r="N525">
        <v>9991393</v>
      </c>
      <c r="O525">
        <v>14787261.640000001</v>
      </c>
      <c r="P525" t="s">
        <v>634</v>
      </c>
      <c r="Q525" t="str">
        <f t="shared" si="42"/>
        <v>2018-2024</v>
      </c>
      <c r="R525">
        <v>1</v>
      </c>
      <c r="S525" t="s">
        <v>643</v>
      </c>
      <c r="T525" t="s">
        <v>2287</v>
      </c>
      <c r="U525" s="4">
        <v>2018</v>
      </c>
      <c r="V525" s="4">
        <v>2024</v>
      </c>
      <c r="W525" s="15">
        <f t="shared" si="43"/>
        <v>1427341.857142857</v>
      </c>
      <c r="X525">
        <f t="shared" si="44"/>
        <v>7</v>
      </c>
      <c r="Y525" s="15">
        <v>0</v>
      </c>
      <c r="Z525" s="15">
        <v>0</v>
      </c>
      <c r="AA525" s="15">
        <v>0</v>
      </c>
      <c r="AB525" s="15">
        <v>0</v>
      </c>
      <c r="AC525" s="15">
        <v>1427341.857142857</v>
      </c>
      <c r="AD525" s="15">
        <v>1427341.857142857</v>
      </c>
      <c r="AE525" s="15">
        <v>1427341.857142857</v>
      </c>
      <c r="AF525" s="15">
        <v>1427341.857142857</v>
      </c>
      <c r="AG525" s="15">
        <v>1427341.857142857</v>
      </c>
      <c r="AH525" s="15">
        <v>1427341.857142857</v>
      </c>
      <c r="AI525" s="15">
        <v>1427341.857142857</v>
      </c>
      <c r="AJ525" s="15">
        <v>0</v>
      </c>
      <c r="AK525" s="15">
        <v>0</v>
      </c>
      <c r="AL525" s="15">
        <v>0</v>
      </c>
      <c r="AM525" s="15">
        <v>0</v>
      </c>
      <c r="AN525" s="15">
        <v>0</v>
      </c>
      <c r="AO525" s="15">
        <v>0</v>
      </c>
      <c r="AP525" s="15">
        <v>0</v>
      </c>
      <c r="AQ525" s="15">
        <v>0</v>
      </c>
      <c r="AR525" s="15">
        <v>0</v>
      </c>
      <c r="AS525" s="15">
        <v>0</v>
      </c>
      <c r="AT525" s="15">
        <v>0</v>
      </c>
      <c r="AU525" s="15">
        <v>0</v>
      </c>
      <c r="AV525" s="15">
        <v>0</v>
      </c>
      <c r="AW525" s="15">
        <v>0</v>
      </c>
      <c r="AX525" s="15">
        <v>0</v>
      </c>
      <c r="AY525" s="15">
        <v>0</v>
      </c>
      <c r="BB525" t="b">
        <f t="shared" si="40"/>
        <v>1</v>
      </c>
    </row>
    <row r="526" spans="1:54">
      <c r="A526">
        <v>10884</v>
      </c>
      <c r="D526" t="s">
        <v>3</v>
      </c>
      <c r="E526" t="s">
        <v>3</v>
      </c>
      <c r="F526" t="str">
        <f t="shared" si="41"/>
        <v>ODOT/Throughways</v>
      </c>
      <c r="G526" t="s">
        <v>3</v>
      </c>
      <c r="I526" t="s">
        <v>3892</v>
      </c>
      <c r="J526" t="s">
        <v>1987</v>
      </c>
      <c r="K526" t="s">
        <v>3882</v>
      </c>
      <c r="L526" t="s">
        <v>1775</v>
      </c>
      <c r="M526" t="s">
        <v>3893</v>
      </c>
      <c r="N526">
        <v>5000000</v>
      </c>
      <c r="O526">
        <v>7400000</v>
      </c>
      <c r="P526" t="s">
        <v>634</v>
      </c>
      <c r="Q526" t="str">
        <f t="shared" si="42"/>
        <v>2018-2024</v>
      </c>
      <c r="R526">
        <v>1</v>
      </c>
      <c r="S526" t="s">
        <v>832</v>
      </c>
      <c r="T526" t="s">
        <v>3874</v>
      </c>
      <c r="U526" s="4">
        <v>2018</v>
      </c>
      <c r="V526" s="4">
        <v>2024</v>
      </c>
      <c r="W526" s="15">
        <f t="shared" si="43"/>
        <v>714285.71428571432</v>
      </c>
      <c r="X526">
        <f t="shared" si="44"/>
        <v>7</v>
      </c>
      <c r="Y526" s="15">
        <v>0</v>
      </c>
      <c r="Z526" s="15">
        <v>0</v>
      </c>
      <c r="AA526" s="15">
        <v>0</v>
      </c>
      <c r="AB526" s="15">
        <v>0</v>
      </c>
      <c r="AC526" s="15">
        <v>714285.71428571432</v>
      </c>
      <c r="AD526" s="15">
        <v>714285.71428571432</v>
      </c>
      <c r="AE526" s="15">
        <v>714285.71428571432</v>
      </c>
      <c r="AF526" s="15">
        <v>714285.71428571432</v>
      </c>
      <c r="AG526" s="15">
        <v>714285.71428571432</v>
      </c>
      <c r="AH526" s="15">
        <v>714285.71428571432</v>
      </c>
      <c r="AI526" s="15">
        <v>714285.71428571432</v>
      </c>
      <c r="AJ526" s="15">
        <v>0</v>
      </c>
      <c r="AK526" s="15">
        <v>0</v>
      </c>
      <c r="AL526" s="15">
        <v>0</v>
      </c>
      <c r="AM526" s="15">
        <v>0</v>
      </c>
      <c r="AN526" s="15">
        <v>0</v>
      </c>
      <c r="AO526" s="15">
        <v>0</v>
      </c>
      <c r="AP526" s="15">
        <v>0</v>
      </c>
      <c r="AQ526" s="15">
        <v>0</v>
      </c>
      <c r="AR526" s="15">
        <v>0</v>
      </c>
      <c r="AS526" s="15">
        <v>0</v>
      </c>
      <c r="AT526" s="15">
        <v>0</v>
      </c>
      <c r="AU526" s="15">
        <v>0</v>
      </c>
      <c r="AV526" s="15">
        <v>0</v>
      </c>
      <c r="AW526" s="15">
        <v>0</v>
      </c>
      <c r="AX526" s="15">
        <v>0</v>
      </c>
      <c r="AY526" s="15">
        <v>0</v>
      </c>
      <c r="BB526" t="b">
        <f t="shared" si="40"/>
        <v>1</v>
      </c>
    </row>
    <row r="527" spans="1:54">
      <c r="A527">
        <v>10890</v>
      </c>
      <c r="D527" t="s">
        <v>3</v>
      </c>
      <c r="E527" t="s">
        <v>3</v>
      </c>
      <c r="F527" t="str">
        <f t="shared" si="41"/>
        <v>ODOT/Throughways</v>
      </c>
      <c r="G527" t="s">
        <v>3</v>
      </c>
      <c r="I527" t="s">
        <v>3894</v>
      </c>
      <c r="J527" t="s">
        <v>1005</v>
      </c>
      <c r="K527" t="s">
        <v>2328</v>
      </c>
      <c r="L527" t="s">
        <v>1098</v>
      </c>
      <c r="M527" t="s">
        <v>3895</v>
      </c>
      <c r="N527">
        <v>100000000</v>
      </c>
      <c r="O527">
        <v>148000000</v>
      </c>
      <c r="P527" t="s">
        <v>634</v>
      </c>
      <c r="Q527" t="str">
        <f t="shared" si="42"/>
        <v>2018-2024</v>
      </c>
      <c r="R527">
        <v>1</v>
      </c>
      <c r="S527" t="s">
        <v>670</v>
      </c>
      <c r="T527" t="s">
        <v>3874</v>
      </c>
      <c r="U527" s="4">
        <v>2018</v>
      </c>
      <c r="V527" s="4">
        <v>2024</v>
      </c>
      <c r="W527" s="15">
        <f t="shared" si="43"/>
        <v>14285714.285714285</v>
      </c>
      <c r="X527">
        <f t="shared" si="44"/>
        <v>7</v>
      </c>
      <c r="Y527" s="15">
        <v>0</v>
      </c>
      <c r="Z527" s="15">
        <v>0</v>
      </c>
      <c r="AA527" s="15">
        <v>0</v>
      </c>
      <c r="AB527" s="15">
        <v>0</v>
      </c>
      <c r="AC527" s="15">
        <v>14285714.285714285</v>
      </c>
      <c r="AD527" s="15">
        <v>14285714.285714285</v>
      </c>
      <c r="AE527" s="15">
        <v>14285714.285714285</v>
      </c>
      <c r="AF527" s="15">
        <v>14285714.285714285</v>
      </c>
      <c r="AG527" s="15">
        <v>14285714.285714285</v>
      </c>
      <c r="AH527" s="15">
        <v>14285714.285714285</v>
      </c>
      <c r="AI527" s="15">
        <v>14285714.285714285</v>
      </c>
      <c r="AJ527" s="15">
        <v>0</v>
      </c>
      <c r="AK527" s="15">
        <v>0</v>
      </c>
      <c r="AL527" s="15">
        <v>0</v>
      </c>
      <c r="AM527" s="15">
        <v>0</v>
      </c>
      <c r="AN527" s="15">
        <v>0</v>
      </c>
      <c r="AO527" s="15">
        <v>0</v>
      </c>
      <c r="AP527" s="15">
        <v>0</v>
      </c>
      <c r="AQ527" s="15">
        <v>0</v>
      </c>
      <c r="AR527" s="15">
        <v>0</v>
      </c>
      <c r="AS527" s="15">
        <v>0</v>
      </c>
      <c r="AT527" s="15">
        <v>0</v>
      </c>
      <c r="AU527" s="15">
        <v>0</v>
      </c>
      <c r="AV527" s="15">
        <v>0</v>
      </c>
      <c r="AW527" s="15">
        <v>0</v>
      </c>
      <c r="AX527" s="15">
        <v>0</v>
      </c>
      <c r="AY527" s="15">
        <v>0</v>
      </c>
      <c r="BB527" t="b">
        <f t="shared" si="40"/>
        <v>1</v>
      </c>
    </row>
    <row r="528" spans="1:54">
      <c r="A528">
        <v>10927</v>
      </c>
      <c r="D528" t="s">
        <v>1444</v>
      </c>
      <c r="E528" t="s">
        <v>0</v>
      </c>
      <c r="F528" t="str">
        <f t="shared" si="41"/>
        <v>Transit/Transit</v>
      </c>
      <c r="I528" t="s">
        <v>4022</v>
      </c>
      <c r="J528" t="s">
        <v>652</v>
      </c>
      <c r="K528" t="s">
        <v>652</v>
      </c>
      <c r="L528" t="s">
        <v>652</v>
      </c>
      <c r="M528" t="s">
        <v>4023</v>
      </c>
      <c r="N528">
        <v>19000000</v>
      </c>
      <c r="O528">
        <v>28120000</v>
      </c>
      <c r="P528" t="s">
        <v>634</v>
      </c>
      <c r="Q528" t="str">
        <f t="shared" si="42"/>
        <v>2018-2024</v>
      </c>
      <c r="R528">
        <v>1</v>
      </c>
      <c r="S528" t="s">
        <v>657</v>
      </c>
      <c r="T528" t="s">
        <v>0</v>
      </c>
      <c r="U528" s="4">
        <v>2018</v>
      </c>
      <c r="V528" s="4">
        <v>2024</v>
      </c>
      <c r="W528" s="15">
        <f t="shared" si="43"/>
        <v>2714285.7142857141</v>
      </c>
      <c r="X528">
        <f t="shared" si="44"/>
        <v>7</v>
      </c>
      <c r="Y528" s="15">
        <v>0</v>
      </c>
      <c r="Z528" s="15">
        <v>0</v>
      </c>
      <c r="AA528" s="15">
        <v>0</v>
      </c>
      <c r="AB528" s="15">
        <v>0</v>
      </c>
      <c r="AC528" s="15">
        <v>2714285.7142857141</v>
      </c>
      <c r="AD528" s="15">
        <v>2714285.7142857141</v>
      </c>
      <c r="AE528" s="15">
        <v>2714285.7142857141</v>
      </c>
      <c r="AF528" s="15">
        <v>2714285.7142857141</v>
      </c>
      <c r="AG528" s="15">
        <v>2714285.7142857141</v>
      </c>
      <c r="AH528" s="15">
        <v>2714285.7142857141</v>
      </c>
      <c r="AI528" s="15">
        <v>2714285.7142857141</v>
      </c>
      <c r="AJ528" s="15">
        <v>0</v>
      </c>
      <c r="AK528" s="15">
        <v>0</v>
      </c>
      <c r="AL528" s="15">
        <v>0</v>
      </c>
      <c r="AM528" s="15">
        <v>0</v>
      </c>
      <c r="AN528" s="15">
        <v>0</v>
      </c>
      <c r="AO528" s="15">
        <v>0</v>
      </c>
      <c r="AP528" s="15">
        <v>0</v>
      </c>
      <c r="AQ528" s="15">
        <v>0</v>
      </c>
      <c r="AR528" s="15">
        <v>0</v>
      </c>
      <c r="AS528" s="15">
        <v>0</v>
      </c>
      <c r="AT528" s="15">
        <v>0</v>
      </c>
      <c r="AU528" s="15">
        <v>0</v>
      </c>
      <c r="AV528" s="15">
        <v>0</v>
      </c>
      <c r="AW528" s="15">
        <v>0</v>
      </c>
      <c r="AX528" s="15">
        <v>0</v>
      </c>
      <c r="AY528" s="15">
        <v>0</v>
      </c>
      <c r="BB528" t="b">
        <f t="shared" si="40"/>
        <v>1</v>
      </c>
    </row>
    <row r="529" spans="1:54">
      <c r="A529">
        <v>10990</v>
      </c>
      <c r="D529" t="s">
        <v>1444</v>
      </c>
      <c r="E529" t="s">
        <v>0</v>
      </c>
      <c r="F529" t="str">
        <f t="shared" si="41"/>
        <v>Transit/Transit</v>
      </c>
      <c r="I529" t="s">
        <v>4037</v>
      </c>
      <c r="J529" t="s">
        <v>652</v>
      </c>
      <c r="K529" t="s">
        <v>652</v>
      </c>
      <c r="L529" t="s">
        <v>652</v>
      </c>
      <c r="M529" t="s">
        <v>4038</v>
      </c>
      <c r="N529">
        <v>1000000</v>
      </c>
      <c r="O529">
        <v>1480000</v>
      </c>
      <c r="P529" t="s">
        <v>634</v>
      </c>
      <c r="Q529" t="str">
        <f t="shared" si="42"/>
        <v>2018-2024</v>
      </c>
      <c r="R529">
        <v>1</v>
      </c>
      <c r="S529" t="s">
        <v>657</v>
      </c>
      <c r="T529" t="s">
        <v>0</v>
      </c>
      <c r="U529" s="4">
        <v>2018</v>
      </c>
      <c r="V529" s="4">
        <v>2024</v>
      </c>
      <c r="W529" s="15">
        <f t="shared" si="43"/>
        <v>142857.14285714287</v>
      </c>
      <c r="X529">
        <f t="shared" si="44"/>
        <v>7</v>
      </c>
      <c r="Y529" s="15">
        <v>0</v>
      </c>
      <c r="Z529" s="15">
        <v>0</v>
      </c>
      <c r="AA529" s="15">
        <v>0</v>
      </c>
      <c r="AB529" s="15">
        <v>0</v>
      </c>
      <c r="AC529" s="15">
        <v>142857.14285714287</v>
      </c>
      <c r="AD529" s="15">
        <v>142857.14285714287</v>
      </c>
      <c r="AE529" s="15">
        <v>142857.14285714287</v>
      </c>
      <c r="AF529" s="15">
        <v>142857.14285714287</v>
      </c>
      <c r="AG529" s="15">
        <v>142857.14285714287</v>
      </c>
      <c r="AH529" s="15">
        <v>142857.14285714287</v>
      </c>
      <c r="AI529" s="15">
        <v>142857.14285714287</v>
      </c>
      <c r="AJ529" s="15">
        <v>0</v>
      </c>
      <c r="AK529" s="15">
        <v>0</v>
      </c>
      <c r="AL529" s="15">
        <v>0</v>
      </c>
      <c r="AM529" s="15">
        <v>0</v>
      </c>
      <c r="AN529" s="15">
        <v>0</v>
      </c>
      <c r="AO529" s="15">
        <v>0</v>
      </c>
      <c r="AP529" s="15">
        <v>0</v>
      </c>
      <c r="AQ529" s="15">
        <v>0</v>
      </c>
      <c r="AR529" s="15">
        <v>0</v>
      </c>
      <c r="AS529" s="15">
        <v>0</v>
      </c>
      <c r="AT529" s="15">
        <v>0</v>
      </c>
      <c r="AU529" s="15">
        <v>0</v>
      </c>
      <c r="AV529" s="15">
        <v>0</v>
      </c>
      <c r="AW529" s="15">
        <v>0</v>
      </c>
      <c r="AX529" s="15">
        <v>0</v>
      </c>
      <c r="AY529" s="15">
        <v>0</v>
      </c>
      <c r="BB529" t="b">
        <f t="shared" si="40"/>
        <v>1</v>
      </c>
    </row>
    <row r="530" spans="1:54">
      <c r="A530">
        <v>11044</v>
      </c>
      <c r="D530" t="s">
        <v>817</v>
      </c>
      <c r="E530" t="s">
        <v>817</v>
      </c>
      <c r="F530" t="str">
        <f t="shared" si="41"/>
        <v>Metro/Active Transportation</v>
      </c>
      <c r="I530" t="s">
        <v>1447</v>
      </c>
      <c r="J530" t="s">
        <v>652</v>
      </c>
      <c r="K530" t="s">
        <v>652</v>
      </c>
      <c r="L530" t="s">
        <v>1333</v>
      </c>
      <c r="M530" t="s">
        <v>1448</v>
      </c>
      <c r="N530">
        <v>1100000</v>
      </c>
      <c r="O530">
        <v>1628000</v>
      </c>
      <c r="P530" t="s">
        <v>634</v>
      </c>
      <c r="Q530" t="str">
        <f t="shared" si="42"/>
        <v>2018-2024</v>
      </c>
      <c r="R530">
        <v>1</v>
      </c>
      <c r="S530" t="s">
        <v>715</v>
      </c>
      <c r="T530" t="s">
        <v>636</v>
      </c>
      <c r="U530" s="4">
        <v>2018</v>
      </c>
      <c r="V530" s="4">
        <v>2024</v>
      </c>
      <c r="W530" s="15">
        <f t="shared" si="43"/>
        <v>157142.85714285713</v>
      </c>
      <c r="X530">
        <f t="shared" si="44"/>
        <v>7</v>
      </c>
      <c r="Y530" s="15">
        <v>0</v>
      </c>
      <c r="Z530" s="15">
        <v>0</v>
      </c>
      <c r="AA530" s="15">
        <v>0</v>
      </c>
      <c r="AB530" s="15">
        <v>0</v>
      </c>
      <c r="AC530" s="15">
        <v>157142.85714285713</v>
      </c>
      <c r="AD530" s="15">
        <v>157142.85714285713</v>
      </c>
      <c r="AE530" s="15">
        <v>157142.85714285713</v>
      </c>
      <c r="AF530" s="15">
        <v>157142.85714285713</v>
      </c>
      <c r="AG530" s="15">
        <v>157142.85714285713</v>
      </c>
      <c r="AH530" s="15">
        <v>157142.85714285713</v>
      </c>
      <c r="AI530" s="15">
        <v>157142.85714285713</v>
      </c>
      <c r="AJ530" s="15">
        <v>0</v>
      </c>
      <c r="AK530" s="15">
        <v>0</v>
      </c>
      <c r="AL530" s="15">
        <v>0</v>
      </c>
      <c r="AM530" s="15">
        <v>0</v>
      </c>
      <c r="AN530" s="15">
        <v>0</v>
      </c>
      <c r="AO530" s="15">
        <v>0</v>
      </c>
      <c r="AP530" s="15">
        <v>0</v>
      </c>
      <c r="AQ530" s="15">
        <v>0</v>
      </c>
      <c r="AR530" s="15">
        <v>0</v>
      </c>
      <c r="AS530" s="15">
        <v>0</v>
      </c>
      <c r="AT530" s="15">
        <v>0</v>
      </c>
      <c r="AU530" s="15">
        <v>0</v>
      </c>
      <c r="AV530" s="15">
        <v>0</v>
      </c>
      <c r="AW530" s="15">
        <v>0</v>
      </c>
      <c r="AX530" s="15">
        <v>0</v>
      </c>
      <c r="AY530" s="15">
        <v>0</v>
      </c>
      <c r="BB530" t="b">
        <f t="shared" si="40"/>
        <v>1</v>
      </c>
    </row>
    <row r="531" spans="1:54">
      <c r="A531">
        <v>11075</v>
      </c>
      <c r="D531" t="s">
        <v>689</v>
      </c>
      <c r="E531" t="s">
        <v>4307</v>
      </c>
      <c r="F531" t="str">
        <f t="shared" si="41"/>
        <v>City/Active Transportation</v>
      </c>
      <c r="G531" t="s">
        <v>689</v>
      </c>
      <c r="I531" t="s">
        <v>1452</v>
      </c>
      <c r="J531" t="s">
        <v>1453</v>
      </c>
      <c r="K531" t="s">
        <v>1454</v>
      </c>
      <c r="L531" t="s">
        <v>657</v>
      </c>
      <c r="M531" t="s">
        <v>1455</v>
      </c>
      <c r="N531">
        <v>10215000</v>
      </c>
      <c r="O531">
        <v>15118200</v>
      </c>
      <c r="P531" t="s">
        <v>634</v>
      </c>
      <c r="Q531" t="str">
        <f t="shared" si="42"/>
        <v>2018-2024</v>
      </c>
      <c r="S531" t="s">
        <v>676</v>
      </c>
      <c r="T531" t="s">
        <v>636</v>
      </c>
      <c r="U531" s="4">
        <v>2018</v>
      </c>
      <c r="V531" s="4">
        <v>2024</v>
      </c>
      <c r="W531" s="15">
        <f t="shared" si="43"/>
        <v>1459285.7142857143</v>
      </c>
      <c r="X531">
        <f t="shared" si="44"/>
        <v>7</v>
      </c>
      <c r="Y531" s="15">
        <v>0</v>
      </c>
      <c r="Z531" s="15">
        <v>0</v>
      </c>
      <c r="AA531" s="15">
        <v>0</v>
      </c>
      <c r="AB531" s="15">
        <v>0</v>
      </c>
      <c r="AC531" s="15">
        <v>1459285.7142857143</v>
      </c>
      <c r="AD531" s="15">
        <v>1459285.7142857143</v>
      </c>
      <c r="AE531" s="15">
        <v>1459285.7142857143</v>
      </c>
      <c r="AF531" s="15">
        <v>1459285.7142857143</v>
      </c>
      <c r="AG531" s="15">
        <v>1459285.7142857143</v>
      </c>
      <c r="AH531" s="15">
        <v>1459285.7142857143</v>
      </c>
      <c r="AI531" s="15">
        <v>1459285.7142857143</v>
      </c>
      <c r="AJ531" s="15">
        <v>0</v>
      </c>
      <c r="AK531" s="15">
        <v>0</v>
      </c>
      <c r="AL531" s="15">
        <v>0</v>
      </c>
      <c r="AM531" s="15">
        <v>0</v>
      </c>
      <c r="AN531" s="15">
        <v>0</v>
      </c>
      <c r="AO531" s="15">
        <v>0</v>
      </c>
      <c r="AP531" s="15">
        <v>0</v>
      </c>
      <c r="AQ531" s="15">
        <v>0</v>
      </c>
      <c r="AR531" s="15">
        <v>0</v>
      </c>
      <c r="AS531" s="15">
        <v>0</v>
      </c>
      <c r="AT531" s="15">
        <v>0</v>
      </c>
      <c r="AU531" s="15">
        <v>0</v>
      </c>
      <c r="AV531" s="15">
        <v>0</v>
      </c>
      <c r="AW531" s="15">
        <v>0</v>
      </c>
      <c r="AX531" s="15">
        <v>0</v>
      </c>
      <c r="AY531" s="15">
        <v>0</v>
      </c>
      <c r="BB531" t="b">
        <f t="shared" si="40"/>
        <v>1</v>
      </c>
    </row>
    <row r="532" spans="1:54">
      <c r="A532">
        <v>11087</v>
      </c>
      <c r="D532" t="s">
        <v>710</v>
      </c>
      <c r="E532" t="s">
        <v>4307</v>
      </c>
      <c r="F532" t="str">
        <f t="shared" si="41"/>
        <v>City/Active Transportation</v>
      </c>
      <c r="G532" t="s">
        <v>710</v>
      </c>
      <c r="I532" t="s">
        <v>1461</v>
      </c>
      <c r="J532" t="s">
        <v>1462</v>
      </c>
      <c r="K532" t="s">
        <v>1463</v>
      </c>
      <c r="L532" t="s">
        <v>662</v>
      </c>
      <c r="M532" t="s">
        <v>1464</v>
      </c>
      <c r="N532">
        <v>12700000</v>
      </c>
      <c r="O532">
        <v>18796000</v>
      </c>
      <c r="P532" t="s">
        <v>634</v>
      </c>
      <c r="Q532" t="str">
        <f t="shared" si="42"/>
        <v>2018-2024</v>
      </c>
      <c r="S532" t="s">
        <v>782</v>
      </c>
      <c r="T532" t="s">
        <v>636</v>
      </c>
      <c r="U532" s="4">
        <v>2018</v>
      </c>
      <c r="V532" s="4">
        <v>2024</v>
      </c>
      <c r="W532" s="15">
        <f t="shared" si="43"/>
        <v>1814285.7142857143</v>
      </c>
      <c r="X532">
        <f t="shared" si="44"/>
        <v>7</v>
      </c>
      <c r="Y532" s="15">
        <v>0</v>
      </c>
      <c r="Z532" s="15">
        <v>0</v>
      </c>
      <c r="AA532" s="15">
        <v>0</v>
      </c>
      <c r="AB532" s="15">
        <v>0</v>
      </c>
      <c r="AC532" s="15">
        <v>1814285.7142857143</v>
      </c>
      <c r="AD532" s="15">
        <v>1814285.7142857143</v>
      </c>
      <c r="AE532" s="15">
        <v>1814285.7142857143</v>
      </c>
      <c r="AF532" s="15">
        <v>1814285.7142857143</v>
      </c>
      <c r="AG532" s="15">
        <v>1814285.7142857143</v>
      </c>
      <c r="AH532" s="15">
        <v>1814285.7142857143</v>
      </c>
      <c r="AI532" s="15">
        <v>1814285.7142857143</v>
      </c>
      <c r="AJ532" s="15">
        <v>0</v>
      </c>
      <c r="AK532" s="15">
        <v>0</v>
      </c>
      <c r="AL532" s="15">
        <v>0</v>
      </c>
      <c r="AM532" s="15">
        <v>0</v>
      </c>
      <c r="AN532" s="15">
        <v>0</v>
      </c>
      <c r="AO532" s="15">
        <v>0</v>
      </c>
      <c r="AP532" s="15">
        <v>0</v>
      </c>
      <c r="AQ532" s="15">
        <v>0</v>
      </c>
      <c r="AR532" s="15">
        <v>0</v>
      </c>
      <c r="AS532" s="15">
        <v>0</v>
      </c>
      <c r="AT532" s="15">
        <v>0</v>
      </c>
      <c r="AU532" s="15">
        <v>0</v>
      </c>
      <c r="AV532" s="15">
        <v>0</v>
      </c>
      <c r="AW532" s="15">
        <v>0</v>
      </c>
      <c r="AX532" s="15">
        <v>0</v>
      </c>
      <c r="AY532" s="15">
        <v>0</v>
      </c>
      <c r="BB532" t="b">
        <f t="shared" si="40"/>
        <v>1</v>
      </c>
    </row>
    <row r="533" spans="1:54">
      <c r="A533">
        <v>11095</v>
      </c>
      <c r="D533" t="s">
        <v>1397</v>
      </c>
      <c r="E533" t="s">
        <v>4307</v>
      </c>
      <c r="F533" t="str">
        <f t="shared" si="41"/>
        <v>City/Active Transportation</v>
      </c>
      <c r="G533" t="s">
        <v>1397</v>
      </c>
      <c r="I533" t="s">
        <v>1472</v>
      </c>
      <c r="J533" t="s">
        <v>1473</v>
      </c>
      <c r="K533" t="s">
        <v>1474</v>
      </c>
      <c r="L533" t="s">
        <v>791</v>
      </c>
      <c r="M533" t="s">
        <v>1475</v>
      </c>
      <c r="N533">
        <v>349564</v>
      </c>
      <c r="O533">
        <v>517354.72</v>
      </c>
      <c r="P533" t="s">
        <v>634</v>
      </c>
      <c r="Q533" t="str">
        <f t="shared" si="42"/>
        <v>2018-2024</v>
      </c>
      <c r="R533">
        <v>1</v>
      </c>
      <c r="S533" t="s">
        <v>1476</v>
      </c>
      <c r="T533" t="s">
        <v>636</v>
      </c>
      <c r="U533" s="4">
        <v>2018</v>
      </c>
      <c r="V533" s="4">
        <v>2024</v>
      </c>
      <c r="W533" s="15">
        <f t="shared" si="43"/>
        <v>49937.714285714283</v>
      </c>
      <c r="X533">
        <f t="shared" si="44"/>
        <v>7</v>
      </c>
      <c r="Y533" s="15">
        <v>0</v>
      </c>
      <c r="Z533" s="15">
        <v>0</v>
      </c>
      <c r="AA533" s="15">
        <v>0</v>
      </c>
      <c r="AB533" s="15">
        <v>0</v>
      </c>
      <c r="AC533" s="15">
        <v>49937.714285714283</v>
      </c>
      <c r="AD533" s="15">
        <v>49937.714285714283</v>
      </c>
      <c r="AE533" s="15">
        <v>49937.714285714283</v>
      </c>
      <c r="AF533" s="15">
        <v>49937.714285714283</v>
      </c>
      <c r="AG533" s="15">
        <v>49937.714285714283</v>
      </c>
      <c r="AH533" s="15">
        <v>49937.714285714283</v>
      </c>
      <c r="AI533" s="15">
        <v>49937.714285714283</v>
      </c>
      <c r="AJ533" s="15">
        <v>0</v>
      </c>
      <c r="AK533" s="15">
        <v>0</v>
      </c>
      <c r="AL533" s="15">
        <v>0</v>
      </c>
      <c r="AM533" s="15">
        <v>0</v>
      </c>
      <c r="AN533" s="15">
        <v>0</v>
      </c>
      <c r="AO533" s="15">
        <v>0</v>
      </c>
      <c r="AP533" s="15">
        <v>0</v>
      </c>
      <c r="AQ533" s="15">
        <v>0</v>
      </c>
      <c r="AR533" s="15">
        <v>0</v>
      </c>
      <c r="AS533" s="15">
        <v>0</v>
      </c>
      <c r="AT533" s="15">
        <v>0</v>
      </c>
      <c r="AU533" s="15">
        <v>0</v>
      </c>
      <c r="AV533" s="15">
        <v>0</v>
      </c>
      <c r="AW533" s="15">
        <v>0</v>
      </c>
      <c r="AX533" s="15">
        <v>0</v>
      </c>
      <c r="AY533" s="15">
        <v>0</v>
      </c>
      <c r="BB533" t="b">
        <f t="shared" si="40"/>
        <v>1</v>
      </c>
    </row>
    <row r="534" spans="1:54">
      <c r="A534">
        <v>11096</v>
      </c>
      <c r="D534" t="s">
        <v>689</v>
      </c>
      <c r="E534" t="s">
        <v>4307</v>
      </c>
      <c r="F534" t="str">
        <f t="shared" si="41"/>
        <v>City/Roads and Bridges</v>
      </c>
      <c r="G534" t="s">
        <v>689</v>
      </c>
      <c r="I534" t="s">
        <v>2657</v>
      </c>
      <c r="J534" t="s">
        <v>1149</v>
      </c>
      <c r="K534" t="s">
        <v>1175</v>
      </c>
      <c r="L534" t="s">
        <v>640</v>
      </c>
      <c r="M534" t="s">
        <v>3245</v>
      </c>
      <c r="N534">
        <v>13838103</v>
      </c>
      <c r="O534">
        <v>20480392.440000001</v>
      </c>
      <c r="P534" t="s">
        <v>634</v>
      </c>
      <c r="Q534" t="str">
        <f t="shared" si="42"/>
        <v>2018-2024</v>
      </c>
      <c r="S534" t="s">
        <v>635</v>
      </c>
      <c r="T534" t="s">
        <v>2287</v>
      </c>
      <c r="U534" s="4">
        <v>2018</v>
      </c>
      <c r="V534" s="4">
        <v>2024</v>
      </c>
      <c r="W534" s="15">
        <f t="shared" si="43"/>
        <v>1976871.857142857</v>
      </c>
      <c r="X534">
        <f t="shared" si="44"/>
        <v>7</v>
      </c>
      <c r="Y534" s="15">
        <v>0</v>
      </c>
      <c r="Z534" s="15">
        <v>0</v>
      </c>
      <c r="AA534" s="15">
        <v>0</v>
      </c>
      <c r="AB534" s="15">
        <v>0</v>
      </c>
      <c r="AC534" s="15">
        <v>1976871.857142857</v>
      </c>
      <c r="AD534" s="15">
        <v>1976871.857142857</v>
      </c>
      <c r="AE534" s="15">
        <v>1976871.857142857</v>
      </c>
      <c r="AF534" s="15">
        <v>1976871.857142857</v>
      </c>
      <c r="AG534" s="15">
        <v>1976871.857142857</v>
      </c>
      <c r="AH534" s="15">
        <v>1976871.857142857</v>
      </c>
      <c r="AI534" s="15">
        <v>1976871.857142857</v>
      </c>
      <c r="AJ534" s="15">
        <v>0</v>
      </c>
      <c r="AK534" s="15">
        <v>0</v>
      </c>
      <c r="AL534" s="15">
        <v>0</v>
      </c>
      <c r="AM534" s="15">
        <v>0</v>
      </c>
      <c r="AN534" s="15">
        <v>0</v>
      </c>
      <c r="AO534" s="15">
        <v>0</v>
      </c>
      <c r="AP534" s="15">
        <v>0</v>
      </c>
      <c r="AQ534" s="15">
        <v>0</v>
      </c>
      <c r="AR534" s="15">
        <v>0</v>
      </c>
      <c r="AS534" s="15">
        <v>0</v>
      </c>
      <c r="AT534" s="15">
        <v>0</v>
      </c>
      <c r="AU534" s="15">
        <v>0</v>
      </c>
      <c r="AV534" s="15">
        <v>0</v>
      </c>
      <c r="AW534" s="15">
        <v>0</v>
      </c>
      <c r="AX534" s="15">
        <v>0</v>
      </c>
      <c r="AY534" s="15">
        <v>0</v>
      </c>
      <c r="BB534" t="b">
        <f t="shared" si="40"/>
        <v>1</v>
      </c>
    </row>
    <row r="535" spans="1:54">
      <c r="A535">
        <v>11098</v>
      </c>
      <c r="D535" t="s">
        <v>689</v>
      </c>
      <c r="E535" t="s">
        <v>4307</v>
      </c>
      <c r="F535" t="str">
        <f t="shared" si="41"/>
        <v>City/Active Transportation</v>
      </c>
      <c r="G535" t="s">
        <v>689</v>
      </c>
      <c r="I535" t="s">
        <v>1477</v>
      </c>
      <c r="L535" t="s">
        <v>657</v>
      </c>
      <c r="M535" t="s">
        <v>1478</v>
      </c>
      <c r="N535">
        <v>8919615</v>
      </c>
      <c r="O535">
        <v>13201030.199999999</v>
      </c>
      <c r="P535" t="s">
        <v>634</v>
      </c>
      <c r="Q535" t="str">
        <f t="shared" si="42"/>
        <v>2018-2024</v>
      </c>
      <c r="S535" t="s">
        <v>746</v>
      </c>
      <c r="T535" t="s">
        <v>636</v>
      </c>
      <c r="U535" s="4">
        <v>2018</v>
      </c>
      <c r="V535" s="4">
        <v>2024</v>
      </c>
      <c r="W535" s="15">
        <f t="shared" si="43"/>
        <v>1274230.7142857143</v>
      </c>
      <c r="X535">
        <f t="shared" si="44"/>
        <v>7</v>
      </c>
      <c r="Y535" s="15">
        <v>0</v>
      </c>
      <c r="Z535" s="15">
        <v>0</v>
      </c>
      <c r="AA535" s="15">
        <v>0</v>
      </c>
      <c r="AB535" s="15">
        <v>0</v>
      </c>
      <c r="AC535" s="15">
        <v>1274230.7142857143</v>
      </c>
      <c r="AD535" s="15">
        <v>1274230.7142857143</v>
      </c>
      <c r="AE535" s="15">
        <v>1274230.7142857143</v>
      </c>
      <c r="AF535" s="15">
        <v>1274230.7142857143</v>
      </c>
      <c r="AG535" s="15">
        <v>1274230.7142857143</v>
      </c>
      <c r="AH535" s="15">
        <v>1274230.7142857143</v>
      </c>
      <c r="AI535" s="15">
        <v>1274230.7142857143</v>
      </c>
      <c r="AJ535" s="15">
        <v>0</v>
      </c>
      <c r="AK535" s="15">
        <v>0</v>
      </c>
      <c r="AL535" s="15">
        <v>0</v>
      </c>
      <c r="AM535" s="15">
        <v>0</v>
      </c>
      <c r="AN535" s="15">
        <v>0</v>
      </c>
      <c r="AO535" s="15">
        <v>0</v>
      </c>
      <c r="AP535" s="15">
        <v>0</v>
      </c>
      <c r="AQ535" s="15">
        <v>0</v>
      </c>
      <c r="AR535" s="15">
        <v>0</v>
      </c>
      <c r="AS535" s="15">
        <v>0</v>
      </c>
      <c r="AT535" s="15">
        <v>0</v>
      </c>
      <c r="AU535" s="15">
        <v>0</v>
      </c>
      <c r="AV535" s="15">
        <v>0</v>
      </c>
      <c r="AW535" s="15">
        <v>0</v>
      </c>
      <c r="AX535" s="15">
        <v>0</v>
      </c>
      <c r="AY535" s="15">
        <v>0</v>
      </c>
      <c r="BB535" t="b">
        <f t="shared" si="40"/>
        <v>1</v>
      </c>
    </row>
    <row r="536" spans="1:54">
      <c r="A536">
        <v>11128</v>
      </c>
      <c r="D536" t="s">
        <v>1131</v>
      </c>
      <c r="E536" t="s">
        <v>4308</v>
      </c>
      <c r="F536" t="str">
        <f t="shared" si="41"/>
        <v>County/Roads and Bridges</v>
      </c>
      <c r="G536" t="s">
        <v>1131</v>
      </c>
      <c r="I536" t="s">
        <v>3250</v>
      </c>
      <c r="L536" t="s">
        <v>632</v>
      </c>
      <c r="M536" t="s">
        <v>3251</v>
      </c>
      <c r="N536">
        <v>19300000</v>
      </c>
      <c r="O536">
        <v>28564000</v>
      </c>
      <c r="P536" t="s">
        <v>634</v>
      </c>
      <c r="Q536" t="str">
        <f t="shared" si="42"/>
        <v>2018-2024</v>
      </c>
      <c r="R536">
        <v>1</v>
      </c>
      <c r="S536" t="s">
        <v>832</v>
      </c>
      <c r="T536" t="s">
        <v>2287</v>
      </c>
      <c r="U536" s="4">
        <v>2018</v>
      </c>
      <c r="V536" s="4">
        <v>2024</v>
      </c>
      <c r="W536" s="15">
        <f t="shared" si="43"/>
        <v>2757142.8571428573</v>
      </c>
      <c r="X536">
        <f t="shared" si="44"/>
        <v>7</v>
      </c>
      <c r="Y536" s="15">
        <v>0</v>
      </c>
      <c r="Z536" s="15">
        <v>0</v>
      </c>
      <c r="AA536" s="15">
        <v>0</v>
      </c>
      <c r="AB536" s="15">
        <v>0</v>
      </c>
      <c r="AC536" s="15">
        <v>2757142.8571428573</v>
      </c>
      <c r="AD536" s="15">
        <v>2757142.8571428573</v>
      </c>
      <c r="AE536" s="15">
        <v>2757142.8571428573</v>
      </c>
      <c r="AF536" s="15">
        <v>2757142.8571428573</v>
      </c>
      <c r="AG536" s="15">
        <v>2757142.8571428573</v>
      </c>
      <c r="AH536" s="15">
        <v>2757142.8571428573</v>
      </c>
      <c r="AI536" s="15">
        <v>2757142.8571428573</v>
      </c>
      <c r="AJ536" s="15">
        <v>0</v>
      </c>
      <c r="AK536" s="15">
        <v>0</v>
      </c>
      <c r="AL536" s="15">
        <v>0</v>
      </c>
      <c r="AM536" s="15">
        <v>0</v>
      </c>
      <c r="AN536" s="15">
        <v>0</v>
      </c>
      <c r="AO536" s="15">
        <v>0</v>
      </c>
      <c r="AP536" s="15">
        <v>0</v>
      </c>
      <c r="AQ536" s="15">
        <v>0</v>
      </c>
      <c r="AR536" s="15">
        <v>0</v>
      </c>
      <c r="AS536" s="15">
        <v>0</v>
      </c>
      <c r="AT536" s="15">
        <v>0</v>
      </c>
      <c r="AU536" s="15">
        <v>0</v>
      </c>
      <c r="AV536" s="15">
        <v>0</v>
      </c>
      <c r="AW536" s="15">
        <v>0</v>
      </c>
      <c r="AX536" s="15">
        <v>0</v>
      </c>
      <c r="AY536" s="15">
        <v>0</v>
      </c>
      <c r="BB536" t="b">
        <f t="shared" si="40"/>
        <v>1</v>
      </c>
    </row>
    <row r="537" spans="1:54">
      <c r="A537">
        <v>11129</v>
      </c>
      <c r="D537" t="s">
        <v>1131</v>
      </c>
      <c r="E537" t="s">
        <v>4308</v>
      </c>
      <c r="F537" t="str">
        <f t="shared" si="41"/>
        <v>County/Roads and Bridges</v>
      </c>
      <c r="G537" t="s">
        <v>1131</v>
      </c>
      <c r="I537" t="s">
        <v>3252</v>
      </c>
      <c r="L537" t="s">
        <v>632</v>
      </c>
      <c r="M537" t="s">
        <v>3253</v>
      </c>
      <c r="N537">
        <v>16600000</v>
      </c>
      <c r="O537">
        <v>24568000</v>
      </c>
      <c r="P537" t="s">
        <v>634</v>
      </c>
      <c r="Q537" t="str">
        <f t="shared" si="42"/>
        <v>2018-2024</v>
      </c>
      <c r="S537" t="s">
        <v>832</v>
      </c>
      <c r="T537" t="s">
        <v>2287</v>
      </c>
      <c r="U537" s="4">
        <v>2018</v>
      </c>
      <c r="V537" s="4">
        <v>2024</v>
      </c>
      <c r="W537" s="15">
        <f t="shared" si="43"/>
        <v>2371428.5714285714</v>
      </c>
      <c r="X537">
        <f t="shared" si="44"/>
        <v>7</v>
      </c>
      <c r="Y537" s="15">
        <v>0</v>
      </c>
      <c r="Z537" s="15">
        <v>0</v>
      </c>
      <c r="AA537" s="15">
        <v>0</v>
      </c>
      <c r="AB537" s="15">
        <v>0</v>
      </c>
      <c r="AC537" s="15">
        <v>2371428.5714285714</v>
      </c>
      <c r="AD537" s="15">
        <v>2371428.5714285714</v>
      </c>
      <c r="AE537" s="15">
        <v>2371428.5714285714</v>
      </c>
      <c r="AF537" s="15">
        <v>2371428.5714285714</v>
      </c>
      <c r="AG537" s="15">
        <v>2371428.5714285714</v>
      </c>
      <c r="AH537" s="15">
        <v>2371428.5714285714</v>
      </c>
      <c r="AI537" s="15">
        <v>2371428.5714285714</v>
      </c>
      <c r="AJ537" s="15">
        <v>0</v>
      </c>
      <c r="AK537" s="15">
        <v>0</v>
      </c>
      <c r="AL537" s="15">
        <v>0</v>
      </c>
      <c r="AM537" s="15">
        <v>0</v>
      </c>
      <c r="AN537" s="15">
        <v>0</v>
      </c>
      <c r="AO537" s="15">
        <v>0</v>
      </c>
      <c r="AP537" s="15">
        <v>0</v>
      </c>
      <c r="AQ537" s="15">
        <v>0</v>
      </c>
      <c r="AR537" s="15">
        <v>0</v>
      </c>
      <c r="AS537" s="15">
        <v>0</v>
      </c>
      <c r="AT537" s="15">
        <v>0</v>
      </c>
      <c r="AU537" s="15">
        <v>0</v>
      </c>
      <c r="AV537" s="15">
        <v>0</v>
      </c>
      <c r="AW537" s="15">
        <v>0</v>
      </c>
      <c r="AX537" s="15">
        <v>0</v>
      </c>
      <c r="AY537" s="15">
        <v>0</v>
      </c>
      <c r="BB537" t="b">
        <f t="shared" si="40"/>
        <v>1</v>
      </c>
    </row>
    <row r="538" spans="1:54">
      <c r="A538">
        <v>11131</v>
      </c>
      <c r="D538" t="s">
        <v>822</v>
      </c>
      <c r="E538" t="s">
        <v>4307</v>
      </c>
      <c r="F538" t="str">
        <f t="shared" si="41"/>
        <v>City/Active Transportation</v>
      </c>
      <c r="I538" t="s">
        <v>1484</v>
      </c>
      <c r="J538" t="s">
        <v>1485</v>
      </c>
      <c r="K538" t="s">
        <v>970</v>
      </c>
      <c r="L538" t="s">
        <v>791</v>
      </c>
      <c r="M538" t="s">
        <v>972</v>
      </c>
      <c r="N538">
        <v>1350000</v>
      </c>
      <c r="O538">
        <v>1998000</v>
      </c>
      <c r="P538" t="s">
        <v>634</v>
      </c>
      <c r="Q538" t="str">
        <f t="shared" si="42"/>
        <v>2018-2024</v>
      </c>
      <c r="R538">
        <v>1</v>
      </c>
      <c r="S538" t="s">
        <v>955</v>
      </c>
      <c r="T538" t="s">
        <v>636</v>
      </c>
      <c r="U538" s="4">
        <v>2018</v>
      </c>
      <c r="V538" s="4">
        <v>2024</v>
      </c>
      <c r="W538" s="15">
        <f t="shared" si="43"/>
        <v>192857.14285714287</v>
      </c>
      <c r="X538">
        <f t="shared" si="44"/>
        <v>7</v>
      </c>
      <c r="Y538" s="15">
        <v>0</v>
      </c>
      <c r="Z538" s="15">
        <v>0</v>
      </c>
      <c r="AA538" s="15">
        <v>0</v>
      </c>
      <c r="AB538" s="15">
        <v>0</v>
      </c>
      <c r="AC538" s="15">
        <v>192857.14285714287</v>
      </c>
      <c r="AD538" s="15">
        <v>192857.14285714287</v>
      </c>
      <c r="AE538" s="15">
        <v>192857.14285714287</v>
      </c>
      <c r="AF538" s="15">
        <v>192857.14285714287</v>
      </c>
      <c r="AG538" s="15">
        <v>192857.14285714287</v>
      </c>
      <c r="AH538" s="15">
        <v>192857.14285714287</v>
      </c>
      <c r="AI538" s="15">
        <v>192857.14285714287</v>
      </c>
      <c r="AJ538" s="15">
        <v>0</v>
      </c>
      <c r="AK538" s="15">
        <v>0</v>
      </c>
      <c r="AL538" s="15">
        <v>0</v>
      </c>
      <c r="AM538" s="15">
        <v>0</v>
      </c>
      <c r="AN538" s="15">
        <v>0</v>
      </c>
      <c r="AO538" s="15">
        <v>0</v>
      </c>
      <c r="AP538" s="15">
        <v>0</v>
      </c>
      <c r="AQ538" s="15">
        <v>0</v>
      </c>
      <c r="AR538" s="15">
        <v>0</v>
      </c>
      <c r="AS538" s="15">
        <v>0</v>
      </c>
      <c r="AT538" s="15">
        <v>0</v>
      </c>
      <c r="AU538" s="15">
        <v>0</v>
      </c>
      <c r="AV538" s="15">
        <v>0</v>
      </c>
      <c r="AW538" s="15">
        <v>0</v>
      </c>
      <c r="AX538" s="15">
        <v>0</v>
      </c>
      <c r="AY538" s="15">
        <v>0</v>
      </c>
      <c r="BB538" t="b">
        <f t="shared" si="40"/>
        <v>1</v>
      </c>
    </row>
    <row r="539" spans="1:54">
      <c r="A539">
        <v>11133</v>
      </c>
      <c r="D539" t="s">
        <v>822</v>
      </c>
      <c r="E539" t="s">
        <v>4307</v>
      </c>
      <c r="F539" t="str">
        <f t="shared" si="41"/>
        <v>City/Active Transportation</v>
      </c>
      <c r="I539" t="s">
        <v>1491</v>
      </c>
      <c r="M539" t="s">
        <v>1492</v>
      </c>
      <c r="N539">
        <v>1000000</v>
      </c>
      <c r="O539">
        <v>1480000</v>
      </c>
      <c r="P539" t="s">
        <v>634</v>
      </c>
      <c r="Q539" t="str">
        <f t="shared" si="42"/>
        <v>2018-2024</v>
      </c>
      <c r="R539">
        <v>1</v>
      </c>
      <c r="S539" t="s">
        <v>682</v>
      </c>
      <c r="T539" t="s">
        <v>636</v>
      </c>
      <c r="U539" s="4">
        <v>2018</v>
      </c>
      <c r="V539" s="4">
        <v>2024</v>
      </c>
      <c r="W539" s="15">
        <f t="shared" si="43"/>
        <v>142857.14285714287</v>
      </c>
      <c r="X539">
        <f t="shared" si="44"/>
        <v>7</v>
      </c>
      <c r="Y539" s="15">
        <v>0</v>
      </c>
      <c r="Z539" s="15">
        <v>0</v>
      </c>
      <c r="AA539" s="15">
        <v>0</v>
      </c>
      <c r="AB539" s="15">
        <v>0</v>
      </c>
      <c r="AC539" s="15">
        <v>142857.14285714287</v>
      </c>
      <c r="AD539" s="15">
        <v>142857.14285714287</v>
      </c>
      <c r="AE539" s="15">
        <v>142857.14285714287</v>
      </c>
      <c r="AF539" s="15">
        <v>142857.14285714287</v>
      </c>
      <c r="AG539" s="15">
        <v>142857.14285714287</v>
      </c>
      <c r="AH539" s="15">
        <v>142857.14285714287</v>
      </c>
      <c r="AI539" s="15">
        <v>142857.14285714287</v>
      </c>
      <c r="AJ539" s="15">
        <v>0</v>
      </c>
      <c r="AK539" s="15">
        <v>0</v>
      </c>
      <c r="AL539" s="15">
        <v>0</v>
      </c>
      <c r="AM539" s="15">
        <v>0</v>
      </c>
      <c r="AN539" s="15">
        <v>0</v>
      </c>
      <c r="AO539" s="15">
        <v>0</v>
      </c>
      <c r="AP539" s="15">
        <v>0</v>
      </c>
      <c r="AQ539" s="15">
        <v>0</v>
      </c>
      <c r="AR539" s="15">
        <v>0</v>
      </c>
      <c r="AS539" s="15">
        <v>0</v>
      </c>
      <c r="AT539" s="15">
        <v>0</v>
      </c>
      <c r="AU539" s="15">
        <v>0</v>
      </c>
      <c r="AV539" s="15">
        <v>0</v>
      </c>
      <c r="AW539" s="15">
        <v>0</v>
      </c>
      <c r="AX539" s="15">
        <v>0</v>
      </c>
      <c r="AY539" s="15">
        <v>0</v>
      </c>
      <c r="BB539" t="b">
        <f t="shared" ref="BB539:BB602" si="45">SUM(Y539:AY539)=N539</f>
        <v>1</v>
      </c>
    </row>
    <row r="540" spans="1:54">
      <c r="A540">
        <v>11135</v>
      </c>
      <c r="D540" t="s">
        <v>699</v>
      </c>
      <c r="E540" t="s">
        <v>4307</v>
      </c>
      <c r="F540" t="str">
        <f t="shared" si="41"/>
        <v>City/Roads and Bridges</v>
      </c>
      <c r="G540" t="s">
        <v>699</v>
      </c>
      <c r="I540" t="s">
        <v>3254</v>
      </c>
      <c r="J540" t="s">
        <v>3255</v>
      </c>
      <c r="K540" t="s">
        <v>3256</v>
      </c>
      <c r="L540" t="s">
        <v>632</v>
      </c>
      <c r="M540" t="s">
        <v>3257</v>
      </c>
      <c r="N540">
        <v>22270000</v>
      </c>
      <c r="O540">
        <v>32959600</v>
      </c>
      <c r="P540" t="s">
        <v>634</v>
      </c>
      <c r="Q540" t="str">
        <f t="shared" si="42"/>
        <v>2018-2024</v>
      </c>
      <c r="R540">
        <v>1</v>
      </c>
      <c r="S540" t="s">
        <v>3258</v>
      </c>
      <c r="T540" t="s">
        <v>2287</v>
      </c>
      <c r="U540" s="4">
        <v>2018</v>
      </c>
      <c r="V540" s="4">
        <v>2024</v>
      </c>
      <c r="W540" s="15">
        <f t="shared" si="43"/>
        <v>3181428.5714285714</v>
      </c>
      <c r="X540">
        <f t="shared" si="44"/>
        <v>7</v>
      </c>
      <c r="Y540" s="15">
        <v>0</v>
      </c>
      <c r="Z540" s="15">
        <v>0</v>
      </c>
      <c r="AA540" s="15">
        <v>0</v>
      </c>
      <c r="AB540" s="15">
        <v>0</v>
      </c>
      <c r="AC540" s="15">
        <v>3181428.5714285714</v>
      </c>
      <c r="AD540" s="15">
        <v>3181428.5714285714</v>
      </c>
      <c r="AE540" s="15">
        <v>3181428.5714285714</v>
      </c>
      <c r="AF540" s="15">
        <v>3181428.5714285714</v>
      </c>
      <c r="AG540" s="15">
        <v>3181428.5714285714</v>
      </c>
      <c r="AH540" s="15">
        <v>3181428.5714285714</v>
      </c>
      <c r="AI540" s="15">
        <v>3181428.5714285714</v>
      </c>
      <c r="AJ540" s="15">
        <v>0</v>
      </c>
      <c r="AK540" s="15">
        <v>0</v>
      </c>
      <c r="AL540" s="15">
        <v>0</v>
      </c>
      <c r="AM540" s="15">
        <v>0</v>
      </c>
      <c r="AN540" s="15">
        <v>0</v>
      </c>
      <c r="AO540" s="15">
        <v>0</v>
      </c>
      <c r="AP540" s="15">
        <v>0</v>
      </c>
      <c r="AQ540" s="15">
        <v>0</v>
      </c>
      <c r="AR540" s="15">
        <v>0</v>
      </c>
      <c r="AS540" s="15">
        <v>0</v>
      </c>
      <c r="AT540" s="15">
        <v>0</v>
      </c>
      <c r="AU540" s="15">
        <v>0</v>
      </c>
      <c r="AV540" s="15">
        <v>0</v>
      </c>
      <c r="AW540" s="15">
        <v>0</v>
      </c>
      <c r="AX540" s="15">
        <v>0</v>
      </c>
      <c r="AY540" s="15">
        <v>0</v>
      </c>
      <c r="BB540" t="b">
        <f t="shared" si="45"/>
        <v>1</v>
      </c>
    </row>
    <row r="541" spans="1:54">
      <c r="A541">
        <v>11136</v>
      </c>
      <c r="D541" t="s">
        <v>1406</v>
      </c>
      <c r="E541" t="s">
        <v>4307</v>
      </c>
      <c r="F541" t="str">
        <f t="shared" si="41"/>
        <v>City/Roads and Bridges</v>
      </c>
      <c r="G541" t="s">
        <v>3</v>
      </c>
      <c r="I541" t="s">
        <v>3259</v>
      </c>
      <c r="J541" t="s">
        <v>652</v>
      </c>
      <c r="K541" t="s">
        <v>652</v>
      </c>
      <c r="L541" t="s">
        <v>3260</v>
      </c>
      <c r="M541" t="s">
        <v>3261</v>
      </c>
      <c r="N541">
        <v>3800000</v>
      </c>
      <c r="O541">
        <v>5624000</v>
      </c>
      <c r="P541" t="s">
        <v>634</v>
      </c>
      <c r="Q541" t="str">
        <f t="shared" si="42"/>
        <v>2018-2024</v>
      </c>
      <c r="R541">
        <v>1</v>
      </c>
      <c r="S541" t="s">
        <v>670</v>
      </c>
      <c r="T541" t="s">
        <v>2287</v>
      </c>
      <c r="U541" s="4">
        <v>2018</v>
      </c>
      <c r="V541" s="4">
        <v>2024</v>
      </c>
      <c r="W541" s="15">
        <f t="shared" si="43"/>
        <v>542857.14285714284</v>
      </c>
      <c r="X541">
        <f t="shared" si="44"/>
        <v>7</v>
      </c>
      <c r="Y541" s="15">
        <v>0</v>
      </c>
      <c r="Z541" s="15">
        <v>0</v>
      </c>
      <c r="AA541" s="15">
        <v>0</v>
      </c>
      <c r="AB541" s="15">
        <v>0</v>
      </c>
      <c r="AC541" s="15">
        <v>542857.14285714284</v>
      </c>
      <c r="AD541" s="15">
        <v>542857.14285714284</v>
      </c>
      <c r="AE541" s="15">
        <v>542857.14285714284</v>
      </c>
      <c r="AF541" s="15">
        <v>542857.14285714284</v>
      </c>
      <c r="AG541" s="15">
        <v>542857.14285714284</v>
      </c>
      <c r="AH541" s="15">
        <v>542857.14285714284</v>
      </c>
      <c r="AI541" s="15">
        <v>542857.14285714284</v>
      </c>
      <c r="AJ541" s="15">
        <v>0</v>
      </c>
      <c r="AK541" s="15">
        <v>0</v>
      </c>
      <c r="AL541" s="15">
        <v>0</v>
      </c>
      <c r="AM541" s="15">
        <v>0</v>
      </c>
      <c r="AN541" s="15">
        <v>0</v>
      </c>
      <c r="AO541" s="15">
        <v>0</v>
      </c>
      <c r="AP541" s="15">
        <v>0</v>
      </c>
      <c r="AQ541" s="15">
        <v>0</v>
      </c>
      <c r="AR541" s="15">
        <v>0</v>
      </c>
      <c r="AS541" s="15">
        <v>0</v>
      </c>
      <c r="AT541" s="15">
        <v>0</v>
      </c>
      <c r="AU541" s="15">
        <v>0</v>
      </c>
      <c r="AV541" s="15">
        <v>0</v>
      </c>
      <c r="AW541" s="15">
        <v>0</v>
      </c>
      <c r="AX541" s="15">
        <v>0</v>
      </c>
      <c r="AY541" s="15">
        <v>0</v>
      </c>
      <c r="BB541" t="b">
        <f t="shared" si="45"/>
        <v>1</v>
      </c>
    </row>
    <row r="542" spans="1:54">
      <c r="A542">
        <v>11138</v>
      </c>
      <c r="D542" t="s">
        <v>1406</v>
      </c>
      <c r="E542" t="s">
        <v>4307</v>
      </c>
      <c r="F542" t="str">
        <f t="shared" si="41"/>
        <v>City/Active Transportation</v>
      </c>
      <c r="G542" t="s">
        <v>1406</v>
      </c>
      <c r="I542" t="s">
        <v>1496</v>
      </c>
      <c r="J542" t="s">
        <v>1497</v>
      </c>
      <c r="K542" t="s">
        <v>1498</v>
      </c>
      <c r="L542" t="s">
        <v>640</v>
      </c>
      <c r="M542" t="s">
        <v>1499</v>
      </c>
      <c r="N542">
        <v>1200000</v>
      </c>
      <c r="O542">
        <v>1776000</v>
      </c>
      <c r="P542" t="s">
        <v>634</v>
      </c>
      <c r="Q542" t="str">
        <f t="shared" si="42"/>
        <v>2018-2024</v>
      </c>
      <c r="R542">
        <v>1</v>
      </c>
      <c r="S542" t="s">
        <v>1424</v>
      </c>
      <c r="T542" t="s">
        <v>636</v>
      </c>
      <c r="U542" s="4">
        <v>2018</v>
      </c>
      <c r="V542" s="4">
        <v>2024</v>
      </c>
      <c r="W542" s="15">
        <f t="shared" si="43"/>
        <v>171428.57142857142</v>
      </c>
      <c r="X542">
        <f t="shared" si="44"/>
        <v>7</v>
      </c>
      <c r="Y542" s="15">
        <v>0</v>
      </c>
      <c r="Z542" s="15">
        <v>0</v>
      </c>
      <c r="AA542" s="15">
        <v>0</v>
      </c>
      <c r="AB542" s="15">
        <v>0</v>
      </c>
      <c r="AC542" s="15">
        <v>171428.57142857142</v>
      </c>
      <c r="AD542" s="15">
        <v>171428.57142857142</v>
      </c>
      <c r="AE542" s="15">
        <v>171428.57142857142</v>
      </c>
      <c r="AF542" s="15">
        <v>171428.57142857142</v>
      </c>
      <c r="AG542" s="15">
        <v>171428.57142857142</v>
      </c>
      <c r="AH542" s="15">
        <v>171428.57142857142</v>
      </c>
      <c r="AI542" s="15">
        <v>171428.57142857142</v>
      </c>
      <c r="AJ542" s="15">
        <v>0</v>
      </c>
      <c r="AK542" s="15">
        <v>0</v>
      </c>
      <c r="AL542" s="15">
        <v>0</v>
      </c>
      <c r="AM542" s="15">
        <v>0</v>
      </c>
      <c r="AN542" s="15">
        <v>0</v>
      </c>
      <c r="AO542" s="15">
        <v>0</v>
      </c>
      <c r="AP542" s="15">
        <v>0</v>
      </c>
      <c r="AQ542" s="15">
        <v>0</v>
      </c>
      <c r="AR542" s="15">
        <v>0</v>
      </c>
      <c r="AS542" s="15">
        <v>0</v>
      </c>
      <c r="AT542" s="15">
        <v>0</v>
      </c>
      <c r="AU542" s="15">
        <v>0</v>
      </c>
      <c r="AV542" s="15">
        <v>0</v>
      </c>
      <c r="AW542" s="15">
        <v>0</v>
      </c>
      <c r="AX542" s="15">
        <v>0</v>
      </c>
      <c r="AY542" s="15">
        <v>0</v>
      </c>
      <c r="BB542" t="b">
        <f t="shared" si="45"/>
        <v>1</v>
      </c>
    </row>
    <row r="543" spans="1:54">
      <c r="A543">
        <v>11159</v>
      </c>
      <c r="D543" t="s">
        <v>1406</v>
      </c>
      <c r="E543" t="s">
        <v>4307</v>
      </c>
      <c r="F543" t="str">
        <f t="shared" si="41"/>
        <v>City/Active Transportation</v>
      </c>
      <c r="G543" t="s">
        <v>1406</v>
      </c>
      <c r="I543" t="s">
        <v>1519</v>
      </c>
      <c r="J543" t="s">
        <v>1520</v>
      </c>
      <c r="K543" t="s">
        <v>1521</v>
      </c>
      <c r="L543" t="s">
        <v>640</v>
      </c>
      <c r="M543" t="s">
        <v>1513</v>
      </c>
      <c r="N543">
        <v>1000000</v>
      </c>
      <c r="O543">
        <v>1480000</v>
      </c>
      <c r="P543" t="s">
        <v>634</v>
      </c>
      <c r="Q543" t="str">
        <f t="shared" si="42"/>
        <v>2018-2024</v>
      </c>
      <c r="R543">
        <v>1</v>
      </c>
      <c r="S543" t="s">
        <v>670</v>
      </c>
      <c r="T543" t="s">
        <v>636</v>
      </c>
      <c r="U543" s="4">
        <v>2018</v>
      </c>
      <c r="V543" s="4">
        <v>2024</v>
      </c>
      <c r="W543" s="15">
        <f t="shared" si="43"/>
        <v>142857.14285714287</v>
      </c>
      <c r="X543">
        <f t="shared" si="44"/>
        <v>7</v>
      </c>
      <c r="Y543" s="15">
        <v>0</v>
      </c>
      <c r="Z543" s="15">
        <v>0</v>
      </c>
      <c r="AA543" s="15">
        <v>0</v>
      </c>
      <c r="AB543" s="15">
        <v>0</v>
      </c>
      <c r="AC543" s="15">
        <v>142857.14285714287</v>
      </c>
      <c r="AD543" s="15">
        <v>142857.14285714287</v>
      </c>
      <c r="AE543" s="15">
        <v>142857.14285714287</v>
      </c>
      <c r="AF543" s="15">
        <v>142857.14285714287</v>
      </c>
      <c r="AG543" s="15">
        <v>142857.14285714287</v>
      </c>
      <c r="AH543" s="15">
        <v>142857.14285714287</v>
      </c>
      <c r="AI543" s="15">
        <v>142857.14285714287</v>
      </c>
      <c r="AJ543" s="15">
        <v>0</v>
      </c>
      <c r="AK543" s="15">
        <v>0</v>
      </c>
      <c r="AL543" s="15">
        <v>0</v>
      </c>
      <c r="AM543" s="15">
        <v>0</v>
      </c>
      <c r="AN543" s="15">
        <v>0</v>
      </c>
      <c r="AO543" s="15">
        <v>0</v>
      </c>
      <c r="AP543" s="15">
        <v>0</v>
      </c>
      <c r="AQ543" s="15">
        <v>0</v>
      </c>
      <c r="AR543" s="15">
        <v>0</v>
      </c>
      <c r="AS543" s="15">
        <v>0</v>
      </c>
      <c r="AT543" s="15">
        <v>0</v>
      </c>
      <c r="AU543" s="15">
        <v>0</v>
      </c>
      <c r="AV543" s="15">
        <v>0</v>
      </c>
      <c r="AW543" s="15">
        <v>0</v>
      </c>
      <c r="AX543" s="15">
        <v>0</v>
      </c>
      <c r="AY543" s="15">
        <v>0</v>
      </c>
      <c r="BB543" t="b">
        <f t="shared" si="45"/>
        <v>1</v>
      </c>
    </row>
    <row r="544" spans="1:54">
      <c r="A544">
        <v>11169</v>
      </c>
      <c r="D544" t="s">
        <v>1406</v>
      </c>
      <c r="E544" t="s">
        <v>4307</v>
      </c>
      <c r="F544" t="str">
        <f t="shared" si="41"/>
        <v>City/Roads and Bridges</v>
      </c>
      <c r="G544" t="s">
        <v>1406</v>
      </c>
      <c r="I544" t="s">
        <v>3289</v>
      </c>
      <c r="J544" t="s">
        <v>652</v>
      </c>
      <c r="K544" t="s">
        <v>652</v>
      </c>
      <c r="L544" t="s">
        <v>662</v>
      </c>
      <c r="M544" t="s">
        <v>3290</v>
      </c>
      <c r="N544">
        <v>6000000</v>
      </c>
      <c r="O544">
        <v>8880000</v>
      </c>
      <c r="P544" t="s">
        <v>634</v>
      </c>
      <c r="Q544" t="str">
        <f t="shared" si="42"/>
        <v>2018-2024</v>
      </c>
      <c r="R544">
        <v>1</v>
      </c>
      <c r="S544" t="s">
        <v>670</v>
      </c>
      <c r="T544" t="s">
        <v>2287</v>
      </c>
      <c r="U544" s="4">
        <v>2018</v>
      </c>
      <c r="V544" s="4">
        <v>2024</v>
      </c>
      <c r="W544" s="15">
        <f t="shared" si="43"/>
        <v>857142.85714285716</v>
      </c>
      <c r="X544">
        <f t="shared" si="44"/>
        <v>7</v>
      </c>
      <c r="Y544" s="15">
        <v>0</v>
      </c>
      <c r="Z544" s="15">
        <v>0</v>
      </c>
      <c r="AA544" s="15">
        <v>0</v>
      </c>
      <c r="AB544" s="15">
        <v>0</v>
      </c>
      <c r="AC544" s="15">
        <v>857142.85714285716</v>
      </c>
      <c r="AD544" s="15">
        <v>857142.85714285716</v>
      </c>
      <c r="AE544" s="15">
        <v>857142.85714285716</v>
      </c>
      <c r="AF544" s="15">
        <v>857142.85714285716</v>
      </c>
      <c r="AG544" s="15">
        <v>857142.85714285716</v>
      </c>
      <c r="AH544" s="15">
        <v>857142.85714285716</v>
      </c>
      <c r="AI544" s="15">
        <v>857142.85714285716</v>
      </c>
      <c r="AJ544" s="15">
        <v>0</v>
      </c>
      <c r="AK544" s="15">
        <v>0</v>
      </c>
      <c r="AL544" s="15">
        <v>0</v>
      </c>
      <c r="AM544" s="15">
        <v>0</v>
      </c>
      <c r="AN544" s="15">
        <v>0</v>
      </c>
      <c r="AO544" s="15">
        <v>0</v>
      </c>
      <c r="AP544" s="15">
        <v>0</v>
      </c>
      <c r="AQ544" s="15">
        <v>0</v>
      </c>
      <c r="AR544" s="15">
        <v>0</v>
      </c>
      <c r="AS544" s="15">
        <v>0</v>
      </c>
      <c r="AT544" s="15">
        <v>0</v>
      </c>
      <c r="AU544" s="15">
        <v>0</v>
      </c>
      <c r="AV544" s="15">
        <v>0</v>
      </c>
      <c r="AW544" s="15">
        <v>0</v>
      </c>
      <c r="AX544" s="15">
        <v>0</v>
      </c>
      <c r="AY544" s="15">
        <v>0</v>
      </c>
      <c r="BB544" t="b">
        <f t="shared" si="45"/>
        <v>1</v>
      </c>
    </row>
    <row r="545" spans="1:54">
      <c r="A545">
        <v>11170</v>
      </c>
      <c r="D545" t="s">
        <v>1406</v>
      </c>
      <c r="E545" t="s">
        <v>4307</v>
      </c>
      <c r="F545" t="str">
        <f t="shared" si="41"/>
        <v>City/Roads and Bridges</v>
      </c>
      <c r="G545" t="s">
        <v>1406</v>
      </c>
      <c r="I545" t="s">
        <v>3291</v>
      </c>
      <c r="J545" t="s">
        <v>652</v>
      </c>
      <c r="K545" t="s">
        <v>652</v>
      </c>
      <c r="L545" t="s">
        <v>632</v>
      </c>
      <c r="M545" t="s">
        <v>3292</v>
      </c>
      <c r="N545">
        <v>3300000</v>
      </c>
      <c r="O545">
        <v>4884000</v>
      </c>
      <c r="P545" t="s">
        <v>634</v>
      </c>
      <c r="Q545" t="str">
        <f t="shared" si="42"/>
        <v>2018-2024</v>
      </c>
      <c r="R545">
        <v>1</v>
      </c>
      <c r="S545" t="s">
        <v>670</v>
      </c>
      <c r="T545" t="s">
        <v>2287</v>
      </c>
      <c r="U545" s="4">
        <v>2018</v>
      </c>
      <c r="V545" s="4">
        <v>2024</v>
      </c>
      <c r="W545" s="15">
        <f t="shared" si="43"/>
        <v>471428.57142857142</v>
      </c>
      <c r="X545">
        <f t="shared" si="44"/>
        <v>7</v>
      </c>
      <c r="Y545" s="15">
        <v>0</v>
      </c>
      <c r="Z545" s="15">
        <v>0</v>
      </c>
      <c r="AA545" s="15">
        <v>0</v>
      </c>
      <c r="AB545" s="15">
        <v>0</v>
      </c>
      <c r="AC545" s="15">
        <v>471428.57142857142</v>
      </c>
      <c r="AD545" s="15">
        <v>471428.57142857142</v>
      </c>
      <c r="AE545" s="15">
        <v>471428.57142857142</v>
      </c>
      <c r="AF545" s="15">
        <v>471428.57142857142</v>
      </c>
      <c r="AG545" s="15">
        <v>471428.57142857142</v>
      </c>
      <c r="AH545" s="15">
        <v>471428.57142857142</v>
      </c>
      <c r="AI545" s="15">
        <v>471428.57142857142</v>
      </c>
      <c r="AJ545" s="15">
        <v>0</v>
      </c>
      <c r="AK545" s="15">
        <v>0</v>
      </c>
      <c r="AL545" s="15">
        <v>0</v>
      </c>
      <c r="AM545" s="15">
        <v>0</v>
      </c>
      <c r="AN545" s="15">
        <v>0</v>
      </c>
      <c r="AO545" s="15">
        <v>0</v>
      </c>
      <c r="AP545" s="15">
        <v>0</v>
      </c>
      <c r="AQ545" s="15">
        <v>0</v>
      </c>
      <c r="AR545" s="15">
        <v>0</v>
      </c>
      <c r="AS545" s="15">
        <v>0</v>
      </c>
      <c r="AT545" s="15">
        <v>0</v>
      </c>
      <c r="AU545" s="15">
        <v>0</v>
      </c>
      <c r="AV545" s="15">
        <v>0</v>
      </c>
      <c r="AW545" s="15">
        <v>0</v>
      </c>
      <c r="AX545" s="15">
        <v>0</v>
      </c>
      <c r="AY545" s="15">
        <v>0</v>
      </c>
      <c r="BB545" t="b">
        <f t="shared" si="45"/>
        <v>1</v>
      </c>
    </row>
    <row r="546" spans="1:54">
      <c r="A546">
        <v>11175</v>
      </c>
      <c r="D546" t="s">
        <v>666</v>
      </c>
      <c r="E546" t="s">
        <v>4307</v>
      </c>
      <c r="F546" t="str">
        <f t="shared" si="41"/>
        <v>City/Other</v>
      </c>
      <c r="G546" t="s">
        <v>666</v>
      </c>
      <c r="I546" t="s">
        <v>2264</v>
      </c>
      <c r="J546" t="s">
        <v>2091</v>
      </c>
      <c r="K546" t="s">
        <v>2091</v>
      </c>
      <c r="L546" t="s">
        <v>652</v>
      </c>
      <c r="M546" t="s">
        <v>2265</v>
      </c>
      <c r="N546">
        <v>11000000</v>
      </c>
      <c r="O546">
        <v>16280000</v>
      </c>
      <c r="P546" t="s">
        <v>634</v>
      </c>
      <c r="Q546" t="str">
        <f t="shared" si="42"/>
        <v>2018-2024</v>
      </c>
      <c r="S546" t="s">
        <v>746</v>
      </c>
      <c r="T546" t="s">
        <v>657</v>
      </c>
      <c r="U546" s="4">
        <v>2018</v>
      </c>
      <c r="V546" s="4">
        <v>2024</v>
      </c>
      <c r="W546" s="15">
        <f t="shared" si="43"/>
        <v>1571428.5714285714</v>
      </c>
      <c r="X546">
        <f t="shared" si="44"/>
        <v>7</v>
      </c>
      <c r="Y546" s="15">
        <v>0</v>
      </c>
      <c r="Z546" s="15">
        <v>0</v>
      </c>
      <c r="AA546" s="15">
        <v>0</v>
      </c>
      <c r="AB546" s="15">
        <v>0</v>
      </c>
      <c r="AC546" s="15">
        <v>1571428.5714285714</v>
      </c>
      <c r="AD546" s="15">
        <v>1571428.5714285714</v>
      </c>
      <c r="AE546" s="15">
        <v>1571428.5714285714</v>
      </c>
      <c r="AF546" s="15">
        <v>1571428.5714285714</v>
      </c>
      <c r="AG546" s="15">
        <v>1571428.5714285714</v>
      </c>
      <c r="AH546" s="15">
        <v>1571428.5714285714</v>
      </c>
      <c r="AI546" s="15">
        <v>1571428.5714285714</v>
      </c>
      <c r="AJ546" s="15">
        <v>0</v>
      </c>
      <c r="AK546" s="15">
        <v>0</v>
      </c>
      <c r="AL546" s="15">
        <v>0</v>
      </c>
      <c r="AM546" s="15">
        <v>0</v>
      </c>
      <c r="AN546" s="15">
        <v>0</v>
      </c>
      <c r="AO546" s="15">
        <v>0</v>
      </c>
      <c r="AP546" s="15">
        <v>0</v>
      </c>
      <c r="AQ546" s="15">
        <v>0</v>
      </c>
      <c r="AR546" s="15">
        <v>0</v>
      </c>
      <c r="AS546" s="15">
        <v>0</v>
      </c>
      <c r="AT546" s="15">
        <v>0</v>
      </c>
      <c r="AU546" s="15">
        <v>0</v>
      </c>
      <c r="AV546" s="15">
        <v>0</v>
      </c>
      <c r="AW546" s="15">
        <v>0</v>
      </c>
      <c r="AX546" s="15">
        <v>0</v>
      </c>
      <c r="AY546" s="15">
        <v>0</v>
      </c>
      <c r="BB546" t="b">
        <f t="shared" si="45"/>
        <v>1</v>
      </c>
    </row>
    <row r="547" spans="1:54">
      <c r="A547">
        <v>11182</v>
      </c>
      <c r="D547" t="s">
        <v>671</v>
      </c>
      <c r="E547" t="s">
        <v>4307</v>
      </c>
      <c r="F547" t="str">
        <f t="shared" si="41"/>
        <v>City/Roads and Bridges</v>
      </c>
      <c r="G547" t="s">
        <v>671</v>
      </c>
      <c r="I547" t="s">
        <v>3298</v>
      </c>
      <c r="J547" t="s">
        <v>3299</v>
      </c>
      <c r="K547" t="s">
        <v>1190</v>
      </c>
      <c r="L547" t="s">
        <v>632</v>
      </c>
      <c r="M547" t="s">
        <v>3300</v>
      </c>
      <c r="N547">
        <v>1500000</v>
      </c>
      <c r="O547">
        <v>2220000</v>
      </c>
      <c r="P547" t="s">
        <v>634</v>
      </c>
      <c r="Q547" t="str">
        <f t="shared" si="42"/>
        <v>2018-2024</v>
      </c>
      <c r="R547">
        <v>1</v>
      </c>
      <c r="S547" t="s">
        <v>670</v>
      </c>
      <c r="T547" t="s">
        <v>2287</v>
      </c>
      <c r="U547" s="4">
        <v>2018</v>
      </c>
      <c r="V547" s="4">
        <v>2024</v>
      </c>
      <c r="W547" s="15">
        <f t="shared" si="43"/>
        <v>214285.71428571429</v>
      </c>
      <c r="X547">
        <f t="shared" si="44"/>
        <v>7</v>
      </c>
      <c r="Y547" s="15">
        <v>0</v>
      </c>
      <c r="Z547" s="15">
        <v>0</v>
      </c>
      <c r="AA547" s="15">
        <v>0</v>
      </c>
      <c r="AB547" s="15">
        <v>0</v>
      </c>
      <c r="AC547" s="15">
        <v>214285.71428571429</v>
      </c>
      <c r="AD547" s="15">
        <v>214285.71428571429</v>
      </c>
      <c r="AE547" s="15">
        <v>214285.71428571429</v>
      </c>
      <c r="AF547" s="15">
        <v>214285.71428571429</v>
      </c>
      <c r="AG547" s="15">
        <v>214285.71428571429</v>
      </c>
      <c r="AH547" s="15">
        <v>214285.71428571429</v>
      </c>
      <c r="AI547" s="15">
        <v>214285.71428571429</v>
      </c>
      <c r="AJ547" s="15">
        <v>0</v>
      </c>
      <c r="AK547" s="15">
        <v>0</v>
      </c>
      <c r="AL547" s="15">
        <v>0</v>
      </c>
      <c r="AM547" s="15">
        <v>0</v>
      </c>
      <c r="AN547" s="15">
        <v>0</v>
      </c>
      <c r="AO547" s="15">
        <v>0</v>
      </c>
      <c r="AP547" s="15">
        <v>0</v>
      </c>
      <c r="AQ547" s="15">
        <v>0</v>
      </c>
      <c r="AR547" s="15">
        <v>0</v>
      </c>
      <c r="AS547" s="15">
        <v>0</v>
      </c>
      <c r="AT547" s="15">
        <v>0</v>
      </c>
      <c r="AU547" s="15">
        <v>0</v>
      </c>
      <c r="AV547" s="15">
        <v>0</v>
      </c>
      <c r="AW547" s="15">
        <v>0</v>
      </c>
      <c r="AX547" s="15">
        <v>0</v>
      </c>
      <c r="AY547" s="15">
        <v>0</v>
      </c>
      <c r="BB547" t="b">
        <f t="shared" si="45"/>
        <v>1</v>
      </c>
    </row>
    <row r="548" spans="1:54">
      <c r="A548">
        <v>11187</v>
      </c>
      <c r="D548" t="s">
        <v>671</v>
      </c>
      <c r="E548" t="s">
        <v>4307</v>
      </c>
      <c r="F548" t="str">
        <f t="shared" si="41"/>
        <v>City/Active Transportation</v>
      </c>
      <c r="G548" t="s">
        <v>671</v>
      </c>
      <c r="I548" t="s">
        <v>1566</v>
      </c>
      <c r="J548" t="s">
        <v>1567</v>
      </c>
      <c r="K548" t="s">
        <v>1568</v>
      </c>
      <c r="L548" t="s">
        <v>662</v>
      </c>
      <c r="M548" t="s">
        <v>1569</v>
      </c>
      <c r="N548">
        <v>1315000</v>
      </c>
      <c r="O548">
        <v>1946200</v>
      </c>
      <c r="P548" t="s">
        <v>634</v>
      </c>
      <c r="Q548" t="str">
        <f t="shared" si="42"/>
        <v>2018-2024</v>
      </c>
      <c r="R548">
        <v>1</v>
      </c>
      <c r="S548" t="s">
        <v>635</v>
      </c>
      <c r="T548" t="s">
        <v>636</v>
      </c>
      <c r="U548" s="4">
        <v>2018</v>
      </c>
      <c r="V548" s="4">
        <v>2024</v>
      </c>
      <c r="W548" s="15">
        <f t="shared" si="43"/>
        <v>187857.14285714287</v>
      </c>
      <c r="X548">
        <f t="shared" si="44"/>
        <v>7</v>
      </c>
      <c r="Y548" s="15">
        <v>0</v>
      </c>
      <c r="Z548" s="15">
        <v>0</v>
      </c>
      <c r="AA548" s="15">
        <v>0</v>
      </c>
      <c r="AB548" s="15">
        <v>0</v>
      </c>
      <c r="AC548" s="15">
        <v>187857.14285714287</v>
      </c>
      <c r="AD548" s="15">
        <v>187857.14285714287</v>
      </c>
      <c r="AE548" s="15">
        <v>187857.14285714287</v>
      </c>
      <c r="AF548" s="15">
        <v>187857.14285714287</v>
      </c>
      <c r="AG548" s="15">
        <v>187857.14285714287</v>
      </c>
      <c r="AH548" s="15">
        <v>187857.14285714287</v>
      </c>
      <c r="AI548" s="15">
        <v>187857.14285714287</v>
      </c>
      <c r="AJ548" s="15">
        <v>0</v>
      </c>
      <c r="AK548" s="15">
        <v>0</v>
      </c>
      <c r="AL548" s="15">
        <v>0</v>
      </c>
      <c r="AM548" s="15">
        <v>0</v>
      </c>
      <c r="AN548" s="15">
        <v>0</v>
      </c>
      <c r="AO548" s="15">
        <v>0</v>
      </c>
      <c r="AP548" s="15">
        <v>0</v>
      </c>
      <c r="AQ548" s="15">
        <v>0</v>
      </c>
      <c r="AR548" s="15">
        <v>0</v>
      </c>
      <c r="AS548" s="15">
        <v>0</v>
      </c>
      <c r="AT548" s="15">
        <v>0</v>
      </c>
      <c r="AU548" s="15">
        <v>0</v>
      </c>
      <c r="AV548" s="15">
        <v>0</v>
      </c>
      <c r="AW548" s="15">
        <v>0</v>
      </c>
      <c r="AX548" s="15">
        <v>0</v>
      </c>
      <c r="AY548" s="15">
        <v>0</v>
      </c>
      <c r="BB548" t="b">
        <f t="shared" si="45"/>
        <v>1</v>
      </c>
    </row>
    <row r="549" spans="1:54">
      <c r="A549">
        <v>11197</v>
      </c>
      <c r="D549" t="s">
        <v>822</v>
      </c>
      <c r="E549" t="s">
        <v>4307</v>
      </c>
      <c r="F549" t="str">
        <f t="shared" si="41"/>
        <v>City/Active Transportation</v>
      </c>
      <c r="I549" t="s">
        <v>1576</v>
      </c>
      <c r="J549" t="s">
        <v>1577</v>
      </c>
      <c r="K549" t="s">
        <v>1577</v>
      </c>
      <c r="M549" t="s">
        <v>1578</v>
      </c>
      <c r="N549">
        <v>9000000</v>
      </c>
      <c r="O549">
        <v>13320000</v>
      </c>
      <c r="P549" t="s">
        <v>634</v>
      </c>
      <c r="Q549" t="str">
        <f t="shared" si="42"/>
        <v>2018-2024</v>
      </c>
      <c r="R549">
        <v>1</v>
      </c>
      <c r="S549" t="s">
        <v>766</v>
      </c>
      <c r="T549" t="s">
        <v>636</v>
      </c>
      <c r="U549" s="4">
        <v>2018</v>
      </c>
      <c r="V549" s="4">
        <v>2024</v>
      </c>
      <c r="W549" s="15">
        <f t="shared" si="43"/>
        <v>1285714.2857142857</v>
      </c>
      <c r="X549">
        <f t="shared" si="44"/>
        <v>7</v>
      </c>
      <c r="Y549" s="15">
        <v>0</v>
      </c>
      <c r="Z549" s="15">
        <v>0</v>
      </c>
      <c r="AA549" s="15">
        <v>0</v>
      </c>
      <c r="AB549" s="15">
        <v>0</v>
      </c>
      <c r="AC549" s="15">
        <v>1285714.2857142857</v>
      </c>
      <c r="AD549" s="15">
        <v>1285714.2857142857</v>
      </c>
      <c r="AE549" s="15">
        <v>1285714.2857142857</v>
      </c>
      <c r="AF549" s="15">
        <v>1285714.2857142857</v>
      </c>
      <c r="AG549" s="15">
        <v>1285714.2857142857</v>
      </c>
      <c r="AH549" s="15">
        <v>1285714.2857142857</v>
      </c>
      <c r="AI549" s="15">
        <v>1285714.2857142857</v>
      </c>
      <c r="AJ549" s="15">
        <v>0</v>
      </c>
      <c r="AK549" s="15">
        <v>0</v>
      </c>
      <c r="AL549" s="15">
        <v>0</v>
      </c>
      <c r="AM549" s="15">
        <v>0</v>
      </c>
      <c r="AN549" s="15">
        <v>0</v>
      </c>
      <c r="AO549" s="15">
        <v>0</v>
      </c>
      <c r="AP549" s="15">
        <v>0</v>
      </c>
      <c r="AQ549" s="15">
        <v>0</v>
      </c>
      <c r="AR549" s="15">
        <v>0</v>
      </c>
      <c r="AS549" s="15">
        <v>0</v>
      </c>
      <c r="AT549" s="15">
        <v>0</v>
      </c>
      <c r="AU549" s="15">
        <v>0</v>
      </c>
      <c r="AV549" s="15">
        <v>0</v>
      </c>
      <c r="AW549" s="15">
        <v>0</v>
      </c>
      <c r="AX549" s="15">
        <v>0</v>
      </c>
      <c r="AY549" s="15">
        <v>0</v>
      </c>
      <c r="BB549" t="b">
        <f t="shared" si="45"/>
        <v>1</v>
      </c>
    </row>
    <row r="550" spans="1:54">
      <c r="A550">
        <v>11208</v>
      </c>
      <c r="D550" t="s">
        <v>1127</v>
      </c>
      <c r="E550" t="s">
        <v>1128</v>
      </c>
      <c r="F550" t="str">
        <f t="shared" si="41"/>
        <v>Port/Freight</v>
      </c>
      <c r="G550" t="s">
        <v>1128</v>
      </c>
      <c r="I550" t="s">
        <v>2186</v>
      </c>
      <c r="J550" t="s">
        <v>2187</v>
      </c>
      <c r="L550" t="s">
        <v>652</v>
      </c>
      <c r="M550" t="s">
        <v>2188</v>
      </c>
      <c r="N550">
        <v>14906000</v>
      </c>
      <c r="O550">
        <v>22060880</v>
      </c>
      <c r="P550" t="s">
        <v>634</v>
      </c>
      <c r="Q550" t="str">
        <f t="shared" si="42"/>
        <v>2018-2024</v>
      </c>
      <c r="R550">
        <v>1</v>
      </c>
      <c r="S550" t="s">
        <v>2111</v>
      </c>
      <c r="T550" t="s">
        <v>2089</v>
      </c>
      <c r="U550" s="4">
        <v>2018</v>
      </c>
      <c r="V550" s="4">
        <v>2024</v>
      </c>
      <c r="W550" s="15">
        <f t="shared" si="43"/>
        <v>2129428.5714285714</v>
      </c>
      <c r="X550">
        <f t="shared" si="44"/>
        <v>7</v>
      </c>
      <c r="Y550" s="15">
        <v>0</v>
      </c>
      <c r="Z550" s="15">
        <v>0</v>
      </c>
      <c r="AA550" s="15">
        <v>0</v>
      </c>
      <c r="AB550" s="15">
        <v>0</v>
      </c>
      <c r="AC550" s="15">
        <v>2129428.5714285714</v>
      </c>
      <c r="AD550" s="15">
        <v>2129428.5714285714</v>
      </c>
      <c r="AE550" s="15">
        <v>2129428.5714285714</v>
      </c>
      <c r="AF550" s="15">
        <v>2129428.5714285714</v>
      </c>
      <c r="AG550" s="15">
        <v>2129428.5714285714</v>
      </c>
      <c r="AH550" s="15">
        <v>2129428.5714285714</v>
      </c>
      <c r="AI550" s="15">
        <v>2129428.5714285714</v>
      </c>
      <c r="AJ550" s="15">
        <v>0</v>
      </c>
      <c r="AK550" s="15">
        <v>0</v>
      </c>
      <c r="AL550" s="15">
        <v>0</v>
      </c>
      <c r="AM550" s="15">
        <v>0</v>
      </c>
      <c r="AN550" s="15">
        <v>0</v>
      </c>
      <c r="AO550" s="15">
        <v>0</v>
      </c>
      <c r="AP550" s="15">
        <v>0</v>
      </c>
      <c r="AQ550" s="15">
        <v>0</v>
      </c>
      <c r="AR550" s="15">
        <v>0</v>
      </c>
      <c r="AS550" s="15">
        <v>0</v>
      </c>
      <c r="AT550" s="15">
        <v>0</v>
      </c>
      <c r="AU550" s="15">
        <v>0</v>
      </c>
      <c r="AV550" s="15">
        <v>0</v>
      </c>
      <c r="AW550" s="15">
        <v>0</v>
      </c>
      <c r="AX550" s="15">
        <v>0</v>
      </c>
      <c r="AY550" s="15">
        <v>0</v>
      </c>
      <c r="BB550" t="b">
        <f t="shared" si="45"/>
        <v>1</v>
      </c>
    </row>
    <row r="551" spans="1:54">
      <c r="A551">
        <v>11211</v>
      </c>
      <c r="D551" t="s">
        <v>1408</v>
      </c>
      <c r="E551" t="s">
        <v>4309</v>
      </c>
      <c r="F551" t="str">
        <f t="shared" si="41"/>
        <v>PRD/Active Transportation</v>
      </c>
      <c r="G551" t="s">
        <v>1408</v>
      </c>
      <c r="I551" t="s">
        <v>1582</v>
      </c>
      <c r="L551" t="s">
        <v>1333</v>
      </c>
      <c r="M551" t="s">
        <v>1583</v>
      </c>
      <c r="N551">
        <v>9000000</v>
      </c>
      <c r="O551">
        <v>13320000</v>
      </c>
      <c r="P551" t="s">
        <v>634</v>
      </c>
      <c r="Q551" t="str">
        <f t="shared" si="42"/>
        <v>2018-2024</v>
      </c>
      <c r="R551">
        <v>1</v>
      </c>
      <c r="S551" t="s">
        <v>643</v>
      </c>
      <c r="T551" t="s">
        <v>636</v>
      </c>
      <c r="U551" s="4">
        <v>2018</v>
      </c>
      <c r="V551" s="4">
        <v>2024</v>
      </c>
      <c r="W551" s="15">
        <f t="shared" si="43"/>
        <v>1285714.2857142857</v>
      </c>
      <c r="X551">
        <f t="shared" si="44"/>
        <v>7</v>
      </c>
      <c r="Y551" s="15">
        <v>0</v>
      </c>
      <c r="Z551" s="15">
        <v>0</v>
      </c>
      <c r="AA551" s="15">
        <v>0</v>
      </c>
      <c r="AB551" s="15">
        <v>0</v>
      </c>
      <c r="AC551" s="15">
        <v>1285714.2857142857</v>
      </c>
      <c r="AD551" s="15">
        <v>1285714.2857142857</v>
      </c>
      <c r="AE551" s="15">
        <v>1285714.2857142857</v>
      </c>
      <c r="AF551" s="15">
        <v>1285714.2857142857</v>
      </c>
      <c r="AG551" s="15">
        <v>1285714.2857142857</v>
      </c>
      <c r="AH551" s="15">
        <v>1285714.2857142857</v>
      </c>
      <c r="AI551" s="15">
        <v>1285714.2857142857</v>
      </c>
      <c r="AJ551" s="15">
        <v>0</v>
      </c>
      <c r="AK551" s="15">
        <v>0</v>
      </c>
      <c r="AL551" s="15">
        <v>0</v>
      </c>
      <c r="AM551" s="15">
        <v>0</v>
      </c>
      <c r="AN551" s="15">
        <v>0</v>
      </c>
      <c r="AO551" s="15">
        <v>0</v>
      </c>
      <c r="AP551" s="15">
        <v>0</v>
      </c>
      <c r="AQ551" s="15">
        <v>0</v>
      </c>
      <c r="AR551" s="15">
        <v>0</v>
      </c>
      <c r="AS551" s="15">
        <v>0</v>
      </c>
      <c r="AT551" s="15">
        <v>0</v>
      </c>
      <c r="AU551" s="15">
        <v>0</v>
      </c>
      <c r="AV551" s="15">
        <v>0</v>
      </c>
      <c r="AW551" s="15">
        <v>0</v>
      </c>
      <c r="AX551" s="15">
        <v>0</v>
      </c>
      <c r="AY551" s="15">
        <v>0</v>
      </c>
      <c r="BB551" t="b">
        <f t="shared" si="45"/>
        <v>1</v>
      </c>
    </row>
    <row r="552" spans="1:54">
      <c r="A552">
        <v>11217</v>
      </c>
      <c r="D552" t="s">
        <v>1366</v>
      </c>
      <c r="E552" t="s">
        <v>4307</v>
      </c>
      <c r="F552" t="str">
        <f t="shared" si="41"/>
        <v>City/Roads and Bridges</v>
      </c>
      <c r="G552" t="s">
        <v>1366</v>
      </c>
      <c r="I552" t="s">
        <v>3314</v>
      </c>
      <c r="J552" t="s">
        <v>3113</v>
      </c>
      <c r="K552" t="s">
        <v>1360</v>
      </c>
      <c r="L552" t="s">
        <v>1</v>
      </c>
      <c r="M552" t="s">
        <v>3315</v>
      </c>
      <c r="N552">
        <v>8000000</v>
      </c>
      <c r="O552">
        <v>11840000</v>
      </c>
      <c r="P552" t="s">
        <v>634</v>
      </c>
      <c r="Q552" t="str">
        <f t="shared" si="42"/>
        <v>2018-2024</v>
      </c>
      <c r="R552">
        <v>1</v>
      </c>
      <c r="S552" t="s">
        <v>730</v>
      </c>
      <c r="T552" t="s">
        <v>2287</v>
      </c>
      <c r="U552" s="4">
        <v>2018</v>
      </c>
      <c r="V552" s="4">
        <v>2024</v>
      </c>
      <c r="W552" s="15">
        <f t="shared" si="43"/>
        <v>1142857.142857143</v>
      </c>
      <c r="X552">
        <f t="shared" si="44"/>
        <v>7</v>
      </c>
      <c r="Y552" s="15">
        <v>0</v>
      </c>
      <c r="Z552" s="15">
        <v>0</v>
      </c>
      <c r="AA552" s="15">
        <v>0</v>
      </c>
      <c r="AB552" s="15">
        <v>0</v>
      </c>
      <c r="AC552" s="15">
        <v>1142857.142857143</v>
      </c>
      <c r="AD552" s="15">
        <v>1142857.142857143</v>
      </c>
      <c r="AE552" s="15">
        <v>1142857.142857143</v>
      </c>
      <c r="AF552" s="15">
        <v>1142857.142857143</v>
      </c>
      <c r="AG552" s="15">
        <v>1142857.142857143</v>
      </c>
      <c r="AH552" s="15">
        <v>1142857.142857143</v>
      </c>
      <c r="AI552" s="15">
        <v>1142857.142857143</v>
      </c>
      <c r="AJ552" s="15">
        <v>0</v>
      </c>
      <c r="AK552" s="15">
        <v>0</v>
      </c>
      <c r="AL552" s="15">
        <v>0</v>
      </c>
      <c r="AM552" s="15">
        <v>0</v>
      </c>
      <c r="AN552" s="15">
        <v>0</v>
      </c>
      <c r="AO552" s="15">
        <v>0</v>
      </c>
      <c r="AP552" s="15">
        <v>0</v>
      </c>
      <c r="AQ552" s="15">
        <v>0</v>
      </c>
      <c r="AR552" s="15">
        <v>0</v>
      </c>
      <c r="AS552" s="15">
        <v>0</v>
      </c>
      <c r="AT552" s="15">
        <v>0</v>
      </c>
      <c r="AU552" s="15">
        <v>0</v>
      </c>
      <c r="AV552" s="15">
        <v>0</v>
      </c>
      <c r="AW552" s="15">
        <v>0</v>
      </c>
      <c r="AX552" s="15">
        <v>0</v>
      </c>
      <c r="AY552" s="15">
        <v>0</v>
      </c>
      <c r="BB552" t="b">
        <f t="shared" si="45"/>
        <v>1</v>
      </c>
    </row>
    <row r="553" spans="1:54">
      <c r="A553">
        <v>11227</v>
      </c>
      <c r="D553" t="s">
        <v>1366</v>
      </c>
      <c r="E553" t="s">
        <v>4307</v>
      </c>
      <c r="F553" t="str">
        <f t="shared" si="41"/>
        <v>City/Active Transportation</v>
      </c>
      <c r="G553" t="s">
        <v>1366</v>
      </c>
      <c r="I553" t="s">
        <v>1594</v>
      </c>
      <c r="J553" t="s">
        <v>1590</v>
      </c>
      <c r="L553" t="s">
        <v>1378</v>
      </c>
      <c r="M553" t="s">
        <v>1595</v>
      </c>
      <c r="N553">
        <v>1100000</v>
      </c>
      <c r="O553">
        <v>1628000</v>
      </c>
      <c r="P553" t="s">
        <v>634</v>
      </c>
      <c r="Q553" t="str">
        <f t="shared" si="42"/>
        <v>2018-2024</v>
      </c>
      <c r="R553">
        <v>1</v>
      </c>
      <c r="S553" t="s">
        <v>715</v>
      </c>
      <c r="T553" t="s">
        <v>636</v>
      </c>
      <c r="U553" s="4">
        <v>2018</v>
      </c>
      <c r="V553" s="4">
        <v>2024</v>
      </c>
      <c r="W553" s="15">
        <f t="shared" si="43"/>
        <v>157142.85714285713</v>
      </c>
      <c r="X553">
        <f t="shared" si="44"/>
        <v>7</v>
      </c>
      <c r="Y553" s="15">
        <v>0</v>
      </c>
      <c r="Z553" s="15">
        <v>0</v>
      </c>
      <c r="AA553" s="15">
        <v>0</v>
      </c>
      <c r="AB553" s="15">
        <v>0</v>
      </c>
      <c r="AC553" s="15">
        <v>157142.85714285713</v>
      </c>
      <c r="AD553" s="15">
        <v>157142.85714285713</v>
      </c>
      <c r="AE553" s="15">
        <v>157142.85714285713</v>
      </c>
      <c r="AF553" s="15">
        <v>157142.85714285713</v>
      </c>
      <c r="AG553" s="15">
        <v>157142.85714285713</v>
      </c>
      <c r="AH553" s="15">
        <v>157142.85714285713</v>
      </c>
      <c r="AI553" s="15">
        <v>157142.85714285713</v>
      </c>
      <c r="AJ553" s="15">
        <v>0</v>
      </c>
      <c r="AK553" s="15">
        <v>0</v>
      </c>
      <c r="AL553" s="15">
        <v>0</v>
      </c>
      <c r="AM553" s="15">
        <v>0</v>
      </c>
      <c r="AN553" s="15">
        <v>0</v>
      </c>
      <c r="AO553" s="15">
        <v>0</v>
      </c>
      <c r="AP553" s="15">
        <v>0</v>
      </c>
      <c r="AQ553" s="15">
        <v>0</v>
      </c>
      <c r="AR553" s="15">
        <v>0</v>
      </c>
      <c r="AS553" s="15">
        <v>0</v>
      </c>
      <c r="AT553" s="15">
        <v>0</v>
      </c>
      <c r="AU553" s="15">
        <v>0</v>
      </c>
      <c r="AV553" s="15">
        <v>0</v>
      </c>
      <c r="AW553" s="15">
        <v>0</v>
      </c>
      <c r="AX553" s="15">
        <v>0</v>
      </c>
      <c r="AY553" s="15">
        <v>0</v>
      </c>
      <c r="BB553" t="b">
        <f t="shared" si="45"/>
        <v>1</v>
      </c>
    </row>
    <row r="554" spans="1:54">
      <c r="A554">
        <v>11229</v>
      </c>
      <c r="D554" t="s">
        <v>3331</v>
      </c>
      <c r="E554" t="s">
        <v>4307</v>
      </c>
      <c r="F554" t="str">
        <f t="shared" si="41"/>
        <v>City/Roads and Bridges</v>
      </c>
      <c r="G554" t="s">
        <v>1366</v>
      </c>
      <c r="I554" t="s">
        <v>3332</v>
      </c>
      <c r="J554" t="s">
        <v>1360</v>
      </c>
      <c r="K554" t="s">
        <v>3333</v>
      </c>
      <c r="L554" t="s">
        <v>1</v>
      </c>
      <c r="M554" t="s">
        <v>3318</v>
      </c>
      <c r="N554">
        <v>7000000</v>
      </c>
      <c r="O554">
        <v>10360000</v>
      </c>
      <c r="P554" t="s">
        <v>634</v>
      </c>
      <c r="Q554" t="str">
        <f t="shared" si="42"/>
        <v>2018-2024</v>
      </c>
      <c r="R554">
        <v>1</v>
      </c>
      <c r="S554" t="s">
        <v>676</v>
      </c>
      <c r="T554" t="s">
        <v>2287</v>
      </c>
      <c r="U554" s="4">
        <v>2018</v>
      </c>
      <c r="V554" s="4">
        <v>2024</v>
      </c>
      <c r="W554" s="15">
        <f t="shared" si="43"/>
        <v>1000000</v>
      </c>
      <c r="X554">
        <f t="shared" si="44"/>
        <v>7</v>
      </c>
      <c r="Y554" s="15">
        <v>0</v>
      </c>
      <c r="Z554" s="15">
        <v>0</v>
      </c>
      <c r="AA554" s="15">
        <v>0</v>
      </c>
      <c r="AB554" s="15">
        <v>0</v>
      </c>
      <c r="AC554" s="15">
        <v>1000000</v>
      </c>
      <c r="AD554" s="15">
        <v>1000000</v>
      </c>
      <c r="AE554" s="15">
        <v>1000000</v>
      </c>
      <c r="AF554" s="15">
        <v>1000000</v>
      </c>
      <c r="AG554" s="15">
        <v>1000000</v>
      </c>
      <c r="AH554" s="15">
        <v>1000000</v>
      </c>
      <c r="AI554" s="15">
        <v>1000000</v>
      </c>
      <c r="AJ554" s="15">
        <v>0</v>
      </c>
      <c r="AK554" s="15">
        <v>0</v>
      </c>
      <c r="AL554" s="15">
        <v>0</v>
      </c>
      <c r="AM554" s="15">
        <v>0</v>
      </c>
      <c r="AN554" s="15">
        <v>0</v>
      </c>
      <c r="AO554" s="15">
        <v>0</v>
      </c>
      <c r="AP554" s="15">
        <v>0</v>
      </c>
      <c r="AQ554" s="15">
        <v>0</v>
      </c>
      <c r="AR554" s="15">
        <v>0</v>
      </c>
      <c r="AS554" s="15">
        <v>0</v>
      </c>
      <c r="AT554" s="15">
        <v>0</v>
      </c>
      <c r="AU554" s="15">
        <v>0</v>
      </c>
      <c r="AV554" s="15">
        <v>0</v>
      </c>
      <c r="AW554" s="15">
        <v>0</v>
      </c>
      <c r="AX554" s="15">
        <v>0</v>
      </c>
      <c r="AY554" s="15">
        <v>0</v>
      </c>
      <c r="BB554" t="b">
        <f t="shared" si="45"/>
        <v>1</v>
      </c>
    </row>
    <row r="555" spans="1:54">
      <c r="A555">
        <v>11235</v>
      </c>
      <c r="D555" t="s">
        <v>1206</v>
      </c>
      <c r="E555" t="s">
        <v>4308</v>
      </c>
      <c r="F555" t="str">
        <f t="shared" si="41"/>
        <v>County/Roads and Bridges</v>
      </c>
      <c r="G555" t="s">
        <v>1206</v>
      </c>
      <c r="I555" t="s">
        <v>2891</v>
      </c>
      <c r="J555" t="s">
        <v>1233</v>
      </c>
      <c r="K555" t="s">
        <v>1244</v>
      </c>
      <c r="L555" t="s">
        <v>1</v>
      </c>
      <c r="M555" t="s">
        <v>3346</v>
      </c>
      <c r="N555">
        <v>33000000</v>
      </c>
      <c r="O555">
        <v>48840000</v>
      </c>
      <c r="P555" t="s">
        <v>634</v>
      </c>
      <c r="Q555" t="str">
        <f t="shared" si="42"/>
        <v>2018-2024</v>
      </c>
      <c r="R555">
        <v>1</v>
      </c>
      <c r="S555" t="s">
        <v>782</v>
      </c>
      <c r="T555" t="s">
        <v>2287</v>
      </c>
      <c r="U555" s="4">
        <v>2018</v>
      </c>
      <c r="V555" s="4">
        <v>2024</v>
      </c>
      <c r="W555" s="15">
        <f t="shared" si="43"/>
        <v>4714285.7142857146</v>
      </c>
      <c r="X555">
        <f t="shared" si="44"/>
        <v>7</v>
      </c>
      <c r="Y555" s="15">
        <v>0</v>
      </c>
      <c r="Z555" s="15">
        <v>0</v>
      </c>
      <c r="AA555" s="15">
        <v>0</v>
      </c>
      <c r="AB555" s="15">
        <v>0</v>
      </c>
      <c r="AC555" s="15">
        <v>4714285.7142857146</v>
      </c>
      <c r="AD555" s="15">
        <v>4714285.7142857146</v>
      </c>
      <c r="AE555" s="15">
        <v>4714285.7142857146</v>
      </c>
      <c r="AF555" s="15">
        <v>4714285.7142857146</v>
      </c>
      <c r="AG555" s="15">
        <v>4714285.7142857146</v>
      </c>
      <c r="AH555" s="15">
        <v>4714285.7142857146</v>
      </c>
      <c r="AI555" s="15">
        <v>4714285.7142857146</v>
      </c>
      <c r="AJ555" s="15">
        <v>0</v>
      </c>
      <c r="AK555" s="15">
        <v>0</v>
      </c>
      <c r="AL555" s="15">
        <v>0</v>
      </c>
      <c r="AM555" s="15">
        <v>0</v>
      </c>
      <c r="AN555" s="15">
        <v>0</v>
      </c>
      <c r="AO555" s="15">
        <v>0</v>
      </c>
      <c r="AP555" s="15">
        <v>0</v>
      </c>
      <c r="AQ555" s="15">
        <v>0</v>
      </c>
      <c r="AR555" s="15">
        <v>0</v>
      </c>
      <c r="AS555" s="15">
        <v>0</v>
      </c>
      <c r="AT555" s="15">
        <v>0</v>
      </c>
      <c r="AU555" s="15">
        <v>0</v>
      </c>
      <c r="AV555" s="15">
        <v>0</v>
      </c>
      <c r="AW555" s="15">
        <v>0</v>
      </c>
      <c r="AX555" s="15">
        <v>0</v>
      </c>
      <c r="AY555" s="15">
        <v>0</v>
      </c>
      <c r="BB555" t="b">
        <f t="shared" si="45"/>
        <v>1</v>
      </c>
    </row>
    <row r="556" spans="1:54">
      <c r="A556">
        <v>11242</v>
      </c>
      <c r="D556" t="s">
        <v>787</v>
      </c>
      <c r="E556" t="s">
        <v>4307</v>
      </c>
      <c r="F556" t="str">
        <f t="shared" si="41"/>
        <v>City/Throughways</v>
      </c>
      <c r="G556" t="s">
        <v>3</v>
      </c>
      <c r="I556" t="s">
        <v>3915</v>
      </c>
      <c r="J556" t="s">
        <v>3916</v>
      </c>
      <c r="K556" t="s">
        <v>3917</v>
      </c>
      <c r="L556" t="s">
        <v>657</v>
      </c>
      <c r="M556" t="s">
        <v>3918</v>
      </c>
      <c r="N556">
        <v>20000000</v>
      </c>
      <c r="O556">
        <v>29600000</v>
      </c>
      <c r="P556" t="s">
        <v>634</v>
      </c>
      <c r="Q556" t="str">
        <f t="shared" si="42"/>
        <v>2018-2024</v>
      </c>
      <c r="S556" t="s">
        <v>746</v>
      </c>
      <c r="T556" t="s">
        <v>3874</v>
      </c>
      <c r="U556" s="4">
        <v>2018</v>
      </c>
      <c r="V556" s="4">
        <v>2024</v>
      </c>
      <c r="W556" s="15">
        <f t="shared" si="43"/>
        <v>2857142.8571428573</v>
      </c>
      <c r="X556">
        <f t="shared" si="44"/>
        <v>7</v>
      </c>
      <c r="Y556" s="15">
        <v>0</v>
      </c>
      <c r="Z556" s="15">
        <v>0</v>
      </c>
      <c r="AA556" s="15">
        <v>0</v>
      </c>
      <c r="AB556" s="15">
        <v>0</v>
      </c>
      <c r="AC556" s="15">
        <v>2857142.8571428573</v>
      </c>
      <c r="AD556" s="15">
        <v>2857142.8571428573</v>
      </c>
      <c r="AE556" s="15">
        <v>2857142.8571428573</v>
      </c>
      <c r="AF556" s="15">
        <v>2857142.8571428573</v>
      </c>
      <c r="AG556" s="15">
        <v>2857142.8571428573</v>
      </c>
      <c r="AH556" s="15">
        <v>2857142.8571428573</v>
      </c>
      <c r="AI556" s="15">
        <v>2857142.8571428573</v>
      </c>
      <c r="AJ556" s="15">
        <v>0</v>
      </c>
      <c r="AK556" s="15">
        <v>0</v>
      </c>
      <c r="AL556" s="15">
        <v>0</v>
      </c>
      <c r="AM556" s="15">
        <v>0</v>
      </c>
      <c r="AN556" s="15">
        <v>0</v>
      </c>
      <c r="AO556" s="15">
        <v>0</v>
      </c>
      <c r="AP556" s="15">
        <v>0</v>
      </c>
      <c r="AQ556" s="15">
        <v>0</v>
      </c>
      <c r="AR556" s="15">
        <v>0</v>
      </c>
      <c r="AS556" s="15">
        <v>0</v>
      </c>
      <c r="AT556" s="15">
        <v>0</v>
      </c>
      <c r="AU556" s="15">
        <v>0</v>
      </c>
      <c r="AV556" s="15">
        <v>0</v>
      </c>
      <c r="AW556" s="15">
        <v>0</v>
      </c>
      <c r="AX556" s="15">
        <v>0</v>
      </c>
      <c r="AY556" s="15">
        <v>0</v>
      </c>
      <c r="BB556" t="b">
        <f t="shared" si="45"/>
        <v>1</v>
      </c>
    </row>
    <row r="557" spans="1:54">
      <c r="A557">
        <v>11243</v>
      </c>
      <c r="D557" t="s">
        <v>721</v>
      </c>
      <c r="E557" t="s">
        <v>4307</v>
      </c>
      <c r="F557" t="str">
        <f t="shared" si="41"/>
        <v>City/Roads and Bridges</v>
      </c>
      <c r="G557" t="s">
        <v>1206</v>
      </c>
      <c r="I557" t="s">
        <v>3355</v>
      </c>
      <c r="J557" t="s">
        <v>2424</v>
      </c>
      <c r="K557" t="s">
        <v>798</v>
      </c>
      <c r="L557" t="s">
        <v>1</v>
      </c>
      <c r="M557" t="s">
        <v>3356</v>
      </c>
      <c r="N557">
        <v>14000000</v>
      </c>
      <c r="O557">
        <v>20720000</v>
      </c>
      <c r="P557" t="s">
        <v>634</v>
      </c>
      <c r="Q557" t="str">
        <f t="shared" si="42"/>
        <v>2018-2024</v>
      </c>
      <c r="R557">
        <v>1</v>
      </c>
      <c r="S557" t="s">
        <v>766</v>
      </c>
      <c r="T557" t="s">
        <v>2287</v>
      </c>
      <c r="U557" s="4">
        <v>2018</v>
      </c>
      <c r="V557" s="4">
        <v>2024</v>
      </c>
      <c r="W557" s="15">
        <f t="shared" si="43"/>
        <v>2000000</v>
      </c>
      <c r="X557">
        <f t="shared" si="44"/>
        <v>7</v>
      </c>
      <c r="Y557" s="15">
        <v>0</v>
      </c>
      <c r="Z557" s="15">
        <v>0</v>
      </c>
      <c r="AA557" s="15">
        <v>0</v>
      </c>
      <c r="AB557" s="15">
        <v>0</v>
      </c>
      <c r="AC557" s="15">
        <v>2000000</v>
      </c>
      <c r="AD557" s="15">
        <v>2000000</v>
      </c>
      <c r="AE557" s="15">
        <v>2000000</v>
      </c>
      <c r="AF557" s="15">
        <v>2000000</v>
      </c>
      <c r="AG557" s="15">
        <v>2000000</v>
      </c>
      <c r="AH557" s="15">
        <v>2000000</v>
      </c>
      <c r="AI557" s="15">
        <v>2000000</v>
      </c>
      <c r="AJ557" s="15">
        <v>0</v>
      </c>
      <c r="AK557" s="15">
        <v>0</v>
      </c>
      <c r="AL557" s="15">
        <v>0</v>
      </c>
      <c r="AM557" s="15">
        <v>0</v>
      </c>
      <c r="AN557" s="15">
        <v>0</v>
      </c>
      <c r="AO557" s="15">
        <v>0</v>
      </c>
      <c r="AP557" s="15">
        <v>0</v>
      </c>
      <c r="AQ557" s="15">
        <v>0</v>
      </c>
      <c r="AR557" s="15">
        <v>0</v>
      </c>
      <c r="AS557" s="15">
        <v>0</v>
      </c>
      <c r="AT557" s="15">
        <v>0</v>
      </c>
      <c r="AU557" s="15">
        <v>0</v>
      </c>
      <c r="AV557" s="15">
        <v>0</v>
      </c>
      <c r="AW557" s="15">
        <v>0</v>
      </c>
      <c r="AX557" s="15">
        <v>0</v>
      </c>
      <c r="AY557" s="15">
        <v>0</v>
      </c>
      <c r="BB557" t="b">
        <f t="shared" si="45"/>
        <v>1</v>
      </c>
    </row>
    <row r="558" spans="1:54">
      <c r="A558">
        <v>11252</v>
      </c>
      <c r="D558" t="s">
        <v>689</v>
      </c>
      <c r="E558" t="s">
        <v>4307</v>
      </c>
      <c r="F558" t="str">
        <f t="shared" si="41"/>
        <v>City/TSMO/TDM</v>
      </c>
      <c r="G558" t="s">
        <v>689</v>
      </c>
      <c r="I558" t="s">
        <v>4230</v>
      </c>
      <c r="J558" t="s">
        <v>2768</v>
      </c>
      <c r="K558" t="s">
        <v>2164</v>
      </c>
      <c r="L558" t="s">
        <v>632</v>
      </c>
      <c r="M558" t="s">
        <v>4231</v>
      </c>
      <c r="N558">
        <v>4900000</v>
      </c>
      <c r="O558">
        <v>7252000</v>
      </c>
      <c r="P558" t="s">
        <v>634</v>
      </c>
      <c r="Q558" t="str">
        <f t="shared" si="42"/>
        <v>2018-2024</v>
      </c>
      <c r="S558" t="s">
        <v>670</v>
      </c>
      <c r="T558" t="s">
        <v>4150</v>
      </c>
      <c r="U558" s="4">
        <v>2018</v>
      </c>
      <c r="V558" s="4">
        <v>2024</v>
      </c>
      <c r="W558" s="15">
        <f t="shared" si="43"/>
        <v>700000</v>
      </c>
      <c r="X558">
        <f t="shared" si="44"/>
        <v>7</v>
      </c>
      <c r="Y558" s="15">
        <v>0</v>
      </c>
      <c r="Z558" s="15">
        <v>0</v>
      </c>
      <c r="AA558" s="15">
        <v>0</v>
      </c>
      <c r="AB558" s="15">
        <v>0</v>
      </c>
      <c r="AC558" s="15">
        <v>700000</v>
      </c>
      <c r="AD558" s="15">
        <v>700000</v>
      </c>
      <c r="AE558" s="15">
        <v>700000</v>
      </c>
      <c r="AF558" s="15">
        <v>700000</v>
      </c>
      <c r="AG558" s="15">
        <v>700000</v>
      </c>
      <c r="AH558" s="15">
        <v>700000</v>
      </c>
      <c r="AI558" s="15">
        <v>700000</v>
      </c>
      <c r="AJ558" s="15">
        <v>0</v>
      </c>
      <c r="AK558" s="15">
        <v>0</v>
      </c>
      <c r="AL558" s="15">
        <v>0</v>
      </c>
      <c r="AM558" s="15">
        <v>0</v>
      </c>
      <c r="AN558" s="15">
        <v>0</v>
      </c>
      <c r="AO558" s="15">
        <v>0</v>
      </c>
      <c r="AP558" s="15">
        <v>0</v>
      </c>
      <c r="AQ558" s="15">
        <v>0</v>
      </c>
      <c r="AR558" s="15">
        <v>0</v>
      </c>
      <c r="AS558" s="15">
        <v>0</v>
      </c>
      <c r="AT558" s="15">
        <v>0</v>
      </c>
      <c r="AU558" s="15">
        <v>0</v>
      </c>
      <c r="AV558" s="15">
        <v>0</v>
      </c>
      <c r="AW558" s="15">
        <v>0</v>
      </c>
      <c r="AX558" s="15">
        <v>0</v>
      </c>
      <c r="AY558" s="15">
        <v>0</v>
      </c>
      <c r="BB558" t="b">
        <f t="shared" si="45"/>
        <v>1</v>
      </c>
    </row>
    <row r="559" spans="1:54">
      <c r="A559">
        <v>11253</v>
      </c>
      <c r="D559" t="s">
        <v>689</v>
      </c>
      <c r="E559" t="s">
        <v>4307</v>
      </c>
      <c r="F559" t="str">
        <f t="shared" si="41"/>
        <v>City/TSMO/TDM</v>
      </c>
      <c r="G559" t="s">
        <v>689</v>
      </c>
      <c r="I559" t="s">
        <v>4232</v>
      </c>
      <c r="J559" t="s">
        <v>2768</v>
      </c>
      <c r="K559" t="s">
        <v>2327</v>
      </c>
      <c r="L559" t="s">
        <v>632</v>
      </c>
      <c r="M559" t="s">
        <v>4233</v>
      </c>
      <c r="N559">
        <v>3600000</v>
      </c>
      <c r="O559">
        <v>5328000</v>
      </c>
      <c r="P559" t="s">
        <v>634</v>
      </c>
      <c r="Q559" t="str">
        <f t="shared" si="42"/>
        <v>2018-2024</v>
      </c>
      <c r="S559" t="s">
        <v>670</v>
      </c>
      <c r="T559" t="s">
        <v>4150</v>
      </c>
      <c r="U559" s="4">
        <v>2018</v>
      </c>
      <c r="V559" s="4">
        <v>2024</v>
      </c>
      <c r="W559" s="15">
        <f t="shared" si="43"/>
        <v>514285.71428571426</v>
      </c>
      <c r="X559">
        <f t="shared" si="44"/>
        <v>7</v>
      </c>
      <c r="Y559" s="15">
        <v>0</v>
      </c>
      <c r="Z559" s="15">
        <v>0</v>
      </c>
      <c r="AA559" s="15">
        <v>0</v>
      </c>
      <c r="AB559" s="15">
        <v>0</v>
      </c>
      <c r="AC559" s="15">
        <v>514285.71428571426</v>
      </c>
      <c r="AD559" s="15">
        <v>514285.71428571426</v>
      </c>
      <c r="AE559" s="15">
        <v>514285.71428571426</v>
      </c>
      <c r="AF559" s="15">
        <v>514285.71428571426</v>
      </c>
      <c r="AG559" s="15">
        <v>514285.71428571426</v>
      </c>
      <c r="AH559" s="15">
        <v>514285.71428571426</v>
      </c>
      <c r="AI559" s="15">
        <v>514285.71428571426</v>
      </c>
      <c r="AJ559" s="15">
        <v>0</v>
      </c>
      <c r="AK559" s="15">
        <v>0</v>
      </c>
      <c r="AL559" s="15">
        <v>0</v>
      </c>
      <c r="AM559" s="15">
        <v>0</v>
      </c>
      <c r="AN559" s="15">
        <v>0</v>
      </c>
      <c r="AO559" s="15">
        <v>0</v>
      </c>
      <c r="AP559" s="15">
        <v>0</v>
      </c>
      <c r="AQ559" s="15">
        <v>0</v>
      </c>
      <c r="AR559" s="15">
        <v>0</v>
      </c>
      <c r="AS559" s="15">
        <v>0</v>
      </c>
      <c r="AT559" s="15">
        <v>0</v>
      </c>
      <c r="AU559" s="15">
        <v>0</v>
      </c>
      <c r="AV559" s="15">
        <v>0</v>
      </c>
      <c r="AW559" s="15">
        <v>0</v>
      </c>
      <c r="AX559" s="15">
        <v>0</v>
      </c>
      <c r="AY559" s="15">
        <v>0</v>
      </c>
      <c r="BB559" t="b">
        <f t="shared" si="45"/>
        <v>1</v>
      </c>
    </row>
    <row r="560" spans="1:54">
      <c r="A560">
        <v>11254</v>
      </c>
      <c r="D560" t="s">
        <v>689</v>
      </c>
      <c r="E560" t="s">
        <v>4307</v>
      </c>
      <c r="F560" t="str">
        <f t="shared" si="41"/>
        <v>City/TSMO/TDM</v>
      </c>
      <c r="G560" t="s">
        <v>689</v>
      </c>
      <c r="I560" t="s">
        <v>4234</v>
      </c>
      <c r="J560" t="s">
        <v>2768</v>
      </c>
      <c r="K560" t="s">
        <v>2741</v>
      </c>
      <c r="L560" t="s">
        <v>632</v>
      </c>
      <c r="M560" t="s">
        <v>4231</v>
      </c>
      <c r="N560">
        <v>5400000</v>
      </c>
      <c r="O560">
        <v>7992000</v>
      </c>
      <c r="P560" t="s">
        <v>634</v>
      </c>
      <c r="Q560" t="str">
        <f t="shared" si="42"/>
        <v>2018-2024</v>
      </c>
      <c r="S560" t="s">
        <v>670</v>
      </c>
      <c r="T560" t="s">
        <v>4150</v>
      </c>
      <c r="U560" s="4">
        <v>2018</v>
      </c>
      <c r="V560" s="4">
        <v>2024</v>
      </c>
      <c r="W560" s="15">
        <f t="shared" si="43"/>
        <v>771428.57142857148</v>
      </c>
      <c r="X560">
        <f t="shared" si="44"/>
        <v>7</v>
      </c>
      <c r="Y560" s="15">
        <v>0</v>
      </c>
      <c r="Z560" s="15">
        <v>0</v>
      </c>
      <c r="AA560" s="15">
        <v>0</v>
      </c>
      <c r="AB560" s="15">
        <v>0</v>
      </c>
      <c r="AC560" s="15">
        <v>771428.57142857148</v>
      </c>
      <c r="AD560" s="15">
        <v>771428.57142857148</v>
      </c>
      <c r="AE560" s="15">
        <v>771428.57142857148</v>
      </c>
      <c r="AF560" s="15">
        <v>771428.57142857148</v>
      </c>
      <c r="AG560" s="15">
        <v>771428.57142857148</v>
      </c>
      <c r="AH560" s="15">
        <v>771428.57142857148</v>
      </c>
      <c r="AI560" s="15">
        <v>771428.57142857148</v>
      </c>
      <c r="AJ560" s="15">
        <v>0</v>
      </c>
      <c r="AK560" s="15">
        <v>0</v>
      </c>
      <c r="AL560" s="15">
        <v>0</v>
      </c>
      <c r="AM560" s="15">
        <v>0</v>
      </c>
      <c r="AN560" s="15">
        <v>0</v>
      </c>
      <c r="AO560" s="15">
        <v>0</v>
      </c>
      <c r="AP560" s="15">
        <v>0</v>
      </c>
      <c r="AQ560" s="15">
        <v>0</v>
      </c>
      <c r="AR560" s="15">
        <v>0</v>
      </c>
      <c r="AS560" s="15">
        <v>0</v>
      </c>
      <c r="AT560" s="15">
        <v>0</v>
      </c>
      <c r="AU560" s="15">
        <v>0</v>
      </c>
      <c r="AV560" s="15">
        <v>0</v>
      </c>
      <c r="AW560" s="15">
        <v>0</v>
      </c>
      <c r="AX560" s="15">
        <v>0</v>
      </c>
      <c r="AY560" s="15">
        <v>0</v>
      </c>
      <c r="BB560" t="b">
        <f t="shared" si="45"/>
        <v>1</v>
      </c>
    </row>
    <row r="561" spans="1:54">
      <c r="A561">
        <v>11255</v>
      </c>
      <c r="D561" t="s">
        <v>689</v>
      </c>
      <c r="E561" t="s">
        <v>4307</v>
      </c>
      <c r="F561" t="str">
        <f t="shared" si="41"/>
        <v>City/TSMO/TDM</v>
      </c>
      <c r="G561" t="s">
        <v>689</v>
      </c>
      <c r="I561" t="s">
        <v>4235</v>
      </c>
      <c r="J561" t="s">
        <v>4236</v>
      </c>
      <c r="K561" t="s">
        <v>2327</v>
      </c>
      <c r="L561" t="s">
        <v>662</v>
      </c>
      <c r="M561" t="s">
        <v>4231</v>
      </c>
      <c r="N561">
        <v>700000</v>
      </c>
      <c r="O561">
        <v>1036000</v>
      </c>
      <c r="P561" t="s">
        <v>634</v>
      </c>
      <c r="Q561" t="str">
        <f t="shared" si="42"/>
        <v>2018-2024</v>
      </c>
      <c r="S561" t="s">
        <v>670</v>
      </c>
      <c r="T561" t="s">
        <v>4150</v>
      </c>
      <c r="U561" s="4">
        <v>2018</v>
      </c>
      <c r="V561" s="4">
        <v>2024</v>
      </c>
      <c r="W561" s="15">
        <f t="shared" si="43"/>
        <v>100000</v>
      </c>
      <c r="X561">
        <f t="shared" si="44"/>
        <v>7</v>
      </c>
      <c r="Y561" s="15">
        <v>0</v>
      </c>
      <c r="Z561" s="15">
        <v>0</v>
      </c>
      <c r="AA561" s="15">
        <v>0</v>
      </c>
      <c r="AB561" s="15">
        <v>0</v>
      </c>
      <c r="AC561" s="15">
        <v>100000</v>
      </c>
      <c r="AD561" s="15">
        <v>100000</v>
      </c>
      <c r="AE561" s="15">
        <v>100000</v>
      </c>
      <c r="AF561" s="15">
        <v>100000</v>
      </c>
      <c r="AG561" s="15">
        <v>100000</v>
      </c>
      <c r="AH561" s="15">
        <v>100000</v>
      </c>
      <c r="AI561" s="15">
        <v>100000</v>
      </c>
      <c r="AJ561" s="15">
        <v>0</v>
      </c>
      <c r="AK561" s="15">
        <v>0</v>
      </c>
      <c r="AL561" s="15">
        <v>0</v>
      </c>
      <c r="AM561" s="15">
        <v>0</v>
      </c>
      <c r="AN561" s="15">
        <v>0</v>
      </c>
      <c r="AO561" s="15">
        <v>0</v>
      </c>
      <c r="AP561" s="15">
        <v>0</v>
      </c>
      <c r="AQ561" s="15">
        <v>0</v>
      </c>
      <c r="AR561" s="15">
        <v>0</v>
      </c>
      <c r="AS561" s="15">
        <v>0</v>
      </c>
      <c r="AT561" s="15">
        <v>0</v>
      </c>
      <c r="AU561" s="15">
        <v>0</v>
      </c>
      <c r="AV561" s="15">
        <v>0</v>
      </c>
      <c r="AW561" s="15">
        <v>0</v>
      </c>
      <c r="AX561" s="15">
        <v>0</v>
      </c>
      <c r="AY561" s="15">
        <v>0</v>
      </c>
      <c r="BB561" t="b">
        <f t="shared" si="45"/>
        <v>1</v>
      </c>
    </row>
    <row r="562" spans="1:54">
      <c r="A562">
        <v>11256</v>
      </c>
      <c r="D562" t="s">
        <v>689</v>
      </c>
      <c r="E562" t="s">
        <v>4307</v>
      </c>
      <c r="F562" t="str">
        <f t="shared" si="41"/>
        <v>City/TSMO/TDM</v>
      </c>
      <c r="G562" t="s">
        <v>689</v>
      </c>
      <c r="I562" t="s">
        <v>4237</v>
      </c>
      <c r="J562" t="s">
        <v>1152</v>
      </c>
      <c r="K562" t="s">
        <v>2594</v>
      </c>
      <c r="L562" t="s">
        <v>662</v>
      </c>
      <c r="M562" t="s">
        <v>4238</v>
      </c>
      <c r="N562">
        <v>2100000</v>
      </c>
      <c r="O562">
        <v>3108000</v>
      </c>
      <c r="P562" t="s">
        <v>634</v>
      </c>
      <c r="Q562" t="str">
        <f t="shared" si="42"/>
        <v>2018-2024</v>
      </c>
      <c r="S562" t="s">
        <v>670</v>
      </c>
      <c r="T562" t="s">
        <v>4150</v>
      </c>
      <c r="U562" s="4">
        <v>2018</v>
      </c>
      <c r="V562" s="4">
        <v>2024</v>
      </c>
      <c r="W562" s="15">
        <f t="shared" si="43"/>
        <v>300000</v>
      </c>
      <c r="X562">
        <f t="shared" si="44"/>
        <v>7</v>
      </c>
      <c r="Y562" s="15">
        <v>0</v>
      </c>
      <c r="Z562" s="15">
        <v>0</v>
      </c>
      <c r="AA562" s="15">
        <v>0</v>
      </c>
      <c r="AB562" s="15">
        <v>0</v>
      </c>
      <c r="AC562" s="15">
        <v>300000</v>
      </c>
      <c r="AD562" s="15">
        <v>300000</v>
      </c>
      <c r="AE562" s="15">
        <v>300000</v>
      </c>
      <c r="AF562" s="15">
        <v>300000</v>
      </c>
      <c r="AG562" s="15">
        <v>300000</v>
      </c>
      <c r="AH562" s="15">
        <v>300000</v>
      </c>
      <c r="AI562" s="15">
        <v>300000</v>
      </c>
      <c r="AJ562" s="15">
        <v>0</v>
      </c>
      <c r="AK562" s="15">
        <v>0</v>
      </c>
      <c r="AL562" s="15">
        <v>0</v>
      </c>
      <c r="AM562" s="15">
        <v>0</v>
      </c>
      <c r="AN562" s="15">
        <v>0</v>
      </c>
      <c r="AO562" s="15">
        <v>0</v>
      </c>
      <c r="AP562" s="15">
        <v>0</v>
      </c>
      <c r="AQ562" s="15">
        <v>0</v>
      </c>
      <c r="AR562" s="15">
        <v>0</v>
      </c>
      <c r="AS562" s="15">
        <v>0</v>
      </c>
      <c r="AT562" s="15">
        <v>0</v>
      </c>
      <c r="AU562" s="15">
        <v>0</v>
      </c>
      <c r="AV562" s="15">
        <v>0</v>
      </c>
      <c r="AW562" s="15">
        <v>0</v>
      </c>
      <c r="AX562" s="15">
        <v>0</v>
      </c>
      <c r="AY562" s="15">
        <v>0</v>
      </c>
      <c r="BB562" t="b">
        <f t="shared" si="45"/>
        <v>1</v>
      </c>
    </row>
    <row r="563" spans="1:54">
      <c r="A563">
        <v>11257</v>
      </c>
      <c r="D563" t="s">
        <v>689</v>
      </c>
      <c r="E563" t="s">
        <v>4307</v>
      </c>
      <c r="F563" t="str">
        <f t="shared" si="41"/>
        <v>City/TSMO/TDM</v>
      </c>
      <c r="G563" t="s">
        <v>689</v>
      </c>
      <c r="I563" t="s">
        <v>4239</v>
      </c>
      <c r="J563" t="s">
        <v>2715</v>
      </c>
      <c r="K563" t="s">
        <v>1152</v>
      </c>
      <c r="L563" t="s">
        <v>662</v>
      </c>
      <c r="M563" t="s">
        <v>4240</v>
      </c>
      <c r="N563">
        <v>950000</v>
      </c>
      <c r="O563">
        <v>1406000</v>
      </c>
      <c r="P563" t="s">
        <v>634</v>
      </c>
      <c r="Q563" t="str">
        <f t="shared" si="42"/>
        <v>2018-2024</v>
      </c>
      <c r="S563" t="s">
        <v>670</v>
      </c>
      <c r="T563" t="s">
        <v>4150</v>
      </c>
      <c r="U563" s="4">
        <v>2018</v>
      </c>
      <c r="V563" s="4">
        <v>2024</v>
      </c>
      <c r="W563" s="15">
        <f t="shared" si="43"/>
        <v>135714.28571428571</v>
      </c>
      <c r="X563">
        <f t="shared" si="44"/>
        <v>7</v>
      </c>
      <c r="Y563" s="15">
        <v>0</v>
      </c>
      <c r="Z563" s="15">
        <v>0</v>
      </c>
      <c r="AA563" s="15">
        <v>0</v>
      </c>
      <c r="AB563" s="15">
        <v>0</v>
      </c>
      <c r="AC563" s="15">
        <v>135714.28571428571</v>
      </c>
      <c r="AD563" s="15">
        <v>135714.28571428571</v>
      </c>
      <c r="AE563" s="15">
        <v>135714.28571428571</v>
      </c>
      <c r="AF563" s="15">
        <v>135714.28571428571</v>
      </c>
      <c r="AG563" s="15">
        <v>135714.28571428571</v>
      </c>
      <c r="AH563" s="15">
        <v>135714.28571428571</v>
      </c>
      <c r="AI563" s="15">
        <v>135714.28571428571</v>
      </c>
      <c r="AJ563" s="15">
        <v>0</v>
      </c>
      <c r="AK563" s="15">
        <v>0</v>
      </c>
      <c r="AL563" s="15">
        <v>0</v>
      </c>
      <c r="AM563" s="15">
        <v>0</v>
      </c>
      <c r="AN563" s="15">
        <v>0</v>
      </c>
      <c r="AO563" s="15">
        <v>0</v>
      </c>
      <c r="AP563" s="15">
        <v>0</v>
      </c>
      <c r="AQ563" s="15">
        <v>0</v>
      </c>
      <c r="AR563" s="15">
        <v>0</v>
      </c>
      <c r="AS563" s="15">
        <v>0</v>
      </c>
      <c r="AT563" s="15">
        <v>0</v>
      </c>
      <c r="AU563" s="15">
        <v>0</v>
      </c>
      <c r="AV563" s="15">
        <v>0</v>
      </c>
      <c r="AW563" s="15">
        <v>0</v>
      </c>
      <c r="AX563" s="15">
        <v>0</v>
      </c>
      <c r="AY563" s="15">
        <v>0</v>
      </c>
      <c r="BB563" t="b">
        <f t="shared" si="45"/>
        <v>1</v>
      </c>
    </row>
    <row r="564" spans="1:54">
      <c r="A564">
        <v>11258</v>
      </c>
      <c r="D564" t="s">
        <v>689</v>
      </c>
      <c r="E564" t="s">
        <v>4307</v>
      </c>
      <c r="F564" t="str">
        <f t="shared" si="41"/>
        <v>City/TSMO/TDM</v>
      </c>
      <c r="G564" t="s">
        <v>689</v>
      </c>
      <c r="I564" t="s">
        <v>4241</v>
      </c>
      <c r="J564" t="s">
        <v>1152</v>
      </c>
      <c r="K564" t="s">
        <v>2594</v>
      </c>
      <c r="L564" t="s">
        <v>632</v>
      </c>
      <c r="M564" t="s">
        <v>4242</v>
      </c>
      <c r="N564">
        <v>1900000</v>
      </c>
      <c r="O564">
        <v>2812000</v>
      </c>
      <c r="P564" t="s">
        <v>634</v>
      </c>
      <c r="Q564" t="str">
        <f t="shared" si="42"/>
        <v>2018-2024</v>
      </c>
      <c r="S564" t="s">
        <v>670</v>
      </c>
      <c r="T564" t="s">
        <v>4150</v>
      </c>
      <c r="U564" s="4">
        <v>2018</v>
      </c>
      <c r="V564" s="4">
        <v>2024</v>
      </c>
      <c r="W564" s="15">
        <f t="shared" si="43"/>
        <v>271428.57142857142</v>
      </c>
      <c r="X564">
        <f t="shared" si="44"/>
        <v>7</v>
      </c>
      <c r="Y564" s="15">
        <v>0</v>
      </c>
      <c r="Z564" s="15">
        <v>0</v>
      </c>
      <c r="AA564" s="15">
        <v>0</v>
      </c>
      <c r="AB564" s="15">
        <v>0</v>
      </c>
      <c r="AC564" s="15">
        <v>271428.57142857142</v>
      </c>
      <c r="AD564" s="15">
        <v>271428.57142857142</v>
      </c>
      <c r="AE564" s="15">
        <v>271428.57142857142</v>
      </c>
      <c r="AF564" s="15">
        <v>271428.57142857142</v>
      </c>
      <c r="AG564" s="15">
        <v>271428.57142857142</v>
      </c>
      <c r="AH564" s="15">
        <v>271428.57142857142</v>
      </c>
      <c r="AI564" s="15">
        <v>271428.57142857142</v>
      </c>
      <c r="AJ564" s="15">
        <v>0</v>
      </c>
      <c r="AK564" s="15">
        <v>0</v>
      </c>
      <c r="AL564" s="15">
        <v>0</v>
      </c>
      <c r="AM564" s="15">
        <v>0</v>
      </c>
      <c r="AN564" s="15">
        <v>0</v>
      </c>
      <c r="AO564" s="15">
        <v>0</v>
      </c>
      <c r="AP564" s="15">
        <v>0</v>
      </c>
      <c r="AQ564" s="15">
        <v>0</v>
      </c>
      <c r="AR564" s="15">
        <v>0</v>
      </c>
      <c r="AS564" s="15">
        <v>0</v>
      </c>
      <c r="AT564" s="15">
        <v>0</v>
      </c>
      <c r="AU564" s="15">
        <v>0</v>
      </c>
      <c r="AV564" s="15">
        <v>0</v>
      </c>
      <c r="AW564" s="15">
        <v>0</v>
      </c>
      <c r="AX564" s="15">
        <v>0</v>
      </c>
      <c r="AY564" s="15">
        <v>0</v>
      </c>
      <c r="BB564" t="b">
        <f t="shared" si="45"/>
        <v>1</v>
      </c>
    </row>
    <row r="565" spans="1:54">
      <c r="A565">
        <v>11259</v>
      </c>
      <c r="D565" t="s">
        <v>689</v>
      </c>
      <c r="E565" t="s">
        <v>4307</v>
      </c>
      <c r="F565" t="str">
        <f t="shared" si="41"/>
        <v>City/TSMO/TDM</v>
      </c>
      <c r="G565" t="s">
        <v>689</v>
      </c>
      <c r="I565" t="s">
        <v>4243</v>
      </c>
      <c r="J565" t="s">
        <v>2327</v>
      </c>
      <c r="K565" t="s">
        <v>1152</v>
      </c>
      <c r="L565" t="s">
        <v>632</v>
      </c>
      <c r="M565" t="s">
        <v>4240</v>
      </c>
      <c r="N565">
        <v>200000</v>
      </c>
      <c r="O565">
        <v>296000</v>
      </c>
      <c r="P565" t="s">
        <v>634</v>
      </c>
      <c r="Q565" t="str">
        <f t="shared" si="42"/>
        <v>2018-2024</v>
      </c>
      <c r="S565" t="s">
        <v>670</v>
      </c>
      <c r="T565" t="s">
        <v>4150</v>
      </c>
      <c r="U565" s="4">
        <v>2018</v>
      </c>
      <c r="V565" s="4">
        <v>2024</v>
      </c>
      <c r="W565" s="15">
        <f t="shared" si="43"/>
        <v>28571.428571428572</v>
      </c>
      <c r="X565">
        <f t="shared" si="44"/>
        <v>7</v>
      </c>
      <c r="Y565" s="15">
        <v>0</v>
      </c>
      <c r="Z565" s="15">
        <v>0</v>
      </c>
      <c r="AA565" s="15">
        <v>0</v>
      </c>
      <c r="AB565" s="15">
        <v>0</v>
      </c>
      <c r="AC565" s="15">
        <v>28571.428571428572</v>
      </c>
      <c r="AD565" s="15">
        <v>28571.428571428572</v>
      </c>
      <c r="AE565" s="15">
        <v>28571.428571428572</v>
      </c>
      <c r="AF565" s="15">
        <v>28571.428571428572</v>
      </c>
      <c r="AG565" s="15">
        <v>28571.428571428572</v>
      </c>
      <c r="AH565" s="15">
        <v>28571.428571428572</v>
      </c>
      <c r="AI565" s="15">
        <v>28571.428571428572</v>
      </c>
      <c r="AJ565" s="15">
        <v>0</v>
      </c>
      <c r="AK565" s="15">
        <v>0</v>
      </c>
      <c r="AL565" s="15">
        <v>0</v>
      </c>
      <c r="AM565" s="15">
        <v>0</v>
      </c>
      <c r="AN565" s="15">
        <v>0</v>
      </c>
      <c r="AO565" s="15">
        <v>0</v>
      </c>
      <c r="AP565" s="15">
        <v>0</v>
      </c>
      <c r="AQ565" s="15">
        <v>0</v>
      </c>
      <c r="AR565" s="15">
        <v>0</v>
      </c>
      <c r="AS565" s="15">
        <v>0</v>
      </c>
      <c r="AT565" s="15">
        <v>0</v>
      </c>
      <c r="AU565" s="15">
        <v>0</v>
      </c>
      <c r="AV565" s="15">
        <v>0</v>
      </c>
      <c r="AW565" s="15">
        <v>0</v>
      </c>
      <c r="AX565" s="15">
        <v>0</v>
      </c>
      <c r="AY565" s="15">
        <v>0</v>
      </c>
      <c r="BB565" t="b">
        <f t="shared" si="45"/>
        <v>1</v>
      </c>
    </row>
    <row r="566" spans="1:54">
      <c r="A566">
        <v>11260</v>
      </c>
      <c r="D566" t="s">
        <v>689</v>
      </c>
      <c r="E566" t="s">
        <v>4307</v>
      </c>
      <c r="F566" t="str">
        <f t="shared" si="41"/>
        <v>City/TSMO/TDM</v>
      </c>
      <c r="G566" t="s">
        <v>689</v>
      </c>
      <c r="I566" t="s">
        <v>4244</v>
      </c>
      <c r="J566" t="s">
        <v>1174</v>
      </c>
      <c r="K566" t="s">
        <v>1149</v>
      </c>
      <c r="L566" t="s">
        <v>632</v>
      </c>
      <c r="M566" t="s">
        <v>4231</v>
      </c>
      <c r="N566">
        <v>2100000</v>
      </c>
      <c r="O566">
        <v>3108000</v>
      </c>
      <c r="P566" t="s">
        <v>634</v>
      </c>
      <c r="Q566" t="str">
        <f t="shared" si="42"/>
        <v>2018-2024</v>
      </c>
      <c r="S566" t="s">
        <v>670</v>
      </c>
      <c r="T566" t="s">
        <v>4150</v>
      </c>
      <c r="U566" s="4">
        <v>2018</v>
      </c>
      <c r="V566" s="4">
        <v>2024</v>
      </c>
      <c r="W566" s="15">
        <f t="shared" si="43"/>
        <v>300000</v>
      </c>
      <c r="X566">
        <f t="shared" si="44"/>
        <v>7</v>
      </c>
      <c r="Y566" s="15">
        <v>0</v>
      </c>
      <c r="Z566" s="15">
        <v>0</v>
      </c>
      <c r="AA566" s="15">
        <v>0</v>
      </c>
      <c r="AB566" s="15">
        <v>0</v>
      </c>
      <c r="AC566" s="15">
        <v>300000</v>
      </c>
      <c r="AD566" s="15">
        <v>300000</v>
      </c>
      <c r="AE566" s="15">
        <v>300000</v>
      </c>
      <c r="AF566" s="15">
        <v>300000</v>
      </c>
      <c r="AG566" s="15">
        <v>300000</v>
      </c>
      <c r="AH566" s="15">
        <v>300000</v>
      </c>
      <c r="AI566" s="15">
        <v>300000</v>
      </c>
      <c r="AJ566" s="15">
        <v>0</v>
      </c>
      <c r="AK566" s="15">
        <v>0</v>
      </c>
      <c r="AL566" s="15">
        <v>0</v>
      </c>
      <c r="AM566" s="15">
        <v>0</v>
      </c>
      <c r="AN566" s="15">
        <v>0</v>
      </c>
      <c r="AO566" s="15">
        <v>0</v>
      </c>
      <c r="AP566" s="15">
        <v>0</v>
      </c>
      <c r="AQ566" s="15">
        <v>0</v>
      </c>
      <c r="AR566" s="15">
        <v>0</v>
      </c>
      <c r="AS566" s="15">
        <v>0</v>
      </c>
      <c r="AT566" s="15">
        <v>0</v>
      </c>
      <c r="AU566" s="15">
        <v>0</v>
      </c>
      <c r="AV566" s="15">
        <v>0</v>
      </c>
      <c r="AW566" s="15">
        <v>0</v>
      </c>
      <c r="AX566" s="15">
        <v>0</v>
      </c>
      <c r="AY566" s="15">
        <v>0</v>
      </c>
      <c r="BB566" t="b">
        <f t="shared" si="45"/>
        <v>1</v>
      </c>
    </row>
    <row r="567" spans="1:54">
      <c r="A567">
        <v>11261</v>
      </c>
      <c r="D567" t="s">
        <v>689</v>
      </c>
      <c r="E567" t="s">
        <v>4307</v>
      </c>
      <c r="F567" t="str">
        <f t="shared" si="41"/>
        <v>City/TSMO/TDM</v>
      </c>
      <c r="G567" t="s">
        <v>689</v>
      </c>
      <c r="I567" t="s">
        <v>4245</v>
      </c>
      <c r="J567" t="s">
        <v>1174</v>
      </c>
      <c r="K567" t="s">
        <v>1189</v>
      </c>
      <c r="L567" t="s">
        <v>632</v>
      </c>
      <c r="M567" t="s">
        <v>4246</v>
      </c>
      <c r="N567">
        <v>4000000</v>
      </c>
      <c r="O567">
        <v>5920000</v>
      </c>
      <c r="P567" t="s">
        <v>634</v>
      </c>
      <c r="Q567" t="str">
        <f t="shared" si="42"/>
        <v>2018-2024</v>
      </c>
      <c r="S567" t="s">
        <v>670</v>
      </c>
      <c r="T567" t="s">
        <v>4150</v>
      </c>
      <c r="U567" s="4">
        <v>2018</v>
      </c>
      <c r="V567" s="4">
        <v>2024</v>
      </c>
      <c r="W567" s="15">
        <f t="shared" si="43"/>
        <v>571428.57142857148</v>
      </c>
      <c r="X567">
        <f t="shared" si="44"/>
        <v>7</v>
      </c>
      <c r="Y567" s="15">
        <v>0</v>
      </c>
      <c r="Z567" s="15">
        <v>0</v>
      </c>
      <c r="AA567" s="15">
        <v>0</v>
      </c>
      <c r="AB567" s="15">
        <v>0</v>
      </c>
      <c r="AC567" s="15">
        <v>571428.57142857148</v>
      </c>
      <c r="AD567" s="15">
        <v>571428.57142857148</v>
      </c>
      <c r="AE567" s="15">
        <v>571428.57142857148</v>
      </c>
      <c r="AF567" s="15">
        <v>571428.57142857148</v>
      </c>
      <c r="AG567" s="15">
        <v>571428.57142857148</v>
      </c>
      <c r="AH567" s="15">
        <v>571428.57142857148</v>
      </c>
      <c r="AI567" s="15">
        <v>571428.57142857148</v>
      </c>
      <c r="AJ567" s="15">
        <v>0</v>
      </c>
      <c r="AK567" s="15">
        <v>0</v>
      </c>
      <c r="AL567" s="15">
        <v>0</v>
      </c>
      <c r="AM567" s="15">
        <v>0</v>
      </c>
      <c r="AN567" s="15">
        <v>0</v>
      </c>
      <c r="AO567" s="15">
        <v>0</v>
      </c>
      <c r="AP567" s="15">
        <v>0</v>
      </c>
      <c r="AQ567" s="15">
        <v>0</v>
      </c>
      <c r="AR567" s="15">
        <v>0</v>
      </c>
      <c r="AS567" s="15">
        <v>0</v>
      </c>
      <c r="AT567" s="15">
        <v>0</v>
      </c>
      <c r="AU567" s="15">
        <v>0</v>
      </c>
      <c r="AV567" s="15">
        <v>0</v>
      </c>
      <c r="AW567" s="15">
        <v>0</v>
      </c>
      <c r="AX567" s="15">
        <v>0</v>
      </c>
      <c r="AY567" s="15">
        <v>0</v>
      </c>
      <c r="BB567" t="b">
        <f t="shared" si="45"/>
        <v>1</v>
      </c>
    </row>
    <row r="568" spans="1:54">
      <c r="A568">
        <v>11262</v>
      </c>
      <c r="D568" t="s">
        <v>689</v>
      </c>
      <c r="E568" t="s">
        <v>4307</v>
      </c>
      <c r="F568" t="str">
        <f t="shared" si="41"/>
        <v>City/TSMO/TDM</v>
      </c>
      <c r="G568" t="s">
        <v>689</v>
      </c>
      <c r="I568" t="s">
        <v>4247</v>
      </c>
      <c r="J568" t="s">
        <v>4248</v>
      </c>
      <c r="K568" t="s">
        <v>1174</v>
      </c>
      <c r="L568" t="s">
        <v>632</v>
      </c>
      <c r="M568" t="s">
        <v>4240</v>
      </c>
      <c r="N568">
        <v>3700000</v>
      </c>
      <c r="O568">
        <v>5476000</v>
      </c>
      <c r="P568" t="s">
        <v>634</v>
      </c>
      <c r="Q568" t="str">
        <f t="shared" si="42"/>
        <v>2018-2024</v>
      </c>
      <c r="S568" t="s">
        <v>670</v>
      </c>
      <c r="T568" t="s">
        <v>4150</v>
      </c>
      <c r="U568" s="4">
        <v>2018</v>
      </c>
      <c r="V568" s="4">
        <v>2024</v>
      </c>
      <c r="W568" s="15">
        <f t="shared" si="43"/>
        <v>528571.42857142852</v>
      </c>
      <c r="X568">
        <f t="shared" si="44"/>
        <v>7</v>
      </c>
      <c r="Y568" s="15">
        <v>0</v>
      </c>
      <c r="Z568" s="15">
        <v>0</v>
      </c>
      <c r="AA568" s="15">
        <v>0</v>
      </c>
      <c r="AB568" s="15">
        <v>0</v>
      </c>
      <c r="AC568" s="15">
        <v>528571.42857142852</v>
      </c>
      <c r="AD568" s="15">
        <v>528571.42857142852</v>
      </c>
      <c r="AE568" s="15">
        <v>528571.42857142852</v>
      </c>
      <c r="AF568" s="15">
        <v>528571.42857142852</v>
      </c>
      <c r="AG568" s="15">
        <v>528571.42857142852</v>
      </c>
      <c r="AH568" s="15">
        <v>528571.42857142852</v>
      </c>
      <c r="AI568" s="15">
        <v>528571.42857142852</v>
      </c>
      <c r="AJ568" s="15">
        <v>0</v>
      </c>
      <c r="AK568" s="15">
        <v>0</v>
      </c>
      <c r="AL568" s="15">
        <v>0</v>
      </c>
      <c r="AM568" s="15">
        <v>0</v>
      </c>
      <c r="AN568" s="15">
        <v>0</v>
      </c>
      <c r="AO568" s="15">
        <v>0</v>
      </c>
      <c r="AP568" s="15">
        <v>0</v>
      </c>
      <c r="AQ568" s="15">
        <v>0</v>
      </c>
      <c r="AR568" s="15">
        <v>0</v>
      </c>
      <c r="AS568" s="15">
        <v>0</v>
      </c>
      <c r="AT568" s="15">
        <v>0</v>
      </c>
      <c r="AU568" s="15">
        <v>0</v>
      </c>
      <c r="AV568" s="15">
        <v>0</v>
      </c>
      <c r="AW568" s="15">
        <v>0</v>
      </c>
      <c r="AX568" s="15">
        <v>0</v>
      </c>
      <c r="AY568" s="15">
        <v>0</v>
      </c>
      <c r="BB568" t="b">
        <f t="shared" si="45"/>
        <v>1</v>
      </c>
    </row>
    <row r="569" spans="1:54">
      <c r="A569">
        <v>11263</v>
      </c>
      <c r="D569" t="s">
        <v>689</v>
      </c>
      <c r="E569" t="s">
        <v>4307</v>
      </c>
      <c r="F569" t="str">
        <f t="shared" si="41"/>
        <v>City/TSMO/TDM</v>
      </c>
      <c r="G569" t="s">
        <v>689</v>
      </c>
      <c r="I569" t="s">
        <v>4249</v>
      </c>
      <c r="J569" t="s">
        <v>4250</v>
      </c>
      <c r="K569" t="s">
        <v>1189</v>
      </c>
      <c r="L569" t="s">
        <v>632</v>
      </c>
      <c r="M569" t="s">
        <v>4251</v>
      </c>
      <c r="N569">
        <v>1950000</v>
      </c>
      <c r="O569">
        <v>2886000</v>
      </c>
      <c r="P569" t="s">
        <v>634</v>
      </c>
      <c r="Q569" t="str">
        <f t="shared" si="42"/>
        <v>2018-2024</v>
      </c>
      <c r="S569" t="s">
        <v>670</v>
      </c>
      <c r="T569" t="s">
        <v>4150</v>
      </c>
      <c r="U569" s="4">
        <v>2018</v>
      </c>
      <c r="V569" s="4">
        <v>2024</v>
      </c>
      <c r="W569" s="15">
        <f t="shared" si="43"/>
        <v>278571.42857142858</v>
      </c>
      <c r="X569">
        <f t="shared" si="44"/>
        <v>7</v>
      </c>
      <c r="Y569" s="15">
        <v>0</v>
      </c>
      <c r="Z569" s="15">
        <v>0</v>
      </c>
      <c r="AA569" s="15">
        <v>0</v>
      </c>
      <c r="AB569" s="15">
        <v>0</v>
      </c>
      <c r="AC569" s="15">
        <v>278571.42857142858</v>
      </c>
      <c r="AD569" s="15">
        <v>278571.42857142858</v>
      </c>
      <c r="AE569" s="15">
        <v>278571.42857142858</v>
      </c>
      <c r="AF569" s="15">
        <v>278571.42857142858</v>
      </c>
      <c r="AG569" s="15">
        <v>278571.42857142858</v>
      </c>
      <c r="AH569" s="15">
        <v>278571.42857142858</v>
      </c>
      <c r="AI569" s="15">
        <v>278571.42857142858</v>
      </c>
      <c r="AJ569" s="15">
        <v>0</v>
      </c>
      <c r="AK569" s="15">
        <v>0</v>
      </c>
      <c r="AL569" s="15">
        <v>0</v>
      </c>
      <c r="AM569" s="15">
        <v>0</v>
      </c>
      <c r="AN569" s="15">
        <v>0</v>
      </c>
      <c r="AO569" s="15">
        <v>0</v>
      </c>
      <c r="AP569" s="15">
        <v>0</v>
      </c>
      <c r="AQ569" s="15">
        <v>0</v>
      </c>
      <c r="AR569" s="15">
        <v>0</v>
      </c>
      <c r="AS569" s="15">
        <v>0</v>
      </c>
      <c r="AT569" s="15">
        <v>0</v>
      </c>
      <c r="AU569" s="15">
        <v>0</v>
      </c>
      <c r="AV569" s="15">
        <v>0</v>
      </c>
      <c r="AW569" s="15">
        <v>0</v>
      </c>
      <c r="AX569" s="15">
        <v>0</v>
      </c>
      <c r="AY569" s="15">
        <v>0</v>
      </c>
      <c r="BB569" t="b">
        <f t="shared" si="45"/>
        <v>1</v>
      </c>
    </row>
    <row r="570" spans="1:54">
      <c r="A570">
        <v>11264</v>
      </c>
      <c r="D570" t="s">
        <v>689</v>
      </c>
      <c r="E570" t="s">
        <v>4307</v>
      </c>
      <c r="F570" t="str">
        <f t="shared" si="41"/>
        <v>City/TSMO/TDM</v>
      </c>
      <c r="G570" t="s">
        <v>689</v>
      </c>
      <c r="I570" t="s">
        <v>4252</v>
      </c>
      <c r="J570" t="s">
        <v>822</v>
      </c>
      <c r="K570" t="s">
        <v>689</v>
      </c>
      <c r="L570" t="s">
        <v>1098</v>
      </c>
      <c r="M570" t="s">
        <v>4253</v>
      </c>
      <c r="N570">
        <v>1100000</v>
      </c>
      <c r="O570">
        <v>1628000</v>
      </c>
      <c r="P570" t="s">
        <v>634</v>
      </c>
      <c r="Q570" t="str">
        <f t="shared" si="42"/>
        <v>2018-2024</v>
      </c>
      <c r="S570" t="s">
        <v>670</v>
      </c>
      <c r="T570" t="s">
        <v>4150</v>
      </c>
      <c r="U570" s="4">
        <v>2018</v>
      </c>
      <c r="V570" s="4">
        <v>2024</v>
      </c>
      <c r="W570" s="15">
        <f t="shared" si="43"/>
        <v>157142.85714285713</v>
      </c>
      <c r="X570">
        <f t="shared" si="44"/>
        <v>7</v>
      </c>
      <c r="Y570" s="15">
        <v>0</v>
      </c>
      <c r="Z570" s="15">
        <v>0</v>
      </c>
      <c r="AA570" s="15">
        <v>0</v>
      </c>
      <c r="AB570" s="15">
        <v>0</v>
      </c>
      <c r="AC570" s="15">
        <v>157142.85714285713</v>
      </c>
      <c r="AD570" s="15">
        <v>157142.85714285713</v>
      </c>
      <c r="AE570" s="15">
        <v>157142.85714285713</v>
      </c>
      <c r="AF570" s="15">
        <v>157142.85714285713</v>
      </c>
      <c r="AG570" s="15">
        <v>157142.85714285713</v>
      </c>
      <c r="AH570" s="15">
        <v>157142.85714285713</v>
      </c>
      <c r="AI570" s="15">
        <v>157142.85714285713</v>
      </c>
      <c r="AJ570" s="15">
        <v>0</v>
      </c>
      <c r="AK570" s="15">
        <v>0</v>
      </c>
      <c r="AL570" s="15">
        <v>0</v>
      </c>
      <c r="AM570" s="15">
        <v>0</v>
      </c>
      <c r="AN570" s="15">
        <v>0</v>
      </c>
      <c r="AO570" s="15">
        <v>0</v>
      </c>
      <c r="AP570" s="15">
        <v>0</v>
      </c>
      <c r="AQ570" s="15">
        <v>0</v>
      </c>
      <c r="AR570" s="15">
        <v>0</v>
      </c>
      <c r="AS570" s="15">
        <v>0</v>
      </c>
      <c r="AT570" s="15">
        <v>0</v>
      </c>
      <c r="AU570" s="15">
        <v>0</v>
      </c>
      <c r="AV570" s="15">
        <v>0</v>
      </c>
      <c r="AW570" s="15">
        <v>0</v>
      </c>
      <c r="AX570" s="15">
        <v>0</v>
      </c>
      <c r="AY570" s="15">
        <v>0</v>
      </c>
      <c r="BB570" t="b">
        <f t="shared" si="45"/>
        <v>1</v>
      </c>
    </row>
    <row r="571" spans="1:54">
      <c r="A571">
        <v>11265</v>
      </c>
      <c r="D571" t="s">
        <v>689</v>
      </c>
      <c r="E571" t="s">
        <v>4307</v>
      </c>
      <c r="F571" t="str">
        <f t="shared" si="41"/>
        <v>City/TSMO/TDM</v>
      </c>
      <c r="G571" t="s">
        <v>689</v>
      </c>
      <c r="I571" t="s">
        <v>4254</v>
      </c>
      <c r="J571" t="s">
        <v>4255</v>
      </c>
      <c r="M571" t="s">
        <v>4256</v>
      </c>
      <c r="N571">
        <v>2520000</v>
      </c>
      <c r="O571">
        <v>3729600</v>
      </c>
      <c r="P571" t="s">
        <v>634</v>
      </c>
      <c r="Q571" t="str">
        <f t="shared" si="42"/>
        <v>2018-2024</v>
      </c>
      <c r="S571" t="s">
        <v>670</v>
      </c>
      <c r="T571" t="s">
        <v>4150</v>
      </c>
      <c r="U571" s="4">
        <v>2018</v>
      </c>
      <c r="V571" s="4">
        <v>2024</v>
      </c>
      <c r="W571" s="15">
        <f t="shared" si="43"/>
        <v>360000</v>
      </c>
      <c r="X571">
        <f t="shared" si="44"/>
        <v>7</v>
      </c>
      <c r="Y571" s="15">
        <v>0</v>
      </c>
      <c r="Z571" s="15">
        <v>0</v>
      </c>
      <c r="AA571" s="15">
        <v>0</v>
      </c>
      <c r="AB571" s="15">
        <v>0</v>
      </c>
      <c r="AC571" s="15">
        <v>360000</v>
      </c>
      <c r="AD571" s="15">
        <v>360000</v>
      </c>
      <c r="AE571" s="15">
        <v>360000</v>
      </c>
      <c r="AF571" s="15">
        <v>360000</v>
      </c>
      <c r="AG571" s="15">
        <v>360000</v>
      </c>
      <c r="AH571" s="15">
        <v>360000</v>
      </c>
      <c r="AI571" s="15">
        <v>360000</v>
      </c>
      <c r="AJ571" s="15">
        <v>0</v>
      </c>
      <c r="AK571" s="15">
        <v>0</v>
      </c>
      <c r="AL571" s="15">
        <v>0</v>
      </c>
      <c r="AM571" s="15">
        <v>0</v>
      </c>
      <c r="AN571" s="15">
        <v>0</v>
      </c>
      <c r="AO571" s="15">
        <v>0</v>
      </c>
      <c r="AP571" s="15">
        <v>0</v>
      </c>
      <c r="AQ571" s="15">
        <v>0</v>
      </c>
      <c r="AR571" s="15">
        <v>0</v>
      </c>
      <c r="AS571" s="15">
        <v>0</v>
      </c>
      <c r="AT571" s="15">
        <v>0</v>
      </c>
      <c r="AU571" s="15">
        <v>0</v>
      </c>
      <c r="AV571" s="15">
        <v>0</v>
      </c>
      <c r="AW571" s="15">
        <v>0</v>
      </c>
      <c r="AX571" s="15">
        <v>0</v>
      </c>
      <c r="AY571" s="15">
        <v>0</v>
      </c>
      <c r="BB571" t="b">
        <f t="shared" si="45"/>
        <v>1</v>
      </c>
    </row>
    <row r="572" spans="1:54">
      <c r="A572">
        <v>11268</v>
      </c>
      <c r="D572" t="s">
        <v>689</v>
      </c>
      <c r="E572" t="s">
        <v>4307</v>
      </c>
      <c r="F572" t="str">
        <f t="shared" si="41"/>
        <v>City/TSMO/TDM</v>
      </c>
      <c r="G572" t="s">
        <v>689</v>
      </c>
      <c r="I572" t="s">
        <v>4257</v>
      </c>
      <c r="J572" t="s">
        <v>4258</v>
      </c>
      <c r="M572" t="s">
        <v>4259</v>
      </c>
      <c r="N572">
        <v>900000</v>
      </c>
      <c r="O572">
        <v>1332000</v>
      </c>
      <c r="P572" t="s">
        <v>634</v>
      </c>
      <c r="Q572" t="str">
        <f t="shared" si="42"/>
        <v>2018-2024</v>
      </c>
      <c r="S572" t="s">
        <v>635</v>
      </c>
      <c r="T572" t="s">
        <v>4150</v>
      </c>
      <c r="U572" s="4">
        <v>2018</v>
      </c>
      <c r="V572" s="4">
        <v>2024</v>
      </c>
      <c r="W572" s="15">
        <f t="shared" si="43"/>
        <v>128571.42857142857</v>
      </c>
      <c r="X572">
        <f t="shared" si="44"/>
        <v>7</v>
      </c>
      <c r="Y572" s="15">
        <v>0</v>
      </c>
      <c r="Z572" s="15">
        <v>0</v>
      </c>
      <c r="AA572" s="15">
        <v>0</v>
      </c>
      <c r="AB572" s="15">
        <v>0</v>
      </c>
      <c r="AC572" s="15">
        <v>128571.42857142857</v>
      </c>
      <c r="AD572" s="15">
        <v>128571.42857142857</v>
      </c>
      <c r="AE572" s="15">
        <v>128571.42857142857</v>
      </c>
      <c r="AF572" s="15">
        <v>128571.42857142857</v>
      </c>
      <c r="AG572" s="15">
        <v>128571.42857142857</v>
      </c>
      <c r="AH572" s="15">
        <v>128571.42857142857</v>
      </c>
      <c r="AI572" s="15">
        <v>128571.42857142857</v>
      </c>
      <c r="AJ572" s="15">
        <v>0</v>
      </c>
      <c r="AK572" s="15">
        <v>0</v>
      </c>
      <c r="AL572" s="15">
        <v>0</v>
      </c>
      <c r="AM572" s="15">
        <v>0</v>
      </c>
      <c r="AN572" s="15">
        <v>0</v>
      </c>
      <c r="AO572" s="15">
        <v>0</v>
      </c>
      <c r="AP572" s="15">
        <v>0</v>
      </c>
      <c r="AQ572" s="15">
        <v>0</v>
      </c>
      <c r="AR572" s="15">
        <v>0</v>
      </c>
      <c r="AS572" s="15">
        <v>0</v>
      </c>
      <c r="AT572" s="15">
        <v>0</v>
      </c>
      <c r="AU572" s="15">
        <v>0</v>
      </c>
      <c r="AV572" s="15">
        <v>0</v>
      </c>
      <c r="AW572" s="15">
        <v>0</v>
      </c>
      <c r="AX572" s="15">
        <v>0</v>
      </c>
      <c r="AY572" s="15">
        <v>0</v>
      </c>
      <c r="BB572" t="b">
        <f t="shared" si="45"/>
        <v>1</v>
      </c>
    </row>
    <row r="573" spans="1:54">
      <c r="A573">
        <v>11269</v>
      </c>
      <c r="D573" t="s">
        <v>689</v>
      </c>
      <c r="E573" t="s">
        <v>4307</v>
      </c>
      <c r="F573" t="str">
        <f t="shared" si="41"/>
        <v>City/Active Transportation</v>
      </c>
      <c r="G573" t="s">
        <v>689</v>
      </c>
      <c r="I573" t="s">
        <v>1618</v>
      </c>
      <c r="J573" t="s">
        <v>1619</v>
      </c>
      <c r="M573" t="s">
        <v>1620</v>
      </c>
      <c r="N573">
        <v>550000</v>
      </c>
      <c r="O573">
        <v>814000</v>
      </c>
      <c r="P573" t="s">
        <v>634</v>
      </c>
      <c r="Q573" t="str">
        <f t="shared" si="42"/>
        <v>2018-2024</v>
      </c>
      <c r="S573" t="s">
        <v>635</v>
      </c>
      <c r="T573" t="s">
        <v>636</v>
      </c>
      <c r="U573" s="4">
        <v>2018</v>
      </c>
      <c r="V573" s="4">
        <v>2024</v>
      </c>
      <c r="W573" s="15">
        <f t="shared" si="43"/>
        <v>78571.428571428565</v>
      </c>
      <c r="X573">
        <f t="shared" si="44"/>
        <v>7</v>
      </c>
      <c r="Y573" s="15">
        <v>0</v>
      </c>
      <c r="Z573" s="15">
        <v>0</v>
      </c>
      <c r="AA573" s="15">
        <v>0</v>
      </c>
      <c r="AB573" s="15">
        <v>0</v>
      </c>
      <c r="AC573" s="15">
        <v>78571.428571428565</v>
      </c>
      <c r="AD573" s="15">
        <v>78571.428571428565</v>
      </c>
      <c r="AE573" s="15">
        <v>78571.428571428565</v>
      </c>
      <c r="AF573" s="15">
        <v>78571.428571428565</v>
      </c>
      <c r="AG573" s="15">
        <v>78571.428571428565</v>
      </c>
      <c r="AH573" s="15">
        <v>78571.428571428565</v>
      </c>
      <c r="AI573" s="15">
        <v>78571.428571428565</v>
      </c>
      <c r="AJ573" s="15">
        <v>0</v>
      </c>
      <c r="AK573" s="15">
        <v>0</v>
      </c>
      <c r="AL573" s="15">
        <v>0</v>
      </c>
      <c r="AM573" s="15">
        <v>0</v>
      </c>
      <c r="AN573" s="15">
        <v>0</v>
      </c>
      <c r="AO573" s="15">
        <v>0</v>
      </c>
      <c r="AP573" s="15">
        <v>0</v>
      </c>
      <c r="AQ573" s="15">
        <v>0</v>
      </c>
      <c r="AR573" s="15">
        <v>0</v>
      </c>
      <c r="AS573" s="15">
        <v>0</v>
      </c>
      <c r="AT573" s="15">
        <v>0</v>
      </c>
      <c r="AU573" s="15">
        <v>0</v>
      </c>
      <c r="AV573" s="15">
        <v>0</v>
      </c>
      <c r="AW573" s="15">
        <v>0</v>
      </c>
      <c r="AX573" s="15">
        <v>0</v>
      </c>
      <c r="AY573" s="15">
        <v>0</v>
      </c>
      <c r="BB573" t="b">
        <f t="shared" si="45"/>
        <v>1</v>
      </c>
    </row>
    <row r="574" spans="1:54">
      <c r="A574">
        <v>11270</v>
      </c>
      <c r="D574" t="s">
        <v>689</v>
      </c>
      <c r="E574" t="s">
        <v>4307</v>
      </c>
      <c r="F574" t="str">
        <f t="shared" si="41"/>
        <v>City/TSMO/TDM</v>
      </c>
      <c r="G574" t="s">
        <v>689</v>
      </c>
      <c r="I574" t="s">
        <v>4260</v>
      </c>
      <c r="J574" t="s">
        <v>4261</v>
      </c>
      <c r="M574" t="s">
        <v>4262</v>
      </c>
      <c r="N574">
        <v>1800000</v>
      </c>
      <c r="O574">
        <v>2664000</v>
      </c>
      <c r="P574" t="s">
        <v>634</v>
      </c>
      <c r="Q574" t="str">
        <f t="shared" si="42"/>
        <v>2018-2024</v>
      </c>
      <c r="S574" t="s">
        <v>635</v>
      </c>
      <c r="T574" t="s">
        <v>4150</v>
      </c>
      <c r="U574" s="4">
        <v>2018</v>
      </c>
      <c r="V574" s="4">
        <v>2024</v>
      </c>
      <c r="W574" s="15">
        <f t="shared" si="43"/>
        <v>257142.85714285713</v>
      </c>
      <c r="X574">
        <f t="shared" si="44"/>
        <v>7</v>
      </c>
      <c r="Y574" s="15">
        <v>0</v>
      </c>
      <c r="Z574" s="15">
        <v>0</v>
      </c>
      <c r="AA574" s="15">
        <v>0</v>
      </c>
      <c r="AB574" s="15">
        <v>0</v>
      </c>
      <c r="AC574" s="15">
        <v>257142.85714285713</v>
      </c>
      <c r="AD574" s="15">
        <v>257142.85714285713</v>
      </c>
      <c r="AE574" s="15">
        <v>257142.85714285713</v>
      </c>
      <c r="AF574" s="15">
        <v>257142.85714285713</v>
      </c>
      <c r="AG574" s="15">
        <v>257142.85714285713</v>
      </c>
      <c r="AH574" s="15">
        <v>257142.85714285713</v>
      </c>
      <c r="AI574" s="15">
        <v>257142.85714285713</v>
      </c>
      <c r="AJ574" s="15">
        <v>0</v>
      </c>
      <c r="AK574" s="15">
        <v>0</v>
      </c>
      <c r="AL574" s="15">
        <v>0</v>
      </c>
      <c r="AM574" s="15">
        <v>0</v>
      </c>
      <c r="AN574" s="15">
        <v>0</v>
      </c>
      <c r="AO574" s="15">
        <v>0</v>
      </c>
      <c r="AP574" s="15">
        <v>0</v>
      </c>
      <c r="AQ574" s="15">
        <v>0</v>
      </c>
      <c r="AR574" s="15">
        <v>0</v>
      </c>
      <c r="AS574" s="15">
        <v>0</v>
      </c>
      <c r="AT574" s="15">
        <v>0</v>
      </c>
      <c r="AU574" s="15">
        <v>0</v>
      </c>
      <c r="AV574" s="15">
        <v>0</v>
      </c>
      <c r="AW574" s="15">
        <v>0</v>
      </c>
      <c r="AX574" s="15">
        <v>0</v>
      </c>
      <c r="AY574" s="15">
        <v>0</v>
      </c>
      <c r="BB574" t="b">
        <f t="shared" si="45"/>
        <v>1</v>
      </c>
    </row>
    <row r="575" spans="1:54">
      <c r="A575">
        <v>11271</v>
      </c>
      <c r="D575" t="s">
        <v>699</v>
      </c>
      <c r="E575" t="s">
        <v>4307</v>
      </c>
      <c r="F575" t="str">
        <f t="shared" si="41"/>
        <v>City/Roads and Bridges</v>
      </c>
      <c r="G575" t="s">
        <v>699</v>
      </c>
      <c r="I575" t="s">
        <v>3361</v>
      </c>
      <c r="J575" t="s">
        <v>2353</v>
      </c>
      <c r="K575" t="s">
        <v>3256</v>
      </c>
      <c r="L575" t="s">
        <v>640</v>
      </c>
      <c r="M575" t="s">
        <v>3362</v>
      </c>
      <c r="N575">
        <v>27850000</v>
      </c>
      <c r="O575">
        <v>41218000</v>
      </c>
      <c r="P575" t="s">
        <v>634</v>
      </c>
      <c r="Q575" t="str">
        <f t="shared" si="42"/>
        <v>2018-2024</v>
      </c>
      <c r="R575">
        <v>1</v>
      </c>
      <c r="S575" t="s">
        <v>643</v>
      </c>
      <c r="T575" t="s">
        <v>2287</v>
      </c>
      <c r="U575" s="4">
        <v>2018</v>
      </c>
      <c r="V575" s="4">
        <v>2024</v>
      </c>
      <c r="W575" s="15">
        <f t="shared" si="43"/>
        <v>3978571.4285714286</v>
      </c>
      <c r="X575">
        <f t="shared" si="44"/>
        <v>7</v>
      </c>
      <c r="Y575" s="15">
        <v>0</v>
      </c>
      <c r="Z575" s="15">
        <v>0</v>
      </c>
      <c r="AA575" s="15">
        <v>0</v>
      </c>
      <c r="AB575" s="15">
        <v>0</v>
      </c>
      <c r="AC575" s="15">
        <v>3978571.4285714286</v>
      </c>
      <c r="AD575" s="15">
        <v>3978571.4285714286</v>
      </c>
      <c r="AE575" s="15">
        <v>3978571.4285714286</v>
      </c>
      <c r="AF575" s="15">
        <v>3978571.4285714286</v>
      </c>
      <c r="AG575" s="15">
        <v>3978571.4285714286</v>
      </c>
      <c r="AH575" s="15">
        <v>3978571.4285714286</v>
      </c>
      <c r="AI575" s="15">
        <v>3978571.4285714286</v>
      </c>
      <c r="AJ575" s="15">
        <v>0</v>
      </c>
      <c r="AK575" s="15">
        <v>0</v>
      </c>
      <c r="AL575" s="15">
        <v>0</v>
      </c>
      <c r="AM575" s="15">
        <v>0</v>
      </c>
      <c r="AN575" s="15">
        <v>0</v>
      </c>
      <c r="AO575" s="15">
        <v>0</v>
      </c>
      <c r="AP575" s="15">
        <v>0</v>
      </c>
      <c r="AQ575" s="15">
        <v>0</v>
      </c>
      <c r="AR575" s="15">
        <v>0</v>
      </c>
      <c r="AS575" s="15">
        <v>0</v>
      </c>
      <c r="AT575" s="15">
        <v>0</v>
      </c>
      <c r="AU575" s="15">
        <v>0</v>
      </c>
      <c r="AV575" s="15">
        <v>0</v>
      </c>
      <c r="AW575" s="15">
        <v>0</v>
      </c>
      <c r="AX575" s="15">
        <v>0</v>
      </c>
      <c r="AY575" s="15">
        <v>0</v>
      </c>
      <c r="BB575" t="b">
        <f t="shared" si="45"/>
        <v>1</v>
      </c>
    </row>
    <row r="576" spans="1:54">
      <c r="A576">
        <v>11272</v>
      </c>
      <c r="D576" t="s">
        <v>1406</v>
      </c>
      <c r="E576" t="s">
        <v>4307</v>
      </c>
      <c r="F576" t="str">
        <f t="shared" si="41"/>
        <v>City/Roads and Bridges</v>
      </c>
      <c r="G576" t="s">
        <v>1406</v>
      </c>
      <c r="I576" t="s">
        <v>3363</v>
      </c>
      <c r="J576" t="s">
        <v>3364</v>
      </c>
      <c r="K576" t="s">
        <v>3365</v>
      </c>
      <c r="L576" t="s">
        <v>640</v>
      </c>
      <c r="M576" t="s">
        <v>3366</v>
      </c>
      <c r="N576">
        <v>7900000</v>
      </c>
      <c r="O576">
        <v>11692000</v>
      </c>
      <c r="P576" t="s">
        <v>634</v>
      </c>
      <c r="Q576" t="str">
        <f t="shared" si="42"/>
        <v>2018-2024</v>
      </c>
      <c r="R576">
        <v>1</v>
      </c>
      <c r="S576" t="s">
        <v>3367</v>
      </c>
      <c r="T576" t="s">
        <v>2287</v>
      </c>
      <c r="U576" s="4">
        <v>2018</v>
      </c>
      <c r="V576" s="4">
        <v>2024</v>
      </c>
      <c r="W576" s="15">
        <f t="shared" si="43"/>
        <v>1128571.4285714286</v>
      </c>
      <c r="X576">
        <f t="shared" si="44"/>
        <v>7</v>
      </c>
      <c r="Y576" s="15">
        <v>0</v>
      </c>
      <c r="Z576" s="15">
        <v>0</v>
      </c>
      <c r="AA576" s="15">
        <v>0</v>
      </c>
      <c r="AB576" s="15">
        <v>0</v>
      </c>
      <c r="AC576" s="15">
        <v>1128571.4285714286</v>
      </c>
      <c r="AD576" s="15">
        <v>1128571.4285714286</v>
      </c>
      <c r="AE576" s="15">
        <v>1128571.4285714286</v>
      </c>
      <c r="AF576" s="15">
        <v>1128571.4285714286</v>
      </c>
      <c r="AG576" s="15">
        <v>1128571.4285714286</v>
      </c>
      <c r="AH576" s="15">
        <v>1128571.4285714286</v>
      </c>
      <c r="AI576" s="15">
        <v>1128571.4285714286</v>
      </c>
      <c r="AJ576" s="15">
        <v>0</v>
      </c>
      <c r="AK576" s="15">
        <v>0</v>
      </c>
      <c r="AL576" s="15">
        <v>0</v>
      </c>
      <c r="AM576" s="15">
        <v>0</v>
      </c>
      <c r="AN576" s="15">
        <v>0</v>
      </c>
      <c r="AO576" s="15">
        <v>0</v>
      </c>
      <c r="AP576" s="15">
        <v>0</v>
      </c>
      <c r="AQ576" s="15">
        <v>0</v>
      </c>
      <c r="AR576" s="15">
        <v>0</v>
      </c>
      <c r="AS576" s="15">
        <v>0</v>
      </c>
      <c r="AT576" s="15">
        <v>0</v>
      </c>
      <c r="AU576" s="15">
        <v>0</v>
      </c>
      <c r="AV576" s="15">
        <v>0</v>
      </c>
      <c r="AW576" s="15">
        <v>0</v>
      </c>
      <c r="AX576" s="15">
        <v>0</v>
      </c>
      <c r="AY576" s="15">
        <v>0</v>
      </c>
      <c r="BB576" t="b">
        <f t="shared" si="45"/>
        <v>1</v>
      </c>
    </row>
    <row r="577" spans="1:54">
      <c r="A577">
        <v>11275</v>
      </c>
      <c r="D577" t="s">
        <v>1406</v>
      </c>
      <c r="E577" t="s">
        <v>4307</v>
      </c>
      <c r="F577" t="str">
        <f t="shared" si="41"/>
        <v>City/Roads and Bridges</v>
      </c>
      <c r="G577" t="s">
        <v>1406</v>
      </c>
      <c r="I577" t="s">
        <v>3373</v>
      </c>
      <c r="J577" t="s">
        <v>3374</v>
      </c>
      <c r="K577" t="s">
        <v>3375</v>
      </c>
      <c r="L577" t="s">
        <v>640</v>
      </c>
      <c r="M577" t="s">
        <v>3376</v>
      </c>
      <c r="N577">
        <v>2500000</v>
      </c>
      <c r="O577">
        <v>3700000</v>
      </c>
      <c r="P577" t="s">
        <v>634</v>
      </c>
      <c r="Q577" t="str">
        <f t="shared" si="42"/>
        <v>2018-2024</v>
      </c>
      <c r="R577">
        <v>1</v>
      </c>
      <c r="S577" t="s">
        <v>1424</v>
      </c>
      <c r="T577" t="s">
        <v>2287</v>
      </c>
      <c r="U577" s="4">
        <v>2018</v>
      </c>
      <c r="V577" s="4">
        <v>2024</v>
      </c>
      <c r="W577" s="15">
        <f t="shared" si="43"/>
        <v>357142.85714285716</v>
      </c>
      <c r="X577">
        <f t="shared" si="44"/>
        <v>7</v>
      </c>
      <c r="Y577" s="15">
        <v>0</v>
      </c>
      <c r="Z577" s="15">
        <v>0</v>
      </c>
      <c r="AA577" s="15">
        <v>0</v>
      </c>
      <c r="AB577" s="15">
        <v>0</v>
      </c>
      <c r="AC577" s="15">
        <v>357142.85714285716</v>
      </c>
      <c r="AD577" s="15">
        <v>357142.85714285716</v>
      </c>
      <c r="AE577" s="15">
        <v>357142.85714285716</v>
      </c>
      <c r="AF577" s="15">
        <v>357142.85714285716</v>
      </c>
      <c r="AG577" s="15">
        <v>357142.85714285716</v>
      </c>
      <c r="AH577" s="15">
        <v>357142.85714285716</v>
      </c>
      <c r="AI577" s="15">
        <v>357142.85714285716</v>
      </c>
      <c r="AJ577" s="15">
        <v>0</v>
      </c>
      <c r="AK577" s="15">
        <v>0</v>
      </c>
      <c r="AL577" s="15">
        <v>0</v>
      </c>
      <c r="AM577" s="15">
        <v>0</v>
      </c>
      <c r="AN577" s="15">
        <v>0</v>
      </c>
      <c r="AO577" s="15">
        <v>0</v>
      </c>
      <c r="AP577" s="15">
        <v>0</v>
      </c>
      <c r="AQ577" s="15">
        <v>0</v>
      </c>
      <c r="AR577" s="15">
        <v>0</v>
      </c>
      <c r="AS577" s="15">
        <v>0</v>
      </c>
      <c r="AT577" s="15">
        <v>0</v>
      </c>
      <c r="AU577" s="15">
        <v>0</v>
      </c>
      <c r="AV577" s="15">
        <v>0</v>
      </c>
      <c r="AW577" s="15">
        <v>0</v>
      </c>
      <c r="AX577" s="15">
        <v>0</v>
      </c>
      <c r="AY577" s="15">
        <v>0</v>
      </c>
      <c r="BB577" t="b">
        <f t="shared" si="45"/>
        <v>1</v>
      </c>
    </row>
    <row r="578" spans="1:54">
      <c r="A578">
        <v>11276</v>
      </c>
      <c r="D578" t="s">
        <v>1406</v>
      </c>
      <c r="E578" t="s">
        <v>4307</v>
      </c>
      <c r="F578" t="str">
        <f t="shared" ref="F578:F641" si="46">CONCATENATE(E578,"/",T578)</f>
        <v>City/Roads and Bridges</v>
      </c>
      <c r="G578" t="s">
        <v>1406</v>
      </c>
      <c r="I578" t="s">
        <v>3377</v>
      </c>
      <c r="J578" t="s">
        <v>3186</v>
      </c>
      <c r="K578" t="s">
        <v>3378</v>
      </c>
      <c r="L578" t="s">
        <v>662</v>
      </c>
      <c r="M578" t="s">
        <v>3379</v>
      </c>
      <c r="N578">
        <v>10000000</v>
      </c>
      <c r="O578">
        <v>14800000</v>
      </c>
      <c r="P578" t="s">
        <v>634</v>
      </c>
      <c r="Q578" t="str">
        <f t="shared" ref="Q578:Q641" si="47">IF(P578="N/A","2018-2040",P578)</f>
        <v>2018-2024</v>
      </c>
      <c r="R578">
        <v>1</v>
      </c>
      <c r="S578" t="s">
        <v>1424</v>
      </c>
      <c r="T578" t="s">
        <v>2287</v>
      </c>
      <c r="U578" s="4">
        <v>2018</v>
      </c>
      <c r="V578" s="4">
        <v>2024</v>
      </c>
      <c r="W578" s="15">
        <f t="shared" ref="W578:W641" si="48">N578/X578</f>
        <v>1428571.4285714286</v>
      </c>
      <c r="X578">
        <f t="shared" ref="X578:X641" si="49">V578-U578+1</f>
        <v>7</v>
      </c>
      <c r="Y578" s="15">
        <v>0</v>
      </c>
      <c r="Z578" s="15">
        <v>0</v>
      </c>
      <c r="AA578" s="15">
        <v>0</v>
      </c>
      <c r="AB578" s="15">
        <v>0</v>
      </c>
      <c r="AC578" s="15">
        <v>1428571.4285714286</v>
      </c>
      <c r="AD578" s="15">
        <v>1428571.4285714286</v>
      </c>
      <c r="AE578" s="15">
        <v>1428571.4285714286</v>
      </c>
      <c r="AF578" s="15">
        <v>1428571.4285714286</v>
      </c>
      <c r="AG578" s="15">
        <v>1428571.4285714286</v>
      </c>
      <c r="AH578" s="15">
        <v>1428571.4285714286</v>
      </c>
      <c r="AI578" s="15">
        <v>1428571.4285714286</v>
      </c>
      <c r="AJ578" s="15">
        <v>0</v>
      </c>
      <c r="AK578" s="15">
        <v>0</v>
      </c>
      <c r="AL578" s="15">
        <v>0</v>
      </c>
      <c r="AM578" s="15">
        <v>0</v>
      </c>
      <c r="AN578" s="15">
        <v>0</v>
      </c>
      <c r="AO578" s="15">
        <v>0</v>
      </c>
      <c r="AP578" s="15">
        <v>0</v>
      </c>
      <c r="AQ578" s="15">
        <v>0</v>
      </c>
      <c r="AR578" s="15">
        <v>0</v>
      </c>
      <c r="AS578" s="15">
        <v>0</v>
      </c>
      <c r="AT578" s="15">
        <v>0</v>
      </c>
      <c r="AU578" s="15">
        <v>0</v>
      </c>
      <c r="AV578" s="15">
        <v>0</v>
      </c>
      <c r="AW578" s="15">
        <v>0</v>
      </c>
      <c r="AX578" s="15">
        <v>0</v>
      </c>
      <c r="AY578" s="15">
        <v>0</v>
      </c>
      <c r="BB578" t="b">
        <f t="shared" si="45"/>
        <v>1</v>
      </c>
    </row>
    <row r="579" spans="1:54">
      <c r="A579">
        <v>11277</v>
      </c>
      <c r="D579" t="s">
        <v>1406</v>
      </c>
      <c r="E579" t="s">
        <v>4307</v>
      </c>
      <c r="F579" t="str">
        <f t="shared" si="46"/>
        <v>City/Roads and Bridges</v>
      </c>
      <c r="G579" t="s">
        <v>1406</v>
      </c>
      <c r="I579" t="s">
        <v>3380</v>
      </c>
      <c r="J579" t="s">
        <v>1468</v>
      </c>
      <c r="K579" t="s">
        <v>3381</v>
      </c>
      <c r="L579" t="s">
        <v>640</v>
      </c>
      <c r="M579" t="s">
        <v>3382</v>
      </c>
      <c r="N579">
        <v>3000000</v>
      </c>
      <c r="O579">
        <v>4440000</v>
      </c>
      <c r="P579" t="s">
        <v>634</v>
      </c>
      <c r="Q579" t="str">
        <f t="shared" si="47"/>
        <v>2018-2024</v>
      </c>
      <c r="R579">
        <v>1</v>
      </c>
      <c r="S579" t="s">
        <v>1424</v>
      </c>
      <c r="T579" t="s">
        <v>2287</v>
      </c>
      <c r="U579" s="4">
        <v>2018</v>
      </c>
      <c r="V579" s="4">
        <v>2024</v>
      </c>
      <c r="W579" s="15">
        <f t="shared" si="48"/>
        <v>428571.42857142858</v>
      </c>
      <c r="X579">
        <f t="shared" si="49"/>
        <v>7</v>
      </c>
      <c r="Y579" s="15">
        <v>0</v>
      </c>
      <c r="Z579" s="15">
        <v>0</v>
      </c>
      <c r="AA579" s="15">
        <v>0</v>
      </c>
      <c r="AB579" s="15">
        <v>0</v>
      </c>
      <c r="AC579" s="15">
        <v>428571.42857142858</v>
      </c>
      <c r="AD579" s="15">
        <v>428571.42857142858</v>
      </c>
      <c r="AE579" s="15">
        <v>428571.42857142858</v>
      </c>
      <c r="AF579" s="15">
        <v>428571.42857142858</v>
      </c>
      <c r="AG579" s="15">
        <v>428571.42857142858</v>
      </c>
      <c r="AH579" s="15">
        <v>428571.42857142858</v>
      </c>
      <c r="AI579" s="15">
        <v>428571.42857142858</v>
      </c>
      <c r="AJ579" s="15">
        <v>0</v>
      </c>
      <c r="AK579" s="15">
        <v>0</v>
      </c>
      <c r="AL579" s="15">
        <v>0</v>
      </c>
      <c r="AM579" s="15">
        <v>0</v>
      </c>
      <c r="AN579" s="15">
        <v>0</v>
      </c>
      <c r="AO579" s="15">
        <v>0</v>
      </c>
      <c r="AP579" s="15">
        <v>0</v>
      </c>
      <c r="AQ579" s="15">
        <v>0</v>
      </c>
      <c r="AR579" s="15">
        <v>0</v>
      </c>
      <c r="AS579" s="15">
        <v>0</v>
      </c>
      <c r="AT579" s="15">
        <v>0</v>
      </c>
      <c r="AU579" s="15">
        <v>0</v>
      </c>
      <c r="AV579" s="15">
        <v>0</v>
      </c>
      <c r="AW579" s="15">
        <v>0</v>
      </c>
      <c r="AX579" s="15">
        <v>0</v>
      </c>
      <c r="AY579" s="15">
        <v>0</v>
      </c>
      <c r="BB579" t="b">
        <f t="shared" si="45"/>
        <v>1</v>
      </c>
    </row>
    <row r="580" spans="1:54">
      <c r="A580">
        <v>11280</v>
      </c>
      <c r="D580" t="s">
        <v>1406</v>
      </c>
      <c r="E580" t="s">
        <v>4307</v>
      </c>
      <c r="F580" t="str">
        <f t="shared" si="46"/>
        <v>City/Roads and Bridges</v>
      </c>
      <c r="G580" t="s">
        <v>1406</v>
      </c>
      <c r="I580" t="s">
        <v>3383</v>
      </c>
      <c r="J580" t="s">
        <v>3384</v>
      </c>
      <c r="K580" t="s">
        <v>3157</v>
      </c>
      <c r="L580" t="s">
        <v>3385</v>
      </c>
      <c r="M580" t="s">
        <v>3386</v>
      </c>
      <c r="N580">
        <v>2000000</v>
      </c>
      <c r="O580">
        <v>2960000</v>
      </c>
      <c r="P580" t="s">
        <v>634</v>
      </c>
      <c r="Q580" t="str">
        <f t="shared" si="47"/>
        <v>2018-2024</v>
      </c>
      <c r="R580">
        <v>1</v>
      </c>
      <c r="S580" t="s">
        <v>664</v>
      </c>
      <c r="T580" t="s">
        <v>2287</v>
      </c>
      <c r="U580" s="4">
        <v>2018</v>
      </c>
      <c r="V580" s="4">
        <v>2024</v>
      </c>
      <c r="W580" s="15">
        <f t="shared" si="48"/>
        <v>285714.28571428574</v>
      </c>
      <c r="X580">
        <f t="shared" si="49"/>
        <v>7</v>
      </c>
      <c r="Y580" s="15">
        <v>0</v>
      </c>
      <c r="Z580" s="15">
        <v>0</v>
      </c>
      <c r="AA580" s="15">
        <v>0</v>
      </c>
      <c r="AB580" s="15">
        <v>0</v>
      </c>
      <c r="AC580" s="15">
        <v>285714.28571428574</v>
      </c>
      <c r="AD580" s="15">
        <v>285714.28571428574</v>
      </c>
      <c r="AE580" s="15">
        <v>285714.28571428574</v>
      </c>
      <c r="AF580" s="15">
        <v>285714.28571428574</v>
      </c>
      <c r="AG580" s="15">
        <v>285714.28571428574</v>
      </c>
      <c r="AH580" s="15">
        <v>285714.28571428574</v>
      </c>
      <c r="AI580" s="15">
        <v>285714.28571428574</v>
      </c>
      <c r="AJ580" s="15">
        <v>0</v>
      </c>
      <c r="AK580" s="15">
        <v>0</v>
      </c>
      <c r="AL580" s="15">
        <v>0</v>
      </c>
      <c r="AM580" s="15">
        <v>0</v>
      </c>
      <c r="AN580" s="15">
        <v>0</v>
      </c>
      <c r="AO580" s="15">
        <v>0</v>
      </c>
      <c r="AP580" s="15">
        <v>0</v>
      </c>
      <c r="AQ580" s="15">
        <v>0</v>
      </c>
      <c r="AR580" s="15">
        <v>0</v>
      </c>
      <c r="AS580" s="15">
        <v>0</v>
      </c>
      <c r="AT580" s="15">
        <v>0</v>
      </c>
      <c r="AU580" s="15">
        <v>0</v>
      </c>
      <c r="AV580" s="15">
        <v>0</v>
      </c>
      <c r="AW580" s="15">
        <v>0</v>
      </c>
      <c r="AX580" s="15">
        <v>0</v>
      </c>
      <c r="AY580" s="15">
        <v>0</v>
      </c>
      <c r="BB580" t="b">
        <f t="shared" si="45"/>
        <v>1</v>
      </c>
    </row>
    <row r="581" spans="1:54">
      <c r="A581">
        <v>11282</v>
      </c>
      <c r="D581" t="s">
        <v>1406</v>
      </c>
      <c r="E581" t="s">
        <v>4307</v>
      </c>
      <c r="F581" t="str">
        <f t="shared" si="46"/>
        <v>City/Active Transportation</v>
      </c>
      <c r="G581" t="s">
        <v>1406</v>
      </c>
      <c r="I581" t="s">
        <v>1621</v>
      </c>
      <c r="J581" t="s">
        <v>1432</v>
      </c>
      <c r="K581" t="s">
        <v>1525</v>
      </c>
      <c r="L581" t="s">
        <v>662</v>
      </c>
      <c r="M581" t="s">
        <v>1622</v>
      </c>
      <c r="N581">
        <v>2000000</v>
      </c>
      <c r="O581">
        <v>2960000</v>
      </c>
      <c r="P581" t="s">
        <v>634</v>
      </c>
      <c r="Q581" t="str">
        <f t="shared" si="47"/>
        <v>2018-2024</v>
      </c>
      <c r="R581">
        <v>1</v>
      </c>
      <c r="S581" t="s">
        <v>730</v>
      </c>
      <c r="T581" t="s">
        <v>636</v>
      </c>
      <c r="U581" s="4">
        <v>2018</v>
      </c>
      <c r="V581" s="4">
        <v>2024</v>
      </c>
      <c r="W581" s="15">
        <f t="shared" si="48"/>
        <v>285714.28571428574</v>
      </c>
      <c r="X581">
        <f t="shared" si="49"/>
        <v>7</v>
      </c>
      <c r="Y581" s="15">
        <v>0</v>
      </c>
      <c r="Z581" s="15">
        <v>0</v>
      </c>
      <c r="AA581" s="15">
        <v>0</v>
      </c>
      <c r="AB581" s="15">
        <v>0</v>
      </c>
      <c r="AC581" s="15">
        <v>285714.28571428574</v>
      </c>
      <c r="AD581" s="15">
        <v>285714.28571428574</v>
      </c>
      <c r="AE581" s="15">
        <v>285714.28571428574</v>
      </c>
      <c r="AF581" s="15">
        <v>285714.28571428574</v>
      </c>
      <c r="AG581" s="15">
        <v>285714.28571428574</v>
      </c>
      <c r="AH581" s="15">
        <v>285714.28571428574</v>
      </c>
      <c r="AI581" s="15">
        <v>285714.28571428574</v>
      </c>
      <c r="AJ581" s="15">
        <v>0</v>
      </c>
      <c r="AK581" s="15">
        <v>0</v>
      </c>
      <c r="AL581" s="15">
        <v>0</v>
      </c>
      <c r="AM581" s="15">
        <v>0</v>
      </c>
      <c r="AN581" s="15">
        <v>0</v>
      </c>
      <c r="AO581" s="15">
        <v>0</v>
      </c>
      <c r="AP581" s="15">
        <v>0</v>
      </c>
      <c r="AQ581" s="15">
        <v>0</v>
      </c>
      <c r="AR581" s="15">
        <v>0</v>
      </c>
      <c r="AS581" s="15">
        <v>0</v>
      </c>
      <c r="AT581" s="15">
        <v>0</v>
      </c>
      <c r="AU581" s="15">
        <v>0</v>
      </c>
      <c r="AV581" s="15">
        <v>0</v>
      </c>
      <c r="AW581" s="15">
        <v>0</v>
      </c>
      <c r="AX581" s="15">
        <v>0</v>
      </c>
      <c r="AY581" s="15">
        <v>0</v>
      </c>
      <c r="BB581" t="b">
        <f t="shared" si="45"/>
        <v>1</v>
      </c>
    </row>
    <row r="582" spans="1:54">
      <c r="A582">
        <v>11286</v>
      </c>
      <c r="D582" t="s">
        <v>710</v>
      </c>
      <c r="E582" t="s">
        <v>4307</v>
      </c>
      <c r="F582" t="str">
        <f t="shared" si="46"/>
        <v>City/Roads and Bridges</v>
      </c>
      <c r="G582" t="s">
        <v>3</v>
      </c>
      <c r="I582" t="s">
        <v>3391</v>
      </c>
      <c r="J582" t="s">
        <v>3392</v>
      </c>
      <c r="K582" t="s">
        <v>3393</v>
      </c>
      <c r="L582" t="s">
        <v>632</v>
      </c>
      <c r="M582" t="s">
        <v>3394</v>
      </c>
      <c r="N582">
        <v>18000000</v>
      </c>
      <c r="O582">
        <v>26640000</v>
      </c>
      <c r="P582" t="s">
        <v>634</v>
      </c>
      <c r="Q582" t="str">
        <f t="shared" si="47"/>
        <v>2018-2024</v>
      </c>
      <c r="R582">
        <v>1</v>
      </c>
      <c r="S582" t="s">
        <v>1554</v>
      </c>
      <c r="T582" t="s">
        <v>2287</v>
      </c>
      <c r="U582" s="4">
        <v>2018</v>
      </c>
      <c r="V582" s="4">
        <v>2024</v>
      </c>
      <c r="W582" s="15">
        <f t="shared" si="48"/>
        <v>2571428.5714285714</v>
      </c>
      <c r="X582">
        <f t="shared" si="49"/>
        <v>7</v>
      </c>
      <c r="Y582" s="15">
        <v>0</v>
      </c>
      <c r="Z582" s="15">
        <v>0</v>
      </c>
      <c r="AA582" s="15">
        <v>0</v>
      </c>
      <c r="AB582" s="15">
        <v>0</v>
      </c>
      <c r="AC582" s="15">
        <v>2571428.5714285714</v>
      </c>
      <c r="AD582" s="15">
        <v>2571428.5714285714</v>
      </c>
      <c r="AE582" s="15">
        <v>2571428.5714285714</v>
      </c>
      <c r="AF582" s="15">
        <v>2571428.5714285714</v>
      </c>
      <c r="AG582" s="15">
        <v>2571428.5714285714</v>
      </c>
      <c r="AH582" s="15">
        <v>2571428.5714285714</v>
      </c>
      <c r="AI582" s="15">
        <v>2571428.5714285714</v>
      </c>
      <c r="AJ582" s="15">
        <v>0</v>
      </c>
      <c r="AK582" s="15">
        <v>0</v>
      </c>
      <c r="AL582" s="15">
        <v>0</v>
      </c>
      <c r="AM582" s="15">
        <v>0</v>
      </c>
      <c r="AN582" s="15">
        <v>0</v>
      </c>
      <c r="AO582" s="15">
        <v>0</v>
      </c>
      <c r="AP582" s="15">
        <v>0</v>
      </c>
      <c r="AQ582" s="15">
        <v>0</v>
      </c>
      <c r="AR582" s="15">
        <v>0</v>
      </c>
      <c r="AS582" s="15">
        <v>0</v>
      </c>
      <c r="AT582" s="15">
        <v>0</v>
      </c>
      <c r="AU582" s="15">
        <v>0</v>
      </c>
      <c r="AV582" s="15">
        <v>0</v>
      </c>
      <c r="AW582" s="15">
        <v>0</v>
      </c>
      <c r="AX582" s="15">
        <v>0</v>
      </c>
      <c r="AY582" s="15">
        <v>0</v>
      </c>
      <c r="BB582" t="b">
        <f t="shared" si="45"/>
        <v>1</v>
      </c>
    </row>
    <row r="583" spans="1:54">
      <c r="A583">
        <v>11295</v>
      </c>
      <c r="D583" t="s">
        <v>1131</v>
      </c>
      <c r="E583" t="s">
        <v>4308</v>
      </c>
      <c r="F583" t="str">
        <f t="shared" si="46"/>
        <v>County/Roads and Bridges</v>
      </c>
      <c r="G583" t="s">
        <v>1131</v>
      </c>
      <c r="I583" t="s">
        <v>3395</v>
      </c>
      <c r="J583" t="s">
        <v>3396</v>
      </c>
      <c r="K583" t="s">
        <v>2149</v>
      </c>
      <c r="L583" t="s">
        <v>2099</v>
      </c>
      <c r="M583" t="s">
        <v>3397</v>
      </c>
      <c r="N583">
        <v>22000000</v>
      </c>
      <c r="O583">
        <v>32560000</v>
      </c>
      <c r="P583" t="s">
        <v>634</v>
      </c>
      <c r="Q583" t="str">
        <f t="shared" si="47"/>
        <v>2018-2024</v>
      </c>
      <c r="R583">
        <v>1</v>
      </c>
      <c r="S583" t="s">
        <v>657</v>
      </c>
      <c r="T583" t="s">
        <v>2287</v>
      </c>
      <c r="U583" s="4">
        <v>2018</v>
      </c>
      <c r="V583" s="4">
        <v>2024</v>
      </c>
      <c r="W583" s="15">
        <f t="shared" si="48"/>
        <v>3142857.1428571427</v>
      </c>
      <c r="X583">
        <f t="shared" si="49"/>
        <v>7</v>
      </c>
      <c r="Y583" s="15">
        <v>0</v>
      </c>
      <c r="Z583" s="15">
        <v>0</v>
      </c>
      <c r="AA583" s="15">
        <v>0</v>
      </c>
      <c r="AB583" s="15">
        <v>0</v>
      </c>
      <c r="AC583" s="15">
        <v>3142857.1428571427</v>
      </c>
      <c r="AD583" s="15">
        <v>3142857.1428571427</v>
      </c>
      <c r="AE583" s="15">
        <v>3142857.1428571427</v>
      </c>
      <c r="AF583" s="15">
        <v>3142857.1428571427</v>
      </c>
      <c r="AG583" s="15">
        <v>3142857.1428571427</v>
      </c>
      <c r="AH583" s="15">
        <v>3142857.1428571427</v>
      </c>
      <c r="AI583" s="15">
        <v>3142857.1428571427</v>
      </c>
      <c r="AJ583" s="15">
        <v>0</v>
      </c>
      <c r="AK583" s="15">
        <v>0</v>
      </c>
      <c r="AL583" s="15">
        <v>0</v>
      </c>
      <c r="AM583" s="15">
        <v>0</v>
      </c>
      <c r="AN583" s="15">
        <v>0</v>
      </c>
      <c r="AO583" s="15">
        <v>0</v>
      </c>
      <c r="AP583" s="15">
        <v>0</v>
      </c>
      <c r="AQ583" s="15">
        <v>0</v>
      </c>
      <c r="AR583" s="15">
        <v>0</v>
      </c>
      <c r="AS583" s="15">
        <v>0</v>
      </c>
      <c r="AT583" s="15">
        <v>0</v>
      </c>
      <c r="AU583" s="15">
        <v>0</v>
      </c>
      <c r="AV583" s="15">
        <v>0</v>
      </c>
      <c r="AW583" s="15">
        <v>0</v>
      </c>
      <c r="AX583" s="15">
        <v>0</v>
      </c>
      <c r="AY583" s="15">
        <v>0</v>
      </c>
      <c r="BB583" t="b">
        <f t="shared" si="45"/>
        <v>1</v>
      </c>
    </row>
    <row r="584" spans="1:54">
      <c r="A584">
        <v>11296</v>
      </c>
      <c r="D584" t="s">
        <v>1131</v>
      </c>
      <c r="E584" t="s">
        <v>4308</v>
      </c>
      <c r="F584" t="str">
        <f t="shared" si="46"/>
        <v>County/Roads and Bridges</v>
      </c>
      <c r="G584" t="s">
        <v>1131</v>
      </c>
      <c r="I584" t="s">
        <v>3398</v>
      </c>
      <c r="J584" t="s">
        <v>3399</v>
      </c>
      <c r="K584" t="s">
        <v>3400</v>
      </c>
      <c r="L584" t="s">
        <v>2099</v>
      </c>
      <c r="M584" t="s">
        <v>3401</v>
      </c>
      <c r="N584">
        <v>20000000</v>
      </c>
      <c r="O584">
        <v>29600000</v>
      </c>
      <c r="P584" t="s">
        <v>634</v>
      </c>
      <c r="Q584" t="str">
        <f t="shared" si="47"/>
        <v>2018-2024</v>
      </c>
      <c r="R584">
        <v>1</v>
      </c>
      <c r="S584" t="s">
        <v>657</v>
      </c>
      <c r="T584" t="s">
        <v>2287</v>
      </c>
      <c r="U584" s="4">
        <v>2018</v>
      </c>
      <c r="V584" s="4">
        <v>2024</v>
      </c>
      <c r="W584" s="15">
        <f t="shared" si="48"/>
        <v>2857142.8571428573</v>
      </c>
      <c r="X584">
        <f t="shared" si="49"/>
        <v>7</v>
      </c>
      <c r="Y584" s="15">
        <v>0</v>
      </c>
      <c r="Z584" s="15">
        <v>0</v>
      </c>
      <c r="AA584" s="15">
        <v>0</v>
      </c>
      <c r="AB584" s="15">
        <v>0</v>
      </c>
      <c r="AC584" s="15">
        <v>2857142.8571428573</v>
      </c>
      <c r="AD584" s="15">
        <v>2857142.8571428573</v>
      </c>
      <c r="AE584" s="15">
        <v>2857142.8571428573</v>
      </c>
      <c r="AF584" s="15">
        <v>2857142.8571428573</v>
      </c>
      <c r="AG584" s="15">
        <v>2857142.8571428573</v>
      </c>
      <c r="AH584" s="15">
        <v>2857142.8571428573</v>
      </c>
      <c r="AI584" s="15">
        <v>2857142.8571428573</v>
      </c>
      <c r="AJ584" s="15">
        <v>0</v>
      </c>
      <c r="AK584" s="15">
        <v>0</v>
      </c>
      <c r="AL584" s="15">
        <v>0</v>
      </c>
      <c r="AM584" s="15">
        <v>0</v>
      </c>
      <c r="AN584" s="15">
        <v>0</v>
      </c>
      <c r="AO584" s="15">
        <v>0</v>
      </c>
      <c r="AP584" s="15">
        <v>0</v>
      </c>
      <c r="AQ584" s="15">
        <v>0</v>
      </c>
      <c r="AR584" s="15">
        <v>0</v>
      </c>
      <c r="AS584" s="15">
        <v>0</v>
      </c>
      <c r="AT584" s="15">
        <v>0</v>
      </c>
      <c r="AU584" s="15">
        <v>0</v>
      </c>
      <c r="AV584" s="15">
        <v>0</v>
      </c>
      <c r="AW584" s="15">
        <v>0</v>
      </c>
      <c r="AX584" s="15">
        <v>0</v>
      </c>
      <c r="AY584" s="15">
        <v>0</v>
      </c>
      <c r="BB584" t="b">
        <f t="shared" si="45"/>
        <v>1</v>
      </c>
    </row>
    <row r="585" spans="1:54">
      <c r="A585">
        <v>11297</v>
      </c>
      <c r="D585" t="s">
        <v>1131</v>
      </c>
      <c r="E585" t="s">
        <v>4308</v>
      </c>
      <c r="F585" t="str">
        <f t="shared" si="46"/>
        <v>County/TSMO/TDM</v>
      </c>
      <c r="G585" t="s">
        <v>1131</v>
      </c>
      <c r="I585" t="s">
        <v>4277</v>
      </c>
      <c r="J585" t="s">
        <v>2692</v>
      </c>
      <c r="K585" t="s">
        <v>1174</v>
      </c>
      <c r="L585" t="s">
        <v>632</v>
      </c>
      <c r="M585" t="s">
        <v>4231</v>
      </c>
      <c r="N585">
        <v>1550000</v>
      </c>
      <c r="O585">
        <v>2294000</v>
      </c>
      <c r="P585" t="s">
        <v>634</v>
      </c>
      <c r="Q585" t="str">
        <f t="shared" si="47"/>
        <v>2018-2024</v>
      </c>
      <c r="S585" t="s">
        <v>670</v>
      </c>
      <c r="T585" t="s">
        <v>4150</v>
      </c>
      <c r="U585" s="4">
        <v>2018</v>
      </c>
      <c r="V585" s="4">
        <v>2024</v>
      </c>
      <c r="W585" s="15">
        <f t="shared" si="48"/>
        <v>221428.57142857142</v>
      </c>
      <c r="X585">
        <f t="shared" si="49"/>
        <v>7</v>
      </c>
      <c r="Y585" s="15">
        <v>0</v>
      </c>
      <c r="Z585" s="15">
        <v>0</v>
      </c>
      <c r="AA585" s="15">
        <v>0</v>
      </c>
      <c r="AB585" s="15">
        <v>0</v>
      </c>
      <c r="AC585" s="15">
        <v>221428.57142857142</v>
      </c>
      <c r="AD585" s="15">
        <v>221428.57142857142</v>
      </c>
      <c r="AE585" s="15">
        <v>221428.57142857142</v>
      </c>
      <c r="AF585" s="15">
        <v>221428.57142857142</v>
      </c>
      <c r="AG585" s="15">
        <v>221428.57142857142</v>
      </c>
      <c r="AH585" s="15">
        <v>221428.57142857142</v>
      </c>
      <c r="AI585" s="15">
        <v>221428.57142857142</v>
      </c>
      <c r="AJ585" s="15">
        <v>0</v>
      </c>
      <c r="AK585" s="15">
        <v>0</v>
      </c>
      <c r="AL585" s="15">
        <v>0</v>
      </c>
      <c r="AM585" s="15">
        <v>0</v>
      </c>
      <c r="AN585" s="15">
        <v>0</v>
      </c>
      <c r="AO585" s="15">
        <v>0</v>
      </c>
      <c r="AP585" s="15">
        <v>0</v>
      </c>
      <c r="AQ585" s="15">
        <v>0</v>
      </c>
      <c r="AR585" s="15">
        <v>0</v>
      </c>
      <c r="AS585" s="15">
        <v>0</v>
      </c>
      <c r="AT585" s="15">
        <v>0</v>
      </c>
      <c r="AU585" s="15">
        <v>0</v>
      </c>
      <c r="AV585" s="15">
        <v>0</v>
      </c>
      <c r="AW585" s="15">
        <v>0</v>
      </c>
      <c r="AX585" s="15">
        <v>0</v>
      </c>
      <c r="AY585" s="15">
        <v>0</v>
      </c>
      <c r="BB585" t="b">
        <f t="shared" si="45"/>
        <v>1</v>
      </c>
    </row>
    <row r="586" spans="1:54">
      <c r="A586">
        <v>11299</v>
      </c>
      <c r="D586" t="s">
        <v>2600</v>
      </c>
      <c r="E586" t="s">
        <v>4308</v>
      </c>
      <c r="F586" t="str">
        <f t="shared" si="46"/>
        <v>County/TSMO/TDM</v>
      </c>
      <c r="G586" t="s">
        <v>2600</v>
      </c>
      <c r="I586" t="s">
        <v>4278</v>
      </c>
      <c r="J586" t="s">
        <v>1987</v>
      </c>
      <c r="K586" t="s">
        <v>2738</v>
      </c>
      <c r="L586" t="s">
        <v>632</v>
      </c>
      <c r="M586" t="s">
        <v>4231</v>
      </c>
      <c r="N586">
        <v>2800000</v>
      </c>
      <c r="O586">
        <v>4144000</v>
      </c>
      <c r="P586" t="s">
        <v>634</v>
      </c>
      <c r="Q586" t="str">
        <f t="shared" si="47"/>
        <v>2018-2024</v>
      </c>
      <c r="S586" t="s">
        <v>670</v>
      </c>
      <c r="T586" t="s">
        <v>4150</v>
      </c>
      <c r="U586" s="4">
        <v>2018</v>
      </c>
      <c r="V586" s="4">
        <v>2024</v>
      </c>
      <c r="W586" s="15">
        <f t="shared" si="48"/>
        <v>400000</v>
      </c>
      <c r="X586">
        <f t="shared" si="49"/>
        <v>7</v>
      </c>
      <c r="Y586" s="15">
        <v>0</v>
      </c>
      <c r="Z586" s="15">
        <v>0</v>
      </c>
      <c r="AA586" s="15">
        <v>0</v>
      </c>
      <c r="AB586" s="15">
        <v>0</v>
      </c>
      <c r="AC586" s="15">
        <v>400000</v>
      </c>
      <c r="AD586" s="15">
        <v>400000</v>
      </c>
      <c r="AE586" s="15">
        <v>400000</v>
      </c>
      <c r="AF586" s="15">
        <v>400000</v>
      </c>
      <c r="AG586" s="15">
        <v>400000</v>
      </c>
      <c r="AH586" s="15">
        <v>400000</v>
      </c>
      <c r="AI586" s="15">
        <v>400000</v>
      </c>
      <c r="AJ586" s="15">
        <v>0</v>
      </c>
      <c r="AK586" s="15">
        <v>0</v>
      </c>
      <c r="AL586" s="15">
        <v>0</v>
      </c>
      <c r="AM586" s="15">
        <v>0</v>
      </c>
      <c r="AN586" s="15">
        <v>0</v>
      </c>
      <c r="AO586" s="15">
        <v>0</v>
      </c>
      <c r="AP586" s="15">
        <v>0</v>
      </c>
      <c r="AQ586" s="15">
        <v>0</v>
      </c>
      <c r="AR586" s="15">
        <v>0</v>
      </c>
      <c r="AS586" s="15">
        <v>0</v>
      </c>
      <c r="AT586" s="15">
        <v>0</v>
      </c>
      <c r="AU586" s="15">
        <v>0</v>
      </c>
      <c r="AV586" s="15">
        <v>0</v>
      </c>
      <c r="AW586" s="15">
        <v>0</v>
      </c>
      <c r="AX586" s="15">
        <v>0</v>
      </c>
      <c r="AY586" s="15">
        <v>0</v>
      </c>
      <c r="BB586" t="b">
        <f t="shared" si="45"/>
        <v>1</v>
      </c>
    </row>
    <row r="587" spans="1:54">
      <c r="A587">
        <v>11300</v>
      </c>
      <c r="D587" t="s">
        <v>2600</v>
      </c>
      <c r="E587" t="s">
        <v>4308</v>
      </c>
      <c r="F587" t="str">
        <f t="shared" si="46"/>
        <v>County/TSMO/TDM</v>
      </c>
      <c r="G587" t="s">
        <v>2600</v>
      </c>
      <c r="I587" t="s">
        <v>4279</v>
      </c>
      <c r="J587" t="s">
        <v>2692</v>
      </c>
      <c r="K587" t="s">
        <v>2036</v>
      </c>
      <c r="L587" t="s">
        <v>4280</v>
      </c>
      <c r="M587" t="s">
        <v>4281</v>
      </c>
      <c r="N587">
        <v>4600000</v>
      </c>
      <c r="O587">
        <v>6808000</v>
      </c>
      <c r="P587" t="s">
        <v>634</v>
      </c>
      <c r="Q587" t="str">
        <f t="shared" si="47"/>
        <v>2018-2024</v>
      </c>
      <c r="S587" t="s">
        <v>670</v>
      </c>
      <c r="T587" t="s">
        <v>4150</v>
      </c>
      <c r="U587" s="4">
        <v>2018</v>
      </c>
      <c r="V587" s="4">
        <v>2024</v>
      </c>
      <c r="W587" s="15">
        <f t="shared" si="48"/>
        <v>657142.85714285716</v>
      </c>
      <c r="X587">
        <f t="shared" si="49"/>
        <v>7</v>
      </c>
      <c r="Y587" s="15">
        <v>0</v>
      </c>
      <c r="Z587" s="15">
        <v>0</v>
      </c>
      <c r="AA587" s="15">
        <v>0</v>
      </c>
      <c r="AB587" s="15">
        <v>0</v>
      </c>
      <c r="AC587" s="15">
        <v>657142.85714285716</v>
      </c>
      <c r="AD587" s="15">
        <v>657142.85714285716</v>
      </c>
      <c r="AE587" s="15">
        <v>657142.85714285716</v>
      </c>
      <c r="AF587" s="15">
        <v>657142.85714285716</v>
      </c>
      <c r="AG587" s="15">
        <v>657142.85714285716</v>
      </c>
      <c r="AH587" s="15">
        <v>657142.85714285716</v>
      </c>
      <c r="AI587" s="15">
        <v>657142.85714285716</v>
      </c>
      <c r="AJ587" s="15">
        <v>0</v>
      </c>
      <c r="AK587" s="15">
        <v>0</v>
      </c>
      <c r="AL587" s="15">
        <v>0</v>
      </c>
      <c r="AM587" s="15">
        <v>0</v>
      </c>
      <c r="AN587" s="15">
        <v>0</v>
      </c>
      <c r="AO587" s="15">
        <v>0</v>
      </c>
      <c r="AP587" s="15">
        <v>0</v>
      </c>
      <c r="AQ587" s="15">
        <v>0</v>
      </c>
      <c r="AR587" s="15">
        <v>0</v>
      </c>
      <c r="AS587" s="15">
        <v>0</v>
      </c>
      <c r="AT587" s="15">
        <v>0</v>
      </c>
      <c r="AU587" s="15">
        <v>0</v>
      </c>
      <c r="AV587" s="15">
        <v>0</v>
      </c>
      <c r="AW587" s="15">
        <v>0</v>
      </c>
      <c r="AX587" s="15">
        <v>0</v>
      </c>
      <c r="AY587" s="15">
        <v>0</v>
      </c>
      <c r="BB587" t="b">
        <f t="shared" si="45"/>
        <v>1</v>
      </c>
    </row>
    <row r="588" spans="1:54">
      <c r="A588">
        <v>11306</v>
      </c>
      <c r="D588" t="s">
        <v>1127</v>
      </c>
      <c r="E588" t="s">
        <v>1128</v>
      </c>
      <c r="F588" t="str">
        <f t="shared" si="46"/>
        <v>Port/Freight</v>
      </c>
      <c r="G588" t="s">
        <v>1128</v>
      </c>
      <c r="I588" t="s">
        <v>2191</v>
      </c>
      <c r="J588" t="s">
        <v>2192</v>
      </c>
      <c r="K588" t="s">
        <v>2193</v>
      </c>
      <c r="L588" t="s">
        <v>652</v>
      </c>
      <c r="M588" t="s">
        <v>2194</v>
      </c>
      <c r="N588">
        <v>12000000</v>
      </c>
      <c r="O588">
        <v>17760000</v>
      </c>
      <c r="P588" t="s">
        <v>634</v>
      </c>
      <c r="Q588" t="str">
        <f t="shared" si="47"/>
        <v>2018-2024</v>
      </c>
      <c r="R588">
        <v>1</v>
      </c>
      <c r="S588" t="s">
        <v>2111</v>
      </c>
      <c r="T588" t="s">
        <v>2089</v>
      </c>
      <c r="U588" s="4">
        <v>2018</v>
      </c>
      <c r="V588" s="4">
        <v>2024</v>
      </c>
      <c r="W588" s="15">
        <f t="shared" si="48"/>
        <v>1714285.7142857143</v>
      </c>
      <c r="X588">
        <f t="shared" si="49"/>
        <v>7</v>
      </c>
      <c r="Y588" s="15">
        <v>0</v>
      </c>
      <c r="Z588" s="15">
        <v>0</v>
      </c>
      <c r="AA588" s="15">
        <v>0</v>
      </c>
      <c r="AB588" s="15">
        <v>0</v>
      </c>
      <c r="AC588" s="15">
        <v>1714285.7142857143</v>
      </c>
      <c r="AD588" s="15">
        <v>1714285.7142857143</v>
      </c>
      <c r="AE588" s="15">
        <v>1714285.7142857143</v>
      </c>
      <c r="AF588" s="15">
        <v>1714285.7142857143</v>
      </c>
      <c r="AG588" s="15">
        <v>1714285.7142857143</v>
      </c>
      <c r="AH588" s="15">
        <v>1714285.7142857143</v>
      </c>
      <c r="AI588" s="15">
        <v>1714285.7142857143</v>
      </c>
      <c r="AJ588" s="15">
        <v>0</v>
      </c>
      <c r="AK588" s="15">
        <v>0</v>
      </c>
      <c r="AL588" s="15">
        <v>0</v>
      </c>
      <c r="AM588" s="15">
        <v>0</v>
      </c>
      <c r="AN588" s="15">
        <v>0</v>
      </c>
      <c r="AO588" s="15">
        <v>0</v>
      </c>
      <c r="AP588" s="15">
        <v>0</v>
      </c>
      <c r="AQ588" s="15">
        <v>0</v>
      </c>
      <c r="AR588" s="15">
        <v>0</v>
      </c>
      <c r="AS588" s="15">
        <v>0</v>
      </c>
      <c r="AT588" s="15">
        <v>0</v>
      </c>
      <c r="AU588" s="15">
        <v>0</v>
      </c>
      <c r="AV588" s="15">
        <v>0</v>
      </c>
      <c r="AW588" s="15">
        <v>0</v>
      </c>
      <c r="AX588" s="15">
        <v>0</v>
      </c>
      <c r="AY588" s="15">
        <v>0</v>
      </c>
      <c r="BB588" t="b">
        <f t="shared" si="45"/>
        <v>1</v>
      </c>
    </row>
    <row r="589" spans="1:54">
      <c r="A589">
        <v>11350</v>
      </c>
      <c r="D589" t="s">
        <v>3</v>
      </c>
      <c r="E589" t="s">
        <v>3</v>
      </c>
      <c r="F589" t="str">
        <f t="shared" si="46"/>
        <v>ODOT/Roads and Bridges</v>
      </c>
      <c r="G589" t="s">
        <v>3</v>
      </c>
      <c r="I589" t="s">
        <v>3418</v>
      </c>
      <c r="J589" t="s">
        <v>1643</v>
      </c>
      <c r="K589" t="s">
        <v>3419</v>
      </c>
      <c r="L589" t="s">
        <v>1098</v>
      </c>
      <c r="M589" t="s">
        <v>3420</v>
      </c>
      <c r="N589">
        <v>5000000</v>
      </c>
      <c r="O589">
        <v>7400000</v>
      </c>
      <c r="P589" t="s">
        <v>634</v>
      </c>
      <c r="Q589" t="str">
        <f t="shared" si="47"/>
        <v>2018-2024</v>
      </c>
      <c r="R589">
        <v>1</v>
      </c>
      <c r="S589" t="s">
        <v>664</v>
      </c>
      <c r="T589" t="s">
        <v>2287</v>
      </c>
      <c r="U589" s="4">
        <v>2018</v>
      </c>
      <c r="V589" s="4">
        <v>2024</v>
      </c>
      <c r="W589" s="15">
        <f t="shared" si="48"/>
        <v>714285.71428571432</v>
      </c>
      <c r="X589">
        <f t="shared" si="49"/>
        <v>7</v>
      </c>
      <c r="Y589" s="15">
        <v>0</v>
      </c>
      <c r="Z589" s="15">
        <v>0</v>
      </c>
      <c r="AA589" s="15">
        <v>0</v>
      </c>
      <c r="AB589" s="15">
        <v>0</v>
      </c>
      <c r="AC589" s="15">
        <v>714285.71428571432</v>
      </c>
      <c r="AD589" s="15">
        <v>714285.71428571432</v>
      </c>
      <c r="AE589" s="15">
        <v>714285.71428571432</v>
      </c>
      <c r="AF589" s="15">
        <v>714285.71428571432</v>
      </c>
      <c r="AG589" s="15">
        <v>714285.71428571432</v>
      </c>
      <c r="AH589" s="15">
        <v>714285.71428571432</v>
      </c>
      <c r="AI589" s="15">
        <v>714285.71428571432</v>
      </c>
      <c r="AJ589" s="15">
        <v>0</v>
      </c>
      <c r="AK589" s="15">
        <v>0</v>
      </c>
      <c r="AL589" s="15">
        <v>0</v>
      </c>
      <c r="AM589" s="15">
        <v>0</v>
      </c>
      <c r="AN589" s="15">
        <v>0</v>
      </c>
      <c r="AO589" s="15">
        <v>0</v>
      </c>
      <c r="AP589" s="15">
        <v>0</v>
      </c>
      <c r="AQ589" s="15">
        <v>0</v>
      </c>
      <c r="AR589" s="15">
        <v>0</v>
      </c>
      <c r="AS589" s="15">
        <v>0</v>
      </c>
      <c r="AT589" s="15">
        <v>0</v>
      </c>
      <c r="AU589" s="15">
        <v>0</v>
      </c>
      <c r="AV589" s="15">
        <v>0</v>
      </c>
      <c r="AW589" s="15">
        <v>0</v>
      </c>
      <c r="AX589" s="15">
        <v>0</v>
      </c>
      <c r="AY589" s="15">
        <v>0</v>
      </c>
      <c r="BB589" t="b">
        <f t="shared" si="45"/>
        <v>1</v>
      </c>
    </row>
    <row r="590" spans="1:54">
      <c r="A590">
        <v>11353</v>
      </c>
      <c r="D590" t="s">
        <v>1127</v>
      </c>
      <c r="E590" t="s">
        <v>1128</v>
      </c>
      <c r="F590" t="str">
        <f t="shared" si="46"/>
        <v>Port/Freight</v>
      </c>
      <c r="G590" t="s">
        <v>2204</v>
      </c>
      <c r="I590" t="s">
        <v>2205</v>
      </c>
      <c r="J590" t="s">
        <v>2206</v>
      </c>
      <c r="K590" t="s">
        <v>2207</v>
      </c>
      <c r="L590" t="s">
        <v>652</v>
      </c>
      <c r="M590" t="s">
        <v>2208</v>
      </c>
      <c r="N590">
        <v>3000000</v>
      </c>
      <c r="O590">
        <v>4440000</v>
      </c>
      <c r="P590" t="s">
        <v>634</v>
      </c>
      <c r="Q590" t="str">
        <f t="shared" si="47"/>
        <v>2018-2024</v>
      </c>
      <c r="R590">
        <v>1</v>
      </c>
      <c r="S590" t="s">
        <v>664</v>
      </c>
      <c r="T590" t="s">
        <v>2089</v>
      </c>
      <c r="U590" s="4">
        <v>2018</v>
      </c>
      <c r="V590" s="4">
        <v>2024</v>
      </c>
      <c r="W590" s="15">
        <f t="shared" si="48"/>
        <v>428571.42857142858</v>
      </c>
      <c r="X590">
        <f t="shared" si="49"/>
        <v>7</v>
      </c>
      <c r="Y590" s="15">
        <v>0</v>
      </c>
      <c r="Z590" s="15">
        <v>0</v>
      </c>
      <c r="AA590" s="15">
        <v>0</v>
      </c>
      <c r="AB590" s="15">
        <v>0</v>
      </c>
      <c r="AC590" s="15">
        <v>428571.42857142858</v>
      </c>
      <c r="AD590" s="15">
        <v>428571.42857142858</v>
      </c>
      <c r="AE590" s="15">
        <v>428571.42857142858</v>
      </c>
      <c r="AF590" s="15">
        <v>428571.42857142858</v>
      </c>
      <c r="AG590" s="15">
        <v>428571.42857142858</v>
      </c>
      <c r="AH590" s="15">
        <v>428571.42857142858</v>
      </c>
      <c r="AI590" s="15">
        <v>428571.42857142858</v>
      </c>
      <c r="AJ590" s="15">
        <v>0</v>
      </c>
      <c r="AK590" s="15">
        <v>0</v>
      </c>
      <c r="AL590" s="15">
        <v>0</v>
      </c>
      <c r="AM590" s="15">
        <v>0</v>
      </c>
      <c r="AN590" s="15">
        <v>0</v>
      </c>
      <c r="AO590" s="15">
        <v>0</v>
      </c>
      <c r="AP590" s="15">
        <v>0</v>
      </c>
      <c r="AQ590" s="15">
        <v>0</v>
      </c>
      <c r="AR590" s="15">
        <v>0</v>
      </c>
      <c r="AS590" s="15">
        <v>0</v>
      </c>
      <c r="AT590" s="15">
        <v>0</v>
      </c>
      <c r="AU590" s="15">
        <v>0</v>
      </c>
      <c r="AV590" s="15">
        <v>0</v>
      </c>
      <c r="AW590" s="15">
        <v>0</v>
      </c>
      <c r="AX590" s="15">
        <v>0</v>
      </c>
      <c r="AY590" s="15">
        <v>0</v>
      </c>
      <c r="BB590" t="b">
        <f t="shared" si="45"/>
        <v>1</v>
      </c>
    </row>
    <row r="591" spans="1:54">
      <c r="A591">
        <v>11354</v>
      </c>
      <c r="D591" t="s">
        <v>1127</v>
      </c>
      <c r="E591" t="s">
        <v>1128</v>
      </c>
      <c r="F591" t="str">
        <f t="shared" si="46"/>
        <v>Port/Freight</v>
      </c>
      <c r="G591" t="s">
        <v>1128</v>
      </c>
      <c r="I591" t="s">
        <v>2209</v>
      </c>
      <c r="J591" t="s">
        <v>2207</v>
      </c>
      <c r="K591" t="s">
        <v>2207</v>
      </c>
      <c r="L591" t="s">
        <v>652</v>
      </c>
      <c r="M591" t="s">
        <v>2210</v>
      </c>
      <c r="N591">
        <v>9500000</v>
      </c>
      <c r="O591">
        <v>14060000</v>
      </c>
      <c r="P591" t="s">
        <v>634</v>
      </c>
      <c r="Q591" t="str">
        <f t="shared" si="47"/>
        <v>2018-2024</v>
      </c>
      <c r="R591">
        <v>1</v>
      </c>
      <c r="S591" t="s">
        <v>664</v>
      </c>
      <c r="T591" t="s">
        <v>2089</v>
      </c>
      <c r="U591" s="4">
        <v>2018</v>
      </c>
      <c r="V591" s="4">
        <v>2024</v>
      </c>
      <c r="W591" s="15">
        <f t="shared" si="48"/>
        <v>1357142.857142857</v>
      </c>
      <c r="X591">
        <f t="shared" si="49"/>
        <v>7</v>
      </c>
      <c r="Y591" s="15">
        <v>0</v>
      </c>
      <c r="Z591" s="15">
        <v>0</v>
      </c>
      <c r="AA591" s="15">
        <v>0</v>
      </c>
      <c r="AB591" s="15">
        <v>0</v>
      </c>
      <c r="AC591" s="15">
        <v>1357142.857142857</v>
      </c>
      <c r="AD591" s="15">
        <v>1357142.857142857</v>
      </c>
      <c r="AE591" s="15">
        <v>1357142.857142857</v>
      </c>
      <c r="AF591" s="15">
        <v>1357142.857142857</v>
      </c>
      <c r="AG591" s="15">
        <v>1357142.857142857</v>
      </c>
      <c r="AH591" s="15">
        <v>1357142.857142857</v>
      </c>
      <c r="AI591" s="15">
        <v>1357142.857142857</v>
      </c>
      <c r="AJ591" s="15">
        <v>0</v>
      </c>
      <c r="AK591" s="15">
        <v>0</v>
      </c>
      <c r="AL591" s="15">
        <v>0</v>
      </c>
      <c r="AM591" s="15">
        <v>0</v>
      </c>
      <c r="AN591" s="15">
        <v>0</v>
      </c>
      <c r="AO591" s="15">
        <v>0</v>
      </c>
      <c r="AP591" s="15">
        <v>0</v>
      </c>
      <c r="AQ591" s="15">
        <v>0</v>
      </c>
      <c r="AR591" s="15">
        <v>0</v>
      </c>
      <c r="AS591" s="15">
        <v>0</v>
      </c>
      <c r="AT591" s="15">
        <v>0</v>
      </c>
      <c r="AU591" s="15">
        <v>0</v>
      </c>
      <c r="AV591" s="15">
        <v>0</v>
      </c>
      <c r="AW591" s="15">
        <v>0</v>
      </c>
      <c r="AX591" s="15">
        <v>0</v>
      </c>
      <c r="AY591" s="15">
        <v>0</v>
      </c>
      <c r="BB591" t="b">
        <f t="shared" si="45"/>
        <v>1</v>
      </c>
    </row>
    <row r="592" spans="1:54">
      <c r="A592">
        <v>11355</v>
      </c>
      <c r="D592" t="s">
        <v>1127</v>
      </c>
      <c r="E592" t="s">
        <v>1128</v>
      </c>
      <c r="F592" t="str">
        <f t="shared" si="46"/>
        <v>Port/Freight</v>
      </c>
      <c r="G592" t="s">
        <v>2211</v>
      </c>
      <c r="I592" t="s">
        <v>2212</v>
      </c>
      <c r="J592" t="s">
        <v>2187</v>
      </c>
      <c r="K592" t="s">
        <v>2213</v>
      </c>
      <c r="L592" t="s">
        <v>652</v>
      </c>
      <c r="M592" t="s">
        <v>2214</v>
      </c>
      <c r="N592">
        <v>3000000</v>
      </c>
      <c r="O592">
        <v>4440000</v>
      </c>
      <c r="P592" t="s">
        <v>634</v>
      </c>
      <c r="Q592" t="str">
        <f t="shared" si="47"/>
        <v>2018-2024</v>
      </c>
      <c r="R592">
        <v>1</v>
      </c>
      <c r="S592" t="s">
        <v>2111</v>
      </c>
      <c r="T592" t="s">
        <v>2089</v>
      </c>
      <c r="U592" s="4">
        <v>2018</v>
      </c>
      <c r="V592" s="4">
        <v>2024</v>
      </c>
      <c r="W592" s="15">
        <f t="shared" si="48"/>
        <v>428571.42857142858</v>
      </c>
      <c r="X592">
        <f t="shared" si="49"/>
        <v>7</v>
      </c>
      <c r="Y592" s="15">
        <v>0</v>
      </c>
      <c r="Z592" s="15">
        <v>0</v>
      </c>
      <c r="AA592" s="15">
        <v>0</v>
      </c>
      <c r="AB592" s="15">
        <v>0</v>
      </c>
      <c r="AC592" s="15">
        <v>428571.42857142858</v>
      </c>
      <c r="AD592" s="15">
        <v>428571.42857142858</v>
      </c>
      <c r="AE592" s="15">
        <v>428571.42857142858</v>
      </c>
      <c r="AF592" s="15">
        <v>428571.42857142858</v>
      </c>
      <c r="AG592" s="15">
        <v>428571.42857142858</v>
      </c>
      <c r="AH592" s="15">
        <v>428571.42857142858</v>
      </c>
      <c r="AI592" s="15">
        <v>428571.42857142858</v>
      </c>
      <c r="AJ592" s="15">
        <v>0</v>
      </c>
      <c r="AK592" s="15">
        <v>0</v>
      </c>
      <c r="AL592" s="15">
        <v>0</v>
      </c>
      <c r="AM592" s="15">
        <v>0</v>
      </c>
      <c r="AN592" s="15">
        <v>0</v>
      </c>
      <c r="AO592" s="15">
        <v>0</v>
      </c>
      <c r="AP592" s="15">
        <v>0</v>
      </c>
      <c r="AQ592" s="15">
        <v>0</v>
      </c>
      <c r="AR592" s="15">
        <v>0</v>
      </c>
      <c r="AS592" s="15">
        <v>0</v>
      </c>
      <c r="AT592" s="15">
        <v>0</v>
      </c>
      <c r="AU592" s="15">
        <v>0</v>
      </c>
      <c r="AV592" s="15">
        <v>0</v>
      </c>
      <c r="AW592" s="15">
        <v>0</v>
      </c>
      <c r="AX592" s="15">
        <v>0</v>
      </c>
      <c r="AY592" s="15">
        <v>0</v>
      </c>
      <c r="BB592" t="b">
        <f t="shared" si="45"/>
        <v>1</v>
      </c>
    </row>
    <row r="593" spans="1:54">
      <c r="A593">
        <v>11356</v>
      </c>
      <c r="D593" t="s">
        <v>1127</v>
      </c>
      <c r="E593" t="s">
        <v>1128</v>
      </c>
      <c r="F593" t="str">
        <f t="shared" si="46"/>
        <v>Port/Freight</v>
      </c>
      <c r="G593" t="s">
        <v>2211</v>
      </c>
      <c r="I593" t="s">
        <v>2215</v>
      </c>
      <c r="J593" t="s">
        <v>2216</v>
      </c>
      <c r="K593" t="s">
        <v>2217</v>
      </c>
      <c r="L593" t="s">
        <v>652</v>
      </c>
      <c r="M593" t="s">
        <v>2218</v>
      </c>
      <c r="N593">
        <v>25382000</v>
      </c>
      <c r="O593">
        <v>37565360</v>
      </c>
      <c r="P593" t="s">
        <v>634</v>
      </c>
      <c r="Q593" t="str">
        <f t="shared" si="47"/>
        <v>2018-2024</v>
      </c>
      <c r="R593">
        <v>1</v>
      </c>
      <c r="S593" t="s">
        <v>664</v>
      </c>
      <c r="T593" t="s">
        <v>2089</v>
      </c>
      <c r="U593" s="4">
        <v>2018</v>
      </c>
      <c r="V593" s="4">
        <v>2024</v>
      </c>
      <c r="W593" s="15">
        <f t="shared" si="48"/>
        <v>3626000</v>
      </c>
      <c r="X593">
        <f t="shared" si="49"/>
        <v>7</v>
      </c>
      <c r="Y593" s="15">
        <v>0</v>
      </c>
      <c r="Z593" s="15">
        <v>0</v>
      </c>
      <c r="AA593" s="15">
        <v>0</v>
      </c>
      <c r="AB593" s="15">
        <v>0</v>
      </c>
      <c r="AC593" s="15">
        <v>3626000</v>
      </c>
      <c r="AD593" s="15">
        <v>3626000</v>
      </c>
      <c r="AE593" s="15">
        <v>3626000</v>
      </c>
      <c r="AF593" s="15">
        <v>3626000</v>
      </c>
      <c r="AG593" s="15">
        <v>3626000</v>
      </c>
      <c r="AH593" s="15">
        <v>3626000</v>
      </c>
      <c r="AI593" s="15">
        <v>3626000</v>
      </c>
      <c r="AJ593" s="15">
        <v>0</v>
      </c>
      <c r="AK593" s="15">
        <v>0</v>
      </c>
      <c r="AL593" s="15">
        <v>0</v>
      </c>
      <c r="AM593" s="15">
        <v>0</v>
      </c>
      <c r="AN593" s="15">
        <v>0</v>
      </c>
      <c r="AO593" s="15">
        <v>0</v>
      </c>
      <c r="AP593" s="15">
        <v>0</v>
      </c>
      <c r="AQ593" s="15">
        <v>0</v>
      </c>
      <c r="AR593" s="15">
        <v>0</v>
      </c>
      <c r="AS593" s="15">
        <v>0</v>
      </c>
      <c r="AT593" s="15">
        <v>0</v>
      </c>
      <c r="AU593" s="15">
        <v>0</v>
      </c>
      <c r="AV593" s="15">
        <v>0</v>
      </c>
      <c r="AW593" s="15">
        <v>0</v>
      </c>
      <c r="AX593" s="15">
        <v>0</v>
      </c>
      <c r="AY593" s="15">
        <v>0</v>
      </c>
      <c r="BB593" t="b">
        <f t="shared" si="45"/>
        <v>1</v>
      </c>
    </row>
    <row r="594" spans="1:54">
      <c r="A594">
        <v>11357</v>
      </c>
      <c r="D594" t="s">
        <v>1127</v>
      </c>
      <c r="E594" t="s">
        <v>1128</v>
      </c>
      <c r="F594" t="str">
        <f t="shared" si="46"/>
        <v>Port/Freight</v>
      </c>
      <c r="G594" t="s">
        <v>2204</v>
      </c>
      <c r="I594" t="s">
        <v>2219</v>
      </c>
      <c r="J594" t="s">
        <v>2184</v>
      </c>
      <c r="L594" t="s">
        <v>652</v>
      </c>
      <c r="M594" t="s">
        <v>2220</v>
      </c>
      <c r="N594">
        <v>10000000</v>
      </c>
      <c r="O594">
        <v>14800000</v>
      </c>
      <c r="P594" t="s">
        <v>634</v>
      </c>
      <c r="Q594" t="str">
        <f t="shared" si="47"/>
        <v>2018-2024</v>
      </c>
      <c r="R594">
        <v>1</v>
      </c>
      <c r="S594" t="s">
        <v>2111</v>
      </c>
      <c r="T594" t="s">
        <v>2089</v>
      </c>
      <c r="U594" s="4">
        <v>2018</v>
      </c>
      <c r="V594" s="4">
        <v>2024</v>
      </c>
      <c r="W594" s="15">
        <f t="shared" si="48"/>
        <v>1428571.4285714286</v>
      </c>
      <c r="X594">
        <f t="shared" si="49"/>
        <v>7</v>
      </c>
      <c r="Y594" s="15">
        <v>0</v>
      </c>
      <c r="Z594" s="15">
        <v>0</v>
      </c>
      <c r="AA594" s="15">
        <v>0</v>
      </c>
      <c r="AB594" s="15">
        <v>0</v>
      </c>
      <c r="AC594" s="15">
        <v>1428571.4285714286</v>
      </c>
      <c r="AD594" s="15">
        <v>1428571.4285714286</v>
      </c>
      <c r="AE594" s="15">
        <v>1428571.4285714286</v>
      </c>
      <c r="AF594" s="15">
        <v>1428571.4285714286</v>
      </c>
      <c r="AG594" s="15">
        <v>1428571.4285714286</v>
      </c>
      <c r="AH594" s="15">
        <v>1428571.4285714286</v>
      </c>
      <c r="AI594" s="15">
        <v>1428571.4285714286</v>
      </c>
      <c r="AJ594" s="15">
        <v>0</v>
      </c>
      <c r="AK594" s="15">
        <v>0</v>
      </c>
      <c r="AL594" s="15">
        <v>0</v>
      </c>
      <c r="AM594" s="15">
        <v>0</v>
      </c>
      <c r="AN594" s="15">
        <v>0</v>
      </c>
      <c r="AO594" s="15">
        <v>0</v>
      </c>
      <c r="AP594" s="15">
        <v>0</v>
      </c>
      <c r="AQ594" s="15">
        <v>0</v>
      </c>
      <c r="AR594" s="15">
        <v>0</v>
      </c>
      <c r="AS594" s="15">
        <v>0</v>
      </c>
      <c r="AT594" s="15">
        <v>0</v>
      </c>
      <c r="AU594" s="15">
        <v>0</v>
      </c>
      <c r="AV594" s="15">
        <v>0</v>
      </c>
      <c r="AW594" s="15">
        <v>0</v>
      </c>
      <c r="AX594" s="15">
        <v>0</v>
      </c>
      <c r="AY594" s="15">
        <v>0</v>
      </c>
      <c r="BB594" t="b">
        <f t="shared" si="45"/>
        <v>1</v>
      </c>
    </row>
    <row r="595" spans="1:54">
      <c r="A595">
        <v>11368</v>
      </c>
      <c r="D595" t="s">
        <v>1406</v>
      </c>
      <c r="E595" t="s">
        <v>4307</v>
      </c>
      <c r="F595" t="str">
        <f t="shared" si="46"/>
        <v>City/Roads and Bridges</v>
      </c>
      <c r="G595" t="s">
        <v>1406</v>
      </c>
      <c r="I595" t="s">
        <v>3440</v>
      </c>
      <c r="J595" t="s">
        <v>3441</v>
      </c>
      <c r="K595" t="s">
        <v>3442</v>
      </c>
      <c r="L595" t="s">
        <v>632</v>
      </c>
      <c r="M595" t="s">
        <v>3443</v>
      </c>
      <c r="N595">
        <v>5000000</v>
      </c>
      <c r="O595">
        <v>7400000</v>
      </c>
      <c r="P595" t="s">
        <v>634</v>
      </c>
      <c r="Q595" t="str">
        <f t="shared" si="47"/>
        <v>2018-2024</v>
      </c>
      <c r="R595">
        <v>1</v>
      </c>
      <c r="T595" t="s">
        <v>2287</v>
      </c>
      <c r="U595" s="4">
        <v>2018</v>
      </c>
      <c r="V595" s="4">
        <v>2024</v>
      </c>
      <c r="W595" s="15">
        <f t="shared" si="48"/>
        <v>714285.71428571432</v>
      </c>
      <c r="X595">
        <f t="shared" si="49"/>
        <v>7</v>
      </c>
      <c r="Y595" s="15">
        <v>0</v>
      </c>
      <c r="Z595" s="15">
        <v>0</v>
      </c>
      <c r="AA595" s="15">
        <v>0</v>
      </c>
      <c r="AB595" s="15">
        <v>0</v>
      </c>
      <c r="AC595" s="15">
        <v>714285.71428571432</v>
      </c>
      <c r="AD595" s="15">
        <v>714285.71428571432</v>
      </c>
      <c r="AE595" s="15">
        <v>714285.71428571432</v>
      </c>
      <c r="AF595" s="15">
        <v>714285.71428571432</v>
      </c>
      <c r="AG595" s="15">
        <v>714285.71428571432</v>
      </c>
      <c r="AH595" s="15">
        <v>714285.71428571432</v>
      </c>
      <c r="AI595" s="15">
        <v>714285.71428571432</v>
      </c>
      <c r="AJ595" s="15">
        <v>0</v>
      </c>
      <c r="AK595" s="15">
        <v>0</v>
      </c>
      <c r="AL595" s="15">
        <v>0</v>
      </c>
      <c r="AM595" s="15">
        <v>0</v>
      </c>
      <c r="AN595" s="15">
        <v>0</v>
      </c>
      <c r="AO595" s="15">
        <v>0</v>
      </c>
      <c r="AP595" s="15">
        <v>0</v>
      </c>
      <c r="AQ595" s="15">
        <v>0</v>
      </c>
      <c r="AR595" s="15">
        <v>0</v>
      </c>
      <c r="AS595" s="15">
        <v>0</v>
      </c>
      <c r="AT595" s="15">
        <v>0</v>
      </c>
      <c r="AU595" s="15">
        <v>0</v>
      </c>
      <c r="AV595" s="15">
        <v>0</v>
      </c>
      <c r="AW595" s="15">
        <v>0</v>
      </c>
      <c r="AX595" s="15">
        <v>0</v>
      </c>
      <c r="AY595" s="15">
        <v>0</v>
      </c>
      <c r="BB595" t="b">
        <f t="shared" si="45"/>
        <v>1</v>
      </c>
    </row>
    <row r="596" spans="1:54">
      <c r="A596">
        <v>11370</v>
      </c>
      <c r="D596" t="s">
        <v>3</v>
      </c>
      <c r="E596" t="s">
        <v>3</v>
      </c>
      <c r="F596" t="str">
        <f t="shared" si="46"/>
        <v>ODOT/Throughways</v>
      </c>
      <c r="G596" t="s">
        <v>3</v>
      </c>
      <c r="I596" t="s">
        <v>3940</v>
      </c>
      <c r="J596" t="s">
        <v>3941</v>
      </c>
      <c r="K596" t="s">
        <v>3937</v>
      </c>
      <c r="L596" t="s">
        <v>1775</v>
      </c>
      <c r="M596" t="s">
        <v>3942</v>
      </c>
      <c r="N596">
        <v>7500000</v>
      </c>
      <c r="O596">
        <v>11100000</v>
      </c>
      <c r="P596" t="s">
        <v>634</v>
      </c>
      <c r="Q596" t="str">
        <f t="shared" si="47"/>
        <v>2018-2024</v>
      </c>
      <c r="R596">
        <v>1</v>
      </c>
      <c r="S596" t="s">
        <v>730</v>
      </c>
      <c r="T596" t="s">
        <v>3874</v>
      </c>
      <c r="U596" s="4">
        <v>2018</v>
      </c>
      <c r="V596" s="4">
        <v>2024</v>
      </c>
      <c r="W596" s="15">
        <f t="shared" si="48"/>
        <v>1071428.5714285714</v>
      </c>
      <c r="X596">
        <f t="shared" si="49"/>
        <v>7</v>
      </c>
      <c r="Y596" s="15">
        <v>0</v>
      </c>
      <c r="Z596" s="15">
        <v>0</v>
      </c>
      <c r="AA596" s="15">
        <v>0</v>
      </c>
      <c r="AB596" s="15">
        <v>0</v>
      </c>
      <c r="AC596" s="15">
        <v>1071428.5714285714</v>
      </c>
      <c r="AD596" s="15">
        <v>1071428.5714285714</v>
      </c>
      <c r="AE596" s="15">
        <v>1071428.5714285714</v>
      </c>
      <c r="AF596" s="15">
        <v>1071428.5714285714</v>
      </c>
      <c r="AG596" s="15">
        <v>1071428.5714285714</v>
      </c>
      <c r="AH596" s="15">
        <v>1071428.5714285714</v>
      </c>
      <c r="AI596" s="15">
        <v>1071428.5714285714</v>
      </c>
      <c r="AJ596" s="15">
        <v>0</v>
      </c>
      <c r="AK596" s="15">
        <v>0</v>
      </c>
      <c r="AL596" s="15">
        <v>0</v>
      </c>
      <c r="AM596" s="15">
        <v>0</v>
      </c>
      <c r="AN596" s="15">
        <v>0</v>
      </c>
      <c r="AO596" s="15">
        <v>0</v>
      </c>
      <c r="AP596" s="15">
        <v>0</v>
      </c>
      <c r="AQ596" s="15">
        <v>0</v>
      </c>
      <c r="AR596" s="15">
        <v>0</v>
      </c>
      <c r="AS596" s="15">
        <v>0</v>
      </c>
      <c r="AT596" s="15">
        <v>0</v>
      </c>
      <c r="AU596" s="15">
        <v>0</v>
      </c>
      <c r="AV596" s="15">
        <v>0</v>
      </c>
      <c r="AW596" s="15">
        <v>0</v>
      </c>
      <c r="AX596" s="15">
        <v>0</v>
      </c>
      <c r="AY596" s="15">
        <v>0</v>
      </c>
      <c r="BB596" t="b">
        <f t="shared" si="45"/>
        <v>1</v>
      </c>
    </row>
    <row r="597" spans="1:54">
      <c r="A597">
        <v>11375</v>
      </c>
      <c r="D597" t="s">
        <v>1139</v>
      </c>
      <c r="E597" t="s">
        <v>4308</v>
      </c>
      <c r="F597" t="str">
        <f t="shared" si="46"/>
        <v>County/Roads and Bridges</v>
      </c>
      <c r="G597" t="s">
        <v>1139</v>
      </c>
      <c r="I597" t="s">
        <v>3448</v>
      </c>
      <c r="J597" t="s">
        <v>3449</v>
      </c>
      <c r="N597">
        <v>15000000</v>
      </c>
      <c r="O597">
        <v>22200000</v>
      </c>
      <c r="P597" t="s">
        <v>634</v>
      </c>
      <c r="Q597" t="str">
        <f t="shared" si="47"/>
        <v>2018-2024</v>
      </c>
      <c r="R597">
        <v>1</v>
      </c>
      <c r="T597" t="s">
        <v>2287</v>
      </c>
      <c r="U597" s="4">
        <v>2018</v>
      </c>
      <c r="V597" s="4">
        <v>2024</v>
      </c>
      <c r="W597" s="15">
        <f t="shared" si="48"/>
        <v>2142857.1428571427</v>
      </c>
      <c r="X597">
        <f t="shared" si="49"/>
        <v>7</v>
      </c>
      <c r="Y597" s="15">
        <v>0</v>
      </c>
      <c r="Z597" s="15">
        <v>0</v>
      </c>
      <c r="AA597" s="15">
        <v>0</v>
      </c>
      <c r="AB597" s="15">
        <v>0</v>
      </c>
      <c r="AC597" s="15">
        <v>2142857.1428571427</v>
      </c>
      <c r="AD597" s="15">
        <v>2142857.1428571427</v>
      </c>
      <c r="AE597" s="15">
        <v>2142857.1428571427</v>
      </c>
      <c r="AF597" s="15">
        <v>2142857.1428571427</v>
      </c>
      <c r="AG597" s="15">
        <v>2142857.1428571427</v>
      </c>
      <c r="AH597" s="15">
        <v>2142857.1428571427</v>
      </c>
      <c r="AI597" s="15">
        <v>2142857.1428571427</v>
      </c>
      <c r="AJ597" s="15">
        <v>0</v>
      </c>
      <c r="AK597" s="15">
        <v>0</v>
      </c>
      <c r="AL597" s="15">
        <v>0</v>
      </c>
      <c r="AM597" s="15">
        <v>0</v>
      </c>
      <c r="AN597" s="15">
        <v>0</v>
      </c>
      <c r="AO597" s="15">
        <v>0</v>
      </c>
      <c r="AP597" s="15">
        <v>0</v>
      </c>
      <c r="AQ597" s="15">
        <v>0</v>
      </c>
      <c r="AR597" s="15">
        <v>0</v>
      </c>
      <c r="AS597" s="15">
        <v>0</v>
      </c>
      <c r="AT597" s="15">
        <v>0</v>
      </c>
      <c r="AU597" s="15">
        <v>0</v>
      </c>
      <c r="AV597" s="15">
        <v>0</v>
      </c>
      <c r="AW597" s="15">
        <v>0</v>
      </c>
      <c r="AX597" s="15">
        <v>0</v>
      </c>
      <c r="AY597" s="15">
        <v>0</v>
      </c>
      <c r="BB597" t="b">
        <f t="shared" si="45"/>
        <v>1</v>
      </c>
    </row>
    <row r="598" spans="1:54">
      <c r="A598">
        <v>11381</v>
      </c>
      <c r="D598" t="s">
        <v>1406</v>
      </c>
      <c r="E598" t="s">
        <v>4307</v>
      </c>
      <c r="F598" t="str">
        <f t="shared" si="46"/>
        <v>City/Transit</v>
      </c>
      <c r="G598" t="s">
        <v>1444</v>
      </c>
      <c r="I598" t="s">
        <v>4120</v>
      </c>
      <c r="J598" t="s">
        <v>652</v>
      </c>
      <c r="K598" t="s">
        <v>652</v>
      </c>
      <c r="L598" t="s">
        <v>652</v>
      </c>
      <c r="N598">
        <v>5000000</v>
      </c>
      <c r="O598">
        <v>7400000</v>
      </c>
      <c r="P598" t="s">
        <v>634</v>
      </c>
      <c r="Q598" t="str">
        <f t="shared" si="47"/>
        <v>2018-2024</v>
      </c>
      <c r="R598">
        <v>1</v>
      </c>
      <c r="S598" t="s">
        <v>657</v>
      </c>
      <c r="T598" t="s">
        <v>0</v>
      </c>
      <c r="U598" s="4">
        <v>2018</v>
      </c>
      <c r="V598" s="4">
        <v>2024</v>
      </c>
      <c r="W598" s="15">
        <f t="shared" si="48"/>
        <v>714285.71428571432</v>
      </c>
      <c r="X598">
        <f t="shared" si="49"/>
        <v>7</v>
      </c>
      <c r="Y598" s="15">
        <v>0</v>
      </c>
      <c r="Z598" s="15">
        <v>0</v>
      </c>
      <c r="AA598" s="15">
        <v>0</v>
      </c>
      <c r="AB598" s="15">
        <v>0</v>
      </c>
      <c r="AC598" s="15">
        <v>714285.71428571432</v>
      </c>
      <c r="AD598" s="15">
        <v>714285.71428571432</v>
      </c>
      <c r="AE598" s="15">
        <v>714285.71428571432</v>
      </c>
      <c r="AF598" s="15">
        <v>714285.71428571432</v>
      </c>
      <c r="AG598" s="15">
        <v>714285.71428571432</v>
      </c>
      <c r="AH598" s="15">
        <v>714285.71428571432</v>
      </c>
      <c r="AI598" s="15">
        <v>714285.71428571432</v>
      </c>
      <c r="AJ598" s="15">
        <v>0</v>
      </c>
      <c r="AK598" s="15">
        <v>0</v>
      </c>
      <c r="AL598" s="15">
        <v>0</v>
      </c>
      <c r="AM598" s="15">
        <v>0</v>
      </c>
      <c r="AN598" s="15">
        <v>0</v>
      </c>
      <c r="AO598" s="15">
        <v>0</v>
      </c>
      <c r="AP598" s="15">
        <v>0</v>
      </c>
      <c r="AQ598" s="15">
        <v>0</v>
      </c>
      <c r="AR598" s="15">
        <v>0</v>
      </c>
      <c r="AS598" s="15">
        <v>0</v>
      </c>
      <c r="AT598" s="15">
        <v>0</v>
      </c>
      <c r="AU598" s="15">
        <v>0</v>
      </c>
      <c r="AV598" s="15">
        <v>0</v>
      </c>
      <c r="AW598" s="15">
        <v>0</v>
      </c>
      <c r="AX598" s="15">
        <v>0</v>
      </c>
      <c r="AY598" s="15">
        <v>0</v>
      </c>
      <c r="BB598" t="b">
        <f t="shared" si="45"/>
        <v>1</v>
      </c>
    </row>
    <row r="599" spans="1:54">
      <c r="A599">
        <v>11382</v>
      </c>
      <c r="D599" t="s">
        <v>1406</v>
      </c>
      <c r="E599" t="s">
        <v>4307</v>
      </c>
      <c r="F599" t="str">
        <f t="shared" si="46"/>
        <v>City/Active Transportation</v>
      </c>
      <c r="G599" t="s">
        <v>1406</v>
      </c>
      <c r="I599" t="s">
        <v>1663</v>
      </c>
      <c r="J599" t="s">
        <v>652</v>
      </c>
      <c r="K599" t="s">
        <v>652</v>
      </c>
      <c r="L599" t="s">
        <v>652</v>
      </c>
      <c r="M599" t="s">
        <v>1664</v>
      </c>
      <c r="N599">
        <v>2000000</v>
      </c>
      <c r="O599">
        <v>2960000</v>
      </c>
      <c r="P599" t="s">
        <v>634</v>
      </c>
      <c r="Q599" t="str">
        <f t="shared" si="47"/>
        <v>2018-2024</v>
      </c>
      <c r="R599">
        <v>1</v>
      </c>
      <c r="S599" t="s">
        <v>670</v>
      </c>
      <c r="T599" t="s">
        <v>636</v>
      </c>
      <c r="U599" s="4">
        <v>2018</v>
      </c>
      <c r="V599" s="4">
        <v>2024</v>
      </c>
      <c r="W599" s="15">
        <f t="shared" si="48"/>
        <v>285714.28571428574</v>
      </c>
      <c r="X599">
        <f t="shared" si="49"/>
        <v>7</v>
      </c>
      <c r="Y599" s="15">
        <v>0</v>
      </c>
      <c r="Z599" s="15">
        <v>0</v>
      </c>
      <c r="AA599" s="15">
        <v>0</v>
      </c>
      <c r="AB599" s="15">
        <v>0</v>
      </c>
      <c r="AC599" s="15">
        <v>285714.28571428574</v>
      </c>
      <c r="AD599" s="15">
        <v>285714.28571428574</v>
      </c>
      <c r="AE599" s="15">
        <v>285714.28571428574</v>
      </c>
      <c r="AF599" s="15">
        <v>285714.28571428574</v>
      </c>
      <c r="AG599" s="15">
        <v>285714.28571428574</v>
      </c>
      <c r="AH599" s="15">
        <v>285714.28571428574</v>
      </c>
      <c r="AI599" s="15">
        <v>285714.28571428574</v>
      </c>
      <c r="AJ599" s="15">
        <v>0</v>
      </c>
      <c r="AK599" s="15">
        <v>0</v>
      </c>
      <c r="AL599" s="15">
        <v>0</v>
      </c>
      <c r="AM599" s="15">
        <v>0</v>
      </c>
      <c r="AN599" s="15">
        <v>0</v>
      </c>
      <c r="AO599" s="15">
        <v>0</v>
      </c>
      <c r="AP599" s="15">
        <v>0</v>
      </c>
      <c r="AQ599" s="15">
        <v>0</v>
      </c>
      <c r="AR599" s="15">
        <v>0</v>
      </c>
      <c r="AS599" s="15">
        <v>0</v>
      </c>
      <c r="AT599" s="15">
        <v>0</v>
      </c>
      <c r="AU599" s="15">
        <v>0</v>
      </c>
      <c r="AV599" s="15">
        <v>0</v>
      </c>
      <c r="AW599" s="15">
        <v>0</v>
      </c>
      <c r="AX599" s="15">
        <v>0</v>
      </c>
      <c r="AY599" s="15">
        <v>0</v>
      </c>
      <c r="BB599" t="b">
        <f t="shared" si="45"/>
        <v>1</v>
      </c>
    </row>
    <row r="600" spans="1:54">
      <c r="A600">
        <v>11383</v>
      </c>
      <c r="D600" t="s">
        <v>1406</v>
      </c>
      <c r="E600" t="s">
        <v>4307</v>
      </c>
      <c r="F600" t="str">
        <f t="shared" si="46"/>
        <v>City/Roads and Bridges</v>
      </c>
      <c r="G600" t="s">
        <v>1406</v>
      </c>
      <c r="I600" t="s">
        <v>3461</v>
      </c>
      <c r="J600" t="s">
        <v>3462</v>
      </c>
      <c r="K600" t="s">
        <v>3274</v>
      </c>
      <c r="L600" t="s">
        <v>640</v>
      </c>
      <c r="M600" t="s">
        <v>3463</v>
      </c>
      <c r="N600">
        <v>2500000</v>
      </c>
      <c r="O600">
        <v>3700000</v>
      </c>
      <c r="P600" t="s">
        <v>634</v>
      </c>
      <c r="Q600" t="str">
        <f t="shared" si="47"/>
        <v>2018-2024</v>
      </c>
      <c r="R600">
        <v>1</v>
      </c>
      <c r="S600" t="s">
        <v>766</v>
      </c>
      <c r="T600" t="s">
        <v>2287</v>
      </c>
      <c r="U600" s="4">
        <v>2018</v>
      </c>
      <c r="V600" s="4">
        <v>2024</v>
      </c>
      <c r="W600" s="15">
        <f t="shared" si="48"/>
        <v>357142.85714285716</v>
      </c>
      <c r="X600">
        <f t="shared" si="49"/>
        <v>7</v>
      </c>
      <c r="Y600" s="15">
        <v>0</v>
      </c>
      <c r="Z600" s="15">
        <v>0</v>
      </c>
      <c r="AA600" s="15">
        <v>0</v>
      </c>
      <c r="AB600" s="15">
        <v>0</v>
      </c>
      <c r="AC600" s="15">
        <v>357142.85714285716</v>
      </c>
      <c r="AD600" s="15">
        <v>357142.85714285716</v>
      </c>
      <c r="AE600" s="15">
        <v>357142.85714285716</v>
      </c>
      <c r="AF600" s="15">
        <v>357142.85714285716</v>
      </c>
      <c r="AG600" s="15">
        <v>357142.85714285716</v>
      </c>
      <c r="AH600" s="15">
        <v>357142.85714285716</v>
      </c>
      <c r="AI600" s="15">
        <v>357142.85714285716</v>
      </c>
      <c r="AJ600" s="15">
        <v>0</v>
      </c>
      <c r="AK600" s="15">
        <v>0</v>
      </c>
      <c r="AL600" s="15">
        <v>0</v>
      </c>
      <c r="AM600" s="15">
        <v>0</v>
      </c>
      <c r="AN600" s="15">
        <v>0</v>
      </c>
      <c r="AO600" s="15">
        <v>0</v>
      </c>
      <c r="AP600" s="15">
        <v>0</v>
      </c>
      <c r="AQ600" s="15">
        <v>0</v>
      </c>
      <c r="AR600" s="15">
        <v>0</v>
      </c>
      <c r="AS600" s="15">
        <v>0</v>
      </c>
      <c r="AT600" s="15">
        <v>0</v>
      </c>
      <c r="AU600" s="15">
        <v>0</v>
      </c>
      <c r="AV600" s="15">
        <v>0</v>
      </c>
      <c r="AW600" s="15">
        <v>0</v>
      </c>
      <c r="AX600" s="15">
        <v>0</v>
      </c>
      <c r="AY600" s="15">
        <v>0</v>
      </c>
      <c r="BB600" t="b">
        <f t="shared" si="45"/>
        <v>1</v>
      </c>
    </row>
    <row r="601" spans="1:54">
      <c r="A601">
        <v>11384</v>
      </c>
      <c r="D601" t="s">
        <v>1406</v>
      </c>
      <c r="E601" t="s">
        <v>4307</v>
      </c>
      <c r="F601" t="str">
        <f t="shared" si="46"/>
        <v>City/Roads and Bridges</v>
      </c>
      <c r="G601" t="s">
        <v>1406</v>
      </c>
      <c r="I601" t="s">
        <v>3464</v>
      </c>
      <c r="J601" t="s">
        <v>3437</v>
      </c>
      <c r="K601" t="s">
        <v>3465</v>
      </c>
      <c r="L601" t="s">
        <v>640</v>
      </c>
      <c r="M601" t="s">
        <v>3466</v>
      </c>
      <c r="N601">
        <v>8300000</v>
      </c>
      <c r="O601">
        <v>12284000</v>
      </c>
      <c r="P601" t="s">
        <v>634</v>
      </c>
      <c r="Q601" t="str">
        <f t="shared" si="47"/>
        <v>2018-2024</v>
      </c>
      <c r="R601">
        <v>1</v>
      </c>
      <c r="S601" t="s">
        <v>3367</v>
      </c>
      <c r="T601" t="s">
        <v>2287</v>
      </c>
      <c r="U601" s="4">
        <v>2018</v>
      </c>
      <c r="V601" s="4">
        <v>2024</v>
      </c>
      <c r="W601" s="15">
        <f t="shared" si="48"/>
        <v>1185714.2857142857</v>
      </c>
      <c r="X601">
        <f t="shared" si="49"/>
        <v>7</v>
      </c>
      <c r="Y601" s="15">
        <v>0</v>
      </c>
      <c r="Z601" s="15">
        <v>0</v>
      </c>
      <c r="AA601" s="15">
        <v>0</v>
      </c>
      <c r="AB601" s="15">
        <v>0</v>
      </c>
      <c r="AC601" s="15">
        <v>1185714.2857142857</v>
      </c>
      <c r="AD601" s="15">
        <v>1185714.2857142857</v>
      </c>
      <c r="AE601" s="15">
        <v>1185714.2857142857</v>
      </c>
      <c r="AF601" s="15">
        <v>1185714.2857142857</v>
      </c>
      <c r="AG601" s="15">
        <v>1185714.2857142857</v>
      </c>
      <c r="AH601" s="15">
        <v>1185714.2857142857</v>
      </c>
      <c r="AI601" s="15">
        <v>1185714.2857142857</v>
      </c>
      <c r="AJ601" s="15">
        <v>0</v>
      </c>
      <c r="AK601" s="15">
        <v>0</v>
      </c>
      <c r="AL601" s="15">
        <v>0</v>
      </c>
      <c r="AM601" s="15">
        <v>0</v>
      </c>
      <c r="AN601" s="15">
        <v>0</v>
      </c>
      <c r="AO601" s="15">
        <v>0</v>
      </c>
      <c r="AP601" s="15">
        <v>0</v>
      </c>
      <c r="AQ601" s="15">
        <v>0</v>
      </c>
      <c r="AR601" s="15">
        <v>0</v>
      </c>
      <c r="AS601" s="15">
        <v>0</v>
      </c>
      <c r="AT601" s="15">
        <v>0</v>
      </c>
      <c r="AU601" s="15">
        <v>0</v>
      </c>
      <c r="AV601" s="15">
        <v>0</v>
      </c>
      <c r="AW601" s="15">
        <v>0</v>
      </c>
      <c r="AX601" s="15">
        <v>0</v>
      </c>
      <c r="AY601" s="15">
        <v>0</v>
      </c>
      <c r="BB601" t="b">
        <f t="shared" si="45"/>
        <v>1</v>
      </c>
    </row>
    <row r="602" spans="1:54">
      <c r="A602">
        <v>11385</v>
      </c>
      <c r="D602" t="s">
        <v>1406</v>
      </c>
      <c r="E602" t="s">
        <v>4307</v>
      </c>
      <c r="F602" t="str">
        <f t="shared" si="46"/>
        <v>City/Roads and Bridges</v>
      </c>
      <c r="G602" t="s">
        <v>1406</v>
      </c>
      <c r="I602" t="s">
        <v>3467</v>
      </c>
      <c r="J602" t="s">
        <v>3468</v>
      </c>
      <c r="K602" t="s">
        <v>3469</v>
      </c>
      <c r="L602" t="s">
        <v>640</v>
      </c>
      <c r="M602" t="s">
        <v>3470</v>
      </c>
      <c r="N602">
        <v>6500000</v>
      </c>
      <c r="O602">
        <v>9620000</v>
      </c>
      <c r="P602" t="s">
        <v>634</v>
      </c>
      <c r="Q602" t="str">
        <f t="shared" si="47"/>
        <v>2018-2024</v>
      </c>
      <c r="R602">
        <v>1</v>
      </c>
      <c r="S602" t="s">
        <v>3367</v>
      </c>
      <c r="T602" t="s">
        <v>2287</v>
      </c>
      <c r="U602" s="4">
        <v>2018</v>
      </c>
      <c r="V602" s="4">
        <v>2024</v>
      </c>
      <c r="W602" s="15">
        <f t="shared" si="48"/>
        <v>928571.42857142852</v>
      </c>
      <c r="X602">
        <f t="shared" si="49"/>
        <v>7</v>
      </c>
      <c r="Y602" s="15">
        <v>0</v>
      </c>
      <c r="Z602" s="15">
        <v>0</v>
      </c>
      <c r="AA602" s="15">
        <v>0</v>
      </c>
      <c r="AB602" s="15">
        <v>0</v>
      </c>
      <c r="AC602" s="15">
        <v>928571.42857142852</v>
      </c>
      <c r="AD602" s="15">
        <v>928571.42857142852</v>
      </c>
      <c r="AE602" s="15">
        <v>928571.42857142852</v>
      </c>
      <c r="AF602" s="15">
        <v>928571.42857142852</v>
      </c>
      <c r="AG602" s="15">
        <v>928571.42857142852</v>
      </c>
      <c r="AH602" s="15">
        <v>928571.42857142852</v>
      </c>
      <c r="AI602" s="15">
        <v>928571.42857142852</v>
      </c>
      <c r="AJ602" s="15">
        <v>0</v>
      </c>
      <c r="AK602" s="15">
        <v>0</v>
      </c>
      <c r="AL602" s="15">
        <v>0</v>
      </c>
      <c r="AM602" s="15">
        <v>0</v>
      </c>
      <c r="AN602" s="15">
        <v>0</v>
      </c>
      <c r="AO602" s="15">
        <v>0</v>
      </c>
      <c r="AP602" s="15">
        <v>0</v>
      </c>
      <c r="AQ602" s="15">
        <v>0</v>
      </c>
      <c r="AR602" s="15">
        <v>0</v>
      </c>
      <c r="AS602" s="15">
        <v>0</v>
      </c>
      <c r="AT602" s="15">
        <v>0</v>
      </c>
      <c r="AU602" s="15">
        <v>0</v>
      </c>
      <c r="AV602" s="15">
        <v>0</v>
      </c>
      <c r="AW602" s="15">
        <v>0</v>
      </c>
      <c r="AX602" s="15">
        <v>0</v>
      </c>
      <c r="AY602" s="15">
        <v>0</v>
      </c>
      <c r="BB602" t="b">
        <f t="shared" si="45"/>
        <v>1</v>
      </c>
    </row>
    <row r="603" spans="1:54">
      <c r="A603">
        <v>11396</v>
      </c>
      <c r="D603" t="s">
        <v>710</v>
      </c>
      <c r="E603" t="s">
        <v>4307</v>
      </c>
      <c r="F603" t="str">
        <f t="shared" si="46"/>
        <v>City/Active Transportation</v>
      </c>
      <c r="G603" t="s">
        <v>710</v>
      </c>
      <c r="I603" t="s">
        <v>1665</v>
      </c>
      <c r="J603" t="s">
        <v>1666</v>
      </c>
      <c r="K603" t="s">
        <v>1667</v>
      </c>
      <c r="L603" t="s">
        <v>1668</v>
      </c>
      <c r="M603" t="s">
        <v>1669</v>
      </c>
      <c r="N603">
        <v>7300000</v>
      </c>
      <c r="O603">
        <v>10804000</v>
      </c>
      <c r="P603" t="s">
        <v>634</v>
      </c>
      <c r="Q603" t="str">
        <f t="shared" si="47"/>
        <v>2018-2024</v>
      </c>
      <c r="R603">
        <v>1</v>
      </c>
      <c r="S603" t="s">
        <v>730</v>
      </c>
      <c r="T603" t="s">
        <v>636</v>
      </c>
      <c r="U603" s="4">
        <v>2018</v>
      </c>
      <c r="V603" s="4">
        <v>2024</v>
      </c>
      <c r="W603" s="15">
        <f t="shared" si="48"/>
        <v>1042857.1428571428</v>
      </c>
      <c r="X603">
        <f t="shared" si="49"/>
        <v>7</v>
      </c>
      <c r="Y603" s="15">
        <v>0</v>
      </c>
      <c r="Z603" s="15">
        <v>0</v>
      </c>
      <c r="AA603" s="15">
        <v>0</v>
      </c>
      <c r="AB603" s="15">
        <v>0</v>
      </c>
      <c r="AC603" s="15">
        <v>1042857.1428571428</v>
      </c>
      <c r="AD603" s="15">
        <v>1042857.1428571428</v>
      </c>
      <c r="AE603" s="15">
        <v>1042857.1428571428</v>
      </c>
      <c r="AF603" s="15">
        <v>1042857.1428571428</v>
      </c>
      <c r="AG603" s="15">
        <v>1042857.1428571428</v>
      </c>
      <c r="AH603" s="15">
        <v>1042857.1428571428</v>
      </c>
      <c r="AI603" s="15">
        <v>1042857.1428571428</v>
      </c>
      <c r="AJ603" s="15">
        <v>0</v>
      </c>
      <c r="AK603" s="15">
        <v>0</v>
      </c>
      <c r="AL603" s="15">
        <v>0</v>
      </c>
      <c r="AM603" s="15">
        <v>0</v>
      </c>
      <c r="AN603" s="15">
        <v>0</v>
      </c>
      <c r="AO603" s="15">
        <v>0</v>
      </c>
      <c r="AP603" s="15">
        <v>0</v>
      </c>
      <c r="AQ603" s="15">
        <v>0</v>
      </c>
      <c r="AR603" s="15">
        <v>0</v>
      </c>
      <c r="AS603" s="15">
        <v>0</v>
      </c>
      <c r="AT603" s="15">
        <v>0</v>
      </c>
      <c r="AU603" s="15">
        <v>0</v>
      </c>
      <c r="AV603" s="15">
        <v>0</v>
      </c>
      <c r="AW603" s="15">
        <v>0</v>
      </c>
      <c r="AX603" s="15">
        <v>0</v>
      </c>
      <c r="AY603" s="15">
        <v>0</v>
      </c>
      <c r="BB603" t="b">
        <f t="shared" ref="BB603:BB666" si="50">SUM(Y603:AY603)=N603</f>
        <v>1</v>
      </c>
    </row>
    <row r="604" spans="1:54">
      <c r="A604">
        <v>11400</v>
      </c>
      <c r="D604" t="s">
        <v>3</v>
      </c>
      <c r="E604" t="s">
        <v>3</v>
      </c>
      <c r="F604" t="str">
        <f t="shared" si="46"/>
        <v>ODOT/Throughways</v>
      </c>
      <c r="G604" t="s">
        <v>3</v>
      </c>
      <c r="I604" t="s">
        <v>3953</v>
      </c>
      <c r="J604" t="s">
        <v>3544</v>
      </c>
      <c r="K604" t="s">
        <v>3954</v>
      </c>
      <c r="L604" t="s">
        <v>1098</v>
      </c>
      <c r="M604" t="s">
        <v>3955</v>
      </c>
      <c r="N604">
        <v>15000000</v>
      </c>
      <c r="O604">
        <v>22200000</v>
      </c>
      <c r="P604" t="s">
        <v>634</v>
      </c>
      <c r="Q604" t="str">
        <f t="shared" si="47"/>
        <v>2018-2024</v>
      </c>
      <c r="R604">
        <v>1</v>
      </c>
      <c r="S604" t="s">
        <v>1354</v>
      </c>
      <c r="T604" t="s">
        <v>3874</v>
      </c>
      <c r="U604" s="4">
        <v>2018</v>
      </c>
      <c r="V604" s="4">
        <v>2024</v>
      </c>
      <c r="W604" s="15">
        <f t="shared" si="48"/>
        <v>2142857.1428571427</v>
      </c>
      <c r="X604">
        <f t="shared" si="49"/>
        <v>7</v>
      </c>
      <c r="Y604" s="15">
        <v>0</v>
      </c>
      <c r="Z604" s="15">
        <v>0</v>
      </c>
      <c r="AA604" s="15">
        <v>0</v>
      </c>
      <c r="AB604" s="15">
        <v>0</v>
      </c>
      <c r="AC604" s="15">
        <v>2142857.1428571427</v>
      </c>
      <c r="AD604" s="15">
        <v>2142857.1428571427</v>
      </c>
      <c r="AE604" s="15">
        <v>2142857.1428571427</v>
      </c>
      <c r="AF604" s="15">
        <v>2142857.1428571427</v>
      </c>
      <c r="AG604" s="15">
        <v>2142857.1428571427</v>
      </c>
      <c r="AH604" s="15">
        <v>2142857.1428571427</v>
      </c>
      <c r="AI604" s="15">
        <v>2142857.1428571427</v>
      </c>
      <c r="AJ604" s="15">
        <v>0</v>
      </c>
      <c r="AK604" s="15">
        <v>0</v>
      </c>
      <c r="AL604" s="15">
        <v>0</v>
      </c>
      <c r="AM604" s="15">
        <v>0</v>
      </c>
      <c r="AN604" s="15">
        <v>0</v>
      </c>
      <c r="AO604" s="15">
        <v>0</v>
      </c>
      <c r="AP604" s="15">
        <v>0</v>
      </c>
      <c r="AQ604" s="15">
        <v>0</v>
      </c>
      <c r="AR604" s="15">
        <v>0</v>
      </c>
      <c r="AS604" s="15">
        <v>0</v>
      </c>
      <c r="AT604" s="15">
        <v>0</v>
      </c>
      <c r="AU604" s="15">
        <v>0</v>
      </c>
      <c r="AV604" s="15">
        <v>0</v>
      </c>
      <c r="AW604" s="15">
        <v>0</v>
      </c>
      <c r="AX604" s="15">
        <v>0</v>
      </c>
      <c r="AY604" s="15">
        <v>0</v>
      </c>
      <c r="BB604" t="b">
        <f t="shared" si="50"/>
        <v>1</v>
      </c>
    </row>
    <row r="605" spans="1:54">
      <c r="A605">
        <v>11404</v>
      </c>
      <c r="D605" t="s">
        <v>1326</v>
      </c>
      <c r="E605" t="s">
        <v>4307</v>
      </c>
      <c r="F605" t="str">
        <f t="shared" si="46"/>
        <v>City/Roads and Bridges</v>
      </c>
      <c r="G605" t="s">
        <v>1326</v>
      </c>
      <c r="I605" t="s">
        <v>3495</v>
      </c>
      <c r="J605" t="s">
        <v>3496</v>
      </c>
      <c r="K605" t="s">
        <v>3007</v>
      </c>
      <c r="L605" t="s">
        <v>640</v>
      </c>
      <c r="M605" t="s">
        <v>3497</v>
      </c>
      <c r="N605">
        <v>3300000</v>
      </c>
      <c r="O605">
        <v>4884000</v>
      </c>
      <c r="P605" t="s">
        <v>634</v>
      </c>
      <c r="Q605" t="str">
        <f t="shared" si="47"/>
        <v>2018-2024</v>
      </c>
      <c r="R605">
        <v>1</v>
      </c>
      <c r="S605" t="s">
        <v>670</v>
      </c>
      <c r="T605" t="s">
        <v>2287</v>
      </c>
      <c r="U605" s="4">
        <v>2018</v>
      </c>
      <c r="V605" s="4">
        <v>2024</v>
      </c>
      <c r="W605" s="15">
        <f t="shared" si="48"/>
        <v>471428.57142857142</v>
      </c>
      <c r="X605">
        <f t="shared" si="49"/>
        <v>7</v>
      </c>
      <c r="Y605" s="15">
        <v>0</v>
      </c>
      <c r="Z605" s="15">
        <v>0</v>
      </c>
      <c r="AA605" s="15">
        <v>0</v>
      </c>
      <c r="AB605" s="15">
        <v>0</v>
      </c>
      <c r="AC605" s="15">
        <v>471428.57142857142</v>
      </c>
      <c r="AD605" s="15">
        <v>471428.57142857142</v>
      </c>
      <c r="AE605" s="15">
        <v>471428.57142857142</v>
      </c>
      <c r="AF605" s="15">
        <v>471428.57142857142</v>
      </c>
      <c r="AG605" s="15">
        <v>471428.57142857142</v>
      </c>
      <c r="AH605" s="15">
        <v>471428.57142857142</v>
      </c>
      <c r="AI605" s="15">
        <v>471428.57142857142</v>
      </c>
      <c r="AJ605" s="15">
        <v>0</v>
      </c>
      <c r="AK605" s="15">
        <v>0</v>
      </c>
      <c r="AL605" s="15">
        <v>0</v>
      </c>
      <c r="AM605" s="15">
        <v>0</v>
      </c>
      <c r="AN605" s="15">
        <v>0</v>
      </c>
      <c r="AO605" s="15">
        <v>0</v>
      </c>
      <c r="AP605" s="15">
        <v>0</v>
      </c>
      <c r="AQ605" s="15">
        <v>0</v>
      </c>
      <c r="AR605" s="15">
        <v>0</v>
      </c>
      <c r="AS605" s="15">
        <v>0</v>
      </c>
      <c r="AT605" s="15">
        <v>0</v>
      </c>
      <c r="AU605" s="15">
        <v>0</v>
      </c>
      <c r="AV605" s="15">
        <v>0</v>
      </c>
      <c r="AW605" s="15">
        <v>0</v>
      </c>
      <c r="AX605" s="15">
        <v>0</v>
      </c>
      <c r="AY605" s="15">
        <v>0</v>
      </c>
      <c r="BB605" t="b">
        <f t="shared" si="50"/>
        <v>1</v>
      </c>
    </row>
    <row r="606" spans="1:54">
      <c r="A606">
        <v>11417</v>
      </c>
      <c r="D606" t="s">
        <v>1347</v>
      </c>
      <c r="E606" t="s">
        <v>4307</v>
      </c>
      <c r="F606" t="str">
        <f t="shared" si="46"/>
        <v>City/Roads and Bridges</v>
      </c>
      <c r="G606" t="s">
        <v>1347</v>
      </c>
      <c r="I606" t="s">
        <v>3512</v>
      </c>
      <c r="J606" t="s">
        <v>3054</v>
      </c>
      <c r="K606" t="s">
        <v>3061</v>
      </c>
      <c r="L606" t="s">
        <v>1668</v>
      </c>
      <c r="M606" t="s">
        <v>3513</v>
      </c>
      <c r="N606">
        <v>6000000</v>
      </c>
      <c r="O606">
        <v>8880000</v>
      </c>
      <c r="P606" t="s">
        <v>634</v>
      </c>
      <c r="Q606" t="str">
        <f t="shared" si="47"/>
        <v>2018-2024</v>
      </c>
      <c r="R606">
        <v>1</v>
      </c>
      <c r="S606" t="s">
        <v>643</v>
      </c>
      <c r="T606" t="s">
        <v>2287</v>
      </c>
      <c r="U606" s="4">
        <v>2018</v>
      </c>
      <c r="V606" s="4">
        <v>2024</v>
      </c>
      <c r="W606" s="15">
        <f t="shared" si="48"/>
        <v>857142.85714285716</v>
      </c>
      <c r="X606">
        <f t="shared" si="49"/>
        <v>7</v>
      </c>
      <c r="Y606" s="15">
        <v>0</v>
      </c>
      <c r="Z606" s="15">
        <v>0</v>
      </c>
      <c r="AA606" s="15">
        <v>0</v>
      </c>
      <c r="AB606" s="15">
        <v>0</v>
      </c>
      <c r="AC606" s="15">
        <v>857142.85714285716</v>
      </c>
      <c r="AD606" s="15">
        <v>857142.85714285716</v>
      </c>
      <c r="AE606" s="15">
        <v>857142.85714285716</v>
      </c>
      <c r="AF606" s="15">
        <v>857142.85714285716</v>
      </c>
      <c r="AG606" s="15">
        <v>857142.85714285716</v>
      </c>
      <c r="AH606" s="15">
        <v>857142.85714285716</v>
      </c>
      <c r="AI606" s="15">
        <v>857142.85714285716</v>
      </c>
      <c r="AJ606" s="15">
        <v>0</v>
      </c>
      <c r="AK606" s="15">
        <v>0</v>
      </c>
      <c r="AL606" s="15">
        <v>0</v>
      </c>
      <c r="AM606" s="15">
        <v>0</v>
      </c>
      <c r="AN606" s="15">
        <v>0</v>
      </c>
      <c r="AO606" s="15">
        <v>0</v>
      </c>
      <c r="AP606" s="15">
        <v>0</v>
      </c>
      <c r="AQ606" s="15">
        <v>0</v>
      </c>
      <c r="AR606" s="15">
        <v>0</v>
      </c>
      <c r="AS606" s="15">
        <v>0</v>
      </c>
      <c r="AT606" s="15">
        <v>0</v>
      </c>
      <c r="AU606" s="15">
        <v>0</v>
      </c>
      <c r="AV606" s="15">
        <v>0</v>
      </c>
      <c r="AW606" s="15">
        <v>0</v>
      </c>
      <c r="AX606" s="15">
        <v>0</v>
      </c>
      <c r="AY606" s="15">
        <v>0</v>
      </c>
      <c r="BB606" t="b">
        <f t="shared" si="50"/>
        <v>1</v>
      </c>
    </row>
    <row r="607" spans="1:54">
      <c r="A607">
        <v>11418</v>
      </c>
      <c r="D607" t="s">
        <v>1347</v>
      </c>
      <c r="E607" t="s">
        <v>4307</v>
      </c>
      <c r="F607" t="str">
        <f t="shared" si="46"/>
        <v>City/Roads and Bridges</v>
      </c>
      <c r="G607" t="s">
        <v>1347</v>
      </c>
      <c r="I607" t="s">
        <v>3514</v>
      </c>
      <c r="J607" t="s">
        <v>3061</v>
      </c>
      <c r="K607" t="s">
        <v>3515</v>
      </c>
      <c r="L607" t="s">
        <v>3516</v>
      </c>
      <c r="M607" t="s">
        <v>3517</v>
      </c>
      <c r="N607">
        <v>4500000</v>
      </c>
      <c r="O607">
        <v>6660000</v>
      </c>
      <c r="P607" t="s">
        <v>634</v>
      </c>
      <c r="Q607" t="str">
        <f t="shared" si="47"/>
        <v>2018-2024</v>
      </c>
      <c r="R607">
        <v>1</v>
      </c>
      <c r="S607" t="s">
        <v>643</v>
      </c>
      <c r="T607" t="s">
        <v>2287</v>
      </c>
      <c r="U607" s="4">
        <v>2018</v>
      </c>
      <c r="V607" s="4">
        <v>2024</v>
      </c>
      <c r="W607" s="15">
        <f t="shared" si="48"/>
        <v>642857.14285714284</v>
      </c>
      <c r="X607">
        <f t="shared" si="49"/>
        <v>7</v>
      </c>
      <c r="Y607" s="15">
        <v>0</v>
      </c>
      <c r="Z607" s="15">
        <v>0</v>
      </c>
      <c r="AA607" s="15">
        <v>0</v>
      </c>
      <c r="AB607" s="15">
        <v>0</v>
      </c>
      <c r="AC607" s="15">
        <v>642857.14285714284</v>
      </c>
      <c r="AD607" s="15">
        <v>642857.14285714284</v>
      </c>
      <c r="AE607" s="15">
        <v>642857.14285714284</v>
      </c>
      <c r="AF607" s="15">
        <v>642857.14285714284</v>
      </c>
      <c r="AG607" s="15">
        <v>642857.14285714284</v>
      </c>
      <c r="AH607" s="15">
        <v>642857.14285714284</v>
      </c>
      <c r="AI607" s="15">
        <v>642857.14285714284</v>
      </c>
      <c r="AJ607" s="15">
        <v>0</v>
      </c>
      <c r="AK607" s="15">
        <v>0</v>
      </c>
      <c r="AL607" s="15">
        <v>0</v>
      </c>
      <c r="AM607" s="15">
        <v>0</v>
      </c>
      <c r="AN607" s="15">
        <v>0</v>
      </c>
      <c r="AO607" s="15">
        <v>0</v>
      </c>
      <c r="AP607" s="15">
        <v>0</v>
      </c>
      <c r="AQ607" s="15">
        <v>0</v>
      </c>
      <c r="AR607" s="15">
        <v>0</v>
      </c>
      <c r="AS607" s="15">
        <v>0</v>
      </c>
      <c r="AT607" s="15">
        <v>0</v>
      </c>
      <c r="AU607" s="15">
        <v>0</v>
      </c>
      <c r="AV607" s="15">
        <v>0</v>
      </c>
      <c r="AW607" s="15">
        <v>0</v>
      </c>
      <c r="AX607" s="15">
        <v>0</v>
      </c>
      <c r="AY607" s="15">
        <v>0</v>
      </c>
      <c r="BB607" t="b">
        <f t="shared" si="50"/>
        <v>1</v>
      </c>
    </row>
    <row r="608" spans="1:54">
      <c r="A608">
        <v>11419</v>
      </c>
      <c r="D608" t="s">
        <v>1347</v>
      </c>
      <c r="E608" t="s">
        <v>4307</v>
      </c>
      <c r="F608" t="str">
        <f t="shared" si="46"/>
        <v>City/Roads and Bridges</v>
      </c>
      <c r="G608" t="s">
        <v>1347</v>
      </c>
      <c r="I608" t="s">
        <v>1706</v>
      </c>
      <c r="J608" t="s">
        <v>3518</v>
      </c>
      <c r="K608" t="s">
        <v>1702</v>
      </c>
      <c r="L608" t="s">
        <v>632</v>
      </c>
      <c r="M608" t="s">
        <v>3519</v>
      </c>
      <c r="N608">
        <v>1000000</v>
      </c>
      <c r="O608">
        <v>1480000</v>
      </c>
      <c r="P608" t="s">
        <v>634</v>
      </c>
      <c r="Q608" t="str">
        <f t="shared" si="47"/>
        <v>2018-2024</v>
      </c>
      <c r="R608">
        <v>1</v>
      </c>
      <c r="S608" t="s">
        <v>730</v>
      </c>
      <c r="T608" t="s">
        <v>2287</v>
      </c>
      <c r="U608" s="4">
        <v>2018</v>
      </c>
      <c r="V608" s="4">
        <v>2024</v>
      </c>
      <c r="W608" s="15">
        <f t="shared" si="48"/>
        <v>142857.14285714287</v>
      </c>
      <c r="X608">
        <f t="shared" si="49"/>
        <v>7</v>
      </c>
      <c r="Y608" s="15">
        <v>0</v>
      </c>
      <c r="Z608" s="15">
        <v>0</v>
      </c>
      <c r="AA608" s="15">
        <v>0</v>
      </c>
      <c r="AB608" s="15">
        <v>0</v>
      </c>
      <c r="AC608" s="15">
        <v>142857.14285714287</v>
      </c>
      <c r="AD608" s="15">
        <v>142857.14285714287</v>
      </c>
      <c r="AE608" s="15">
        <v>142857.14285714287</v>
      </c>
      <c r="AF608" s="15">
        <v>142857.14285714287</v>
      </c>
      <c r="AG608" s="15">
        <v>142857.14285714287</v>
      </c>
      <c r="AH608" s="15">
        <v>142857.14285714287</v>
      </c>
      <c r="AI608" s="15">
        <v>142857.14285714287</v>
      </c>
      <c r="AJ608" s="15">
        <v>0</v>
      </c>
      <c r="AK608" s="15">
        <v>0</v>
      </c>
      <c r="AL608" s="15">
        <v>0</v>
      </c>
      <c r="AM608" s="15">
        <v>0</v>
      </c>
      <c r="AN608" s="15">
        <v>0</v>
      </c>
      <c r="AO608" s="15">
        <v>0</v>
      </c>
      <c r="AP608" s="15">
        <v>0</v>
      </c>
      <c r="AQ608" s="15">
        <v>0</v>
      </c>
      <c r="AR608" s="15">
        <v>0</v>
      </c>
      <c r="AS608" s="15">
        <v>0</v>
      </c>
      <c r="AT608" s="15">
        <v>0</v>
      </c>
      <c r="AU608" s="15">
        <v>0</v>
      </c>
      <c r="AV608" s="15">
        <v>0</v>
      </c>
      <c r="AW608" s="15">
        <v>0</v>
      </c>
      <c r="AX608" s="15">
        <v>0</v>
      </c>
      <c r="AY608" s="15">
        <v>0</v>
      </c>
      <c r="BB608" t="b">
        <f t="shared" si="50"/>
        <v>1</v>
      </c>
    </row>
    <row r="609" spans="1:54">
      <c r="A609">
        <v>11421</v>
      </c>
      <c r="D609" t="s">
        <v>1347</v>
      </c>
      <c r="E609" t="s">
        <v>4307</v>
      </c>
      <c r="F609" t="str">
        <f t="shared" si="46"/>
        <v>City/Roads and Bridges</v>
      </c>
      <c r="G609" t="s">
        <v>1347</v>
      </c>
      <c r="I609" t="s">
        <v>3520</v>
      </c>
      <c r="J609" t="s">
        <v>3512</v>
      </c>
      <c r="K609" t="s">
        <v>3521</v>
      </c>
      <c r="L609" t="s">
        <v>1668</v>
      </c>
      <c r="M609" t="s">
        <v>3522</v>
      </c>
      <c r="N609">
        <v>2240000</v>
      </c>
      <c r="O609">
        <v>3315200</v>
      </c>
      <c r="P609" t="s">
        <v>634</v>
      </c>
      <c r="Q609" t="str">
        <f t="shared" si="47"/>
        <v>2018-2024</v>
      </c>
      <c r="R609">
        <v>1</v>
      </c>
      <c r="S609" t="s">
        <v>730</v>
      </c>
      <c r="T609" t="s">
        <v>2287</v>
      </c>
      <c r="U609" s="4">
        <v>2018</v>
      </c>
      <c r="V609" s="4">
        <v>2024</v>
      </c>
      <c r="W609" s="15">
        <f t="shared" si="48"/>
        <v>320000</v>
      </c>
      <c r="X609">
        <f t="shared" si="49"/>
        <v>7</v>
      </c>
      <c r="Y609" s="15">
        <v>0</v>
      </c>
      <c r="Z609" s="15">
        <v>0</v>
      </c>
      <c r="AA609" s="15">
        <v>0</v>
      </c>
      <c r="AB609" s="15">
        <v>0</v>
      </c>
      <c r="AC609" s="15">
        <v>320000</v>
      </c>
      <c r="AD609" s="15">
        <v>320000</v>
      </c>
      <c r="AE609" s="15">
        <v>320000</v>
      </c>
      <c r="AF609" s="15">
        <v>320000</v>
      </c>
      <c r="AG609" s="15">
        <v>320000</v>
      </c>
      <c r="AH609" s="15">
        <v>320000</v>
      </c>
      <c r="AI609" s="15">
        <v>320000</v>
      </c>
      <c r="AJ609" s="15">
        <v>0</v>
      </c>
      <c r="AK609" s="15">
        <v>0</v>
      </c>
      <c r="AL609" s="15">
        <v>0</v>
      </c>
      <c r="AM609" s="15">
        <v>0</v>
      </c>
      <c r="AN609" s="15">
        <v>0</v>
      </c>
      <c r="AO609" s="15">
        <v>0</v>
      </c>
      <c r="AP609" s="15">
        <v>0</v>
      </c>
      <c r="AQ609" s="15">
        <v>0</v>
      </c>
      <c r="AR609" s="15">
        <v>0</v>
      </c>
      <c r="AS609" s="15">
        <v>0</v>
      </c>
      <c r="AT609" s="15">
        <v>0</v>
      </c>
      <c r="AU609" s="15">
        <v>0</v>
      </c>
      <c r="AV609" s="15">
        <v>0</v>
      </c>
      <c r="AW609" s="15">
        <v>0</v>
      </c>
      <c r="AX609" s="15">
        <v>0</v>
      </c>
      <c r="AY609" s="15">
        <v>0</v>
      </c>
      <c r="BB609" t="b">
        <f t="shared" si="50"/>
        <v>1</v>
      </c>
    </row>
    <row r="610" spans="1:54">
      <c r="A610">
        <v>11422</v>
      </c>
      <c r="D610" t="s">
        <v>1347</v>
      </c>
      <c r="E610" t="s">
        <v>4307</v>
      </c>
      <c r="F610" t="str">
        <f t="shared" si="46"/>
        <v>City/Roads and Bridges</v>
      </c>
      <c r="G610" t="s">
        <v>2595</v>
      </c>
      <c r="I610" t="s">
        <v>3523</v>
      </c>
      <c r="J610" t="s">
        <v>1706</v>
      </c>
      <c r="K610" t="s">
        <v>3061</v>
      </c>
      <c r="L610" t="s">
        <v>632</v>
      </c>
      <c r="M610" t="s">
        <v>3524</v>
      </c>
      <c r="N610">
        <v>1112000</v>
      </c>
      <c r="O610">
        <v>1645760</v>
      </c>
      <c r="P610" t="s">
        <v>634</v>
      </c>
      <c r="Q610" t="str">
        <f t="shared" si="47"/>
        <v>2018-2024</v>
      </c>
      <c r="R610">
        <v>1</v>
      </c>
      <c r="S610" t="s">
        <v>746</v>
      </c>
      <c r="T610" t="s">
        <v>2287</v>
      </c>
      <c r="U610" s="4">
        <v>2018</v>
      </c>
      <c r="V610" s="4">
        <v>2024</v>
      </c>
      <c r="W610" s="15">
        <f t="shared" si="48"/>
        <v>158857.14285714287</v>
      </c>
      <c r="X610">
        <f t="shared" si="49"/>
        <v>7</v>
      </c>
      <c r="Y610" s="15">
        <v>0</v>
      </c>
      <c r="Z610" s="15">
        <v>0</v>
      </c>
      <c r="AA610" s="15">
        <v>0</v>
      </c>
      <c r="AB610" s="15">
        <v>0</v>
      </c>
      <c r="AC610" s="15">
        <v>158857.14285714287</v>
      </c>
      <c r="AD610" s="15">
        <v>158857.14285714287</v>
      </c>
      <c r="AE610" s="15">
        <v>158857.14285714287</v>
      </c>
      <c r="AF610" s="15">
        <v>158857.14285714287</v>
      </c>
      <c r="AG610" s="15">
        <v>158857.14285714287</v>
      </c>
      <c r="AH610" s="15">
        <v>158857.14285714287</v>
      </c>
      <c r="AI610" s="15">
        <v>158857.14285714287</v>
      </c>
      <c r="AJ610" s="15">
        <v>0</v>
      </c>
      <c r="AK610" s="15">
        <v>0</v>
      </c>
      <c r="AL610" s="15">
        <v>0</v>
      </c>
      <c r="AM610" s="15">
        <v>0</v>
      </c>
      <c r="AN610" s="15">
        <v>0</v>
      </c>
      <c r="AO610" s="15">
        <v>0</v>
      </c>
      <c r="AP610" s="15">
        <v>0</v>
      </c>
      <c r="AQ610" s="15">
        <v>0</v>
      </c>
      <c r="AR610" s="15">
        <v>0</v>
      </c>
      <c r="AS610" s="15">
        <v>0</v>
      </c>
      <c r="AT610" s="15">
        <v>0</v>
      </c>
      <c r="AU610" s="15">
        <v>0</v>
      </c>
      <c r="AV610" s="15">
        <v>0</v>
      </c>
      <c r="AW610" s="15">
        <v>0</v>
      </c>
      <c r="AX610" s="15">
        <v>0</v>
      </c>
      <c r="AY610" s="15">
        <v>0</v>
      </c>
      <c r="BB610" t="b">
        <f t="shared" si="50"/>
        <v>1</v>
      </c>
    </row>
    <row r="611" spans="1:54">
      <c r="A611">
        <v>11448</v>
      </c>
      <c r="D611" t="s">
        <v>1206</v>
      </c>
      <c r="E611" t="s">
        <v>4308</v>
      </c>
      <c r="F611" t="str">
        <f t="shared" si="46"/>
        <v>County/Active Transportation</v>
      </c>
      <c r="G611" t="s">
        <v>1206</v>
      </c>
      <c r="I611" t="s">
        <v>1723</v>
      </c>
      <c r="J611" t="s">
        <v>1217</v>
      </c>
      <c r="K611" t="s">
        <v>1259</v>
      </c>
      <c r="L611" t="s">
        <v>640</v>
      </c>
      <c r="M611" t="s">
        <v>1214</v>
      </c>
      <c r="N611">
        <v>27900000</v>
      </c>
      <c r="O611">
        <v>41292000</v>
      </c>
      <c r="P611" t="s">
        <v>634</v>
      </c>
      <c r="Q611" t="str">
        <f t="shared" si="47"/>
        <v>2018-2024</v>
      </c>
      <c r="R611">
        <v>1</v>
      </c>
      <c r="S611" t="s">
        <v>730</v>
      </c>
      <c r="T611" t="s">
        <v>636</v>
      </c>
      <c r="U611" s="4">
        <v>2018</v>
      </c>
      <c r="V611" s="4">
        <v>2024</v>
      </c>
      <c r="W611" s="15">
        <f t="shared" si="48"/>
        <v>3985714.2857142859</v>
      </c>
      <c r="X611">
        <f t="shared" si="49"/>
        <v>7</v>
      </c>
      <c r="Y611" s="15">
        <v>0</v>
      </c>
      <c r="Z611" s="15">
        <v>0</v>
      </c>
      <c r="AA611" s="15">
        <v>0</v>
      </c>
      <c r="AB611" s="15">
        <v>0</v>
      </c>
      <c r="AC611" s="15">
        <v>3985714.2857142859</v>
      </c>
      <c r="AD611" s="15">
        <v>3985714.2857142859</v>
      </c>
      <c r="AE611" s="15">
        <v>3985714.2857142859</v>
      </c>
      <c r="AF611" s="15">
        <v>3985714.2857142859</v>
      </c>
      <c r="AG611" s="15">
        <v>3985714.2857142859</v>
      </c>
      <c r="AH611" s="15">
        <v>3985714.2857142859</v>
      </c>
      <c r="AI611" s="15">
        <v>3985714.2857142859</v>
      </c>
      <c r="AJ611" s="15">
        <v>0</v>
      </c>
      <c r="AK611" s="15">
        <v>0</v>
      </c>
      <c r="AL611" s="15">
        <v>0</v>
      </c>
      <c r="AM611" s="15">
        <v>0</v>
      </c>
      <c r="AN611" s="15">
        <v>0</v>
      </c>
      <c r="AO611" s="15">
        <v>0</v>
      </c>
      <c r="AP611" s="15">
        <v>0</v>
      </c>
      <c r="AQ611" s="15">
        <v>0</v>
      </c>
      <c r="AR611" s="15">
        <v>0</v>
      </c>
      <c r="AS611" s="15">
        <v>0</v>
      </c>
      <c r="AT611" s="15">
        <v>0</v>
      </c>
      <c r="AU611" s="15">
        <v>0</v>
      </c>
      <c r="AV611" s="15">
        <v>0</v>
      </c>
      <c r="AW611" s="15">
        <v>0</v>
      </c>
      <c r="AX611" s="15">
        <v>0</v>
      </c>
      <c r="AY611" s="15">
        <v>0</v>
      </c>
      <c r="BB611" t="b">
        <f t="shared" si="50"/>
        <v>1</v>
      </c>
    </row>
    <row r="612" spans="1:54">
      <c r="A612">
        <v>11449</v>
      </c>
      <c r="D612" t="s">
        <v>1206</v>
      </c>
      <c r="E612" t="s">
        <v>4308</v>
      </c>
      <c r="F612" t="str">
        <f t="shared" si="46"/>
        <v>County/Transit</v>
      </c>
      <c r="G612" t="s">
        <v>4123</v>
      </c>
      <c r="I612" t="s">
        <v>4124</v>
      </c>
      <c r="J612" t="s">
        <v>1381</v>
      </c>
      <c r="K612" t="s">
        <v>1257</v>
      </c>
      <c r="L612" t="s">
        <v>1</v>
      </c>
      <c r="M612" t="s">
        <v>4125</v>
      </c>
      <c r="N612">
        <v>1000000</v>
      </c>
      <c r="O612">
        <v>1480000</v>
      </c>
      <c r="P612" t="s">
        <v>634</v>
      </c>
      <c r="Q612" t="str">
        <f t="shared" si="47"/>
        <v>2018-2024</v>
      </c>
      <c r="R612">
        <v>1</v>
      </c>
      <c r="S612" t="s">
        <v>782</v>
      </c>
      <c r="T612" t="s">
        <v>0</v>
      </c>
      <c r="U612" s="4">
        <v>2018</v>
      </c>
      <c r="V612" s="4">
        <v>2024</v>
      </c>
      <c r="W612" s="15">
        <f t="shared" si="48"/>
        <v>142857.14285714287</v>
      </c>
      <c r="X612">
        <f t="shared" si="49"/>
        <v>7</v>
      </c>
      <c r="Y612" s="15">
        <v>0</v>
      </c>
      <c r="Z612" s="15">
        <v>0</v>
      </c>
      <c r="AA612" s="15">
        <v>0</v>
      </c>
      <c r="AB612" s="15">
        <v>0</v>
      </c>
      <c r="AC612" s="15">
        <v>142857.14285714287</v>
      </c>
      <c r="AD612" s="15">
        <v>142857.14285714287</v>
      </c>
      <c r="AE612" s="15">
        <v>142857.14285714287</v>
      </c>
      <c r="AF612" s="15">
        <v>142857.14285714287</v>
      </c>
      <c r="AG612" s="15">
        <v>142857.14285714287</v>
      </c>
      <c r="AH612" s="15">
        <v>142857.14285714287</v>
      </c>
      <c r="AI612" s="15">
        <v>142857.14285714287</v>
      </c>
      <c r="AJ612" s="15">
        <v>0</v>
      </c>
      <c r="AK612" s="15">
        <v>0</v>
      </c>
      <c r="AL612" s="15">
        <v>0</v>
      </c>
      <c r="AM612" s="15">
        <v>0</v>
      </c>
      <c r="AN612" s="15">
        <v>0</v>
      </c>
      <c r="AO612" s="15">
        <v>0</v>
      </c>
      <c r="AP612" s="15">
        <v>0</v>
      </c>
      <c r="AQ612" s="15">
        <v>0</v>
      </c>
      <c r="AR612" s="15">
        <v>0</v>
      </c>
      <c r="AS612" s="15">
        <v>0</v>
      </c>
      <c r="AT612" s="15">
        <v>0</v>
      </c>
      <c r="AU612" s="15">
        <v>0</v>
      </c>
      <c r="AV612" s="15">
        <v>0</v>
      </c>
      <c r="AW612" s="15">
        <v>0</v>
      </c>
      <c r="AX612" s="15">
        <v>0</v>
      </c>
      <c r="AY612" s="15">
        <v>0</v>
      </c>
      <c r="BB612" t="b">
        <f t="shared" si="50"/>
        <v>1</v>
      </c>
    </row>
    <row r="613" spans="1:54">
      <c r="A613">
        <v>11450</v>
      </c>
      <c r="D613" t="s">
        <v>1206</v>
      </c>
      <c r="E613" t="s">
        <v>4308</v>
      </c>
      <c r="F613" t="str">
        <f t="shared" si="46"/>
        <v>County/Active Transportation</v>
      </c>
      <c r="G613" t="s">
        <v>1206</v>
      </c>
      <c r="I613" t="s">
        <v>1724</v>
      </c>
      <c r="J613" t="s">
        <v>1725</v>
      </c>
      <c r="K613" t="s">
        <v>1726</v>
      </c>
      <c r="L613" t="s">
        <v>1</v>
      </c>
      <c r="M613" t="s">
        <v>1727</v>
      </c>
      <c r="N613">
        <v>3015000</v>
      </c>
      <c r="O613">
        <v>4462200</v>
      </c>
      <c r="P613" t="s">
        <v>634</v>
      </c>
      <c r="Q613" t="str">
        <f t="shared" si="47"/>
        <v>2018-2024</v>
      </c>
      <c r="R613">
        <v>1</v>
      </c>
      <c r="S613" t="s">
        <v>782</v>
      </c>
      <c r="T613" t="s">
        <v>636</v>
      </c>
      <c r="U613" s="4">
        <v>2018</v>
      </c>
      <c r="V613" s="4">
        <v>2024</v>
      </c>
      <c r="W613" s="15">
        <f t="shared" si="48"/>
        <v>430714.28571428574</v>
      </c>
      <c r="X613">
        <f t="shared" si="49"/>
        <v>7</v>
      </c>
      <c r="Y613" s="15">
        <v>0</v>
      </c>
      <c r="Z613" s="15">
        <v>0</v>
      </c>
      <c r="AA613" s="15">
        <v>0</v>
      </c>
      <c r="AB613" s="15">
        <v>0</v>
      </c>
      <c r="AC613" s="15">
        <v>430714.28571428574</v>
      </c>
      <c r="AD613" s="15">
        <v>430714.28571428574</v>
      </c>
      <c r="AE613" s="15">
        <v>430714.28571428574</v>
      </c>
      <c r="AF613" s="15">
        <v>430714.28571428574</v>
      </c>
      <c r="AG613" s="15">
        <v>430714.28571428574</v>
      </c>
      <c r="AH613" s="15">
        <v>430714.28571428574</v>
      </c>
      <c r="AI613" s="15">
        <v>430714.28571428574</v>
      </c>
      <c r="AJ613" s="15">
        <v>0</v>
      </c>
      <c r="AK613" s="15">
        <v>0</v>
      </c>
      <c r="AL613" s="15">
        <v>0</v>
      </c>
      <c r="AM613" s="15">
        <v>0</v>
      </c>
      <c r="AN613" s="15">
        <v>0</v>
      </c>
      <c r="AO613" s="15">
        <v>0</v>
      </c>
      <c r="AP613" s="15">
        <v>0</v>
      </c>
      <c r="AQ613" s="15">
        <v>0</v>
      </c>
      <c r="AR613" s="15">
        <v>0</v>
      </c>
      <c r="AS613" s="15">
        <v>0</v>
      </c>
      <c r="AT613" s="15">
        <v>0</v>
      </c>
      <c r="AU613" s="15">
        <v>0</v>
      </c>
      <c r="AV613" s="15">
        <v>0</v>
      </c>
      <c r="AW613" s="15">
        <v>0</v>
      </c>
      <c r="AX613" s="15">
        <v>0</v>
      </c>
      <c r="AY613" s="15">
        <v>0</v>
      </c>
      <c r="BB613" t="b">
        <f t="shared" si="50"/>
        <v>1</v>
      </c>
    </row>
    <row r="614" spans="1:54">
      <c r="A614">
        <v>11451</v>
      </c>
      <c r="D614" t="s">
        <v>1206</v>
      </c>
      <c r="E614" t="s">
        <v>4308</v>
      </c>
      <c r="F614" t="str">
        <f t="shared" si="46"/>
        <v>County/Roads and Bridges</v>
      </c>
      <c r="G614" t="s">
        <v>1206</v>
      </c>
      <c r="I614" t="s">
        <v>3559</v>
      </c>
      <c r="J614" t="s">
        <v>3560</v>
      </c>
      <c r="K614" t="s">
        <v>1949</v>
      </c>
      <c r="L614" t="s">
        <v>640</v>
      </c>
      <c r="M614" t="s">
        <v>2921</v>
      </c>
      <c r="N614">
        <v>17000000</v>
      </c>
      <c r="O614">
        <v>25160000</v>
      </c>
      <c r="P614" t="s">
        <v>634</v>
      </c>
      <c r="Q614" t="str">
        <f t="shared" si="47"/>
        <v>2018-2024</v>
      </c>
      <c r="R614">
        <v>1</v>
      </c>
      <c r="S614" t="s">
        <v>730</v>
      </c>
      <c r="T614" t="s">
        <v>2287</v>
      </c>
      <c r="U614" s="4">
        <v>2018</v>
      </c>
      <c r="V614" s="4">
        <v>2024</v>
      </c>
      <c r="W614" s="15">
        <f t="shared" si="48"/>
        <v>2428571.4285714286</v>
      </c>
      <c r="X614">
        <f t="shared" si="49"/>
        <v>7</v>
      </c>
      <c r="Y614" s="15">
        <v>0</v>
      </c>
      <c r="Z614" s="15">
        <v>0</v>
      </c>
      <c r="AA614" s="15">
        <v>0</v>
      </c>
      <c r="AB614" s="15">
        <v>0</v>
      </c>
      <c r="AC614" s="15">
        <v>2428571.4285714286</v>
      </c>
      <c r="AD614" s="15">
        <v>2428571.4285714286</v>
      </c>
      <c r="AE614" s="15">
        <v>2428571.4285714286</v>
      </c>
      <c r="AF614" s="15">
        <v>2428571.4285714286</v>
      </c>
      <c r="AG614" s="15">
        <v>2428571.4285714286</v>
      </c>
      <c r="AH614" s="15">
        <v>2428571.4285714286</v>
      </c>
      <c r="AI614" s="15">
        <v>2428571.4285714286</v>
      </c>
      <c r="AJ614" s="15">
        <v>0</v>
      </c>
      <c r="AK614" s="15">
        <v>0</v>
      </c>
      <c r="AL614" s="15">
        <v>0</v>
      </c>
      <c r="AM614" s="15">
        <v>0</v>
      </c>
      <c r="AN614" s="15">
        <v>0</v>
      </c>
      <c r="AO614" s="15">
        <v>0</v>
      </c>
      <c r="AP614" s="15">
        <v>0</v>
      </c>
      <c r="AQ614" s="15">
        <v>0</v>
      </c>
      <c r="AR614" s="15">
        <v>0</v>
      </c>
      <c r="AS614" s="15">
        <v>0</v>
      </c>
      <c r="AT614" s="15">
        <v>0</v>
      </c>
      <c r="AU614" s="15">
        <v>0</v>
      </c>
      <c r="AV614" s="15">
        <v>0</v>
      </c>
      <c r="AW614" s="15">
        <v>0</v>
      </c>
      <c r="AX614" s="15">
        <v>0</v>
      </c>
      <c r="AY614" s="15">
        <v>0</v>
      </c>
      <c r="BB614" t="b">
        <f t="shared" si="50"/>
        <v>1</v>
      </c>
    </row>
    <row r="615" spans="1:54">
      <c r="A615">
        <v>11452</v>
      </c>
      <c r="D615" t="s">
        <v>1206</v>
      </c>
      <c r="E615" t="s">
        <v>4308</v>
      </c>
      <c r="F615" t="str">
        <f t="shared" si="46"/>
        <v>County/Roads and Bridges</v>
      </c>
      <c r="G615" t="s">
        <v>1206</v>
      </c>
      <c r="I615" t="s">
        <v>2932</v>
      </c>
      <c r="J615" t="s">
        <v>3561</v>
      </c>
      <c r="L615" t="s">
        <v>1</v>
      </c>
      <c r="M615" t="s">
        <v>3562</v>
      </c>
      <c r="N615">
        <v>4300000</v>
      </c>
      <c r="O615">
        <v>6364000</v>
      </c>
      <c r="P615" t="s">
        <v>634</v>
      </c>
      <c r="Q615" t="str">
        <f t="shared" si="47"/>
        <v>2018-2024</v>
      </c>
      <c r="R615">
        <v>1</v>
      </c>
      <c r="S615" t="s">
        <v>3563</v>
      </c>
      <c r="T615" t="s">
        <v>2287</v>
      </c>
      <c r="U615" s="4">
        <v>2018</v>
      </c>
      <c r="V615" s="4">
        <v>2024</v>
      </c>
      <c r="W615" s="15">
        <f t="shared" si="48"/>
        <v>614285.71428571432</v>
      </c>
      <c r="X615">
        <f t="shared" si="49"/>
        <v>7</v>
      </c>
      <c r="Y615" s="15">
        <v>0</v>
      </c>
      <c r="Z615" s="15">
        <v>0</v>
      </c>
      <c r="AA615" s="15">
        <v>0</v>
      </c>
      <c r="AB615" s="15">
        <v>0</v>
      </c>
      <c r="AC615" s="15">
        <v>614285.71428571432</v>
      </c>
      <c r="AD615" s="15">
        <v>614285.71428571432</v>
      </c>
      <c r="AE615" s="15">
        <v>614285.71428571432</v>
      </c>
      <c r="AF615" s="15">
        <v>614285.71428571432</v>
      </c>
      <c r="AG615" s="15">
        <v>614285.71428571432</v>
      </c>
      <c r="AH615" s="15">
        <v>614285.71428571432</v>
      </c>
      <c r="AI615" s="15">
        <v>614285.71428571432</v>
      </c>
      <c r="AJ615" s="15">
        <v>0</v>
      </c>
      <c r="AK615" s="15">
        <v>0</v>
      </c>
      <c r="AL615" s="15">
        <v>0</v>
      </c>
      <c r="AM615" s="15">
        <v>0</v>
      </c>
      <c r="AN615" s="15">
        <v>0</v>
      </c>
      <c r="AO615" s="15">
        <v>0</v>
      </c>
      <c r="AP615" s="15">
        <v>0</v>
      </c>
      <c r="AQ615" s="15">
        <v>0</v>
      </c>
      <c r="AR615" s="15">
        <v>0</v>
      </c>
      <c r="AS615" s="15">
        <v>0</v>
      </c>
      <c r="AT615" s="15">
        <v>0</v>
      </c>
      <c r="AU615" s="15">
        <v>0</v>
      </c>
      <c r="AV615" s="15">
        <v>0</v>
      </c>
      <c r="AW615" s="15">
        <v>0</v>
      </c>
      <c r="AX615" s="15">
        <v>0</v>
      </c>
      <c r="AY615" s="15">
        <v>0</v>
      </c>
      <c r="BB615" t="b">
        <f t="shared" si="50"/>
        <v>1</v>
      </c>
    </row>
    <row r="616" spans="1:54">
      <c r="A616">
        <v>11453</v>
      </c>
      <c r="D616" t="s">
        <v>1206</v>
      </c>
      <c r="E616" t="s">
        <v>4308</v>
      </c>
      <c r="F616" t="str">
        <f t="shared" si="46"/>
        <v>County/Roads and Bridges</v>
      </c>
      <c r="G616" t="s">
        <v>1206</v>
      </c>
      <c r="I616" t="s">
        <v>3180</v>
      </c>
      <c r="J616" t="s">
        <v>3564</v>
      </c>
      <c r="K616" t="s">
        <v>3565</v>
      </c>
      <c r="L616" t="s">
        <v>1</v>
      </c>
      <c r="M616" t="s">
        <v>3566</v>
      </c>
      <c r="N616">
        <v>1000000</v>
      </c>
      <c r="O616">
        <v>1480000</v>
      </c>
      <c r="P616" t="s">
        <v>634</v>
      </c>
      <c r="Q616" t="str">
        <f t="shared" si="47"/>
        <v>2018-2024</v>
      </c>
      <c r="R616">
        <v>1</v>
      </c>
      <c r="S616" t="s">
        <v>3563</v>
      </c>
      <c r="T616" t="s">
        <v>2287</v>
      </c>
      <c r="U616" s="4">
        <v>2018</v>
      </c>
      <c r="V616" s="4">
        <v>2024</v>
      </c>
      <c r="W616" s="15">
        <f t="shared" si="48"/>
        <v>142857.14285714287</v>
      </c>
      <c r="X616">
        <f t="shared" si="49"/>
        <v>7</v>
      </c>
      <c r="Y616" s="15">
        <v>0</v>
      </c>
      <c r="Z616" s="15">
        <v>0</v>
      </c>
      <c r="AA616" s="15">
        <v>0</v>
      </c>
      <c r="AB616" s="15">
        <v>0</v>
      </c>
      <c r="AC616" s="15">
        <v>142857.14285714287</v>
      </c>
      <c r="AD616" s="15">
        <v>142857.14285714287</v>
      </c>
      <c r="AE616" s="15">
        <v>142857.14285714287</v>
      </c>
      <c r="AF616" s="15">
        <v>142857.14285714287</v>
      </c>
      <c r="AG616" s="15">
        <v>142857.14285714287</v>
      </c>
      <c r="AH616" s="15">
        <v>142857.14285714287</v>
      </c>
      <c r="AI616" s="15">
        <v>142857.14285714287</v>
      </c>
      <c r="AJ616" s="15">
        <v>0</v>
      </c>
      <c r="AK616" s="15">
        <v>0</v>
      </c>
      <c r="AL616" s="15">
        <v>0</v>
      </c>
      <c r="AM616" s="15">
        <v>0</v>
      </c>
      <c r="AN616" s="15">
        <v>0</v>
      </c>
      <c r="AO616" s="15">
        <v>0</v>
      </c>
      <c r="AP616" s="15">
        <v>0</v>
      </c>
      <c r="AQ616" s="15">
        <v>0</v>
      </c>
      <c r="AR616" s="15">
        <v>0</v>
      </c>
      <c r="AS616" s="15">
        <v>0</v>
      </c>
      <c r="AT616" s="15">
        <v>0</v>
      </c>
      <c r="AU616" s="15">
        <v>0</v>
      </c>
      <c r="AV616" s="15">
        <v>0</v>
      </c>
      <c r="AW616" s="15">
        <v>0</v>
      </c>
      <c r="AX616" s="15">
        <v>0</v>
      </c>
      <c r="AY616" s="15">
        <v>0</v>
      </c>
      <c r="BB616" t="b">
        <f t="shared" si="50"/>
        <v>1</v>
      </c>
    </row>
    <row r="617" spans="1:54">
      <c r="A617">
        <v>11454</v>
      </c>
      <c r="D617" t="s">
        <v>1206</v>
      </c>
      <c r="E617" t="s">
        <v>4308</v>
      </c>
      <c r="F617" t="str">
        <f t="shared" si="46"/>
        <v>County/TSMO/TDM</v>
      </c>
      <c r="G617" t="s">
        <v>3</v>
      </c>
      <c r="I617" t="s">
        <v>3180</v>
      </c>
      <c r="J617" t="s">
        <v>4284</v>
      </c>
      <c r="L617" t="s">
        <v>1</v>
      </c>
      <c r="M617" t="s">
        <v>4285</v>
      </c>
      <c r="N617">
        <v>1000000</v>
      </c>
      <c r="O617">
        <v>1480000</v>
      </c>
      <c r="P617" t="s">
        <v>634</v>
      </c>
      <c r="Q617" t="str">
        <f t="shared" si="47"/>
        <v>2018-2024</v>
      </c>
      <c r="R617">
        <v>1</v>
      </c>
      <c r="S617" t="s">
        <v>3563</v>
      </c>
      <c r="T617" t="s">
        <v>4150</v>
      </c>
      <c r="U617" s="4">
        <v>2018</v>
      </c>
      <c r="V617" s="4">
        <v>2024</v>
      </c>
      <c r="W617" s="15">
        <f t="shared" si="48"/>
        <v>142857.14285714287</v>
      </c>
      <c r="X617">
        <f t="shared" si="49"/>
        <v>7</v>
      </c>
      <c r="Y617" s="15">
        <v>0</v>
      </c>
      <c r="Z617" s="15">
        <v>0</v>
      </c>
      <c r="AA617" s="15">
        <v>0</v>
      </c>
      <c r="AB617" s="15">
        <v>0</v>
      </c>
      <c r="AC617" s="15">
        <v>142857.14285714287</v>
      </c>
      <c r="AD617" s="15">
        <v>142857.14285714287</v>
      </c>
      <c r="AE617" s="15">
        <v>142857.14285714287</v>
      </c>
      <c r="AF617" s="15">
        <v>142857.14285714287</v>
      </c>
      <c r="AG617" s="15">
        <v>142857.14285714287</v>
      </c>
      <c r="AH617" s="15">
        <v>142857.14285714287</v>
      </c>
      <c r="AI617" s="15">
        <v>142857.14285714287</v>
      </c>
      <c r="AJ617" s="15">
        <v>0</v>
      </c>
      <c r="AK617" s="15">
        <v>0</v>
      </c>
      <c r="AL617" s="15">
        <v>0</v>
      </c>
      <c r="AM617" s="15">
        <v>0</v>
      </c>
      <c r="AN617" s="15">
        <v>0</v>
      </c>
      <c r="AO617" s="15">
        <v>0</v>
      </c>
      <c r="AP617" s="15">
        <v>0</v>
      </c>
      <c r="AQ617" s="15">
        <v>0</v>
      </c>
      <c r="AR617" s="15">
        <v>0</v>
      </c>
      <c r="AS617" s="15">
        <v>0</v>
      </c>
      <c r="AT617" s="15">
        <v>0</v>
      </c>
      <c r="AU617" s="15">
        <v>0</v>
      </c>
      <c r="AV617" s="15">
        <v>0</v>
      </c>
      <c r="AW617" s="15">
        <v>0</v>
      </c>
      <c r="AX617" s="15">
        <v>0</v>
      </c>
      <c r="AY617" s="15">
        <v>0</v>
      </c>
      <c r="BB617" t="b">
        <f t="shared" si="50"/>
        <v>1</v>
      </c>
    </row>
    <row r="618" spans="1:54">
      <c r="A618">
        <v>11455</v>
      </c>
      <c r="D618" t="s">
        <v>1206</v>
      </c>
      <c r="E618" t="s">
        <v>4308</v>
      </c>
      <c r="F618" t="str">
        <f t="shared" si="46"/>
        <v>County/Roads and Bridges</v>
      </c>
      <c r="G618" t="s">
        <v>1206</v>
      </c>
      <c r="I618" t="s">
        <v>3555</v>
      </c>
      <c r="J618" t="s">
        <v>2881</v>
      </c>
      <c r="K618" t="s">
        <v>2882</v>
      </c>
      <c r="L618" t="s">
        <v>640</v>
      </c>
      <c r="M618" t="s">
        <v>3567</v>
      </c>
      <c r="N618">
        <v>3200000</v>
      </c>
      <c r="O618">
        <v>4736000</v>
      </c>
      <c r="P618" t="s">
        <v>634</v>
      </c>
      <c r="Q618" t="str">
        <f t="shared" si="47"/>
        <v>2018-2024</v>
      </c>
      <c r="R618">
        <v>1</v>
      </c>
      <c r="S618" t="s">
        <v>730</v>
      </c>
      <c r="T618" t="s">
        <v>2287</v>
      </c>
      <c r="U618" s="4">
        <v>2018</v>
      </c>
      <c r="V618" s="4">
        <v>2024</v>
      </c>
      <c r="W618" s="15">
        <f t="shared" si="48"/>
        <v>457142.85714285716</v>
      </c>
      <c r="X618">
        <f t="shared" si="49"/>
        <v>7</v>
      </c>
      <c r="Y618" s="15">
        <v>0</v>
      </c>
      <c r="Z618" s="15">
        <v>0</v>
      </c>
      <c r="AA618" s="15">
        <v>0</v>
      </c>
      <c r="AB618" s="15">
        <v>0</v>
      </c>
      <c r="AC618" s="15">
        <v>457142.85714285716</v>
      </c>
      <c r="AD618" s="15">
        <v>457142.85714285716</v>
      </c>
      <c r="AE618" s="15">
        <v>457142.85714285716</v>
      </c>
      <c r="AF618" s="15">
        <v>457142.85714285716</v>
      </c>
      <c r="AG618" s="15">
        <v>457142.85714285716</v>
      </c>
      <c r="AH618" s="15">
        <v>457142.85714285716</v>
      </c>
      <c r="AI618" s="15">
        <v>457142.85714285716</v>
      </c>
      <c r="AJ618" s="15">
        <v>0</v>
      </c>
      <c r="AK618" s="15">
        <v>0</v>
      </c>
      <c r="AL618" s="15">
        <v>0</v>
      </c>
      <c r="AM618" s="15">
        <v>0</v>
      </c>
      <c r="AN618" s="15">
        <v>0</v>
      </c>
      <c r="AO618" s="15">
        <v>0</v>
      </c>
      <c r="AP618" s="15">
        <v>0</v>
      </c>
      <c r="AQ618" s="15">
        <v>0</v>
      </c>
      <c r="AR618" s="15">
        <v>0</v>
      </c>
      <c r="AS618" s="15">
        <v>0</v>
      </c>
      <c r="AT618" s="15">
        <v>0</v>
      </c>
      <c r="AU618" s="15">
        <v>0</v>
      </c>
      <c r="AV618" s="15">
        <v>0</v>
      </c>
      <c r="AW618" s="15">
        <v>0</v>
      </c>
      <c r="AX618" s="15">
        <v>0</v>
      </c>
      <c r="AY618" s="15">
        <v>0</v>
      </c>
      <c r="BB618" t="b">
        <f t="shared" si="50"/>
        <v>1</v>
      </c>
    </row>
    <row r="619" spans="1:54">
      <c r="A619">
        <v>11456</v>
      </c>
      <c r="D619" t="s">
        <v>1206</v>
      </c>
      <c r="E619" t="s">
        <v>4308</v>
      </c>
      <c r="F619" t="str">
        <f t="shared" si="46"/>
        <v>County/Roads and Bridges</v>
      </c>
      <c r="G619" t="s">
        <v>1206</v>
      </c>
      <c r="I619" t="s">
        <v>3551</v>
      </c>
      <c r="J619" t="s">
        <v>2868</v>
      </c>
      <c r="K619" t="s">
        <v>3568</v>
      </c>
      <c r="L619" t="s">
        <v>640</v>
      </c>
      <c r="M619" t="s">
        <v>3569</v>
      </c>
      <c r="N619">
        <v>12000000</v>
      </c>
      <c r="O619">
        <v>17760000</v>
      </c>
      <c r="P619" t="s">
        <v>634</v>
      </c>
      <c r="Q619" t="str">
        <f t="shared" si="47"/>
        <v>2018-2024</v>
      </c>
      <c r="R619">
        <v>1</v>
      </c>
      <c r="S619" t="s">
        <v>730</v>
      </c>
      <c r="T619" t="s">
        <v>2287</v>
      </c>
      <c r="U619" s="4">
        <v>2018</v>
      </c>
      <c r="V619" s="4">
        <v>2024</v>
      </c>
      <c r="W619" s="15">
        <f t="shared" si="48"/>
        <v>1714285.7142857143</v>
      </c>
      <c r="X619">
        <f t="shared" si="49"/>
        <v>7</v>
      </c>
      <c r="Y619" s="15">
        <v>0</v>
      </c>
      <c r="Z619" s="15">
        <v>0</v>
      </c>
      <c r="AA619" s="15">
        <v>0</v>
      </c>
      <c r="AB619" s="15">
        <v>0</v>
      </c>
      <c r="AC619" s="15">
        <v>1714285.7142857143</v>
      </c>
      <c r="AD619" s="15">
        <v>1714285.7142857143</v>
      </c>
      <c r="AE619" s="15">
        <v>1714285.7142857143</v>
      </c>
      <c r="AF619" s="15">
        <v>1714285.7142857143</v>
      </c>
      <c r="AG619" s="15">
        <v>1714285.7142857143</v>
      </c>
      <c r="AH619" s="15">
        <v>1714285.7142857143</v>
      </c>
      <c r="AI619" s="15">
        <v>1714285.7142857143</v>
      </c>
      <c r="AJ619" s="15">
        <v>0</v>
      </c>
      <c r="AK619" s="15">
        <v>0</v>
      </c>
      <c r="AL619" s="15">
        <v>0</v>
      </c>
      <c r="AM619" s="15">
        <v>0</v>
      </c>
      <c r="AN619" s="15">
        <v>0</v>
      </c>
      <c r="AO619" s="15">
        <v>0</v>
      </c>
      <c r="AP619" s="15">
        <v>0</v>
      </c>
      <c r="AQ619" s="15">
        <v>0</v>
      </c>
      <c r="AR619" s="15">
        <v>0</v>
      </c>
      <c r="AS619" s="15">
        <v>0</v>
      </c>
      <c r="AT619" s="15">
        <v>0</v>
      </c>
      <c r="AU619" s="15">
        <v>0</v>
      </c>
      <c r="AV619" s="15">
        <v>0</v>
      </c>
      <c r="AW619" s="15">
        <v>0</v>
      </c>
      <c r="AX619" s="15">
        <v>0</v>
      </c>
      <c r="AY619" s="15">
        <v>0</v>
      </c>
      <c r="BB619" t="b">
        <f t="shared" si="50"/>
        <v>1</v>
      </c>
    </row>
    <row r="620" spans="1:54">
      <c r="A620">
        <v>11457</v>
      </c>
      <c r="D620" t="s">
        <v>1206</v>
      </c>
      <c r="E620" t="s">
        <v>4308</v>
      </c>
      <c r="F620" t="str">
        <f t="shared" si="46"/>
        <v>County/Roads and Bridges</v>
      </c>
      <c r="G620" t="s">
        <v>1206</v>
      </c>
      <c r="I620" t="s">
        <v>3570</v>
      </c>
      <c r="L620" t="s">
        <v>640</v>
      </c>
      <c r="M620" t="s">
        <v>3571</v>
      </c>
      <c r="N620">
        <v>14600000</v>
      </c>
      <c r="O620">
        <v>21608000</v>
      </c>
      <c r="P620" t="s">
        <v>634</v>
      </c>
      <c r="Q620" t="str">
        <f t="shared" si="47"/>
        <v>2018-2024</v>
      </c>
      <c r="R620">
        <v>1</v>
      </c>
      <c r="S620" t="s">
        <v>730</v>
      </c>
      <c r="T620" t="s">
        <v>2287</v>
      </c>
      <c r="U620" s="4">
        <v>2018</v>
      </c>
      <c r="V620" s="4">
        <v>2024</v>
      </c>
      <c r="W620" s="15">
        <f t="shared" si="48"/>
        <v>2085714.2857142857</v>
      </c>
      <c r="X620">
        <f t="shared" si="49"/>
        <v>7</v>
      </c>
      <c r="Y620" s="15">
        <v>0</v>
      </c>
      <c r="Z620" s="15">
        <v>0</v>
      </c>
      <c r="AA620" s="15">
        <v>0</v>
      </c>
      <c r="AB620" s="15">
        <v>0</v>
      </c>
      <c r="AC620" s="15">
        <v>2085714.2857142857</v>
      </c>
      <c r="AD620" s="15">
        <v>2085714.2857142857</v>
      </c>
      <c r="AE620" s="15">
        <v>2085714.2857142857</v>
      </c>
      <c r="AF620" s="15">
        <v>2085714.2857142857</v>
      </c>
      <c r="AG620" s="15">
        <v>2085714.2857142857</v>
      </c>
      <c r="AH620" s="15">
        <v>2085714.2857142857</v>
      </c>
      <c r="AI620" s="15">
        <v>2085714.2857142857</v>
      </c>
      <c r="AJ620" s="15">
        <v>0</v>
      </c>
      <c r="AK620" s="15">
        <v>0</v>
      </c>
      <c r="AL620" s="15">
        <v>0</v>
      </c>
      <c r="AM620" s="15">
        <v>0</v>
      </c>
      <c r="AN620" s="15">
        <v>0</v>
      </c>
      <c r="AO620" s="15">
        <v>0</v>
      </c>
      <c r="AP620" s="15">
        <v>0</v>
      </c>
      <c r="AQ620" s="15">
        <v>0</v>
      </c>
      <c r="AR620" s="15">
        <v>0</v>
      </c>
      <c r="AS620" s="15">
        <v>0</v>
      </c>
      <c r="AT620" s="15">
        <v>0</v>
      </c>
      <c r="AU620" s="15">
        <v>0</v>
      </c>
      <c r="AV620" s="15">
        <v>0</v>
      </c>
      <c r="AW620" s="15">
        <v>0</v>
      </c>
      <c r="AX620" s="15">
        <v>0</v>
      </c>
      <c r="AY620" s="15">
        <v>0</v>
      </c>
      <c r="BB620" t="b">
        <f t="shared" si="50"/>
        <v>1</v>
      </c>
    </row>
    <row r="621" spans="1:54">
      <c r="A621">
        <v>11458</v>
      </c>
      <c r="D621" t="s">
        <v>1206</v>
      </c>
      <c r="E621" t="s">
        <v>4308</v>
      </c>
      <c r="F621" t="str">
        <f t="shared" si="46"/>
        <v>County/Roads and Bridges</v>
      </c>
      <c r="G621" t="s">
        <v>1206</v>
      </c>
      <c r="I621" t="s">
        <v>3551</v>
      </c>
      <c r="J621" t="s">
        <v>3568</v>
      </c>
      <c r="K621" t="s">
        <v>2882</v>
      </c>
      <c r="L621" t="s">
        <v>640</v>
      </c>
      <c r="M621" t="s">
        <v>3569</v>
      </c>
      <c r="N621">
        <v>18100000</v>
      </c>
      <c r="O621">
        <v>26788000</v>
      </c>
      <c r="P621" t="s">
        <v>634</v>
      </c>
      <c r="Q621" t="str">
        <f t="shared" si="47"/>
        <v>2018-2024</v>
      </c>
      <c r="R621">
        <v>1</v>
      </c>
      <c r="S621" t="s">
        <v>730</v>
      </c>
      <c r="T621" t="s">
        <v>2287</v>
      </c>
      <c r="U621" s="4">
        <v>2018</v>
      </c>
      <c r="V621" s="4">
        <v>2024</v>
      </c>
      <c r="W621" s="15">
        <f t="shared" si="48"/>
        <v>2585714.2857142859</v>
      </c>
      <c r="X621">
        <f t="shared" si="49"/>
        <v>7</v>
      </c>
      <c r="Y621" s="15">
        <v>0</v>
      </c>
      <c r="Z621" s="15">
        <v>0</v>
      </c>
      <c r="AA621" s="15">
        <v>0</v>
      </c>
      <c r="AB621" s="15">
        <v>0</v>
      </c>
      <c r="AC621" s="15">
        <v>2585714.2857142859</v>
      </c>
      <c r="AD621" s="15">
        <v>2585714.2857142859</v>
      </c>
      <c r="AE621" s="15">
        <v>2585714.2857142859</v>
      </c>
      <c r="AF621" s="15">
        <v>2585714.2857142859</v>
      </c>
      <c r="AG621" s="15">
        <v>2585714.2857142859</v>
      </c>
      <c r="AH621" s="15">
        <v>2585714.2857142859</v>
      </c>
      <c r="AI621" s="15">
        <v>2585714.2857142859</v>
      </c>
      <c r="AJ621" s="15">
        <v>0</v>
      </c>
      <c r="AK621" s="15">
        <v>0</v>
      </c>
      <c r="AL621" s="15">
        <v>0</v>
      </c>
      <c r="AM621" s="15">
        <v>0</v>
      </c>
      <c r="AN621" s="15">
        <v>0</v>
      </c>
      <c r="AO621" s="15">
        <v>0</v>
      </c>
      <c r="AP621" s="15">
        <v>0</v>
      </c>
      <c r="AQ621" s="15">
        <v>0</v>
      </c>
      <c r="AR621" s="15">
        <v>0</v>
      </c>
      <c r="AS621" s="15">
        <v>0</v>
      </c>
      <c r="AT621" s="15">
        <v>0</v>
      </c>
      <c r="AU621" s="15">
        <v>0</v>
      </c>
      <c r="AV621" s="15">
        <v>0</v>
      </c>
      <c r="AW621" s="15">
        <v>0</v>
      </c>
      <c r="AX621" s="15">
        <v>0</v>
      </c>
      <c r="AY621" s="15">
        <v>0</v>
      </c>
      <c r="BB621" t="b">
        <f t="shared" si="50"/>
        <v>1</v>
      </c>
    </row>
    <row r="622" spans="1:54">
      <c r="A622">
        <v>11459</v>
      </c>
      <c r="D622" t="s">
        <v>1206</v>
      </c>
      <c r="E622" t="s">
        <v>4308</v>
      </c>
      <c r="F622" t="str">
        <f t="shared" si="46"/>
        <v>County/Roads and Bridges</v>
      </c>
      <c r="G622" t="s">
        <v>1206</v>
      </c>
      <c r="I622" t="s">
        <v>3551</v>
      </c>
      <c r="J622" t="s">
        <v>2882</v>
      </c>
      <c r="K622" t="s">
        <v>2852</v>
      </c>
      <c r="L622" t="s">
        <v>640</v>
      </c>
      <c r="M622" t="s">
        <v>3571</v>
      </c>
      <c r="N622">
        <v>9900000</v>
      </c>
      <c r="O622">
        <v>14652000</v>
      </c>
      <c r="P622" t="s">
        <v>634</v>
      </c>
      <c r="Q622" t="str">
        <f t="shared" si="47"/>
        <v>2018-2024</v>
      </c>
      <c r="R622">
        <v>1</v>
      </c>
      <c r="S622" t="s">
        <v>730</v>
      </c>
      <c r="T622" t="s">
        <v>2287</v>
      </c>
      <c r="U622" s="4">
        <v>2018</v>
      </c>
      <c r="V622" s="4">
        <v>2024</v>
      </c>
      <c r="W622" s="15">
        <f t="shared" si="48"/>
        <v>1414285.7142857143</v>
      </c>
      <c r="X622">
        <f t="shared" si="49"/>
        <v>7</v>
      </c>
      <c r="Y622" s="15">
        <v>0</v>
      </c>
      <c r="Z622" s="15">
        <v>0</v>
      </c>
      <c r="AA622" s="15">
        <v>0</v>
      </c>
      <c r="AB622" s="15">
        <v>0</v>
      </c>
      <c r="AC622" s="15">
        <v>1414285.7142857143</v>
      </c>
      <c r="AD622" s="15">
        <v>1414285.7142857143</v>
      </c>
      <c r="AE622" s="15">
        <v>1414285.7142857143</v>
      </c>
      <c r="AF622" s="15">
        <v>1414285.7142857143</v>
      </c>
      <c r="AG622" s="15">
        <v>1414285.7142857143</v>
      </c>
      <c r="AH622" s="15">
        <v>1414285.7142857143</v>
      </c>
      <c r="AI622" s="15">
        <v>1414285.7142857143</v>
      </c>
      <c r="AJ622" s="15">
        <v>0</v>
      </c>
      <c r="AK622" s="15">
        <v>0</v>
      </c>
      <c r="AL622" s="15">
        <v>0</v>
      </c>
      <c r="AM622" s="15">
        <v>0</v>
      </c>
      <c r="AN622" s="15">
        <v>0</v>
      </c>
      <c r="AO622" s="15">
        <v>0</v>
      </c>
      <c r="AP622" s="15">
        <v>0</v>
      </c>
      <c r="AQ622" s="15">
        <v>0</v>
      </c>
      <c r="AR622" s="15">
        <v>0</v>
      </c>
      <c r="AS622" s="15">
        <v>0</v>
      </c>
      <c r="AT622" s="15">
        <v>0</v>
      </c>
      <c r="AU622" s="15">
        <v>0</v>
      </c>
      <c r="AV622" s="15">
        <v>0</v>
      </c>
      <c r="AW622" s="15">
        <v>0</v>
      </c>
      <c r="AX622" s="15">
        <v>0</v>
      </c>
      <c r="AY622" s="15">
        <v>0</v>
      </c>
      <c r="BB622" t="b">
        <f t="shared" si="50"/>
        <v>1</v>
      </c>
    </row>
    <row r="623" spans="1:54">
      <c r="A623">
        <v>11497</v>
      </c>
      <c r="D623" t="s">
        <v>627</v>
      </c>
      <c r="E623" t="s">
        <v>4308</v>
      </c>
      <c r="F623" t="str">
        <f t="shared" si="46"/>
        <v>County/Roads and Bridges</v>
      </c>
      <c r="G623" t="s">
        <v>3</v>
      </c>
      <c r="I623" t="s">
        <v>1005</v>
      </c>
      <c r="J623" t="s">
        <v>3616</v>
      </c>
      <c r="K623" t="s">
        <v>1832</v>
      </c>
      <c r="L623" t="s">
        <v>1775</v>
      </c>
      <c r="M623" t="s">
        <v>3617</v>
      </c>
      <c r="N623">
        <v>10000000</v>
      </c>
      <c r="O623">
        <v>14800000</v>
      </c>
      <c r="P623" t="s">
        <v>634</v>
      </c>
      <c r="Q623" t="str">
        <f t="shared" si="47"/>
        <v>2018-2024</v>
      </c>
      <c r="R623">
        <v>1</v>
      </c>
      <c r="S623" t="s">
        <v>3618</v>
      </c>
      <c r="T623" t="s">
        <v>2287</v>
      </c>
      <c r="U623" s="4">
        <v>2018</v>
      </c>
      <c r="V623" s="4">
        <v>2024</v>
      </c>
      <c r="W623" s="15">
        <f t="shared" si="48"/>
        <v>1428571.4285714286</v>
      </c>
      <c r="X623">
        <f t="shared" si="49"/>
        <v>7</v>
      </c>
      <c r="Y623" s="15">
        <v>0</v>
      </c>
      <c r="Z623" s="15">
        <v>0</v>
      </c>
      <c r="AA623" s="15">
        <v>0</v>
      </c>
      <c r="AB623" s="15">
        <v>0</v>
      </c>
      <c r="AC623" s="15">
        <v>1428571.4285714286</v>
      </c>
      <c r="AD623" s="15">
        <v>1428571.4285714286</v>
      </c>
      <c r="AE623" s="15">
        <v>1428571.4285714286</v>
      </c>
      <c r="AF623" s="15">
        <v>1428571.4285714286</v>
      </c>
      <c r="AG623" s="15">
        <v>1428571.4285714286</v>
      </c>
      <c r="AH623" s="15">
        <v>1428571.4285714286</v>
      </c>
      <c r="AI623" s="15">
        <v>1428571.4285714286</v>
      </c>
      <c r="AJ623" s="15">
        <v>0</v>
      </c>
      <c r="AK623" s="15">
        <v>0</v>
      </c>
      <c r="AL623" s="15">
        <v>0</v>
      </c>
      <c r="AM623" s="15">
        <v>0</v>
      </c>
      <c r="AN623" s="15">
        <v>0</v>
      </c>
      <c r="AO623" s="15">
        <v>0</v>
      </c>
      <c r="AP623" s="15">
        <v>0</v>
      </c>
      <c r="AQ623" s="15">
        <v>0</v>
      </c>
      <c r="AR623" s="15">
        <v>0</v>
      </c>
      <c r="AS623" s="15">
        <v>0</v>
      </c>
      <c r="AT623" s="15">
        <v>0</v>
      </c>
      <c r="AU623" s="15">
        <v>0</v>
      </c>
      <c r="AV623" s="15">
        <v>0</v>
      </c>
      <c r="AW623" s="15">
        <v>0</v>
      </c>
      <c r="AX623" s="15">
        <v>0</v>
      </c>
      <c r="AY623" s="15">
        <v>0</v>
      </c>
      <c r="BB623" t="b">
        <f t="shared" si="50"/>
        <v>1</v>
      </c>
    </row>
    <row r="624" spans="1:54">
      <c r="A624">
        <v>11532</v>
      </c>
      <c r="D624" t="s">
        <v>666</v>
      </c>
      <c r="E624" t="s">
        <v>4307</v>
      </c>
      <c r="F624" t="str">
        <f t="shared" si="46"/>
        <v>City/Roads and Bridges</v>
      </c>
      <c r="G624" t="s">
        <v>666</v>
      </c>
      <c r="I624" t="s">
        <v>3654</v>
      </c>
      <c r="J624" t="s">
        <v>1970</v>
      </c>
      <c r="K624" t="s">
        <v>733</v>
      </c>
      <c r="L624" t="s">
        <v>1</v>
      </c>
      <c r="M624" t="s">
        <v>3655</v>
      </c>
      <c r="N624">
        <v>12500000</v>
      </c>
      <c r="O624">
        <v>18500000</v>
      </c>
      <c r="P624" t="s">
        <v>634</v>
      </c>
      <c r="Q624" t="str">
        <f t="shared" si="47"/>
        <v>2018-2024</v>
      </c>
      <c r="R624">
        <v>1</v>
      </c>
      <c r="S624" t="s">
        <v>782</v>
      </c>
      <c r="T624" t="s">
        <v>2287</v>
      </c>
      <c r="U624" s="4">
        <v>2018</v>
      </c>
      <c r="V624" s="4">
        <v>2024</v>
      </c>
      <c r="W624" s="15">
        <f t="shared" si="48"/>
        <v>1785714.2857142857</v>
      </c>
      <c r="X624">
        <f t="shared" si="49"/>
        <v>7</v>
      </c>
      <c r="Y624" s="15">
        <v>0</v>
      </c>
      <c r="Z624" s="15">
        <v>0</v>
      </c>
      <c r="AA624" s="15">
        <v>0</v>
      </c>
      <c r="AB624" s="15">
        <v>0</v>
      </c>
      <c r="AC624" s="15">
        <v>1785714.2857142857</v>
      </c>
      <c r="AD624" s="15">
        <v>1785714.2857142857</v>
      </c>
      <c r="AE624" s="15">
        <v>1785714.2857142857</v>
      </c>
      <c r="AF624" s="15">
        <v>1785714.2857142857</v>
      </c>
      <c r="AG624" s="15">
        <v>1785714.2857142857</v>
      </c>
      <c r="AH624" s="15">
        <v>1785714.2857142857</v>
      </c>
      <c r="AI624" s="15">
        <v>1785714.2857142857</v>
      </c>
      <c r="AJ624" s="15">
        <v>0</v>
      </c>
      <c r="AK624" s="15">
        <v>0</v>
      </c>
      <c r="AL624" s="15">
        <v>0</v>
      </c>
      <c r="AM624" s="15">
        <v>0</v>
      </c>
      <c r="AN624" s="15">
        <v>0</v>
      </c>
      <c r="AO624" s="15">
        <v>0</v>
      </c>
      <c r="AP624" s="15">
        <v>0</v>
      </c>
      <c r="AQ624" s="15">
        <v>0</v>
      </c>
      <c r="AR624" s="15">
        <v>0</v>
      </c>
      <c r="AS624" s="15">
        <v>0</v>
      </c>
      <c r="AT624" s="15">
        <v>0</v>
      </c>
      <c r="AU624" s="15">
        <v>0</v>
      </c>
      <c r="AV624" s="15">
        <v>0</v>
      </c>
      <c r="AW624" s="15">
        <v>0</v>
      </c>
      <c r="AX624" s="15">
        <v>0</v>
      </c>
      <c r="AY624" s="15">
        <v>0</v>
      </c>
      <c r="BB624" t="b">
        <f t="shared" si="50"/>
        <v>1</v>
      </c>
    </row>
    <row r="625" spans="1:54">
      <c r="A625">
        <v>11533</v>
      </c>
      <c r="D625" t="s">
        <v>666</v>
      </c>
      <c r="E625" t="s">
        <v>4307</v>
      </c>
      <c r="F625" t="str">
        <f t="shared" si="46"/>
        <v>City/Active Transportation</v>
      </c>
      <c r="G625" t="s">
        <v>666</v>
      </c>
      <c r="I625" t="s">
        <v>1844</v>
      </c>
      <c r="J625" t="s">
        <v>741</v>
      </c>
      <c r="K625" t="s">
        <v>1845</v>
      </c>
      <c r="L625" t="s">
        <v>1846</v>
      </c>
      <c r="M625" t="s">
        <v>1847</v>
      </c>
      <c r="N625">
        <v>2200000</v>
      </c>
      <c r="O625">
        <v>3256000</v>
      </c>
      <c r="P625" t="s">
        <v>634</v>
      </c>
      <c r="Q625" t="str">
        <f t="shared" si="47"/>
        <v>2018-2024</v>
      </c>
      <c r="R625">
        <v>1</v>
      </c>
      <c r="S625" t="s">
        <v>1354</v>
      </c>
      <c r="T625" t="s">
        <v>636</v>
      </c>
      <c r="U625" s="4">
        <v>2018</v>
      </c>
      <c r="V625" s="4">
        <v>2024</v>
      </c>
      <c r="W625" s="15">
        <f t="shared" si="48"/>
        <v>314285.71428571426</v>
      </c>
      <c r="X625">
        <f t="shared" si="49"/>
        <v>7</v>
      </c>
      <c r="Y625" s="15">
        <v>0</v>
      </c>
      <c r="Z625" s="15">
        <v>0</v>
      </c>
      <c r="AA625" s="15">
        <v>0</v>
      </c>
      <c r="AB625" s="15">
        <v>0</v>
      </c>
      <c r="AC625" s="15">
        <v>314285.71428571426</v>
      </c>
      <c r="AD625" s="15">
        <v>314285.71428571426</v>
      </c>
      <c r="AE625" s="15">
        <v>314285.71428571426</v>
      </c>
      <c r="AF625" s="15">
        <v>314285.71428571426</v>
      </c>
      <c r="AG625" s="15">
        <v>314285.71428571426</v>
      </c>
      <c r="AH625" s="15">
        <v>314285.71428571426</v>
      </c>
      <c r="AI625" s="15">
        <v>314285.71428571426</v>
      </c>
      <c r="AJ625" s="15">
        <v>0</v>
      </c>
      <c r="AK625" s="15">
        <v>0</v>
      </c>
      <c r="AL625" s="15">
        <v>0</v>
      </c>
      <c r="AM625" s="15">
        <v>0</v>
      </c>
      <c r="AN625" s="15">
        <v>0</v>
      </c>
      <c r="AO625" s="15">
        <v>0</v>
      </c>
      <c r="AP625" s="15">
        <v>0</v>
      </c>
      <c r="AQ625" s="15">
        <v>0</v>
      </c>
      <c r="AR625" s="15">
        <v>0</v>
      </c>
      <c r="AS625" s="15">
        <v>0</v>
      </c>
      <c r="AT625" s="15">
        <v>0</v>
      </c>
      <c r="AU625" s="15">
        <v>0</v>
      </c>
      <c r="AV625" s="15">
        <v>0</v>
      </c>
      <c r="AW625" s="15">
        <v>0</v>
      </c>
      <c r="AX625" s="15">
        <v>0</v>
      </c>
      <c r="AY625" s="15">
        <v>0</v>
      </c>
      <c r="BB625" t="b">
        <f t="shared" si="50"/>
        <v>1</v>
      </c>
    </row>
    <row r="626" spans="1:54">
      <c r="A626">
        <v>11534</v>
      </c>
      <c r="D626" t="s">
        <v>666</v>
      </c>
      <c r="E626" t="s">
        <v>4307</v>
      </c>
      <c r="F626" t="str">
        <f t="shared" si="46"/>
        <v>City/Active Transportation</v>
      </c>
      <c r="G626" t="s">
        <v>666</v>
      </c>
      <c r="I626" t="s">
        <v>1848</v>
      </c>
      <c r="J626" t="s">
        <v>1500</v>
      </c>
      <c r="K626" t="s">
        <v>1849</v>
      </c>
      <c r="L626" t="s">
        <v>1</v>
      </c>
      <c r="M626" t="s">
        <v>1850</v>
      </c>
      <c r="N626">
        <v>3400000</v>
      </c>
      <c r="O626">
        <v>5032000</v>
      </c>
      <c r="P626" t="s">
        <v>634</v>
      </c>
      <c r="Q626" t="str">
        <f t="shared" si="47"/>
        <v>2018-2024</v>
      </c>
      <c r="R626">
        <v>1</v>
      </c>
      <c r="S626" t="s">
        <v>730</v>
      </c>
      <c r="T626" t="s">
        <v>636</v>
      </c>
      <c r="U626" s="4">
        <v>2018</v>
      </c>
      <c r="V626" s="4">
        <v>2024</v>
      </c>
      <c r="W626" s="15">
        <f t="shared" si="48"/>
        <v>485714.28571428574</v>
      </c>
      <c r="X626">
        <f t="shared" si="49"/>
        <v>7</v>
      </c>
      <c r="Y626" s="15">
        <v>0</v>
      </c>
      <c r="Z626" s="15">
        <v>0</v>
      </c>
      <c r="AA626" s="15">
        <v>0</v>
      </c>
      <c r="AB626" s="15">
        <v>0</v>
      </c>
      <c r="AC626" s="15">
        <v>485714.28571428574</v>
      </c>
      <c r="AD626" s="15">
        <v>485714.28571428574</v>
      </c>
      <c r="AE626" s="15">
        <v>485714.28571428574</v>
      </c>
      <c r="AF626" s="15">
        <v>485714.28571428574</v>
      </c>
      <c r="AG626" s="15">
        <v>485714.28571428574</v>
      </c>
      <c r="AH626" s="15">
        <v>485714.28571428574</v>
      </c>
      <c r="AI626" s="15">
        <v>485714.28571428574</v>
      </c>
      <c r="AJ626" s="15">
        <v>0</v>
      </c>
      <c r="AK626" s="15">
        <v>0</v>
      </c>
      <c r="AL626" s="15">
        <v>0</v>
      </c>
      <c r="AM626" s="15">
        <v>0</v>
      </c>
      <c r="AN626" s="15">
        <v>0</v>
      </c>
      <c r="AO626" s="15">
        <v>0</v>
      </c>
      <c r="AP626" s="15">
        <v>0</v>
      </c>
      <c r="AQ626" s="15">
        <v>0</v>
      </c>
      <c r="AR626" s="15">
        <v>0</v>
      </c>
      <c r="AS626" s="15">
        <v>0</v>
      </c>
      <c r="AT626" s="15">
        <v>0</v>
      </c>
      <c r="AU626" s="15">
        <v>0</v>
      </c>
      <c r="AV626" s="15">
        <v>0</v>
      </c>
      <c r="AW626" s="15">
        <v>0</v>
      </c>
      <c r="AX626" s="15">
        <v>0</v>
      </c>
      <c r="AY626" s="15">
        <v>0</v>
      </c>
      <c r="BB626" t="b">
        <f t="shared" si="50"/>
        <v>1</v>
      </c>
    </row>
    <row r="627" spans="1:54">
      <c r="A627">
        <v>11535</v>
      </c>
      <c r="D627" t="s">
        <v>666</v>
      </c>
      <c r="E627" t="s">
        <v>4307</v>
      </c>
      <c r="F627" t="str">
        <f t="shared" si="46"/>
        <v>City/Active Transportation</v>
      </c>
      <c r="G627" t="s">
        <v>666</v>
      </c>
      <c r="I627" t="s">
        <v>1851</v>
      </c>
      <c r="J627" t="s">
        <v>1852</v>
      </c>
      <c r="K627" t="s">
        <v>1852</v>
      </c>
      <c r="L627" t="s">
        <v>1853</v>
      </c>
      <c r="M627" t="s">
        <v>1854</v>
      </c>
      <c r="N627">
        <v>2710000</v>
      </c>
      <c r="O627">
        <v>4010800</v>
      </c>
      <c r="P627" t="s">
        <v>634</v>
      </c>
      <c r="Q627" t="str">
        <f t="shared" si="47"/>
        <v>2018-2024</v>
      </c>
      <c r="R627">
        <v>1</v>
      </c>
      <c r="S627" t="s">
        <v>1855</v>
      </c>
      <c r="T627" t="s">
        <v>636</v>
      </c>
      <c r="U627" s="4">
        <v>2018</v>
      </c>
      <c r="V627" s="4">
        <v>2024</v>
      </c>
      <c r="W627" s="15">
        <f t="shared" si="48"/>
        <v>387142.85714285716</v>
      </c>
      <c r="X627">
        <f t="shared" si="49"/>
        <v>7</v>
      </c>
      <c r="Y627" s="15">
        <v>0</v>
      </c>
      <c r="Z627" s="15">
        <v>0</v>
      </c>
      <c r="AA627" s="15">
        <v>0</v>
      </c>
      <c r="AB627" s="15">
        <v>0</v>
      </c>
      <c r="AC627" s="15">
        <v>387142.85714285716</v>
      </c>
      <c r="AD627" s="15">
        <v>387142.85714285716</v>
      </c>
      <c r="AE627" s="15">
        <v>387142.85714285716</v>
      </c>
      <c r="AF627" s="15">
        <v>387142.85714285716</v>
      </c>
      <c r="AG627" s="15">
        <v>387142.85714285716</v>
      </c>
      <c r="AH627" s="15">
        <v>387142.85714285716</v>
      </c>
      <c r="AI627" s="15">
        <v>387142.85714285716</v>
      </c>
      <c r="AJ627" s="15">
        <v>0</v>
      </c>
      <c r="AK627" s="15">
        <v>0</v>
      </c>
      <c r="AL627" s="15">
        <v>0</v>
      </c>
      <c r="AM627" s="15">
        <v>0</v>
      </c>
      <c r="AN627" s="15">
        <v>0</v>
      </c>
      <c r="AO627" s="15">
        <v>0</v>
      </c>
      <c r="AP627" s="15">
        <v>0</v>
      </c>
      <c r="AQ627" s="15">
        <v>0</v>
      </c>
      <c r="AR627" s="15">
        <v>0</v>
      </c>
      <c r="AS627" s="15">
        <v>0</v>
      </c>
      <c r="AT627" s="15">
        <v>0</v>
      </c>
      <c r="AU627" s="15">
        <v>0</v>
      </c>
      <c r="AV627" s="15">
        <v>0</v>
      </c>
      <c r="AW627" s="15">
        <v>0</v>
      </c>
      <c r="AX627" s="15">
        <v>0</v>
      </c>
      <c r="AY627" s="15">
        <v>0</v>
      </c>
      <c r="BB627" t="b">
        <f t="shared" si="50"/>
        <v>1</v>
      </c>
    </row>
    <row r="628" spans="1:54">
      <c r="A628">
        <v>11536</v>
      </c>
      <c r="D628" t="s">
        <v>666</v>
      </c>
      <c r="E628" t="s">
        <v>4307</v>
      </c>
      <c r="F628" t="str">
        <f t="shared" si="46"/>
        <v>City/Transit</v>
      </c>
      <c r="G628" t="s">
        <v>666</v>
      </c>
      <c r="I628" t="s">
        <v>4128</v>
      </c>
      <c r="J628" t="s">
        <v>2091</v>
      </c>
      <c r="K628" t="s">
        <v>2091</v>
      </c>
      <c r="L628" t="s">
        <v>652</v>
      </c>
      <c r="M628" t="s">
        <v>4129</v>
      </c>
      <c r="N628">
        <v>1250000</v>
      </c>
      <c r="O628">
        <v>1850000</v>
      </c>
      <c r="P628" t="s">
        <v>634</v>
      </c>
      <c r="Q628" t="str">
        <f t="shared" si="47"/>
        <v>2018-2024</v>
      </c>
      <c r="R628">
        <v>1</v>
      </c>
      <c r="S628" t="s">
        <v>746</v>
      </c>
      <c r="T628" t="s">
        <v>0</v>
      </c>
      <c r="U628" s="4">
        <v>2018</v>
      </c>
      <c r="V628" s="4">
        <v>2024</v>
      </c>
      <c r="W628" s="15">
        <f t="shared" si="48"/>
        <v>178571.42857142858</v>
      </c>
      <c r="X628">
        <f t="shared" si="49"/>
        <v>7</v>
      </c>
      <c r="Y628" s="15">
        <v>0</v>
      </c>
      <c r="Z628" s="15">
        <v>0</v>
      </c>
      <c r="AA628" s="15">
        <v>0</v>
      </c>
      <c r="AB628" s="15">
        <v>0</v>
      </c>
      <c r="AC628" s="15">
        <v>178571.42857142858</v>
      </c>
      <c r="AD628" s="15">
        <v>178571.42857142858</v>
      </c>
      <c r="AE628" s="15">
        <v>178571.42857142858</v>
      </c>
      <c r="AF628" s="15">
        <v>178571.42857142858</v>
      </c>
      <c r="AG628" s="15">
        <v>178571.42857142858</v>
      </c>
      <c r="AH628" s="15">
        <v>178571.42857142858</v>
      </c>
      <c r="AI628" s="15">
        <v>178571.42857142858</v>
      </c>
      <c r="AJ628" s="15">
        <v>0</v>
      </c>
      <c r="AK628" s="15">
        <v>0</v>
      </c>
      <c r="AL628" s="15">
        <v>0</v>
      </c>
      <c r="AM628" s="15">
        <v>0</v>
      </c>
      <c r="AN628" s="15">
        <v>0</v>
      </c>
      <c r="AO628" s="15">
        <v>0</v>
      </c>
      <c r="AP628" s="15">
        <v>0</v>
      </c>
      <c r="AQ628" s="15">
        <v>0</v>
      </c>
      <c r="AR628" s="15">
        <v>0</v>
      </c>
      <c r="AS628" s="15">
        <v>0</v>
      </c>
      <c r="AT628" s="15">
        <v>0</v>
      </c>
      <c r="AU628" s="15">
        <v>0</v>
      </c>
      <c r="AV628" s="15">
        <v>0</v>
      </c>
      <c r="AW628" s="15">
        <v>0</v>
      </c>
      <c r="AX628" s="15">
        <v>0</v>
      </c>
      <c r="AY628" s="15">
        <v>0</v>
      </c>
      <c r="BB628" t="b">
        <f t="shared" si="50"/>
        <v>1</v>
      </c>
    </row>
    <row r="629" spans="1:54">
      <c r="A629">
        <v>11537</v>
      </c>
      <c r="D629" t="s">
        <v>666</v>
      </c>
      <c r="E629" t="s">
        <v>4307</v>
      </c>
      <c r="F629" t="str">
        <f t="shared" si="46"/>
        <v>City/Active Transportation</v>
      </c>
      <c r="G629" t="s">
        <v>1856</v>
      </c>
      <c r="I629" t="s">
        <v>1857</v>
      </c>
      <c r="J629" t="s">
        <v>737</v>
      </c>
      <c r="K629" t="s">
        <v>1858</v>
      </c>
      <c r="L629" t="s">
        <v>1859</v>
      </c>
      <c r="M629" t="s">
        <v>1860</v>
      </c>
      <c r="N629">
        <v>2330000</v>
      </c>
      <c r="O629">
        <v>3448400</v>
      </c>
      <c r="P629" t="s">
        <v>634</v>
      </c>
      <c r="Q629" t="str">
        <f t="shared" si="47"/>
        <v>2018-2024</v>
      </c>
      <c r="R629">
        <v>1</v>
      </c>
      <c r="S629" t="s">
        <v>1861</v>
      </c>
      <c r="T629" t="s">
        <v>636</v>
      </c>
      <c r="U629" s="4">
        <v>2018</v>
      </c>
      <c r="V629" s="4">
        <v>2024</v>
      </c>
      <c r="W629" s="15">
        <f t="shared" si="48"/>
        <v>332857.14285714284</v>
      </c>
      <c r="X629">
        <f t="shared" si="49"/>
        <v>7</v>
      </c>
      <c r="Y629" s="15">
        <v>0</v>
      </c>
      <c r="Z629" s="15">
        <v>0</v>
      </c>
      <c r="AA629" s="15">
        <v>0</v>
      </c>
      <c r="AB629" s="15">
        <v>0</v>
      </c>
      <c r="AC629" s="15">
        <v>332857.14285714284</v>
      </c>
      <c r="AD629" s="15">
        <v>332857.14285714284</v>
      </c>
      <c r="AE629" s="15">
        <v>332857.14285714284</v>
      </c>
      <c r="AF629" s="15">
        <v>332857.14285714284</v>
      </c>
      <c r="AG629" s="15">
        <v>332857.14285714284</v>
      </c>
      <c r="AH629" s="15">
        <v>332857.14285714284</v>
      </c>
      <c r="AI629" s="15">
        <v>332857.14285714284</v>
      </c>
      <c r="AJ629" s="15">
        <v>0</v>
      </c>
      <c r="AK629" s="15">
        <v>0</v>
      </c>
      <c r="AL629" s="15">
        <v>0</v>
      </c>
      <c r="AM629" s="15">
        <v>0</v>
      </c>
      <c r="AN629" s="15">
        <v>0</v>
      </c>
      <c r="AO629" s="15">
        <v>0</v>
      </c>
      <c r="AP629" s="15">
        <v>0</v>
      </c>
      <c r="AQ629" s="15">
        <v>0</v>
      </c>
      <c r="AR629" s="15">
        <v>0</v>
      </c>
      <c r="AS629" s="15">
        <v>0</v>
      </c>
      <c r="AT629" s="15">
        <v>0</v>
      </c>
      <c r="AU629" s="15">
        <v>0</v>
      </c>
      <c r="AV629" s="15">
        <v>0</v>
      </c>
      <c r="AW629" s="15">
        <v>0</v>
      </c>
      <c r="AX629" s="15">
        <v>0</v>
      </c>
      <c r="AY629" s="15">
        <v>0</v>
      </c>
      <c r="BB629" t="b">
        <f t="shared" si="50"/>
        <v>1</v>
      </c>
    </row>
    <row r="630" spans="1:54">
      <c r="A630">
        <v>11543</v>
      </c>
      <c r="D630" t="s">
        <v>671</v>
      </c>
      <c r="E630" t="s">
        <v>4307</v>
      </c>
      <c r="F630" t="str">
        <f t="shared" si="46"/>
        <v>City/Roads and Bridges</v>
      </c>
      <c r="G630" t="s">
        <v>671</v>
      </c>
      <c r="I630" t="s">
        <v>3667</v>
      </c>
      <c r="J630" t="s">
        <v>3668</v>
      </c>
      <c r="K630" t="s">
        <v>3669</v>
      </c>
      <c r="L630" t="s">
        <v>662</v>
      </c>
      <c r="M630" t="s">
        <v>3670</v>
      </c>
      <c r="N630">
        <v>18800000</v>
      </c>
      <c r="O630">
        <v>27824000</v>
      </c>
      <c r="P630" t="s">
        <v>634</v>
      </c>
      <c r="Q630" t="str">
        <f t="shared" si="47"/>
        <v>2018-2024</v>
      </c>
      <c r="R630">
        <v>1</v>
      </c>
      <c r="S630" t="s">
        <v>635</v>
      </c>
      <c r="T630" t="s">
        <v>2287</v>
      </c>
      <c r="U630" s="4">
        <v>2018</v>
      </c>
      <c r="V630" s="4">
        <v>2024</v>
      </c>
      <c r="W630" s="15">
        <f t="shared" si="48"/>
        <v>2685714.2857142859</v>
      </c>
      <c r="X630">
        <f t="shared" si="49"/>
        <v>7</v>
      </c>
      <c r="Y630" s="15">
        <v>0</v>
      </c>
      <c r="Z630" s="15">
        <v>0</v>
      </c>
      <c r="AA630" s="15">
        <v>0</v>
      </c>
      <c r="AB630" s="15">
        <v>0</v>
      </c>
      <c r="AC630" s="15">
        <v>2685714.2857142859</v>
      </c>
      <c r="AD630" s="15">
        <v>2685714.2857142859</v>
      </c>
      <c r="AE630" s="15">
        <v>2685714.2857142859</v>
      </c>
      <c r="AF630" s="15">
        <v>2685714.2857142859</v>
      </c>
      <c r="AG630" s="15">
        <v>2685714.2857142859</v>
      </c>
      <c r="AH630" s="15">
        <v>2685714.2857142859</v>
      </c>
      <c r="AI630" s="15">
        <v>2685714.2857142859</v>
      </c>
      <c r="AJ630" s="15">
        <v>0</v>
      </c>
      <c r="AK630" s="15">
        <v>0</v>
      </c>
      <c r="AL630" s="15">
        <v>0</v>
      </c>
      <c r="AM630" s="15">
        <v>0</v>
      </c>
      <c r="AN630" s="15">
        <v>0</v>
      </c>
      <c r="AO630" s="15">
        <v>0</v>
      </c>
      <c r="AP630" s="15">
        <v>0</v>
      </c>
      <c r="AQ630" s="15">
        <v>0</v>
      </c>
      <c r="AR630" s="15">
        <v>0</v>
      </c>
      <c r="AS630" s="15">
        <v>0</v>
      </c>
      <c r="AT630" s="15">
        <v>0</v>
      </c>
      <c r="AU630" s="15">
        <v>0</v>
      </c>
      <c r="AV630" s="15">
        <v>0</v>
      </c>
      <c r="AW630" s="15">
        <v>0</v>
      </c>
      <c r="AX630" s="15">
        <v>0</v>
      </c>
      <c r="AY630" s="15">
        <v>0</v>
      </c>
      <c r="BB630" t="b">
        <f t="shared" si="50"/>
        <v>1</v>
      </c>
    </row>
    <row r="631" spans="1:54">
      <c r="A631">
        <v>11544</v>
      </c>
      <c r="D631" t="s">
        <v>671</v>
      </c>
      <c r="E631" t="s">
        <v>4307</v>
      </c>
      <c r="F631" t="str">
        <f t="shared" si="46"/>
        <v>City/Roads and Bridges</v>
      </c>
      <c r="G631" t="s">
        <v>671</v>
      </c>
      <c r="I631" t="s">
        <v>3671</v>
      </c>
      <c r="J631" t="s">
        <v>1818</v>
      </c>
      <c r="K631" t="s">
        <v>3672</v>
      </c>
      <c r="L631" t="s">
        <v>3606</v>
      </c>
      <c r="M631" t="s">
        <v>3673</v>
      </c>
      <c r="N631">
        <v>8600000</v>
      </c>
      <c r="O631">
        <v>12728000</v>
      </c>
      <c r="P631" t="s">
        <v>634</v>
      </c>
      <c r="Q631" t="str">
        <f t="shared" si="47"/>
        <v>2018-2024</v>
      </c>
      <c r="R631">
        <v>1</v>
      </c>
      <c r="S631" t="s">
        <v>1354</v>
      </c>
      <c r="T631" t="s">
        <v>2287</v>
      </c>
      <c r="U631" s="4">
        <v>2018</v>
      </c>
      <c r="V631" s="4">
        <v>2024</v>
      </c>
      <c r="W631" s="15">
        <f t="shared" si="48"/>
        <v>1228571.4285714286</v>
      </c>
      <c r="X631">
        <f t="shared" si="49"/>
        <v>7</v>
      </c>
      <c r="Y631" s="15">
        <v>0</v>
      </c>
      <c r="Z631" s="15">
        <v>0</v>
      </c>
      <c r="AA631" s="15">
        <v>0</v>
      </c>
      <c r="AB631" s="15">
        <v>0</v>
      </c>
      <c r="AC631" s="15">
        <v>1228571.4285714286</v>
      </c>
      <c r="AD631" s="15">
        <v>1228571.4285714286</v>
      </c>
      <c r="AE631" s="15">
        <v>1228571.4285714286</v>
      </c>
      <c r="AF631" s="15">
        <v>1228571.4285714286</v>
      </c>
      <c r="AG631" s="15">
        <v>1228571.4285714286</v>
      </c>
      <c r="AH631" s="15">
        <v>1228571.4285714286</v>
      </c>
      <c r="AI631" s="15">
        <v>1228571.4285714286</v>
      </c>
      <c r="AJ631" s="15">
        <v>0</v>
      </c>
      <c r="AK631" s="15">
        <v>0</v>
      </c>
      <c r="AL631" s="15">
        <v>0</v>
      </c>
      <c r="AM631" s="15">
        <v>0</v>
      </c>
      <c r="AN631" s="15">
        <v>0</v>
      </c>
      <c r="AO631" s="15">
        <v>0</v>
      </c>
      <c r="AP631" s="15">
        <v>0</v>
      </c>
      <c r="AQ631" s="15">
        <v>0</v>
      </c>
      <c r="AR631" s="15">
        <v>0</v>
      </c>
      <c r="AS631" s="15">
        <v>0</v>
      </c>
      <c r="AT631" s="15">
        <v>0</v>
      </c>
      <c r="AU631" s="15">
        <v>0</v>
      </c>
      <c r="AV631" s="15">
        <v>0</v>
      </c>
      <c r="AW631" s="15">
        <v>0</v>
      </c>
      <c r="AX631" s="15">
        <v>0</v>
      </c>
      <c r="AY631" s="15">
        <v>0</v>
      </c>
      <c r="BB631" t="b">
        <f t="shared" si="50"/>
        <v>1</v>
      </c>
    </row>
    <row r="632" spans="1:54">
      <c r="A632">
        <v>11545</v>
      </c>
      <c r="D632" t="s">
        <v>671</v>
      </c>
      <c r="E632" t="s">
        <v>4307</v>
      </c>
      <c r="F632" t="str">
        <f t="shared" si="46"/>
        <v>City/Roads and Bridges</v>
      </c>
      <c r="G632" t="s">
        <v>671</v>
      </c>
      <c r="I632" t="s">
        <v>3674</v>
      </c>
      <c r="J632" t="s">
        <v>1875</v>
      </c>
      <c r="K632" t="s">
        <v>3675</v>
      </c>
      <c r="L632" t="s">
        <v>640</v>
      </c>
      <c r="M632" t="s">
        <v>3676</v>
      </c>
      <c r="N632">
        <v>4500000</v>
      </c>
      <c r="O632">
        <v>6660000</v>
      </c>
      <c r="P632" t="s">
        <v>634</v>
      </c>
      <c r="Q632" t="str">
        <f t="shared" si="47"/>
        <v>2018-2024</v>
      </c>
      <c r="R632">
        <v>1</v>
      </c>
      <c r="S632" t="s">
        <v>782</v>
      </c>
      <c r="T632" t="s">
        <v>2287</v>
      </c>
      <c r="U632" s="4">
        <v>2018</v>
      </c>
      <c r="V632" s="4">
        <v>2024</v>
      </c>
      <c r="W632" s="15">
        <f t="shared" si="48"/>
        <v>642857.14285714284</v>
      </c>
      <c r="X632">
        <f t="shared" si="49"/>
        <v>7</v>
      </c>
      <c r="Y632" s="15">
        <v>0</v>
      </c>
      <c r="Z632" s="15">
        <v>0</v>
      </c>
      <c r="AA632" s="15">
        <v>0</v>
      </c>
      <c r="AB632" s="15">
        <v>0</v>
      </c>
      <c r="AC632" s="15">
        <v>642857.14285714284</v>
      </c>
      <c r="AD632" s="15">
        <v>642857.14285714284</v>
      </c>
      <c r="AE632" s="15">
        <v>642857.14285714284</v>
      </c>
      <c r="AF632" s="15">
        <v>642857.14285714284</v>
      </c>
      <c r="AG632" s="15">
        <v>642857.14285714284</v>
      </c>
      <c r="AH632" s="15">
        <v>642857.14285714284</v>
      </c>
      <c r="AI632" s="15">
        <v>642857.14285714284</v>
      </c>
      <c r="AJ632" s="15">
        <v>0</v>
      </c>
      <c r="AK632" s="15">
        <v>0</v>
      </c>
      <c r="AL632" s="15">
        <v>0</v>
      </c>
      <c r="AM632" s="15">
        <v>0</v>
      </c>
      <c r="AN632" s="15">
        <v>0</v>
      </c>
      <c r="AO632" s="15">
        <v>0</v>
      </c>
      <c r="AP632" s="15">
        <v>0</v>
      </c>
      <c r="AQ632" s="15">
        <v>0</v>
      </c>
      <c r="AR632" s="15">
        <v>0</v>
      </c>
      <c r="AS632" s="15">
        <v>0</v>
      </c>
      <c r="AT632" s="15">
        <v>0</v>
      </c>
      <c r="AU632" s="15">
        <v>0</v>
      </c>
      <c r="AV632" s="15">
        <v>0</v>
      </c>
      <c r="AW632" s="15">
        <v>0</v>
      </c>
      <c r="AX632" s="15">
        <v>0</v>
      </c>
      <c r="AY632" s="15">
        <v>0</v>
      </c>
      <c r="BB632" t="b">
        <f t="shared" si="50"/>
        <v>1</v>
      </c>
    </row>
    <row r="633" spans="1:54">
      <c r="A633">
        <v>11546</v>
      </c>
      <c r="D633" t="s">
        <v>671</v>
      </c>
      <c r="E633" t="s">
        <v>4307</v>
      </c>
      <c r="F633" t="str">
        <f t="shared" si="46"/>
        <v>City/Active Transportation</v>
      </c>
      <c r="G633" t="s">
        <v>671</v>
      </c>
      <c r="I633" t="s">
        <v>1865</v>
      </c>
      <c r="J633" t="s">
        <v>1866</v>
      </c>
      <c r="K633" t="s">
        <v>780</v>
      </c>
      <c r="L633" t="s">
        <v>657</v>
      </c>
      <c r="M633" t="s">
        <v>1867</v>
      </c>
      <c r="N633">
        <v>2000000</v>
      </c>
      <c r="O633">
        <v>2960000</v>
      </c>
      <c r="P633" t="s">
        <v>634</v>
      </c>
      <c r="Q633" t="str">
        <f t="shared" si="47"/>
        <v>2018-2024</v>
      </c>
      <c r="R633">
        <v>1</v>
      </c>
      <c r="S633" t="s">
        <v>1868</v>
      </c>
      <c r="T633" t="s">
        <v>636</v>
      </c>
      <c r="U633" s="4">
        <v>2018</v>
      </c>
      <c r="V633" s="4">
        <v>2024</v>
      </c>
      <c r="W633" s="15">
        <f t="shared" si="48"/>
        <v>285714.28571428574</v>
      </c>
      <c r="X633">
        <f t="shared" si="49"/>
        <v>7</v>
      </c>
      <c r="Y633" s="15">
        <v>0</v>
      </c>
      <c r="Z633" s="15">
        <v>0</v>
      </c>
      <c r="AA633" s="15">
        <v>0</v>
      </c>
      <c r="AB633" s="15">
        <v>0</v>
      </c>
      <c r="AC633" s="15">
        <v>285714.28571428574</v>
      </c>
      <c r="AD633" s="15">
        <v>285714.28571428574</v>
      </c>
      <c r="AE633" s="15">
        <v>285714.28571428574</v>
      </c>
      <c r="AF633" s="15">
        <v>285714.28571428574</v>
      </c>
      <c r="AG633" s="15">
        <v>285714.28571428574</v>
      </c>
      <c r="AH633" s="15">
        <v>285714.28571428574</v>
      </c>
      <c r="AI633" s="15">
        <v>285714.28571428574</v>
      </c>
      <c r="AJ633" s="15">
        <v>0</v>
      </c>
      <c r="AK633" s="15">
        <v>0</v>
      </c>
      <c r="AL633" s="15">
        <v>0</v>
      </c>
      <c r="AM633" s="15">
        <v>0</v>
      </c>
      <c r="AN633" s="15">
        <v>0</v>
      </c>
      <c r="AO633" s="15">
        <v>0</v>
      </c>
      <c r="AP633" s="15">
        <v>0</v>
      </c>
      <c r="AQ633" s="15">
        <v>0</v>
      </c>
      <c r="AR633" s="15">
        <v>0</v>
      </c>
      <c r="AS633" s="15">
        <v>0</v>
      </c>
      <c r="AT633" s="15">
        <v>0</v>
      </c>
      <c r="AU633" s="15">
        <v>0</v>
      </c>
      <c r="AV633" s="15">
        <v>0</v>
      </c>
      <c r="AW633" s="15">
        <v>0</v>
      </c>
      <c r="AX633" s="15">
        <v>0</v>
      </c>
      <c r="AY633" s="15">
        <v>0</v>
      </c>
      <c r="BB633" t="b">
        <f t="shared" si="50"/>
        <v>1</v>
      </c>
    </row>
    <row r="634" spans="1:54">
      <c r="A634">
        <v>11547</v>
      </c>
      <c r="D634" t="s">
        <v>671</v>
      </c>
      <c r="E634" t="s">
        <v>4307</v>
      </c>
      <c r="F634" t="str">
        <f t="shared" si="46"/>
        <v>City/Roads and Bridges</v>
      </c>
      <c r="G634" t="s">
        <v>671</v>
      </c>
      <c r="I634" t="s">
        <v>3677</v>
      </c>
      <c r="J634" t="s">
        <v>780</v>
      </c>
      <c r="K634" t="s">
        <v>2354</v>
      </c>
      <c r="L634" t="s">
        <v>640</v>
      </c>
      <c r="M634" t="s">
        <v>3678</v>
      </c>
      <c r="N634">
        <v>1900000</v>
      </c>
      <c r="O634">
        <v>2812000</v>
      </c>
      <c r="P634" t="s">
        <v>634</v>
      </c>
      <c r="Q634" t="str">
        <f t="shared" si="47"/>
        <v>2018-2024</v>
      </c>
      <c r="R634">
        <v>1</v>
      </c>
      <c r="S634" t="s">
        <v>1354</v>
      </c>
      <c r="T634" t="s">
        <v>2287</v>
      </c>
      <c r="U634" s="4">
        <v>2018</v>
      </c>
      <c r="V634" s="4">
        <v>2024</v>
      </c>
      <c r="W634" s="15">
        <f t="shared" si="48"/>
        <v>271428.57142857142</v>
      </c>
      <c r="X634">
        <f t="shared" si="49"/>
        <v>7</v>
      </c>
      <c r="Y634" s="15">
        <v>0</v>
      </c>
      <c r="Z634" s="15">
        <v>0</v>
      </c>
      <c r="AA634" s="15">
        <v>0</v>
      </c>
      <c r="AB634" s="15">
        <v>0</v>
      </c>
      <c r="AC634" s="15">
        <v>271428.57142857142</v>
      </c>
      <c r="AD634" s="15">
        <v>271428.57142857142</v>
      </c>
      <c r="AE634" s="15">
        <v>271428.57142857142</v>
      </c>
      <c r="AF634" s="15">
        <v>271428.57142857142</v>
      </c>
      <c r="AG634" s="15">
        <v>271428.57142857142</v>
      </c>
      <c r="AH634" s="15">
        <v>271428.57142857142</v>
      </c>
      <c r="AI634" s="15">
        <v>271428.57142857142</v>
      </c>
      <c r="AJ634" s="15">
        <v>0</v>
      </c>
      <c r="AK634" s="15">
        <v>0</v>
      </c>
      <c r="AL634" s="15">
        <v>0</v>
      </c>
      <c r="AM634" s="15">
        <v>0</v>
      </c>
      <c r="AN634" s="15">
        <v>0</v>
      </c>
      <c r="AO634" s="15">
        <v>0</v>
      </c>
      <c r="AP634" s="15">
        <v>0</v>
      </c>
      <c r="AQ634" s="15">
        <v>0</v>
      </c>
      <c r="AR634" s="15">
        <v>0</v>
      </c>
      <c r="AS634" s="15">
        <v>0</v>
      </c>
      <c r="AT634" s="15">
        <v>0</v>
      </c>
      <c r="AU634" s="15">
        <v>0</v>
      </c>
      <c r="AV634" s="15">
        <v>0</v>
      </c>
      <c r="AW634" s="15">
        <v>0</v>
      </c>
      <c r="AX634" s="15">
        <v>0</v>
      </c>
      <c r="AY634" s="15">
        <v>0</v>
      </c>
      <c r="BB634" t="b">
        <f t="shared" si="50"/>
        <v>1</v>
      </c>
    </row>
    <row r="635" spans="1:54">
      <c r="A635">
        <v>11548</v>
      </c>
      <c r="D635" t="s">
        <v>671</v>
      </c>
      <c r="E635" t="s">
        <v>4307</v>
      </c>
      <c r="F635" t="str">
        <f t="shared" si="46"/>
        <v>City/Active Transportation</v>
      </c>
      <c r="G635" t="s">
        <v>671</v>
      </c>
      <c r="I635" t="s">
        <v>1869</v>
      </c>
      <c r="J635" t="s">
        <v>1870</v>
      </c>
      <c r="K635" t="s">
        <v>1871</v>
      </c>
      <c r="L635" t="s">
        <v>662</v>
      </c>
      <c r="M635" t="s">
        <v>1872</v>
      </c>
      <c r="N635">
        <v>1500000</v>
      </c>
      <c r="O635">
        <v>2220000</v>
      </c>
      <c r="P635" t="s">
        <v>634</v>
      </c>
      <c r="Q635" t="str">
        <f t="shared" si="47"/>
        <v>2018-2024</v>
      </c>
      <c r="R635">
        <v>1</v>
      </c>
      <c r="S635" t="s">
        <v>1868</v>
      </c>
      <c r="T635" t="s">
        <v>636</v>
      </c>
      <c r="U635" s="4">
        <v>2018</v>
      </c>
      <c r="V635" s="4">
        <v>2024</v>
      </c>
      <c r="W635" s="15">
        <f t="shared" si="48"/>
        <v>214285.71428571429</v>
      </c>
      <c r="X635">
        <f t="shared" si="49"/>
        <v>7</v>
      </c>
      <c r="Y635" s="15">
        <v>0</v>
      </c>
      <c r="Z635" s="15">
        <v>0</v>
      </c>
      <c r="AA635" s="15">
        <v>0</v>
      </c>
      <c r="AB635" s="15">
        <v>0</v>
      </c>
      <c r="AC635" s="15">
        <v>214285.71428571429</v>
      </c>
      <c r="AD635" s="15">
        <v>214285.71428571429</v>
      </c>
      <c r="AE635" s="15">
        <v>214285.71428571429</v>
      </c>
      <c r="AF635" s="15">
        <v>214285.71428571429</v>
      </c>
      <c r="AG635" s="15">
        <v>214285.71428571429</v>
      </c>
      <c r="AH635" s="15">
        <v>214285.71428571429</v>
      </c>
      <c r="AI635" s="15">
        <v>214285.71428571429</v>
      </c>
      <c r="AJ635" s="15">
        <v>0</v>
      </c>
      <c r="AK635" s="15">
        <v>0</v>
      </c>
      <c r="AL635" s="15">
        <v>0</v>
      </c>
      <c r="AM635" s="15">
        <v>0</v>
      </c>
      <c r="AN635" s="15">
        <v>0</v>
      </c>
      <c r="AO635" s="15">
        <v>0</v>
      </c>
      <c r="AP635" s="15">
        <v>0</v>
      </c>
      <c r="AQ635" s="15">
        <v>0</v>
      </c>
      <c r="AR635" s="15">
        <v>0</v>
      </c>
      <c r="AS635" s="15">
        <v>0</v>
      </c>
      <c r="AT635" s="15">
        <v>0</v>
      </c>
      <c r="AU635" s="15">
        <v>0</v>
      </c>
      <c r="AV635" s="15">
        <v>0</v>
      </c>
      <c r="AW635" s="15">
        <v>0</v>
      </c>
      <c r="AX635" s="15">
        <v>0</v>
      </c>
      <c r="AY635" s="15">
        <v>0</v>
      </c>
      <c r="BB635" t="b">
        <f t="shared" si="50"/>
        <v>1</v>
      </c>
    </row>
    <row r="636" spans="1:54">
      <c r="A636">
        <v>11549</v>
      </c>
      <c r="D636" t="s">
        <v>671</v>
      </c>
      <c r="E636" t="s">
        <v>4307</v>
      </c>
      <c r="F636" t="str">
        <f t="shared" si="46"/>
        <v>City/Active Transportation</v>
      </c>
      <c r="G636" t="s">
        <v>1873</v>
      </c>
      <c r="I636" t="s">
        <v>1874</v>
      </c>
      <c r="J636" t="s">
        <v>1875</v>
      </c>
      <c r="K636" t="s">
        <v>1876</v>
      </c>
      <c r="L636" t="s">
        <v>657</v>
      </c>
      <c r="M636" t="s">
        <v>1877</v>
      </c>
      <c r="N636">
        <v>3360000</v>
      </c>
      <c r="O636">
        <v>4972800</v>
      </c>
      <c r="P636" t="s">
        <v>634</v>
      </c>
      <c r="Q636" t="str">
        <f t="shared" si="47"/>
        <v>2018-2024</v>
      </c>
      <c r="R636">
        <v>1</v>
      </c>
      <c r="S636" t="s">
        <v>1354</v>
      </c>
      <c r="T636" t="s">
        <v>636</v>
      </c>
      <c r="U636" s="4">
        <v>2018</v>
      </c>
      <c r="V636" s="4">
        <v>2024</v>
      </c>
      <c r="W636" s="15">
        <f t="shared" si="48"/>
        <v>480000</v>
      </c>
      <c r="X636">
        <f t="shared" si="49"/>
        <v>7</v>
      </c>
      <c r="Y636" s="15">
        <v>0</v>
      </c>
      <c r="Z636" s="15">
        <v>0</v>
      </c>
      <c r="AA636" s="15">
        <v>0</v>
      </c>
      <c r="AB636" s="15">
        <v>0</v>
      </c>
      <c r="AC636" s="15">
        <v>480000</v>
      </c>
      <c r="AD636" s="15">
        <v>480000</v>
      </c>
      <c r="AE636" s="15">
        <v>480000</v>
      </c>
      <c r="AF636" s="15">
        <v>480000</v>
      </c>
      <c r="AG636" s="15">
        <v>480000</v>
      </c>
      <c r="AH636" s="15">
        <v>480000</v>
      </c>
      <c r="AI636" s="15">
        <v>480000</v>
      </c>
      <c r="AJ636" s="15">
        <v>0</v>
      </c>
      <c r="AK636" s="15">
        <v>0</v>
      </c>
      <c r="AL636" s="15">
        <v>0</v>
      </c>
      <c r="AM636" s="15">
        <v>0</v>
      </c>
      <c r="AN636" s="15">
        <v>0</v>
      </c>
      <c r="AO636" s="15">
        <v>0</v>
      </c>
      <c r="AP636" s="15">
        <v>0</v>
      </c>
      <c r="AQ636" s="15">
        <v>0</v>
      </c>
      <c r="AR636" s="15">
        <v>0</v>
      </c>
      <c r="AS636" s="15">
        <v>0</v>
      </c>
      <c r="AT636" s="15">
        <v>0</v>
      </c>
      <c r="AU636" s="15">
        <v>0</v>
      </c>
      <c r="AV636" s="15">
        <v>0</v>
      </c>
      <c r="AW636" s="15">
        <v>0</v>
      </c>
      <c r="AX636" s="15">
        <v>0</v>
      </c>
      <c r="AY636" s="15">
        <v>0</v>
      </c>
      <c r="BB636" t="b">
        <f t="shared" si="50"/>
        <v>1</v>
      </c>
    </row>
    <row r="637" spans="1:54">
      <c r="A637">
        <v>11553</v>
      </c>
      <c r="D637" t="s">
        <v>1347</v>
      </c>
      <c r="E637" t="s">
        <v>4307</v>
      </c>
      <c r="F637" t="str">
        <f t="shared" si="46"/>
        <v>City/Roads and Bridges</v>
      </c>
      <c r="G637" t="s">
        <v>627</v>
      </c>
      <c r="I637" t="s">
        <v>1955</v>
      </c>
      <c r="J637" t="s">
        <v>3684</v>
      </c>
      <c r="K637" t="s">
        <v>3685</v>
      </c>
      <c r="L637" t="s">
        <v>632</v>
      </c>
      <c r="M637" t="s">
        <v>3686</v>
      </c>
      <c r="N637">
        <v>9646000</v>
      </c>
      <c r="O637">
        <v>14276080</v>
      </c>
      <c r="P637" t="s">
        <v>634</v>
      </c>
      <c r="Q637" t="str">
        <f t="shared" si="47"/>
        <v>2018-2024</v>
      </c>
      <c r="R637">
        <v>1</v>
      </c>
      <c r="S637" t="s">
        <v>730</v>
      </c>
      <c r="T637" t="s">
        <v>2287</v>
      </c>
      <c r="U637" s="4">
        <v>2018</v>
      </c>
      <c r="V637" s="4">
        <v>2024</v>
      </c>
      <c r="W637" s="15">
        <f t="shared" si="48"/>
        <v>1378000</v>
      </c>
      <c r="X637">
        <f t="shared" si="49"/>
        <v>7</v>
      </c>
      <c r="Y637" s="15">
        <v>0</v>
      </c>
      <c r="Z637" s="15">
        <v>0</v>
      </c>
      <c r="AA637" s="15">
        <v>0</v>
      </c>
      <c r="AB637" s="15">
        <v>0</v>
      </c>
      <c r="AC637" s="15">
        <v>1378000</v>
      </c>
      <c r="AD637" s="15">
        <v>1378000</v>
      </c>
      <c r="AE637" s="15">
        <v>1378000</v>
      </c>
      <c r="AF637" s="15">
        <v>1378000</v>
      </c>
      <c r="AG637" s="15">
        <v>1378000</v>
      </c>
      <c r="AH637" s="15">
        <v>1378000</v>
      </c>
      <c r="AI637" s="15">
        <v>1378000</v>
      </c>
      <c r="AJ637" s="15">
        <v>0</v>
      </c>
      <c r="AK637" s="15">
        <v>0</v>
      </c>
      <c r="AL637" s="15">
        <v>0</v>
      </c>
      <c r="AM637" s="15">
        <v>0</v>
      </c>
      <c r="AN637" s="15">
        <v>0</v>
      </c>
      <c r="AO637" s="15">
        <v>0</v>
      </c>
      <c r="AP637" s="15">
        <v>0</v>
      </c>
      <c r="AQ637" s="15">
        <v>0</v>
      </c>
      <c r="AR637" s="15">
        <v>0</v>
      </c>
      <c r="AS637" s="15">
        <v>0</v>
      </c>
      <c r="AT637" s="15">
        <v>0</v>
      </c>
      <c r="AU637" s="15">
        <v>0</v>
      </c>
      <c r="AV637" s="15">
        <v>0</v>
      </c>
      <c r="AW637" s="15">
        <v>0</v>
      </c>
      <c r="AX637" s="15">
        <v>0</v>
      </c>
      <c r="AY637" s="15">
        <v>0</v>
      </c>
      <c r="BB637" t="b">
        <f t="shared" si="50"/>
        <v>1</v>
      </c>
    </row>
    <row r="638" spans="1:54">
      <c r="A638">
        <v>11554</v>
      </c>
      <c r="D638" t="s">
        <v>721</v>
      </c>
      <c r="E638" t="s">
        <v>4307</v>
      </c>
      <c r="F638" t="str">
        <f t="shared" si="46"/>
        <v>City/Active Transportation</v>
      </c>
      <c r="G638" t="s">
        <v>721</v>
      </c>
      <c r="I638" t="s">
        <v>1882</v>
      </c>
      <c r="J638" t="s">
        <v>798</v>
      </c>
      <c r="K638" t="s">
        <v>1883</v>
      </c>
      <c r="L638" t="s">
        <v>657</v>
      </c>
      <c r="M638" t="s">
        <v>1884</v>
      </c>
      <c r="N638">
        <v>7000000</v>
      </c>
      <c r="O638">
        <v>10360000</v>
      </c>
      <c r="P638" t="s">
        <v>634</v>
      </c>
      <c r="Q638" t="str">
        <f t="shared" si="47"/>
        <v>2018-2024</v>
      </c>
      <c r="R638">
        <v>1</v>
      </c>
      <c r="S638" t="s">
        <v>746</v>
      </c>
      <c r="T638" t="s">
        <v>636</v>
      </c>
      <c r="U638" s="4">
        <v>2018</v>
      </c>
      <c r="V638" s="4">
        <v>2024</v>
      </c>
      <c r="W638" s="15">
        <f t="shared" si="48"/>
        <v>1000000</v>
      </c>
      <c r="X638">
        <f t="shared" si="49"/>
        <v>7</v>
      </c>
      <c r="Y638" s="15">
        <v>0</v>
      </c>
      <c r="Z638" s="15">
        <v>0</v>
      </c>
      <c r="AA638" s="15">
        <v>0</v>
      </c>
      <c r="AB638" s="15">
        <v>0</v>
      </c>
      <c r="AC638" s="15">
        <v>1000000</v>
      </c>
      <c r="AD638" s="15">
        <v>1000000</v>
      </c>
      <c r="AE638" s="15">
        <v>1000000</v>
      </c>
      <c r="AF638" s="15">
        <v>1000000</v>
      </c>
      <c r="AG638" s="15">
        <v>1000000</v>
      </c>
      <c r="AH638" s="15">
        <v>1000000</v>
      </c>
      <c r="AI638" s="15">
        <v>1000000</v>
      </c>
      <c r="AJ638" s="15">
        <v>0</v>
      </c>
      <c r="AK638" s="15">
        <v>0</v>
      </c>
      <c r="AL638" s="15">
        <v>0</v>
      </c>
      <c r="AM638" s="15">
        <v>0</v>
      </c>
      <c r="AN638" s="15">
        <v>0</v>
      </c>
      <c r="AO638" s="15">
        <v>0</v>
      </c>
      <c r="AP638" s="15">
        <v>0</v>
      </c>
      <c r="AQ638" s="15">
        <v>0</v>
      </c>
      <c r="AR638" s="15">
        <v>0</v>
      </c>
      <c r="AS638" s="15">
        <v>0</v>
      </c>
      <c r="AT638" s="15">
        <v>0</v>
      </c>
      <c r="AU638" s="15">
        <v>0</v>
      </c>
      <c r="AV638" s="15">
        <v>0</v>
      </c>
      <c r="AW638" s="15">
        <v>0</v>
      </c>
      <c r="AX638" s="15">
        <v>0</v>
      </c>
      <c r="AY638" s="15">
        <v>0</v>
      </c>
      <c r="BB638" t="b">
        <f t="shared" si="50"/>
        <v>1</v>
      </c>
    </row>
    <row r="639" spans="1:54">
      <c r="A639">
        <v>11555</v>
      </c>
      <c r="D639" t="s">
        <v>721</v>
      </c>
      <c r="E639" t="s">
        <v>4307</v>
      </c>
      <c r="F639" t="str">
        <f t="shared" si="46"/>
        <v>City/Active Transportation</v>
      </c>
      <c r="G639" t="s">
        <v>721</v>
      </c>
      <c r="I639" t="s">
        <v>1885</v>
      </c>
      <c r="J639" t="s">
        <v>1886</v>
      </c>
      <c r="K639" t="s">
        <v>1887</v>
      </c>
      <c r="L639" t="s">
        <v>657</v>
      </c>
      <c r="M639" t="s">
        <v>1888</v>
      </c>
      <c r="N639">
        <v>1950000</v>
      </c>
      <c r="O639">
        <v>2886000</v>
      </c>
      <c r="P639" t="s">
        <v>634</v>
      </c>
      <c r="Q639" t="str">
        <f t="shared" si="47"/>
        <v>2018-2024</v>
      </c>
      <c r="R639">
        <v>1</v>
      </c>
      <c r="S639" t="s">
        <v>1868</v>
      </c>
      <c r="T639" t="s">
        <v>636</v>
      </c>
      <c r="U639" s="4">
        <v>2018</v>
      </c>
      <c r="V639" s="4">
        <v>2024</v>
      </c>
      <c r="W639" s="15">
        <f t="shared" si="48"/>
        <v>278571.42857142858</v>
      </c>
      <c r="X639">
        <f t="shared" si="49"/>
        <v>7</v>
      </c>
      <c r="Y639" s="15">
        <v>0</v>
      </c>
      <c r="Z639" s="15">
        <v>0</v>
      </c>
      <c r="AA639" s="15">
        <v>0</v>
      </c>
      <c r="AB639" s="15">
        <v>0</v>
      </c>
      <c r="AC639" s="15">
        <v>278571.42857142858</v>
      </c>
      <c r="AD639" s="15">
        <v>278571.42857142858</v>
      </c>
      <c r="AE639" s="15">
        <v>278571.42857142858</v>
      </c>
      <c r="AF639" s="15">
        <v>278571.42857142858</v>
      </c>
      <c r="AG639" s="15">
        <v>278571.42857142858</v>
      </c>
      <c r="AH639" s="15">
        <v>278571.42857142858</v>
      </c>
      <c r="AI639" s="15">
        <v>278571.42857142858</v>
      </c>
      <c r="AJ639" s="15">
        <v>0</v>
      </c>
      <c r="AK639" s="15">
        <v>0</v>
      </c>
      <c r="AL639" s="15">
        <v>0</v>
      </c>
      <c r="AM639" s="15">
        <v>0</v>
      </c>
      <c r="AN639" s="15">
        <v>0</v>
      </c>
      <c r="AO639" s="15">
        <v>0</v>
      </c>
      <c r="AP639" s="15">
        <v>0</v>
      </c>
      <c r="AQ639" s="15">
        <v>0</v>
      </c>
      <c r="AR639" s="15">
        <v>0</v>
      </c>
      <c r="AS639" s="15">
        <v>0</v>
      </c>
      <c r="AT639" s="15">
        <v>0</v>
      </c>
      <c r="AU639" s="15">
        <v>0</v>
      </c>
      <c r="AV639" s="15">
        <v>0</v>
      </c>
      <c r="AW639" s="15">
        <v>0</v>
      </c>
      <c r="AX639" s="15">
        <v>0</v>
      </c>
      <c r="AY639" s="15">
        <v>0</v>
      </c>
      <c r="BB639" t="b">
        <f t="shared" si="50"/>
        <v>1</v>
      </c>
    </row>
    <row r="640" spans="1:54">
      <c r="A640">
        <v>11556</v>
      </c>
      <c r="D640" t="s">
        <v>721</v>
      </c>
      <c r="E640" t="s">
        <v>4307</v>
      </c>
      <c r="F640" t="str">
        <f t="shared" si="46"/>
        <v>City/Roads and Bridges</v>
      </c>
      <c r="G640" t="s">
        <v>627</v>
      </c>
      <c r="I640" t="s">
        <v>2323</v>
      </c>
      <c r="J640" t="s">
        <v>3687</v>
      </c>
      <c r="K640" t="s">
        <v>2095</v>
      </c>
      <c r="M640" t="s">
        <v>3688</v>
      </c>
      <c r="N640">
        <v>12000000</v>
      </c>
      <c r="O640">
        <v>17760000</v>
      </c>
      <c r="P640" t="s">
        <v>634</v>
      </c>
      <c r="Q640" t="str">
        <f t="shared" si="47"/>
        <v>2018-2024</v>
      </c>
      <c r="R640">
        <v>1</v>
      </c>
      <c r="S640" t="s">
        <v>676</v>
      </c>
      <c r="T640" t="s">
        <v>2287</v>
      </c>
      <c r="U640" s="4">
        <v>2018</v>
      </c>
      <c r="V640" s="4">
        <v>2024</v>
      </c>
      <c r="W640" s="15">
        <f t="shared" si="48"/>
        <v>1714285.7142857143</v>
      </c>
      <c r="X640">
        <f t="shared" si="49"/>
        <v>7</v>
      </c>
      <c r="Y640" s="15">
        <v>0</v>
      </c>
      <c r="Z640" s="15">
        <v>0</v>
      </c>
      <c r="AA640" s="15">
        <v>0</v>
      </c>
      <c r="AB640" s="15">
        <v>0</v>
      </c>
      <c r="AC640" s="15">
        <v>1714285.7142857143</v>
      </c>
      <c r="AD640" s="15">
        <v>1714285.7142857143</v>
      </c>
      <c r="AE640" s="15">
        <v>1714285.7142857143</v>
      </c>
      <c r="AF640" s="15">
        <v>1714285.7142857143</v>
      </c>
      <c r="AG640" s="15">
        <v>1714285.7142857143</v>
      </c>
      <c r="AH640" s="15">
        <v>1714285.7142857143</v>
      </c>
      <c r="AI640" s="15">
        <v>1714285.7142857143</v>
      </c>
      <c r="AJ640" s="15">
        <v>0</v>
      </c>
      <c r="AK640" s="15">
        <v>0</v>
      </c>
      <c r="AL640" s="15">
        <v>0</v>
      </c>
      <c r="AM640" s="15">
        <v>0</v>
      </c>
      <c r="AN640" s="15">
        <v>0</v>
      </c>
      <c r="AO640" s="15">
        <v>0</v>
      </c>
      <c r="AP640" s="15">
        <v>0</v>
      </c>
      <c r="AQ640" s="15">
        <v>0</v>
      </c>
      <c r="AR640" s="15">
        <v>0</v>
      </c>
      <c r="AS640" s="15">
        <v>0</v>
      </c>
      <c r="AT640" s="15">
        <v>0</v>
      </c>
      <c r="AU640" s="15">
        <v>0</v>
      </c>
      <c r="AV640" s="15">
        <v>0</v>
      </c>
      <c r="AW640" s="15">
        <v>0</v>
      </c>
      <c r="AX640" s="15">
        <v>0</v>
      </c>
      <c r="AY640" s="15">
        <v>0</v>
      </c>
      <c r="BB640" t="b">
        <f t="shared" si="50"/>
        <v>1</v>
      </c>
    </row>
    <row r="641" spans="1:54">
      <c r="A641">
        <v>11561</v>
      </c>
      <c r="D641" t="s">
        <v>822</v>
      </c>
      <c r="E641" t="s">
        <v>4307</v>
      </c>
      <c r="F641" t="str">
        <f t="shared" si="46"/>
        <v>City/TSMO/TDM</v>
      </c>
      <c r="I641" t="s">
        <v>4287</v>
      </c>
      <c r="J641" t="s">
        <v>4288</v>
      </c>
      <c r="M641" t="s">
        <v>4289</v>
      </c>
      <c r="N641">
        <v>3552899</v>
      </c>
      <c r="O641">
        <v>5258290.5199999996</v>
      </c>
      <c r="P641" t="s">
        <v>634</v>
      </c>
      <c r="Q641" t="str">
        <f t="shared" si="47"/>
        <v>2018-2024</v>
      </c>
      <c r="R641">
        <v>1</v>
      </c>
      <c r="T641" t="s">
        <v>4150</v>
      </c>
      <c r="U641" s="4">
        <v>2018</v>
      </c>
      <c r="V641" s="4">
        <v>2024</v>
      </c>
      <c r="W641" s="15">
        <f t="shared" si="48"/>
        <v>507557</v>
      </c>
      <c r="X641">
        <f t="shared" si="49"/>
        <v>7</v>
      </c>
      <c r="Y641" s="15">
        <v>0</v>
      </c>
      <c r="Z641" s="15">
        <v>0</v>
      </c>
      <c r="AA641" s="15">
        <v>0</v>
      </c>
      <c r="AB641" s="15">
        <v>0</v>
      </c>
      <c r="AC641" s="15">
        <v>507557</v>
      </c>
      <c r="AD641" s="15">
        <v>507557</v>
      </c>
      <c r="AE641" s="15">
        <v>507557</v>
      </c>
      <c r="AF641" s="15">
        <v>507557</v>
      </c>
      <c r="AG641" s="15">
        <v>507557</v>
      </c>
      <c r="AH641" s="15">
        <v>507557</v>
      </c>
      <c r="AI641" s="15">
        <v>507557</v>
      </c>
      <c r="AJ641" s="15">
        <v>0</v>
      </c>
      <c r="AK641" s="15">
        <v>0</v>
      </c>
      <c r="AL641" s="15">
        <v>0</v>
      </c>
      <c r="AM641" s="15">
        <v>0</v>
      </c>
      <c r="AN641" s="15">
        <v>0</v>
      </c>
      <c r="AO641" s="15">
        <v>0</v>
      </c>
      <c r="AP641" s="15">
        <v>0</v>
      </c>
      <c r="AQ641" s="15">
        <v>0</v>
      </c>
      <c r="AR641" s="15">
        <v>0</v>
      </c>
      <c r="AS641" s="15">
        <v>0</v>
      </c>
      <c r="AT641" s="15">
        <v>0</v>
      </c>
      <c r="AU641" s="15">
        <v>0</v>
      </c>
      <c r="AV641" s="15">
        <v>0</v>
      </c>
      <c r="AW641" s="15">
        <v>0</v>
      </c>
      <c r="AX641" s="15">
        <v>0</v>
      </c>
      <c r="AY641" s="15">
        <v>0</v>
      </c>
      <c r="BB641" t="b">
        <f t="shared" si="50"/>
        <v>1</v>
      </c>
    </row>
    <row r="642" spans="1:54">
      <c r="A642">
        <v>11562</v>
      </c>
      <c r="D642" t="s">
        <v>822</v>
      </c>
      <c r="E642" t="s">
        <v>4307</v>
      </c>
      <c r="F642" t="str">
        <f t="shared" ref="F642:F705" si="51">CONCATENATE(E642,"/",T642)</f>
        <v>City/TSMO/TDM</v>
      </c>
      <c r="I642" t="s">
        <v>4290</v>
      </c>
      <c r="J642" t="s">
        <v>4291</v>
      </c>
      <c r="M642" t="s">
        <v>4292</v>
      </c>
      <c r="N642">
        <v>551350</v>
      </c>
      <c r="O642">
        <v>815998</v>
      </c>
      <c r="P642" t="s">
        <v>634</v>
      </c>
      <c r="Q642" t="str">
        <f t="shared" ref="Q642:Q705" si="52">IF(P642="N/A","2018-2040",P642)</f>
        <v>2018-2024</v>
      </c>
      <c r="R642">
        <v>1</v>
      </c>
      <c r="T642" t="s">
        <v>4150</v>
      </c>
      <c r="U642" s="4">
        <v>2018</v>
      </c>
      <c r="V642" s="4">
        <v>2024</v>
      </c>
      <c r="W642" s="15">
        <f t="shared" ref="W642:W705" si="53">N642/X642</f>
        <v>78764.28571428571</v>
      </c>
      <c r="X642">
        <f t="shared" ref="X642:X705" si="54">V642-U642+1</f>
        <v>7</v>
      </c>
      <c r="Y642" s="15">
        <v>0</v>
      </c>
      <c r="Z642" s="15">
        <v>0</v>
      </c>
      <c r="AA642" s="15">
        <v>0</v>
      </c>
      <c r="AB642" s="15">
        <v>0</v>
      </c>
      <c r="AC642" s="15">
        <v>78764.28571428571</v>
      </c>
      <c r="AD642" s="15">
        <v>78764.28571428571</v>
      </c>
      <c r="AE642" s="15">
        <v>78764.28571428571</v>
      </c>
      <c r="AF642" s="15">
        <v>78764.28571428571</v>
      </c>
      <c r="AG642" s="15">
        <v>78764.28571428571</v>
      </c>
      <c r="AH642" s="15">
        <v>78764.28571428571</v>
      </c>
      <c r="AI642" s="15">
        <v>78764.28571428571</v>
      </c>
      <c r="AJ642" s="15">
        <v>0</v>
      </c>
      <c r="AK642" s="15">
        <v>0</v>
      </c>
      <c r="AL642" s="15">
        <v>0</v>
      </c>
      <c r="AM642" s="15">
        <v>0</v>
      </c>
      <c r="AN642" s="15">
        <v>0</v>
      </c>
      <c r="AO642" s="15">
        <v>0</v>
      </c>
      <c r="AP642" s="15">
        <v>0</v>
      </c>
      <c r="AQ642" s="15">
        <v>0</v>
      </c>
      <c r="AR642" s="15">
        <v>0</v>
      </c>
      <c r="AS642" s="15">
        <v>0</v>
      </c>
      <c r="AT642" s="15">
        <v>0</v>
      </c>
      <c r="AU642" s="15">
        <v>0</v>
      </c>
      <c r="AV642" s="15">
        <v>0</v>
      </c>
      <c r="AW642" s="15">
        <v>0</v>
      </c>
      <c r="AX642" s="15">
        <v>0</v>
      </c>
      <c r="AY642" s="15">
        <v>0</v>
      </c>
      <c r="BB642" t="b">
        <f t="shared" si="50"/>
        <v>1</v>
      </c>
    </row>
    <row r="643" spans="1:54">
      <c r="A643">
        <v>11563</v>
      </c>
      <c r="D643" t="s">
        <v>822</v>
      </c>
      <c r="E643" t="s">
        <v>4307</v>
      </c>
      <c r="F643" t="str">
        <f t="shared" si="51"/>
        <v>City/Active Transportation</v>
      </c>
      <c r="I643" t="s">
        <v>1892</v>
      </c>
      <c r="J643" t="s">
        <v>1893</v>
      </c>
      <c r="M643" t="s">
        <v>1894</v>
      </c>
      <c r="N643">
        <v>299934</v>
      </c>
      <c r="O643">
        <v>443902.32</v>
      </c>
      <c r="P643" t="s">
        <v>634</v>
      </c>
      <c r="Q643" t="str">
        <f t="shared" si="52"/>
        <v>2018-2024</v>
      </c>
      <c r="R643">
        <v>1</v>
      </c>
      <c r="T643" t="s">
        <v>636</v>
      </c>
      <c r="U643" s="4">
        <v>2018</v>
      </c>
      <c r="V643" s="4">
        <v>2024</v>
      </c>
      <c r="W643" s="15">
        <f t="shared" si="53"/>
        <v>42847.714285714283</v>
      </c>
      <c r="X643">
        <f t="shared" si="54"/>
        <v>7</v>
      </c>
      <c r="Y643" s="15">
        <v>0</v>
      </c>
      <c r="Z643" s="15">
        <v>0</v>
      </c>
      <c r="AA643" s="15">
        <v>0</v>
      </c>
      <c r="AB643" s="15">
        <v>0</v>
      </c>
      <c r="AC643" s="15">
        <v>42847.714285714283</v>
      </c>
      <c r="AD643" s="15">
        <v>42847.714285714283</v>
      </c>
      <c r="AE643" s="15">
        <v>42847.714285714283</v>
      </c>
      <c r="AF643" s="15">
        <v>42847.714285714283</v>
      </c>
      <c r="AG643" s="15">
        <v>42847.714285714283</v>
      </c>
      <c r="AH643" s="15">
        <v>42847.714285714283</v>
      </c>
      <c r="AI643" s="15">
        <v>42847.714285714283</v>
      </c>
      <c r="AJ643" s="15">
        <v>0</v>
      </c>
      <c r="AK643" s="15">
        <v>0</v>
      </c>
      <c r="AL643" s="15">
        <v>0</v>
      </c>
      <c r="AM643" s="15">
        <v>0</v>
      </c>
      <c r="AN643" s="15">
        <v>0</v>
      </c>
      <c r="AO643" s="15">
        <v>0</v>
      </c>
      <c r="AP643" s="15">
        <v>0</v>
      </c>
      <c r="AQ643" s="15">
        <v>0</v>
      </c>
      <c r="AR643" s="15">
        <v>0</v>
      </c>
      <c r="AS643" s="15">
        <v>0</v>
      </c>
      <c r="AT643" s="15">
        <v>0</v>
      </c>
      <c r="AU643" s="15">
        <v>0</v>
      </c>
      <c r="AV643" s="15">
        <v>0</v>
      </c>
      <c r="AW643" s="15">
        <v>0</v>
      </c>
      <c r="AX643" s="15">
        <v>0</v>
      </c>
      <c r="AY643" s="15">
        <v>0</v>
      </c>
      <c r="BB643" t="b">
        <f t="shared" si="50"/>
        <v>1</v>
      </c>
    </row>
    <row r="644" spans="1:54">
      <c r="A644">
        <v>11564</v>
      </c>
      <c r="D644" t="s">
        <v>822</v>
      </c>
      <c r="E644" t="s">
        <v>4307</v>
      </c>
      <c r="F644" t="str">
        <f t="shared" si="51"/>
        <v>City/Active Transportation</v>
      </c>
      <c r="I644" t="s">
        <v>1895</v>
      </c>
      <c r="J644" t="s">
        <v>763</v>
      </c>
      <c r="K644" t="s">
        <v>1896</v>
      </c>
      <c r="M644" t="s">
        <v>1897</v>
      </c>
      <c r="N644">
        <v>2100000</v>
      </c>
      <c r="O644">
        <v>3108000</v>
      </c>
      <c r="P644" t="s">
        <v>634</v>
      </c>
      <c r="Q644" t="str">
        <f t="shared" si="52"/>
        <v>2018-2024</v>
      </c>
      <c r="R644">
        <v>1</v>
      </c>
      <c r="T644" t="s">
        <v>636</v>
      </c>
      <c r="U644" s="4">
        <v>2018</v>
      </c>
      <c r="V644" s="4">
        <v>2024</v>
      </c>
      <c r="W644" s="15">
        <f t="shared" si="53"/>
        <v>300000</v>
      </c>
      <c r="X644">
        <f t="shared" si="54"/>
        <v>7</v>
      </c>
      <c r="Y644" s="15">
        <v>0</v>
      </c>
      <c r="Z644" s="15">
        <v>0</v>
      </c>
      <c r="AA644" s="15">
        <v>0</v>
      </c>
      <c r="AB644" s="15">
        <v>0</v>
      </c>
      <c r="AC644" s="15">
        <v>300000</v>
      </c>
      <c r="AD644" s="15">
        <v>300000</v>
      </c>
      <c r="AE644" s="15">
        <v>300000</v>
      </c>
      <c r="AF644" s="15">
        <v>300000</v>
      </c>
      <c r="AG644" s="15">
        <v>300000</v>
      </c>
      <c r="AH644" s="15">
        <v>300000</v>
      </c>
      <c r="AI644" s="15">
        <v>300000</v>
      </c>
      <c r="AJ644" s="15">
        <v>0</v>
      </c>
      <c r="AK644" s="15">
        <v>0</v>
      </c>
      <c r="AL644" s="15">
        <v>0</v>
      </c>
      <c r="AM644" s="15">
        <v>0</v>
      </c>
      <c r="AN644" s="15">
        <v>0</v>
      </c>
      <c r="AO644" s="15">
        <v>0</v>
      </c>
      <c r="AP644" s="15">
        <v>0</v>
      </c>
      <c r="AQ644" s="15">
        <v>0</v>
      </c>
      <c r="AR644" s="15">
        <v>0</v>
      </c>
      <c r="AS644" s="15">
        <v>0</v>
      </c>
      <c r="AT644" s="15">
        <v>0</v>
      </c>
      <c r="AU644" s="15">
        <v>0</v>
      </c>
      <c r="AV644" s="15">
        <v>0</v>
      </c>
      <c r="AW644" s="15">
        <v>0</v>
      </c>
      <c r="AX644" s="15">
        <v>0</v>
      </c>
      <c r="AY644" s="15">
        <v>0</v>
      </c>
      <c r="BB644" t="b">
        <f t="shared" si="50"/>
        <v>1</v>
      </c>
    </row>
    <row r="645" spans="1:54">
      <c r="A645">
        <v>11565</v>
      </c>
      <c r="D645" t="s">
        <v>822</v>
      </c>
      <c r="E645" t="s">
        <v>4307</v>
      </c>
      <c r="F645" t="str">
        <f t="shared" si="51"/>
        <v>City/Active Transportation</v>
      </c>
      <c r="I645" t="s">
        <v>1898</v>
      </c>
      <c r="J645" t="s">
        <v>1005</v>
      </c>
      <c r="K645" t="s">
        <v>1899</v>
      </c>
      <c r="M645" t="s">
        <v>1900</v>
      </c>
      <c r="N645">
        <v>9116021</v>
      </c>
      <c r="O645">
        <v>13491711.08</v>
      </c>
      <c r="P645" t="s">
        <v>634</v>
      </c>
      <c r="Q645" t="str">
        <f t="shared" si="52"/>
        <v>2018-2024</v>
      </c>
      <c r="R645">
        <v>1</v>
      </c>
      <c r="T645" t="s">
        <v>636</v>
      </c>
      <c r="U645" s="4">
        <v>2018</v>
      </c>
      <c r="V645" s="4">
        <v>2024</v>
      </c>
      <c r="W645" s="15">
        <f t="shared" si="53"/>
        <v>1302288.7142857143</v>
      </c>
      <c r="X645">
        <f t="shared" si="54"/>
        <v>7</v>
      </c>
      <c r="Y645" s="15">
        <v>0</v>
      </c>
      <c r="Z645" s="15">
        <v>0</v>
      </c>
      <c r="AA645" s="15">
        <v>0</v>
      </c>
      <c r="AB645" s="15">
        <v>0</v>
      </c>
      <c r="AC645" s="15">
        <v>1302288.7142857143</v>
      </c>
      <c r="AD645" s="15">
        <v>1302288.7142857143</v>
      </c>
      <c r="AE645" s="15">
        <v>1302288.7142857143</v>
      </c>
      <c r="AF645" s="15">
        <v>1302288.7142857143</v>
      </c>
      <c r="AG645" s="15">
        <v>1302288.7142857143</v>
      </c>
      <c r="AH645" s="15">
        <v>1302288.7142857143</v>
      </c>
      <c r="AI645" s="15">
        <v>1302288.7142857143</v>
      </c>
      <c r="AJ645" s="15">
        <v>0</v>
      </c>
      <c r="AK645" s="15">
        <v>0</v>
      </c>
      <c r="AL645" s="15">
        <v>0</v>
      </c>
      <c r="AM645" s="15">
        <v>0</v>
      </c>
      <c r="AN645" s="15">
        <v>0</v>
      </c>
      <c r="AO645" s="15">
        <v>0</v>
      </c>
      <c r="AP645" s="15">
        <v>0</v>
      </c>
      <c r="AQ645" s="15">
        <v>0</v>
      </c>
      <c r="AR645" s="15">
        <v>0</v>
      </c>
      <c r="AS645" s="15">
        <v>0</v>
      </c>
      <c r="AT645" s="15">
        <v>0</v>
      </c>
      <c r="AU645" s="15">
        <v>0</v>
      </c>
      <c r="AV645" s="15">
        <v>0</v>
      </c>
      <c r="AW645" s="15">
        <v>0</v>
      </c>
      <c r="AX645" s="15">
        <v>0</v>
      </c>
      <c r="AY645" s="15">
        <v>0</v>
      </c>
      <c r="BB645" t="b">
        <f t="shared" si="50"/>
        <v>1</v>
      </c>
    </row>
    <row r="646" spans="1:54">
      <c r="A646">
        <v>11566</v>
      </c>
      <c r="D646" t="s">
        <v>822</v>
      </c>
      <c r="E646" t="s">
        <v>4307</v>
      </c>
      <c r="F646" t="str">
        <f t="shared" si="51"/>
        <v>City/Active Transportation</v>
      </c>
      <c r="I646" t="s">
        <v>1901</v>
      </c>
      <c r="J646" t="s">
        <v>1902</v>
      </c>
      <c r="K646" t="s">
        <v>1903</v>
      </c>
      <c r="M646" t="s">
        <v>1904</v>
      </c>
      <c r="N646">
        <v>3337372</v>
      </c>
      <c r="O646">
        <v>4939310.5599999996</v>
      </c>
      <c r="P646" t="s">
        <v>634</v>
      </c>
      <c r="Q646" t="str">
        <f t="shared" si="52"/>
        <v>2018-2024</v>
      </c>
      <c r="R646">
        <v>1</v>
      </c>
      <c r="T646" t="s">
        <v>636</v>
      </c>
      <c r="U646" s="4">
        <v>2018</v>
      </c>
      <c r="V646" s="4">
        <v>2024</v>
      </c>
      <c r="W646" s="15">
        <f t="shared" si="53"/>
        <v>476767.42857142858</v>
      </c>
      <c r="X646">
        <f t="shared" si="54"/>
        <v>7</v>
      </c>
      <c r="Y646" s="15">
        <v>0</v>
      </c>
      <c r="Z646" s="15">
        <v>0</v>
      </c>
      <c r="AA646" s="15">
        <v>0</v>
      </c>
      <c r="AB646" s="15">
        <v>0</v>
      </c>
      <c r="AC646" s="15">
        <v>476767.42857142858</v>
      </c>
      <c r="AD646" s="15">
        <v>476767.42857142858</v>
      </c>
      <c r="AE646" s="15">
        <v>476767.42857142858</v>
      </c>
      <c r="AF646" s="15">
        <v>476767.42857142858</v>
      </c>
      <c r="AG646" s="15">
        <v>476767.42857142858</v>
      </c>
      <c r="AH646" s="15">
        <v>476767.42857142858</v>
      </c>
      <c r="AI646" s="15">
        <v>476767.42857142858</v>
      </c>
      <c r="AJ646" s="15">
        <v>0</v>
      </c>
      <c r="AK646" s="15">
        <v>0</v>
      </c>
      <c r="AL646" s="15">
        <v>0</v>
      </c>
      <c r="AM646" s="15">
        <v>0</v>
      </c>
      <c r="AN646" s="15">
        <v>0</v>
      </c>
      <c r="AO646" s="15">
        <v>0</v>
      </c>
      <c r="AP646" s="15">
        <v>0</v>
      </c>
      <c r="AQ646" s="15">
        <v>0</v>
      </c>
      <c r="AR646" s="15">
        <v>0</v>
      </c>
      <c r="AS646" s="15">
        <v>0</v>
      </c>
      <c r="AT646" s="15">
        <v>0</v>
      </c>
      <c r="AU646" s="15">
        <v>0</v>
      </c>
      <c r="AV646" s="15">
        <v>0</v>
      </c>
      <c r="AW646" s="15">
        <v>0</v>
      </c>
      <c r="AX646" s="15">
        <v>0</v>
      </c>
      <c r="AY646" s="15">
        <v>0</v>
      </c>
      <c r="BB646" t="b">
        <f t="shared" si="50"/>
        <v>1</v>
      </c>
    </row>
    <row r="647" spans="1:54">
      <c r="A647">
        <v>11567</v>
      </c>
      <c r="D647" t="s">
        <v>822</v>
      </c>
      <c r="E647" t="s">
        <v>4307</v>
      </c>
      <c r="F647" t="str">
        <f t="shared" si="51"/>
        <v>City/Active Transportation</v>
      </c>
      <c r="I647" t="s">
        <v>1905</v>
      </c>
      <c r="J647" t="s">
        <v>1906</v>
      </c>
      <c r="K647" t="s">
        <v>1907</v>
      </c>
      <c r="M647" t="s">
        <v>1908</v>
      </c>
      <c r="N647">
        <v>2240000</v>
      </c>
      <c r="O647">
        <v>3315200</v>
      </c>
      <c r="P647" t="s">
        <v>634</v>
      </c>
      <c r="Q647" t="str">
        <f t="shared" si="52"/>
        <v>2018-2024</v>
      </c>
      <c r="R647">
        <v>1</v>
      </c>
      <c r="T647" t="s">
        <v>636</v>
      </c>
      <c r="U647" s="4">
        <v>2018</v>
      </c>
      <c r="V647" s="4">
        <v>2024</v>
      </c>
      <c r="W647" s="15">
        <f t="shared" si="53"/>
        <v>320000</v>
      </c>
      <c r="X647">
        <f t="shared" si="54"/>
        <v>7</v>
      </c>
      <c r="Y647" s="15">
        <v>0</v>
      </c>
      <c r="Z647" s="15">
        <v>0</v>
      </c>
      <c r="AA647" s="15">
        <v>0</v>
      </c>
      <c r="AB647" s="15">
        <v>0</v>
      </c>
      <c r="AC647" s="15">
        <v>320000</v>
      </c>
      <c r="AD647" s="15">
        <v>320000</v>
      </c>
      <c r="AE647" s="15">
        <v>320000</v>
      </c>
      <c r="AF647" s="15">
        <v>320000</v>
      </c>
      <c r="AG647" s="15">
        <v>320000</v>
      </c>
      <c r="AH647" s="15">
        <v>320000</v>
      </c>
      <c r="AI647" s="15">
        <v>320000</v>
      </c>
      <c r="AJ647" s="15">
        <v>0</v>
      </c>
      <c r="AK647" s="15">
        <v>0</v>
      </c>
      <c r="AL647" s="15">
        <v>0</v>
      </c>
      <c r="AM647" s="15">
        <v>0</v>
      </c>
      <c r="AN647" s="15">
        <v>0</v>
      </c>
      <c r="AO647" s="15">
        <v>0</v>
      </c>
      <c r="AP647" s="15">
        <v>0</v>
      </c>
      <c r="AQ647" s="15">
        <v>0</v>
      </c>
      <c r="AR647" s="15">
        <v>0</v>
      </c>
      <c r="AS647" s="15">
        <v>0</v>
      </c>
      <c r="AT647" s="15">
        <v>0</v>
      </c>
      <c r="AU647" s="15">
        <v>0</v>
      </c>
      <c r="AV647" s="15">
        <v>0</v>
      </c>
      <c r="AW647" s="15">
        <v>0</v>
      </c>
      <c r="AX647" s="15">
        <v>0</v>
      </c>
      <c r="AY647" s="15">
        <v>0</v>
      </c>
      <c r="BB647" t="b">
        <f t="shared" si="50"/>
        <v>1</v>
      </c>
    </row>
    <row r="648" spans="1:54">
      <c r="A648">
        <v>11568</v>
      </c>
      <c r="D648" t="s">
        <v>822</v>
      </c>
      <c r="E648" t="s">
        <v>4307</v>
      </c>
      <c r="F648" t="str">
        <f t="shared" si="51"/>
        <v>City/Roads and Bridges</v>
      </c>
      <c r="I648" t="s">
        <v>3699</v>
      </c>
      <c r="J648" t="s">
        <v>3700</v>
      </c>
      <c r="K648" t="s">
        <v>3701</v>
      </c>
      <c r="M648" t="s">
        <v>2503</v>
      </c>
      <c r="N648">
        <v>3345990</v>
      </c>
      <c r="O648">
        <v>4952065.2</v>
      </c>
      <c r="P648" t="s">
        <v>634</v>
      </c>
      <c r="Q648" t="str">
        <f t="shared" si="52"/>
        <v>2018-2024</v>
      </c>
      <c r="R648">
        <v>1</v>
      </c>
      <c r="T648" t="s">
        <v>2287</v>
      </c>
      <c r="U648" s="4">
        <v>2018</v>
      </c>
      <c r="V648" s="4">
        <v>2024</v>
      </c>
      <c r="W648" s="15">
        <f t="shared" si="53"/>
        <v>477998.57142857142</v>
      </c>
      <c r="X648">
        <f t="shared" si="54"/>
        <v>7</v>
      </c>
      <c r="Y648" s="15">
        <v>0</v>
      </c>
      <c r="Z648" s="15">
        <v>0</v>
      </c>
      <c r="AA648" s="15">
        <v>0</v>
      </c>
      <c r="AB648" s="15">
        <v>0</v>
      </c>
      <c r="AC648" s="15">
        <v>477998.57142857142</v>
      </c>
      <c r="AD648" s="15">
        <v>477998.57142857142</v>
      </c>
      <c r="AE648" s="15">
        <v>477998.57142857142</v>
      </c>
      <c r="AF648" s="15">
        <v>477998.57142857142</v>
      </c>
      <c r="AG648" s="15">
        <v>477998.57142857142</v>
      </c>
      <c r="AH648" s="15">
        <v>477998.57142857142</v>
      </c>
      <c r="AI648" s="15">
        <v>477998.57142857142</v>
      </c>
      <c r="AJ648" s="15">
        <v>0</v>
      </c>
      <c r="AK648" s="15">
        <v>0</v>
      </c>
      <c r="AL648" s="15">
        <v>0</v>
      </c>
      <c r="AM648" s="15">
        <v>0</v>
      </c>
      <c r="AN648" s="15">
        <v>0</v>
      </c>
      <c r="AO648" s="15">
        <v>0</v>
      </c>
      <c r="AP648" s="15">
        <v>0</v>
      </c>
      <c r="AQ648" s="15">
        <v>0</v>
      </c>
      <c r="AR648" s="15">
        <v>0</v>
      </c>
      <c r="AS648" s="15">
        <v>0</v>
      </c>
      <c r="AT648" s="15">
        <v>0</v>
      </c>
      <c r="AU648" s="15">
        <v>0</v>
      </c>
      <c r="AV648" s="15">
        <v>0</v>
      </c>
      <c r="AW648" s="15">
        <v>0</v>
      </c>
      <c r="AX648" s="15">
        <v>0</v>
      </c>
      <c r="AY648" s="15">
        <v>0</v>
      </c>
      <c r="BB648" t="b">
        <f t="shared" si="50"/>
        <v>1</v>
      </c>
    </row>
    <row r="649" spans="1:54">
      <c r="A649">
        <v>11569</v>
      </c>
      <c r="D649" t="s">
        <v>822</v>
      </c>
      <c r="E649" t="s">
        <v>4307</v>
      </c>
      <c r="F649" t="str">
        <f t="shared" si="51"/>
        <v>City/Active Transportation</v>
      </c>
      <c r="I649" t="s">
        <v>1909</v>
      </c>
      <c r="J649" t="s">
        <v>1910</v>
      </c>
      <c r="K649" t="s">
        <v>1125</v>
      </c>
      <c r="M649" t="s">
        <v>1911</v>
      </c>
      <c r="N649">
        <v>2612381</v>
      </c>
      <c r="O649">
        <v>3866323.88</v>
      </c>
      <c r="P649" t="s">
        <v>634</v>
      </c>
      <c r="Q649" t="str">
        <f t="shared" si="52"/>
        <v>2018-2024</v>
      </c>
      <c r="R649">
        <v>1</v>
      </c>
      <c r="T649" t="s">
        <v>636</v>
      </c>
      <c r="U649" s="4">
        <v>2018</v>
      </c>
      <c r="V649" s="4">
        <v>2024</v>
      </c>
      <c r="W649" s="15">
        <f t="shared" si="53"/>
        <v>373197.28571428574</v>
      </c>
      <c r="X649">
        <f t="shared" si="54"/>
        <v>7</v>
      </c>
      <c r="Y649" s="15">
        <v>0</v>
      </c>
      <c r="Z649" s="15">
        <v>0</v>
      </c>
      <c r="AA649" s="15">
        <v>0</v>
      </c>
      <c r="AB649" s="15">
        <v>0</v>
      </c>
      <c r="AC649" s="15">
        <v>373197.28571428574</v>
      </c>
      <c r="AD649" s="15">
        <v>373197.28571428574</v>
      </c>
      <c r="AE649" s="15">
        <v>373197.28571428574</v>
      </c>
      <c r="AF649" s="15">
        <v>373197.28571428574</v>
      </c>
      <c r="AG649" s="15">
        <v>373197.28571428574</v>
      </c>
      <c r="AH649" s="15">
        <v>373197.28571428574</v>
      </c>
      <c r="AI649" s="15">
        <v>373197.28571428574</v>
      </c>
      <c r="AJ649" s="15">
        <v>0</v>
      </c>
      <c r="AK649" s="15">
        <v>0</v>
      </c>
      <c r="AL649" s="15">
        <v>0</v>
      </c>
      <c r="AM649" s="15">
        <v>0</v>
      </c>
      <c r="AN649" s="15">
        <v>0</v>
      </c>
      <c r="AO649" s="15">
        <v>0</v>
      </c>
      <c r="AP649" s="15">
        <v>0</v>
      </c>
      <c r="AQ649" s="15">
        <v>0</v>
      </c>
      <c r="AR649" s="15">
        <v>0</v>
      </c>
      <c r="AS649" s="15">
        <v>0</v>
      </c>
      <c r="AT649" s="15">
        <v>0</v>
      </c>
      <c r="AU649" s="15">
        <v>0</v>
      </c>
      <c r="AV649" s="15">
        <v>0</v>
      </c>
      <c r="AW649" s="15">
        <v>0</v>
      </c>
      <c r="AX649" s="15">
        <v>0</v>
      </c>
      <c r="AY649" s="15">
        <v>0</v>
      </c>
      <c r="BB649" t="b">
        <f t="shared" si="50"/>
        <v>1</v>
      </c>
    </row>
    <row r="650" spans="1:54">
      <c r="A650">
        <v>11570</v>
      </c>
      <c r="D650" t="s">
        <v>822</v>
      </c>
      <c r="E650" t="s">
        <v>4307</v>
      </c>
      <c r="F650" t="str">
        <f t="shared" si="51"/>
        <v>City/Freight</v>
      </c>
      <c r="I650" t="s">
        <v>2225</v>
      </c>
      <c r="J650" t="s">
        <v>1902</v>
      </c>
      <c r="K650" t="s">
        <v>2226</v>
      </c>
      <c r="M650" t="s">
        <v>2227</v>
      </c>
      <c r="N650">
        <v>5527534</v>
      </c>
      <c r="O650">
        <v>8180750.3200000003</v>
      </c>
      <c r="P650" t="s">
        <v>634</v>
      </c>
      <c r="Q650" t="str">
        <f t="shared" si="52"/>
        <v>2018-2024</v>
      </c>
      <c r="R650">
        <v>1</v>
      </c>
      <c r="T650" t="s">
        <v>2089</v>
      </c>
      <c r="U650" s="4">
        <v>2018</v>
      </c>
      <c r="V650" s="4">
        <v>2024</v>
      </c>
      <c r="W650" s="15">
        <f t="shared" si="53"/>
        <v>789647.71428571432</v>
      </c>
      <c r="X650">
        <f t="shared" si="54"/>
        <v>7</v>
      </c>
      <c r="Y650" s="15">
        <v>0</v>
      </c>
      <c r="Z650" s="15">
        <v>0</v>
      </c>
      <c r="AA650" s="15">
        <v>0</v>
      </c>
      <c r="AB650" s="15">
        <v>0</v>
      </c>
      <c r="AC650" s="15">
        <v>789647.71428571432</v>
      </c>
      <c r="AD650" s="15">
        <v>789647.71428571432</v>
      </c>
      <c r="AE650" s="15">
        <v>789647.71428571432</v>
      </c>
      <c r="AF650" s="15">
        <v>789647.71428571432</v>
      </c>
      <c r="AG650" s="15">
        <v>789647.71428571432</v>
      </c>
      <c r="AH650" s="15">
        <v>789647.71428571432</v>
      </c>
      <c r="AI650" s="15">
        <v>789647.71428571432</v>
      </c>
      <c r="AJ650" s="15">
        <v>0</v>
      </c>
      <c r="AK650" s="15">
        <v>0</v>
      </c>
      <c r="AL650" s="15">
        <v>0</v>
      </c>
      <c r="AM650" s="15">
        <v>0</v>
      </c>
      <c r="AN650" s="15">
        <v>0</v>
      </c>
      <c r="AO650" s="15">
        <v>0</v>
      </c>
      <c r="AP650" s="15">
        <v>0</v>
      </c>
      <c r="AQ650" s="15">
        <v>0</v>
      </c>
      <c r="AR650" s="15">
        <v>0</v>
      </c>
      <c r="AS650" s="15">
        <v>0</v>
      </c>
      <c r="AT650" s="15">
        <v>0</v>
      </c>
      <c r="AU650" s="15">
        <v>0</v>
      </c>
      <c r="AV650" s="15">
        <v>0</v>
      </c>
      <c r="AW650" s="15">
        <v>0</v>
      </c>
      <c r="AX650" s="15">
        <v>0</v>
      </c>
      <c r="AY650" s="15">
        <v>0</v>
      </c>
      <c r="BB650" t="b">
        <f t="shared" si="50"/>
        <v>1</v>
      </c>
    </row>
    <row r="651" spans="1:54">
      <c r="A651">
        <v>11571</v>
      </c>
      <c r="D651" t="s">
        <v>822</v>
      </c>
      <c r="E651" t="s">
        <v>4307</v>
      </c>
      <c r="F651" t="str">
        <f t="shared" si="51"/>
        <v>City/Active Transportation</v>
      </c>
      <c r="I651" t="s">
        <v>1912</v>
      </c>
      <c r="J651" t="s">
        <v>1913</v>
      </c>
      <c r="K651" t="s">
        <v>1914</v>
      </c>
      <c r="M651" t="s">
        <v>1915</v>
      </c>
      <c r="N651">
        <v>3605001</v>
      </c>
      <c r="O651">
        <v>5335401.4799999995</v>
      </c>
      <c r="P651" t="s">
        <v>634</v>
      </c>
      <c r="Q651" t="str">
        <f t="shared" si="52"/>
        <v>2018-2024</v>
      </c>
      <c r="R651">
        <v>1</v>
      </c>
      <c r="T651" t="s">
        <v>636</v>
      </c>
      <c r="U651" s="4">
        <v>2018</v>
      </c>
      <c r="V651" s="4">
        <v>2024</v>
      </c>
      <c r="W651" s="15">
        <f t="shared" si="53"/>
        <v>515000.14285714284</v>
      </c>
      <c r="X651">
        <f t="shared" si="54"/>
        <v>7</v>
      </c>
      <c r="Y651" s="15">
        <v>0</v>
      </c>
      <c r="Z651" s="15">
        <v>0</v>
      </c>
      <c r="AA651" s="15">
        <v>0</v>
      </c>
      <c r="AB651" s="15">
        <v>0</v>
      </c>
      <c r="AC651" s="15">
        <v>515000.14285714284</v>
      </c>
      <c r="AD651" s="15">
        <v>515000.14285714284</v>
      </c>
      <c r="AE651" s="15">
        <v>515000.14285714284</v>
      </c>
      <c r="AF651" s="15">
        <v>515000.14285714284</v>
      </c>
      <c r="AG651" s="15">
        <v>515000.14285714284</v>
      </c>
      <c r="AH651" s="15">
        <v>515000.14285714284</v>
      </c>
      <c r="AI651" s="15">
        <v>515000.14285714284</v>
      </c>
      <c r="AJ651" s="15">
        <v>0</v>
      </c>
      <c r="AK651" s="15">
        <v>0</v>
      </c>
      <c r="AL651" s="15">
        <v>0</v>
      </c>
      <c r="AM651" s="15">
        <v>0</v>
      </c>
      <c r="AN651" s="15">
        <v>0</v>
      </c>
      <c r="AO651" s="15">
        <v>0</v>
      </c>
      <c r="AP651" s="15">
        <v>0</v>
      </c>
      <c r="AQ651" s="15">
        <v>0</v>
      </c>
      <c r="AR651" s="15">
        <v>0</v>
      </c>
      <c r="AS651" s="15">
        <v>0</v>
      </c>
      <c r="AT651" s="15">
        <v>0</v>
      </c>
      <c r="AU651" s="15">
        <v>0</v>
      </c>
      <c r="AV651" s="15">
        <v>0</v>
      </c>
      <c r="AW651" s="15">
        <v>0</v>
      </c>
      <c r="AX651" s="15">
        <v>0</v>
      </c>
      <c r="AY651" s="15">
        <v>0</v>
      </c>
      <c r="BB651" t="b">
        <f t="shared" si="50"/>
        <v>1</v>
      </c>
    </row>
    <row r="652" spans="1:54">
      <c r="A652">
        <v>11572</v>
      </c>
      <c r="D652" t="s">
        <v>822</v>
      </c>
      <c r="E652" t="s">
        <v>4307</v>
      </c>
      <c r="F652" t="str">
        <f t="shared" si="51"/>
        <v>City/Active Transportation</v>
      </c>
      <c r="I652" t="s">
        <v>1916</v>
      </c>
      <c r="J652" t="s">
        <v>1917</v>
      </c>
      <c r="K652" t="s">
        <v>884</v>
      </c>
      <c r="M652" t="s">
        <v>1918</v>
      </c>
      <c r="N652">
        <v>2800000</v>
      </c>
      <c r="O652">
        <v>4144000</v>
      </c>
      <c r="P652" t="s">
        <v>634</v>
      </c>
      <c r="Q652" t="str">
        <f t="shared" si="52"/>
        <v>2018-2024</v>
      </c>
      <c r="R652">
        <v>1</v>
      </c>
      <c r="T652" t="s">
        <v>636</v>
      </c>
      <c r="U652" s="4">
        <v>2018</v>
      </c>
      <c r="V652" s="4">
        <v>2024</v>
      </c>
      <c r="W652" s="15">
        <f t="shared" si="53"/>
        <v>400000</v>
      </c>
      <c r="X652">
        <f t="shared" si="54"/>
        <v>7</v>
      </c>
      <c r="Y652" s="15">
        <v>0</v>
      </c>
      <c r="Z652" s="15">
        <v>0</v>
      </c>
      <c r="AA652" s="15">
        <v>0</v>
      </c>
      <c r="AB652" s="15">
        <v>0</v>
      </c>
      <c r="AC652" s="15">
        <v>400000</v>
      </c>
      <c r="AD652" s="15">
        <v>400000</v>
      </c>
      <c r="AE652" s="15">
        <v>400000</v>
      </c>
      <c r="AF652" s="15">
        <v>400000</v>
      </c>
      <c r="AG652" s="15">
        <v>400000</v>
      </c>
      <c r="AH652" s="15">
        <v>400000</v>
      </c>
      <c r="AI652" s="15">
        <v>400000</v>
      </c>
      <c r="AJ652" s="15">
        <v>0</v>
      </c>
      <c r="AK652" s="15">
        <v>0</v>
      </c>
      <c r="AL652" s="15">
        <v>0</v>
      </c>
      <c r="AM652" s="15">
        <v>0</v>
      </c>
      <c r="AN652" s="15">
        <v>0</v>
      </c>
      <c r="AO652" s="15">
        <v>0</v>
      </c>
      <c r="AP652" s="15">
        <v>0</v>
      </c>
      <c r="AQ652" s="15">
        <v>0</v>
      </c>
      <c r="AR652" s="15">
        <v>0</v>
      </c>
      <c r="AS652" s="15">
        <v>0</v>
      </c>
      <c r="AT652" s="15">
        <v>0</v>
      </c>
      <c r="AU652" s="15">
        <v>0</v>
      </c>
      <c r="AV652" s="15">
        <v>0</v>
      </c>
      <c r="AW652" s="15">
        <v>0</v>
      </c>
      <c r="AX652" s="15">
        <v>0</v>
      </c>
      <c r="AY652" s="15">
        <v>0</v>
      </c>
      <c r="BB652" t="b">
        <f t="shared" si="50"/>
        <v>1</v>
      </c>
    </row>
    <row r="653" spans="1:54">
      <c r="A653">
        <v>11607</v>
      </c>
      <c r="D653" t="s">
        <v>710</v>
      </c>
      <c r="E653" t="s">
        <v>4307</v>
      </c>
      <c r="F653" t="str">
        <f t="shared" si="51"/>
        <v>City/Active Transportation</v>
      </c>
      <c r="G653" t="s">
        <v>1932</v>
      </c>
      <c r="I653" t="s">
        <v>1933</v>
      </c>
      <c r="J653" t="s">
        <v>1934</v>
      </c>
      <c r="K653" t="s">
        <v>1935</v>
      </c>
      <c r="L653" t="s">
        <v>1668</v>
      </c>
      <c r="M653" t="s">
        <v>1936</v>
      </c>
      <c r="N653">
        <v>5075000</v>
      </c>
      <c r="O653">
        <v>7511000</v>
      </c>
      <c r="P653" t="s">
        <v>634</v>
      </c>
      <c r="Q653" t="str">
        <f t="shared" si="52"/>
        <v>2018-2024</v>
      </c>
      <c r="S653" t="s">
        <v>730</v>
      </c>
      <c r="T653" t="s">
        <v>636</v>
      </c>
      <c r="U653" s="4">
        <v>2018</v>
      </c>
      <c r="V653" s="4">
        <v>2024</v>
      </c>
      <c r="W653" s="15">
        <f t="shared" si="53"/>
        <v>725000</v>
      </c>
      <c r="X653">
        <f t="shared" si="54"/>
        <v>7</v>
      </c>
      <c r="Y653" s="15">
        <v>0</v>
      </c>
      <c r="Z653" s="15">
        <v>0</v>
      </c>
      <c r="AA653" s="15">
        <v>0</v>
      </c>
      <c r="AB653" s="15">
        <v>0</v>
      </c>
      <c r="AC653" s="15">
        <v>725000</v>
      </c>
      <c r="AD653" s="15">
        <v>725000</v>
      </c>
      <c r="AE653" s="15">
        <v>725000</v>
      </c>
      <c r="AF653" s="15">
        <v>725000</v>
      </c>
      <c r="AG653" s="15">
        <v>725000</v>
      </c>
      <c r="AH653" s="15">
        <v>725000</v>
      </c>
      <c r="AI653" s="15">
        <v>725000</v>
      </c>
      <c r="AJ653" s="15">
        <v>0</v>
      </c>
      <c r="AK653" s="15">
        <v>0</v>
      </c>
      <c r="AL653" s="15">
        <v>0</v>
      </c>
      <c r="AM653" s="15">
        <v>0</v>
      </c>
      <c r="AN653" s="15">
        <v>0</v>
      </c>
      <c r="AO653" s="15">
        <v>0</v>
      </c>
      <c r="AP653" s="15">
        <v>0</v>
      </c>
      <c r="AQ653" s="15">
        <v>0</v>
      </c>
      <c r="AR653" s="15">
        <v>0</v>
      </c>
      <c r="AS653" s="15">
        <v>0</v>
      </c>
      <c r="AT653" s="15">
        <v>0</v>
      </c>
      <c r="AU653" s="15">
        <v>0</v>
      </c>
      <c r="AV653" s="15">
        <v>0</v>
      </c>
      <c r="AW653" s="15">
        <v>0</v>
      </c>
      <c r="AX653" s="15">
        <v>0</v>
      </c>
      <c r="AY653" s="15">
        <v>0</v>
      </c>
      <c r="BB653" t="b">
        <f t="shared" si="50"/>
        <v>1</v>
      </c>
    </row>
    <row r="654" spans="1:54">
      <c r="A654">
        <v>11608</v>
      </c>
      <c r="D654" t="s">
        <v>710</v>
      </c>
      <c r="E654" t="s">
        <v>4307</v>
      </c>
      <c r="F654" t="str">
        <f t="shared" si="51"/>
        <v>City/Roads and Bridges</v>
      </c>
      <c r="G654" t="s">
        <v>710</v>
      </c>
      <c r="I654" t="s">
        <v>3724</v>
      </c>
      <c r="J654" t="s">
        <v>3725</v>
      </c>
      <c r="K654" t="s">
        <v>3726</v>
      </c>
      <c r="L654" t="s">
        <v>791</v>
      </c>
      <c r="M654" t="s">
        <v>3727</v>
      </c>
      <c r="N654">
        <v>1900000</v>
      </c>
      <c r="O654">
        <v>2812000</v>
      </c>
      <c r="P654" t="s">
        <v>634</v>
      </c>
      <c r="Q654" t="str">
        <f t="shared" si="52"/>
        <v>2018-2024</v>
      </c>
      <c r="S654" t="s">
        <v>746</v>
      </c>
      <c r="T654" t="s">
        <v>2287</v>
      </c>
      <c r="U654" s="4">
        <v>2018</v>
      </c>
      <c r="V654" s="4">
        <v>2024</v>
      </c>
      <c r="W654" s="15">
        <f t="shared" si="53"/>
        <v>271428.57142857142</v>
      </c>
      <c r="X654">
        <f t="shared" si="54"/>
        <v>7</v>
      </c>
      <c r="Y654" s="15">
        <v>0</v>
      </c>
      <c r="Z654" s="15">
        <v>0</v>
      </c>
      <c r="AA654" s="15">
        <v>0</v>
      </c>
      <c r="AB654" s="15">
        <v>0</v>
      </c>
      <c r="AC654" s="15">
        <v>271428.57142857142</v>
      </c>
      <c r="AD654" s="15">
        <v>271428.57142857142</v>
      </c>
      <c r="AE654" s="15">
        <v>271428.57142857142</v>
      </c>
      <c r="AF654" s="15">
        <v>271428.57142857142</v>
      </c>
      <c r="AG654" s="15">
        <v>271428.57142857142</v>
      </c>
      <c r="AH654" s="15">
        <v>271428.57142857142</v>
      </c>
      <c r="AI654" s="15">
        <v>271428.57142857142</v>
      </c>
      <c r="AJ654" s="15">
        <v>0</v>
      </c>
      <c r="AK654" s="15">
        <v>0</v>
      </c>
      <c r="AL654" s="15">
        <v>0</v>
      </c>
      <c r="AM654" s="15">
        <v>0</v>
      </c>
      <c r="AN654" s="15">
        <v>0</v>
      </c>
      <c r="AO654" s="15">
        <v>0</v>
      </c>
      <c r="AP654" s="15">
        <v>0</v>
      </c>
      <c r="AQ654" s="15">
        <v>0</v>
      </c>
      <c r="AR654" s="15">
        <v>0</v>
      </c>
      <c r="AS654" s="15">
        <v>0</v>
      </c>
      <c r="AT654" s="15">
        <v>0</v>
      </c>
      <c r="AU654" s="15">
        <v>0</v>
      </c>
      <c r="AV654" s="15">
        <v>0</v>
      </c>
      <c r="AW654" s="15">
        <v>0</v>
      </c>
      <c r="AX654" s="15">
        <v>0</v>
      </c>
      <c r="AY654" s="15">
        <v>0</v>
      </c>
      <c r="BB654" t="b">
        <f t="shared" si="50"/>
        <v>1</v>
      </c>
    </row>
    <row r="655" spans="1:54">
      <c r="A655">
        <v>11609</v>
      </c>
      <c r="D655" t="s">
        <v>710</v>
      </c>
      <c r="E655" t="s">
        <v>4307</v>
      </c>
      <c r="F655" t="str">
        <f t="shared" si="51"/>
        <v>City/Roads and Bridges</v>
      </c>
      <c r="G655" t="s">
        <v>710</v>
      </c>
      <c r="I655" t="s">
        <v>3728</v>
      </c>
      <c r="J655" t="s">
        <v>1938</v>
      </c>
      <c r="K655" t="s">
        <v>3729</v>
      </c>
      <c r="L655" t="s">
        <v>1668</v>
      </c>
      <c r="M655" t="s">
        <v>3727</v>
      </c>
      <c r="N655">
        <v>2000000</v>
      </c>
      <c r="O655">
        <v>2960000</v>
      </c>
      <c r="P655" t="s">
        <v>634</v>
      </c>
      <c r="Q655" t="str">
        <f t="shared" si="52"/>
        <v>2018-2024</v>
      </c>
      <c r="S655" t="s">
        <v>746</v>
      </c>
      <c r="T655" t="s">
        <v>2287</v>
      </c>
      <c r="U655" s="4">
        <v>2018</v>
      </c>
      <c r="V655" s="4">
        <v>2024</v>
      </c>
      <c r="W655" s="15">
        <f t="shared" si="53"/>
        <v>285714.28571428574</v>
      </c>
      <c r="X655">
        <f t="shared" si="54"/>
        <v>7</v>
      </c>
      <c r="Y655" s="15">
        <v>0</v>
      </c>
      <c r="Z655" s="15">
        <v>0</v>
      </c>
      <c r="AA655" s="15">
        <v>0</v>
      </c>
      <c r="AB655" s="15">
        <v>0</v>
      </c>
      <c r="AC655" s="15">
        <v>285714.28571428574</v>
      </c>
      <c r="AD655" s="15">
        <v>285714.28571428574</v>
      </c>
      <c r="AE655" s="15">
        <v>285714.28571428574</v>
      </c>
      <c r="AF655" s="15">
        <v>285714.28571428574</v>
      </c>
      <c r="AG655" s="15">
        <v>285714.28571428574</v>
      </c>
      <c r="AH655" s="15">
        <v>285714.28571428574</v>
      </c>
      <c r="AI655" s="15">
        <v>285714.28571428574</v>
      </c>
      <c r="AJ655" s="15">
        <v>0</v>
      </c>
      <c r="AK655" s="15">
        <v>0</v>
      </c>
      <c r="AL655" s="15">
        <v>0</v>
      </c>
      <c r="AM655" s="15">
        <v>0</v>
      </c>
      <c r="AN655" s="15">
        <v>0</v>
      </c>
      <c r="AO655" s="15">
        <v>0</v>
      </c>
      <c r="AP655" s="15">
        <v>0</v>
      </c>
      <c r="AQ655" s="15">
        <v>0</v>
      </c>
      <c r="AR655" s="15">
        <v>0</v>
      </c>
      <c r="AS655" s="15">
        <v>0</v>
      </c>
      <c r="AT655" s="15">
        <v>0</v>
      </c>
      <c r="AU655" s="15">
        <v>0</v>
      </c>
      <c r="AV655" s="15">
        <v>0</v>
      </c>
      <c r="AW655" s="15">
        <v>0</v>
      </c>
      <c r="AX655" s="15">
        <v>0</v>
      </c>
      <c r="AY655" s="15">
        <v>0</v>
      </c>
      <c r="BB655" t="b">
        <f t="shared" si="50"/>
        <v>1</v>
      </c>
    </row>
    <row r="656" spans="1:54">
      <c r="A656">
        <v>11610</v>
      </c>
      <c r="D656" t="s">
        <v>710</v>
      </c>
      <c r="E656" t="s">
        <v>4307</v>
      </c>
      <c r="F656" t="str">
        <f t="shared" si="51"/>
        <v>City/Active Transportation</v>
      </c>
      <c r="G656" t="s">
        <v>710</v>
      </c>
      <c r="I656" t="s">
        <v>1937</v>
      </c>
      <c r="J656" t="s">
        <v>1938</v>
      </c>
      <c r="K656" t="s">
        <v>1939</v>
      </c>
      <c r="L656" t="s">
        <v>632</v>
      </c>
      <c r="M656" t="s">
        <v>1940</v>
      </c>
      <c r="N656">
        <v>2400000</v>
      </c>
      <c r="O656">
        <v>3552000</v>
      </c>
      <c r="P656" t="s">
        <v>634</v>
      </c>
      <c r="Q656" t="str">
        <f t="shared" si="52"/>
        <v>2018-2024</v>
      </c>
      <c r="S656" t="s">
        <v>746</v>
      </c>
      <c r="T656" t="s">
        <v>636</v>
      </c>
      <c r="U656" s="4">
        <v>2018</v>
      </c>
      <c r="V656" s="4">
        <v>2024</v>
      </c>
      <c r="W656" s="15">
        <f t="shared" si="53"/>
        <v>342857.14285714284</v>
      </c>
      <c r="X656">
        <f t="shared" si="54"/>
        <v>7</v>
      </c>
      <c r="Y656" s="15">
        <v>0</v>
      </c>
      <c r="Z656" s="15">
        <v>0</v>
      </c>
      <c r="AA656" s="15">
        <v>0</v>
      </c>
      <c r="AB656" s="15">
        <v>0</v>
      </c>
      <c r="AC656" s="15">
        <v>342857.14285714284</v>
      </c>
      <c r="AD656" s="15">
        <v>342857.14285714284</v>
      </c>
      <c r="AE656" s="15">
        <v>342857.14285714284</v>
      </c>
      <c r="AF656" s="15">
        <v>342857.14285714284</v>
      </c>
      <c r="AG656" s="15">
        <v>342857.14285714284</v>
      </c>
      <c r="AH656" s="15">
        <v>342857.14285714284</v>
      </c>
      <c r="AI656" s="15">
        <v>342857.14285714284</v>
      </c>
      <c r="AJ656" s="15">
        <v>0</v>
      </c>
      <c r="AK656" s="15">
        <v>0</v>
      </c>
      <c r="AL656" s="15">
        <v>0</v>
      </c>
      <c r="AM656" s="15">
        <v>0</v>
      </c>
      <c r="AN656" s="15">
        <v>0</v>
      </c>
      <c r="AO656" s="15">
        <v>0</v>
      </c>
      <c r="AP656" s="15">
        <v>0</v>
      </c>
      <c r="AQ656" s="15">
        <v>0</v>
      </c>
      <c r="AR656" s="15">
        <v>0</v>
      </c>
      <c r="AS656" s="15">
        <v>0</v>
      </c>
      <c r="AT656" s="15">
        <v>0</v>
      </c>
      <c r="AU656" s="15">
        <v>0</v>
      </c>
      <c r="AV656" s="15">
        <v>0</v>
      </c>
      <c r="AW656" s="15">
        <v>0</v>
      </c>
      <c r="AX656" s="15">
        <v>0</v>
      </c>
      <c r="AY656" s="15">
        <v>0</v>
      </c>
      <c r="BB656" t="b">
        <f t="shared" si="50"/>
        <v>1</v>
      </c>
    </row>
    <row r="657" spans="1:54">
      <c r="A657">
        <v>11611</v>
      </c>
      <c r="D657" t="s">
        <v>710</v>
      </c>
      <c r="E657" t="s">
        <v>4307</v>
      </c>
      <c r="F657" t="str">
        <f t="shared" si="51"/>
        <v>City/Roads and Bridges</v>
      </c>
      <c r="G657" t="s">
        <v>3</v>
      </c>
      <c r="I657" t="s">
        <v>3730</v>
      </c>
      <c r="J657" t="s">
        <v>3731</v>
      </c>
      <c r="K657" t="s">
        <v>3732</v>
      </c>
      <c r="L657" t="s">
        <v>632</v>
      </c>
      <c r="M657" t="s">
        <v>3733</v>
      </c>
      <c r="N657">
        <v>2400000</v>
      </c>
      <c r="O657">
        <v>3552000</v>
      </c>
      <c r="P657" t="s">
        <v>634</v>
      </c>
      <c r="Q657" t="str">
        <f t="shared" si="52"/>
        <v>2018-2024</v>
      </c>
      <c r="S657" t="s">
        <v>746</v>
      </c>
      <c r="T657" t="s">
        <v>2287</v>
      </c>
      <c r="U657" s="4">
        <v>2018</v>
      </c>
      <c r="V657" s="4">
        <v>2024</v>
      </c>
      <c r="W657" s="15">
        <f t="shared" si="53"/>
        <v>342857.14285714284</v>
      </c>
      <c r="X657">
        <f t="shared" si="54"/>
        <v>7</v>
      </c>
      <c r="Y657" s="15">
        <v>0</v>
      </c>
      <c r="Z657" s="15">
        <v>0</v>
      </c>
      <c r="AA657" s="15">
        <v>0</v>
      </c>
      <c r="AB657" s="15">
        <v>0</v>
      </c>
      <c r="AC657" s="15">
        <v>342857.14285714284</v>
      </c>
      <c r="AD657" s="15">
        <v>342857.14285714284</v>
      </c>
      <c r="AE657" s="15">
        <v>342857.14285714284</v>
      </c>
      <c r="AF657" s="15">
        <v>342857.14285714284</v>
      </c>
      <c r="AG657" s="15">
        <v>342857.14285714284</v>
      </c>
      <c r="AH657" s="15">
        <v>342857.14285714284</v>
      </c>
      <c r="AI657" s="15">
        <v>342857.14285714284</v>
      </c>
      <c r="AJ657" s="15">
        <v>0</v>
      </c>
      <c r="AK657" s="15">
        <v>0</v>
      </c>
      <c r="AL657" s="15">
        <v>0</v>
      </c>
      <c r="AM657" s="15">
        <v>0</v>
      </c>
      <c r="AN657" s="15">
        <v>0</v>
      </c>
      <c r="AO657" s="15">
        <v>0</v>
      </c>
      <c r="AP657" s="15">
        <v>0</v>
      </c>
      <c r="AQ657" s="15">
        <v>0</v>
      </c>
      <c r="AR657" s="15">
        <v>0</v>
      </c>
      <c r="AS657" s="15">
        <v>0</v>
      </c>
      <c r="AT657" s="15">
        <v>0</v>
      </c>
      <c r="AU657" s="15">
        <v>0</v>
      </c>
      <c r="AV657" s="15">
        <v>0</v>
      </c>
      <c r="AW657" s="15">
        <v>0</v>
      </c>
      <c r="AX657" s="15">
        <v>0</v>
      </c>
      <c r="AY657" s="15">
        <v>0</v>
      </c>
      <c r="BB657" t="b">
        <f t="shared" si="50"/>
        <v>1</v>
      </c>
    </row>
    <row r="658" spans="1:54">
      <c r="A658">
        <v>11627</v>
      </c>
      <c r="D658" t="s">
        <v>671</v>
      </c>
      <c r="E658" t="s">
        <v>4307</v>
      </c>
      <c r="F658" t="str">
        <f t="shared" si="51"/>
        <v>City/Active Transportation</v>
      </c>
      <c r="G658" t="s">
        <v>671</v>
      </c>
      <c r="I658" t="s">
        <v>1974</v>
      </c>
      <c r="J658" t="s">
        <v>1871</v>
      </c>
      <c r="K658" t="s">
        <v>1975</v>
      </c>
      <c r="L658" t="s">
        <v>640</v>
      </c>
      <c r="M658" t="s">
        <v>1976</v>
      </c>
      <c r="N658">
        <v>2700000</v>
      </c>
      <c r="O658">
        <v>3996000</v>
      </c>
      <c r="P658" t="s">
        <v>634</v>
      </c>
      <c r="Q658" t="str">
        <f t="shared" si="52"/>
        <v>2018-2024</v>
      </c>
      <c r="S658" t="s">
        <v>730</v>
      </c>
      <c r="T658" t="s">
        <v>636</v>
      </c>
      <c r="U658" s="4">
        <v>2018</v>
      </c>
      <c r="V658" s="4">
        <v>2024</v>
      </c>
      <c r="W658" s="15">
        <f t="shared" si="53"/>
        <v>385714.28571428574</v>
      </c>
      <c r="X658">
        <f t="shared" si="54"/>
        <v>7</v>
      </c>
      <c r="Y658" s="15">
        <v>0</v>
      </c>
      <c r="Z658" s="15">
        <v>0</v>
      </c>
      <c r="AA658" s="15">
        <v>0</v>
      </c>
      <c r="AB658" s="15">
        <v>0</v>
      </c>
      <c r="AC658" s="15">
        <v>385714.28571428574</v>
      </c>
      <c r="AD658" s="15">
        <v>385714.28571428574</v>
      </c>
      <c r="AE658" s="15">
        <v>385714.28571428574</v>
      </c>
      <c r="AF658" s="15">
        <v>385714.28571428574</v>
      </c>
      <c r="AG658" s="15">
        <v>385714.28571428574</v>
      </c>
      <c r="AH658" s="15">
        <v>385714.28571428574</v>
      </c>
      <c r="AI658" s="15">
        <v>385714.28571428574</v>
      </c>
      <c r="AJ658" s="15">
        <v>0</v>
      </c>
      <c r="AK658" s="15">
        <v>0</v>
      </c>
      <c r="AL658" s="15">
        <v>0</v>
      </c>
      <c r="AM658" s="15">
        <v>0</v>
      </c>
      <c r="AN658" s="15">
        <v>0</v>
      </c>
      <c r="AO658" s="15">
        <v>0</v>
      </c>
      <c r="AP658" s="15">
        <v>0</v>
      </c>
      <c r="AQ658" s="15">
        <v>0</v>
      </c>
      <c r="AR658" s="15">
        <v>0</v>
      </c>
      <c r="AS658" s="15">
        <v>0</v>
      </c>
      <c r="AT658" s="15">
        <v>0</v>
      </c>
      <c r="AU658" s="15">
        <v>0</v>
      </c>
      <c r="AV658" s="15">
        <v>0</v>
      </c>
      <c r="AW658" s="15">
        <v>0</v>
      </c>
      <c r="AX658" s="15">
        <v>0</v>
      </c>
      <c r="AY658" s="15">
        <v>0</v>
      </c>
      <c r="BB658" t="b">
        <f t="shared" si="50"/>
        <v>1</v>
      </c>
    </row>
    <row r="659" spans="1:54">
      <c r="A659">
        <v>11628</v>
      </c>
      <c r="D659" t="s">
        <v>671</v>
      </c>
      <c r="E659" t="s">
        <v>4307</v>
      </c>
      <c r="F659" t="str">
        <f t="shared" si="51"/>
        <v>City/Roads and Bridges</v>
      </c>
      <c r="G659" t="s">
        <v>671</v>
      </c>
      <c r="I659" t="s">
        <v>3743</v>
      </c>
      <c r="J659" t="s">
        <v>3744</v>
      </c>
      <c r="K659" t="s">
        <v>3745</v>
      </c>
      <c r="L659" t="s">
        <v>640</v>
      </c>
      <c r="M659" t="s">
        <v>3746</v>
      </c>
      <c r="N659">
        <v>3300000</v>
      </c>
      <c r="O659">
        <v>4884000</v>
      </c>
      <c r="P659" t="s">
        <v>634</v>
      </c>
      <c r="Q659" t="str">
        <f t="shared" si="52"/>
        <v>2018-2024</v>
      </c>
      <c r="S659" t="s">
        <v>2827</v>
      </c>
      <c r="T659" t="s">
        <v>2287</v>
      </c>
      <c r="U659" s="4">
        <v>2018</v>
      </c>
      <c r="V659" s="4">
        <v>2024</v>
      </c>
      <c r="W659" s="15">
        <f t="shared" si="53"/>
        <v>471428.57142857142</v>
      </c>
      <c r="X659">
        <f t="shared" si="54"/>
        <v>7</v>
      </c>
      <c r="Y659" s="15">
        <v>0</v>
      </c>
      <c r="Z659" s="15">
        <v>0</v>
      </c>
      <c r="AA659" s="15">
        <v>0</v>
      </c>
      <c r="AB659" s="15">
        <v>0</v>
      </c>
      <c r="AC659" s="15">
        <v>471428.57142857142</v>
      </c>
      <c r="AD659" s="15">
        <v>471428.57142857142</v>
      </c>
      <c r="AE659" s="15">
        <v>471428.57142857142</v>
      </c>
      <c r="AF659" s="15">
        <v>471428.57142857142</v>
      </c>
      <c r="AG659" s="15">
        <v>471428.57142857142</v>
      </c>
      <c r="AH659" s="15">
        <v>471428.57142857142</v>
      </c>
      <c r="AI659" s="15">
        <v>471428.57142857142</v>
      </c>
      <c r="AJ659" s="15">
        <v>0</v>
      </c>
      <c r="AK659" s="15">
        <v>0</v>
      </c>
      <c r="AL659" s="15">
        <v>0</v>
      </c>
      <c r="AM659" s="15">
        <v>0</v>
      </c>
      <c r="AN659" s="15">
        <v>0</v>
      </c>
      <c r="AO659" s="15">
        <v>0</v>
      </c>
      <c r="AP659" s="15">
        <v>0</v>
      </c>
      <c r="AQ659" s="15">
        <v>0</v>
      </c>
      <c r="AR659" s="15">
        <v>0</v>
      </c>
      <c r="AS659" s="15">
        <v>0</v>
      </c>
      <c r="AT659" s="15">
        <v>0</v>
      </c>
      <c r="AU659" s="15">
        <v>0</v>
      </c>
      <c r="AV659" s="15">
        <v>0</v>
      </c>
      <c r="AW659" s="15">
        <v>0</v>
      </c>
      <c r="AX659" s="15">
        <v>0</v>
      </c>
      <c r="AY659" s="15">
        <v>0</v>
      </c>
      <c r="BB659" t="b">
        <f t="shared" si="50"/>
        <v>1</v>
      </c>
    </row>
    <row r="660" spans="1:54">
      <c r="A660">
        <v>11641</v>
      </c>
      <c r="D660" t="s">
        <v>822</v>
      </c>
      <c r="E660" t="s">
        <v>4307</v>
      </c>
      <c r="F660" t="str">
        <f t="shared" si="51"/>
        <v>City/Active Transportation</v>
      </c>
      <c r="I660" t="s">
        <v>2001</v>
      </c>
      <c r="J660" t="s">
        <v>1999</v>
      </c>
      <c r="K660" t="s">
        <v>1124</v>
      </c>
      <c r="M660" t="s">
        <v>2002</v>
      </c>
      <c r="N660">
        <v>2083874</v>
      </c>
      <c r="O660">
        <v>3084133.52</v>
      </c>
      <c r="P660" t="s">
        <v>634</v>
      </c>
      <c r="Q660" t="str">
        <f t="shared" si="52"/>
        <v>2018-2024</v>
      </c>
      <c r="R660">
        <v>1</v>
      </c>
      <c r="T660" t="s">
        <v>636</v>
      </c>
      <c r="U660" s="4">
        <v>2018</v>
      </c>
      <c r="V660" s="4">
        <v>2024</v>
      </c>
      <c r="W660" s="15">
        <f t="shared" si="53"/>
        <v>297696.28571428574</v>
      </c>
      <c r="X660">
        <f t="shared" si="54"/>
        <v>7</v>
      </c>
      <c r="Y660" s="15">
        <v>0</v>
      </c>
      <c r="Z660" s="15">
        <v>0</v>
      </c>
      <c r="AA660" s="15">
        <v>0</v>
      </c>
      <c r="AB660" s="15">
        <v>0</v>
      </c>
      <c r="AC660" s="15">
        <v>297696.28571428574</v>
      </c>
      <c r="AD660" s="15">
        <v>297696.28571428574</v>
      </c>
      <c r="AE660" s="15">
        <v>297696.28571428574</v>
      </c>
      <c r="AF660" s="15">
        <v>297696.28571428574</v>
      </c>
      <c r="AG660" s="15">
        <v>297696.28571428574</v>
      </c>
      <c r="AH660" s="15">
        <v>297696.28571428574</v>
      </c>
      <c r="AI660" s="15">
        <v>297696.28571428574</v>
      </c>
      <c r="AJ660" s="15">
        <v>0</v>
      </c>
      <c r="AK660" s="15">
        <v>0</v>
      </c>
      <c r="AL660" s="15">
        <v>0</v>
      </c>
      <c r="AM660" s="15">
        <v>0</v>
      </c>
      <c r="AN660" s="15">
        <v>0</v>
      </c>
      <c r="AO660" s="15">
        <v>0</v>
      </c>
      <c r="AP660" s="15">
        <v>0</v>
      </c>
      <c r="AQ660" s="15">
        <v>0</v>
      </c>
      <c r="AR660" s="15">
        <v>0</v>
      </c>
      <c r="AS660" s="15">
        <v>0</v>
      </c>
      <c r="AT660" s="15">
        <v>0</v>
      </c>
      <c r="AU660" s="15">
        <v>0</v>
      </c>
      <c r="AV660" s="15">
        <v>0</v>
      </c>
      <c r="AW660" s="15">
        <v>0</v>
      </c>
      <c r="AX660" s="15">
        <v>0</v>
      </c>
      <c r="AY660" s="15">
        <v>0</v>
      </c>
      <c r="BB660" t="b">
        <f t="shared" si="50"/>
        <v>1</v>
      </c>
    </row>
    <row r="661" spans="1:54">
      <c r="A661">
        <v>11643</v>
      </c>
      <c r="D661" t="s">
        <v>822</v>
      </c>
      <c r="E661" t="s">
        <v>4307</v>
      </c>
      <c r="F661" t="str">
        <f t="shared" si="51"/>
        <v>City/Active Transportation</v>
      </c>
      <c r="I661" t="s">
        <v>2006</v>
      </c>
      <c r="J661" t="s">
        <v>2004</v>
      </c>
      <c r="K661" t="s">
        <v>2007</v>
      </c>
      <c r="M661" t="s">
        <v>2008</v>
      </c>
      <c r="N661">
        <v>5256420</v>
      </c>
      <c r="O661">
        <v>7779501.5999999996</v>
      </c>
      <c r="P661" t="s">
        <v>634</v>
      </c>
      <c r="Q661" t="str">
        <f t="shared" si="52"/>
        <v>2018-2024</v>
      </c>
      <c r="R661">
        <v>1</v>
      </c>
      <c r="T661" t="s">
        <v>636</v>
      </c>
      <c r="U661" s="4">
        <v>2018</v>
      </c>
      <c r="V661" s="4">
        <v>2024</v>
      </c>
      <c r="W661" s="15">
        <f t="shared" si="53"/>
        <v>750917.14285714284</v>
      </c>
      <c r="X661">
        <f t="shared" si="54"/>
        <v>7</v>
      </c>
      <c r="Y661" s="15">
        <v>0</v>
      </c>
      <c r="Z661" s="15">
        <v>0</v>
      </c>
      <c r="AA661" s="15">
        <v>0</v>
      </c>
      <c r="AB661" s="15">
        <v>0</v>
      </c>
      <c r="AC661" s="15">
        <v>750917.14285714284</v>
      </c>
      <c r="AD661" s="15">
        <v>750917.14285714284</v>
      </c>
      <c r="AE661" s="15">
        <v>750917.14285714284</v>
      </c>
      <c r="AF661" s="15">
        <v>750917.14285714284</v>
      </c>
      <c r="AG661" s="15">
        <v>750917.14285714284</v>
      </c>
      <c r="AH661" s="15">
        <v>750917.14285714284</v>
      </c>
      <c r="AI661" s="15">
        <v>750917.14285714284</v>
      </c>
      <c r="AJ661" s="15">
        <v>0</v>
      </c>
      <c r="AK661" s="15">
        <v>0</v>
      </c>
      <c r="AL661" s="15">
        <v>0</v>
      </c>
      <c r="AM661" s="15">
        <v>0</v>
      </c>
      <c r="AN661" s="15">
        <v>0</v>
      </c>
      <c r="AO661" s="15">
        <v>0</v>
      </c>
      <c r="AP661" s="15">
        <v>0</v>
      </c>
      <c r="AQ661" s="15">
        <v>0</v>
      </c>
      <c r="AR661" s="15">
        <v>0</v>
      </c>
      <c r="AS661" s="15">
        <v>0</v>
      </c>
      <c r="AT661" s="15">
        <v>0</v>
      </c>
      <c r="AU661" s="15">
        <v>0</v>
      </c>
      <c r="AV661" s="15">
        <v>0</v>
      </c>
      <c r="AW661" s="15">
        <v>0</v>
      </c>
      <c r="AX661" s="15">
        <v>0</v>
      </c>
      <c r="AY661" s="15">
        <v>0</v>
      </c>
      <c r="BB661" t="b">
        <f t="shared" si="50"/>
        <v>1</v>
      </c>
    </row>
    <row r="662" spans="1:54">
      <c r="A662">
        <v>11644</v>
      </c>
      <c r="D662" t="s">
        <v>822</v>
      </c>
      <c r="E662" t="s">
        <v>4307</v>
      </c>
      <c r="F662" t="str">
        <f t="shared" si="51"/>
        <v>City/Active Transportation</v>
      </c>
      <c r="I662" t="s">
        <v>2009</v>
      </c>
      <c r="J662" t="s">
        <v>2007</v>
      </c>
      <c r="K662" t="s">
        <v>2010</v>
      </c>
      <c r="M662" t="s">
        <v>2011</v>
      </c>
      <c r="N662">
        <v>7306910</v>
      </c>
      <c r="O662">
        <v>10814226.800000001</v>
      </c>
      <c r="P662" t="s">
        <v>634</v>
      </c>
      <c r="Q662" t="str">
        <f t="shared" si="52"/>
        <v>2018-2024</v>
      </c>
      <c r="R662">
        <v>1</v>
      </c>
      <c r="T662" t="s">
        <v>636</v>
      </c>
      <c r="U662" s="4">
        <v>2018</v>
      </c>
      <c r="V662" s="4">
        <v>2024</v>
      </c>
      <c r="W662" s="15">
        <f t="shared" si="53"/>
        <v>1043844.2857142857</v>
      </c>
      <c r="X662">
        <f t="shared" si="54"/>
        <v>7</v>
      </c>
      <c r="Y662" s="15">
        <v>0</v>
      </c>
      <c r="Z662" s="15">
        <v>0</v>
      </c>
      <c r="AA662" s="15">
        <v>0</v>
      </c>
      <c r="AB662" s="15">
        <v>0</v>
      </c>
      <c r="AC662" s="15">
        <v>1043844.2857142857</v>
      </c>
      <c r="AD662" s="15">
        <v>1043844.2857142857</v>
      </c>
      <c r="AE662" s="15">
        <v>1043844.2857142857</v>
      </c>
      <c r="AF662" s="15">
        <v>1043844.2857142857</v>
      </c>
      <c r="AG662" s="15">
        <v>1043844.2857142857</v>
      </c>
      <c r="AH662" s="15">
        <v>1043844.2857142857</v>
      </c>
      <c r="AI662" s="15">
        <v>1043844.2857142857</v>
      </c>
      <c r="AJ662" s="15">
        <v>0</v>
      </c>
      <c r="AK662" s="15">
        <v>0</v>
      </c>
      <c r="AL662" s="15">
        <v>0</v>
      </c>
      <c r="AM662" s="15">
        <v>0</v>
      </c>
      <c r="AN662" s="15">
        <v>0</v>
      </c>
      <c r="AO662" s="15">
        <v>0</v>
      </c>
      <c r="AP662" s="15">
        <v>0</v>
      </c>
      <c r="AQ662" s="15">
        <v>0</v>
      </c>
      <c r="AR662" s="15">
        <v>0</v>
      </c>
      <c r="AS662" s="15">
        <v>0</v>
      </c>
      <c r="AT662" s="15">
        <v>0</v>
      </c>
      <c r="AU662" s="15">
        <v>0</v>
      </c>
      <c r="AV662" s="15">
        <v>0</v>
      </c>
      <c r="AW662" s="15">
        <v>0</v>
      </c>
      <c r="AX662" s="15">
        <v>0</v>
      </c>
      <c r="AY662" s="15">
        <v>0</v>
      </c>
      <c r="BB662" t="b">
        <f t="shared" si="50"/>
        <v>1</v>
      </c>
    </row>
    <row r="663" spans="1:54">
      <c r="A663">
        <v>11645</v>
      </c>
      <c r="D663" t="s">
        <v>822</v>
      </c>
      <c r="E663" t="s">
        <v>4307</v>
      </c>
      <c r="F663" t="str">
        <f t="shared" si="51"/>
        <v>City/Active Transportation</v>
      </c>
      <c r="I663" t="s">
        <v>2012</v>
      </c>
      <c r="J663" t="s">
        <v>2013</v>
      </c>
      <c r="K663" t="s">
        <v>2014</v>
      </c>
      <c r="M663" t="s">
        <v>2015</v>
      </c>
      <c r="N663">
        <v>8300000</v>
      </c>
      <c r="O663">
        <v>12284000</v>
      </c>
      <c r="P663" t="s">
        <v>634</v>
      </c>
      <c r="Q663" t="str">
        <f t="shared" si="52"/>
        <v>2018-2024</v>
      </c>
      <c r="R663">
        <v>1</v>
      </c>
      <c r="T663" t="s">
        <v>636</v>
      </c>
      <c r="U663" s="4">
        <v>2018</v>
      </c>
      <c r="V663" s="4">
        <v>2024</v>
      </c>
      <c r="W663" s="15">
        <f t="shared" si="53"/>
        <v>1185714.2857142857</v>
      </c>
      <c r="X663">
        <f t="shared" si="54"/>
        <v>7</v>
      </c>
      <c r="Y663" s="15">
        <v>0</v>
      </c>
      <c r="Z663" s="15">
        <v>0</v>
      </c>
      <c r="AA663" s="15">
        <v>0</v>
      </c>
      <c r="AB663" s="15">
        <v>0</v>
      </c>
      <c r="AC663" s="15">
        <v>1185714.2857142857</v>
      </c>
      <c r="AD663" s="15">
        <v>1185714.2857142857</v>
      </c>
      <c r="AE663" s="15">
        <v>1185714.2857142857</v>
      </c>
      <c r="AF663" s="15">
        <v>1185714.2857142857</v>
      </c>
      <c r="AG663" s="15">
        <v>1185714.2857142857</v>
      </c>
      <c r="AH663" s="15">
        <v>1185714.2857142857</v>
      </c>
      <c r="AI663" s="15">
        <v>1185714.2857142857</v>
      </c>
      <c r="AJ663" s="15">
        <v>0</v>
      </c>
      <c r="AK663" s="15">
        <v>0</v>
      </c>
      <c r="AL663" s="15">
        <v>0</v>
      </c>
      <c r="AM663" s="15">
        <v>0</v>
      </c>
      <c r="AN663" s="15">
        <v>0</v>
      </c>
      <c r="AO663" s="15">
        <v>0</v>
      </c>
      <c r="AP663" s="15">
        <v>0</v>
      </c>
      <c r="AQ663" s="15">
        <v>0</v>
      </c>
      <c r="AR663" s="15">
        <v>0</v>
      </c>
      <c r="AS663" s="15">
        <v>0</v>
      </c>
      <c r="AT663" s="15">
        <v>0</v>
      </c>
      <c r="AU663" s="15">
        <v>0</v>
      </c>
      <c r="AV663" s="15">
        <v>0</v>
      </c>
      <c r="AW663" s="15">
        <v>0</v>
      </c>
      <c r="AX663" s="15">
        <v>0</v>
      </c>
      <c r="AY663" s="15">
        <v>0</v>
      </c>
      <c r="BB663" t="b">
        <f t="shared" si="50"/>
        <v>1</v>
      </c>
    </row>
    <row r="664" spans="1:54">
      <c r="A664">
        <v>11646</v>
      </c>
      <c r="D664" t="s">
        <v>822</v>
      </c>
      <c r="E664" t="s">
        <v>4307</v>
      </c>
      <c r="F664" t="str">
        <f t="shared" si="51"/>
        <v>City/Active Transportation</v>
      </c>
      <c r="I664" t="s">
        <v>2016</v>
      </c>
      <c r="J664" t="s">
        <v>2017</v>
      </c>
      <c r="K664" t="s">
        <v>2018</v>
      </c>
      <c r="M664" t="s">
        <v>2019</v>
      </c>
      <c r="N664">
        <v>3500000</v>
      </c>
      <c r="O664">
        <v>5180000</v>
      </c>
      <c r="P664" t="s">
        <v>634</v>
      </c>
      <c r="Q664" t="str">
        <f t="shared" si="52"/>
        <v>2018-2024</v>
      </c>
      <c r="R664">
        <v>1</v>
      </c>
      <c r="T664" t="s">
        <v>636</v>
      </c>
      <c r="U664" s="4">
        <v>2018</v>
      </c>
      <c r="V664" s="4">
        <v>2024</v>
      </c>
      <c r="W664" s="15">
        <f t="shared" si="53"/>
        <v>500000</v>
      </c>
      <c r="X664">
        <f t="shared" si="54"/>
        <v>7</v>
      </c>
      <c r="Y664" s="15">
        <v>0</v>
      </c>
      <c r="Z664" s="15">
        <v>0</v>
      </c>
      <c r="AA664" s="15">
        <v>0</v>
      </c>
      <c r="AB664" s="15">
        <v>0</v>
      </c>
      <c r="AC664" s="15">
        <v>500000</v>
      </c>
      <c r="AD664" s="15">
        <v>500000</v>
      </c>
      <c r="AE664" s="15">
        <v>500000</v>
      </c>
      <c r="AF664" s="15">
        <v>500000</v>
      </c>
      <c r="AG664" s="15">
        <v>500000</v>
      </c>
      <c r="AH664" s="15">
        <v>500000</v>
      </c>
      <c r="AI664" s="15">
        <v>500000</v>
      </c>
      <c r="AJ664" s="15">
        <v>0</v>
      </c>
      <c r="AK664" s="15">
        <v>0</v>
      </c>
      <c r="AL664" s="15">
        <v>0</v>
      </c>
      <c r="AM664" s="15">
        <v>0</v>
      </c>
      <c r="AN664" s="15">
        <v>0</v>
      </c>
      <c r="AO664" s="15">
        <v>0</v>
      </c>
      <c r="AP664" s="15">
        <v>0</v>
      </c>
      <c r="AQ664" s="15">
        <v>0</v>
      </c>
      <c r="AR664" s="15">
        <v>0</v>
      </c>
      <c r="AS664" s="15">
        <v>0</v>
      </c>
      <c r="AT664" s="15">
        <v>0</v>
      </c>
      <c r="AU664" s="15">
        <v>0</v>
      </c>
      <c r="AV664" s="15">
        <v>0</v>
      </c>
      <c r="AW664" s="15">
        <v>0</v>
      </c>
      <c r="AX664" s="15">
        <v>0</v>
      </c>
      <c r="AY664" s="15">
        <v>0</v>
      </c>
      <c r="BB664" t="b">
        <f t="shared" si="50"/>
        <v>1</v>
      </c>
    </row>
    <row r="665" spans="1:54">
      <c r="A665">
        <v>11647</v>
      </c>
      <c r="D665" t="s">
        <v>822</v>
      </c>
      <c r="E665" t="s">
        <v>4307</v>
      </c>
      <c r="F665" t="str">
        <f t="shared" si="51"/>
        <v>City/Active Transportation</v>
      </c>
      <c r="I665" t="s">
        <v>2020</v>
      </c>
      <c r="J665" t="s">
        <v>2021</v>
      </c>
      <c r="K665" t="s">
        <v>2022</v>
      </c>
      <c r="M665" t="s">
        <v>2023</v>
      </c>
      <c r="N665">
        <v>2011505</v>
      </c>
      <c r="O665">
        <v>2977027.4</v>
      </c>
      <c r="P665" t="s">
        <v>634</v>
      </c>
      <c r="Q665" t="str">
        <f t="shared" si="52"/>
        <v>2018-2024</v>
      </c>
      <c r="R665">
        <v>1</v>
      </c>
      <c r="T665" t="s">
        <v>636</v>
      </c>
      <c r="U665" s="4">
        <v>2018</v>
      </c>
      <c r="V665" s="4">
        <v>2024</v>
      </c>
      <c r="W665" s="15">
        <f t="shared" si="53"/>
        <v>287357.85714285716</v>
      </c>
      <c r="X665">
        <f t="shared" si="54"/>
        <v>7</v>
      </c>
      <c r="Y665" s="15">
        <v>0</v>
      </c>
      <c r="Z665" s="15">
        <v>0</v>
      </c>
      <c r="AA665" s="15">
        <v>0</v>
      </c>
      <c r="AB665" s="15">
        <v>0</v>
      </c>
      <c r="AC665" s="15">
        <v>287357.85714285716</v>
      </c>
      <c r="AD665" s="15">
        <v>287357.85714285716</v>
      </c>
      <c r="AE665" s="15">
        <v>287357.85714285716</v>
      </c>
      <c r="AF665" s="15">
        <v>287357.85714285716</v>
      </c>
      <c r="AG665" s="15">
        <v>287357.85714285716</v>
      </c>
      <c r="AH665" s="15">
        <v>287357.85714285716</v>
      </c>
      <c r="AI665" s="15">
        <v>287357.85714285716</v>
      </c>
      <c r="AJ665" s="15">
        <v>0</v>
      </c>
      <c r="AK665" s="15">
        <v>0</v>
      </c>
      <c r="AL665" s="15">
        <v>0</v>
      </c>
      <c r="AM665" s="15">
        <v>0</v>
      </c>
      <c r="AN665" s="15">
        <v>0</v>
      </c>
      <c r="AO665" s="15">
        <v>0</v>
      </c>
      <c r="AP665" s="15">
        <v>0</v>
      </c>
      <c r="AQ665" s="15">
        <v>0</v>
      </c>
      <c r="AR665" s="15">
        <v>0</v>
      </c>
      <c r="AS665" s="15">
        <v>0</v>
      </c>
      <c r="AT665" s="15">
        <v>0</v>
      </c>
      <c r="AU665" s="15">
        <v>0</v>
      </c>
      <c r="AV665" s="15">
        <v>0</v>
      </c>
      <c r="AW665" s="15">
        <v>0</v>
      </c>
      <c r="AX665" s="15">
        <v>0</v>
      </c>
      <c r="AY665" s="15">
        <v>0</v>
      </c>
      <c r="BB665" t="b">
        <f t="shared" si="50"/>
        <v>1</v>
      </c>
    </row>
    <row r="666" spans="1:54">
      <c r="A666">
        <v>11648</v>
      </c>
      <c r="D666" t="s">
        <v>822</v>
      </c>
      <c r="E666" t="s">
        <v>4307</v>
      </c>
      <c r="F666" t="str">
        <f t="shared" si="51"/>
        <v>City/Roads and Bridges</v>
      </c>
      <c r="G666" t="s">
        <v>3</v>
      </c>
      <c r="I666" t="s">
        <v>3757</v>
      </c>
      <c r="J666" t="s">
        <v>3758</v>
      </c>
      <c r="K666" t="s">
        <v>3759</v>
      </c>
      <c r="M666" t="s">
        <v>3760</v>
      </c>
      <c r="N666">
        <v>66551572</v>
      </c>
      <c r="O666">
        <v>98496326.560000002</v>
      </c>
      <c r="P666" t="s">
        <v>634</v>
      </c>
      <c r="Q666" t="str">
        <f t="shared" si="52"/>
        <v>2018-2024</v>
      </c>
      <c r="R666">
        <v>1</v>
      </c>
      <c r="T666" t="s">
        <v>2287</v>
      </c>
      <c r="U666" s="4">
        <v>2018</v>
      </c>
      <c r="V666" s="4">
        <v>2024</v>
      </c>
      <c r="W666" s="15">
        <f t="shared" si="53"/>
        <v>9507367.4285714291</v>
      </c>
      <c r="X666">
        <f t="shared" si="54"/>
        <v>7</v>
      </c>
      <c r="Y666" s="15">
        <v>0</v>
      </c>
      <c r="Z666" s="15">
        <v>0</v>
      </c>
      <c r="AA666" s="15">
        <v>0</v>
      </c>
      <c r="AB666" s="15">
        <v>0</v>
      </c>
      <c r="AC666" s="15">
        <v>9507367.4285714291</v>
      </c>
      <c r="AD666" s="15">
        <v>9507367.4285714291</v>
      </c>
      <c r="AE666" s="15">
        <v>9507367.4285714291</v>
      </c>
      <c r="AF666" s="15">
        <v>9507367.4285714291</v>
      </c>
      <c r="AG666" s="15">
        <v>9507367.4285714291</v>
      </c>
      <c r="AH666" s="15">
        <v>9507367.4285714291</v>
      </c>
      <c r="AI666" s="15">
        <v>9507367.4285714291</v>
      </c>
      <c r="AJ666" s="15">
        <v>0</v>
      </c>
      <c r="AK666" s="15">
        <v>0</v>
      </c>
      <c r="AL666" s="15">
        <v>0</v>
      </c>
      <c r="AM666" s="15">
        <v>0</v>
      </c>
      <c r="AN666" s="15">
        <v>0</v>
      </c>
      <c r="AO666" s="15">
        <v>0</v>
      </c>
      <c r="AP666" s="15">
        <v>0</v>
      </c>
      <c r="AQ666" s="15">
        <v>0</v>
      </c>
      <c r="AR666" s="15">
        <v>0</v>
      </c>
      <c r="AS666" s="15">
        <v>0</v>
      </c>
      <c r="AT666" s="15">
        <v>0</v>
      </c>
      <c r="AU666" s="15">
        <v>0</v>
      </c>
      <c r="AV666" s="15">
        <v>0</v>
      </c>
      <c r="AW666" s="15">
        <v>0</v>
      </c>
      <c r="AX666" s="15">
        <v>0</v>
      </c>
      <c r="AY666" s="15">
        <v>0</v>
      </c>
      <c r="BB666" t="b">
        <f t="shared" si="50"/>
        <v>1</v>
      </c>
    </row>
    <row r="667" spans="1:54">
      <c r="A667">
        <v>11651</v>
      </c>
      <c r="D667" t="s">
        <v>1127</v>
      </c>
      <c r="E667" t="s">
        <v>1128</v>
      </c>
      <c r="F667" t="str">
        <f t="shared" si="51"/>
        <v>Port/Freight</v>
      </c>
      <c r="G667" t="s">
        <v>2235</v>
      </c>
      <c r="I667" t="s">
        <v>2236</v>
      </c>
      <c r="J667" t="s">
        <v>2231</v>
      </c>
      <c r="L667" t="s">
        <v>652</v>
      </c>
      <c r="M667" t="s">
        <v>2237</v>
      </c>
      <c r="N667">
        <v>8900000</v>
      </c>
      <c r="O667">
        <v>13172000</v>
      </c>
      <c r="P667" t="s">
        <v>634</v>
      </c>
      <c r="Q667" t="str">
        <f t="shared" si="52"/>
        <v>2018-2024</v>
      </c>
      <c r="R667">
        <v>1</v>
      </c>
      <c r="S667" t="s">
        <v>2111</v>
      </c>
      <c r="T667" t="s">
        <v>2089</v>
      </c>
      <c r="U667" s="4">
        <v>2018</v>
      </c>
      <c r="V667" s="4">
        <v>2024</v>
      </c>
      <c r="W667" s="15">
        <f t="shared" si="53"/>
        <v>1271428.5714285714</v>
      </c>
      <c r="X667">
        <f t="shared" si="54"/>
        <v>7</v>
      </c>
      <c r="Y667" s="15">
        <v>0</v>
      </c>
      <c r="Z667" s="15">
        <v>0</v>
      </c>
      <c r="AA667" s="15">
        <v>0</v>
      </c>
      <c r="AB667" s="15">
        <v>0</v>
      </c>
      <c r="AC667" s="15">
        <v>1271428.5714285714</v>
      </c>
      <c r="AD667" s="15">
        <v>1271428.5714285714</v>
      </c>
      <c r="AE667" s="15">
        <v>1271428.5714285714</v>
      </c>
      <c r="AF667" s="15">
        <v>1271428.5714285714</v>
      </c>
      <c r="AG667" s="15">
        <v>1271428.5714285714</v>
      </c>
      <c r="AH667" s="15">
        <v>1271428.5714285714</v>
      </c>
      <c r="AI667" s="15">
        <v>1271428.5714285714</v>
      </c>
      <c r="AJ667" s="15">
        <v>0</v>
      </c>
      <c r="AK667" s="15">
        <v>0</v>
      </c>
      <c r="AL667" s="15">
        <v>0</v>
      </c>
      <c r="AM667" s="15">
        <v>0</v>
      </c>
      <c r="AN667" s="15">
        <v>0</v>
      </c>
      <c r="AO667" s="15">
        <v>0</v>
      </c>
      <c r="AP667" s="15">
        <v>0</v>
      </c>
      <c r="AQ667" s="15">
        <v>0</v>
      </c>
      <c r="AR667" s="15">
        <v>0</v>
      </c>
      <c r="AS667" s="15">
        <v>0</v>
      </c>
      <c r="AT667" s="15">
        <v>0</v>
      </c>
      <c r="AU667" s="15">
        <v>0</v>
      </c>
      <c r="AV667" s="15">
        <v>0</v>
      </c>
      <c r="AW667" s="15">
        <v>0</v>
      </c>
      <c r="AX667" s="15">
        <v>0</v>
      </c>
      <c r="AY667" s="15">
        <v>0</v>
      </c>
      <c r="BB667" t="b">
        <f t="shared" ref="BB667:BB730" si="55">SUM(Y667:AY667)=N667</f>
        <v>1</v>
      </c>
    </row>
    <row r="668" spans="1:54">
      <c r="A668">
        <v>11652</v>
      </c>
      <c r="D668" t="s">
        <v>1127</v>
      </c>
      <c r="E668" t="s">
        <v>1128</v>
      </c>
      <c r="F668" t="str">
        <f t="shared" si="51"/>
        <v>Port/Freight</v>
      </c>
      <c r="G668" t="s">
        <v>2235</v>
      </c>
      <c r="I668" t="s">
        <v>2238</v>
      </c>
      <c r="J668" t="s">
        <v>2239</v>
      </c>
      <c r="L668" t="s">
        <v>652</v>
      </c>
      <c r="M668" t="s">
        <v>2240</v>
      </c>
      <c r="N668">
        <v>3600000</v>
      </c>
      <c r="O668">
        <v>5328000</v>
      </c>
      <c r="P668" t="s">
        <v>634</v>
      </c>
      <c r="Q668" t="str">
        <f t="shared" si="52"/>
        <v>2018-2024</v>
      </c>
      <c r="R668">
        <v>1</v>
      </c>
      <c r="S668" t="s">
        <v>2111</v>
      </c>
      <c r="T668" t="s">
        <v>2089</v>
      </c>
      <c r="U668" s="4">
        <v>2018</v>
      </c>
      <c r="V668" s="4">
        <v>2024</v>
      </c>
      <c r="W668" s="15">
        <f t="shared" si="53"/>
        <v>514285.71428571426</v>
      </c>
      <c r="X668">
        <f t="shared" si="54"/>
        <v>7</v>
      </c>
      <c r="Y668" s="15">
        <v>0</v>
      </c>
      <c r="Z668" s="15">
        <v>0</v>
      </c>
      <c r="AA668" s="15">
        <v>0</v>
      </c>
      <c r="AB668" s="15">
        <v>0</v>
      </c>
      <c r="AC668" s="15">
        <v>514285.71428571426</v>
      </c>
      <c r="AD668" s="15">
        <v>514285.71428571426</v>
      </c>
      <c r="AE668" s="15">
        <v>514285.71428571426</v>
      </c>
      <c r="AF668" s="15">
        <v>514285.71428571426</v>
      </c>
      <c r="AG668" s="15">
        <v>514285.71428571426</v>
      </c>
      <c r="AH668" s="15">
        <v>514285.71428571426</v>
      </c>
      <c r="AI668" s="15">
        <v>514285.71428571426</v>
      </c>
      <c r="AJ668" s="15">
        <v>0</v>
      </c>
      <c r="AK668" s="15">
        <v>0</v>
      </c>
      <c r="AL668" s="15">
        <v>0</v>
      </c>
      <c r="AM668" s="15">
        <v>0</v>
      </c>
      <c r="AN668" s="15">
        <v>0</v>
      </c>
      <c r="AO668" s="15">
        <v>0</v>
      </c>
      <c r="AP668" s="15">
        <v>0</v>
      </c>
      <c r="AQ668" s="15">
        <v>0</v>
      </c>
      <c r="AR668" s="15">
        <v>0</v>
      </c>
      <c r="AS668" s="15">
        <v>0</v>
      </c>
      <c r="AT668" s="15">
        <v>0</v>
      </c>
      <c r="AU668" s="15">
        <v>0</v>
      </c>
      <c r="AV668" s="15">
        <v>0</v>
      </c>
      <c r="AW668" s="15">
        <v>0</v>
      </c>
      <c r="AX668" s="15">
        <v>0</v>
      </c>
      <c r="AY668" s="15">
        <v>0</v>
      </c>
      <c r="BB668" t="b">
        <f t="shared" si="55"/>
        <v>1</v>
      </c>
    </row>
    <row r="669" spans="1:54">
      <c r="A669">
        <v>11653</v>
      </c>
      <c r="D669" t="s">
        <v>1127</v>
      </c>
      <c r="E669" t="s">
        <v>1128</v>
      </c>
      <c r="F669" t="str">
        <f t="shared" si="51"/>
        <v>Port/Freight</v>
      </c>
      <c r="G669" t="s">
        <v>2235</v>
      </c>
      <c r="I669" t="s">
        <v>2241</v>
      </c>
      <c r="J669" t="s">
        <v>2242</v>
      </c>
      <c r="K669" t="s">
        <v>2243</v>
      </c>
      <c r="L669" t="s">
        <v>652</v>
      </c>
      <c r="M669" t="s">
        <v>2244</v>
      </c>
      <c r="N669">
        <v>1700000</v>
      </c>
      <c r="O669">
        <v>2516000</v>
      </c>
      <c r="P669" t="s">
        <v>634</v>
      </c>
      <c r="Q669" t="str">
        <f t="shared" si="52"/>
        <v>2018-2024</v>
      </c>
      <c r="R669">
        <v>1</v>
      </c>
      <c r="S669" t="s">
        <v>766</v>
      </c>
      <c r="T669" t="s">
        <v>2089</v>
      </c>
      <c r="U669" s="4">
        <v>2018</v>
      </c>
      <c r="V669" s="4">
        <v>2024</v>
      </c>
      <c r="W669" s="15">
        <f t="shared" si="53"/>
        <v>242857.14285714287</v>
      </c>
      <c r="X669">
        <f t="shared" si="54"/>
        <v>7</v>
      </c>
      <c r="Y669" s="15">
        <v>0</v>
      </c>
      <c r="Z669" s="15">
        <v>0</v>
      </c>
      <c r="AA669" s="15">
        <v>0</v>
      </c>
      <c r="AB669" s="15">
        <v>0</v>
      </c>
      <c r="AC669" s="15">
        <v>242857.14285714287</v>
      </c>
      <c r="AD669" s="15">
        <v>242857.14285714287</v>
      </c>
      <c r="AE669" s="15">
        <v>242857.14285714287</v>
      </c>
      <c r="AF669" s="15">
        <v>242857.14285714287</v>
      </c>
      <c r="AG669" s="15">
        <v>242857.14285714287</v>
      </c>
      <c r="AH669" s="15">
        <v>242857.14285714287</v>
      </c>
      <c r="AI669" s="15">
        <v>242857.14285714287</v>
      </c>
      <c r="AJ669" s="15">
        <v>0</v>
      </c>
      <c r="AK669" s="15">
        <v>0</v>
      </c>
      <c r="AL669" s="15">
        <v>0</v>
      </c>
      <c r="AM669" s="15">
        <v>0</v>
      </c>
      <c r="AN669" s="15">
        <v>0</v>
      </c>
      <c r="AO669" s="15">
        <v>0</v>
      </c>
      <c r="AP669" s="15">
        <v>0</v>
      </c>
      <c r="AQ669" s="15">
        <v>0</v>
      </c>
      <c r="AR669" s="15">
        <v>0</v>
      </c>
      <c r="AS669" s="15">
        <v>0</v>
      </c>
      <c r="AT669" s="15">
        <v>0</v>
      </c>
      <c r="AU669" s="15">
        <v>0</v>
      </c>
      <c r="AV669" s="15">
        <v>0</v>
      </c>
      <c r="AW669" s="15">
        <v>0</v>
      </c>
      <c r="AX669" s="15">
        <v>0</v>
      </c>
      <c r="AY669" s="15">
        <v>0</v>
      </c>
      <c r="BB669" t="b">
        <f t="shared" si="55"/>
        <v>1</v>
      </c>
    </row>
    <row r="670" spans="1:54">
      <c r="A670">
        <v>11654</v>
      </c>
      <c r="D670" t="s">
        <v>1127</v>
      </c>
      <c r="E670" t="s">
        <v>1128</v>
      </c>
      <c r="F670" t="str">
        <f t="shared" si="51"/>
        <v>Port/Freight</v>
      </c>
      <c r="G670" t="s">
        <v>2245</v>
      </c>
      <c r="I670" t="s">
        <v>2246</v>
      </c>
      <c r="J670" t="s">
        <v>2200</v>
      </c>
      <c r="K670" t="s">
        <v>2247</v>
      </c>
      <c r="L670" t="s">
        <v>791</v>
      </c>
      <c r="M670" t="s">
        <v>2248</v>
      </c>
      <c r="N670">
        <v>9000000</v>
      </c>
      <c r="O670">
        <v>13320000</v>
      </c>
      <c r="P670" t="s">
        <v>634</v>
      </c>
      <c r="Q670" t="str">
        <f t="shared" si="52"/>
        <v>2018-2024</v>
      </c>
      <c r="R670">
        <v>1</v>
      </c>
      <c r="S670" t="s">
        <v>766</v>
      </c>
      <c r="T670" t="s">
        <v>2089</v>
      </c>
      <c r="U670" s="4">
        <v>2018</v>
      </c>
      <c r="V670" s="4">
        <v>2024</v>
      </c>
      <c r="W670" s="15">
        <f t="shared" si="53"/>
        <v>1285714.2857142857</v>
      </c>
      <c r="X670">
        <f t="shared" si="54"/>
        <v>7</v>
      </c>
      <c r="Y670" s="15">
        <v>0</v>
      </c>
      <c r="Z670" s="15">
        <v>0</v>
      </c>
      <c r="AA670" s="15">
        <v>0</v>
      </c>
      <c r="AB670" s="15">
        <v>0</v>
      </c>
      <c r="AC670" s="15">
        <v>1285714.2857142857</v>
      </c>
      <c r="AD670" s="15">
        <v>1285714.2857142857</v>
      </c>
      <c r="AE670" s="15">
        <v>1285714.2857142857</v>
      </c>
      <c r="AF670" s="15">
        <v>1285714.2857142857</v>
      </c>
      <c r="AG670" s="15">
        <v>1285714.2857142857</v>
      </c>
      <c r="AH670" s="15">
        <v>1285714.2857142857</v>
      </c>
      <c r="AI670" s="15">
        <v>1285714.2857142857</v>
      </c>
      <c r="AJ670" s="15">
        <v>0</v>
      </c>
      <c r="AK670" s="15">
        <v>0</v>
      </c>
      <c r="AL670" s="15">
        <v>0</v>
      </c>
      <c r="AM670" s="15">
        <v>0</v>
      </c>
      <c r="AN670" s="15">
        <v>0</v>
      </c>
      <c r="AO670" s="15">
        <v>0</v>
      </c>
      <c r="AP670" s="15">
        <v>0</v>
      </c>
      <c r="AQ670" s="15">
        <v>0</v>
      </c>
      <c r="AR670" s="15">
        <v>0</v>
      </c>
      <c r="AS670" s="15">
        <v>0</v>
      </c>
      <c r="AT670" s="15">
        <v>0</v>
      </c>
      <c r="AU670" s="15">
        <v>0</v>
      </c>
      <c r="AV670" s="15">
        <v>0</v>
      </c>
      <c r="AW670" s="15">
        <v>0</v>
      </c>
      <c r="AX670" s="15">
        <v>0</v>
      </c>
      <c r="AY670" s="15">
        <v>0</v>
      </c>
      <c r="BB670" t="b">
        <f t="shared" si="55"/>
        <v>1</v>
      </c>
    </row>
    <row r="671" spans="1:54">
      <c r="A671">
        <v>11655</v>
      </c>
      <c r="D671" t="s">
        <v>1127</v>
      </c>
      <c r="E671" t="s">
        <v>1128</v>
      </c>
      <c r="F671" t="str">
        <f t="shared" si="51"/>
        <v>Port/Freight</v>
      </c>
      <c r="G671" t="s">
        <v>1128</v>
      </c>
      <c r="I671" t="s">
        <v>2249</v>
      </c>
      <c r="J671" t="s">
        <v>2117</v>
      </c>
      <c r="L671" t="s">
        <v>632</v>
      </c>
      <c r="M671" t="s">
        <v>2250</v>
      </c>
      <c r="N671">
        <v>2208000</v>
      </c>
      <c r="O671">
        <v>3267840</v>
      </c>
      <c r="P671" t="s">
        <v>634</v>
      </c>
      <c r="Q671" t="str">
        <f t="shared" si="52"/>
        <v>2018-2024</v>
      </c>
      <c r="R671">
        <v>1</v>
      </c>
      <c r="S671" t="s">
        <v>1354</v>
      </c>
      <c r="T671" t="s">
        <v>2089</v>
      </c>
      <c r="U671" s="4">
        <v>2018</v>
      </c>
      <c r="V671" s="4">
        <v>2024</v>
      </c>
      <c r="W671" s="15">
        <f t="shared" si="53"/>
        <v>315428.57142857142</v>
      </c>
      <c r="X671">
        <f t="shared" si="54"/>
        <v>7</v>
      </c>
      <c r="Y671" s="15">
        <v>0</v>
      </c>
      <c r="Z671" s="15">
        <v>0</v>
      </c>
      <c r="AA671" s="15">
        <v>0</v>
      </c>
      <c r="AB671" s="15">
        <v>0</v>
      </c>
      <c r="AC671" s="15">
        <v>315428.57142857142</v>
      </c>
      <c r="AD671" s="15">
        <v>315428.57142857142</v>
      </c>
      <c r="AE671" s="15">
        <v>315428.57142857142</v>
      </c>
      <c r="AF671" s="15">
        <v>315428.57142857142</v>
      </c>
      <c r="AG671" s="15">
        <v>315428.57142857142</v>
      </c>
      <c r="AH671" s="15">
        <v>315428.57142857142</v>
      </c>
      <c r="AI671" s="15">
        <v>315428.57142857142</v>
      </c>
      <c r="AJ671" s="15">
        <v>0</v>
      </c>
      <c r="AK671" s="15">
        <v>0</v>
      </c>
      <c r="AL671" s="15">
        <v>0</v>
      </c>
      <c r="AM671" s="15">
        <v>0</v>
      </c>
      <c r="AN671" s="15">
        <v>0</v>
      </c>
      <c r="AO671" s="15">
        <v>0</v>
      </c>
      <c r="AP671" s="15">
        <v>0</v>
      </c>
      <c r="AQ671" s="15">
        <v>0</v>
      </c>
      <c r="AR671" s="15">
        <v>0</v>
      </c>
      <c r="AS671" s="15">
        <v>0</v>
      </c>
      <c r="AT671" s="15">
        <v>0</v>
      </c>
      <c r="AU671" s="15">
        <v>0</v>
      </c>
      <c r="AV671" s="15">
        <v>0</v>
      </c>
      <c r="AW671" s="15">
        <v>0</v>
      </c>
      <c r="AX671" s="15">
        <v>0</v>
      </c>
      <c r="AY671" s="15">
        <v>0</v>
      </c>
      <c r="BB671" t="b">
        <f t="shared" si="55"/>
        <v>1</v>
      </c>
    </row>
    <row r="672" spans="1:54">
      <c r="A672">
        <v>11656</v>
      </c>
      <c r="D672" t="s">
        <v>1127</v>
      </c>
      <c r="E672" t="s">
        <v>1128</v>
      </c>
      <c r="F672" t="str">
        <f t="shared" si="51"/>
        <v>Port/Freight</v>
      </c>
      <c r="G672" t="s">
        <v>1128</v>
      </c>
      <c r="I672" t="s">
        <v>2251</v>
      </c>
      <c r="J672" t="s">
        <v>2117</v>
      </c>
      <c r="L672" t="s">
        <v>632</v>
      </c>
      <c r="M672" t="s">
        <v>2252</v>
      </c>
      <c r="N672">
        <v>708000</v>
      </c>
      <c r="O672">
        <v>1047840</v>
      </c>
      <c r="P672" t="s">
        <v>634</v>
      </c>
      <c r="Q672" t="str">
        <f t="shared" si="52"/>
        <v>2018-2024</v>
      </c>
      <c r="R672">
        <v>1</v>
      </c>
      <c r="S672" t="s">
        <v>1354</v>
      </c>
      <c r="T672" t="s">
        <v>2089</v>
      </c>
      <c r="U672" s="4">
        <v>2018</v>
      </c>
      <c r="V672" s="4">
        <v>2024</v>
      </c>
      <c r="W672" s="15">
        <f t="shared" si="53"/>
        <v>101142.85714285714</v>
      </c>
      <c r="X672">
        <f t="shared" si="54"/>
        <v>7</v>
      </c>
      <c r="Y672" s="15">
        <v>0</v>
      </c>
      <c r="Z672" s="15">
        <v>0</v>
      </c>
      <c r="AA672" s="15">
        <v>0</v>
      </c>
      <c r="AB672" s="15">
        <v>0</v>
      </c>
      <c r="AC672" s="15">
        <v>101142.85714285714</v>
      </c>
      <c r="AD672" s="15">
        <v>101142.85714285714</v>
      </c>
      <c r="AE672" s="15">
        <v>101142.85714285714</v>
      </c>
      <c r="AF672" s="15">
        <v>101142.85714285714</v>
      </c>
      <c r="AG672" s="15">
        <v>101142.85714285714</v>
      </c>
      <c r="AH672" s="15">
        <v>101142.85714285714</v>
      </c>
      <c r="AI672" s="15">
        <v>101142.85714285714</v>
      </c>
      <c r="AJ672" s="15">
        <v>0</v>
      </c>
      <c r="AK672" s="15">
        <v>0</v>
      </c>
      <c r="AL672" s="15">
        <v>0</v>
      </c>
      <c r="AM672" s="15">
        <v>0</v>
      </c>
      <c r="AN672" s="15">
        <v>0</v>
      </c>
      <c r="AO672" s="15">
        <v>0</v>
      </c>
      <c r="AP672" s="15">
        <v>0</v>
      </c>
      <c r="AQ672" s="15">
        <v>0</v>
      </c>
      <c r="AR672" s="15">
        <v>0</v>
      </c>
      <c r="AS672" s="15">
        <v>0</v>
      </c>
      <c r="AT672" s="15">
        <v>0</v>
      </c>
      <c r="AU672" s="15">
        <v>0</v>
      </c>
      <c r="AV672" s="15">
        <v>0</v>
      </c>
      <c r="AW672" s="15">
        <v>0</v>
      </c>
      <c r="AX672" s="15">
        <v>0</v>
      </c>
      <c r="AY672" s="15">
        <v>0</v>
      </c>
      <c r="BB672" t="b">
        <f t="shared" si="55"/>
        <v>1</v>
      </c>
    </row>
    <row r="673" spans="1:54">
      <c r="A673">
        <v>11657</v>
      </c>
      <c r="D673" t="s">
        <v>1127</v>
      </c>
      <c r="E673" t="s">
        <v>1128</v>
      </c>
      <c r="F673" t="str">
        <f t="shared" si="51"/>
        <v>Port/Freight</v>
      </c>
      <c r="G673" t="s">
        <v>1128</v>
      </c>
      <c r="I673" t="s">
        <v>2253</v>
      </c>
      <c r="J673" t="s">
        <v>2117</v>
      </c>
      <c r="L673" t="s">
        <v>632</v>
      </c>
      <c r="M673" t="s">
        <v>2254</v>
      </c>
      <c r="N673">
        <v>4116000</v>
      </c>
      <c r="O673">
        <v>6091680</v>
      </c>
      <c r="P673" t="s">
        <v>634</v>
      </c>
      <c r="Q673" t="str">
        <f t="shared" si="52"/>
        <v>2018-2024</v>
      </c>
      <c r="R673">
        <v>1</v>
      </c>
      <c r="S673" t="s">
        <v>1354</v>
      </c>
      <c r="T673" t="s">
        <v>2089</v>
      </c>
      <c r="U673" s="4">
        <v>2018</v>
      </c>
      <c r="V673" s="4">
        <v>2024</v>
      </c>
      <c r="W673" s="15">
        <f t="shared" si="53"/>
        <v>588000</v>
      </c>
      <c r="X673">
        <f t="shared" si="54"/>
        <v>7</v>
      </c>
      <c r="Y673" s="15">
        <v>0</v>
      </c>
      <c r="Z673" s="15">
        <v>0</v>
      </c>
      <c r="AA673" s="15">
        <v>0</v>
      </c>
      <c r="AB673" s="15">
        <v>0</v>
      </c>
      <c r="AC673" s="15">
        <v>588000</v>
      </c>
      <c r="AD673" s="15">
        <v>588000</v>
      </c>
      <c r="AE673" s="15">
        <v>588000</v>
      </c>
      <c r="AF673" s="15">
        <v>588000</v>
      </c>
      <c r="AG673" s="15">
        <v>588000</v>
      </c>
      <c r="AH673" s="15">
        <v>588000</v>
      </c>
      <c r="AI673" s="15">
        <v>588000</v>
      </c>
      <c r="AJ673" s="15">
        <v>0</v>
      </c>
      <c r="AK673" s="15">
        <v>0</v>
      </c>
      <c r="AL673" s="15">
        <v>0</v>
      </c>
      <c r="AM673" s="15">
        <v>0</v>
      </c>
      <c r="AN673" s="15">
        <v>0</v>
      </c>
      <c r="AO673" s="15">
        <v>0</v>
      </c>
      <c r="AP673" s="15">
        <v>0</v>
      </c>
      <c r="AQ673" s="15">
        <v>0</v>
      </c>
      <c r="AR673" s="15">
        <v>0</v>
      </c>
      <c r="AS673" s="15">
        <v>0</v>
      </c>
      <c r="AT673" s="15">
        <v>0</v>
      </c>
      <c r="AU673" s="15">
        <v>0</v>
      </c>
      <c r="AV673" s="15">
        <v>0</v>
      </c>
      <c r="AW673" s="15">
        <v>0</v>
      </c>
      <c r="AX673" s="15">
        <v>0</v>
      </c>
      <c r="AY673" s="15">
        <v>0</v>
      </c>
      <c r="BB673" t="b">
        <f t="shared" si="55"/>
        <v>1</v>
      </c>
    </row>
    <row r="674" spans="1:54">
      <c r="A674">
        <v>11658</v>
      </c>
      <c r="D674" t="s">
        <v>1127</v>
      </c>
      <c r="E674" t="s">
        <v>1128</v>
      </c>
      <c r="F674" t="str">
        <f t="shared" si="51"/>
        <v>Port/Freight</v>
      </c>
      <c r="G674" t="s">
        <v>1128</v>
      </c>
      <c r="I674" t="s">
        <v>2255</v>
      </c>
      <c r="J674" t="s">
        <v>2117</v>
      </c>
      <c r="L674" t="s">
        <v>632</v>
      </c>
      <c r="M674" t="s">
        <v>2256</v>
      </c>
      <c r="N674">
        <v>3500000</v>
      </c>
      <c r="O674">
        <v>5180000</v>
      </c>
      <c r="P674" t="s">
        <v>634</v>
      </c>
      <c r="Q674" t="str">
        <f t="shared" si="52"/>
        <v>2018-2024</v>
      </c>
      <c r="R674">
        <v>1</v>
      </c>
      <c r="S674" t="s">
        <v>1354</v>
      </c>
      <c r="T674" t="s">
        <v>2089</v>
      </c>
      <c r="U674" s="4">
        <v>2018</v>
      </c>
      <c r="V674" s="4">
        <v>2024</v>
      </c>
      <c r="W674" s="15">
        <f t="shared" si="53"/>
        <v>500000</v>
      </c>
      <c r="X674">
        <f t="shared" si="54"/>
        <v>7</v>
      </c>
      <c r="Y674" s="15">
        <v>0</v>
      </c>
      <c r="Z674" s="15">
        <v>0</v>
      </c>
      <c r="AA674" s="15">
        <v>0</v>
      </c>
      <c r="AB674" s="15">
        <v>0</v>
      </c>
      <c r="AC674" s="15">
        <v>500000</v>
      </c>
      <c r="AD674" s="15">
        <v>500000</v>
      </c>
      <c r="AE674" s="15">
        <v>500000</v>
      </c>
      <c r="AF674" s="15">
        <v>500000</v>
      </c>
      <c r="AG674" s="15">
        <v>500000</v>
      </c>
      <c r="AH674" s="15">
        <v>500000</v>
      </c>
      <c r="AI674" s="15">
        <v>500000</v>
      </c>
      <c r="AJ674" s="15">
        <v>0</v>
      </c>
      <c r="AK674" s="15">
        <v>0</v>
      </c>
      <c r="AL674" s="15">
        <v>0</v>
      </c>
      <c r="AM674" s="15">
        <v>0</v>
      </c>
      <c r="AN674" s="15">
        <v>0</v>
      </c>
      <c r="AO674" s="15">
        <v>0</v>
      </c>
      <c r="AP674" s="15">
        <v>0</v>
      </c>
      <c r="AQ674" s="15">
        <v>0</v>
      </c>
      <c r="AR674" s="15">
        <v>0</v>
      </c>
      <c r="AS674" s="15">
        <v>0</v>
      </c>
      <c r="AT674" s="15">
        <v>0</v>
      </c>
      <c r="AU674" s="15">
        <v>0</v>
      </c>
      <c r="AV674" s="15">
        <v>0</v>
      </c>
      <c r="AW674" s="15">
        <v>0</v>
      </c>
      <c r="AX674" s="15">
        <v>0</v>
      </c>
      <c r="AY674" s="15">
        <v>0</v>
      </c>
      <c r="BB674" t="b">
        <f t="shared" si="55"/>
        <v>1</v>
      </c>
    </row>
    <row r="675" spans="1:54">
      <c r="A675">
        <v>11660</v>
      </c>
      <c r="D675" t="s">
        <v>1326</v>
      </c>
      <c r="E675" t="s">
        <v>4307</v>
      </c>
      <c r="F675" t="str">
        <f t="shared" si="51"/>
        <v>City/Roads and Bridges</v>
      </c>
      <c r="G675" t="s">
        <v>1326</v>
      </c>
      <c r="I675" t="s">
        <v>3761</v>
      </c>
      <c r="J675" t="s">
        <v>3021</v>
      </c>
      <c r="K675" t="s">
        <v>3762</v>
      </c>
      <c r="L675" t="s">
        <v>3763</v>
      </c>
      <c r="M675" t="s">
        <v>3764</v>
      </c>
      <c r="N675">
        <v>1000000</v>
      </c>
      <c r="O675">
        <v>1480000</v>
      </c>
      <c r="P675" t="s">
        <v>634</v>
      </c>
      <c r="Q675" t="str">
        <f t="shared" si="52"/>
        <v>2018-2024</v>
      </c>
      <c r="R675">
        <v>1</v>
      </c>
      <c r="T675" t="s">
        <v>2287</v>
      </c>
      <c r="U675" s="4">
        <v>2018</v>
      </c>
      <c r="V675" s="4">
        <v>2024</v>
      </c>
      <c r="W675" s="15">
        <f t="shared" si="53"/>
        <v>142857.14285714287</v>
      </c>
      <c r="X675">
        <f t="shared" si="54"/>
        <v>7</v>
      </c>
      <c r="Y675" s="15">
        <v>0</v>
      </c>
      <c r="Z675" s="15">
        <v>0</v>
      </c>
      <c r="AA675" s="15">
        <v>0</v>
      </c>
      <c r="AB675" s="15">
        <v>0</v>
      </c>
      <c r="AC675" s="15">
        <v>142857.14285714287</v>
      </c>
      <c r="AD675" s="15">
        <v>142857.14285714287</v>
      </c>
      <c r="AE675" s="15">
        <v>142857.14285714287</v>
      </c>
      <c r="AF675" s="15">
        <v>142857.14285714287</v>
      </c>
      <c r="AG675" s="15">
        <v>142857.14285714287</v>
      </c>
      <c r="AH675" s="15">
        <v>142857.14285714287</v>
      </c>
      <c r="AI675" s="15">
        <v>142857.14285714287</v>
      </c>
      <c r="AJ675" s="15">
        <v>0</v>
      </c>
      <c r="AK675" s="15">
        <v>0</v>
      </c>
      <c r="AL675" s="15">
        <v>0</v>
      </c>
      <c r="AM675" s="15">
        <v>0</v>
      </c>
      <c r="AN675" s="15">
        <v>0</v>
      </c>
      <c r="AO675" s="15">
        <v>0</v>
      </c>
      <c r="AP675" s="15">
        <v>0</v>
      </c>
      <c r="AQ675" s="15">
        <v>0</v>
      </c>
      <c r="AR675" s="15">
        <v>0</v>
      </c>
      <c r="AS675" s="15">
        <v>0</v>
      </c>
      <c r="AT675" s="15">
        <v>0</v>
      </c>
      <c r="AU675" s="15">
        <v>0</v>
      </c>
      <c r="AV675" s="15">
        <v>0</v>
      </c>
      <c r="AW675" s="15">
        <v>0</v>
      </c>
      <c r="AX675" s="15">
        <v>0</v>
      </c>
      <c r="AY675" s="15">
        <v>0</v>
      </c>
      <c r="BB675" t="b">
        <f t="shared" si="55"/>
        <v>1</v>
      </c>
    </row>
    <row r="676" spans="1:54">
      <c r="A676">
        <v>11661</v>
      </c>
      <c r="D676" t="s">
        <v>1381</v>
      </c>
      <c r="E676" t="s">
        <v>4307</v>
      </c>
      <c r="F676" t="str">
        <f t="shared" si="51"/>
        <v>City/Roads and Bridges</v>
      </c>
      <c r="G676" t="s">
        <v>3</v>
      </c>
      <c r="I676" t="s">
        <v>3765</v>
      </c>
      <c r="J676" t="s">
        <v>1395</v>
      </c>
      <c r="K676" t="s">
        <v>3766</v>
      </c>
      <c r="L676" t="s">
        <v>632</v>
      </c>
      <c r="M676" t="s">
        <v>3767</v>
      </c>
      <c r="N676">
        <v>4230000</v>
      </c>
      <c r="O676">
        <v>6260400</v>
      </c>
      <c r="P676" t="s">
        <v>634</v>
      </c>
      <c r="Q676" t="str">
        <f t="shared" si="52"/>
        <v>2018-2024</v>
      </c>
      <c r="R676">
        <v>1</v>
      </c>
      <c r="T676" t="s">
        <v>2287</v>
      </c>
      <c r="U676" s="4">
        <v>2018</v>
      </c>
      <c r="V676" s="4">
        <v>2024</v>
      </c>
      <c r="W676" s="15">
        <f t="shared" si="53"/>
        <v>604285.71428571432</v>
      </c>
      <c r="X676">
        <f t="shared" si="54"/>
        <v>7</v>
      </c>
      <c r="Y676" s="15">
        <v>0</v>
      </c>
      <c r="Z676" s="15">
        <v>0</v>
      </c>
      <c r="AA676" s="15">
        <v>0</v>
      </c>
      <c r="AB676" s="15">
        <v>0</v>
      </c>
      <c r="AC676" s="15">
        <v>604285.71428571432</v>
      </c>
      <c r="AD676" s="15">
        <v>604285.71428571432</v>
      </c>
      <c r="AE676" s="15">
        <v>604285.71428571432</v>
      </c>
      <c r="AF676" s="15">
        <v>604285.71428571432</v>
      </c>
      <c r="AG676" s="15">
        <v>604285.71428571432</v>
      </c>
      <c r="AH676" s="15">
        <v>604285.71428571432</v>
      </c>
      <c r="AI676" s="15">
        <v>604285.71428571432</v>
      </c>
      <c r="AJ676" s="15">
        <v>0</v>
      </c>
      <c r="AK676" s="15">
        <v>0</v>
      </c>
      <c r="AL676" s="15">
        <v>0</v>
      </c>
      <c r="AM676" s="15">
        <v>0</v>
      </c>
      <c r="AN676" s="15">
        <v>0</v>
      </c>
      <c r="AO676" s="15">
        <v>0</v>
      </c>
      <c r="AP676" s="15">
        <v>0</v>
      </c>
      <c r="AQ676" s="15">
        <v>0</v>
      </c>
      <c r="AR676" s="15">
        <v>0</v>
      </c>
      <c r="AS676" s="15">
        <v>0</v>
      </c>
      <c r="AT676" s="15">
        <v>0</v>
      </c>
      <c r="AU676" s="15">
        <v>0</v>
      </c>
      <c r="AV676" s="15">
        <v>0</v>
      </c>
      <c r="AW676" s="15">
        <v>0</v>
      </c>
      <c r="AX676" s="15">
        <v>0</v>
      </c>
      <c r="AY676" s="15">
        <v>0</v>
      </c>
      <c r="BB676" t="b">
        <f t="shared" si="55"/>
        <v>1</v>
      </c>
    </row>
    <row r="677" spans="1:54">
      <c r="A677">
        <v>11668</v>
      </c>
      <c r="D677" t="s">
        <v>627</v>
      </c>
      <c r="E677" t="s">
        <v>4308</v>
      </c>
      <c r="F677" t="str">
        <f t="shared" si="51"/>
        <v>County/Active Transportation</v>
      </c>
      <c r="G677" t="s">
        <v>627</v>
      </c>
      <c r="I677" t="s">
        <v>2024</v>
      </c>
      <c r="J677" t="s">
        <v>1644</v>
      </c>
      <c r="K677" t="s">
        <v>2025</v>
      </c>
      <c r="L677" t="s">
        <v>1645</v>
      </c>
      <c r="M677" t="s">
        <v>2026</v>
      </c>
      <c r="N677">
        <v>6000000</v>
      </c>
      <c r="O677">
        <v>8880000</v>
      </c>
      <c r="P677" t="s">
        <v>634</v>
      </c>
      <c r="Q677" t="str">
        <f t="shared" si="52"/>
        <v>2018-2024</v>
      </c>
      <c r="R677">
        <v>1</v>
      </c>
      <c r="S677" t="s">
        <v>664</v>
      </c>
      <c r="T677" t="s">
        <v>636</v>
      </c>
      <c r="U677" s="4">
        <v>2018</v>
      </c>
      <c r="V677" s="4">
        <v>2024</v>
      </c>
      <c r="W677" s="15">
        <f t="shared" si="53"/>
        <v>857142.85714285716</v>
      </c>
      <c r="X677">
        <f t="shared" si="54"/>
        <v>7</v>
      </c>
      <c r="Y677" s="15">
        <v>0</v>
      </c>
      <c r="Z677" s="15">
        <v>0</v>
      </c>
      <c r="AA677" s="15">
        <v>0</v>
      </c>
      <c r="AB677" s="15">
        <v>0</v>
      </c>
      <c r="AC677" s="15">
        <v>857142.85714285716</v>
      </c>
      <c r="AD677" s="15">
        <v>857142.85714285716</v>
      </c>
      <c r="AE677" s="15">
        <v>857142.85714285716</v>
      </c>
      <c r="AF677" s="15">
        <v>857142.85714285716</v>
      </c>
      <c r="AG677" s="15">
        <v>857142.85714285716</v>
      </c>
      <c r="AH677" s="15">
        <v>857142.85714285716</v>
      </c>
      <c r="AI677" s="15">
        <v>857142.85714285716</v>
      </c>
      <c r="AJ677" s="15">
        <v>0</v>
      </c>
      <c r="AK677" s="15">
        <v>0</v>
      </c>
      <c r="AL677" s="15">
        <v>0</v>
      </c>
      <c r="AM677" s="15">
        <v>0</v>
      </c>
      <c r="AN677" s="15">
        <v>0</v>
      </c>
      <c r="AO677" s="15">
        <v>0</v>
      </c>
      <c r="AP677" s="15">
        <v>0</v>
      </c>
      <c r="AQ677" s="15">
        <v>0</v>
      </c>
      <c r="AR677" s="15">
        <v>0</v>
      </c>
      <c r="AS677" s="15">
        <v>0</v>
      </c>
      <c r="AT677" s="15">
        <v>0</v>
      </c>
      <c r="AU677" s="15">
        <v>0</v>
      </c>
      <c r="AV677" s="15">
        <v>0</v>
      </c>
      <c r="AW677" s="15">
        <v>0</v>
      </c>
      <c r="AX677" s="15">
        <v>0</v>
      </c>
      <c r="AY677" s="15">
        <v>0</v>
      </c>
      <c r="BB677" t="b">
        <f t="shared" si="55"/>
        <v>1</v>
      </c>
    </row>
    <row r="678" spans="1:54">
      <c r="A678">
        <v>11673</v>
      </c>
      <c r="D678" t="s">
        <v>1139</v>
      </c>
      <c r="E678" t="s">
        <v>4308</v>
      </c>
      <c r="F678" t="str">
        <f t="shared" si="51"/>
        <v>County/Active Transportation</v>
      </c>
      <c r="G678" t="s">
        <v>1139</v>
      </c>
      <c r="I678" t="s">
        <v>2028</v>
      </c>
      <c r="J678" t="s">
        <v>2029</v>
      </c>
      <c r="K678" t="s">
        <v>2030</v>
      </c>
      <c r="M678" t="s">
        <v>2031</v>
      </c>
      <c r="N678">
        <v>1300000</v>
      </c>
      <c r="O678">
        <v>1924000</v>
      </c>
      <c r="P678" t="s">
        <v>634</v>
      </c>
      <c r="Q678" t="str">
        <f t="shared" si="52"/>
        <v>2018-2024</v>
      </c>
      <c r="R678">
        <v>1</v>
      </c>
      <c r="T678" t="s">
        <v>636</v>
      </c>
      <c r="U678" s="4">
        <v>2018</v>
      </c>
      <c r="V678" s="4">
        <v>2024</v>
      </c>
      <c r="W678" s="15">
        <f t="shared" si="53"/>
        <v>185714.28571428571</v>
      </c>
      <c r="X678">
        <f t="shared" si="54"/>
        <v>7</v>
      </c>
      <c r="Y678" s="15">
        <v>0</v>
      </c>
      <c r="Z678" s="15">
        <v>0</v>
      </c>
      <c r="AA678" s="15">
        <v>0</v>
      </c>
      <c r="AB678" s="15">
        <v>0</v>
      </c>
      <c r="AC678" s="15">
        <v>185714.28571428571</v>
      </c>
      <c r="AD678" s="15">
        <v>185714.28571428571</v>
      </c>
      <c r="AE678" s="15">
        <v>185714.28571428571</v>
      </c>
      <c r="AF678" s="15">
        <v>185714.28571428571</v>
      </c>
      <c r="AG678" s="15">
        <v>185714.28571428571</v>
      </c>
      <c r="AH678" s="15">
        <v>185714.28571428571</v>
      </c>
      <c r="AI678" s="15">
        <v>185714.28571428571</v>
      </c>
      <c r="AJ678" s="15">
        <v>0</v>
      </c>
      <c r="AK678" s="15">
        <v>0</v>
      </c>
      <c r="AL678" s="15">
        <v>0</v>
      </c>
      <c r="AM678" s="15">
        <v>0</v>
      </c>
      <c r="AN678" s="15">
        <v>0</v>
      </c>
      <c r="AO678" s="15">
        <v>0</v>
      </c>
      <c r="AP678" s="15">
        <v>0</v>
      </c>
      <c r="AQ678" s="15">
        <v>0</v>
      </c>
      <c r="AR678" s="15">
        <v>0</v>
      </c>
      <c r="AS678" s="15">
        <v>0</v>
      </c>
      <c r="AT678" s="15">
        <v>0</v>
      </c>
      <c r="AU678" s="15">
        <v>0</v>
      </c>
      <c r="AV678" s="15">
        <v>0</v>
      </c>
      <c r="AW678" s="15">
        <v>0</v>
      </c>
      <c r="AX678" s="15">
        <v>0</v>
      </c>
      <c r="AY678" s="15">
        <v>0</v>
      </c>
      <c r="BB678" t="b">
        <f t="shared" si="55"/>
        <v>1</v>
      </c>
    </row>
    <row r="679" spans="1:54">
      <c r="A679">
        <v>11674</v>
      </c>
      <c r="D679" t="s">
        <v>1139</v>
      </c>
      <c r="E679" t="s">
        <v>4308</v>
      </c>
      <c r="F679" t="str">
        <f t="shared" si="51"/>
        <v>County/Active Transportation</v>
      </c>
      <c r="G679" t="s">
        <v>1139</v>
      </c>
      <c r="I679" t="s">
        <v>2032</v>
      </c>
      <c r="J679" t="s">
        <v>2033</v>
      </c>
      <c r="K679" t="s">
        <v>1175</v>
      </c>
      <c r="M679" t="s">
        <v>2034</v>
      </c>
      <c r="N679">
        <v>1753381</v>
      </c>
      <c r="O679">
        <v>2595003.88</v>
      </c>
      <c r="P679" t="s">
        <v>634</v>
      </c>
      <c r="Q679" t="str">
        <f t="shared" si="52"/>
        <v>2018-2024</v>
      </c>
      <c r="R679">
        <v>1</v>
      </c>
      <c r="T679" t="s">
        <v>636</v>
      </c>
      <c r="U679" s="4">
        <v>2018</v>
      </c>
      <c r="V679" s="4">
        <v>2024</v>
      </c>
      <c r="W679" s="15">
        <f t="shared" si="53"/>
        <v>250483</v>
      </c>
      <c r="X679">
        <f t="shared" si="54"/>
        <v>7</v>
      </c>
      <c r="Y679" s="15">
        <v>0</v>
      </c>
      <c r="Z679" s="15">
        <v>0</v>
      </c>
      <c r="AA679" s="15">
        <v>0</v>
      </c>
      <c r="AB679" s="15">
        <v>0</v>
      </c>
      <c r="AC679" s="15">
        <v>250483</v>
      </c>
      <c r="AD679" s="15">
        <v>250483</v>
      </c>
      <c r="AE679" s="15">
        <v>250483</v>
      </c>
      <c r="AF679" s="15">
        <v>250483</v>
      </c>
      <c r="AG679" s="15">
        <v>250483</v>
      </c>
      <c r="AH679" s="15">
        <v>250483</v>
      </c>
      <c r="AI679" s="15">
        <v>250483</v>
      </c>
      <c r="AJ679" s="15">
        <v>0</v>
      </c>
      <c r="AK679" s="15">
        <v>0</v>
      </c>
      <c r="AL679" s="15">
        <v>0</v>
      </c>
      <c r="AM679" s="15">
        <v>0</v>
      </c>
      <c r="AN679" s="15">
        <v>0</v>
      </c>
      <c r="AO679" s="15">
        <v>0</v>
      </c>
      <c r="AP679" s="15">
        <v>0</v>
      </c>
      <c r="AQ679" s="15">
        <v>0</v>
      </c>
      <c r="AR679" s="15">
        <v>0</v>
      </c>
      <c r="AS679" s="15">
        <v>0</v>
      </c>
      <c r="AT679" s="15">
        <v>0</v>
      </c>
      <c r="AU679" s="15">
        <v>0</v>
      </c>
      <c r="AV679" s="15">
        <v>0</v>
      </c>
      <c r="AW679" s="15">
        <v>0</v>
      </c>
      <c r="AX679" s="15">
        <v>0</v>
      </c>
      <c r="AY679" s="15">
        <v>0</v>
      </c>
      <c r="BB679" t="b">
        <f t="shared" si="55"/>
        <v>1</v>
      </c>
    </row>
    <row r="680" spans="1:54">
      <c r="A680">
        <v>11675</v>
      </c>
      <c r="D680" t="s">
        <v>689</v>
      </c>
      <c r="E680" t="s">
        <v>4307</v>
      </c>
      <c r="F680" t="str">
        <f t="shared" si="51"/>
        <v>City/Active Transportation</v>
      </c>
      <c r="G680" t="s">
        <v>689</v>
      </c>
      <c r="I680" t="s">
        <v>2035</v>
      </c>
      <c r="J680" t="s">
        <v>1149</v>
      </c>
      <c r="K680" t="s">
        <v>2036</v>
      </c>
      <c r="M680" t="s">
        <v>2037</v>
      </c>
      <c r="N680">
        <v>1328319</v>
      </c>
      <c r="O680">
        <v>1965912.1199999999</v>
      </c>
      <c r="P680" t="s">
        <v>634</v>
      </c>
      <c r="Q680" t="str">
        <f t="shared" si="52"/>
        <v>2018-2024</v>
      </c>
      <c r="R680">
        <v>1</v>
      </c>
      <c r="T680" t="s">
        <v>636</v>
      </c>
      <c r="U680" s="4">
        <v>2018</v>
      </c>
      <c r="V680" s="4">
        <v>2024</v>
      </c>
      <c r="W680" s="15">
        <f t="shared" si="53"/>
        <v>189759.85714285713</v>
      </c>
      <c r="X680">
        <f t="shared" si="54"/>
        <v>7</v>
      </c>
      <c r="Y680" s="15">
        <v>0</v>
      </c>
      <c r="Z680" s="15">
        <v>0</v>
      </c>
      <c r="AA680" s="15">
        <v>0</v>
      </c>
      <c r="AB680" s="15">
        <v>0</v>
      </c>
      <c r="AC680" s="15">
        <v>189759.85714285713</v>
      </c>
      <c r="AD680" s="15">
        <v>189759.85714285713</v>
      </c>
      <c r="AE680" s="15">
        <v>189759.85714285713</v>
      </c>
      <c r="AF680" s="15">
        <v>189759.85714285713</v>
      </c>
      <c r="AG680" s="15">
        <v>189759.85714285713</v>
      </c>
      <c r="AH680" s="15">
        <v>189759.85714285713</v>
      </c>
      <c r="AI680" s="15">
        <v>189759.85714285713</v>
      </c>
      <c r="AJ680" s="15">
        <v>0</v>
      </c>
      <c r="AK680" s="15">
        <v>0</v>
      </c>
      <c r="AL680" s="15">
        <v>0</v>
      </c>
      <c r="AM680" s="15">
        <v>0</v>
      </c>
      <c r="AN680" s="15">
        <v>0</v>
      </c>
      <c r="AO680" s="15">
        <v>0</v>
      </c>
      <c r="AP680" s="15">
        <v>0</v>
      </c>
      <c r="AQ680" s="15">
        <v>0</v>
      </c>
      <c r="AR680" s="15">
        <v>0</v>
      </c>
      <c r="AS680" s="15">
        <v>0</v>
      </c>
      <c r="AT680" s="15">
        <v>0</v>
      </c>
      <c r="AU680" s="15">
        <v>0</v>
      </c>
      <c r="AV680" s="15">
        <v>0</v>
      </c>
      <c r="AW680" s="15">
        <v>0</v>
      </c>
      <c r="AX680" s="15">
        <v>0</v>
      </c>
      <c r="AY680" s="15">
        <v>0</v>
      </c>
      <c r="BB680" t="b">
        <f t="shared" si="55"/>
        <v>1</v>
      </c>
    </row>
    <row r="681" spans="1:54">
      <c r="A681">
        <v>11676</v>
      </c>
      <c r="D681" t="s">
        <v>689</v>
      </c>
      <c r="E681" t="s">
        <v>4307</v>
      </c>
      <c r="F681" t="str">
        <f t="shared" si="51"/>
        <v>City/Active Transportation</v>
      </c>
      <c r="G681" t="s">
        <v>689</v>
      </c>
      <c r="I681" t="s">
        <v>2038</v>
      </c>
      <c r="J681" t="s">
        <v>1987</v>
      </c>
      <c r="K681" t="s">
        <v>2039</v>
      </c>
      <c r="M681" t="s">
        <v>2040</v>
      </c>
      <c r="N681">
        <v>1000000</v>
      </c>
      <c r="O681">
        <v>1480000</v>
      </c>
      <c r="P681" t="s">
        <v>634</v>
      </c>
      <c r="Q681" t="str">
        <f t="shared" si="52"/>
        <v>2018-2024</v>
      </c>
      <c r="R681">
        <v>1</v>
      </c>
      <c r="T681" t="s">
        <v>636</v>
      </c>
      <c r="U681" s="4">
        <v>2018</v>
      </c>
      <c r="V681" s="4">
        <v>2024</v>
      </c>
      <c r="W681" s="15">
        <f t="shared" si="53"/>
        <v>142857.14285714287</v>
      </c>
      <c r="X681">
        <f t="shared" si="54"/>
        <v>7</v>
      </c>
      <c r="Y681" s="15">
        <v>0</v>
      </c>
      <c r="Z681" s="15">
        <v>0</v>
      </c>
      <c r="AA681" s="15">
        <v>0</v>
      </c>
      <c r="AB681" s="15">
        <v>0</v>
      </c>
      <c r="AC681" s="15">
        <v>142857.14285714287</v>
      </c>
      <c r="AD681" s="15">
        <v>142857.14285714287</v>
      </c>
      <c r="AE681" s="15">
        <v>142857.14285714287</v>
      </c>
      <c r="AF681" s="15">
        <v>142857.14285714287</v>
      </c>
      <c r="AG681" s="15">
        <v>142857.14285714287</v>
      </c>
      <c r="AH681" s="15">
        <v>142857.14285714287</v>
      </c>
      <c r="AI681" s="15">
        <v>142857.14285714287</v>
      </c>
      <c r="AJ681" s="15">
        <v>0</v>
      </c>
      <c r="AK681" s="15">
        <v>0</v>
      </c>
      <c r="AL681" s="15">
        <v>0</v>
      </c>
      <c r="AM681" s="15">
        <v>0</v>
      </c>
      <c r="AN681" s="15">
        <v>0</v>
      </c>
      <c r="AO681" s="15">
        <v>0</v>
      </c>
      <c r="AP681" s="15">
        <v>0</v>
      </c>
      <c r="AQ681" s="15">
        <v>0</v>
      </c>
      <c r="AR681" s="15">
        <v>0</v>
      </c>
      <c r="AS681" s="15">
        <v>0</v>
      </c>
      <c r="AT681" s="15">
        <v>0</v>
      </c>
      <c r="AU681" s="15">
        <v>0</v>
      </c>
      <c r="AV681" s="15">
        <v>0</v>
      </c>
      <c r="AW681" s="15">
        <v>0</v>
      </c>
      <c r="AX681" s="15">
        <v>0</v>
      </c>
      <c r="AY681" s="15">
        <v>0</v>
      </c>
      <c r="BB681" t="b">
        <f t="shared" si="55"/>
        <v>1</v>
      </c>
    </row>
    <row r="682" spans="1:54">
      <c r="A682">
        <v>11677</v>
      </c>
      <c r="D682" t="s">
        <v>689</v>
      </c>
      <c r="E682" t="s">
        <v>4307</v>
      </c>
      <c r="F682" t="str">
        <f t="shared" si="51"/>
        <v>City/Active Transportation</v>
      </c>
      <c r="G682" t="s">
        <v>689</v>
      </c>
      <c r="I682" t="s">
        <v>2041</v>
      </c>
      <c r="J682" t="s">
        <v>2042</v>
      </c>
      <c r="K682" t="s">
        <v>2043</v>
      </c>
      <c r="M682" t="s">
        <v>2044</v>
      </c>
      <c r="N682">
        <v>1000000</v>
      </c>
      <c r="O682">
        <v>1480000</v>
      </c>
      <c r="P682" t="s">
        <v>634</v>
      </c>
      <c r="Q682" t="str">
        <f t="shared" si="52"/>
        <v>2018-2024</v>
      </c>
      <c r="R682">
        <v>1</v>
      </c>
      <c r="T682" t="s">
        <v>636</v>
      </c>
      <c r="U682" s="4">
        <v>2018</v>
      </c>
      <c r="V682" s="4">
        <v>2024</v>
      </c>
      <c r="W682" s="15">
        <f t="shared" si="53"/>
        <v>142857.14285714287</v>
      </c>
      <c r="X682">
        <f t="shared" si="54"/>
        <v>7</v>
      </c>
      <c r="Y682" s="15">
        <v>0</v>
      </c>
      <c r="Z682" s="15">
        <v>0</v>
      </c>
      <c r="AA682" s="15">
        <v>0</v>
      </c>
      <c r="AB682" s="15">
        <v>0</v>
      </c>
      <c r="AC682" s="15">
        <v>142857.14285714287</v>
      </c>
      <c r="AD682" s="15">
        <v>142857.14285714287</v>
      </c>
      <c r="AE682" s="15">
        <v>142857.14285714287</v>
      </c>
      <c r="AF682" s="15">
        <v>142857.14285714287</v>
      </c>
      <c r="AG682" s="15">
        <v>142857.14285714287</v>
      </c>
      <c r="AH682" s="15">
        <v>142857.14285714287</v>
      </c>
      <c r="AI682" s="15">
        <v>142857.14285714287</v>
      </c>
      <c r="AJ682" s="15">
        <v>0</v>
      </c>
      <c r="AK682" s="15">
        <v>0</v>
      </c>
      <c r="AL682" s="15">
        <v>0</v>
      </c>
      <c r="AM682" s="15">
        <v>0</v>
      </c>
      <c r="AN682" s="15">
        <v>0</v>
      </c>
      <c r="AO682" s="15">
        <v>0</v>
      </c>
      <c r="AP682" s="15">
        <v>0</v>
      </c>
      <c r="AQ682" s="15">
        <v>0</v>
      </c>
      <c r="AR682" s="15">
        <v>0</v>
      </c>
      <c r="AS682" s="15">
        <v>0</v>
      </c>
      <c r="AT682" s="15">
        <v>0</v>
      </c>
      <c r="AU682" s="15">
        <v>0</v>
      </c>
      <c r="AV682" s="15">
        <v>0</v>
      </c>
      <c r="AW682" s="15">
        <v>0</v>
      </c>
      <c r="AX682" s="15">
        <v>0</v>
      </c>
      <c r="AY682" s="15">
        <v>0</v>
      </c>
      <c r="BB682" t="b">
        <f t="shared" si="55"/>
        <v>1</v>
      </c>
    </row>
    <row r="683" spans="1:54">
      <c r="A683">
        <v>11678</v>
      </c>
      <c r="D683" t="s">
        <v>689</v>
      </c>
      <c r="E683" t="s">
        <v>4307</v>
      </c>
      <c r="F683" t="str">
        <f t="shared" si="51"/>
        <v>City/Active Transportation</v>
      </c>
      <c r="G683" t="s">
        <v>689</v>
      </c>
      <c r="I683" t="s">
        <v>2045</v>
      </c>
      <c r="J683" t="s">
        <v>2046</v>
      </c>
      <c r="K683" t="s">
        <v>2047</v>
      </c>
      <c r="M683" t="s">
        <v>2048</v>
      </c>
      <c r="N683">
        <v>1000000</v>
      </c>
      <c r="O683">
        <v>1480000</v>
      </c>
      <c r="P683" t="s">
        <v>634</v>
      </c>
      <c r="Q683" t="str">
        <f t="shared" si="52"/>
        <v>2018-2024</v>
      </c>
      <c r="R683">
        <v>1</v>
      </c>
      <c r="T683" t="s">
        <v>636</v>
      </c>
      <c r="U683" s="4">
        <v>2018</v>
      </c>
      <c r="V683" s="4">
        <v>2024</v>
      </c>
      <c r="W683" s="15">
        <f t="shared" si="53"/>
        <v>142857.14285714287</v>
      </c>
      <c r="X683">
        <f t="shared" si="54"/>
        <v>7</v>
      </c>
      <c r="Y683" s="15">
        <v>0</v>
      </c>
      <c r="Z683" s="15">
        <v>0</v>
      </c>
      <c r="AA683" s="15">
        <v>0</v>
      </c>
      <c r="AB683" s="15">
        <v>0</v>
      </c>
      <c r="AC683" s="15">
        <v>142857.14285714287</v>
      </c>
      <c r="AD683" s="15">
        <v>142857.14285714287</v>
      </c>
      <c r="AE683" s="15">
        <v>142857.14285714287</v>
      </c>
      <c r="AF683" s="15">
        <v>142857.14285714287</v>
      </c>
      <c r="AG683" s="15">
        <v>142857.14285714287</v>
      </c>
      <c r="AH683" s="15">
        <v>142857.14285714287</v>
      </c>
      <c r="AI683" s="15">
        <v>142857.14285714287</v>
      </c>
      <c r="AJ683" s="15">
        <v>0</v>
      </c>
      <c r="AK683" s="15">
        <v>0</v>
      </c>
      <c r="AL683" s="15">
        <v>0</v>
      </c>
      <c r="AM683" s="15">
        <v>0</v>
      </c>
      <c r="AN683" s="15">
        <v>0</v>
      </c>
      <c r="AO683" s="15">
        <v>0</v>
      </c>
      <c r="AP683" s="15">
        <v>0</v>
      </c>
      <c r="AQ683" s="15">
        <v>0</v>
      </c>
      <c r="AR683" s="15">
        <v>0</v>
      </c>
      <c r="AS683" s="15">
        <v>0</v>
      </c>
      <c r="AT683" s="15">
        <v>0</v>
      </c>
      <c r="AU683" s="15">
        <v>0</v>
      </c>
      <c r="AV683" s="15">
        <v>0</v>
      </c>
      <c r="AW683" s="15">
        <v>0</v>
      </c>
      <c r="AX683" s="15">
        <v>0</v>
      </c>
      <c r="AY683" s="15">
        <v>0</v>
      </c>
      <c r="BB683" t="b">
        <f t="shared" si="55"/>
        <v>1</v>
      </c>
    </row>
    <row r="684" spans="1:54">
      <c r="A684">
        <v>11679</v>
      </c>
      <c r="D684" t="s">
        <v>689</v>
      </c>
      <c r="E684" t="s">
        <v>4307</v>
      </c>
      <c r="F684" t="str">
        <f t="shared" si="51"/>
        <v>City/Active Transportation</v>
      </c>
      <c r="G684" t="s">
        <v>689</v>
      </c>
      <c r="I684" t="s">
        <v>2049</v>
      </c>
      <c r="J684" t="s">
        <v>2050</v>
      </c>
      <c r="K684" t="s">
        <v>1157</v>
      </c>
      <c r="M684" t="s">
        <v>2051</v>
      </c>
      <c r="N684">
        <v>1000000</v>
      </c>
      <c r="O684">
        <v>1480000</v>
      </c>
      <c r="P684" t="s">
        <v>634</v>
      </c>
      <c r="Q684" t="str">
        <f t="shared" si="52"/>
        <v>2018-2024</v>
      </c>
      <c r="R684">
        <v>1</v>
      </c>
      <c r="T684" t="s">
        <v>636</v>
      </c>
      <c r="U684" s="4">
        <v>2018</v>
      </c>
      <c r="V684" s="4">
        <v>2024</v>
      </c>
      <c r="W684" s="15">
        <f t="shared" si="53"/>
        <v>142857.14285714287</v>
      </c>
      <c r="X684">
        <f t="shared" si="54"/>
        <v>7</v>
      </c>
      <c r="Y684" s="15">
        <v>0</v>
      </c>
      <c r="Z684" s="15">
        <v>0</v>
      </c>
      <c r="AA684" s="15">
        <v>0</v>
      </c>
      <c r="AB684" s="15">
        <v>0</v>
      </c>
      <c r="AC684" s="15">
        <v>142857.14285714287</v>
      </c>
      <c r="AD684" s="15">
        <v>142857.14285714287</v>
      </c>
      <c r="AE684" s="15">
        <v>142857.14285714287</v>
      </c>
      <c r="AF684" s="15">
        <v>142857.14285714287</v>
      </c>
      <c r="AG684" s="15">
        <v>142857.14285714287</v>
      </c>
      <c r="AH684" s="15">
        <v>142857.14285714287</v>
      </c>
      <c r="AI684" s="15">
        <v>142857.14285714287</v>
      </c>
      <c r="AJ684" s="15">
        <v>0</v>
      </c>
      <c r="AK684" s="15">
        <v>0</v>
      </c>
      <c r="AL684" s="15">
        <v>0</v>
      </c>
      <c r="AM684" s="15">
        <v>0</v>
      </c>
      <c r="AN684" s="15">
        <v>0</v>
      </c>
      <c r="AO684" s="15">
        <v>0</v>
      </c>
      <c r="AP684" s="15">
        <v>0</v>
      </c>
      <c r="AQ684" s="15">
        <v>0</v>
      </c>
      <c r="AR684" s="15">
        <v>0</v>
      </c>
      <c r="AS684" s="15">
        <v>0</v>
      </c>
      <c r="AT684" s="15">
        <v>0</v>
      </c>
      <c r="AU684" s="15">
        <v>0</v>
      </c>
      <c r="AV684" s="15">
        <v>0</v>
      </c>
      <c r="AW684" s="15">
        <v>0</v>
      </c>
      <c r="AX684" s="15">
        <v>0</v>
      </c>
      <c r="AY684" s="15">
        <v>0</v>
      </c>
      <c r="BB684" t="b">
        <f t="shared" si="55"/>
        <v>1</v>
      </c>
    </row>
    <row r="685" spans="1:54">
      <c r="A685">
        <v>11682</v>
      </c>
      <c r="D685" t="s">
        <v>689</v>
      </c>
      <c r="E685" t="s">
        <v>4307</v>
      </c>
      <c r="F685" t="str">
        <f t="shared" si="51"/>
        <v>City/Roads and Bridges</v>
      </c>
      <c r="G685" t="s">
        <v>689</v>
      </c>
      <c r="I685" t="s">
        <v>3782</v>
      </c>
      <c r="J685" t="s">
        <v>1987</v>
      </c>
      <c r="K685" t="s">
        <v>1175</v>
      </c>
      <c r="M685" t="s">
        <v>3783</v>
      </c>
      <c r="N685">
        <v>1900000</v>
      </c>
      <c r="O685">
        <v>2812000</v>
      </c>
      <c r="P685" t="s">
        <v>634</v>
      </c>
      <c r="Q685" t="str">
        <f t="shared" si="52"/>
        <v>2018-2024</v>
      </c>
      <c r="R685">
        <v>1</v>
      </c>
      <c r="T685" t="s">
        <v>2287</v>
      </c>
      <c r="U685" s="4">
        <v>2018</v>
      </c>
      <c r="V685" s="4">
        <v>2024</v>
      </c>
      <c r="W685" s="15">
        <f t="shared" si="53"/>
        <v>271428.57142857142</v>
      </c>
      <c r="X685">
        <f t="shared" si="54"/>
        <v>7</v>
      </c>
      <c r="Y685" s="15">
        <v>0</v>
      </c>
      <c r="Z685" s="15">
        <v>0</v>
      </c>
      <c r="AA685" s="15">
        <v>0</v>
      </c>
      <c r="AB685" s="15">
        <v>0</v>
      </c>
      <c r="AC685" s="15">
        <v>271428.57142857142</v>
      </c>
      <c r="AD685" s="15">
        <v>271428.57142857142</v>
      </c>
      <c r="AE685" s="15">
        <v>271428.57142857142</v>
      </c>
      <c r="AF685" s="15">
        <v>271428.57142857142</v>
      </c>
      <c r="AG685" s="15">
        <v>271428.57142857142</v>
      </c>
      <c r="AH685" s="15">
        <v>271428.57142857142</v>
      </c>
      <c r="AI685" s="15">
        <v>271428.57142857142</v>
      </c>
      <c r="AJ685" s="15">
        <v>0</v>
      </c>
      <c r="AK685" s="15">
        <v>0</v>
      </c>
      <c r="AL685" s="15">
        <v>0</v>
      </c>
      <c r="AM685" s="15">
        <v>0</v>
      </c>
      <c r="AN685" s="15">
        <v>0</v>
      </c>
      <c r="AO685" s="15">
        <v>0</v>
      </c>
      <c r="AP685" s="15">
        <v>0</v>
      </c>
      <c r="AQ685" s="15">
        <v>0</v>
      </c>
      <c r="AR685" s="15">
        <v>0</v>
      </c>
      <c r="AS685" s="15">
        <v>0</v>
      </c>
      <c r="AT685" s="15">
        <v>0</v>
      </c>
      <c r="AU685" s="15">
        <v>0</v>
      </c>
      <c r="AV685" s="15">
        <v>0</v>
      </c>
      <c r="AW685" s="15">
        <v>0</v>
      </c>
      <c r="AX685" s="15">
        <v>0</v>
      </c>
      <c r="AY685" s="15">
        <v>0</v>
      </c>
      <c r="BB685" t="b">
        <f t="shared" si="55"/>
        <v>1</v>
      </c>
    </row>
    <row r="686" spans="1:54">
      <c r="A686">
        <v>11683</v>
      </c>
      <c r="D686" t="s">
        <v>689</v>
      </c>
      <c r="E686" t="s">
        <v>4307</v>
      </c>
      <c r="F686" t="str">
        <f t="shared" si="51"/>
        <v>City/Roads and Bridges</v>
      </c>
      <c r="G686" t="s">
        <v>689</v>
      </c>
      <c r="I686" t="s">
        <v>3784</v>
      </c>
      <c r="J686" t="s">
        <v>3785</v>
      </c>
      <c r="K686" t="s">
        <v>2170</v>
      </c>
      <c r="M686" t="s">
        <v>3784</v>
      </c>
      <c r="N686">
        <v>2400000</v>
      </c>
      <c r="O686">
        <v>3552000</v>
      </c>
      <c r="P686" t="s">
        <v>634</v>
      </c>
      <c r="Q686" t="str">
        <f t="shared" si="52"/>
        <v>2018-2024</v>
      </c>
      <c r="R686">
        <v>1</v>
      </c>
      <c r="T686" t="s">
        <v>2287</v>
      </c>
      <c r="U686" s="4">
        <v>2018</v>
      </c>
      <c r="V686" s="4">
        <v>2024</v>
      </c>
      <c r="W686" s="15">
        <f t="shared" si="53"/>
        <v>342857.14285714284</v>
      </c>
      <c r="X686">
        <f t="shared" si="54"/>
        <v>7</v>
      </c>
      <c r="Y686" s="15">
        <v>0</v>
      </c>
      <c r="Z686" s="15">
        <v>0</v>
      </c>
      <c r="AA686" s="15">
        <v>0</v>
      </c>
      <c r="AB686" s="15">
        <v>0</v>
      </c>
      <c r="AC686" s="15">
        <v>342857.14285714284</v>
      </c>
      <c r="AD686" s="15">
        <v>342857.14285714284</v>
      </c>
      <c r="AE686" s="15">
        <v>342857.14285714284</v>
      </c>
      <c r="AF686" s="15">
        <v>342857.14285714284</v>
      </c>
      <c r="AG686" s="15">
        <v>342857.14285714284</v>
      </c>
      <c r="AH686" s="15">
        <v>342857.14285714284</v>
      </c>
      <c r="AI686" s="15">
        <v>342857.14285714284</v>
      </c>
      <c r="AJ686" s="15">
        <v>0</v>
      </c>
      <c r="AK686" s="15">
        <v>0</v>
      </c>
      <c r="AL686" s="15">
        <v>0</v>
      </c>
      <c r="AM686" s="15">
        <v>0</v>
      </c>
      <c r="AN686" s="15">
        <v>0</v>
      </c>
      <c r="AO686" s="15">
        <v>0</v>
      </c>
      <c r="AP686" s="15">
        <v>0</v>
      </c>
      <c r="AQ686" s="15">
        <v>0</v>
      </c>
      <c r="AR686" s="15">
        <v>0</v>
      </c>
      <c r="AS686" s="15">
        <v>0</v>
      </c>
      <c r="AT686" s="15">
        <v>0</v>
      </c>
      <c r="AU686" s="15">
        <v>0</v>
      </c>
      <c r="AV686" s="15">
        <v>0</v>
      </c>
      <c r="AW686" s="15">
        <v>0</v>
      </c>
      <c r="AX686" s="15">
        <v>0</v>
      </c>
      <c r="AY686" s="15">
        <v>0</v>
      </c>
      <c r="BB686" t="b">
        <f t="shared" si="55"/>
        <v>1</v>
      </c>
    </row>
    <row r="687" spans="1:54">
      <c r="A687">
        <v>11684</v>
      </c>
      <c r="D687" t="s">
        <v>1139</v>
      </c>
      <c r="E687" t="s">
        <v>4308</v>
      </c>
      <c r="F687" t="str">
        <f t="shared" si="51"/>
        <v>County/Roads and Bridges</v>
      </c>
      <c r="G687" t="s">
        <v>1139</v>
      </c>
      <c r="I687" t="s">
        <v>3786</v>
      </c>
      <c r="J687" t="s">
        <v>3787</v>
      </c>
      <c r="K687" t="s">
        <v>3788</v>
      </c>
      <c r="M687" t="s">
        <v>3786</v>
      </c>
      <c r="N687">
        <v>2600000</v>
      </c>
      <c r="O687">
        <v>3848000</v>
      </c>
      <c r="P687" t="s">
        <v>634</v>
      </c>
      <c r="Q687" t="str">
        <f t="shared" si="52"/>
        <v>2018-2024</v>
      </c>
      <c r="R687">
        <v>1</v>
      </c>
      <c r="T687" t="s">
        <v>2287</v>
      </c>
      <c r="U687" s="4">
        <v>2018</v>
      </c>
      <c r="V687" s="4">
        <v>2024</v>
      </c>
      <c r="W687" s="15">
        <f t="shared" si="53"/>
        <v>371428.57142857142</v>
      </c>
      <c r="X687">
        <f t="shared" si="54"/>
        <v>7</v>
      </c>
      <c r="Y687" s="15">
        <v>0</v>
      </c>
      <c r="Z687" s="15">
        <v>0</v>
      </c>
      <c r="AA687" s="15">
        <v>0</v>
      </c>
      <c r="AB687" s="15">
        <v>0</v>
      </c>
      <c r="AC687" s="15">
        <v>371428.57142857142</v>
      </c>
      <c r="AD687" s="15">
        <v>371428.57142857142</v>
      </c>
      <c r="AE687" s="15">
        <v>371428.57142857142</v>
      </c>
      <c r="AF687" s="15">
        <v>371428.57142857142</v>
      </c>
      <c r="AG687" s="15">
        <v>371428.57142857142</v>
      </c>
      <c r="AH687" s="15">
        <v>371428.57142857142</v>
      </c>
      <c r="AI687" s="15">
        <v>371428.57142857142</v>
      </c>
      <c r="AJ687" s="15">
        <v>0</v>
      </c>
      <c r="AK687" s="15">
        <v>0</v>
      </c>
      <c r="AL687" s="15">
        <v>0</v>
      </c>
      <c r="AM687" s="15">
        <v>0</v>
      </c>
      <c r="AN687" s="15">
        <v>0</v>
      </c>
      <c r="AO687" s="15">
        <v>0</v>
      </c>
      <c r="AP687" s="15">
        <v>0</v>
      </c>
      <c r="AQ687" s="15">
        <v>0</v>
      </c>
      <c r="AR687" s="15">
        <v>0</v>
      </c>
      <c r="AS687" s="15">
        <v>0</v>
      </c>
      <c r="AT687" s="15">
        <v>0</v>
      </c>
      <c r="AU687" s="15">
        <v>0</v>
      </c>
      <c r="AV687" s="15">
        <v>0</v>
      </c>
      <c r="AW687" s="15">
        <v>0</v>
      </c>
      <c r="AX687" s="15">
        <v>0</v>
      </c>
      <c r="AY687" s="15">
        <v>0</v>
      </c>
      <c r="BB687" t="b">
        <f t="shared" si="55"/>
        <v>1</v>
      </c>
    </row>
    <row r="688" spans="1:54">
      <c r="A688">
        <v>11685</v>
      </c>
      <c r="D688" t="s">
        <v>689</v>
      </c>
      <c r="E688" t="s">
        <v>4307</v>
      </c>
      <c r="F688" t="str">
        <f t="shared" si="51"/>
        <v>City/Roads and Bridges</v>
      </c>
      <c r="G688" t="s">
        <v>689</v>
      </c>
      <c r="I688" t="s">
        <v>3789</v>
      </c>
      <c r="J688" t="s">
        <v>1190</v>
      </c>
      <c r="K688" t="s">
        <v>2036</v>
      </c>
      <c r="M688" t="s">
        <v>3789</v>
      </c>
      <c r="N688">
        <v>1200000</v>
      </c>
      <c r="O688">
        <v>1776000</v>
      </c>
      <c r="P688" t="s">
        <v>634</v>
      </c>
      <c r="Q688" t="str">
        <f t="shared" si="52"/>
        <v>2018-2024</v>
      </c>
      <c r="R688">
        <v>1</v>
      </c>
      <c r="T688" t="s">
        <v>2287</v>
      </c>
      <c r="U688" s="4">
        <v>2018</v>
      </c>
      <c r="V688" s="4">
        <v>2024</v>
      </c>
      <c r="W688" s="15">
        <f t="shared" si="53"/>
        <v>171428.57142857142</v>
      </c>
      <c r="X688">
        <f t="shared" si="54"/>
        <v>7</v>
      </c>
      <c r="Y688" s="15">
        <v>0</v>
      </c>
      <c r="Z688" s="15">
        <v>0</v>
      </c>
      <c r="AA688" s="15">
        <v>0</v>
      </c>
      <c r="AB688" s="15">
        <v>0</v>
      </c>
      <c r="AC688" s="15">
        <v>171428.57142857142</v>
      </c>
      <c r="AD688" s="15">
        <v>171428.57142857142</v>
      </c>
      <c r="AE688" s="15">
        <v>171428.57142857142</v>
      </c>
      <c r="AF688" s="15">
        <v>171428.57142857142</v>
      </c>
      <c r="AG688" s="15">
        <v>171428.57142857142</v>
      </c>
      <c r="AH688" s="15">
        <v>171428.57142857142</v>
      </c>
      <c r="AI688" s="15">
        <v>171428.57142857142</v>
      </c>
      <c r="AJ688" s="15">
        <v>0</v>
      </c>
      <c r="AK688" s="15">
        <v>0</v>
      </c>
      <c r="AL688" s="15">
        <v>0</v>
      </c>
      <c r="AM688" s="15">
        <v>0</v>
      </c>
      <c r="AN688" s="15">
        <v>0</v>
      </c>
      <c r="AO688" s="15">
        <v>0</v>
      </c>
      <c r="AP688" s="15">
        <v>0</v>
      </c>
      <c r="AQ688" s="15">
        <v>0</v>
      </c>
      <c r="AR688" s="15">
        <v>0</v>
      </c>
      <c r="AS688" s="15">
        <v>0</v>
      </c>
      <c r="AT688" s="15">
        <v>0</v>
      </c>
      <c r="AU688" s="15">
        <v>0</v>
      </c>
      <c r="AV688" s="15">
        <v>0</v>
      </c>
      <c r="AW688" s="15">
        <v>0</v>
      </c>
      <c r="AX688" s="15">
        <v>0</v>
      </c>
      <c r="AY688" s="15">
        <v>0</v>
      </c>
      <c r="BB688" t="b">
        <f t="shared" si="55"/>
        <v>1</v>
      </c>
    </row>
    <row r="689" spans="1:54">
      <c r="A689">
        <v>11689</v>
      </c>
      <c r="D689" t="s">
        <v>689</v>
      </c>
      <c r="E689" t="s">
        <v>4307</v>
      </c>
      <c r="F689" t="str">
        <f t="shared" si="51"/>
        <v>City/Active Transportation</v>
      </c>
      <c r="G689" t="s">
        <v>689</v>
      </c>
      <c r="I689" t="s">
        <v>2046</v>
      </c>
      <c r="J689" t="s">
        <v>1190</v>
      </c>
      <c r="K689" t="s">
        <v>1189</v>
      </c>
      <c r="M689" t="s">
        <v>2065</v>
      </c>
      <c r="N689">
        <v>4780000</v>
      </c>
      <c r="O689">
        <v>7074400</v>
      </c>
      <c r="P689" t="s">
        <v>634</v>
      </c>
      <c r="Q689" t="str">
        <f t="shared" si="52"/>
        <v>2018-2024</v>
      </c>
      <c r="R689">
        <v>1</v>
      </c>
      <c r="T689" t="s">
        <v>636</v>
      </c>
      <c r="U689" s="4">
        <v>2018</v>
      </c>
      <c r="V689" s="4">
        <v>2024</v>
      </c>
      <c r="W689" s="15">
        <f t="shared" si="53"/>
        <v>682857.14285714284</v>
      </c>
      <c r="X689">
        <f t="shared" si="54"/>
        <v>7</v>
      </c>
      <c r="Y689" s="15">
        <v>0</v>
      </c>
      <c r="Z689" s="15">
        <v>0</v>
      </c>
      <c r="AA689" s="15">
        <v>0</v>
      </c>
      <c r="AB689" s="15">
        <v>0</v>
      </c>
      <c r="AC689" s="15">
        <v>682857.14285714284</v>
      </c>
      <c r="AD689" s="15">
        <v>682857.14285714284</v>
      </c>
      <c r="AE689" s="15">
        <v>682857.14285714284</v>
      </c>
      <c r="AF689" s="15">
        <v>682857.14285714284</v>
      </c>
      <c r="AG689" s="15">
        <v>682857.14285714284</v>
      </c>
      <c r="AH689" s="15">
        <v>682857.14285714284</v>
      </c>
      <c r="AI689" s="15">
        <v>682857.14285714284</v>
      </c>
      <c r="AJ689" s="15">
        <v>0</v>
      </c>
      <c r="AK689" s="15">
        <v>0</v>
      </c>
      <c r="AL689" s="15">
        <v>0</v>
      </c>
      <c r="AM689" s="15">
        <v>0</v>
      </c>
      <c r="AN689" s="15">
        <v>0</v>
      </c>
      <c r="AO689" s="15">
        <v>0</v>
      </c>
      <c r="AP689" s="15">
        <v>0</v>
      </c>
      <c r="AQ689" s="15">
        <v>0</v>
      </c>
      <c r="AR689" s="15">
        <v>0</v>
      </c>
      <c r="AS689" s="15">
        <v>0</v>
      </c>
      <c r="AT689" s="15">
        <v>0</v>
      </c>
      <c r="AU689" s="15">
        <v>0</v>
      </c>
      <c r="AV689" s="15">
        <v>0</v>
      </c>
      <c r="AW689" s="15">
        <v>0</v>
      </c>
      <c r="AX689" s="15">
        <v>0</v>
      </c>
      <c r="AY689" s="15">
        <v>0</v>
      </c>
      <c r="BB689" t="b">
        <f t="shared" si="55"/>
        <v>1</v>
      </c>
    </row>
    <row r="690" spans="1:54">
      <c r="A690">
        <v>11690</v>
      </c>
      <c r="D690" t="s">
        <v>1139</v>
      </c>
      <c r="E690" t="s">
        <v>4308</v>
      </c>
      <c r="F690" t="str">
        <f t="shared" si="51"/>
        <v>County/Roads and Bridges</v>
      </c>
      <c r="G690" t="s">
        <v>1139</v>
      </c>
      <c r="I690" t="s">
        <v>3793</v>
      </c>
      <c r="J690" t="s">
        <v>3794</v>
      </c>
      <c r="M690" t="s">
        <v>3795</v>
      </c>
      <c r="N690">
        <v>3000000</v>
      </c>
      <c r="O690">
        <v>4440000</v>
      </c>
      <c r="P690" t="s">
        <v>634</v>
      </c>
      <c r="Q690" t="str">
        <f t="shared" si="52"/>
        <v>2018-2024</v>
      </c>
      <c r="R690">
        <v>1</v>
      </c>
      <c r="T690" t="s">
        <v>2287</v>
      </c>
      <c r="U690" s="4">
        <v>2018</v>
      </c>
      <c r="V690" s="4">
        <v>2024</v>
      </c>
      <c r="W690" s="15">
        <f t="shared" si="53"/>
        <v>428571.42857142858</v>
      </c>
      <c r="X690">
        <f t="shared" si="54"/>
        <v>7</v>
      </c>
      <c r="Y690" s="15">
        <v>0</v>
      </c>
      <c r="Z690" s="15">
        <v>0</v>
      </c>
      <c r="AA690" s="15">
        <v>0</v>
      </c>
      <c r="AB690" s="15">
        <v>0</v>
      </c>
      <c r="AC690" s="15">
        <v>428571.42857142858</v>
      </c>
      <c r="AD690" s="15">
        <v>428571.42857142858</v>
      </c>
      <c r="AE690" s="15">
        <v>428571.42857142858</v>
      </c>
      <c r="AF690" s="15">
        <v>428571.42857142858</v>
      </c>
      <c r="AG690" s="15">
        <v>428571.42857142858</v>
      </c>
      <c r="AH690" s="15">
        <v>428571.42857142858</v>
      </c>
      <c r="AI690" s="15">
        <v>428571.42857142858</v>
      </c>
      <c r="AJ690" s="15">
        <v>0</v>
      </c>
      <c r="AK690" s="15">
        <v>0</v>
      </c>
      <c r="AL690" s="15">
        <v>0</v>
      </c>
      <c r="AM690" s="15">
        <v>0</v>
      </c>
      <c r="AN690" s="15">
        <v>0</v>
      </c>
      <c r="AO690" s="15">
        <v>0</v>
      </c>
      <c r="AP690" s="15">
        <v>0</v>
      </c>
      <c r="AQ690" s="15">
        <v>0</v>
      </c>
      <c r="AR690" s="15">
        <v>0</v>
      </c>
      <c r="AS690" s="15">
        <v>0</v>
      </c>
      <c r="AT690" s="15">
        <v>0</v>
      </c>
      <c r="AU690" s="15">
        <v>0</v>
      </c>
      <c r="AV690" s="15">
        <v>0</v>
      </c>
      <c r="AW690" s="15">
        <v>0</v>
      </c>
      <c r="AX690" s="15">
        <v>0</v>
      </c>
      <c r="AY690" s="15">
        <v>0</v>
      </c>
      <c r="BB690" t="b">
        <f t="shared" si="55"/>
        <v>1</v>
      </c>
    </row>
    <row r="691" spans="1:54">
      <c r="A691">
        <v>11698</v>
      </c>
      <c r="D691" t="s">
        <v>689</v>
      </c>
      <c r="E691" t="s">
        <v>4307</v>
      </c>
      <c r="F691" t="str">
        <f t="shared" si="51"/>
        <v>City/Roads and Bridges</v>
      </c>
      <c r="G691" t="s">
        <v>689</v>
      </c>
      <c r="I691" t="s">
        <v>2082</v>
      </c>
      <c r="J691" t="s">
        <v>2080</v>
      </c>
      <c r="K691" t="s">
        <v>3802</v>
      </c>
      <c r="L691" t="s">
        <v>640</v>
      </c>
      <c r="M691" t="s">
        <v>3803</v>
      </c>
      <c r="N691">
        <v>1000000</v>
      </c>
      <c r="O691">
        <v>1480000</v>
      </c>
      <c r="P691" t="s">
        <v>634</v>
      </c>
      <c r="Q691" t="str">
        <f t="shared" si="52"/>
        <v>2018-2024</v>
      </c>
      <c r="R691">
        <v>1</v>
      </c>
      <c r="S691" t="s">
        <v>635</v>
      </c>
      <c r="T691" t="s">
        <v>2287</v>
      </c>
      <c r="U691" s="4">
        <v>2018</v>
      </c>
      <c r="V691" s="4">
        <v>2024</v>
      </c>
      <c r="W691" s="15">
        <f t="shared" si="53"/>
        <v>142857.14285714287</v>
      </c>
      <c r="X691">
        <f t="shared" si="54"/>
        <v>7</v>
      </c>
      <c r="Y691" s="15">
        <v>0</v>
      </c>
      <c r="Z691" s="15">
        <v>0</v>
      </c>
      <c r="AA691" s="15">
        <v>0</v>
      </c>
      <c r="AB691" s="15">
        <v>0</v>
      </c>
      <c r="AC691" s="15">
        <v>142857.14285714287</v>
      </c>
      <c r="AD691" s="15">
        <v>142857.14285714287</v>
      </c>
      <c r="AE691" s="15">
        <v>142857.14285714287</v>
      </c>
      <c r="AF691" s="15">
        <v>142857.14285714287</v>
      </c>
      <c r="AG691" s="15">
        <v>142857.14285714287</v>
      </c>
      <c r="AH691" s="15">
        <v>142857.14285714287</v>
      </c>
      <c r="AI691" s="15">
        <v>142857.14285714287</v>
      </c>
      <c r="AJ691" s="15">
        <v>0</v>
      </c>
      <c r="AK691" s="15">
        <v>0</v>
      </c>
      <c r="AL691" s="15">
        <v>0</v>
      </c>
      <c r="AM691" s="15">
        <v>0</v>
      </c>
      <c r="AN691" s="15">
        <v>0</v>
      </c>
      <c r="AO691" s="15">
        <v>0</v>
      </c>
      <c r="AP691" s="15">
        <v>0</v>
      </c>
      <c r="AQ691" s="15">
        <v>0</v>
      </c>
      <c r="AR691" s="15">
        <v>0</v>
      </c>
      <c r="AS691" s="15">
        <v>0</v>
      </c>
      <c r="AT691" s="15">
        <v>0</v>
      </c>
      <c r="AU691" s="15">
        <v>0</v>
      </c>
      <c r="AV691" s="15">
        <v>0</v>
      </c>
      <c r="AW691" s="15">
        <v>0</v>
      </c>
      <c r="AX691" s="15">
        <v>0</v>
      </c>
      <c r="AY691" s="15">
        <v>0</v>
      </c>
      <c r="BB691" t="b">
        <f t="shared" si="55"/>
        <v>1</v>
      </c>
    </row>
    <row r="692" spans="1:54">
      <c r="A692">
        <v>11699</v>
      </c>
      <c r="D692" t="s">
        <v>689</v>
      </c>
      <c r="E692" t="s">
        <v>4307</v>
      </c>
      <c r="F692" t="str">
        <f t="shared" si="51"/>
        <v>City/Active Transportation</v>
      </c>
      <c r="G692" t="s">
        <v>689</v>
      </c>
      <c r="I692" t="s">
        <v>2080</v>
      </c>
      <c r="J692" t="s">
        <v>2081</v>
      </c>
      <c r="K692" t="s">
        <v>2082</v>
      </c>
      <c r="L692" t="s">
        <v>640</v>
      </c>
      <c r="M692" t="s">
        <v>2083</v>
      </c>
      <c r="N692">
        <v>2500000</v>
      </c>
      <c r="O692">
        <v>3700000</v>
      </c>
      <c r="P692" t="s">
        <v>634</v>
      </c>
      <c r="Q692" t="str">
        <f t="shared" si="52"/>
        <v>2018-2024</v>
      </c>
      <c r="R692">
        <v>1</v>
      </c>
      <c r="S692" t="s">
        <v>635</v>
      </c>
      <c r="T692" t="s">
        <v>636</v>
      </c>
      <c r="U692" s="4">
        <v>2018</v>
      </c>
      <c r="V692" s="4">
        <v>2024</v>
      </c>
      <c r="W692" s="15">
        <f t="shared" si="53"/>
        <v>357142.85714285716</v>
      </c>
      <c r="X692">
        <f t="shared" si="54"/>
        <v>7</v>
      </c>
      <c r="Y692" s="15">
        <v>0</v>
      </c>
      <c r="Z692" s="15">
        <v>0</v>
      </c>
      <c r="AA692" s="15">
        <v>0</v>
      </c>
      <c r="AB692" s="15">
        <v>0</v>
      </c>
      <c r="AC692" s="15">
        <v>357142.85714285716</v>
      </c>
      <c r="AD692" s="15">
        <v>357142.85714285716</v>
      </c>
      <c r="AE692" s="15">
        <v>357142.85714285716</v>
      </c>
      <c r="AF692" s="15">
        <v>357142.85714285716</v>
      </c>
      <c r="AG692" s="15">
        <v>357142.85714285716</v>
      </c>
      <c r="AH692" s="15">
        <v>357142.85714285716</v>
      </c>
      <c r="AI692" s="15">
        <v>357142.85714285716</v>
      </c>
      <c r="AJ692" s="15">
        <v>0</v>
      </c>
      <c r="AK692" s="15">
        <v>0</v>
      </c>
      <c r="AL692" s="15">
        <v>0</v>
      </c>
      <c r="AM692" s="15">
        <v>0</v>
      </c>
      <c r="AN692" s="15">
        <v>0</v>
      </c>
      <c r="AO692" s="15">
        <v>0</v>
      </c>
      <c r="AP692" s="15">
        <v>0</v>
      </c>
      <c r="AQ692" s="15">
        <v>0</v>
      </c>
      <c r="AR692" s="15">
        <v>0</v>
      </c>
      <c r="AS692" s="15">
        <v>0</v>
      </c>
      <c r="AT692" s="15">
        <v>0</v>
      </c>
      <c r="AU692" s="15">
        <v>0</v>
      </c>
      <c r="AV692" s="15">
        <v>0</v>
      </c>
      <c r="AW692" s="15">
        <v>0</v>
      </c>
      <c r="AX692" s="15">
        <v>0</v>
      </c>
      <c r="AY692" s="15">
        <v>0</v>
      </c>
      <c r="BB692" t="b">
        <f t="shared" si="55"/>
        <v>1</v>
      </c>
    </row>
    <row r="693" spans="1:54">
      <c r="A693">
        <v>11709</v>
      </c>
      <c r="D693" t="s">
        <v>689</v>
      </c>
      <c r="E693" t="s">
        <v>4307</v>
      </c>
      <c r="F693" t="str">
        <f t="shared" si="51"/>
        <v>City/Roads and Bridges</v>
      </c>
      <c r="G693" t="s">
        <v>689</v>
      </c>
      <c r="I693" t="s">
        <v>3820</v>
      </c>
      <c r="J693" t="s">
        <v>3821</v>
      </c>
      <c r="K693" t="s">
        <v>3822</v>
      </c>
      <c r="L693" t="s">
        <v>640</v>
      </c>
      <c r="M693" t="s">
        <v>3814</v>
      </c>
      <c r="N693">
        <v>6552502.0000000009</v>
      </c>
      <c r="O693">
        <v>9697702.9600000009</v>
      </c>
      <c r="P693" t="s">
        <v>634</v>
      </c>
      <c r="Q693" t="str">
        <f t="shared" si="52"/>
        <v>2018-2024</v>
      </c>
      <c r="R693">
        <v>1</v>
      </c>
      <c r="S693" t="s">
        <v>746</v>
      </c>
      <c r="T693" t="s">
        <v>2287</v>
      </c>
      <c r="U693" s="4">
        <v>2018</v>
      </c>
      <c r="V693" s="4">
        <v>2024</v>
      </c>
      <c r="W693" s="15">
        <f t="shared" si="53"/>
        <v>936071.71428571444</v>
      </c>
      <c r="X693">
        <f t="shared" si="54"/>
        <v>7</v>
      </c>
      <c r="Y693" s="15">
        <v>0</v>
      </c>
      <c r="Z693" s="15">
        <v>0</v>
      </c>
      <c r="AA693" s="15">
        <v>0</v>
      </c>
      <c r="AB693" s="15">
        <v>0</v>
      </c>
      <c r="AC693" s="15">
        <v>936071.71428571444</v>
      </c>
      <c r="AD693" s="15">
        <v>936071.71428571444</v>
      </c>
      <c r="AE693" s="15">
        <v>936071.71428571444</v>
      </c>
      <c r="AF693" s="15">
        <v>936071.71428571444</v>
      </c>
      <c r="AG693" s="15">
        <v>936071.71428571444</v>
      </c>
      <c r="AH693" s="15">
        <v>936071.71428571444</v>
      </c>
      <c r="AI693" s="15">
        <v>936071.71428571444</v>
      </c>
      <c r="AJ693" s="15">
        <v>0</v>
      </c>
      <c r="AK693" s="15">
        <v>0</v>
      </c>
      <c r="AL693" s="15">
        <v>0</v>
      </c>
      <c r="AM693" s="15">
        <v>0</v>
      </c>
      <c r="AN693" s="15">
        <v>0</v>
      </c>
      <c r="AO693" s="15">
        <v>0</v>
      </c>
      <c r="AP693" s="15">
        <v>0</v>
      </c>
      <c r="AQ693" s="15">
        <v>0</v>
      </c>
      <c r="AR693" s="15">
        <v>0</v>
      </c>
      <c r="AS693" s="15">
        <v>0</v>
      </c>
      <c r="AT693" s="15">
        <v>0</v>
      </c>
      <c r="AU693" s="15">
        <v>0</v>
      </c>
      <c r="AV693" s="15">
        <v>0</v>
      </c>
      <c r="AW693" s="15">
        <v>0</v>
      </c>
      <c r="AX693" s="15">
        <v>0</v>
      </c>
      <c r="AY693" s="15">
        <v>0</v>
      </c>
      <c r="BB693" t="b">
        <f t="shared" si="55"/>
        <v>1</v>
      </c>
    </row>
    <row r="694" spans="1:54">
      <c r="A694">
        <v>11718</v>
      </c>
      <c r="D694" t="s">
        <v>689</v>
      </c>
      <c r="E694" t="s">
        <v>4307</v>
      </c>
      <c r="F694" t="str">
        <f t="shared" si="51"/>
        <v>City/Roads and Bridges</v>
      </c>
      <c r="G694" t="s">
        <v>689</v>
      </c>
      <c r="I694" t="s">
        <v>3834</v>
      </c>
      <c r="J694" t="s">
        <v>3822</v>
      </c>
      <c r="K694" t="s">
        <v>3835</v>
      </c>
      <c r="L694" t="s">
        <v>640</v>
      </c>
      <c r="M694" t="s">
        <v>3814</v>
      </c>
      <c r="N694">
        <v>1830000</v>
      </c>
      <c r="O694">
        <v>2708400</v>
      </c>
      <c r="P694" t="s">
        <v>634</v>
      </c>
      <c r="Q694" t="str">
        <f t="shared" si="52"/>
        <v>2018-2024</v>
      </c>
      <c r="R694">
        <v>1</v>
      </c>
      <c r="S694" t="s">
        <v>746</v>
      </c>
      <c r="T694" t="s">
        <v>2287</v>
      </c>
      <c r="U694" s="4">
        <v>2018</v>
      </c>
      <c r="V694" s="4">
        <v>2024</v>
      </c>
      <c r="W694" s="15">
        <f t="shared" si="53"/>
        <v>261428.57142857142</v>
      </c>
      <c r="X694">
        <f t="shared" si="54"/>
        <v>7</v>
      </c>
      <c r="Y694" s="15">
        <v>0</v>
      </c>
      <c r="Z694" s="15">
        <v>0</v>
      </c>
      <c r="AA694" s="15">
        <v>0</v>
      </c>
      <c r="AB694" s="15">
        <v>0</v>
      </c>
      <c r="AC694" s="15">
        <v>261428.57142857142</v>
      </c>
      <c r="AD694" s="15">
        <v>261428.57142857142</v>
      </c>
      <c r="AE694" s="15">
        <v>261428.57142857142</v>
      </c>
      <c r="AF694" s="15">
        <v>261428.57142857142</v>
      </c>
      <c r="AG694" s="15">
        <v>261428.57142857142</v>
      </c>
      <c r="AH694" s="15">
        <v>261428.57142857142</v>
      </c>
      <c r="AI694" s="15">
        <v>261428.57142857142</v>
      </c>
      <c r="AJ694" s="15">
        <v>0</v>
      </c>
      <c r="AK694" s="15">
        <v>0</v>
      </c>
      <c r="AL694" s="15">
        <v>0</v>
      </c>
      <c r="AM694" s="15">
        <v>0</v>
      </c>
      <c r="AN694" s="15">
        <v>0</v>
      </c>
      <c r="AO694" s="15">
        <v>0</v>
      </c>
      <c r="AP694" s="15">
        <v>0</v>
      </c>
      <c r="AQ694" s="15">
        <v>0</v>
      </c>
      <c r="AR694" s="15">
        <v>0</v>
      </c>
      <c r="AS694" s="15">
        <v>0</v>
      </c>
      <c r="AT694" s="15">
        <v>0</v>
      </c>
      <c r="AU694" s="15">
        <v>0</v>
      </c>
      <c r="AV694" s="15">
        <v>0</v>
      </c>
      <c r="AW694" s="15">
        <v>0</v>
      </c>
      <c r="AX694" s="15">
        <v>0</v>
      </c>
      <c r="AY694" s="15">
        <v>0</v>
      </c>
      <c r="BB694" t="b">
        <f t="shared" si="55"/>
        <v>1</v>
      </c>
    </row>
    <row r="695" spans="1:54">
      <c r="A695">
        <v>11719</v>
      </c>
      <c r="D695" t="s">
        <v>689</v>
      </c>
      <c r="E695" t="s">
        <v>4307</v>
      </c>
      <c r="F695" t="str">
        <f t="shared" si="51"/>
        <v>City/Roads and Bridges</v>
      </c>
      <c r="G695" t="s">
        <v>689</v>
      </c>
      <c r="I695" t="s">
        <v>3834</v>
      </c>
      <c r="J695" t="s">
        <v>3836</v>
      </c>
      <c r="K695" t="s">
        <v>1450</v>
      </c>
      <c r="L695" t="s">
        <v>640</v>
      </c>
      <c r="M695" t="s">
        <v>3814</v>
      </c>
      <c r="N695">
        <v>1000000</v>
      </c>
      <c r="O695">
        <v>1480000</v>
      </c>
      <c r="P695" t="s">
        <v>634</v>
      </c>
      <c r="Q695" t="str">
        <f t="shared" si="52"/>
        <v>2018-2024</v>
      </c>
      <c r="R695">
        <v>1</v>
      </c>
      <c r="S695" t="s">
        <v>746</v>
      </c>
      <c r="T695" t="s">
        <v>2287</v>
      </c>
      <c r="U695" s="4">
        <v>2018</v>
      </c>
      <c r="V695" s="4">
        <v>2024</v>
      </c>
      <c r="W695" s="15">
        <f t="shared" si="53"/>
        <v>142857.14285714287</v>
      </c>
      <c r="X695">
        <f t="shared" si="54"/>
        <v>7</v>
      </c>
      <c r="Y695" s="15">
        <v>0</v>
      </c>
      <c r="Z695" s="15">
        <v>0</v>
      </c>
      <c r="AA695" s="15">
        <v>0</v>
      </c>
      <c r="AB695" s="15">
        <v>0</v>
      </c>
      <c r="AC695" s="15">
        <v>142857.14285714287</v>
      </c>
      <c r="AD695" s="15">
        <v>142857.14285714287</v>
      </c>
      <c r="AE695" s="15">
        <v>142857.14285714287</v>
      </c>
      <c r="AF695" s="15">
        <v>142857.14285714287</v>
      </c>
      <c r="AG695" s="15">
        <v>142857.14285714287</v>
      </c>
      <c r="AH695" s="15">
        <v>142857.14285714287</v>
      </c>
      <c r="AI695" s="15">
        <v>142857.14285714287</v>
      </c>
      <c r="AJ695" s="15">
        <v>0</v>
      </c>
      <c r="AK695" s="15">
        <v>0</v>
      </c>
      <c r="AL695" s="15">
        <v>0</v>
      </c>
      <c r="AM695" s="15">
        <v>0</v>
      </c>
      <c r="AN695" s="15">
        <v>0</v>
      </c>
      <c r="AO695" s="15">
        <v>0</v>
      </c>
      <c r="AP695" s="15">
        <v>0</v>
      </c>
      <c r="AQ695" s="15">
        <v>0</v>
      </c>
      <c r="AR695" s="15">
        <v>0</v>
      </c>
      <c r="AS695" s="15">
        <v>0</v>
      </c>
      <c r="AT695" s="15">
        <v>0</v>
      </c>
      <c r="AU695" s="15">
        <v>0</v>
      </c>
      <c r="AV695" s="15">
        <v>0</v>
      </c>
      <c r="AW695" s="15">
        <v>0</v>
      </c>
      <c r="AX695" s="15">
        <v>0</v>
      </c>
      <c r="AY695" s="15">
        <v>0</v>
      </c>
      <c r="BB695" t="b">
        <f t="shared" si="55"/>
        <v>1</v>
      </c>
    </row>
    <row r="696" spans="1:54">
      <c r="A696">
        <v>11741</v>
      </c>
      <c r="D696" t="s">
        <v>822</v>
      </c>
      <c r="E696" t="s">
        <v>4307</v>
      </c>
      <c r="F696" t="str">
        <f t="shared" si="51"/>
        <v>City/Active Transportation</v>
      </c>
      <c r="I696" t="s">
        <v>2084</v>
      </c>
      <c r="J696" t="s">
        <v>1998</v>
      </c>
      <c r="K696" t="s">
        <v>1999</v>
      </c>
      <c r="M696" t="s">
        <v>2085</v>
      </c>
      <c r="N696">
        <v>2612000</v>
      </c>
      <c r="O696">
        <v>3865760</v>
      </c>
      <c r="P696" t="s">
        <v>634</v>
      </c>
      <c r="Q696" t="str">
        <f t="shared" si="52"/>
        <v>2018-2024</v>
      </c>
      <c r="R696">
        <v>1</v>
      </c>
      <c r="T696" t="s">
        <v>636</v>
      </c>
      <c r="U696" s="4">
        <v>2018</v>
      </c>
      <c r="V696" s="4">
        <v>2024</v>
      </c>
      <c r="W696" s="15">
        <f t="shared" si="53"/>
        <v>373142.85714285716</v>
      </c>
      <c r="X696">
        <f t="shared" si="54"/>
        <v>7</v>
      </c>
      <c r="Y696" s="15">
        <v>0</v>
      </c>
      <c r="Z696" s="15">
        <v>0</v>
      </c>
      <c r="AA696" s="15">
        <v>0</v>
      </c>
      <c r="AB696" s="15">
        <v>0</v>
      </c>
      <c r="AC696" s="15">
        <v>373142.85714285716</v>
      </c>
      <c r="AD696" s="15">
        <v>373142.85714285716</v>
      </c>
      <c r="AE696" s="15">
        <v>373142.85714285716</v>
      </c>
      <c r="AF696" s="15">
        <v>373142.85714285716</v>
      </c>
      <c r="AG696" s="15">
        <v>373142.85714285716</v>
      </c>
      <c r="AH696" s="15">
        <v>373142.85714285716</v>
      </c>
      <c r="AI696" s="15">
        <v>373142.85714285716</v>
      </c>
      <c r="AJ696" s="15">
        <v>0</v>
      </c>
      <c r="AK696" s="15">
        <v>0</v>
      </c>
      <c r="AL696" s="15">
        <v>0</v>
      </c>
      <c r="AM696" s="15">
        <v>0</v>
      </c>
      <c r="AN696" s="15">
        <v>0</v>
      </c>
      <c r="AO696" s="15">
        <v>0</v>
      </c>
      <c r="AP696" s="15">
        <v>0</v>
      </c>
      <c r="AQ696" s="15">
        <v>0</v>
      </c>
      <c r="AR696" s="15">
        <v>0</v>
      </c>
      <c r="AS696" s="15">
        <v>0</v>
      </c>
      <c r="AT696" s="15">
        <v>0</v>
      </c>
      <c r="AU696" s="15">
        <v>0</v>
      </c>
      <c r="AV696" s="15">
        <v>0</v>
      </c>
      <c r="AW696" s="15">
        <v>0</v>
      </c>
      <c r="AX696" s="15">
        <v>0</v>
      </c>
      <c r="AY696" s="15">
        <v>0</v>
      </c>
      <c r="BB696" t="b">
        <f t="shared" si="55"/>
        <v>1</v>
      </c>
    </row>
    <row r="697" spans="1:54">
      <c r="A697">
        <v>10553</v>
      </c>
      <c r="D697" t="s">
        <v>1406</v>
      </c>
      <c r="E697" t="s">
        <v>4307</v>
      </c>
      <c r="F697" t="str">
        <f t="shared" si="51"/>
        <v>City/Roads and Bridges</v>
      </c>
      <c r="G697" t="s">
        <v>1206</v>
      </c>
      <c r="I697" t="s">
        <v>2856</v>
      </c>
      <c r="J697" t="s">
        <v>1217</v>
      </c>
      <c r="K697" t="s">
        <v>1259</v>
      </c>
      <c r="L697" t="s">
        <v>1</v>
      </c>
      <c r="M697" t="s">
        <v>2857</v>
      </c>
      <c r="N697">
        <v>27391000</v>
      </c>
      <c r="O697">
        <v>55494165.999999993</v>
      </c>
      <c r="P697" t="s">
        <v>2858</v>
      </c>
      <c r="Q697" t="str">
        <f t="shared" si="52"/>
        <v>2018-2032</v>
      </c>
      <c r="R697">
        <v>1</v>
      </c>
      <c r="T697" t="s">
        <v>2287</v>
      </c>
      <c r="U697" s="4">
        <v>2018</v>
      </c>
      <c r="V697" s="4">
        <v>2032</v>
      </c>
      <c r="W697" s="15">
        <f t="shared" si="53"/>
        <v>1826066.6666666667</v>
      </c>
      <c r="X697">
        <f t="shared" si="54"/>
        <v>15</v>
      </c>
      <c r="Y697" s="15">
        <v>0</v>
      </c>
      <c r="Z697" s="15">
        <v>0</v>
      </c>
      <c r="AA697" s="15">
        <v>0</v>
      </c>
      <c r="AB697" s="15">
        <v>0</v>
      </c>
      <c r="AC697" s="15">
        <v>1826066.6666666667</v>
      </c>
      <c r="AD697" s="15">
        <v>1826066.6666666667</v>
      </c>
      <c r="AE697" s="15">
        <v>1826066.6666666667</v>
      </c>
      <c r="AF697" s="15">
        <v>1826066.6666666667</v>
      </c>
      <c r="AG697" s="15">
        <v>1826066.6666666667</v>
      </c>
      <c r="AH697" s="15">
        <v>1826066.6666666667</v>
      </c>
      <c r="AI697" s="15">
        <v>1826066.6666666667</v>
      </c>
      <c r="AJ697" s="15">
        <v>1826066.6666666667</v>
      </c>
      <c r="AK697" s="15">
        <v>1826066.6666666667</v>
      </c>
      <c r="AL697" s="15">
        <v>1826066.6666666667</v>
      </c>
      <c r="AM697" s="15">
        <v>1826066.6666666667</v>
      </c>
      <c r="AN697" s="15">
        <v>1826066.6666666667</v>
      </c>
      <c r="AO697" s="15">
        <v>1826066.6666666667</v>
      </c>
      <c r="AP697" s="15">
        <v>1826066.6666666667</v>
      </c>
      <c r="AQ697" s="15">
        <v>1826066.6666666667</v>
      </c>
      <c r="AR697" s="15">
        <v>0</v>
      </c>
      <c r="AS697" s="15">
        <v>0</v>
      </c>
      <c r="AT697" s="15">
        <v>0</v>
      </c>
      <c r="AU697" s="15">
        <v>0</v>
      </c>
      <c r="AV697" s="15">
        <v>0</v>
      </c>
      <c r="AW697" s="15">
        <v>0</v>
      </c>
      <c r="AX697" s="15">
        <v>0</v>
      </c>
      <c r="AY697" s="15">
        <v>0</v>
      </c>
      <c r="BB697" t="b">
        <f t="shared" si="55"/>
        <v>1</v>
      </c>
    </row>
    <row r="698" spans="1:54">
      <c r="A698">
        <v>10008</v>
      </c>
      <c r="D698" t="s">
        <v>627</v>
      </c>
      <c r="E698" t="s">
        <v>4308</v>
      </c>
      <c r="F698" t="str">
        <f t="shared" si="51"/>
        <v>County/Roads and Bridges</v>
      </c>
      <c r="G698" t="s">
        <v>627</v>
      </c>
      <c r="I698" t="s">
        <v>2299</v>
      </c>
      <c r="J698" t="s">
        <v>2300</v>
      </c>
      <c r="K698" t="s">
        <v>702</v>
      </c>
      <c r="L698" t="s">
        <v>640</v>
      </c>
      <c r="M698" t="s">
        <v>2301</v>
      </c>
      <c r="N698">
        <v>17400000</v>
      </c>
      <c r="O698">
        <v>48232800</v>
      </c>
      <c r="P698" t="s">
        <v>652</v>
      </c>
      <c r="Q698" t="str">
        <f t="shared" si="52"/>
        <v>2018-2040</v>
      </c>
      <c r="S698" t="s">
        <v>643</v>
      </c>
      <c r="T698" t="s">
        <v>2287</v>
      </c>
      <c r="U698" s="4">
        <v>2018</v>
      </c>
      <c r="V698" s="4">
        <v>2040</v>
      </c>
      <c r="W698" s="15">
        <f t="shared" si="53"/>
        <v>756521.73913043481</v>
      </c>
      <c r="X698">
        <f t="shared" si="54"/>
        <v>23</v>
      </c>
      <c r="Y698" s="15">
        <v>0</v>
      </c>
      <c r="Z698" s="15">
        <v>0</v>
      </c>
      <c r="AA698" s="15">
        <v>0</v>
      </c>
      <c r="AB698" s="15">
        <v>0</v>
      </c>
      <c r="AC698" s="15">
        <v>756521.73913043481</v>
      </c>
      <c r="AD698" s="15">
        <v>756521.73913043481</v>
      </c>
      <c r="AE698" s="15">
        <v>756521.73913043481</v>
      </c>
      <c r="AF698" s="15">
        <v>756521.73913043481</v>
      </c>
      <c r="AG698" s="15">
        <v>756521.73913043481</v>
      </c>
      <c r="AH698" s="15">
        <v>756521.73913043481</v>
      </c>
      <c r="AI698" s="15">
        <v>756521.73913043481</v>
      </c>
      <c r="AJ698" s="15">
        <v>756521.73913043481</v>
      </c>
      <c r="AK698" s="15">
        <v>756521.73913043481</v>
      </c>
      <c r="AL698" s="15">
        <v>756521.73913043481</v>
      </c>
      <c r="AM698" s="15">
        <v>756521.73913043481</v>
      </c>
      <c r="AN698" s="15">
        <v>756521.73913043481</v>
      </c>
      <c r="AO698" s="15">
        <v>756521.73913043481</v>
      </c>
      <c r="AP698" s="15">
        <v>756521.73913043481</v>
      </c>
      <c r="AQ698" s="15">
        <v>756521.73913043481</v>
      </c>
      <c r="AR698" s="15">
        <v>756521.73913043481</v>
      </c>
      <c r="AS698" s="15">
        <v>756521.73913043481</v>
      </c>
      <c r="AT698" s="15">
        <v>756521.73913043481</v>
      </c>
      <c r="AU698" s="15">
        <v>756521.73913043481</v>
      </c>
      <c r="AV698" s="15">
        <v>756521.73913043481</v>
      </c>
      <c r="AW698" s="15">
        <v>756521.73913043481</v>
      </c>
      <c r="AX698" s="15">
        <v>756521.73913043481</v>
      </c>
      <c r="AY698" s="15">
        <v>756521.73913043481</v>
      </c>
      <c r="BB698" t="b">
        <f t="shared" si="55"/>
        <v>1</v>
      </c>
    </row>
    <row r="699" spans="1:54">
      <c r="A699">
        <v>10016</v>
      </c>
      <c r="D699" t="s">
        <v>627</v>
      </c>
      <c r="E699" t="s">
        <v>4308</v>
      </c>
      <c r="F699" t="str">
        <f t="shared" si="51"/>
        <v>County/Roads and Bridges</v>
      </c>
      <c r="G699" t="s">
        <v>627</v>
      </c>
      <c r="I699" t="s">
        <v>2307</v>
      </c>
      <c r="J699" t="s">
        <v>638</v>
      </c>
      <c r="K699" t="s">
        <v>702</v>
      </c>
      <c r="L699" t="s">
        <v>2130</v>
      </c>
      <c r="M699" t="s">
        <v>2308</v>
      </c>
      <c r="N699">
        <v>22490000</v>
      </c>
      <c r="O699">
        <v>62342279.999999993</v>
      </c>
      <c r="P699" t="s">
        <v>652</v>
      </c>
      <c r="Q699" t="str">
        <f t="shared" si="52"/>
        <v>2018-2040</v>
      </c>
      <c r="S699" t="s">
        <v>643</v>
      </c>
      <c r="T699" t="s">
        <v>2287</v>
      </c>
      <c r="U699" s="4">
        <v>2018</v>
      </c>
      <c r="V699" s="4">
        <v>2040</v>
      </c>
      <c r="W699" s="15">
        <f t="shared" si="53"/>
        <v>977826.08695652173</v>
      </c>
      <c r="X699">
        <f t="shared" si="54"/>
        <v>23</v>
      </c>
      <c r="Y699" s="15">
        <v>0</v>
      </c>
      <c r="Z699" s="15">
        <v>0</v>
      </c>
      <c r="AA699" s="15">
        <v>0</v>
      </c>
      <c r="AB699" s="15">
        <v>0</v>
      </c>
      <c r="AC699" s="15">
        <v>977826.08695652173</v>
      </c>
      <c r="AD699" s="15">
        <v>977826.08695652173</v>
      </c>
      <c r="AE699" s="15">
        <v>977826.08695652173</v>
      </c>
      <c r="AF699" s="15">
        <v>977826.08695652173</v>
      </c>
      <c r="AG699" s="15">
        <v>977826.08695652173</v>
      </c>
      <c r="AH699" s="15">
        <v>977826.08695652173</v>
      </c>
      <c r="AI699" s="15">
        <v>977826.08695652173</v>
      </c>
      <c r="AJ699" s="15">
        <v>977826.08695652173</v>
      </c>
      <c r="AK699" s="15">
        <v>977826.08695652173</v>
      </c>
      <c r="AL699" s="15">
        <v>977826.08695652173</v>
      </c>
      <c r="AM699" s="15">
        <v>977826.08695652173</v>
      </c>
      <c r="AN699" s="15">
        <v>977826.08695652173</v>
      </c>
      <c r="AO699" s="15">
        <v>977826.08695652173</v>
      </c>
      <c r="AP699" s="15">
        <v>977826.08695652173</v>
      </c>
      <c r="AQ699" s="15">
        <v>977826.08695652173</v>
      </c>
      <c r="AR699" s="15">
        <v>977826.08695652173</v>
      </c>
      <c r="AS699" s="15">
        <v>977826.08695652173</v>
      </c>
      <c r="AT699" s="15">
        <v>977826.08695652173</v>
      </c>
      <c r="AU699" s="15">
        <v>977826.08695652173</v>
      </c>
      <c r="AV699" s="15">
        <v>977826.08695652173</v>
      </c>
      <c r="AW699" s="15">
        <v>977826.08695652173</v>
      </c>
      <c r="AX699" s="15">
        <v>977826.08695652173</v>
      </c>
      <c r="AY699" s="15">
        <v>977826.08695652173</v>
      </c>
      <c r="BB699" t="b">
        <f t="shared" si="55"/>
        <v>1</v>
      </c>
    </row>
    <row r="700" spans="1:54">
      <c r="A700">
        <v>10023</v>
      </c>
      <c r="D700" t="s">
        <v>627</v>
      </c>
      <c r="E700" t="s">
        <v>4308</v>
      </c>
      <c r="F700" t="str">
        <f t="shared" si="51"/>
        <v>County/Roads and Bridges</v>
      </c>
      <c r="G700" t="s">
        <v>627</v>
      </c>
      <c r="I700" t="s">
        <v>2310</v>
      </c>
      <c r="J700" t="s">
        <v>679</v>
      </c>
      <c r="K700" t="s">
        <v>2311</v>
      </c>
      <c r="L700" t="s">
        <v>662</v>
      </c>
      <c r="M700" t="s">
        <v>2312</v>
      </c>
      <c r="N700">
        <v>52800000</v>
      </c>
      <c r="O700">
        <v>146361600</v>
      </c>
      <c r="P700" t="s">
        <v>652</v>
      </c>
      <c r="Q700" t="str">
        <f t="shared" si="52"/>
        <v>2018-2040</v>
      </c>
      <c r="S700" t="s">
        <v>664</v>
      </c>
      <c r="T700" t="s">
        <v>2287</v>
      </c>
      <c r="U700" s="4">
        <v>2018</v>
      </c>
      <c r="V700" s="4">
        <v>2040</v>
      </c>
      <c r="W700" s="15">
        <f t="shared" si="53"/>
        <v>2295652.1739130435</v>
      </c>
      <c r="X700">
        <f t="shared" si="54"/>
        <v>23</v>
      </c>
      <c r="Y700" s="15">
        <v>0</v>
      </c>
      <c r="Z700" s="15">
        <v>0</v>
      </c>
      <c r="AA700" s="15">
        <v>0</v>
      </c>
      <c r="AB700" s="15">
        <v>0</v>
      </c>
      <c r="AC700" s="15">
        <v>2295652.1739130435</v>
      </c>
      <c r="AD700" s="15">
        <v>2295652.1739130435</v>
      </c>
      <c r="AE700" s="15">
        <v>2295652.1739130435</v>
      </c>
      <c r="AF700" s="15">
        <v>2295652.1739130435</v>
      </c>
      <c r="AG700" s="15">
        <v>2295652.1739130435</v>
      </c>
      <c r="AH700" s="15">
        <v>2295652.1739130435</v>
      </c>
      <c r="AI700" s="15">
        <v>2295652.1739130435</v>
      </c>
      <c r="AJ700" s="15">
        <v>2295652.1739130435</v>
      </c>
      <c r="AK700" s="15">
        <v>2295652.1739130435</v>
      </c>
      <c r="AL700" s="15">
        <v>2295652.1739130435</v>
      </c>
      <c r="AM700" s="15">
        <v>2295652.1739130435</v>
      </c>
      <c r="AN700" s="15">
        <v>2295652.1739130435</v>
      </c>
      <c r="AO700" s="15">
        <v>2295652.1739130435</v>
      </c>
      <c r="AP700" s="15">
        <v>2295652.1739130435</v>
      </c>
      <c r="AQ700" s="15">
        <v>2295652.1739130435</v>
      </c>
      <c r="AR700" s="15">
        <v>2295652.1739130435</v>
      </c>
      <c r="AS700" s="15">
        <v>2295652.1739130435</v>
      </c>
      <c r="AT700" s="15">
        <v>2295652.1739130435</v>
      </c>
      <c r="AU700" s="15">
        <v>2295652.1739130435</v>
      </c>
      <c r="AV700" s="15">
        <v>2295652.1739130435</v>
      </c>
      <c r="AW700" s="15">
        <v>2295652.1739130435</v>
      </c>
      <c r="AX700" s="15">
        <v>2295652.1739130435</v>
      </c>
      <c r="AY700" s="15">
        <v>2295652.1739130435</v>
      </c>
      <c r="BB700" t="b">
        <f t="shared" si="55"/>
        <v>1</v>
      </c>
    </row>
    <row r="701" spans="1:54">
      <c r="A701">
        <v>10030</v>
      </c>
      <c r="D701" t="s">
        <v>627</v>
      </c>
      <c r="E701" t="s">
        <v>4308</v>
      </c>
      <c r="F701" t="str">
        <f t="shared" si="51"/>
        <v>County/Roads and Bridges</v>
      </c>
      <c r="G701" t="s">
        <v>627</v>
      </c>
      <c r="I701" t="s">
        <v>2323</v>
      </c>
      <c r="J701" t="s">
        <v>1005</v>
      </c>
      <c r="K701" t="s">
        <v>2095</v>
      </c>
      <c r="L701" t="s">
        <v>2099</v>
      </c>
      <c r="M701" t="s">
        <v>2324</v>
      </c>
      <c r="N701">
        <v>21500000</v>
      </c>
      <c r="O701">
        <v>59597999.999999993</v>
      </c>
      <c r="P701" t="s">
        <v>652</v>
      </c>
      <c r="Q701" t="str">
        <f t="shared" si="52"/>
        <v>2018-2040</v>
      </c>
      <c r="S701" t="s">
        <v>676</v>
      </c>
      <c r="T701" t="s">
        <v>2287</v>
      </c>
      <c r="U701" s="4">
        <v>2018</v>
      </c>
      <c r="V701" s="4">
        <v>2040</v>
      </c>
      <c r="W701" s="15">
        <f t="shared" si="53"/>
        <v>934782.60869565222</v>
      </c>
      <c r="X701">
        <f t="shared" si="54"/>
        <v>23</v>
      </c>
      <c r="Y701" s="15">
        <v>0</v>
      </c>
      <c r="Z701" s="15">
        <v>0</v>
      </c>
      <c r="AA701" s="15">
        <v>0</v>
      </c>
      <c r="AB701" s="15">
        <v>0</v>
      </c>
      <c r="AC701" s="15">
        <v>934782.60869565222</v>
      </c>
      <c r="AD701" s="15">
        <v>934782.60869565222</v>
      </c>
      <c r="AE701" s="15">
        <v>934782.60869565222</v>
      </c>
      <c r="AF701" s="15">
        <v>934782.60869565222</v>
      </c>
      <c r="AG701" s="15">
        <v>934782.60869565222</v>
      </c>
      <c r="AH701" s="15">
        <v>934782.60869565222</v>
      </c>
      <c r="AI701" s="15">
        <v>934782.60869565222</v>
      </c>
      <c r="AJ701" s="15">
        <v>934782.60869565222</v>
      </c>
      <c r="AK701" s="15">
        <v>934782.60869565222</v>
      </c>
      <c r="AL701" s="15">
        <v>934782.60869565222</v>
      </c>
      <c r="AM701" s="15">
        <v>934782.60869565222</v>
      </c>
      <c r="AN701" s="15">
        <v>934782.60869565222</v>
      </c>
      <c r="AO701" s="15">
        <v>934782.60869565222</v>
      </c>
      <c r="AP701" s="15">
        <v>934782.60869565222</v>
      </c>
      <c r="AQ701" s="15">
        <v>934782.60869565222</v>
      </c>
      <c r="AR701" s="15">
        <v>934782.60869565222</v>
      </c>
      <c r="AS701" s="15">
        <v>934782.60869565222</v>
      </c>
      <c r="AT701" s="15">
        <v>934782.60869565222</v>
      </c>
      <c r="AU701" s="15">
        <v>934782.60869565222</v>
      </c>
      <c r="AV701" s="15">
        <v>934782.60869565222</v>
      </c>
      <c r="AW701" s="15">
        <v>934782.60869565222</v>
      </c>
      <c r="AX701" s="15">
        <v>934782.60869565222</v>
      </c>
      <c r="AY701" s="15">
        <v>934782.60869565222</v>
      </c>
      <c r="BB701" t="b">
        <f t="shared" si="55"/>
        <v>1</v>
      </c>
    </row>
    <row r="702" spans="1:54">
      <c r="A702">
        <v>10038</v>
      </c>
      <c r="D702" t="s">
        <v>2330</v>
      </c>
      <c r="E702" t="s">
        <v>4307</v>
      </c>
      <c r="F702" t="str">
        <f t="shared" si="51"/>
        <v>City/Roads and Bridges</v>
      </c>
      <c r="G702" t="s">
        <v>627</v>
      </c>
      <c r="I702" t="s">
        <v>2043</v>
      </c>
      <c r="J702" t="s">
        <v>2340</v>
      </c>
      <c r="K702" t="s">
        <v>2303</v>
      </c>
      <c r="L702" t="s">
        <v>640</v>
      </c>
      <c r="M702" t="s">
        <v>2341</v>
      </c>
      <c r="N702">
        <v>30000000</v>
      </c>
      <c r="O702">
        <v>83160000</v>
      </c>
      <c r="P702" t="s">
        <v>652</v>
      </c>
      <c r="Q702" t="str">
        <f t="shared" si="52"/>
        <v>2018-2040</v>
      </c>
      <c r="S702" t="s">
        <v>782</v>
      </c>
      <c r="T702" t="s">
        <v>2287</v>
      </c>
      <c r="U702" s="4">
        <v>2018</v>
      </c>
      <c r="V702" s="4">
        <v>2040</v>
      </c>
      <c r="W702" s="15">
        <f t="shared" si="53"/>
        <v>1304347.8260869565</v>
      </c>
      <c r="X702">
        <f t="shared" si="54"/>
        <v>23</v>
      </c>
      <c r="Y702" s="15">
        <v>0</v>
      </c>
      <c r="Z702" s="15">
        <v>0</v>
      </c>
      <c r="AA702" s="15">
        <v>0</v>
      </c>
      <c r="AB702" s="15">
        <v>0</v>
      </c>
      <c r="AC702" s="15">
        <v>1304347.8260869565</v>
      </c>
      <c r="AD702" s="15">
        <v>1304347.8260869565</v>
      </c>
      <c r="AE702" s="15">
        <v>1304347.8260869565</v>
      </c>
      <c r="AF702" s="15">
        <v>1304347.8260869565</v>
      </c>
      <c r="AG702" s="15">
        <v>1304347.8260869565</v>
      </c>
      <c r="AH702" s="15">
        <v>1304347.8260869565</v>
      </c>
      <c r="AI702" s="15">
        <v>1304347.8260869565</v>
      </c>
      <c r="AJ702" s="15">
        <v>1304347.8260869565</v>
      </c>
      <c r="AK702" s="15">
        <v>1304347.8260869565</v>
      </c>
      <c r="AL702" s="15">
        <v>1304347.8260869565</v>
      </c>
      <c r="AM702" s="15">
        <v>1304347.8260869565</v>
      </c>
      <c r="AN702" s="15">
        <v>1304347.8260869565</v>
      </c>
      <c r="AO702" s="15">
        <v>1304347.8260869565</v>
      </c>
      <c r="AP702" s="15">
        <v>1304347.8260869565</v>
      </c>
      <c r="AQ702" s="15">
        <v>1304347.8260869565</v>
      </c>
      <c r="AR702" s="15">
        <v>1304347.8260869565</v>
      </c>
      <c r="AS702" s="15">
        <v>1304347.8260869565</v>
      </c>
      <c r="AT702" s="15">
        <v>1304347.8260869565</v>
      </c>
      <c r="AU702" s="15">
        <v>1304347.8260869565</v>
      </c>
      <c r="AV702" s="15">
        <v>1304347.8260869565</v>
      </c>
      <c r="AW702" s="15">
        <v>1304347.8260869565</v>
      </c>
      <c r="AX702" s="15">
        <v>1304347.8260869565</v>
      </c>
      <c r="AY702" s="15">
        <v>1304347.8260869565</v>
      </c>
      <c r="BB702" t="b">
        <f t="shared" si="55"/>
        <v>1</v>
      </c>
    </row>
    <row r="703" spans="1:54">
      <c r="A703">
        <v>10043</v>
      </c>
      <c r="D703" t="s">
        <v>627</v>
      </c>
      <c r="E703" t="s">
        <v>4308</v>
      </c>
      <c r="F703" t="str">
        <f t="shared" si="51"/>
        <v>County/Roads and Bridges</v>
      </c>
      <c r="G703" t="s">
        <v>627</v>
      </c>
      <c r="I703" t="s">
        <v>2348</v>
      </c>
      <c r="J703" t="s">
        <v>2349</v>
      </c>
      <c r="K703" t="s">
        <v>2350</v>
      </c>
      <c r="L703" t="s">
        <v>662</v>
      </c>
      <c r="M703" t="s">
        <v>2322</v>
      </c>
      <c r="N703">
        <v>5680000</v>
      </c>
      <c r="O703">
        <v>15744959.999999998</v>
      </c>
      <c r="P703" t="s">
        <v>652</v>
      </c>
      <c r="Q703" t="str">
        <f t="shared" si="52"/>
        <v>2018-2040</v>
      </c>
      <c r="S703" t="s">
        <v>2351</v>
      </c>
      <c r="T703" t="s">
        <v>2287</v>
      </c>
      <c r="U703" s="4">
        <v>2018</v>
      </c>
      <c r="V703" s="4">
        <v>2040</v>
      </c>
      <c r="W703" s="15">
        <f t="shared" si="53"/>
        <v>246956.52173913043</v>
      </c>
      <c r="X703">
        <f t="shared" si="54"/>
        <v>23</v>
      </c>
      <c r="Y703" s="15">
        <v>0</v>
      </c>
      <c r="Z703" s="15">
        <v>0</v>
      </c>
      <c r="AA703" s="15">
        <v>0</v>
      </c>
      <c r="AB703" s="15">
        <v>0</v>
      </c>
      <c r="AC703" s="15">
        <v>246956.52173913043</v>
      </c>
      <c r="AD703" s="15">
        <v>246956.52173913043</v>
      </c>
      <c r="AE703" s="15">
        <v>246956.52173913043</v>
      </c>
      <c r="AF703" s="15">
        <v>246956.52173913043</v>
      </c>
      <c r="AG703" s="15">
        <v>246956.52173913043</v>
      </c>
      <c r="AH703" s="15">
        <v>246956.52173913043</v>
      </c>
      <c r="AI703" s="15">
        <v>246956.52173913043</v>
      </c>
      <c r="AJ703" s="15">
        <v>246956.52173913043</v>
      </c>
      <c r="AK703" s="15">
        <v>246956.52173913043</v>
      </c>
      <c r="AL703" s="15">
        <v>246956.52173913043</v>
      </c>
      <c r="AM703" s="15">
        <v>246956.52173913043</v>
      </c>
      <c r="AN703" s="15">
        <v>246956.52173913043</v>
      </c>
      <c r="AO703" s="15">
        <v>246956.52173913043</v>
      </c>
      <c r="AP703" s="15">
        <v>246956.52173913043</v>
      </c>
      <c r="AQ703" s="15">
        <v>246956.52173913043</v>
      </c>
      <c r="AR703" s="15">
        <v>246956.52173913043</v>
      </c>
      <c r="AS703" s="15">
        <v>246956.52173913043</v>
      </c>
      <c r="AT703" s="15">
        <v>246956.52173913043</v>
      </c>
      <c r="AU703" s="15">
        <v>246956.52173913043</v>
      </c>
      <c r="AV703" s="15">
        <v>246956.52173913043</v>
      </c>
      <c r="AW703" s="15">
        <v>246956.52173913043</v>
      </c>
      <c r="AX703" s="15">
        <v>246956.52173913043</v>
      </c>
      <c r="AY703" s="15">
        <v>246956.52173913043</v>
      </c>
      <c r="BB703" t="b">
        <f t="shared" si="55"/>
        <v>1</v>
      </c>
    </row>
    <row r="704" spans="1:54">
      <c r="A704">
        <v>10058</v>
      </c>
      <c r="D704" t="s">
        <v>627</v>
      </c>
      <c r="E704" t="s">
        <v>4308</v>
      </c>
      <c r="F704" t="str">
        <f t="shared" si="51"/>
        <v>County/Roads and Bridges</v>
      </c>
      <c r="G704" t="s">
        <v>627</v>
      </c>
      <c r="I704" t="s">
        <v>2372</v>
      </c>
      <c r="J704" t="s">
        <v>2373</v>
      </c>
      <c r="K704" t="s">
        <v>651</v>
      </c>
      <c r="L704" t="s">
        <v>2374</v>
      </c>
      <c r="M704" t="s">
        <v>2375</v>
      </c>
      <c r="N704">
        <v>1560550</v>
      </c>
      <c r="O704">
        <v>4325844.5999999996</v>
      </c>
      <c r="P704" t="s">
        <v>652</v>
      </c>
      <c r="Q704" t="str">
        <f t="shared" si="52"/>
        <v>2018-2040</v>
      </c>
      <c r="S704" t="s">
        <v>676</v>
      </c>
      <c r="T704" t="s">
        <v>2287</v>
      </c>
      <c r="U704" s="4">
        <v>2018</v>
      </c>
      <c r="V704" s="4">
        <v>2040</v>
      </c>
      <c r="W704" s="15">
        <f t="shared" si="53"/>
        <v>67850</v>
      </c>
      <c r="X704">
        <f t="shared" si="54"/>
        <v>23</v>
      </c>
      <c r="Y704" s="15">
        <v>0</v>
      </c>
      <c r="Z704" s="15">
        <v>0</v>
      </c>
      <c r="AA704" s="15">
        <v>0</v>
      </c>
      <c r="AB704" s="15">
        <v>0</v>
      </c>
      <c r="AC704" s="15">
        <v>67850</v>
      </c>
      <c r="AD704" s="15">
        <v>67850</v>
      </c>
      <c r="AE704" s="15">
        <v>67850</v>
      </c>
      <c r="AF704" s="15">
        <v>67850</v>
      </c>
      <c r="AG704" s="15">
        <v>67850</v>
      </c>
      <c r="AH704" s="15">
        <v>67850</v>
      </c>
      <c r="AI704" s="15">
        <v>67850</v>
      </c>
      <c r="AJ704" s="15">
        <v>67850</v>
      </c>
      <c r="AK704" s="15">
        <v>67850</v>
      </c>
      <c r="AL704" s="15">
        <v>67850</v>
      </c>
      <c r="AM704" s="15">
        <v>67850</v>
      </c>
      <c r="AN704" s="15">
        <v>67850</v>
      </c>
      <c r="AO704" s="15">
        <v>67850</v>
      </c>
      <c r="AP704" s="15">
        <v>67850</v>
      </c>
      <c r="AQ704" s="15">
        <v>67850</v>
      </c>
      <c r="AR704" s="15">
        <v>67850</v>
      </c>
      <c r="AS704" s="15">
        <v>67850</v>
      </c>
      <c r="AT704" s="15">
        <v>67850</v>
      </c>
      <c r="AU704" s="15">
        <v>67850</v>
      </c>
      <c r="AV704" s="15">
        <v>67850</v>
      </c>
      <c r="AW704" s="15">
        <v>67850</v>
      </c>
      <c r="AX704" s="15">
        <v>67850</v>
      </c>
      <c r="AY704" s="15">
        <v>67850</v>
      </c>
      <c r="BB704" t="b">
        <f t="shared" si="55"/>
        <v>1</v>
      </c>
    </row>
    <row r="705" spans="1:54">
      <c r="A705">
        <v>10059</v>
      </c>
      <c r="D705" t="s">
        <v>627</v>
      </c>
      <c r="E705" t="s">
        <v>4308</v>
      </c>
      <c r="F705" t="str">
        <f t="shared" si="51"/>
        <v>County/Roads and Bridges</v>
      </c>
      <c r="G705" t="s">
        <v>627</v>
      </c>
      <c r="I705" t="s">
        <v>2376</v>
      </c>
      <c r="J705" t="s">
        <v>2377</v>
      </c>
      <c r="K705" t="s">
        <v>679</v>
      </c>
      <c r="L705" t="s">
        <v>662</v>
      </c>
      <c r="M705" t="s">
        <v>2378</v>
      </c>
      <c r="N705">
        <v>10426862</v>
      </c>
      <c r="O705">
        <v>28903261.463999998</v>
      </c>
      <c r="P705" t="s">
        <v>652</v>
      </c>
      <c r="Q705" t="str">
        <f t="shared" si="52"/>
        <v>2018-2040</v>
      </c>
      <c r="S705" t="s">
        <v>676</v>
      </c>
      <c r="T705" t="s">
        <v>2287</v>
      </c>
      <c r="U705" s="4">
        <v>2018</v>
      </c>
      <c r="V705" s="4">
        <v>2040</v>
      </c>
      <c r="W705" s="15">
        <f t="shared" si="53"/>
        <v>453341.82608695654</v>
      </c>
      <c r="X705">
        <f t="shared" si="54"/>
        <v>23</v>
      </c>
      <c r="Y705" s="15">
        <v>0</v>
      </c>
      <c r="Z705" s="15">
        <v>0</v>
      </c>
      <c r="AA705" s="15">
        <v>0</v>
      </c>
      <c r="AB705" s="15">
        <v>0</v>
      </c>
      <c r="AC705" s="15">
        <v>453341.82608695654</v>
      </c>
      <c r="AD705" s="15">
        <v>453341.82608695654</v>
      </c>
      <c r="AE705" s="15">
        <v>453341.82608695654</v>
      </c>
      <c r="AF705" s="15">
        <v>453341.82608695654</v>
      </c>
      <c r="AG705" s="15">
        <v>453341.82608695654</v>
      </c>
      <c r="AH705" s="15">
        <v>453341.82608695654</v>
      </c>
      <c r="AI705" s="15">
        <v>453341.82608695654</v>
      </c>
      <c r="AJ705" s="15">
        <v>453341.82608695654</v>
      </c>
      <c r="AK705" s="15">
        <v>453341.82608695654</v>
      </c>
      <c r="AL705" s="15">
        <v>453341.82608695654</v>
      </c>
      <c r="AM705" s="15">
        <v>453341.82608695654</v>
      </c>
      <c r="AN705" s="15">
        <v>453341.82608695654</v>
      </c>
      <c r="AO705" s="15">
        <v>453341.82608695654</v>
      </c>
      <c r="AP705" s="15">
        <v>453341.82608695654</v>
      </c>
      <c r="AQ705" s="15">
        <v>453341.82608695654</v>
      </c>
      <c r="AR705" s="15">
        <v>453341.82608695654</v>
      </c>
      <c r="AS705" s="15">
        <v>453341.82608695654</v>
      </c>
      <c r="AT705" s="15">
        <v>453341.82608695654</v>
      </c>
      <c r="AU705" s="15">
        <v>453341.82608695654</v>
      </c>
      <c r="AV705" s="15">
        <v>453341.82608695654</v>
      </c>
      <c r="AW705" s="15">
        <v>453341.82608695654</v>
      </c>
      <c r="AX705" s="15">
        <v>453341.82608695654</v>
      </c>
      <c r="AY705" s="15">
        <v>453341.82608695654</v>
      </c>
      <c r="BB705" t="b">
        <f t="shared" si="55"/>
        <v>1</v>
      </c>
    </row>
    <row r="706" spans="1:54">
      <c r="A706">
        <v>10061</v>
      </c>
      <c r="D706" t="s">
        <v>627</v>
      </c>
      <c r="E706" t="s">
        <v>4308</v>
      </c>
      <c r="F706" t="str">
        <f t="shared" ref="F706:F769" si="56">CONCATENATE(E706,"/",T706)</f>
        <v>County/Roads and Bridges</v>
      </c>
      <c r="G706" t="s">
        <v>627</v>
      </c>
      <c r="I706" t="s">
        <v>2382</v>
      </c>
      <c r="J706" t="s">
        <v>701</v>
      </c>
      <c r="K706" t="s">
        <v>679</v>
      </c>
      <c r="L706" t="s">
        <v>2374</v>
      </c>
      <c r="M706" t="s">
        <v>2383</v>
      </c>
      <c r="N706">
        <v>10374007</v>
      </c>
      <c r="O706">
        <v>28756747.403999999</v>
      </c>
      <c r="P706" t="s">
        <v>652</v>
      </c>
      <c r="Q706" t="str">
        <f t="shared" ref="Q706:Q769" si="57">IF(P706="N/A","2018-2040",P706)</f>
        <v>2018-2040</v>
      </c>
      <c r="S706" t="s">
        <v>682</v>
      </c>
      <c r="T706" t="s">
        <v>2287</v>
      </c>
      <c r="U706" s="4">
        <v>2018</v>
      </c>
      <c r="V706" s="4">
        <v>2040</v>
      </c>
      <c r="W706" s="15">
        <f t="shared" ref="W706:W769" si="58">N706/X706</f>
        <v>451043.78260869568</v>
      </c>
      <c r="X706">
        <f t="shared" ref="X706:X769" si="59">V706-U706+1</f>
        <v>23</v>
      </c>
      <c r="Y706" s="15">
        <v>0</v>
      </c>
      <c r="Z706" s="15">
        <v>0</v>
      </c>
      <c r="AA706" s="15">
        <v>0</v>
      </c>
      <c r="AB706" s="15">
        <v>0</v>
      </c>
      <c r="AC706" s="15">
        <v>451043.78260869568</v>
      </c>
      <c r="AD706" s="15">
        <v>451043.78260869568</v>
      </c>
      <c r="AE706" s="15">
        <v>451043.78260869568</v>
      </c>
      <c r="AF706" s="15">
        <v>451043.78260869568</v>
      </c>
      <c r="AG706" s="15">
        <v>451043.78260869568</v>
      </c>
      <c r="AH706" s="15">
        <v>451043.78260869568</v>
      </c>
      <c r="AI706" s="15">
        <v>451043.78260869568</v>
      </c>
      <c r="AJ706" s="15">
        <v>451043.78260869568</v>
      </c>
      <c r="AK706" s="15">
        <v>451043.78260869568</v>
      </c>
      <c r="AL706" s="15">
        <v>451043.78260869568</v>
      </c>
      <c r="AM706" s="15">
        <v>451043.78260869568</v>
      </c>
      <c r="AN706" s="15">
        <v>451043.78260869568</v>
      </c>
      <c r="AO706" s="15">
        <v>451043.78260869568</v>
      </c>
      <c r="AP706" s="15">
        <v>451043.78260869568</v>
      </c>
      <c r="AQ706" s="15">
        <v>451043.78260869568</v>
      </c>
      <c r="AR706" s="15">
        <v>451043.78260869568</v>
      </c>
      <c r="AS706" s="15">
        <v>451043.78260869568</v>
      </c>
      <c r="AT706" s="15">
        <v>451043.78260869568</v>
      </c>
      <c r="AU706" s="15">
        <v>451043.78260869568</v>
      </c>
      <c r="AV706" s="15">
        <v>451043.78260869568</v>
      </c>
      <c r="AW706" s="15">
        <v>451043.78260869568</v>
      </c>
      <c r="AX706" s="15">
        <v>451043.78260869568</v>
      </c>
      <c r="AY706" s="15">
        <v>451043.78260869568</v>
      </c>
      <c r="BB706" t="b">
        <f t="shared" si="55"/>
        <v>1</v>
      </c>
    </row>
    <row r="707" spans="1:54">
      <c r="A707">
        <v>10402</v>
      </c>
      <c r="D707" t="s">
        <v>1131</v>
      </c>
      <c r="E707" t="s">
        <v>4308</v>
      </c>
      <c r="F707" t="str">
        <f t="shared" si="56"/>
        <v>County/Freight</v>
      </c>
      <c r="G707" t="s">
        <v>1131</v>
      </c>
      <c r="I707" t="s">
        <v>2152</v>
      </c>
      <c r="J707" t="s">
        <v>2153</v>
      </c>
      <c r="K707" t="s">
        <v>1161</v>
      </c>
      <c r="L707" t="s">
        <v>791</v>
      </c>
      <c r="M707" t="s">
        <v>2154</v>
      </c>
      <c r="N707">
        <v>13000000</v>
      </c>
      <c r="O707">
        <v>36036000</v>
      </c>
      <c r="P707" t="s">
        <v>652</v>
      </c>
      <c r="Q707" t="str">
        <f t="shared" si="57"/>
        <v>2018-2040</v>
      </c>
      <c r="S707" t="s">
        <v>664</v>
      </c>
      <c r="T707" t="s">
        <v>2089</v>
      </c>
      <c r="U707" s="4">
        <v>2018</v>
      </c>
      <c r="V707" s="4">
        <v>2040</v>
      </c>
      <c r="W707" s="15">
        <f t="shared" si="58"/>
        <v>565217.39130434778</v>
      </c>
      <c r="X707">
        <f t="shared" si="59"/>
        <v>23</v>
      </c>
      <c r="Y707" s="15">
        <v>0</v>
      </c>
      <c r="Z707" s="15">
        <v>0</v>
      </c>
      <c r="AA707" s="15">
        <v>0</v>
      </c>
      <c r="AB707" s="15">
        <v>0</v>
      </c>
      <c r="AC707" s="15">
        <v>565217.39130434778</v>
      </c>
      <c r="AD707" s="15">
        <v>565217.39130434778</v>
      </c>
      <c r="AE707" s="15">
        <v>565217.39130434778</v>
      </c>
      <c r="AF707" s="15">
        <v>565217.39130434778</v>
      </c>
      <c r="AG707" s="15">
        <v>565217.39130434778</v>
      </c>
      <c r="AH707" s="15">
        <v>565217.39130434778</v>
      </c>
      <c r="AI707" s="15">
        <v>565217.39130434778</v>
      </c>
      <c r="AJ707" s="15">
        <v>565217.39130434778</v>
      </c>
      <c r="AK707" s="15">
        <v>565217.39130434778</v>
      </c>
      <c r="AL707" s="15">
        <v>565217.39130434778</v>
      </c>
      <c r="AM707" s="15">
        <v>565217.39130434778</v>
      </c>
      <c r="AN707" s="15">
        <v>565217.39130434778</v>
      </c>
      <c r="AO707" s="15">
        <v>565217.39130434778</v>
      </c>
      <c r="AP707" s="15">
        <v>565217.39130434778</v>
      </c>
      <c r="AQ707" s="15">
        <v>565217.39130434778</v>
      </c>
      <c r="AR707" s="15">
        <v>565217.39130434778</v>
      </c>
      <c r="AS707" s="15">
        <v>565217.39130434778</v>
      </c>
      <c r="AT707" s="15">
        <v>565217.39130434778</v>
      </c>
      <c r="AU707" s="15">
        <v>565217.39130434778</v>
      </c>
      <c r="AV707" s="15">
        <v>565217.39130434778</v>
      </c>
      <c r="AW707" s="15">
        <v>565217.39130434778</v>
      </c>
      <c r="AX707" s="15">
        <v>565217.39130434778</v>
      </c>
      <c r="AY707" s="15">
        <v>565217.39130434778</v>
      </c>
      <c r="BB707" t="b">
        <f t="shared" si="55"/>
        <v>1</v>
      </c>
    </row>
    <row r="708" spans="1:54">
      <c r="A708">
        <v>10407</v>
      </c>
      <c r="D708" t="s">
        <v>1131</v>
      </c>
      <c r="E708" t="s">
        <v>4308</v>
      </c>
      <c r="F708" t="str">
        <f t="shared" si="56"/>
        <v>County/Roads and Bridges</v>
      </c>
      <c r="G708" t="s">
        <v>1131</v>
      </c>
      <c r="I708" t="s">
        <v>2637</v>
      </c>
      <c r="J708" t="s">
        <v>2638</v>
      </c>
      <c r="L708" t="s">
        <v>652</v>
      </c>
      <c r="M708" t="s">
        <v>2639</v>
      </c>
      <c r="N708">
        <v>1511000</v>
      </c>
      <c r="O708">
        <v>4188491.9999999995</v>
      </c>
      <c r="P708" t="s">
        <v>652</v>
      </c>
      <c r="Q708" t="str">
        <f t="shared" si="57"/>
        <v>2018-2040</v>
      </c>
      <c r="S708" t="s">
        <v>657</v>
      </c>
      <c r="T708" t="s">
        <v>2287</v>
      </c>
      <c r="U708" s="4">
        <v>2018</v>
      </c>
      <c r="V708" s="4">
        <v>2040</v>
      </c>
      <c r="W708" s="15">
        <f t="shared" si="58"/>
        <v>65695.65217391304</v>
      </c>
      <c r="X708">
        <f t="shared" si="59"/>
        <v>23</v>
      </c>
      <c r="Y708" s="15">
        <v>0</v>
      </c>
      <c r="Z708" s="15">
        <v>0</v>
      </c>
      <c r="AA708" s="15">
        <v>0</v>
      </c>
      <c r="AB708" s="15">
        <v>0</v>
      </c>
      <c r="AC708" s="15">
        <v>65695.65217391304</v>
      </c>
      <c r="AD708" s="15">
        <v>65695.65217391304</v>
      </c>
      <c r="AE708" s="15">
        <v>65695.65217391304</v>
      </c>
      <c r="AF708" s="15">
        <v>65695.65217391304</v>
      </c>
      <c r="AG708" s="15">
        <v>65695.65217391304</v>
      </c>
      <c r="AH708" s="15">
        <v>65695.65217391304</v>
      </c>
      <c r="AI708" s="15">
        <v>65695.65217391304</v>
      </c>
      <c r="AJ708" s="15">
        <v>65695.65217391304</v>
      </c>
      <c r="AK708" s="15">
        <v>65695.65217391304</v>
      </c>
      <c r="AL708" s="15">
        <v>65695.65217391304</v>
      </c>
      <c r="AM708" s="15">
        <v>65695.65217391304</v>
      </c>
      <c r="AN708" s="15">
        <v>65695.65217391304</v>
      </c>
      <c r="AO708" s="15">
        <v>65695.65217391304</v>
      </c>
      <c r="AP708" s="15">
        <v>65695.65217391304</v>
      </c>
      <c r="AQ708" s="15">
        <v>65695.65217391304</v>
      </c>
      <c r="AR708" s="15">
        <v>65695.65217391304</v>
      </c>
      <c r="AS708" s="15">
        <v>65695.65217391304</v>
      </c>
      <c r="AT708" s="15">
        <v>65695.65217391304</v>
      </c>
      <c r="AU708" s="15">
        <v>65695.65217391304</v>
      </c>
      <c r="AV708" s="15">
        <v>65695.65217391304</v>
      </c>
      <c r="AW708" s="15">
        <v>65695.65217391304</v>
      </c>
      <c r="AX708" s="15">
        <v>65695.65217391304</v>
      </c>
      <c r="AY708" s="15">
        <v>65695.65217391304</v>
      </c>
      <c r="BB708" t="b">
        <f t="shared" si="55"/>
        <v>1</v>
      </c>
    </row>
    <row r="709" spans="1:54">
      <c r="A709">
        <v>10444</v>
      </c>
      <c r="D709" t="s">
        <v>689</v>
      </c>
      <c r="E709" t="s">
        <v>4307</v>
      </c>
      <c r="F709" t="str">
        <f t="shared" si="56"/>
        <v>City/Roads and Bridges</v>
      </c>
      <c r="G709" t="s">
        <v>689</v>
      </c>
      <c r="I709" t="s">
        <v>2684</v>
      </c>
      <c r="J709" t="s">
        <v>2165</v>
      </c>
      <c r="K709" t="s">
        <v>2685</v>
      </c>
      <c r="L709" t="s">
        <v>632</v>
      </c>
      <c r="M709" t="s">
        <v>2686</v>
      </c>
      <c r="N709">
        <v>1797270</v>
      </c>
      <c r="O709">
        <v>4982032.4399999995</v>
      </c>
      <c r="P709" t="s">
        <v>652</v>
      </c>
      <c r="Q709" t="str">
        <f t="shared" si="57"/>
        <v>2018-2040</v>
      </c>
      <c r="S709" t="s">
        <v>670</v>
      </c>
      <c r="T709" t="s">
        <v>2287</v>
      </c>
      <c r="U709" s="4">
        <v>2018</v>
      </c>
      <c r="V709" s="4">
        <v>2040</v>
      </c>
      <c r="W709" s="15">
        <f t="shared" si="58"/>
        <v>78142.173913043473</v>
      </c>
      <c r="X709">
        <f t="shared" si="59"/>
        <v>23</v>
      </c>
      <c r="Y709" s="15">
        <v>0</v>
      </c>
      <c r="Z709" s="15">
        <v>0</v>
      </c>
      <c r="AA709" s="15">
        <v>0</v>
      </c>
      <c r="AB709" s="15">
        <v>0</v>
      </c>
      <c r="AC709" s="15">
        <v>78142.173913043473</v>
      </c>
      <c r="AD709" s="15">
        <v>78142.173913043473</v>
      </c>
      <c r="AE709" s="15">
        <v>78142.173913043473</v>
      </c>
      <c r="AF709" s="15">
        <v>78142.173913043473</v>
      </c>
      <c r="AG709" s="15">
        <v>78142.173913043473</v>
      </c>
      <c r="AH709" s="15">
        <v>78142.173913043473</v>
      </c>
      <c r="AI709" s="15">
        <v>78142.173913043473</v>
      </c>
      <c r="AJ709" s="15">
        <v>78142.173913043473</v>
      </c>
      <c r="AK709" s="15">
        <v>78142.173913043473</v>
      </c>
      <c r="AL709" s="15">
        <v>78142.173913043473</v>
      </c>
      <c r="AM709" s="15">
        <v>78142.173913043473</v>
      </c>
      <c r="AN709" s="15">
        <v>78142.173913043473</v>
      </c>
      <c r="AO709" s="15">
        <v>78142.173913043473</v>
      </c>
      <c r="AP709" s="15">
        <v>78142.173913043473</v>
      </c>
      <c r="AQ709" s="15">
        <v>78142.173913043473</v>
      </c>
      <c r="AR709" s="15">
        <v>78142.173913043473</v>
      </c>
      <c r="AS709" s="15">
        <v>78142.173913043473</v>
      </c>
      <c r="AT709" s="15">
        <v>78142.173913043473</v>
      </c>
      <c r="AU709" s="15">
        <v>78142.173913043473</v>
      </c>
      <c r="AV709" s="15">
        <v>78142.173913043473</v>
      </c>
      <c r="AW709" s="15">
        <v>78142.173913043473</v>
      </c>
      <c r="AX709" s="15">
        <v>78142.173913043473</v>
      </c>
      <c r="AY709" s="15">
        <v>78142.173913043473</v>
      </c>
      <c r="BB709" t="b">
        <f t="shared" si="55"/>
        <v>1</v>
      </c>
    </row>
    <row r="710" spans="1:54">
      <c r="A710">
        <v>10552</v>
      </c>
      <c r="D710" t="s">
        <v>1206</v>
      </c>
      <c r="E710" t="s">
        <v>4308</v>
      </c>
      <c r="F710" t="str">
        <f t="shared" si="56"/>
        <v>County/Roads and Bridges</v>
      </c>
      <c r="G710" t="s">
        <v>1206</v>
      </c>
      <c r="I710" t="s">
        <v>2854</v>
      </c>
      <c r="J710" t="s">
        <v>652</v>
      </c>
      <c r="K710" t="s">
        <v>652</v>
      </c>
      <c r="L710" t="s">
        <v>1</v>
      </c>
      <c r="M710" t="s">
        <v>2855</v>
      </c>
      <c r="N710">
        <v>21200000</v>
      </c>
      <c r="O710">
        <v>58766399.999999993</v>
      </c>
      <c r="P710" t="s">
        <v>652</v>
      </c>
      <c r="Q710" t="str">
        <f t="shared" si="57"/>
        <v>2018-2040</v>
      </c>
      <c r="S710" t="s">
        <v>664</v>
      </c>
      <c r="T710" t="s">
        <v>2287</v>
      </c>
      <c r="U710" s="4">
        <v>2018</v>
      </c>
      <c r="V710" s="4">
        <v>2040</v>
      </c>
      <c r="W710" s="15">
        <f t="shared" si="58"/>
        <v>921739.13043478259</v>
      </c>
      <c r="X710">
        <f t="shared" si="59"/>
        <v>23</v>
      </c>
      <c r="Y710" s="15">
        <v>0</v>
      </c>
      <c r="Z710" s="15">
        <v>0</v>
      </c>
      <c r="AA710" s="15">
        <v>0</v>
      </c>
      <c r="AB710" s="15">
        <v>0</v>
      </c>
      <c r="AC710" s="15">
        <v>921739.13043478259</v>
      </c>
      <c r="AD710" s="15">
        <v>921739.13043478259</v>
      </c>
      <c r="AE710" s="15">
        <v>921739.13043478259</v>
      </c>
      <c r="AF710" s="15">
        <v>921739.13043478259</v>
      </c>
      <c r="AG710" s="15">
        <v>921739.13043478259</v>
      </c>
      <c r="AH710" s="15">
        <v>921739.13043478259</v>
      </c>
      <c r="AI710" s="15">
        <v>921739.13043478259</v>
      </c>
      <c r="AJ710" s="15">
        <v>921739.13043478259</v>
      </c>
      <c r="AK710" s="15">
        <v>921739.13043478259</v>
      </c>
      <c r="AL710" s="15">
        <v>921739.13043478259</v>
      </c>
      <c r="AM710" s="15">
        <v>921739.13043478259</v>
      </c>
      <c r="AN710" s="15">
        <v>921739.13043478259</v>
      </c>
      <c r="AO710" s="15">
        <v>921739.13043478259</v>
      </c>
      <c r="AP710" s="15">
        <v>921739.13043478259</v>
      </c>
      <c r="AQ710" s="15">
        <v>921739.13043478259</v>
      </c>
      <c r="AR710" s="15">
        <v>921739.13043478259</v>
      </c>
      <c r="AS710" s="15">
        <v>921739.13043478259</v>
      </c>
      <c r="AT710" s="15">
        <v>921739.13043478259</v>
      </c>
      <c r="AU710" s="15">
        <v>921739.13043478259</v>
      </c>
      <c r="AV710" s="15">
        <v>921739.13043478259</v>
      </c>
      <c r="AW710" s="15">
        <v>921739.13043478259</v>
      </c>
      <c r="AX710" s="15">
        <v>921739.13043478259</v>
      </c>
      <c r="AY710" s="15">
        <v>921739.13043478259</v>
      </c>
      <c r="BB710" t="b">
        <f t="shared" si="55"/>
        <v>1</v>
      </c>
    </row>
    <row r="711" spans="1:54">
      <c r="A711">
        <v>10557</v>
      </c>
      <c r="D711" t="s">
        <v>1206</v>
      </c>
      <c r="E711" t="s">
        <v>4308</v>
      </c>
      <c r="F711" t="str">
        <f t="shared" si="56"/>
        <v>County/Roads and Bridges</v>
      </c>
      <c r="G711" t="s">
        <v>1206</v>
      </c>
      <c r="I711" t="s">
        <v>2859</v>
      </c>
      <c r="J711" t="s">
        <v>1259</v>
      </c>
      <c r="K711" t="s">
        <v>1606</v>
      </c>
      <c r="L711" t="s">
        <v>1</v>
      </c>
      <c r="M711" t="s">
        <v>2860</v>
      </c>
      <c r="N711">
        <v>25000000</v>
      </c>
      <c r="O711">
        <v>69300000</v>
      </c>
      <c r="P711" t="s">
        <v>652</v>
      </c>
      <c r="Q711" t="str">
        <f t="shared" si="57"/>
        <v>2018-2040</v>
      </c>
      <c r="S711" t="s">
        <v>782</v>
      </c>
      <c r="T711" t="s">
        <v>2287</v>
      </c>
      <c r="U711" s="4">
        <v>2018</v>
      </c>
      <c r="V711" s="4">
        <v>2040</v>
      </c>
      <c r="W711" s="15">
        <f t="shared" si="58"/>
        <v>1086956.5217391304</v>
      </c>
      <c r="X711">
        <f t="shared" si="59"/>
        <v>23</v>
      </c>
      <c r="Y711" s="15">
        <v>0</v>
      </c>
      <c r="Z711" s="15">
        <v>0</v>
      </c>
      <c r="AA711" s="15">
        <v>0</v>
      </c>
      <c r="AB711" s="15">
        <v>0</v>
      </c>
      <c r="AC711" s="15">
        <v>1086956.5217391304</v>
      </c>
      <c r="AD711" s="15">
        <v>1086956.5217391304</v>
      </c>
      <c r="AE711" s="15">
        <v>1086956.5217391304</v>
      </c>
      <c r="AF711" s="15">
        <v>1086956.5217391304</v>
      </c>
      <c r="AG711" s="15">
        <v>1086956.5217391304</v>
      </c>
      <c r="AH711" s="15">
        <v>1086956.5217391304</v>
      </c>
      <c r="AI711" s="15">
        <v>1086956.5217391304</v>
      </c>
      <c r="AJ711" s="15">
        <v>1086956.5217391304</v>
      </c>
      <c r="AK711" s="15">
        <v>1086956.5217391304</v>
      </c>
      <c r="AL711" s="15">
        <v>1086956.5217391304</v>
      </c>
      <c r="AM711" s="15">
        <v>1086956.5217391304</v>
      </c>
      <c r="AN711" s="15">
        <v>1086956.5217391304</v>
      </c>
      <c r="AO711" s="15">
        <v>1086956.5217391304</v>
      </c>
      <c r="AP711" s="15">
        <v>1086956.5217391304</v>
      </c>
      <c r="AQ711" s="15">
        <v>1086956.5217391304</v>
      </c>
      <c r="AR711" s="15">
        <v>1086956.5217391304</v>
      </c>
      <c r="AS711" s="15">
        <v>1086956.5217391304</v>
      </c>
      <c r="AT711" s="15">
        <v>1086956.5217391304</v>
      </c>
      <c r="AU711" s="15">
        <v>1086956.5217391304</v>
      </c>
      <c r="AV711" s="15">
        <v>1086956.5217391304</v>
      </c>
      <c r="AW711" s="15">
        <v>1086956.5217391304</v>
      </c>
      <c r="AX711" s="15">
        <v>1086956.5217391304</v>
      </c>
      <c r="AY711" s="15">
        <v>1086956.5217391304</v>
      </c>
      <c r="BB711" t="b">
        <f t="shared" si="55"/>
        <v>1</v>
      </c>
    </row>
    <row r="712" spans="1:54">
      <c r="A712">
        <v>10580</v>
      </c>
      <c r="D712" t="s">
        <v>1206</v>
      </c>
      <c r="E712" t="s">
        <v>4308</v>
      </c>
      <c r="F712" t="str">
        <f t="shared" si="56"/>
        <v>County/Roads and Bridges</v>
      </c>
      <c r="G712" t="s">
        <v>1206</v>
      </c>
      <c r="I712" t="s">
        <v>2908</v>
      </c>
      <c r="J712" t="s">
        <v>1233</v>
      </c>
      <c r="K712" t="s">
        <v>1306</v>
      </c>
      <c r="L712" t="s">
        <v>640</v>
      </c>
      <c r="M712" t="s">
        <v>2909</v>
      </c>
      <c r="N712">
        <v>18515000</v>
      </c>
      <c r="O712">
        <v>51323579.999999993</v>
      </c>
      <c r="P712" t="s">
        <v>652</v>
      </c>
      <c r="Q712" t="str">
        <f t="shared" si="57"/>
        <v>2018-2040</v>
      </c>
      <c r="S712" t="s">
        <v>730</v>
      </c>
      <c r="T712" t="s">
        <v>2287</v>
      </c>
      <c r="U712" s="4">
        <v>2018</v>
      </c>
      <c r="V712" s="4">
        <v>2040</v>
      </c>
      <c r="W712" s="15">
        <f t="shared" si="58"/>
        <v>805000</v>
      </c>
      <c r="X712">
        <f t="shared" si="59"/>
        <v>23</v>
      </c>
      <c r="Y712" s="15">
        <v>0</v>
      </c>
      <c r="Z712" s="15">
        <v>0</v>
      </c>
      <c r="AA712" s="15">
        <v>0</v>
      </c>
      <c r="AB712" s="15">
        <v>0</v>
      </c>
      <c r="AC712" s="15">
        <v>805000</v>
      </c>
      <c r="AD712" s="15">
        <v>805000</v>
      </c>
      <c r="AE712" s="15">
        <v>805000</v>
      </c>
      <c r="AF712" s="15">
        <v>805000</v>
      </c>
      <c r="AG712" s="15">
        <v>805000</v>
      </c>
      <c r="AH712" s="15">
        <v>805000</v>
      </c>
      <c r="AI712" s="15">
        <v>805000</v>
      </c>
      <c r="AJ712" s="15">
        <v>805000</v>
      </c>
      <c r="AK712" s="15">
        <v>805000</v>
      </c>
      <c r="AL712" s="15">
        <v>805000</v>
      </c>
      <c r="AM712" s="15">
        <v>805000</v>
      </c>
      <c r="AN712" s="15">
        <v>805000</v>
      </c>
      <c r="AO712" s="15">
        <v>805000</v>
      </c>
      <c r="AP712" s="15">
        <v>805000</v>
      </c>
      <c r="AQ712" s="15">
        <v>805000</v>
      </c>
      <c r="AR712" s="15">
        <v>805000</v>
      </c>
      <c r="AS712" s="15">
        <v>805000</v>
      </c>
      <c r="AT712" s="15">
        <v>805000</v>
      </c>
      <c r="AU712" s="15">
        <v>805000</v>
      </c>
      <c r="AV712" s="15">
        <v>805000</v>
      </c>
      <c r="AW712" s="15">
        <v>805000</v>
      </c>
      <c r="AX712" s="15">
        <v>805000</v>
      </c>
      <c r="AY712" s="15">
        <v>805000</v>
      </c>
      <c r="BB712" t="b">
        <f t="shared" si="55"/>
        <v>1</v>
      </c>
    </row>
    <row r="713" spans="1:54">
      <c r="A713">
        <v>10586</v>
      </c>
      <c r="D713" t="s">
        <v>1206</v>
      </c>
      <c r="E713" t="s">
        <v>4308</v>
      </c>
      <c r="F713" t="str">
        <f t="shared" si="56"/>
        <v>County/Active Transportation</v>
      </c>
      <c r="G713" t="s">
        <v>1206</v>
      </c>
      <c r="I713" t="s">
        <v>1215</v>
      </c>
      <c r="J713" t="s">
        <v>1216</v>
      </c>
      <c r="K713" t="s">
        <v>1217</v>
      </c>
      <c r="L713" t="s">
        <v>640</v>
      </c>
      <c r="M713" t="s">
        <v>1214</v>
      </c>
      <c r="N713">
        <v>19297000</v>
      </c>
      <c r="O713">
        <v>53491283.999999993</v>
      </c>
      <c r="P713" t="s">
        <v>652</v>
      </c>
      <c r="Q713" t="str">
        <f t="shared" si="57"/>
        <v>2018-2040</v>
      </c>
      <c r="S713" t="s">
        <v>730</v>
      </c>
      <c r="T713" t="s">
        <v>636</v>
      </c>
      <c r="U713" s="4">
        <v>2018</v>
      </c>
      <c r="V713" s="4">
        <v>2040</v>
      </c>
      <c r="W713" s="15">
        <f t="shared" si="58"/>
        <v>839000</v>
      </c>
      <c r="X713">
        <f t="shared" si="59"/>
        <v>23</v>
      </c>
      <c r="Y713" s="15">
        <v>0</v>
      </c>
      <c r="Z713" s="15">
        <v>0</v>
      </c>
      <c r="AA713" s="15">
        <v>0</v>
      </c>
      <c r="AB713" s="15">
        <v>0</v>
      </c>
      <c r="AC713" s="15">
        <v>839000</v>
      </c>
      <c r="AD713" s="15">
        <v>839000</v>
      </c>
      <c r="AE713" s="15">
        <v>839000</v>
      </c>
      <c r="AF713" s="15">
        <v>839000</v>
      </c>
      <c r="AG713" s="15">
        <v>839000</v>
      </c>
      <c r="AH713" s="15">
        <v>839000</v>
      </c>
      <c r="AI713" s="15">
        <v>839000</v>
      </c>
      <c r="AJ713" s="15">
        <v>839000</v>
      </c>
      <c r="AK713" s="15">
        <v>839000</v>
      </c>
      <c r="AL713" s="15">
        <v>839000</v>
      </c>
      <c r="AM713" s="15">
        <v>839000</v>
      </c>
      <c r="AN713" s="15">
        <v>839000</v>
      </c>
      <c r="AO713" s="15">
        <v>839000</v>
      </c>
      <c r="AP713" s="15">
        <v>839000</v>
      </c>
      <c r="AQ713" s="15">
        <v>839000</v>
      </c>
      <c r="AR713" s="15">
        <v>839000</v>
      </c>
      <c r="AS713" s="15">
        <v>839000</v>
      </c>
      <c r="AT713" s="15">
        <v>839000</v>
      </c>
      <c r="AU713" s="15">
        <v>839000</v>
      </c>
      <c r="AV713" s="15">
        <v>839000</v>
      </c>
      <c r="AW713" s="15">
        <v>839000</v>
      </c>
      <c r="AX713" s="15">
        <v>839000</v>
      </c>
      <c r="AY713" s="15">
        <v>839000</v>
      </c>
      <c r="BB713" t="b">
        <f t="shared" si="55"/>
        <v>1</v>
      </c>
    </row>
    <row r="714" spans="1:54">
      <c r="A714">
        <v>10594</v>
      </c>
      <c r="D714" t="s">
        <v>1366</v>
      </c>
      <c r="E714" t="s">
        <v>4307</v>
      </c>
      <c r="F714" t="str">
        <f t="shared" si="56"/>
        <v>City/Roads and Bridges</v>
      </c>
      <c r="G714" t="s">
        <v>1206</v>
      </c>
      <c r="I714" t="s">
        <v>2927</v>
      </c>
      <c r="J714" t="s">
        <v>2928</v>
      </c>
      <c r="K714" t="s">
        <v>2929</v>
      </c>
      <c r="L714" t="s">
        <v>632</v>
      </c>
      <c r="M714" t="s">
        <v>2930</v>
      </c>
      <c r="N714">
        <v>3780000</v>
      </c>
      <c r="O714">
        <v>10478160</v>
      </c>
      <c r="P714" t="s">
        <v>652</v>
      </c>
      <c r="Q714" t="str">
        <f t="shared" si="57"/>
        <v>2018-2040</v>
      </c>
      <c r="S714" t="s">
        <v>635</v>
      </c>
      <c r="T714" t="s">
        <v>2287</v>
      </c>
      <c r="U714" s="4">
        <v>2018</v>
      </c>
      <c r="V714" s="4">
        <v>2040</v>
      </c>
      <c r="W714" s="15">
        <f t="shared" si="58"/>
        <v>164347.82608695651</v>
      </c>
      <c r="X714">
        <f t="shared" si="59"/>
        <v>23</v>
      </c>
      <c r="Y714" s="15">
        <v>0</v>
      </c>
      <c r="Z714" s="15">
        <v>0</v>
      </c>
      <c r="AA714" s="15">
        <v>0</v>
      </c>
      <c r="AB714" s="15">
        <v>0</v>
      </c>
      <c r="AC714" s="15">
        <v>164347.82608695651</v>
      </c>
      <c r="AD714" s="15">
        <v>164347.82608695651</v>
      </c>
      <c r="AE714" s="15">
        <v>164347.82608695651</v>
      </c>
      <c r="AF714" s="15">
        <v>164347.82608695651</v>
      </c>
      <c r="AG714" s="15">
        <v>164347.82608695651</v>
      </c>
      <c r="AH714" s="15">
        <v>164347.82608695651</v>
      </c>
      <c r="AI714" s="15">
        <v>164347.82608695651</v>
      </c>
      <c r="AJ714" s="15">
        <v>164347.82608695651</v>
      </c>
      <c r="AK714" s="15">
        <v>164347.82608695651</v>
      </c>
      <c r="AL714" s="15">
        <v>164347.82608695651</v>
      </c>
      <c r="AM714" s="15">
        <v>164347.82608695651</v>
      </c>
      <c r="AN714" s="15">
        <v>164347.82608695651</v>
      </c>
      <c r="AO714" s="15">
        <v>164347.82608695651</v>
      </c>
      <c r="AP714" s="15">
        <v>164347.82608695651</v>
      </c>
      <c r="AQ714" s="15">
        <v>164347.82608695651</v>
      </c>
      <c r="AR714" s="15">
        <v>164347.82608695651</v>
      </c>
      <c r="AS714" s="15">
        <v>164347.82608695651</v>
      </c>
      <c r="AT714" s="15">
        <v>164347.82608695651</v>
      </c>
      <c r="AU714" s="15">
        <v>164347.82608695651</v>
      </c>
      <c r="AV714" s="15">
        <v>164347.82608695651</v>
      </c>
      <c r="AW714" s="15">
        <v>164347.82608695651</v>
      </c>
      <c r="AX714" s="15">
        <v>164347.82608695651</v>
      </c>
      <c r="AY714" s="15">
        <v>164347.82608695651</v>
      </c>
      <c r="BB714" t="b">
        <f t="shared" si="55"/>
        <v>1</v>
      </c>
    </row>
    <row r="715" spans="1:54">
      <c r="A715">
        <v>10595</v>
      </c>
      <c r="D715" t="s">
        <v>1206</v>
      </c>
      <c r="E715" t="s">
        <v>4308</v>
      </c>
      <c r="F715" t="str">
        <f t="shared" si="56"/>
        <v>County/Roads and Bridges</v>
      </c>
      <c r="G715" t="s">
        <v>3</v>
      </c>
      <c r="I715" t="s">
        <v>2931</v>
      </c>
      <c r="J715" t="s">
        <v>1290</v>
      </c>
      <c r="K715" t="s">
        <v>1921</v>
      </c>
      <c r="L715" t="s">
        <v>1</v>
      </c>
      <c r="M715" t="s">
        <v>2930</v>
      </c>
      <c r="N715">
        <v>2401000</v>
      </c>
      <c r="O715">
        <v>6655571.9999999991</v>
      </c>
      <c r="P715" t="s">
        <v>652</v>
      </c>
      <c r="Q715" t="str">
        <f t="shared" si="57"/>
        <v>2018-2040</v>
      </c>
      <c r="S715" t="s">
        <v>635</v>
      </c>
      <c r="T715" t="s">
        <v>2287</v>
      </c>
      <c r="U715" s="4">
        <v>2018</v>
      </c>
      <c r="V715" s="4">
        <v>2040</v>
      </c>
      <c r="W715" s="15">
        <f t="shared" si="58"/>
        <v>104391.30434782608</v>
      </c>
      <c r="X715">
        <f t="shared" si="59"/>
        <v>23</v>
      </c>
      <c r="Y715" s="15">
        <v>0</v>
      </c>
      <c r="Z715" s="15">
        <v>0</v>
      </c>
      <c r="AA715" s="15">
        <v>0</v>
      </c>
      <c r="AB715" s="15">
        <v>0</v>
      </c>
      <c r="AC715" s="15">
        <v>104391.30434782608</v>
      </c>
      <c r="AD715" s="15">
        <v>104391.30434782608</v>
      </c>
      <c r="AE715" s="15">
        <v>104391.30434782608</v>
      </c>
      <c r="AF715" s="15">
        <v>104391.30434782608</v>
      </c>
      <c r="AG715" s="15">
        <v>104391.30434782608</v>
      </c>
      <c r="AH715" s="15">
        <v>104391.30434782608</v>
      </c>
      <c r="AI715" s="15">
        <v>104391.30434782608</v>
      </c>
      <c r="AJ715" s="15">
        <v>104391.30434782608</v>
      </c>
      <c r="AK715" s="15">
        <v>104391.30434782608</v>
      </c>
      <c r="AL715" s="15">
        <v>104391.30434782608</v>
      </c>
      <c r="AM715" s="15">
        <v>104391.30434782608</v>
      </c>
      <c r="AN715" s="15">
        <v>104391.30434782608</v>
      </c>
      <c r="AO715" s="15">
        <v>104391.30434782608</v>
      </c>
      <c r="AP715" s="15">
        <v>104391.30434782608</v>
      </c>
      <c r="AQ715" s="15">
        <v>104391.30434782608</v>
      </c>
      <c r="AR715" s="15">
        <v>104391.30434782608</v>
      </c>
      <c r="AS715" s="15">
        <v>104391.30434782608</v>
      </c>
      <c r="AT715" s="15">
        <v>104391.30434782608</v>
      </c>
      <c r="AU715" s="15">
        <v>104391.30434782608</v>
      </c>
      <c r="AV715" s="15">
        <v>104391.30434782608</v>
      </c>
      <c r="AW715" s="15">
        <v>104391.30434782608</v>
      </c>
      <c r="AX715" s="15">
        <v>104391.30434782608</v>
      </c>
      <c r="AY715" s="15">
        <v>104391.30434782608</v>
      </c>
      <c r="BB715" t="b">
        <f t="shared" si="55"/>
        <v>1</v>
      </c>
    </row>
    <row r="716" spans="1:54">
      <c r="A716">
        <v>10596</v>
      </c>
      <c r="D716" t="s">
        <v>1206</v>
      </c>
      <c r="E716" t="s">
        <v>4308</v>
      </c>
      <c r="F716" t="str">
        <f t="shared" si="56"/>
        <v>County/Roads and Bridges</v>
      </c>
      <c r="I716" t="s">
        <v>2932</v>
      </c>
      <c r="J716" t="s">
        <v>1244</v>
      </c>
      <c r="K716" t="s">
        <v>2933</v>
      </c>
      <c r="L716" t="s">
        <v>1</v>
      </c>
      <c r="M716" t="s">
        <v>2934</v>
      </c>
      <c r="N716">
        <v>19749000</v>
      </c>
      <c r="O716">
        <v>54744227.999999993</v>
      </c>
      <c r="P716" t="s">
        <v>652</v>
      </c>
      <c r="Q716" t="str">
        <f t="shared" si="57"/>
        <v>2018-2040</v>
      </c>
      <c r="S716" t="s">
        <v>782</v>
      </c>
      <c r="T716" t="s">
        <v>2287</v>
      </c>
      <c r="U716" s="4">
        <v>2018</v>
      </c>
      <c r="V716" s="4">
        <v>2040</v>
      </c>
      <c r="W716" s="15">
        <f t="shared" si="58"/>
        <v>858652.17391304346</v>
      </c>
      <c r="X716">
        <f t="shared" si="59"/>
        <v>23</v>
      </c>
      <c r="Y716" s="15">
        <v>0</v>
      </c>
      <c r="Z716" s="15">
        <v>0</v>
      </c>
      <c r="AA716" s="15">
        <v>0</v>
      </c>
      <c r="AB716" s="15">
        <v>0</v>
      </c>
      <c r="AC716" s="15">
        <v>858652.17391304346</v>
      </c>
      <c r="AD716" s="15">
        <v>858652.17391304346</v>
      </c>
      <c r="AE716" s="15">
        <v>858652.17391304346</v>
      </c>
      <c r="AF716" s="15">
        <v>858652.17391304346</v>
      </c>
      <c r="AG716" s="15">
        <v>858652.17391304346</v>
      </c>
      <c r="AH716" s="15">
        <v>858652.17391304346</v>
      </c>
      <c r="AI716" s="15">
        <v>858652.17391304346</v>
      </c>
      <c r="AJ716" s="15">
        <v>858652.17391304346</v>
      </c>
      <c r="AK716" s="15">
        <v>858652.17391304346</v>
      </c>
      <c r="AL716" s="15">
        <v>858652.17391304346</v>
      </c>
      <c r="AM716" s="15">
        <v>858652.17391304346</v>
      </c>
      <c r="AN716" s="15">
        <v>858652.17391304346</v>
      </c>
      <c r="AO716" s="15">
        <v>858652.17391304346</v>
      </c>
      <c r="AP716" s="15">
        <v>858652.17391304346</v>
      </c>
      <c r="AQ716" s="15">
        <v>858652.17391304346</v>
      </c>
      <c r="AR716" s="15">
        <v>858652.17391304346</v>
      </c>
      <c r="AS716" s="15">
        <v>858652.17391304346</v>
      </c>
      <c r="AT716" s="15">
        <v>858652.17391304346</v>
      </c>
      <c r="AU716" s="15">
        <v>858652.17391304346</v>
      </c>
      <c r="AV716" s="15">
        <v>858652.17391304346</v>
      </c>
      <c r="AW716" s="15">
        <v>858652.17391304346</v>
      </c>
      <c r="AX716" s="15">
        <v>858652.17391304346</v>
      </c>
      <c r="AY716" s="15">
        <v>858652.17391304346</v>
      </c>
      <c r="BB716" t="b">
        <f t="shared" si="55"/>
        <v>1</v>
      </c>
    </row>
    <row r="717" spans="1:54">
      <c r="A717">
        <v>10609</v>
      </c>
      <c r="D717" t="s">
        <v>1206</v>
      </c>
      <c r="E717" t="s">
        <v>4308</v>
      </c>
      <c r="F717" t="str">
        <f t="shared" si="56"/>
        <v>County/Active Transportation</v>
      </c>
      <c r="G717" t="s">
        <v>1206</v>
      </c>
      <c r="I717" t="s">
        <v>1232</v>
      </c>
      <c r="J717" t="s">
        <v>1233</v>
      </c>
      <c r="K717" t="s">
        <v>1234</v>
      </c>
      <c r="L717" t="s">
        <v>640</v>
      </c>
      <c r="M717" t="s">
        <v>1235</v>
      </c>
      <c r="N717">
        <v>2124000</v>
      </c>
      <c r="O717">
        <v>5887728</v>
      </c>
      <c r="P717" t="s">
        <v>652</v>
      </c>
      <c r="Q717" t="str">
        <f t="shared" si="57"/>
        <v>2018-2040</v>
      </c>
      <c r="S717" t="s">
        <v>782</v>
      </c>
      <c r="T717" t="s">
        <v>636</v>
      </c>
      <c r="U717" s="4">
        <v>2018</v>
      </c>
      <c r="V717" s="4">
        <v>2040</v>
      </c>
      <c r="W717" s="15">
        <f t="shared" si="58"/>
        <v>92347.826086956527</v>
      </c>
      <c r="X717">
        <f t="shared" si="59"/>
        <v>23</v>
      </c>
      <c r="Y717" s="15">
        <v>0</v>
      </c>
      <c r="Z717" s="15">
        <v>0</v>
      </c>
      <c r="AA717" s="15">
        <v>0</v>
      </c>
      <c r="AB717" s="15">
        <v>0</v>
      </c>
      <c r="AC717" s="15">
        <v>92347.826086956527</v>
      </c>
      <c r="AD717" s="15">
        <v>92347.826086956527</v>
      </c>
      <c r="AE717" s="15">
        <v>92347.826086956527</v>
      </c>
      <c r="AF717" s="15">
        <v>92347.826086956527</v>
      </c>
      <c r="AG717" s="15">
        <v>92347.826086956527</v>
      </c>
      <c r="AH717" s="15">
        <v>92347.826086956527</v>
      </c>
      <c r="AI717" s="15">
        <v>92347.826086956527</v>
      </c>
      <c r="AJ717" s="15">
        <v>92347.826086956527</v>
      </c>
      <c r="AK717" s="15">
        <v>92347.826086956527</v>
      </c>
      <c r="AL717" s="15">
        <v>92347.826086956527</v>
      </c>
      <c r="AM717" s="15">
        <v>92347.826086956527</v>
      </c>
      <c r="AN717" s="15">
        <v>92347.826086956527</v>
      </c>
      <c r="AO717" s="15">
        <v>92347.826086956527</v>
      </c>
      <c r="AP717" s="15">
        <v>92347.826086956527</v>
      </c>
      <c r="AQ717" s="15">
        <v>92347.826086956527</v>
      </c>
      <c r="AR717" s="15">
        <v>92347.826086956527</v>
      </c>
      <c r="AS717" s="15">
        <v>92347.826086956527</v>
      </c>
      <c r="AT717" s="15">
        <v>92347.826086956527</v>
      </c>
      <c r="AU717" s="15">
        <v>92347.826086956527</v>
      </c>
      <c r="AV717" s="15">
        <v>92347.826086956527</v>
      </c>
      <c r="AW717" s="15">
        <v>92347.826086956527</v>
      </c>
      <c r="AX717" s="15">
        <v>92347.826086956527</v>
      </c>
      <c r="AY717" s="15">
        <v>92347.826086956527</v>
      </c>
      <c r="BB717" t="b">
        <f t="shared" si="55"/>
        <v>1</v>
      </c>
    </row>
    <row r="718" spans="1:54">
      <c r="A718">
        <v>10641</v>
      </c>
      <c r="D718" t="s">
        <v>1600</v>
      </c>
      <c r="E718" t="s">
        <v>4308</v>
      </c>
      <c r="F718" t="str">
        <f t="shared" si="56"/>
        <v>County/Roads and Bridges</v>
      </c>
      <c r="I718" t="s">
        <v>2988</v>
      </c>
      <c r="J718" t="s">
        <v>1292</v>
      </c>
      <c r="K718" t="s">
        <v>1270</v>
      </c>
      <c r="L718" t="s">
        <v>1502</v>
      </c>
      <c r="M718" t="s">
        <v>2989</v>
      </c>
      <c r="N718">
        <v>16500000</v>
      </c>
      <c r="O718">
        <v>45738000</v>
      </c>
      <c r="P718" t="s">
        <v>652</v>
      </c>
      <c r="Q718" t="str">
        <f t="shared" si="57"/>
        <v>2018-2040</v>
      </c>
      <c r="S718" t="s">
        <v>782</v>
      </c>
      <c r="T718" t="s">
        <v>2287</v>
      </c>
      <c r="U718" s="4">
        <v>2018</v>
      </c>
      <c r="V718" s="4">
        <v>2040</v>
      </c>
      <c r="W718" s="15">
        <f t="shared" si="58"/>
        <v>717391.30434782605</v>
      </c>
      <c r="X718">
        <f t="shared" si="59"/>
        <v>23</v>
      </c>
      <c r="Y718" s="15">
        <v>0</v>
      </c>
      <c r="Z718" s="15">
        <v>0</v>
      </c>
      <c r="AA718" s="15">
        <v>0</v>
      </c>
      <c r="AB718" s="15">
        <v>0</v>
      </c>
      <c r="AC718" s="15">
        <v>717391.30434782605</v>
      </c>
      <c r="AD718" s="15">
        <v>717391.30434782605</v>
      </c>
      <c r="AE718" s="15">
        <v>717391.30434782605</v>
      </c>
      <c r="AF718" s="15">
        <v>717391.30434782605</v>
      </c>
      <c r="AG718" s="15">
        <v>717391.30434782605</v>
      </c>
      <c r="AH718" s="15">
        <v>717391.30434782605</v>
      </c>
      <c r="AI718" s="15">
        <v>717391.30434782605</v>
      </c>
      <c r="AJ718" s="15">
        <v>717391.30434782605</v>
      </c>
      <c r="AK718" s="15">
        <v>717391.30434782605</v>
      </c>
      <c r="AL718" s="15">
        <v>717391.30434782605</v>
      </c>
      <c r="AM718" s="15">
        <v>717391.30434782605</v>
      </c>
      <c r="AN718" s="15">
        <v>717391.30434782605</v>
      </c>
      <c r="AO718" s="15">
        <v>717391.30434782605</v>
      </c>
      <c r="AP718" s="15">
        <v>717391.30434782605</v>
      </c>
      <c r="AQ718" s="15">
        <v>717391.30434782605</v>
      </c>
      <c r="AR718" s="15">
        <v>717391.30434782605</v>
      </c>
      <c r="AS718" s="15">
        <v>717391.30434782605</v>
      </c>
      <c r="AT718" s="15">
        <v>717391.30434782605</v>
      </c>
      <c r="AU718" s="15">
        <v>717391.30434782605</v>
      </c>
      <c r="AV718" s="15">
        <v>717391.30434782605</v>
      </c>
      <c r="AW718" s="15">
        <v>717391.30434782605</v>
      </c>
      <c r="AX718" s="15">
        <v>717391.30434782605</v>
      </c>
      <c r="AY718" s="15">
        <v>717391.30434782605</v>
      </c>
      <c r="BB718" t="b">
        <f t="shared" si="55"/>
        <v>1</v>
      </c>
    </row>
    <row r="719" spans="1:54">
      <c r="A719">
        <v>10687</v>
      </c>
      <c r="D719" t="s">
        <v>1326</v>
      </c>
      <c r="E719" t="s">
        <v>4307</v>
      </c>
      <c r="F719" t="str">
        <f t="shared" si="56"/>
        <v>City/Roads and Bridges</v>
      </c>
      <c r="G719" t="s">
        <v>1326</v>
      </c>
      <c r="I719" t="s">
        <v>3012</v>
      </c>
      <c r="J719" t="s">
        <v>1360</v>
      </c>
      <c r="K719" t="s">
        <v>3007</v>
      </c>
      <c r="L719" t="s">
        <v>791</v>
      </c>
      <c r="M719" t="s">
        <v>3013</v>
      </c>
      <c r="N719">
        <v>3400000</v>
      </c>
      <c r="O719">
        <v>9424800</v>
      </c>
      <c r="P719" t="s">
        <v>652</v>
      </c>
      <c r="Q719" t="str">
        <f t="shared" si="57"/>
        <v>2018-2040</v>
      </c>
      <c r="S719" t="s">
        <v>643</v>
      </c>
      <c r="T719" t="s">
        <v>2287</v>
      </c>
      <c r="U719" s="4">
        <v>2018</v>
      </c>
      <c r="V719" s="4">
        <v>2040</v>
      </c>
      <c r="W719" s="15">
        <f t="shared" si="58"/>
        <v>147826.08695652173</v>
      </c>
      <c r="X719">
        <f t="shared" si="59"/>
        <v>23</v>
      </c>
      <c r="Y719" s="15">
        <v>0</v>
      </c>
      <c r="Z719" s="15">
        <v>0</v>
      </c>
      <c r="AA719" s="15">
        <v>0</v>
      </c>
      <c r="AB719" s="15">
        <v>0</v>
      </c>
      <c r="AC719" s="15">
        <v>147826.08695652173</v>
      </c>
      <c r="AD719" s="15">
        <v>147826.08695652173</v>
      </c>
      <c r="AE719" s="15">
        <v>147826.08695652173</v>
      </c>
      <c r="AF719" s="15">
        <v>147826.08695652173</v>
      </c>
      <c r="AG719" s="15">
        <v>147826.08695652173</v>
      </c>
      <c r="AH719" s="15">
        <v>147826.08695652173</v>
      </c>
      <c r="AI719" s="15">
        <v>147826.08695652173</v>
      </c>
      <c r="AJ719" s="15">
        <v>147826.08695652173</v>
      </c>
      <c r="AK719" s="15">
        <v>147826.08695652173</v>
      </c>
      <c r="AL719" s="15">
        <v>147826.08695652173</v>
      </c>
      <c r="AM719" s="15">
        <v>147826.08695652173</v>
      </c>
      <c r="AN719" s="15">
        <v>147826.08695652173</v>
      </c>
      <c r="AO719" s="15">
        <v>147826.08695652173</v>
      </c>
      <c r="AP719" s="15">
        <v>147826.08695652173</v>
      </c>
      <c r="AQ719" s="15">
        <v>147826.08695652173</v>
      </c>
      <c r="AR719" s="15">
        <v>147826.08695652173</v>
      </c>
      <c r="AS719" s="15">
        <v>147826.08695652173</v>
      </c>
      <c r="AT719" s="15">
        <v>147826.08695652173</v>
      </c>
      <c r="AU719" s="15">
        <v>147826.08695652173</v>
      </c>
      <c r="AV719" s="15">
        <v>147826.08695652173</v>
      </c>
      <c r="AW719" s="15">
        <v>147826.08695652173</v>
      </c>
      <c r="AX719" s="15">
        <v>147826.08695652173</v>
      </c>
      <c r="AY719" s="15">
        <v>147826.08695652173</v>
      </c>
      <c r="BB719" t="b">
        <f t="shared" si="55"/>
        <v>1</v>
      </c>
    </row>
    <row r="720" spans="1:54">
      <c r="A720">
        <v>10689</v>
      </c>
      <c r="D720" t="s">
        <v>1326</v>
      </c>
      <c r="E720" t="s">
        <v>4307</v>
      </c>
      <c r="F720" t="str">
        <f t="shared" si="56"/>
        <v>City/Roads and Bridges</v>
      </c>
      <c r="G720" t="s">
        <v>1326</v>
      </c>
      <c r="I720" t="s">
        <v>3018</v>
      </c>
      <c r="L720" t="s">
        <v>640</v>
      </c>
      <c r="M720" t="s">
        <v>3019</v>
      </c>
      <c r="N720">
        <v>5500000</v>
      </c>
      <c r="O720">
        <v>15245999.999999998</v>
      </c>
      <c r="P720" t="s">
        <v>652</v>
      </c>
      <c r="Q720" t="str">
        <f t="shared" si="57"/>
        <v>2018-2040</v>
      </c>
      <c r="S720" t="s">
        <v>827</v>
      </c>
      <c r="T720" t="s">
        <v>2287</v>
      </c>
      <c r="U720" s="4">
        <v>2018</v>
      </c>
      <c r="V720" s="4">
        <v>2040</v>
      </c>
      <c r="W720" s="15">
        <f t="shared" si="58"/>
        <v>239130.4347826087</v>
      </c>
      <c r="X720">
        <f t="shared" si="59"/>
        <v>23</v>
      </c>
      <c r="Y720" s="15">
        <v>0</v>
      </c>
      <c r="Z720" s="15">
        <v>0</v>
      </c>
      <c r="AA720" s="15">
        <v>0</v>
      </c>
      <c r="AB720" s="15">
        <v>0</v>
      </c>
      <c r="AC720" s="15">
        <v>239130.4347826087</v>
      </c>
      <c r="AD720" s="15">
        <v>239130.4347826087</v>
      </c>
      <c r="AE720" s="15">
        <v>239130.4347826087</v>
      </c>
      <c r="AF720" s="15">
        <v>239130.4347826087</v>
      </c>
      <c r="AG720" s="15">
        <v>239130.4347826087</v>
      </c>
      <c r="AH720" s="15">
        <v>239130.4347826087</v>
      </c>
      <c r="AI720" s="15">
        <v>239130.4347826087</v>
      </c>
      <c r="AJ720" s="15">
        <v>239130.4347826087</v>
      </c>
      <c r="AK720" s="15">
        <v>239130.4347826087</v>
      </c>
      <c r="AL720" s="15">
        <v>239130.4347826087</v>
      </c>
      <c r="AM720" s="15">
        <v>239130.4347826087</v>
      </c>
      <c r="AN720" s="15">
        <v>239130.4347826087</v>
      </c>
      <c r="AO720" s="15">
        <v>239130.4347826087</v>
      </c>
      <c r="AP720" s="15">
        <v>239130.4347826087</v>
      </c>
      <c r="AQ720" s="15">
        <v>239130.4347826087</v>
      </c>
      <c r="AR720" s="15">
        <v>239130.4347826087</v>
      </c>
      <c r="AS720" s="15">
        <v>239130.4347826087</v>
      </c>
      <c r="AT720" s="15">
        <v>239130.4347826087</v>
      </c>
      <c r="AU720" s="15">
        <v>239130.4347826087</v>
      </c>
      <c r="AV720" s="15">
        <v>239130.4347826087</v>
      </c>
      <c r="AW720" s="15">
        <v>239130.4347826087</v>
      </c>
      <c r="AX720" s="15">
        <v>239130.4347826087</v>
      </c>
      <c r="AY720" s="15">
        <v>239130.4347826087</v>
      </c>
      <c r="BB720" t="b">
        <f t="shared" si="55"/>
        <v>1</v>
      </c>
    </row>
    <row r="721" spans="1:54">
      <c r="A721">
        <v>10698</v>
      </c>
      <c r="D721" t="s">
        <v>1326</v>
      </c>
      <c r="E721" t="s">
        <v>4307</v>
      </c>
      <c r="F721" t="str">
        <f t="shared" si="56"/>
        <v>City/Roads and Bridges</v>
      </c>
      <c r="G721" t="s">
        <v>1326</v>
      </c>
      <c r="I721" t="s">
        <v>3033</v>
      </c>
      <c r="J721" t="s">
        <v>3034</v>
      </c>
      <c r="K721" t="s">
        <v>3035</v>
      </c>
      <c r="L721" t="s">
        <v>1</v>
      </c>
      <c r="M721" t="s">
        <v>3036</v>
      </c>
      <c r="N721">
        <v>7500000</v>
      </c>
      <c r="O721">
        <v>20790000</v>
      </c>
      <c r="P721" t="s">
        <v>652</v>
      </c>
      <c r="Q721" t="str">
        <f t="shared" si="57"/>
        <v>2018-2040</v>
      </c>
      <c r="S721" t="s">
        <v>730</v>
      </c>
      <c r="T721" t="s">
        <v>2287</v>
      </c>
      <c r="U721" s="4">
        <v>2018</v>
      </c>
      <c r="V721" s="4">
        <v>2040</v>
      </c>
      <c r="W721" s="15">
        <f t="shared" si="58"/>
        <v>326086.95652173914</v>
      </c>
      <c r="X721">
        <f t="shared" si="59"/>
        <v>23</v>
      </c>
      <c r="Y721" s="15">
        <v>0</v>
      </c>
      <c r="Z721" s="15">
        <v>0</v>
      </c>
      <c r="AA721" s="15">
        <v>0</v>
      </c>
      <c r="AB721" s="15">
        <v>0</v>
      </c>
      <c r="AC721" s="15">
        <v>326086.95652173914</v>
      </c>
      <c r="AD721" s="15">
        <v>326086.95652173914</v>
      </c>
      <c r="AE721" s="15">
        <v>326086.95652173914</v>
      </c>
      <c r="AF721" s="15">
        <v>326086.95652173914</v>
      </c>
      <c r="AG721" s="15">
        <v>326086.95652173914</v>
      </c>
      <c r="AH721" s="15">
        <v>326086.95652173914</v>
      </c>
      <c r="AI721" s="15">
        <v>326086.95652173914</v>
      </c>
      <c r="AJ721" s="15">
        <v>326086.95652173914</v>
      </c>
      <c r="AK721" s="15">
        <v>326086.95652173914</v>
      </c>
      <c r="AL721" s="15">
        <v>326086.95652173914</v>
      </c>
      <c r="AM721" s="15">
        <v>326086.95652173914</v>
      </c>
      <c r="AN721" s="15">
        <v>326086.95652173914</v>
      </c>
      <c r="AO721" s="15">
        <v>326086.95652173914</v>
      </c>
      <c r="AP721" s="15">
        <v>326086.95652173914</v>
      </c>
      <c r="AQ721" s="15">
        <v>326086.95652173914</v>
      </c>
      <c r="AR721" s="15">
        <v>326086.95652173914</v>
      </c>
      <c r="AS721" s="15">
        <v>326086.95652173914</v>
      </c>
      <c r="AT721" s="15">
        <v>326086.95652173914</v>
      </c>
      <c r="AU721" s="15">
        <v>326086.95652173914</v>
      </c>
      <c r="AV721" s="15">
        <v>326086.95652173914</v>
      </c>
      <c r="AW721" s="15">
        <v>326086.95652173914</v>
      </c>
      <c r="AX721" s="15">
        <v>326086.95652173914</v>
      </c>
      <c r="AY721" s="15">
        <v>326086.95652173914</v>
      </c>
      <c r="BB721" t="b">
        <f t="shared" si="55"/>
        <v>1</v>
      </c>
    </row>
    <row r="722" spans="1:54">
      <c r="A722">
        <v>10703</v>
      </c>
      <c r="D722" t="s">
        <v>1326</v>
      </c>
      <c r="E722" t="s">
        <v>4307</v>
      </c>
      <c r="F722" t="str">
        <f t="shared" si="56"/>
        <v>City/Active Transportation</v>
      </c>
      <c r="G722" t="s">
        <v>1326</v>
      </c>
      <c r="I722" t="s">
        <v>1335</v>
      </c>
      <c r="L722" t="s">
        <v>1336</v>
      </c>
      <c r="M722" t="s">
        <v>1337</v>
      </c>
      <c r="N722">
        <v>6900000</v>
      </c>
      <c r="O722">
        <v>19126800</v>
      </c>
      <c r="P722" t="s">
        <v>652</v>
      </c>
      <c r="Q722" t="str">
        <f t="shared" si="57"/>
        <v>2018-2040</v>
      </c>
      <c r="S722" t="s">
        <v>715</v>
      </c>
      <c r="T722" t="s">
        <v>636</v>
      </c>
      <c r="U722" s="4">
        <v>2018</v>
      </c>
      <c r="V722" s="4">
        <v>2040</v>
      </c>
      <c r="W722" s="15">
        <f t="shared" si="58"/>
        <v>300000</v>
      </c>
      <c r="X722">
        <f t="shared" si="59"/>
        <v>23</v>
      </c>
      <c r="Y722" s="15">
        <v>0</v>
      </c>
      <c r="Z722" s="15">
        <v>0</v>
      </c>
      <c r="AA722" s="15">
        <v>0</v>
      </c>
      <c r="AB722" s="15">
        <v>0</v>
      </c>
      <c r="AC722" s="15">
        <v>300000</v>
      </c>
      <c r="AD722" s="15">
        <v>300000</v>
      </c>
      <c r="AE722" s="15">
        <v>300000</v>
      </c>
      <c r="AF722" s="15">
        <v>300000</v>
      </c>
      <c r="AG722" s="15">
        <v>300000</v>
      </c>
      <c r="AH722" s="15">
        <v>300000</v>
      </c>
      <c r="AI722" s="15">
        <v>300000</v>
      </c>
      <c r="AJ722" s="15">
        <v>300000</v>
      </c>
      <c r="AK722" s="15">
        <v>300000</v>
      </c>
      <c r="AL722" s="15">
        <v>300000</v>
      </c>
      <c r="AM722" s="15">
        <v>300000</v>
      </c>
      <c r="AN722" s="15">
        <v>300000</v>
      </c>
      <c r="AO722" s="15">
        <v>300000</v>
      </c>
      <c r="AP722" s="15">
        <v>300000</v>
      </c>
      <c r="AQ722" s="15">
        <v>300000</v>
      </c>
      <c r="AR722" s="15">
        <v>300000</v>
      </c>
      <c r="AS722" s="15">
        <v>300000</v>
      </c>
      <c r="AT722" s="15">
        <v>300000</v>
      </c>
      <c r="AU722" s="15">
        <v>300000</v>
      </c>
      <c r="AV722" s="15">
        <v>300000</v>
      </c>
      <c r="AW722" s="15">
        <v>300000</v>
      </c>
      <c r="AX722" s="15">
        <v>300000</v>
      </c>
      <c r="AY722" s="15">
        <v>300000</v>
      </c>
      <c r="BB722" t="b">
        <f t="shared" si="55"/>
        <v>1</v>
      </c>
    </row>
    <row r="723" spans="1:54">
      <c r="A723">
        <v>10723</v>
      </c>
      <c r="D723" t="s">
        <v>1347</v>
      </c>
      <c r="E723" t="s">
        <v>4307</v>
      </c>
      <c r="F723" t="str">
        <f t="shared" si="56"/>
        <v>City/Roads and Bridges</v>
      </c>
      <c r="G723" t="s">
        <v>3</v>
      </c>
      <c r="I723" t="s">
        <v>3063</v>
      </c>
      <c r="J723" t="s">
        <v>1708</v>
      </c>
      <c r="K723" t="s">
        <v>3068</v>
      </c>
      <c r="L723" t="s">
        <v>632</v>
      </c>
      <c r="M723" t="s">
        <v>3069</v>
      </c>
      <c r="N723">
        <v>14400000</v>
      </c>
      <c r="O723">
        <v>39916800</v>
      </c>
      <c r="P723" t="s">
        <v>652</v>
      </c>
      <c r="Q723" t="str">
        <f t="shared" si="57"/>
        <v>2018-2040</v>
      </c>
      <c r="S723" t="s">
        <v>670</v>
      </c>
      <c r="T723" t="s">
        <v>2287</v>
      </c>
      <c r="U723" s="4">
        <v>2018</v>
      </c>
      <c r="V723" s="4">
        <v>2040</v>
      </c>
      <c r="W723" s="15">
        <f t="shared" si="58"/>
        <v>626086.95652173914</v>
      </c>
      <c r="X723">
        <f t="shared" si="59"/>
        <v>23</v>
      </c>
      <c r="Y723" s="15">
        <v>0</v>
      </c>
      <c r="Z723" s="15">
        <v>0</v>
      </c>
      <c r="AA723" s="15">
        <v>0</v>
      </c>
      <c r="AB723" s="15">
        <v>0</v>
      </c>
      <c r="AC723" s="15">
        <v>626086.95652173914</v>
      </c>
      <c r="AD723" s="15">
        <v>626086.95652173914</v>
      </c>
      <c r="AE723" s="15">
        <v>626086.95652173914</v>
      </c>
      <c r="AF723" s="15">
        <v>626086.95652173914</v>
      </c>
      <c r="AG723" s="15">
        <v>626086.95652173914</v>
      </c>
      <c r="AH723" s="15">
        <v>626086.95652173914</v>
      </c>
      <c r="AI723" s="15">
        <v>626086.95652173914</v>
      </c>
      <c r="AJ723" s="15">
        <v>626086.95652173914</v>
      </c>
      <c r="AK723" s="15">
        <v>626086.95652173914</v>
      </c>
      <c r="AL723" s="15">
        <v>626086.95652173914</v>
      </c>
      <c r="AM723" s="15">
        <v>626086.95652173914</v>
      </c>
      <c r="AN723" s="15">
        <v>626086.95652173914</v>
      </c>
      <c r="AO723" s="15">
        <v>626086.95652173914</v>
      </c>
      <c r="AP723" s="15">
        <v>626086.95652173914</v>
      </c>
      <c r="AQ723" s="15">
        <v>626086.95652173914</v>
      </c>
      <c r="AR723" s="15">
        <v>626086.95652173914</v>
      </c>
      <c r="AS723" s="15">
        <v>626086.95652173914</v>
      </c>
      <c r="AT723" s="15">
        <v>626086.95652173914</v>
      </c>
      <c r="AU723" s="15">
        <v>626086.95652173914</v>
      </c>
      <c r="AV723" s="15">
        <v>626086.95652173914</v>
      </c>
      <c r="AW723" s="15">
        <v>626086.95652173914</v>
      </c>
      <c r="AX723" s="15">
        <v>626086.95652173914</v>
      </c>
      <c r="AY723" s="15">
        <v>626086.95652173914</v>
      </c>
      <c r="BB723" t="b">
        <f t="shared" si="55"/>
        <v>1</v>
      </c>
    </row>
    <row r="724" spans="1:54">
      <c r="A724">
        <v>10824</v>
      </c>
      <c r="D724" t="s">
        <v>1406</v>
      </c>
      <c r="E724" t="s">
        <v>4307</v>
      </c>
      <c r="F724" t="str">
        <f t="shared" si="56"/>
        <v>City/Roads and Bridges</v>
      </c>
      <c r="G724" t="s">
        <v>3175</v>
      </c>
      <c r="I724" t="s">
        <v>1468</v>
      </c>
      <c r="J724" t="s">
        <v>1469</v>
      </c>
      <c r="K724" t="s">
        <v>1476</v>
      </c>
      <c r="L724" t="s">
        <v>632</v>
      </c>
      <c r="M724" t="s">
        <v>3176</v>
      </c>
      <c r="N724">
        <v>9248000</v>
      </c>
      <c r="O724">
        <v>25635455.999999996</v>
      </c>
      <c r="P724" t="s">
        <v>652</v>
      </c>
      <c r="Q724" t="str">
        <f t="shared" si="57"/>
        <v>2018-2040</v>
      </c>
      <c r="S724" t="s">
        <v>635</v>
      </c>
      <c r="T724" t="s">
        <v>2287</v>
      </c>
      <c r="U724" s="4">
        <v>2018</v>
      </c>
      <c r="V724" s="4">
        <v>2040</v>
      </c>
      <c r="W724" s="15">
        <f t="shared" si="58"/>
        <v>402086.95652173914</v>
      </c>
      <c r="X724">
        <f t="shared" si="59"/>
        <v>23</v>
      </c>
      <c r="Y724" s="15">
        <v>0</v>
      </c>
      <c r="Z724" s="15">
        <v>0</v>
      </c>
      <c r="AA724" s="15">
        <v>0</v>
      </c>
      <c r="AB724" s="15">
        <v>0</v>
      </c>
      <c r="AC724" s="15">
        <v>402086.95652173914</v>
      </c>
      <c r="AD724" s="15">
        <v>402086.95652173914</v>
      </c>
      <c r="AE724" s="15">
        <v>402086.95652173914</v>
      </c>
      <c r="AF724" s="15">
        <v>402086.95652173914</v>
      </c>
      <c r="AG724" s="15">
        <v>402086.95652173914</v>
      </c>
      <c r="AH724" s="15">
        <v>402086.95652173914</v>
      </c>
      <c r="AI724" s="15">
        <v>402086.95652173914</v>
      </c>
      <c r="AJ724" s="15">
        <v>402086.95652173914</v>
      </c>
      <c r="AK724" s="15">
        <v>402086.95652173914</v>
      </c>
      <c r="AL724" s="15">
        <v>402086.95652173914</v>
      </c>
      <c r="AM724" s="15">
        <v>402086.95652173914</v>
      </c>
      <c r="AN724" s="15">
        <v>402086.95652173914</v>
      </c>
      <c r="AO724" s="15">
        <v>402086.95652173914</v>
      </c>
      <c r="AP724" s="15">
        <v>402086.95652173914</v>
      </c>
      <c r="AQ724" s="15">
        <v>402086.95652173914</v>
      </c>
      <c r="AR724" s="15">
        <v>402086.95652173914</v>
      </c>
      <c r="AS724" s="15">
        <v>402086.95652173914</v>
      </c>
      <c r="AT724" s="15">
        <v>402086.95652173914</v>
      </c>
      <c r="AU724" s="15">
        <v>402086.95652173914</v>
      </c>
      <c r="AV724" s="15">
        <v>402086.95652173914</v>
      </c>
      <c r="AW724" s="15">
        <v>402086.95652173914</v>
      </c>
      <c r="AX724" s="15">
        <v>402086.95652173914</v>
      </c>
      <c r="AY724" s="15">
        <v>402086.95652173914</v>
      </c>
      <c r="BB724" t="b">
        <f t="shared" si="55"/>
        <v>1</v>
      </c>
    </row>
    <row r="725" spans="1:54">
      <c r="A725">
        <v>10829</v>
      </c>
      <c r="D725" t="s">
        <v>1406</v>
      </c>
      <c r="E725" t="s">
        <v>4307</v>
      </c>
      <c r="F725" t="str">
        <f t="shared" si="56"/>
        <v>City/Roads and Bridges</v>
      </c>
      <c r="G725" t="s">
        <v>1406</v>
      </c>
      <c r="I725" t="s">
        <v>3188</v>
      </c>
      <c r="J725" t="s">
        <v>3173</v>
      </c>
      <c r="K725" t="s">
        <v>1213</v>
      </c>
      <c r="L725" t="s">
        <v>640</v>
      </c>
      <c r="M725" t="s">
        <v>3187</v>
      </c>
      <c r="N725">
        <v>16000000</v>
      </c>
      <c r="O725">
        <v>44352000</v>
      </c>
      <c r="P725" t="s">
        <v>3189</v>
      </c>
      <c r="Q725" t="str">
        <f t="shared" si="57"/>
        <v>2018-2040</v>
      </c>
      <c r="R725">
        <v>1</v>
      </c>
      <c r="T725" t="s">
        <v>2287</v>
      </c>
      <c r="U725" s="4">
        <v>2018</v>
      </c>
      <c r="V725" s="4">
        <v>2040</v>
      </c>
      <c r="W725" s="15">
        <f t="shared" si="58"/>
        <v>695652.17391304346</v>
      </c>
      <c r="X725">
        <f t="shared" si="59"/>
        <v>23</v>
      </c>
      <c r="Y725" s="15">
        <v>0</v>
      </c>
      <c r="Z725" s="15">
        <v>0</v>
      </c>
      <c r="AA725" s="15">
        <v>0</v>
      </c>
      <c r="AB725" s="15">
        <v>0</v>
      </c>
      <c r="AC725" s="15">
        <v>695652.17391304346</v>
      </c>
      <c r="AD725" s="15">
        <v>695652.17391304346</v>
      </c>
      <c r="AE725" s="15">
        <v>695652.17391304346</v>
      </c>
      <c r="AF725" s="15">
        <v>695652.17391304346</v>
      </c>
      <c r="AG725" s="15">
        <v>695652.17391304346</v>
      </c>
      <c r="AH725" s="15">
        <v>695652.17391304346</v>
      </c>
      <c r="AI725" s="15">
        <v>695652.17391304346</v>
      </c>
      <c r="AJ725" s="15">
        <v>695652.17391304346</v>
      </c>
      <c r="AK725" s="15">
        <v>695652.17391304346</v>
      </c>
      <c r="AL725" s="15">
        <v>695652.17391304346</v>
      </c>
      <c r="AM725" s="15">
        <v>695652.17391304346</v>
      </c>
      <c r="AN725" s="15">
        <v>695652.17391304346</v>
      </c>
      <c r="AO725" s="15">
        <v>695652.17391304346</v>
      </c>
      <c r="AP725" s="15">
        <v>695652.17391304346</v>
      </c>
      <c r="AQ725" s="15">
        <v>695652.17391304346</v>
      </c>
      <c r="AR725" s="15">
        <v>695652.17391304346</v>
      </c>
      <c r="AS725" s="15">
        <v>695652.17391304346</v>
      </c>
      <c r="AT725" s="15">
        <v>695652.17391304346</v>
      </c>
      <c r="AU725" s="15">
        <v>695652.17391304346</v>
      </c>
      <c r="AV725" s="15">
        <v>695652.17391304346</v>
      </c>
      <c r="AW725" s="15">
        <v>695652.17391304346</v>
      </c>
      <c r="AX725" s="15">
        <v>695652.17391304346</v>
      </c>
      <c r="AY725" s="15">
        <v>695652.17391304346</v>
      </c>
      <c r="BB725" t="b">
        <f t="shared" si="55"/>
        <v>1</v>
      </c>
    </row>
    <row r="726" spans="1:54">
      <c r="A726">
        <v>10832</v>
      </c>
      <c r="D726" t="s">
        <v>1406</v>
      </c>
      <c r="E726" t="s">
        <v>4307</v>
      </c>
      <c r="F726" t="str">
        <f t="shared" si="56"/>
        <v>City/Roads and Bridges</v>
      </c>
      <c r="G726" t="s">
        <v>1406</v>
      </c>
      <c r="I726" t="s">
        <v>3183</v>
      </c>
      <c r="J726" t="s">
        <v>3159</v>
      </c>
      <c r="K726" t="s">
        <v>3196</v>
      </c>
      <c r="L726" t="s">
        <v>640</v>
      </c>
      <c r="M726" t="s">
        <v>3197</v>
      </c>
      <c r="N726">
        <v>1800000</v>
      </c>
      <c r="O726">
        <v>4989600</v>
      </c>
      <c r="P726" t="s">
        <v>652</v>
      </c>
      <c r="Q726" t="str">
        <f t="shared" si="57"/>
        <v>2018-2040</v>
      </c>
      <c r="S726" t="s">
        <v>730</v>
      </c>
      <c r="T726" t="s">
        <v>2287</v>
      </c>
      <c r="U726" s="4">
        <v>2018</v>
      </c>
      <c r="V726" s="4">
        <v>2040</v>
      </c>
      <c r="W726" s="15">
        <f t="shared" si="58"/>
        <v>78260.869565217392</v>
      </c>
      <c r="X726">
        <f t="shared" si="59"/>
        <v>23</v>
      </c>
      <c r="Y726" s="15">
        <v>0</v>
      </c>
      <c r="Z726" s="15">
        <v>0</v>
      </c>
      <c r="AA726" s="15">
        <v>0</v>
      </c>
      <c r="AB726" s="15">
        <v>0</v>
      </c>
      <c r="AC726" s="15">
        <v>78260.869565217392</v>
      </c>
      <c r="AD726" s="15">
        <v>78260.869565217392</v>
      </c>
      <c r="AE726" s="15">
        <v>78260.869565217392</v>
      </c>
      <c r="AF726" s="15">
        <v>78260.869565217392</v>
      </c>
      <c r="AG726" s="15">
        <v>78260.869565217392</v>
      </c>
      <c r="AH726" s="15">
        <v>78260.869565217392</v>
      </c>
      <c r="AI726" s="15">
        <v>78260.869565217392</v>
      </c>
      <c r="AJ726" s="15">
        <v>78260.869565217392</v>
      </c>
      <c r="AK726" s="15">
        <v>78260.869565217392</v>
      </c>
      <c r="AL726" s="15">
        <v>78260.869565217392</v>
      </c>
      <c r="AM726" s="15">
        <v>78260.869565217392</v>
      </c>
      <c r="AN726" s="15">
        <v>78260.869565217392</v>
      </c>
      <c r="AO726" s="15">
        <v>78260.869565217392</v>
      </c>
      <c r="AP726" s="15">
        <v>78260.869565217392</v>
      </c>
      <c r="AQ726" s="15">
        <v>78260.869565217392</v>
      </c>
      <c r="AR726" s="15">
        <v>78260.869565217392</v>
      </c>
      <c r="AS726" s="15">
        <v>78260.869565217392</v>
      </c>
      <c r="AT726" s="15">
        <v>78260.869565217392</v>
      </c>
      <c r="AU726" s="15">
        <v>78260.869565217392</v>
      </c>
      <c r="AV726" s="15">
        <v>78260.869565217392</v>
      </c>
      <c r="AW726" s="15">
        <v>78260.869565217392</v>
      </c>
      <c r="AX726" s="15">
        <v>78260.869565217392</v>
      </c>
      <c r="AY726" s="15">
        <v>78260.869565217392</v>
      </c>
      <c r="BB726" t="b">
        <f t="shared" si="55"/>
        <v>1</v>
      </c>
    </row>
    <row r="727" spans="1:54">
      <c r="A727">
        <v>10900</v>
      </c>
      <c r="D727" t="s">
        <v>1444</v>
      </c>
      <c r="E727" t="s">
        <v>0</v>
      </c>
      <c r="F727" t="str">
        <f t="shared" si="56"/>
        <v>Transit/Transit</v>
      </c>
      <c r="I727" t="s">
        <v>3997</v>
      </c>
      <c r="J727" t="s">
        <v>652</v>
      </c>
      <c r="K727" t="s">
        <v>652</v>
      </c>
      <c r="L727" t="s">
        <v>652</v>
      </c>
      <c r="M727" t="s">
        <v>3998</v>
      </c>
      <c r="N727">
        <v>250000000</v>
      </c>
      <c r="O727">
        <v>693000000</v>
      </c>
      <c r="P727" t="s">
        <v>652</v>
      </c>
      <c r="Q727" t="str">
        <f t="shared" si="57"/>
        <v>2018-2040</v>
      </c>
      <c r="S727" t="s">
        <v>670</v>
      </c>
      <c r="T727" t="s">
        <v>0</v>
      </c>
      <c r="U727" s="4">
        <v>2018</v>
      </c>
      <c r="V727" s="4">
        <v>2040</v>
      </c>
      <c r="W727" s="15">
        <f t="shared" si="58"/>
        <v>10869565.217391305</v>
      </c>
      <c r="X727">
        <f t="shared" si="59"/>
        <v>23</v>
      </c>
      <c r="Y727" s="15">
        <v>0</v>
      </c>
      <c r="Z727" s="15">
        <v>0</v>
      </c>
      <c r="AA727" s="15">
        <v>0</v>
      </c>
      <c r="AB727" s="15">
        <v>0</v>
      </c>
      <c r="AC727" s="15">
        <v>10869565.217391305</v>
      </c>
      <c r="AD727" s="15">
        <v>10869565.217391305</v>
      </c>
      <c r="AE727" s="15">
        <v>10869565.217391305</v>
      </c>
      <c r="AF727" s="15">
        <v>10869565.217391305</v>
      </c>
      <c r="AG727" s="15">
        <v>10869565.217391305</v>
      </c>
      <c r="AH727" s="15">
        <v>10869565.217391305</v>
      </c>
      <c r="AI727" s="15">
        <v>10869565.217391305</v>
      </c>
      <c r="AJ727" s="15">
        <v>10869565.217391305</v>
      </c>
      <c r="AK727" s="15">
        <v>10869565.217391305</v>
      </c>
      <c r="AL727" s="15">
        <v>10869565.217391305</v>
      </c>
      <c r="AM727" s="15">
        <v>10869565.217391305</v>
      </c>
      <c r="AN727" s="15">
        <v>10869565.217391305</v>
      </c>
      <c r="AO727" s="15">
        <v>10869565.217391305</v>
      </c>
      <c r="AP727" s="15">
        <v>10869565.217391305</v>
      </c>
      <c r="AQ727" s="15">
        <v>10869565.217391305</v>
      </c>
      <c r="AR727" s="15">
        <v>10869565.217391305</v>
      </c>
      <c r="AS727" s="15">
        <v>10869565.217391305</v>
      </c>
      <c r="AT727" s="15">
        <v>10869565.217391305</v>
      </c>
      <c r="AU727" s="15">
        <v>10869565.217391305</v>
      </c>
      <c r="AV727" s="15">
        <v>10869565.217391305</v>
      </c>
      <c r="AW727" s="15">
        <v>10869565.217391305</v>
      </c>
      <c r="AX727" s="15">
        <v>10869565.217391305</v>
      </c>
      <c r="AY727" s="15">
        <v>10869565.217391305</v>
      </c>
      <c r="BB727" t="b">
        <f t="shared" si="55"/>
        <v>1</v>
      </c>
    </row>
    <row r="728" spans="1:54">
      <c r="A728">
        <v>10902</v>
      </c>
      <c r="D728" t="s">
        <v>1444</v>
      </c>
      <c r="E728" t="s">
        <v>0</v>
      </c>
      <c r="F728" t="str">
        <f t="shared" si="56"/>
        <v>Transit/Transit</v>
      </c>
      <c r="I728" t="s">
        <v>4001</v>
      </c>
      <c r="J728" t="s">
        <v>652</v>
      </c>
      <c r="K728" t="s">
        <v>652</v>
      </c>
      <c r="L728" t="s">
        <v>657</v>
      </c>
      <c r="M728" t="s">
        <v>4002</v>
      </c>
      <c r="N728">
        <v>1075965000</v>
      </c>
      <c r="O728">
        <v>2982574980</v>
      </c>
      <c r="P728" t="s">
        <v>3189</v>
      </c>
      <c r="Q728" t="str">
        <f t="shared" si="57"/>
        <v>2018-2040</v>
      </c>
      <c r="R728">
        <v>1</v>
      </c>
      <c r="S728" t="s">
        <v>670</v>
      </c>
      <c r="T728" t="s">
        <v>0</v>
      </c>
      <c r="U728" s="4">
        <v>2018</v>
      </c>
      <c r="V728" s="4">
        <v>2040</v>
      </c>
      <c r="W728" s="15">
        <f t="shared" si="58"/>
        <v>46781086.956521742</v>
      </c>
      <c r="X728">
        <f t="shared" si="59"/>
        <v>23</v>
      </c>
      <c r="Y728" s="15">
        <v>0</v>
      </c>
      <c r="Z728" s="15">
        <v>0</v>
      </c>
      <c r="AA728" s="15">
        <v>0</v>
      </c>
      <c r="AB728" s="15">
        <v>0</v>
      </c>
      <c r="AC728" s="15">
        <v>46781086.956521742</v>
      </c>
      <c r="AD728" s="15">
        <v>46781086.956521742</v>
      </c>
      <c r="AE728" s="15">
        <v>46781086.956521742</v>
      </c>
      <c r="AF728" s="15">
        <v>46781086.956521742</v>
      </c>
      <c r="AG728" s="15">
        <v>46781086.956521742</v>
      </c>
      <c r="AH728" s="15">
        <v>46781086.956521742</v>
      </c>
      <c r="AI728" s="15">
        <v>46781086.956521742</v>
      </c>
      <c r="AJ728" s="15">
        <v>46781086.956521742</v>
      </c>
      <c r="AK728" s="15">
        <v>46781086.956521742</v>
      </c>
      <c r="AL728" s="15">
        <v>46781086.956521742</v>
      </c>
      <c r="AM728" s="15">
        <v>46781086.956521742</v>
      </c>
      <c r="AN728" s="15">
        <v>46781086.956521742</v>
      </c>
      <c r="AO728" s="15">
        <v>46781086.956521742</v>
      </c>
      <c r="AP728" s="15">
        <v>46781086.956521742</v>
      </c>
      <c r="AQ728" s="15">
        <v>46781086.956521742</v>
      </c>
      <c r="AR728" s="15">
        <v>46781086.956521742</v>
      </c>
      <c r="AS728" s="15">
        <v>46781086.956521742</v>
      </c>
      <c r="AT728" s="15">
        <v>46781086.956521742</v>
      </c>
      <c r="AU728" s="15">
        <v>46781086.956521742</v>
      </c>
      <c r="AV728" s="15">
        <v>46781086.956521742</v>
      </c>
      <c r="AW728" s="15">
        <v>46781086.956521742</v>
      </c>
      <c r="AX728" s="15">
        <v>46781086.956521742</v>
      </c>
      <c r="AY728" s="15">
        <v>46781086.956521742</v>
      </c>
      <c r="BB728" t="b">
        <f t="shared" si="55"/>
        <v>1</v>
      </c>
    </row>
    <row r="729" spans="1:54">
      <c r="A729">
        <v>10920</v>
      </c>
      <c r="D729" t="s">
        <v>1444</v>
      </c>
      <c r="E729" t="s">
        <v>0</v>
      </c>
      <c r="F729" t="str">
        <f t="shared" si="56"/>
        <v>Transit/Transit</v>
      </c>
      <c r="I729" t="s">
        <v>4012</v>
      </c>
      <c r="J729" t="s">
        <v>652</v>
      </c>
      <c r="K729" t="s">
        <v>652</v>
      </c>
      <c r="L729" t="s">
        <v>652</v>
      </c>
      <c r="M729" t="s">
        <v>4013</v>
      </c>
      <c r="N729">
        <v>25000000</v>
      </c>
      <c r="O729">
        <v>69300000</v>
      </c>
      <c r="P729" t="s">
        <v>652</v>
      </c>
      <c r="Q729" t="str">
        <f t="shared" si="57"/>
        <v>2018-2040</v>
      </c>
      <c r="S729" t="s">
        <v>832</v>
      </c>
      <c r="T729" t="s">
        <v>0</v>
      </c>
      <c r="U729" s="4">
        <v>2018</v>
      </c>
      <c r="V729" s="4">
        <v>2040</v>
      </c>
      <c r="W729" s="15">
        <f t="shared" si="58"/>
        <v>1086956.5217391304</v>
      </c>
      <c r="X729">
        <f t="shared" si="59"/>
        <v>23</v>
      </c>
      <c r="Y729" s="15">
        <v>0</v>
      </c>
      <c r="Z729" s="15">
        <v>0</v>
      </c>
      <c r="AA729" s="15">
        <v>0</v>
      </c>
      <c r="AB729" s="15">
        <v>0</v>
      </c>
      <c r="AC729" s="15">
        <v>1086956.5217391304</v>
      </c>
      <c r="AD729" s="15">
        <v>1086956.5217391304</v>
      </c>
      <c r="AE729" s="15">
        <v>1086956.5217391304</v>
      </c>
      <c r="AF729" s="15">
        <v>1086956.5217391304</v>
      </c>
      <c r="AG729" s="15">
        <v>1086956.5217391304</v>
      </c>
      <c r="AH729" s="15">
        <v>1086956.5217391304</v>
      </c>
      <c r="AI729" s="15">
        <v>1086956.5217391304</v>
      </c>
      <c r="AJ729" s="15">
        <v>1086956.5217391304</v>
      </c>
      <c r="AK729" s="15">
        <v>1086956.5217391304</v>
      </c>
      <c r="AL729" s="15">
        <v>1086956.5217391304</v>
      </c>
      <c r="AM729" s="15">
        <v>1086956.5217391304</v>
      </c>
      <c r="AN729" s="15">
        <v>1086956.5217391304</v>
      </c>
      <c r="AO729" s="15">
        <v>1086956.5217391304</v>
      </c>
      <c r="AP729" s="15">
        <v>1086956.5217391304</v>
      </c>
      <c r="AQ729" s="15">
        <v>1086956.5217391304</v>
      </c>
      <c r="AR729" s="15">
        <v>1086956.5217391304</v>
      </c>
      <c r="AS729" s="15">
        <v>1086956.5217391304</v>
      </c>
      <c r="AT729" s="15">
        <v>1086956.5217391304</v>
      </c>
      <c r="AU729" s="15">
        <v>1086956.5217391304</v>
      </c>
      <c r="AV729" s="15">
        <v>1086956.5217391304</v>
      </c>
      <c r="AW729" s="15">
        <v>1086956.5217391304</v>
      </c>
      <c r="AX729" s="15">
        <v>1086956.5217391304</v>
      </c>
      <c r="AY729" s="15">
        <v>1086956.5217391304</v>
      </c>
      <c r="BB729" t="b">
        <f t="shared" si="55"/>
        <v>1</v>
      </c>
    </row>
    <row r="730" spans="1:54">
      <c r="A730">
        <v>10921</v>
      </c>
      <c r="D730" t="s">
        <v>1444</v>
      </c>
      <c r="E730" t="s">
        <v>0</v>
      </c>
      <c r="F730" t="str">
        <f t="shared" si="56"/>
        <v>Transit/Transit</v>
      </c>
      <c r="I730" t="s">
        <v>4014</v>
      </c>
      <c r="J730" t="s">
        <v>652</v>
      </c>
      <c r="K730" t="s">
        <v>652</v>
      </c>
      <c r="L730" t="s">
        <v>652</v>
      </c>
      <c r="M730" t="s">
        <v>4015</v>
      </c>
      <c r="N730">
        <v>60000000</v>
      </c>
      <c r="O730">
        <v>166320000</v>
      </c>
      <c r="P730" t="s">
        <v>652</v>
      </c>
      <c r="Q730" t="str">
        <f t="shared" si="57"/>
        <v>2018-2040</v>
      </c>
      <c r="S730" t="s">
        <v>657</v>
      </c>
      <c r="T730" t="s">
        <v>0</v>
      </c>
      <c r="U730" s="4">
        <v>2018</v>
      </c>
      <c r="V730" s="4">
        <v>2040</v>
      </c>
      <c r="W730" s="15">
        <f t="shared" si="58"/>
        <v>2608695.6521739131</v>
      </c>
      <c r="X730">
        <f t="shared" si="59"/>
        <v>23</v>
      </c>
      <c r="Y730" s="15">
        <v>0</v>
      </c>
      <c r="Z730" s="15">
        <v>0</v>
      </c>
      <c r="AA730" s="15">
        <v>0</v>
      </c>
      <c r="AB730" s="15">
        <v>0</v>
      </c>
      <c r="AC730" s="15">
        <v>2608695.6521739131</v>
      </c>
      <c r="AD730" s="15">
        <v>2608695.6521739131</v>
      </c>
      <c r="AE730" s="15">
        <v>2608695.6521739131</v>
      </c>
      <c r="AF730" s="15">
        <v>2608695.6521739131</v>
      </c>
      <c r="AG730" s="15">
        <v>2608695.6521739131</v>
      </c>
      <c r="AH730" s="15">
        <v>2608695.6521739131</v>
      </c>
      <c r="AI730" s="15">
        <v>2608695.6521739131</v>
      </c>
      <c r="AJ730" s="15">
        <v>2608695.6521739131</v>
      </c>
      <c r="AK730" s="15">
        <v>2608695.6521739131</v>
      </c>
      <c r="AL730" s="15">
        <v>2608695.6521739131</v>
      </c>
      <c r="AM730" s="15">
        <v>2608695.6521739131</v>
      </c>
      <c r="AN730" s="15">
        <v>2608695.6521739131</v>
      </c>
      <c r="AO730" s="15">
        <v>2608695.6521739131</v>
      </c>
      <c r="AP730" s="15">
        <v>2608695.6521739131</v>
      </c>
      <c r="AQ730" s="15">
        <v>2608695.6521739131</v>
      </c>
      <c r="AR730" s="15">
        <v>2608695.6521739131</v>
      </c>
      <c r="AS730" s="15">
        <v>2608695.6521739131</v>
      </c>
      <c r="AT730" s="15">
        <v>2608695.6521739131</v>
      </c>
      <c r="AU730" s="15">
        <v>2608695.6521739131</v>
      </c>
      <c r="AV730" s="15">
        <v>2608695.6521739131</v>
      </c>
      <c r="AW730" s="15">
        <v>2608695.6521739131</v>
      </c>
      <c r="AX730" s="15">
        <v>2608695.6521739131</v>
      </c>
      <c r="AY730" s="15">
        <v>2608695.6521739131</v>
      </c>
      <c r="BB730" t="b">
        <f t="shared" si="55"/>
        <v>1</v>
      </c>
    </row>
    <row r="731" spans="1:54">
      <c r="A731">
        <v>10922</v>
      </c>
      <c r="D731" t="s">
        <v>1444</v>
      </c>
      <c r="E731" t="s">
        <v>0</v>
      </c>
      <c r="F731" t="str">
        <f t="shared" si="56"/>
        <v>Transit/Transit</v>
      </c>
      <c r="I731" t="s">
        <v>4016</v>
      </c>
      <c r="J731" t="s">
        <v>652</v>
      </c>
      <c r="K731" t="s">
        <v>652</v>
      </c>
      <c r="L731" t="s">
        <v>652</v>
      </c>
      <c r="M731" t="s">
        <v>4017</v>
      </c>
      <c r="N731">
        <v>70000000</v>
      </c>
      <c r="O731">
        <v>194040000</v>
      </c>
      <c r="P731" t="s">
        <v>652</v>
      </c>
      <c r="Q731" t="str">
        <f t="shared" si="57"/>
        <v>2018-2040</v>
      </c>
      <c r="S731" t="s">
        <v>657</v>
      </c>
      <c r="T731" t="s">
        <v>0</v>
      </c>
      <c r="U731" s="4">
        <v>2018</v>
      </c>
      <c r="V731" s="4">
        <v>2040</v>
      </c>
      <c r="W731" s="15">
        <f t="shared" si="58"/>
        <v>3043478.2608695654</v>
      </c>
      <c r="X731">
        <f t="shared" si="59"/>
        <v>23</v>
      </c>
      <c r="Y731" s="15">
        <v>0</v>
      </c>
      <c r="Z731" s="15">
        <v>0</v>
      </c>
      <c r="AA731" s="15">
        <v>0</v>
      </c>
      <c r="AB731" s="15">
        <v>0</v>
      </c>
      <c r="AC731" s="15">
        <v>3043478.2608695654</v>
      </c>
      <c r="AD731" s="15">
        <v>3043478.2608695654</v>
      </c>
      <c r="AE731" s="15">
        <v>3043478.2608695654</v>
      </c>
      <c r="AF731" s="15">
        <v>3043478.2608695654</v>
      </c>
      <c r="AG731" s="15">
        <v>3043478.2608695654</v>
      </c>
      <c r="AH731" s="15">
        <v>3043478.2608695654</v>
      </c>
      <c r="AI731" s="15">
        <v>3043478.2608695654</v>
      </c>
      <c r="AJ731" s="15">
        <v>3043478.2608695654</v>
      </c>
      <c r="AK731" s="15">
        <v>3043478.2608695654</v>
      </c>
      <c r="AL731" s="15">
        <v>3043478.2608695654</v>
      </c>
      <c r="AM731" s="15">
        <v>3043478.2608695654</v>
      </c>
      <c r="AN731" s="15">
        <v>3043478.2608695654</v>
      </c>
      <c r="AO731" s="15">
        <v>3043478.2608695654</v>
      </c>
      <c r="AP731" s="15">
        <v>3043478.2608695654</v>
      </c>
      <c r="AQ731" s="15">
        <v>3043478.2608695654</v>
      </c>
      <c r="AR731" s="15">
        <v>3043478.2608695654</v>
      </c>
      <c r="AS731" s="15">
        <v>3043478.2608695654</v>
      </c>
      <c r="AT731" s="15">
        <v>3043478.2608695654</v>
      </c>
      <c r="AU731" s="15">
        <v>3043478.2608695654</v>
      </c>
      <c r="AV731" s="15">
        <v>3043478.2608695654</v>
      </c>
      <c r="AW731" s="15">
        <v>3043478.2608695654</v>
      </c>
      <c r="AX731" s="15">
        <v>3043478.2608695654</v>
      </c>
      <c r="AY731" s="15">
        <v>3043478.2608695654</v>
      </c>
      <c r="BB731" t="b">
        <f t="shared" ref="BB731:BB794" si="60">SUM(Y731:AY731)=N731</f>
        <v>1</v>
      </c>
    </row>
    <row r="732" spans="1:54">
      <c r="A732">
        <v>10923</v>
      </c>
      <c r="D732" t="s">
        <v>1444</v>
      </c>
      <c r="E732" t="s">
        <v>0</v>
      </c>
      <c r="F732" t="str">
        <f t="shared" si="56"/>
        <v>Transit/Transit</v>
      </c>
      <c r="I732" t="s">
        <v>4018</v>
      </c>
      <c r="J732" t="s">
        <v>652</v>
      </c>
      <c r="K732" t="s">
        <v>652</v>
      </c>
      <c r="L732" t="s">
        <v>652</v>
      </c>
      <c r="M732" t="s">
        <v>4019</v>
      </c>
      <c r="N732">
        <v>5000000</v>
      </c>
      <c r="O732">
        <v>13859999.999999998</v>
      </c>
      <c r="P732" t="s">
        <v>652</v>
      </c>
      <c r="Q732" t="str">
        <f t="shared" si="57"/>
        <v>2018-2040</v>
      </c>
      <c r="S732" t="s">
        <v>832</v>
      </c>
      <c r="T732" t="s">
        <v>0</v>
      </c>
      <c r="U732" s="4">
        <v>2018</v>
      </c>
      <c r="V732" s="4">
        <v>2040</v>
      </c>
      <c r="W732" s="15">
        <f t="shared" si="58"/>
        <v>217391.30434782608</v>
      </c>
      <c r="X732">
        <f t="shared" si="59"/>
        <v>23</v>
      </c>
      <c r="Y732" s="15">
        <v>0</v>
      </c>
      <c r="Z732" s="15">
        <v>0</v>
      </c>
      <c r="AA732" s="15">
        <v>0</v>
      </c>
      <c r="AB732" s="15">
        <v>0</v>
      </c>
      <c r="AC732" s="15">
        <v>217391.30434782608</v>
      </c>
      <c r="AD732" s="15">
        <v>217391.30434782608</v>
      </c>
      <c r="AE732" s="15">
        <v>217391.30434782608</v>
      </c>
      <c r="AF732" s="15">
        <v>217391.30434782608</v>
      </c>
      <c r="AG732" s="15">
        <v>217391.30434782608</v>
      </c>
      <c r="AH732" s="15">
        <v>217391.30434782608</v>
      </c>
      <c r="AI732" s="15">
        <v>217391.30434782608</v>
      </c>
      <c r="AJ732" s="15">
        <v>217391.30434782608</v>
      </c>
      <c r="AK732" s="15">
        <v>217391.30434782608</v>
      </c>
      <c r="AL732" s="15">
        <v>217391.30434782608</v>
      </c>
      <c r="AM732" s="15">
        <v>217391.30434782608</v>
      </c>
      <c r="AN732" s="15">
        <v>217391.30434782608</v>
      </c>
      <c r="AO732" s="15">
        <v>217391.30434782608</v>
      </c>
      <c r="AP732" s="15">
        <v>217391.30434782608</v>
      </c>
      <c r="AQ732" s="15">
        <v>217391.30434782608</v>
      </c>
      <c r="AR732" s="15">
        <v>217391.30434782608</v>
      </c>
      <c r="AS732" s="15">
        <v>217391.30434782608</v>
      </c>
      <c r="AT732" s="15">
        <v>217391.30434782608</v>
      </c>
      <c r="AU732" s="15">
        <v>217391.30434782608</v>
      </c>
      <c r="AV732" s="15">
        <v>217391.30434782608</v>
      </c>
      <c r="AW732" s="15">
        <v>217391.30434782608</v>
      </c>
      <c r="AX732" s="15">
        <v>217391.30434782608</v>
      </c>
      <c r="AY732" s="15">
        <v>217391.30434782608</v>
      </c>
      <c r="BB732" t="b">
        <f t="shared" si="60"/>
        <v>1</v>
      </c>
    </row>
    <row r="733" spans="1:54">
      <c r="A733">
        <v>10987</v>
      </c>
      <c r="D733" t="s">
        <v>1444</v>
      </c>
      <c r="E733" t="s">
        <v>0</v>
      </c>
      <c r="F733" t="str">
        <f t="shared" si="56"/>
        <v>Transit/Transit</v>
      </c>
      <c r="I733" t="s">
        <v>4031</v>
      </c>
      <c r="J733" t="s">
        <v>652</v>
      </c>
      <c r="K733" t="s">
        <v>652</v>
      </c>
      <c r="L733" t="s">
        <v>652</v>
      </c>
      <c r="M733" t="s">
        <v>4032</v>
      </c>
      <c r="N733">
        <v>3000000</v>
      </c>
      <c r="O733">
        <v>8315999.9999999991</v>
      </c>
      <c r="P733" t="s">
        <v>652</v>
      </c>
      <c r="Q733" t="str">
        <f t="shared" si="57"/>
        <v>2018-2040</v>
      </c>
      <c r="S733" t="s">
        <v>1222</v>
      </c>
      <c r="T733" t="s">
        <v>0</v>
      </c>
      <c r="U733" s="4">
        <v>2018</v>
      </c>
      <c r="V733" s="4">
        <v>2040</v>
      </c>
      <c r="W733" s="15">
        <f t="shared" si="58"/>
        <v>130434.78260869565</v>
      </c>
      <c r="X733">
        <f t="shared" si="59"/>
        <v>23</v>
      </c>
      <c r="Y733" s="15">
        <v>0</v>
      </c>
      <c r="Z733" s="15">
        <v>0</v>
      </c>
      <c r="AA733" s="15">
        <v>0</v>
      </c>
      <c r="AB733" s="15">
        <v>0</v>
      </c>
      <c r="AC733" s="15">
        <v>130434.78260869565</v>
      </c>
      <c r="AD733" s="15">
        <v>130434.78260869565</v>
      </c>
      <c r="AE733" s="15">
        <v>130434.78260869565</v>
      </c>
      <c r="AF733" s="15">
        <v>130434.78260869565</v>
      </c>
      <c r="AG733" s="15">
        <v>130434.78260869565</v>
      </c>
      <c r="AH733" s="15">
        <v>130434.78260869565</v>
      </c>
      <c r="AI733" s="15">
        <v>130434.78260869565</v>
      </c>
      <c r="AJ733" s="15">
        <v>130434.78260869565</v>
      </c>
      <c r="AK733" s="15">
        <v>130434.78260869565</v>
      </c>
      <c r="AL733" s="15">
        <v>130434.78260869565</v>
      </c>
      <c r="AM733" s="15">
        <v>130434.78260869565</v>
      </c>
      <c r="AN733" s="15">
        <v>130434.78260869565</v>
      </c>
      <c r="AO733" s="15">
        <v>130434.78260869565</v>
      </c>
      <c r="AP733" s="15">
        <v>130434.78260869565</v>
      </c>
      <c r="AQ733" s="15">
        <v>130434.78260869565</v>
      </c>
      <c r="AR733" s="15">
        <v>130434.78260869565</v>
      </c>
      <c r="AS733" s="15">
        <v>130434.78260869565</v>
      </c>
      <c r="AT733" s="15">
        <v>130434.78260869565</v>
      </c>
      <c r="AU733" s="15">
        <v>130434.78260869565</v>
      </c>
      <c r="AV733" s="15">
        <v>130434.78260869565</v>
      </c>
      <c r="AW733" s="15">
        <v>130434.78260869565</v>
      </c>
      <c r="AX733" s="15">
        <v>130434.78260869565</v>
      </c>
      <c r="AY733" s="15">
        <v>130434.78260869565</v>
      </c>
      <c r="BB733" t="b">
        <f t="shared" si="60"/>
        <v>1</v>
      </c>
    </row>
    <row r="734" spans="1:54">
      <c r="A734">
        <v>10988</v>
      </c>
      <c r="D734" t="s">
        <v>1444</v>
      </c>
      <c r="E734" t="s">
        <v>0</v>
      </c>
      <c r="F734" t="str">
        <f t="shared" si="56"/>
        <v>Transit/Transit</v>
      </c>
      <c r="I734" t="s">
        <v>4033</v>
      </c>
      <c r="J734" t="s">
        <v>652</v>
      </c>
      <c r="K734" t="s">
        <v>652</v>
      </c>
      <c r="L734" t="s">
        <v>652</v>
      </c>
      <c r="M734" t="s">
        <v>4034</v>
      </c>
      <c r="N734">
        <v>20000000</v>
      </c>
      <c r="O734">
        <v>55439999.999999993</v>
      </c>
      <c r="P734" t="s">
        <v>652</v>
      </c>
      <c r="Q734" t="str">
        <f t="shared" si="57"/>
        <v>2018-2040</v>
      </c>
      <c r="S734" t="s">
        <v>1222</v>
      </c>
      <c r="T734" t="s">
        <v>0</v>
      </c>
      <c r="U734" s="4">
        <v>2018</v>
      </c>
      <c r="V734" s="4">
        <v>2040</v>
      </c>
      <c r="W734" s="15">
        <f t="shared" si="58"/>
        <v>869565.21739130432</v>
      </c>
      <c r="X734">
        <f t="shared" si="59"/>
        <v>23</v>
      </c>
      <c r="Y734" s="15">
        <v>0</v>
      </c>
      <c r="Z734" s="15">
        <v>0</v>
      </c>
      <c r="AA734" s="15">
        <v>0</v>
      </c>
      <c r="AB734" s="15">
        <v>0</v>
      </c>
      <c r="AC734" s="15">
        <v>869565.21739130432</v>
      </c>
      <c r="AD734" s="15">
        <v>869565.21739130432</v>
      </c>
      <c r="AE734" s="15">
        <v>869565.21739130432</v>
      </c>
      <c r="AF734" s="15">
        <v>869565.21739130432</v>
      </c>
      <c r="AG734" s="15">
        <v>869565.21739130432</v>
      </c>
      <c r="AH734" s="15">
        <v>869565.21739130432</v>
      </c>
      <c r="AI734" s="15">
        <v>869565.21739130432</v>
      </c>
      <c r="AJ734" s="15">
        <v>869565.21739130432</v>
      </c>
      <c r="AK734" s="15">
        <v>869565.21739130432</v>
      </c>
      <c r="AL734" s="15">
        <v>869565.21739130432</v>
      </c>
      <c r="AM734" s="15">
        <v>869565.21739130432</v>
      </c>
      <c r="AN734" s="15">
        <v>869565.21739130432</v>
      </c>
      <c r="AO734" s="15">
        <v>869565.21739130432</v>
      </c>
      <c r="AP734" s="15">
        <v>869565.21739130432</v>
      </c>
      <c r="AQ734" s="15">
        <v>869565.21739130432</v>
      </c>
      <c r="AR734" s="15">
        <v>869565.21739130432</v>
      </c>
      <c r="AS734" s="15">
        <v>869565.21739130432</v>
      </c>
      <c r="AT734" s="15">
        <v>869565.21739130432</v>
      </c>
      <c r="AU734" s="15">
        <v>869565.21739130432</v>
      </c>
      <c r="AV734" s="15">
        <v>869565.21739130432</v>
      </c>
      <c r="AW734" s="15">
        <v>869565.21739130432</v>
      </c>
      <c r="AX734" s="15">
        <v>869565.21739130432</v>
      </c>
      <c r="AY734" s="15">
        <v>869565.21739130432</v>
      </c>
      <c r="BB734" t="b">
        <f t="shared" si="60"/>
        <v>1</v>
      </c>
    </row>
    <row r="735" spans="1:54">
      <c r="A735">
        <v>10991</v>
      </c>
      <c r="D735" t="s">
        <v>1444</v>
      </c>
      <c r="E735" t="s">
        <v>0</v>
      </c>
      <c r="F735" t="str">
        <f t="shared" si="56"/>
        <v>Transit/Transit</v>
      </c>
      <c r="I735" t="s">
        <v>4039</v>
      </c>
      <c r="J735" t="s">
        <v>652</v>
      </c>
      <c r="K735" t="s">
        <v>652</v>
      </c>
      <c r="L735" t="s">
        <v>652</v>
      </c>
      <c r="M735" t="s">
        <v>4040</v>
      </c>
      <c r="N735">
        <v>4000000</v>
      </c>
      <c r="O735">
        <v>11088000</v>
      </c>
      <c r="P735" t="s">
        <v>652</v>
      </c>
      <c r="Q735" t="str">
        <f t="shared" si="57"/>
        <v>2018-2040</v>
      </c>
      <c r="S735" t="s">
        <v>1222</v>
      </c>
      <c r="T735" t="s">
        <v>0</v>
      </c>
      <c r="U735" s="4">
        <v>2018</v>
      </c>
      <c r="V735" s="4">
        <v>2040</v>
      </c>
      <c r="W735" s="15">
        <f t="shared" si="58"/>
        <v>173913.04347826086</v>
      </c>
      <c r="X735">
        <f t="shared" si="59"/>
        <v>23</v>
      </c>
      <c r="Y735" s="15">
        <v>0</v>
      </c>
      <c r="Z735" s="15">
        <v>0</v>
      </c>
      <c r="AA735" s="15">
        <v>0</v>
      </c>
      <c r="AB735" s="15">
        <v>0</v>
      </c>
      <c r="AC735" s="15">
        <v>173913.04347826086</v>
      </c>
      <c r="AD735" s="15">
        <v>173913.04347826086</v>
      </c>
      <c r="AE735" s="15">
        <v>173913.04347826086</v>
      </c>
      <c r="AF735" s="15">
        <v>173913.04347826086</v>
      </c>
      <c r="AG735" s="15">
        <v>173913.04347826086</v>
      </c>
      <c r="AH735" s="15">
        <v>173913.04347826086</v>
      </c>
      <c r="AI735" s="15">
        <v>173913.04347826086</v>
      </c>
      <c r="AJ735" s="15">
        <v>173913.04347826086</v>
      </c>
      <c r="AK735" s="15">
        <v>173913.04347826086</v>
      </c>
      <c r="AL735" s="15">
        <v>173913.04347826086</v>
      </c>
      <c r="AM735" s="15">
        <v>173913.04347826086</v>
      </c>
      <c r="AN735" s="15">
        <v>173913.04347826086</v>
      </c>
      <c r="AO735" s="15">
        <v>173913.04347826086</v>
      </c>
      <c r="AP735" s="15">
        <v>173913.04347826086</v>
      </c>
      <c r="AQ735" s="15">
        <v>173913.04347826086</v>
      </c>
      <c r="AR735" s="15">
        <v>173913.04347826086</v>
      </c>
      <c r="AS735" s="15">
        <v>173913.04347826086</v>
      </c>
      <c r="AT735" s="15">
        <v>173913.04347826086</v>
      </c>
      <c r="AU735" s="15">
        <v>173913.04347826086</v>
      </c>
      <c r="AV735" s="15">
        <v>173913.04347826086</v>
      </c>
      <c r="AW735" s="15">
        <v>173913.04347826086</v>
      </c>
      <c r="AX735" s="15">
        <v>173913.04347826086</v>
      </c>
      <c r="AY735" s="15">
        <v>173913.04347826086</v>
      </c>
      <c r="BB735" t="b">
        <f t="shared" si="60"/>
        <v>1</v>
      </c>
    </row>
    <row r="736" spans="1:54">
      <c r="A736">
        <v>10992</v>
      </c>
      <c r="D736" t="s">
        <v>1444</v>
      </c>
      <c r="E736" t="s">
        <v>0</v>
      </c>
      <c r="F736" t="str">
        <f t="shared" si="56"/>
        <v>Transit/Transit</v>
      </c>
      <c r="I736" t="s">
        <v>4041</v>
      </c>
      <c r="J736" t="s">
        <v>652</v>
      </c>
      <c r="K736" t="s">
        <v>652</v>
      </c>
      <c r="L736" t="s">
        <v>652</v>
      </c>
      <c r="M736" t="s">
        <v>4040</v>
      </c>
      <c r="N736">
        <v>3500000</v>
      </c>
      <c r="O736">
        <v>9702000</v>
      </c>
      <c r="P736" t="s">
        <v>652</v>
      </c>
      <c r="Q736" t="str">
        <f t="shared" si="57"/>
        <v>2018-2040</v>
      </c>
      <c r="S736" t="s">
        <v>1222</v>
      </c>
      <c r="T736" t="s">
        <v>0</v>
      </c>
      <c r="U736" s="4">
        <v>2018</v>
      </c>
      <c r="V736" s="4">
        <v>2040</v>
      </c>
      <c r="W736" s="15">
        <f t="shared" si="58"/>
        <v>152173.91304347827</v>
      </c>
      <c r="X736">
        <f t="shared" si="59"/>
        <v>23</v>
      </c>
      <c r="Y736" s="15">
        <v>0</v>
      </c>
      <c r="Z736" s="15">
        <v>0</v>
      </c>
      <c r="AA736" s="15">
        <v>0</v>
      </c>
      <c r="AB736" s="15">
        <v>0</v>
      </c>
      <c r="AC736" s="15">
        <v>152173.91304347827</v>
      </c>
      <c r="AD736" s="15">
        <v>152173.91304347827</v>
      </c>
      <c r="AE736" s="15">
        <v>152173.91304347827</v>
      </c>
      <c r="AF736" s="15">
        <v>152173.91304347827</v>
      </c>
      <c r="AG736" s="15">
        <v>152173.91304347827</v>
      </c>
      <c r="AH736" s="15">
        <v>152173.91304347827</v>
      </c>
      <c r="AI736" s="15">
        <v>152173.91304347827</v>
      </c>
      <c r="AJ736" s="15">
        <v>152173.91304347827</v>
      </c>
      <c r="AK736" s="15">
        <v>152173.91304347827</v>
      </c>
      <c r="AL736" s="15">
        <v>152173.91304347827</v>
      </c>
      <c r="AM736" s="15">
        <v>152173.91304347827</v>
      </c>
      <c r="AN736" s="15">
        <v>152173.91304347827</v>
      </c>
      <c r="AO736" s="15">
        <v>152173.91304347827</v>
      </c>
      <c r="AP736" s="15">
        <v>152173.91304347827</v>
      </c>
      <c r="AQ736" s="15">
        <v>152173.91304347827</v>
      </c>
      <c r="AR736" s="15">
        <v>152173.91304347827</v>
      </c>
      <c r="AS736" s="15">
        <v>152173.91304347827</v>
      </c>
      <c r="AT736" s="15">
        <v>152173.91304347827</v>
      </c>
      <c r="AU736" s="15">
        <v>152173.91304347827</v>
      </c>
      <c r="AV736" s="15">
        <v>152173.91304347827</v>
      </c>
      <c r="AW736" s="15">
        <v>152173.91304347827</v>
      </c>
      <c r="AX736" s="15">
        <v>152173.91304347827</v>
      </c>
      <c r="AY736" s="15">
        <v>152173.91304347827</v>
      </c>
      <c r="BB736" t="b">
        <f t="shared" si="60"/>
        <v>1</v>
      </c>
    </row>
    <row r="737" spans="1:54">
      <c r="A737">
        <v>10996</v>
      </c>
      <c r="D737" t="s">
        <v>1444</v>
      </c>
      <c r="E737" t="s">
        <v>0</v>
      </c>
      <c r="F737" t="str">
        <f t="shared" si="56"/>
        <v>Transit/Transit</v>
      </c>
      <c r="I737" t="s">
        <v>4042</v>
      </c>
      <c r="J737" t="s">
        <v>652</v>
      </c>
      <c r="K737" t="s">
        <v>652</v>
      </c>
      <c r="L737" t="s">
        <v>652</v>
      </c>
      <c r="M737" t="s">
        <v>4043</v>
      </c>
      <c r="N737">
        <v>2000000</v>
      </c>
      <c r="O737">
        <v>5544000</v>
      </c>
      <c r="P737" t="s">
        <v>652</v>
      </c>
      <c r="Q737" t="str">
        <f t="shared" si="57"/>
        <v>2018-2040</v>
      </c>
      <c r="S737" t="s">
        <v>832</v>
      </c>
      <c r="T737" t="s">
        <v>0</v>
      </c>
      <c r="U737" s="4">
        <v>2018</v>
      </c>
      <c r="V737" s="4">
        <v>2040</v>
      </c>
      <c r="W737" s="15">
        <f t="shared" si="58"/>
        <v>86956.521739130432</v>
      </c>
      <c r="X737">
        <f t="shared" si="59"/>
        <v>23</v>
      </c>
      <c r="Y737" s="15">
        <v>0</v>
      </c>
      <c r="Z737" s="15">
        <v>0</v>
      </c>
      <c r="AA737" s="15">
        <v>0</v>
      </c>
      <c r="AB737" s="15">
        <v>0</v>
      </c>
      <c r="AC737" s="15">
        <v>86956.521739130432</v>
      </c>
      <c r="AD737" s="15">
        <v>86956.521739130432</v>
      </c>
      <c r="AE737" s="15">
        <v>86956.521739130432</v>
      </c>
      <c r="AF737" s="15">
        <v>86956.521739130432</v>
      </c>
      <c r="AG737" s="15">
        <v>86956.521739130432</v>
      </c>
      <c r="AH737" s="15">
        <v>86956.521739130432</v>
      </c>
      <c r="AI737" s="15">
        <v>86956.521739130432</v>
      </c>
      <c r="AJ737" s="15">
        <v>86956.521739130432</v>
      </c>
      <c r="AK737" s="15">
        <v>86956.521739130432</v>
      </c>
      <c r="AL737" s="15">
        <v>86956.521739130432</v>
      </c>
      <c r="AM737" s="15">
        <v>86956.521739130432</v>
      </c>
      <c r="AN737" s="15">
        <v>86956.521739130432</v>
      </c>
      <c r="AO737" s="15">
        <v>86956.521739130432</v>
      </c>
      <c r="AP737" s="15">
        <v>86956.521739130432</v>
      </c>
      <c r="AQ737" s="15">
        <v>86956.521739130432</v>
      </c>
      <c r="AR737" s="15">
        <v>86956.521739130432</v>
      </c>
      <c r="AS737" s="15">
        <v>86956.521739130432</v>
      </c>
      <c r="AT737" s="15">
        <v>86956.521739130432</v>
      </c>
      <c r="AU737" s="15">
        <v>86956.521739130432</v>
      </c>
      <c r="AV737" s="15">
        <v>86956.521739130432</v>
      </c>
      <c r="AW737" s="15">
        <v>86956.521739130432</v>
      </c>
      <c r="AX737" s="15">
        <v>86956.521739130432</v>
      </c>
      <c r="AY737" s="15">
        <v>86956.521739130432</v>
      </c>
      <c r="BB737" t="b">
        <f t="shared" si="60"/>
        <v>1</v>
      </c>
    </row>
    <row r="738" spans="1:54">
      <c r="A738">
        <v>10999</v>
      </c>
      <c r="D738" t="s">
        <v>1444</v>
      </c>
      <c r="E738" t="s">
        <v>0</v>
      </c>
      <c r="F738" t="str">
        <f t="shared" si="56"/>
        <v>Transit/Transit</v>
      </c>
      <c r="I738" t="s">
        <v>4048</v>
      </c>
      <c r="J738" t="s">
        <v>652</v>
      </c>
      <c r="K738" t="s">
        <v>652</v>
      </c>
      <c r="L738" t="s">
        <v>652</v>
      </c>
      <c r="M738" t="s">
        <v>4049</v>
      </c>
      <c r="N738">
        <v>15488000</v>
      </c>
      <c r="O738">
        <v>42932736</v>
      </c>
      <c r="P738" t="s">
        <v>3189</v>
      </c>
      <c r="Q738" t="str">
        <f t="shared" si="57"/>
        <v>2018-2040</v>
      </c>
      <c r="R738">
        <v>1</v>
      </c>
      <c r="S738" t="s">
        <v>657</v>
      </c>
      <c r="T738" t="s">
        <v>0</v>
      </c>
      <c r="U738" s="4">
        <v>2018</v>
      </c>
      <c r="V738" s="4">
        <v>2040</v>
      </c>
      <c r="W738" s="15">
        <f t="shared" si="58"/>
        <v>673391.30434782605</v>
      </c>
      <c r="X738">
        <f t="shared" si="59"/>
        <v>23</v>
      </c>
      <c r="Y738" s="15">
        <v>0</v>
      </c>
      <c r="Z738" s="15">
        <v>0</v>
      </c>
      <c r="AA738" s="15">
        <v>0</v>
      </c>
      <c r="AB738" s="15">
        <v>0</v>
      </c>
      <c r="AC738" s="15">
        <v>673391.30434782605</v>
      </c>
      <c r="AD738" s="15">
        <v>673391.30434782605</v>
      </c>
      <c r="AE738" s="15">
        <v>673391.30434782605</v>
      </c>
      <c r="AF738" s="15">
        <v>673391.30434782605</v>
      </c>
      <c r="AG738" s="15">
        <v>673391.30434782605</v>
      </c>
      <c r="AH738" s="15">
        <v>673391.30434782605</v>
      </c>
      <c r="AI738" s="15">
        <v>673391.30434782605</v>
      </c>
      <c r="AJ738" s="15">
        <v>673391.30434782605</v>
      </c>
      <c r="AK738" s="15">
        <v>673391.30434782605</v>
      </c>
      <c r="AL738" s="15">
        <v>673391.30434782605</v>
      </c>
      <c r="AM738" s="15">
        <v>673391.30434782605</v>
      </c>
      <c r="AN738" s="15">
        <v>673391.30434782605</v>
      </c>
      <c r="AO738" s="15">
        <v>673391.30434782605</v>
      </c>
      <c r="AP738" s="15">
        <v>673391.30434782605</v>
      </c>
      <c r="AQ738" s="15">
        <v>673391.30434782605</v>
      </c>
      <c r="AR738" s="15">
        <v>673391.30434782605</v>
      </c>
      <c r="AS738" s="15">
        <v>673391.30434782605</v>
      </c>
      <c r="AT738" s="15">
        <v>673391.30434782605</v>
      </c>
      <c r="AU738" s="15">
        <v>673391.30434782605</v>
      </c>
      <c r="AV738" s="15">
        <v>673391.30434782605</v>
      </c>
      <c r="AW738" s="15">
        <v>673391.30434782605</v>
      </c>
      <c r="AX738" s="15">
        <v>673391.30434782605</v>
      </c>
      <c r="AY738" s="15">
        <v>673391.30434782605</v>
      </c>
      <c r="BB738" t="b">
        <f t="shared" si="60"/>
        <v>1</v>
      </c>
    </row>
    <row r="739" spans="1:54">
      <c r="A739">
        <v>11037</v>
      </c>
      <c r="D739" t="s">
        <v>1444</v>
      </c>
      <c r="E739" t="s">
        <v>0</v>
      </c>
      <c r="F739" t="str">
        <f t="shared" si="56"/>
        <v>Transit/Transit</v>
      </c>
      <c r="I739" t="s">
        <v>4056</v>
      </c>
      <c r="J739" t="s">
        <v>652</v>
      </c>
      <c r="K739" t="s">
        <v>652</v>
      </c>
      <c r="L739" t="s">
        <v>652</v>
      </c>
      <c r="M739" t="s">
        <v>4057</v>
      </c>
      <c r="N739">
        <v>1000901</v>
      </c>
      <c r="O739">
        <v>2774497.5719999997</v>
      </c>
      <c r="P739" t="s">
        <v>652</v>
      </c>
      <c r="Q739" t="str">
        <f t="shared" si="57"/>
        <v>2018-2040</v>
      </c>
      <c r="S739" t="s">
        <v>657</v>
      </c>
      <c r="T739" t="s">
        <v>0</v>
      </c>
      <c r="U739" s="4">
        <v>2018</v>
      </c>
      <c r="V739" s="4">
        <v>2040</v>
      </c>
      <c r="W739" s="15">
        <f t="shared" si="58"/>
        <v>43517.434782608696</v>
      </c>
      <c r="X739">
        <f t="shared" si="59"/>
        <v>23</v>
      </c>
      <c r="Y739" s="15">
        <v>0</v>
      </c>
      <c r="Z739" s="15">
        <v>0</v>
      </c>
      <c r="AA739" s="15">
        <v>0</v>
      </c>
      <c r="AB739" s="15">
        <v>0</v>
      </c>
      <c r="AC739" s="15">
        <v>43517.434782608696</v>
      </c>
      <c r="AD739" s="15">
        <v>43517.434782608696</v>
      </c>
      <c r="AE739" s="15">
        <v>43517.434782608696</v>
      </c>
      <c r="AF739" s="15">
        <v>43517.434782608696</v>
      </c>
      <c r="AG739" s="15">
        <v>43517.434782608696</v>
      </c>
      <c r="AH739" s="15">
        <v>43517.434782608696</v>
      </c>
      <c r="AI739" s="15">
        <v>43517.434782608696</v>
      </c>
      <c r="AJ739" s="15">
        <v>43517.434782608696</v>
      </c>
      <c r="AK739" s="15">
        <v>43517.434782608696</v>
      </c>
      <c r="AL739" s="15">
        <v>43517.434782608696</v>
      </c>
      <c r="AM739" s="15">
        <v>43517.434782608696</v>
      </c>
      <c r="AN739" s="15">
        <v>43517.434782608696</v>
      </c>
      <c r="AO739" s="15">
        <v>43517.434782608696</v>
      </c>
      <c r="AP739" s="15">
        <v>43517.434782608696</v>
      </c>
      <c r="AQ739" s="15">
        <v>43517.434782608696</v>
      </c>
      <c r="AR739" s="15">
        <v>43517.434782608696</v>
      </c>
      <c r="AS739" s="15">
        <v>43517.434782608696</v>
      </c>
      <c r="AT739" s="15">
        <v>43517.434782608696</v>
      </c>
      <c r="AU739" s="15">
        <v>43517.434782608696</v>
      </c>
      <c r="AV739" s="15">
        <v>43517.434782608696</v>
      </c>
      <c r="AW739" s="15">
        <v>43517.434782608696</v>
      </c>
      <c r="AX739" s="15">
        <v>43517.434782608696</v>
      </c>
      <c r="AY739" s="15">
        <v>43517.434782608696</v>
      </c>
      <c r="BB739" t="b">
        <f t="shared" si="60"/>
        <v>1</v>
      </c>
    </row>
    <row r="740" spans="1:54">
      <c r="A740">
        <v>11041</v>
      </c>
      <c r="D740" t="s">
        <v>1444</v>
      </c>
      <c r="E740" t="s">
        <v>0</v>
      </c>
      <c r="F740" t="str">
        <f t="shared" si="56"/>
        <v>Transit/Transit</v>
      </c>
      <c r="I740" t="s">
        <v>4060</v>
      </c>
      <c r="J740" t="s">
        <v>652</v>
      </c>
      <c r="K740" t="s">
        <v>652</v>
      </c>
      <c r="L740" t="s">
        <v>652</v>
      </c>
      <c r="M740" t="s">
        <v>4061</v>
      </c>
      <c r="N740">
        <v>77000000</v>
      </c>
      <c r="O740">
        <v>213443999.99999997</v>
      </c>
      <c r="P740" t="s">
        <v>652</v>
      </c>
      <c r="Q740" t="str">
        <f t="shared" si="57"/>
        <v>2018-2040</v>
      </c>
      <c r="S740" t="s">
        <v>657</v>
      </c>
      <c r="T740" t="s">
        <v>0</v>
      </c>
      <c r="U740" s="4">
        <v>2018</v>
      </c>
      <c r="V740" s="4">
        <v>2040</v>
      </c>
      <c r="W740" s="15">
        <f t="shared" si="58"/>
        <v>3347826.086956522</v>
      </c>
      <c r="X740">
        <f t="shared" si="59"/>
        <v>23</v>
      </c>
      <c r="Y740" s="15">
        <v>0</v>
      </c>
      <c r="Z740" s="15">
        <v>0</v>
      </c>
      <c r="AA740" s="15">
        <v>0</v>
      </c>
      <c r="AB740" s="15">
        <v>0</v>
      </c>
      <c r="AC740" s="15">
        <v>3347826.086956522</v>
      </c>
      <c r="AD740" s="15">
        <v>3347826.086956522</v>
      </c>
      <c r="AE740" s="15">
        <v>3347826.086956522</v>
      </c>
      <c r="AF740" s="15">
        <v>3347826.086956522</v>
      </c>
      <c r="AG740" s="15">
        <v>3347826.086956522</v>
      </c>
      <c r="AH740" s="15">
        <v>3347826.086956522</v>
      </c>
      <c r="AI740" s="15">
        <v>3347826.086956522</v>
      </c>
      <c r="AJ740" s="15">
        <v>3347826.086956522</v>
      </c>
      <c r="AK740" s="15">
        <v>3347826.086956522</v>
      </c>
      <c r="AL740" s="15">
        <v>3347826.086956522</v>
      </c>
      <c r="AM740" s="15">
        <v>3347826.086956522</v>
      </c>
      <c r="AN740" s="15">
        <v>3347826.086956522</v>
      </c>
      <c r="AO740" s="15">
        <v>3347826.086956522</v>
      </c>
      <c r="AP740" s="15">
        <v>3347826.086956522</v>
      </c>
      <c r="AQ740" s="15">
        <v>3347826.086956522</v>
      </c>
      <c r="AR740" s="15">
        <v>3347826.086956522</v>
      </c>
      <c r="AS740" s="15">
        <v>3347826.086956522</v>
      </c>
      <c r="AT740" s="15">
        <v>3347826.086956522</v>
      </c>
      <c r="AU740" s="15">
        <v>3347826.086956522</v>
      </c>
      <c r="AV740" s="15">
        <v>3347826.086956522</v>
      </c>
      <c r="AW740" s="15">
        <v>3347826.086956522</v>
      </c>
      <c r="AX740" s="15">
        <v>3347826.086956522</v>
      </c>
      <c r="AY740" s="15">
        <v>3347826.086956522</v>
      </c>
      <c r="BB740" t="b">
        <f t="shared" si="60"/>
        <v>1</v>
      </c>
    </row>
    <row r="741" spans="1:54">
      <c r="A741">
        <v>11042</v>
      </c>
      <c r="D741" t="s">
        <v>1444</v>
      </c>
      <c r="E741" t="s">
        <v>0</v>
      </c>
      <c r="F741" t="str">
        <f t="shared" si="56"/>
        <v>Transit/Transit</v>
      </c>
      <c r="I741" t="s">
        <v>4062</v>
      </c>
      <c r="J741" t="s">
        <v>652</v>
      </c>
      <c r="K741" t="s">
        <v>652</v>
      </c>
      <c r="L741" t="s">
        <v>652</v>
      </c>
      <c r="M741" t="s">
        <v>4063</v>
      </c>
      <c r="N741">
        <v>15000000</v>
      </c>
      <c r="O741">
        <v>41580000</v>
      </c>
      <c r="P741" t="s">
        <v>3189</v>
      </c>
      <c r="Q741" t="str">
        <f t="shared" si="57"/>
        <v>2018-2040</v>
      </c>
      <c r="R741">
        <v>1</v>
      </c>
      <c r="S741" t="s">
        <v>657</v>
      </c>
      <c r="T741" t="s">
        <v>0</v>
      </c>
      <c r="U741" s="4">
        <v>2018</v>
      </c>
      <c r="V741" s="4">
        <v>2040</v>
      </c>
      <c r="W741" s="15">
        <f t="shared" si="58"/>
        <v>652173.91304347827</v>
      </c>
      <c r="X741">
        <f t="shared" si="59"/>
        <v>23</v>
      </c>
      <c r="Y741" s="15">
        <v>0</v>
      </c>
      <c r="Z741" s="15">
        <v>0</v>
      </c>
      <c r="AA741" s="15">
        <v>0</v>
      </c>
      <c r="AB741" s="15">
        <v>0</v>
      </c>
      <c r="AC741" s="15">
        <v>652173.91304347827</v>
      </c>
      <c r="AD741" s="15">
        <v>652173.91304347827</v>
      </c>
      <c r="AE741" s="15">
        <v>652173.91304347827</v>
      </c>
      <c r="AF741" s="15">
        <v>652173.91304347827</v>
      </c>
      <c r="AG741" s="15">
        <v>652173.91304347827</v>
      </c>
      <c r="AH741" s="15">
        <v>652173.91304347827</v>
      </c>
      <c r="AI741" s="15">
        <v>652173.91304347827</v>
      </c>
      <c r="AJ741" s="15">
        <v>652173.91304347827</v>
      </c>
      <c r="AK741" s="15">
        <v>652173.91304347827</v>
      </c>
      <c r="AL741" s="15">
        <v>652173.91304347827</v>
      </c>
      <c r="AM741" s="15">
        <v>652173.91304347827</v>
      </c>
      <c r="AN741" s="15">
        <v>652173.91304347827</v>
      </c>
      <c r="AO741" s="15">
        <v>652173.91304347827</v>
      </c>
      <c r="AP741" s="15">
        <v>652173.91304347827</v>
      </c>
      <c r="AQ741" s="15">
        <v>652173.91304347827</v>
      </c>
      <c r="AR741" s="15">
        <v>652173.91304347827</v>
      </c>
      <c r="AS741" s="15">
        <v>652173.91304347827</v>
      </c>
      <c r="AT741" s="15">
        <v>652173.91304347827</v>
      </c>
      <c r="AU741" s="15">
        <v>652173.91304347827</v>
      </c>
      <c r="AV741" s="15">
        <v>652173.91304347827</v>
      </c>
      <c r="AW741" s="15">
        <v>652173.91304347827</v>
      </c>
      <c r="AX741" s="15">
        <v>652173.91304347827</v>
      </c>
      <c r="AY741" s="15">
        <v>652173.91304347827</v>
      </c>
      <c r="BB741" t="b">
        <f t="shared" si="60"/>
        <v>1</v>
      </c>
    </row>
    <row r="742" spans="1:54">
      <c r="A742">
        <v>11045</v>
      </c>
      <c r="D742" t="s">
        <v>1600</v>
      </c>
      <c r="E742" t="s">
        <v>4308</v>
      </c>
      <c r="F742" t="str">
        <f t="shared" si="56"/>
        <v>County/Roads and Bridges</v>
      </c>
      <c r="G742" t="s">
        <v>2595</v>
      </c>
      <c r="I742" t="s">
        <v>3236</v>
      </c>
      <c r="J742" t="s">
        <v>1213</v>
      </c>
      <c r="K742" t="s">
        <v>1473</v>
      </c>
      <c r="L742" t="s">
        <v>1</v>
      </c>
      <c r="M742" t="s">
        <v>3237</v>
      </c>
      <c r="N742">
        <v>24700000</v>
      </c>
      <c r="O742">
        <v>68468400</v>
      </c>
      <c r="P742" t="s">
        <v>652</v>
      </c>
      <c r="Q742" t="str">
        <f t="shared" si="57"/>
        <v>2018-2040</v>
      </c>
      <c r="S742" t="s">
        <v>643</v>
      </c>
      <c r="T742" t="s">
        <v>2287</v>
      </c>
      <c r="U742" s="4">
        <v>2018</v>
      </c>
      <c r="V742" s="4">
        <v>2040</v>
      </c>
      <c r="W742" s="15">
        <f t="shared" si="58"/>
        <v>1073913.043478261</v>
      </c>
      <c r="X742">
        <f t="shared" si="59"/>
        <v>23</v>
      </c>
      <c r="Y742" s="15">
        <v>0</v>
      </c>
      <c r="Z742" s="15">
        <v>0</v>
      </c>
      <c r="AA742" s="15">
        <v>0</v>
      </c>
      <c r="AB742" s="15">
        <v>0</v>
      </c>
      <c r="AC742" s="15">
        <v>1073913.043478261</v>
      </c>
      <c r="AD742" s="15">
        <v>1073913.043478261</v>
      </c>
      <c r="AE742" s="15">
        <v>1073913.043478261</v>
      </c>
      <c r="AF742" s="15">
        <v>1073913.043478261</v>
      </c>
      <c r="AG742" s="15">
        <v>1073913.043478261</v>
      </c>
      <c r="AH742" s="15">
        <v>1073913.043478261</v>
      </c>
      <c r="AI742" s="15">
        <v>1073913.043478261</v>
      </c>
      <c r="AJ742" s="15">
        <v>1073913.043478261</v>
      </c>
      <c r="AK742" s="15">
        <v>1073913.043478261</v>
      </c>
      <c r="AL742" s="15">
        <v>1073913.043478261</v>
      </c>
      <c r="AM742" s="15">
        <v>1073913.043478261</v>
      </c>
      <c r="AN742" s="15">
        <v>1073913.043478261</v>
      </c>
      <c r="AO742" s="15">
        <v>1073913.043478261</v>
      </c>
      <c r="AP742" s="15">
        <v>1073913.043478261</v>
      </c>
      <c r="AQ742" s="15">
        <v>1073913.043478261</v>
      </c>
      <c r="AR742" s="15">
        <v>1073913.043478261</v>
      </c>
      <c r="AS742" s="15">
        <v>1073913.043478261</v>
      </c>
      <c r="AT742" s="15">
        <v>1073913.043478261</v>
      </c>
      <c r="AU742" s="15">
        <v>1073913.043478261</v>
      </c>
      <c r="AV742" s="15">
        <v>1073913.043478261</v>
      </c>
      <c r="AW742" s="15">
        <v>1073913.043478261</v>
      </c>
      <c r="AX742" s="15">
        <v>1073913.043478261</v>
      </c>
      <c r="AY742" s="15">
        <v>1073913.043478261</v>
      </c>
      <c r="BB742" t="b">
        <f t="shared" si="60"/>
        <v>1</v>
      </c>
    </row>
    <row r="743" spans="1:54">
      <c r="A743">
        <v>11074</v>
      </c>
      <c r="D743" t="s">
        <v>689</v>
      </c>
      <c r="E743" t="s">
        <v>4307</v>
      </c>
      <c r="F743" t="str">
        <f t="shared" si="56"/>
        <v>City/Active Transportation</v>
      </c>
      <c r="G743" t="s">
        <v>689</v>
      </c>
      <c r="I743" t="s">
        <v>1449</v>
      </c>
      <c r="J743" t="s">
        <v>740</v>
      </c>
      <c r="K743" t="s">
        <v>1450</v>
      </c>
      <c r="L743" t="s">
        <v>657</v>
      </c>
      <c r="M743" t="s">
        <v>1451</v>
      </c>
      <c r="N743">
        <v>8300000</v>
      </c>
      <c r="O743">
        <v>23007600</v>
      </c>
      <c r="P743" t="s">
        <v>652</v>
      </c>
      <c r="Q743" t="str">
        <f t="shared" si="57"/>
        <v>2018-2040</v>
      </c>
      <c r="S743" t="s">
        <v>676</v>
      </c>
      <c r="T743" t="s">
        <v>636</v>
      </c>
      <c r="U743" s="4">
        <v>2018</v>
      </c>
      <c r="V743" s="4">
        <v>2040</v>
      </c>
      <c r="W743" s="15">
        <f t="shared" si="58"/>
        <v>360869.5652173913</v>
      </c>
      <c r="X743">
        <f t="shared" si="59"/>
        <v>23</v>
      </c>
      <c r="Y743" s="15">
        <v>0</v>
      </c>
      <c r="Z743" s="15">
        <v>0</v>
      </c>
      <c r="AA743" s="15">
        <v>0</v>
      </c>
      <c r="AB743" s="15">
        <v>0</v>
      </c>
      <c r="AC743" s="15">
        <v>360869.5652173913</v>
      </c>
      <c r="AD743" s="15">
        <v>360869.5652173913</v>
      </c>
      <c r="AE743" s="15">
        <v>360869.5652173913</v>
      </c>
      <c r="AF743" s="15">
        <v>360869.5652173913</v>
      </c>
      <c r="AG743" s="15">
        <v>360869.5652173913</v>
      </c>
      <c r="AH743" s="15">
        <v>360869.5652173913</v>
      </c>
      <c r="AI743" s="15">
        <v>360869.5652173913</v>
      </c>
      <c r="AJ743" s="15">
        <v>360869.5652173913</v>
      </c>
      <c r="AK743" s="15">
        <v>360869.5652173913</v>
      </c>
      <c r="AL743" s="15">
        <v>360869.5652173913</v>
      </c>
      <c r="AM743" s="15">
        <v>360869.5652173913</v>
      </c>
      <c r="AN743" s="15">
        <v>360869.5652173913</v>
      </c>
      <c r="AO743" s="15">
        <v>360869.5652173913</v>
      </c>
      <c r="AP743" s="15">
        <v>360869.5652173913</v>
      </c>
      <c r="AQ743" s="15">
        <v>360869.5652173913</v>
      </c>
      <c r="AR743" s="15">
        <v>360869.5652173913</v>
      </c>
      <c r="AS743" s="15">
        <v>360869.5652173913</v>
      </c>
      <c r="AT743" s="15">
        <v>360869.5652173913</v>
      </c>
      <c r="AU743" s="15">
        <v>360869.5652173913</v>
      </c>
      <c r="AV743" s="15">
        <v>360869.5652173913</v>
      </c>
      <c r="AW743" s="15">
        <v>360869.5652173913</v>
      </c>
      <c r="AX743" s="15">
        <v>360869.5652173913</v>
      </c>
      <c r="AY743" s="15">
        <v>360869.5652173913</v>
      </c>
      <c r="BB743" t="b">
        <f t="shared" si="60"/>
        <v>1</v>
      </c>
    </row>
    <row r="744" spans="1:54">
      <c r="A744">
        <v>11090</v>
      </c>
      <c r="D744" t="s">
        <v>1206</v>
      </c>
      <c r="E744" t="s">
        <v>4308</v>
      </c>
      <c r="F744" t="str">
        <f t="shared" si="56"/>
        <v>County/Active Transportation</v>
      </c>
      <c r="G744" t="s">
        <v>1206</v>
      </c>
      <c r="I744" t="s">
        <v>1468</v>
      </c>
      <c r="J744" t="s">
        <v>1469</v>
      </c>
      <c r="K744" t="s">
        <v>1470</v>
      </c>
      <c r="L744" t="s">
        <v>1</v>
      </c>
      <c r="M744" t="s">
        <v>1471</v>
      </c>
      <c r="N744">
        <v>4740000</v>
      </c>
      <c r="O744">
        <v>13139279.999999998</v>
      </c>
      <c r="P744" t="s">
        <v>652</v>
      </c>
      <c r="Q744" t="str">
        <f t="shared" si="57"/>
        <v>2018-2040</v>
      </c>
      <c r="S744" t="s">
        <v>670</v>
      </c>
      <c r="T744" t="s">
        <v>636</v>
      </c>
      <c r="U744" s="4">
        <v>2018</v>
      </c>
      <c r="V744" s="4">
        <v>2040</v>
      </c>
      <c r="W744" s="15">
        <f t="shared" si="58"/>
        <v>206086.95652173914</v>
      </c>
      <c r="X744">
        <f t="shared" si="59"/>
        <v>23</v>
      </c>
      <c r="Y744" s="15">
        <v>0</v>
      </c>
      <c r="Z744" s="15">
        <v>0</v>
      </c>
      <c r="AA744" s="15">
        <v>0</v>
      </c>
      <c r="AB744" s="15">
        <v>0</v>
      </c>
      <c r="AC744" s="15">
        <v>206086.95652173914</v>
      </c>
      <c r="AD744" s="15">
        <v>206086.95652173914</v>
      </c>
      <c r="AE744" s="15">
        <v>206086.95652173914</v>
      </c>
      <c r="AF744" s="15">
        <v>206086.95652173914</v>
      </c>
      <c r="AG744" s="15">
        <v>206086.95652173914</v>
      </c>
      <c r="AH744" s="15">
        <v>206086.95652173914</v>
      </c>
      <c r="AI744" s="15">
        <v>206086.95652173914</v>
      </c>
      <c r="AJ744" s="15">
        <v>206086.95652173914</v>
      </c>
      <c r="AK744" s="15">
        <v>206086.95652173914</v>
      </c>
      <c r="AL744" s="15">
        <v>206086.95652173914</v>
      </c>
      <c r="AM744" s="15">
        <v>206086.95652173914</v>
      </c>
      <c r="AN744" s="15">
        <v>206086.95652173914</v>
      </c>
      <c r="AO744" s="15">
        <v>206086.95652173914</v>
      </c>
      <c r="AP744" s="15">
        <v>206086.95652173914</v>
      </c>
      <c r="AQ744" s="15">
        <v>206086.95652173914</v>
      </c>
      <c r="AR744" s="15">
        <v>206086.95652173914</v>
      </c>
      <c r="AS744" s="15">
        <v>206086.95652173914</v>
      </c>
      <c r="AT744" s="15">
        <v>206086.95652173914</v>
      </c>
      <c r="AU744" s="15">
        <v>206086.95652173914</v>
      </c>
      <c r="AV744" s="15">
        <v>206086.95652173914</v>
      </c>
      <c r="AW744" s="15">
        <v>206086.95652173914</v>
      </c>
      <c r="AX744" s="15">
        <v>206086.95652173914</v>
      </c>
      <c r="AY744" s="15">
        <v>206086.95652173914</v>
      </c>
      <c r="BB744" t="b">
        <f t="shared" si="60"/>
        <v>1</v>
      </c>
    </row>
    <row r="745" spans="1:54">
      <c r="A745">
        <v>11155</v>
      </c>
      <c r="D745" t="s">
        <v>1406</v>
      </c>
      <c r="E745" t="s">
        <v>4307</v>
      </c>
      <c r="F745" t="str">
        <f t="shared" si="56"/>
        <v>City/Roads and Bridges</v>
      </c>
      <c r="G745" t="s">
        <v>1406</v>
      </c>
      <c r="I745" t="s">
        <v>3286</v>
      </c>
      <c r="J745" t="s">
        <v>1512</v>
      </c>
      <c r="K745" t="s">
        <v>3287</v>
      </c>
      <c r="L745" t="s">
        <v>640</v>
      </c>
      <c r="M745" t="s">
        <v>3288</v>
      </c>
      <c r="N745">
        <v>1800000</v>
      </c>
      <c r="O745">
        <v>4989600</v>
      </c>
      <c r="P745" t="s">
        <v>652</v>
      </c>
      <c r="Q745" t="str">
        <f t="shared" si="57"/>
        <v>2018-2040</v>
      </c>
      <c r="S745" t="s">
        <v>670</v>
      </c>
      <c r="T745" t="s">
        <v>2287</v>
      </c>
      <c r="U745" s="4">
        <v>2018</v>
      </c>
      <c r="V745" s="4">
        <v>2040</v>
      </c>
      <c r="W745" s="15">
        <f t="shared" si="58"/>
        <v>78260.869565217392</v>
      </c>
      <c r="X745">
        <f t="shared" si="59"/>
        <v>23</v>
      </c>
      <c r="Y745" s="15">
        <v>0</v>
      </c>
      <c r="Z745" s="15">
        <v>0</v>
      </c>
      <c r="AA745" s="15">
        <v>0</v>
      </c>
      <c r="AB745" s="15">
        <v>0</v>
      </c>
      <c r="AC745" s="15">
        <v>78260.869565217392</v>
      </c>
      <c r="AD745" s="15">
        <v>78260.869565217392</v>
      </c>
      <c r="AE745" s="15">
        <v>78260.869565217392</v>
      </c>
      <c r="AF745" s="15">
        <v>78260.869565217392</v>
      </c>
      <c r="AG745" s="15">
        <v>78260.869565217392</v>
      </c>
      <c r="AH745" s="15">
        <v>78260.869565217392</v>
      </c>
      <c r="AI745" s="15">
        <v>78260.869565217392</v>
      </c>
      <c r="AJ745" s="15">
        <v>78260.869565217392</v>
      </c>
      <c r="AK745" s="15">
        <v>78260.869565217392</v>
      </c>
      <c r="AL745" s="15">
        <v>78260.869565217392</v>
      </c>
      <c r="AM745" s="15">
        <v>78260.869565217392</v>
      </c>
      <c r="AN745" s="15">
        <v>78260.869565217392</v>
      </c>
      <c r="AO745" s="15">
        <v>78260.869565217392</v>
      </c>
      <c r="AP745" s="15">
        <v>78260.869565217392</v>
      </c>
      <c r="AQ745" s="15">
        <v>78260.869565217392</v>
      </c>
      <c r="AR745" s="15">
        <v>78260.869565217392</v>
      </c>
      <c r="AS745" s="15">
        <v>78260.869565217392</v>
      </c>
      <c r="AT745" s="15">
        <v>78260.869565217392</v>
      </c>
      <c r="AU745" s="15">
        <v>78260.869565217392</v>
      </c>
      <c r="AV745" s="15">
        <v>78260.869565217392</v>
      </c>
      <c r="AW745" s="15">
        <v>78260.869565217392</v>
      </c>
      <c r="AX745" s="15">
        <v>78260.869565217392</v>
      </c>
      <c r="AY745" s="15">
        <v>78260.869565217392</v>
      </c>
      <c r="BB745" t="b">
        <f t="shared" si="60"/>
        <v>1</v>
      </c>
    </row>
    <row r="746" spans="1:54">
      <c r="A746">
        <v>11156</v>
      </c>
      <c r="D746" t="s">
        <v>1406</v>
      </c>
      <c r="E746" t="s">
        <v>4307</v>
      </c>
      <c r="F746" t="str">
        <f t="shared" si="56"/>
        <v>City/Roads and Bridges</v>
      </c>
      <c r="G746" t="s">
        <v>1406</v>
      </c>
      <c r="I746" t="s">
        <v>3286</v>
      </c>
      <c r="J746" t="s">
        <v>1507</v>
      </c>
      <c r="K746" t="s">
        <v>1512</v>
      </c>
      <c r="L746" t="s">
        <v>640</v>
      </c>
      <c r="M746" t="s">
        <v>3288</v>
      </c>
      <c r="N746">
        <v>1500000</v>
      </c>
      <c r="O746">
        <v>4157999.9999999995</v>
      </c>
      <c r="P746" t="s">
        <v>652</v>
      </c>
      <c r="Q746" t="str">
        <f t="shared" si="57"/>
        <v>2018-2040</v>
      </c>
      <c r="S746" t="s">
        <v>670</v>
      </c>
      <c r="T746" t="s">
        <v>2287</v>
      </c>
      <c r="U746" s="4">
        <v>2018</v>
      </c>
      <c r="V746" s="4">
        <v>2040</v>
      </c>
      <c r="W746" s="15">
        <f t="shared" si="58"/>
        <v>65217.391304347824</v>
      </c>
      <c r="X746">
        <f t="shared" si="59"/>
        <v>23</v>
      </c>
      <c r="Y746" s="15">
        <v>0</v>
      </c>
      <c r="Z746" s="15">
        <v>0</v>
      </c>
      <c r="AA746" s="15">
        <v>0</v>
      </c>
      <c r="AB746" s="15">
        <v>0</v>
      </c>
      <c r="AC746" s="15">
        <v>65217.391304347824</v>
      </c>
      <c r="AD746" s="15">
        <v>65217.391304347824</v>
      </c>
      <c r="AE746" s="15">
        <v>65217.391304347824</v>
      </c>
      <c r="AF746" s="15">
        <v>65217.391304347824</v>
      </c>
      <c r="AG746" s="15">
        <v>65217.391304347824</v>
      </c>
      <c r="AH746" s="15">
        <v>65217.391304347824</v>
      </c>
      <c r="AI746" s="15">
        <v>65217.391304347824</v>
      </c>
      <c r="AJ746" s="15">
        <v>65217.391304347824</v>
      </c>
      <c r="AK746" s="15">
        <v>65217.391304347824</v>
      </c>
      <c r="AL746" s="15">
        <v>65217.391304347824</v>
      </c>
      <c r="AM746" s="15">
        <v>65217.391304347824</v>
      </c>
      <c r="AN746" s="15">
        <v>65217.391304347824</v>
      </c>
      <c r="AO746" s="15">
        <v>65217.391304347824</v>
      </c>
      <c r="AP746" s="15">
        <v>65217.391304347824</v>
      </c>
      <c r="AQ746" s="15">
        <v>65217.391304347824</v>
      </c>
      <c r="AR746" s="15">
        <v>65217.391304347824</v>
      </c>
      <c r="AS746" s="15">
        <v>65217.391304347824</v>
      </c>
      <c r="AT746" s="15">
        <v>65217.391304347824</v>
      </c>
      <c r="AU746" s="15">
        <v>65217.391304347824</v>
      </c>
      <c r="AV746" s="15">
        <v>65217.391304347824</v>
      </c>
      <c r="AW746" s="15">
        <v>65217.391304347824</v>
      </c>
      <c r="AX746" s="15">
        <v>65217.391304347824</v>
      </c>
      <c r="AY746" s="15">
        <v>65217.391304347824</v>
      </c>
      <c r="BB746" t="b">
        <f t="shared" si="60"/>
        <v>1</v>
      </c>
    </row>
    <row r="747" spans="1:54">
      <c r="A747">
        <v>11279</v>
      </c>
      <c r="D747" t="s">
        <v>1406</v>
      </c>
      <c r="E747" t="s">
        <v>4307</v>
      </c>
      <c r="F747" t="str">
        <f t="shared" si="56"/>
        <v>City/Throughways</v>
      </c>
      <c r="G747" t="s">
        <v>3919</v>
      </c>
      <c r="I747" t="s">
        <v>3920</v>
      </c>
      <c r="J747" t="s">
        <v>652</v>
      </c>
      <c r="K747" t="s">
        <v>652</v>
      </c>
      <c r="L747" t="s">
        <v>3921</v>
      </c>
      <c r="M747" t="s">
        <v>3922</v>
      </c>
      <c r="N747">
        <v>25000000</v>
      </c>
      <c r="O747">
        <v>69300000</v>
      </c>
      <c r="P747" t="s">
        <v>652</v>
      </c>
      <c r="Q747" t="str">
        <f t="shared" si="57"/>
        <v>2018-2040</v>
      </c>
      <c r="S747" t="s">
        <v>1424</v>
      </c>
      <c r="T747" t="s">
        <v>3874</v>
      </c>
      <c r="U747" s="4">
        <v>2018</v>
      </c>
      <c r="V747" s="4">
        <v>2040</v>
      </c>
      <c r="W747" s="15">
        <f t="shared" si="58"/>
        <v>1086956.5217391304</v>
      </c>
      <c r="X747">
        <f t="shared" si="59"/>
        <v>23</v>
      </c>
      <c r="Y747" s="15">
        <v>0</v>
      </c>
      <c r="Z747" s="15">
        <v>0</v>
      </c>
      <c r="AA747" s="15">
        <v>0</v>
      </c>
      <c r="AB747" s="15">
        <v>0</v>
      </c>
      <c r="AC747" s="15">
        <v>1086956.5217391304</v>
      </c>
      <c r="AD747" s="15">
        <v>1086956.5217391304</v>
      </c>
      <c r="AE747" s="15">
        <v>1086956.5217391304</v>
      </c>
      <c r="AF747" s="15">
        <v>1086956.5217391304</v>
      </c>
      <c r="AG747" s="15">
        <v>1086956.5217391304</v>
      </c>
      <c r="AH747" s="15">
        <v>1086956.5217391304</v>
      </c>
      <c r="AI747" s="15">
        <v>1086956.5217391304</v>
      </c>
      <c r="AJ747" s="15">
        <v>1086956.5217391304</v>
      </c>
      <c r="AK747" s="15">
        <v>1086956.5217391304</v>
      </c>
      <c r="AL747" s="15">
        <v>1086956.5217391304</v>
      </c>
      <c r="AM747" s="15">
        <v>1086956.5217391304</v>
      </c>
      <c r="AN747" s="15">
        <v>1086956.5217391304</v>
      </c>
      <c r="AO747" s="15">
        <v>1086956.5217391304</v>
      </c>
      <c r="AP747" s="15">
        <v>1086956.5217391304</v>
      </c>
      <c r="AQ747" s="15">
        <v>1086956.5217391304</v>
      </c>
      <c r="AR747" s="15">
        <v>1086956.5217391304</v>
      </c>
      <c r="AS747" s="15">
        <v>1086956.5217391304</v>
      </c>
      <c r="AT747" s="15">
        <v>1086956.5217391304</v>
      </c>
      <c r="AU747" s="15">
        <v>1086956.5217391304</v>
      </c>
      <c r="AV747" s="15">
        <v>1086956.5217391304</v>
      </c>
      <c r="AW747" s="15">
        <v>1086956.5217391304</v>
      </c>
      <c r="AX747" s="15">
        <v>1086956.5217391304</v>
      </c>
      <c r="AY747" s="15">
        <v>1086956.5217391304</v>
      </c>
      <c r="BB747" t="b">
        <f t="shared" si="60"/>
        <v>1</v>
      </c>
    </row>
    <row r="748" spans="1:54">
      <c r="A748">
        <v>11290</v>
      </c>
      <c r="D748" t="s">
        <v>4263</v>
      </c>
      <c r="E748" t="s">
        <v>4308</v>
      </c>
      <c r="F748" t="str">
        <f t="shared" si="56"/>
        <v>County/TSMO/TDM</v>
      </c>
      <c r="I748" t="s">
        <v>4254</v>
      </c>
      <c r="J748" t="s">
        <v>4264</v>
      </c>
      <c r="M748" t="s">
        <v>4265</v>
      </c>
      <c r="N748">
        <v>675000</v>
      </c>
      <c r="O748">
        <v>1871099.9999999998</v>
      </c>
      <c r="P748" t="s">
        <v>652</v>
      </c>
      <c r="Q748" t="str">
        <f t="shared" si="57"/>
        <v>2018-2040</v>
      </c>
      <c r="S748" t="s">
        <v>664</v>
      </c>
      <c r="T748" t="s">
        <v>4150</v>
      </c>
      <c r="U748" s="4">
        <v>2018</v>
      </c>
      <c r="V748" s="4">
        <v>2040</v>
      </c>
      <c r="W748" s="15">
        <f t="shared" si="58"/>
        <v>29347.82608695652</v>
      </c>
      <c r="X748">
        <f t="shared" si="59"/>
        <v>23</v>
      </c>
      <c r="Y748" s="15">
        <v>0</v>
      </c>
      <c r="Z748" s="15">
        <v>0</v>
      </c>
      <c r="AA748" s="15">
        <v>0</v>
      </c>
      <c r="AB748" s="15">
        <v>0</v>
      </c>
      <c r="AC748" s="15">
        <v>29347.82608695652</v>
      </c>
      <c r="AD748" s="15">
        <v>29347.82608695652</v>
      </c>
      <c r="AE748" s="15">
        <v>29347.82608695652</v>
      </c>
      <c r="AF748" s="15">
        <v>29347.82608695652</v>
      </c>
      <c r="AG748" s="15">
        <v>29347.82608695652</v>
      </c>
      <c r="AH748" s="15">
        <v>29347.82608695652</v>
      </c>
      <c r="AI748" s="15">
        <v>29347.82608695652</v>
      </c>
      <c r="AJ748" s="15">
        <v>29347.82608695652</v>
      </c>
      <c r="AK748" s="15">
        <v>29347.82608695652</v>
      </c>
      <c r="AL748" s="15">
        <v>29347.82608695652</v>
      </c>
      <c r="AM748" s="15">
        <v>29347.82608695652</v>
      </c>
      <c r="AN748" s="15">
        <v>29347.82608695652</v>
      </c>
      <c r="AO748" s="15">
        <v>29347.82608695652</v>
      </c>
      <c r="AP748" s="15">
        <v>29347.82608695652</v>
      </c>
      <c r="AQ748" s="15">
        <v>29347.82608695652</v>
      </c>
      <c r="AR748" s="15">
        <v>29347.82608695652</v>
      </c>
      <c r="AS748" s="15">
        <v>29347.82608695652</v>
      </c>
      <c r="AT748" s="15">
        <v>29347.82608695652</v>
      </c>
      <c r="AU748" s="15">
        <v>29347.82608695652</v>
      </c>
      <c r="AV748" s="15">
        <v>29347.82608695652</v>
      </c>
      <c r="AW748" s="15">
        <v>29347.82608695652</v>
      </c>
      <c r="AX748" s="15">
        <v>29347.82608695652</v>
      </c>
      <c r="AY748" s="15">
        <v>29347.82608695652</v>
      </c>
      <c r="BB748" t="b">
        <f t="shared" si="60"/>
        <v>1</v>
      </c>
    </row>
    <row r="749" spans="1:54">
      <c r="A749">
        <v>11291</v>
      </c>
      <c r="D749" t="s">
        <v>4263</v>
      </c>
      <c r="E749" t="s">
        <v>4308</v>
      </c>
      <c r="F749" t="str">
        <f t="shared" si="56"/>
        <v>County/TSMO/TDM</v>
      </c>
      <c r="G749" t="s">
        <v>4266</v>
      </c>
      <c r="I749" t="s">
        <v>4267</v>
      </c>
      <c r="J749" t="s">
        <v>4264</v>
      </c>
      <c r="M749" t="s">
        <v>4268</v>
      </c>
      <c r="N749">
        <v>100000</v>
      </c>
      <c r="O749">
        <v>277200</v>
      </c>
      <c r="P749" t="s">
        <v>652</v>
      </c>
      <c r="Q749" t="str">
        <f t="shared" si="57"/>
        <v>2018-2040</v>
      </c>
      <c r="S749" t="s">
        <v>664</v>
      </c>
      <c r="T749" t="s">
        <v>4150</v>
      </c>
      <c r="U749" s="4">
        <v>2018</v>
      </c>
      <c r="V749" s="4">
        <v>2040</v>
      </c>
      <c r="W749" s="15">
        <f t="shared" si="58"/>
        <v>4347.826086956522</v>
      </c>
      <c r="X749">
        <f t="shared" si="59"/>
        <v>23</v>
      </c>
      <c r="Y749" s="15">
        <v>0</v>
      </c>
      <c r="Z749" s="15">
        <v>0</v>
      </c>
      <c r="AA749" s="15">
        <v>0</v>
      </c>
      <c r="AB749" s="15">
        <v>0</v>
      </c>
      <c r="AC749" s="15">
        <v>4347.826086956522</v>
      </c>
      <c r="AD749" s="15">
        <v>4347.826086956522</v>
      </c>
      <c r="AE749" s="15">
        <v>4347.826086956522</v>
      </c>
      <c r="AF749" s="15">
        <v>4347.826086956522</v>
      </c>
      <c r="AG749" s="15">
        <v>4347.826086956522</v>
      </c>
      <c r="AH749" s="15">
        <v>4347.826086956522</v>
      </c>
      <c r="AI749" s="15">
        <v>4347.826086956522</v>
      </c>
      <c r="AJ749" s="15">
        <v>4347.826086956522</v>
      </c>
      <c r="AK749" s="15">
        <v>4347.826086956522</v>
      </c>
      <c r="AL749" s="15">
        <v>4347.826086956522</v>
      </c>
      <c r="AM749" s="15">
        <v>4347.826086956522</v>
      </c>
      <c r="AN749" s="15">
        <v>4347.826086956522</v>
      </c>
      <c r="AO749" s="15">
        <v>4347.826086956522</v>
      </c>
      <c r="AP749" s="15">
        <v>4347.826086956522</v>
      </c>
      <c r="AQ749" s="15">
        <v>4347.826086956522</v>
      </c>
      <c r="AR749" s="15">
        <v>4347.826086956522</v>
      </c>
      <c r="AS749" s="15">
        <v>4347.826086956522</v>
      </c>
      <c r="AT749" s="15">
        <v>4347.826086956522</v>
      </c>
      <c r="AU749" s="15">
        <v>4347.826086956522</v>
      </c>
      <c r="AV749" s="15">
        <v>4347.826086956522</v>
      </c>
      <c r="AW749" s="15">
        <v>4347.826086956522</v>
      </c>
      <c r="AX749" s="15">
        <v>4347.826086956522</v>
      </c>
      <c r="AY749" s="15">
        <v>4347.826086956522</v>
      </c>
      <c r="BB749" t="b">
        <f t="shared" si="60"/>
        <v>1</v>
      </c>
    </row>
    <row r="750" spans="1:54">
      <c r="A750">
        <v>11292</v>
      </c>
      <c r="D750" t="s">
        <v>4263</v>
      </c>
      <c r="E750" t="s">
        <v>4308</v>
      </c>
      <c r="F750" t="str">
        <f t="shared" si="56"/>
        <v>County/TSMO/TDM</v>
      </c>
      <c r="G750" t="s">
        <v>4266</v>
      </c>
      <c r="I750" t="s">
        <v>4269</v>
      </c>
      <c r="J750" t="s">
        <v>1987</v>
      </c>
      <c r="M750" t="s">
        <v>4270</v>
      </c>
      <c r="N750">
        <v>450000</v>
      </c>
      <c r="O750">
        <v>1247400</v>
      </c>
      <c r="P750" t="s">
        <v>652</v>
      </c>
      <c r="Q750" t="str">
        <f t="shared" si="57"/>
        <v>2018-2040</v>
      </c>
      <c r="S750" t="s">
        <v>670</v>
      </c>
      <c r="T750" t="s">
        <v>4150</v>
      </c>
      <c r="U750" s="4">
        <v>2018</v>
      </c>
      <c r="V750" s="4">
        <v>2040</v>
      </c>
      <c r="W750" s="15">
        <f t="shared" si="58"/>
        <v>19565.217391304348</v>
      </c>
      <c r="X750">
        <f t="shared" si="59"/>
        <v>23</v>
      </c>
      <c r="Y750" s="15">
        <v>0</v>
      </c>
      <c r="Z750" s="15">
        <v>0</v>
      </c>
      <c r="AA750" s="15">
        <v>0</v>
      </c>
      <c r="AB750" s="15">
        <v>0</v>
      </c>
      <c r="AC750" s="15">
        <v>19565.217391304348</v>
      </c>
      <c r="AD750" s="15">
        <v>19565.217391304348</v>
      </c>
      <c r="AE750" s="15">
        <v>19565.217391304348</v>
      </c>
      <c r="AF750" s="15">
        <v>19565.217391304348</v>
      </c>
      <c r="AG750" s="15">
        <v>19565.217391304348</v>
      </c>
      <c r="AH750" s="15">
        <v>19565.217391304348</v>
      </c>
      <c r="AI750" s="15">
        <v>19565.217391304348</v>
      </c>
      <c r="AJ750" s="15">
        <v>19565.217391304348</v>
      </c>
      <c r="AK750" s="15">
        <v>19565.217391304348</v>
      </c>
      <c r="AL750" s="15">
        <v>19565.217391304348</v>
      </c>
      <c r="AM750" s="15">
        <v>19565.217391304348</v>
      </c>
      <c r="AN750" s="15">
        <v>19565.217391304348</v>
      </c>
      <c r="AO750" s="15">
        <v>19565.217391304348</v>
      </c>
      <c r="AP750" s="15">
        <v>19565.217391304348</v>
      </c>
      <c r="AQ750" s="15">
        <v>19565.217391304348</v>
      </c>
      <c r="AR750" s="15">
        <v>19565.217391304348</v>
      </c>
      <c r="AS750" s="15">
        <v>19565.217391304348</v>
      </c>
      <c r="AT750" s="15">
        <v>19565.217391304348</v>
      </c>
      <c r="AU750" s="15">
        <v>19565.217391304348</v>
      </c>
      <c r="AV750" s="15">
        <v>19565.217391304348</v>
      </c>
      <c r="AW750" s="15">
        <v>19565.217391304348</v>
      </c>
      <c r="AX750" s="15">
        <v>19565.217391304348</v>
      </c>
      <c r="AY750" s="15">
        <v>19565.217391304348</v>
      </c>
      <c r="BB750" t="b">
        <f t="shared" si="60"/>
        <v>1</v>
      </c>
    </row>
    <row r="751" spans="1:54">
      <c r="A751">
        <v>11293</v>
      </c>
      <c r="D751" t="s">
        <v>4263</v>
      </c>
      <c r="E751" t="s">
        <v>4308</v>
      </c>
      <c r="F751" t="str">
        <f t="shared" si="56"/>
        <v>County/TSMO/TDM</v>
      </c>
      <c r="G751" t="s">
        <v>4266</v>
      </c>
      <c r="I751" t="s">
        <v>4271</v>
      </c>
      <c r="M751" t="s">
        <v>4272</v>
      </c>
      <c r="N751">
        <v>450000</v>
      </c>
      <c r="O751">
        <v>1247400</v>
      </c>
      <c r="P751" t="s">
        <v>652</v>
      </c>
      <c r="Q751" t="str">
        <f t="shared" si="57"/>
        <v>2018-2040</v>
      </c>
      <c r="S751" t="s">
        <v>4273</v>
      </c>
      <c r="T751" t="s">
        <v>4150</v>
      </c>
      <c r="U751" s="4">
        <v>2018</v>
      </c>
      <c r="V751" s="4">
        <v>2040</v>
      </c>
      <c r="W751" s="15">
        <f t="shared" si="58"/>
        <v>19565.217391304348</v>
      </c>
      <c r="X751">
        <f t="shared" si="59"/>
        <v>23</v>
      </c>
      <c r="Y751" s="15">
        <v>0</v>
      </c>
      <c r="Z751" s="15">
        <v>0</v>
      </c>
      <c r="AA751" s="15">
        <v>0</v>
      </c>
      <c r="AB751" s="15">
        <v>0</v>
      </c>
      <c r="AC751" s="15">
        <v>19565.217391304348</v>
      </c>
      <c r="AD751" s="15">
        <v>19565.217391304348</v>
      </c>
      <c r="AE751" s="15">
        <v>19565.217391304348</v>
      </c>
      <c r="AF751" s="15">
        <v>19565.217391304348</v>
      </c>
      <c r="AG751" s="15">
        <v>19565.217391304348</v>
      </c>
      <c r="AH751" s="15">
        <v>19565.217391304348</v>
      </c>
      <c r="AI751" s="15">
        <v>19565.217391304348</v>
      </c>
      <c r="AJ751" s="15">
        <v>19565.217391304348</v>
      </c>
      <c r="AK751" s="15">
        <v>19565.217391304348</v>
      </c>
      <c r="AL751" s="15">
        <v>19565.217391304348</v>
      </c>
      <c r="AM751" s="15">
        <v>19565.217391304348</v>
      </c>
      <c r="AN751" s="15">
        <v>19565.217391304348</v>
      </c>
      <c r="AO751" s="15">
        <v>19565.217391304348</v>
      </c>
      <c r="AP751" s="15">
        <v>19565.217391304348</v>
      </c>
      <c r="AQ751" s="15">
        <v>19565.217391304348</v>
      </c>
      <c r="AR751" s="15">
        <v>19565.217391304348</v>
      </c>
      <c r="AS751" s="15">
        <v>19565.217391304348</v>
      </c>
      <c r="AT751" s="15">
        <v>19565.217391304348</v>
      </c>
      <c r="AU751" s="15">
        <v>19565.217391304348</v>
      </c>
      <c r="AV751" s="15">
        <v>19565.217391304348</v>
      </c>
      <c r="AW751" s="15">
        <v>19565.217391304348</v>
      </c>
      <c r="AX751" s="15">
        <v>19565.217391304348</v>
      </c>
      <c r="AY751" s="15">
        <v>19565.217391304348</v>
      </c>
      <c r="BB751" t="b">
        <f t="shared" si="60"/>
        <v>1</v>
      </c>
    </row>
    <row r="752" spans="1:54">
      <c r="A752">
        <v>11294</v>
      </c>
      <c r="D752" t="s">
        <v>4263</v>
      </c>
      <c r="E752" t="s">
        <v>4308</v>
      </c>
      <c r="F752" t="str">
        <f t="shared" si="56"/>
        <v>County/TSMO/TDM</v>
      </c>
      <c r="G752" t="s">
        <v>4266</v>
      </c>
      <c r="I752" t="s">
        <v>4274</v>
      </c>
      <c r="J752" t="s">
        <v>4275</v>
      </c>
      <c r="M752" t="s">
        <v>4276</v>
      </c>
      <c r="N752">
        <v>450000</v>
      </c>
      <c r="O752">
        <v>1247400</v>
      </c>
      <c r="P752" t="s">
        <v>652</v>
      </c>
      <c r="Q752" t="str">
        <f t="shared" si="57"/>
        <v>2018-2040</v>
      </c>
      <c r="S752" t="s">
        <v>1380</v>
      </c>
      <c r="T752" t="s">
        <v>4150</v>
      </c>
      <c r="U752" s="4">
        <v>2018</v>
      </c>
      <c r="V752" s="4">
        <v>2040</v>
      </c>
      <c r="W752" s="15">
        <f t="shared" si="58"/>
        <v>19565.217391304348</v>
      </c>
      <c r="X752">
        <f t="shared" si="59"/>
        <v>23</v>
      </c>
      <c r="Y752" s="15">
        <v>0</v>
      </c>
      <c r="Z752" s="15">
        <v>0</v>
      </c>
      <c r="AA752" s="15">
        <v>0</v>
      </c>
      <c r="AB752" s="15">
        <v>0</v>
      </c>
      <c r="AC752" s="15">
        <v>19565.217391304348</v>
      </c>
      <c r="AD752" s="15">
        <v>19565.217391304348</v>
      </c>
      <c r="AE752" s="15">
        <v>19565.217391304348</v>
      </c>
      <c r="AF752" s="15">
        <v>19565.217391304348</v>
      </c>
      <c r="AG752" s="15">
        <v>19565.217391304348</v>
      </c>
      <c r="AH752" s="15">
        <v>19565.217391304348</v>
      </c>
      <c r="AI752" s="15">
        <v>19565.217391304348</v>
      </c>
      <c r="AJ752" s="15">
        <v>19565.217391304348</v>
      </c>
      <c r="AK752" s="15">
        <v>19565.217391304348</v>
      </c>
      <c r="AL752" s="15">
        <v>19565.217391304348</v>
      </c>
      <c r="AM752" s="15">
        <v>19565.217391304348</v>
      </c>
      <c r="AN752" s="15">
        <v>19565.217391304348</v>
      </c>
      <c r="AO752" s="15">
        <v>19565.217391304348</v>
      </c>
      <c r="AP752" s="15">
        <v>19565.217391304348</v>
      </c>
      <c r="AQ752" s="15">
        <v>19565.217391304348</v>
      </c>
      <c r="AR752" s="15">
        <v>19565.217391304348</v>
      </c>
      <c r="AS752" s="15">
        <v>19565.217391304348</v>
      </c>
      <c r="AT752" s="15">
        <v>19565.217391304348</v>
      </c>
      <c r="AU752" s="15">
        <v>19565.217391304348</v>
      </c>
      <c r="AV752" s="15">
        <v>19565.217391304348</v>
      </c>
      <c r="AW752" s="15">
        <v>19565.217391304348</v>
      </c>
      <c r="AX752" s="15">
        <v>19565.217391304348</v>
      </c>
      <c r="AY752" s="15">
        <v>19565.217391304348</v>
      </c>
      <c r="BB752" t="b">
        <f t="shared" si="60"/>
        <v>1</v>
      </c>
    </row>
    <row r="753" spans="1:54">
      <c r="A753">
        <v>11329</v>
      </c>
      <c r="D753" t="s">
        <v>1444</v>
      </c>
      <c r="E753" t="s">
        <v>0</v>
      </c>
      <c r="F753" t="str">
        <f t="shared" si="56"/>
        <v>Transit/Transit</v>
      </c>
      <c r="I753" t="s">
        <v>4105</v>
      </c>
      <c r="J753" t="s">
        <v>652</v>
      </c>
      <c r="K753" t="s">
        <v>652</v>
      </c>
      <c r="L753" t="s">
        <v>652</v>
      </c>
      <c r="M753" t="s">
        <v>4106</v>
      </c>
      <c r="N753">
        <v>10000000</v>
      </c>
      <c r="O753">
        <v>27719999.999999996</v>
      </c>
      <c r="P753" t="s">
        <v>652</v>
      </c>
      <c r="Q753" t="str">
        <f t="shared" si="57"/>
        <v>2018-2040</v>
      </c>
      <c r="S753" t="s">
        <v>657</v>
      </c>
      <c r="T753" t="s">
        <v>0</v>
      </c>
      <c r="U753" s="4">
        <v>2018</v>
      </c>
      <c r="V753" s="4">
        <v>2040</v>
      </c>
      <c r="W753" s="15">
        <f t="shared" si="58"/>
        <v>434782.60869565216</v>
      </c>
      <c r="X753">
        <f t="shared" si="59"/>
        <v>23</v>
      </c>
      <c r="Y753" s="15">
        <v>0</v>
      </c>
      <c r="Z753" s="15">
        <v>0</v>
      </c>
      <c r="AA753" s="15">
        <v>0</v>
      </c>
      <c r="AB753" s="15">
        <v>0</v>
      </c>
      <c r="AC753" s="15">
        <v>434782.60869565216</v>
      </c>
      <c r="AD753" s="15">
        <v>434782.60869565216</v>
      </c>
      <c r="AE753" s="15">
        <v>434782.60869565216</v>
      </c>
      <c r="AF753" s="15">
        <v>434782.60869565216</v>
      </c>
      <c r="AG753" s="15">
        <v>434782.60869565216</v>
      </c>
      <c r="AH753" s="15">
        <v>434782.60869565216</v>
      </c>
      <c r="AI753" s="15">
        <v>434782.60869565216</v>
      </c>
      <c r="AJ753" s="15">
        <v>434782.60869565216</v>
      </c>
      <c r="AK753" s="15">
        <v>434782.60869565216</v>
      </c>
      <c r="AL753" s="15">
        <v>434782.60869565216</v>
      </c>
      <c r="AM753" s="15">
        <v>434782.60869565216</v>
      </c>
      <c r="AN753" s="15">
        <v>434782.60869565216</v>
      </c>
      <c r="AO753" s="15">
        <v>434782.60869565216</v>
      </c>
      <c r="AP753" s="15">
        <v>434782.60869565216</v>
      </c>
      <c r="AQ753" s="15">
        <v>434782.60869565216</v>
      </c>
      <c r="AR753" s="15">
        <v>434782.60869565216</v>
      </c>
      <c r="AS753" s="15">
        <v>434782.60869565216</v>
      </c>
      <c r="AT753" s="15">
        <v>434782.60869565216</v>
      </c>
      <c r="AU753" s="15">
        <v>434782.60869565216</v>
      </c>
      <c r="AV753" s="15">
        <v>434782.60869565216</v>
      </c>
      <c r="AW753" s="15">
        <v>434782.60869565216</v>
      </c>
      <c r="AX753" s="15">
        <v>434782.60869565216</v>
      </c>
      <c r="AY753" s="15">
        <v>434782.60869565216</v>
      </c>
      <c r="BB753" t="b">
        <f t="shared" si="60"/>
        <v>1</v>
      </c>
    </row>
    <row r="754" spans="1:54">
      <c r="A754">
        <v>11331</v>
      </c>
      <c r="D754" t="s">
        <v>1444</v>
      </c>
      <c r="E754" t="s">
        <v>0</v>
      </c>
      <c r="F754" t="str">
        <f t="shared" si="56"/>
        <v>Transit/Transit</v>
      </c>
      <c r="I754" t="s">
        <v>4107</v>
      </c>
      <c r="J754" t="s">
        <v>652</v>
      </c>
      <c r="K754" t="s">
        <v>652</v>
      </c>
      <c r="L754" t="s">
        <v>652</v>
      </c>
      <c r="M754" t="s">
        <v>4088</v>
      </c>
      <c r="N754">
        <v>16000000</v>
      </c>
      <c r="O754">
        <v>44352000</v>
      </c>
      <c r="P754" t="s">
        <v>652</v>
      </c>
      <c r="Q754" t="str">
        <f t="shared" si="57"/>
        <v>2018-2040</v>
      </c>
      <c r="S754" t="s">
        <v>657</v>
      </c>
      <c r="T754" t="s">
        <v>0</v>
      </c>
      <c r="U754" s="4">
        <v>2018</v>
      </c>
      <c r="V754" s="4">
        <v>2040</v>
      </c>
      <c r="W754" s="15">
        <f t="shared" si="58"/>
        <v>695652.17391304346</v>
      </c>
      <c r="X754">
        <f t="shared" si="59"/>
        <v>23</v>
      </c>
      <c r="Y754" s="15">
        <v>0</v>
      </c>
      <c r="Z754" s="15">
        <v>0</v>
      </c>
      <c r="AA754" s="15">
        <v>0</v>
      </c>
      <c r="AB754" s="15">
        <v>0</v>
      </c>
      <c r="AC754" s="15">
        <v>695652.17391304346</v>
      </c>
      <c r="AD754" s="15">
        <v>695652.17391304346</v>
      </c>
      <c r="AE754" s="15">
        <v>695652.17391304346</v>
      </c>
      <c r="AF754" s="15">
        <v>695652.17391304346</v>
      </c>
      <c r="AG754" s="15">
        <v>695652.17391304346</v>
      </c>
      <c r="AH754" s="15">
        <v>695652.17391304346</v>
      </c>
      <c r="AI754" s="15">
        <v>695652.17391304346</v>
      </c>
      <c r="AJ754" s="15">
        <v>695652.17391304346</v>
      </c>
      <c r="AK754" s="15">
        <v>695652.17391304346</v>
      </c>
      <c r="AL754" s="15">
        <v>695652.17391304346</v>
      </c>
      <c r="AM754" s="15">
        <v>695652.17391304346</v>
      </c>
      <c r="AN754" s="15">
        <v>695652.17391304346</v>
      </c>
      <c r="AO754" s="15">
        <v>695652.17391304346</v>
      </c>
      <c r="AP754" s="15">
        <v>695652.17391304346</v>
      </c>
      <c r="AQ754" s="15">
        <v>695652.17391304346</v>
      </c>
      <c r="AR754" s="15">
        <v>695652.17391304346</v>
      </c>
      <c r="AS754" s="15">
        <v>695652.17391304346</v>
      </c>
      <c r="AT754" s="15">
        <v>695652.17391304346</v>
      </c>
      <c r="AU754" s="15">
        <v>695652.17391304346</v>
      </c>
      <c r="AV754" s="15">
        <v>695652.17391304346</v>
      </c>
      <c r="AW754" s="15">
        <v>695652.17391304346</v>
      </c>
      <c r="AX754" s="15">
        <v>695652.17391304346</v>
      </c>
      <c r="AY754" s="15">
        <v>695652.17391304346</v>
      </c>
      <c r="BB754" t="b">
        <f t="shared" si="60"/>
        <v>1</v>
      </c>
    </row>
    <row r="755" spans="1:54">
      <c r="A755">
        <v>11332</v>
      </c>
      <c r="D755" t="s">
        <v>1444</v>
      </c>
      <c r="E755" t="s">
        <v>0</v>
      </c>
      <c r="F755" t="str">
        <f t="shared" si="56"/>
        <v>Transit/Transit</v>
      </c>
      <c r="I755" t="s">
        <v>4108</v>
      </c>
      <c r="J755" t="s">
        <v>652</v>
      </c>
      <c r="K755" t="s">
        <v>652</v>
      </c>
      <c r="L755" t="s">
        <v>652</v>
      </c>
      <c r="M755" t="s">
        <v>4109</v>
      </c>
      <c r="N755">
        <v>150000000</v>
      </c>
      <c r="O755">
        <v>415799999.99999994</v>
      </c>
      <c r="P755" t="s">
        <v>652</v>
      </c>
      <c r="Q755" t="str">
        <f t="shared" si="57"/>
        <v>2018-2040</v>
      </c>
      <c r="S755" t="s">
        <v>670</v>
      </c>
      <c r="T755" t="s">
        <v>0</v>
      </c>
      <c r="U755" s="4">
        <v>2018</v>
      </c>
      <c r="V755" s="4">
        <v>2040</v>
      </c>
      <c r="W755" s="15">
        <f t="shared" si="58"/>
        <v>6521739.1304347822</v>
      </c>
      <c r="X755">
        <f t="shared" si="59"/>
        <v>23</v>
      </c>
      <c r="Y755" s="15">
        <v>0</v>
      </c>
      <c r="Z755" s="15">
        <v>0</v>
      </c>
      <c r="AA755" s="15">
        <v>0</v>
      </c>
      <c r="AB755" s="15">
        <v>0</v>
      </c>
      <c r="AC755" s="15">
        <v>6521739.1304347822</v>
      </c>
      <c r="AD755" s="15">
        <v>6521739.1304347822</v>
      </c>
      <c r="AE755" s="15">
        <v>6521739.1304347822</v>
      </c>
      <c r="AF755" s="15">
        <v>6521739.1304347822</v>
      </c>
      <c r="AG755" s="15">
        <v>6521739.1304347822</v>
      </c>
      <c r="AH755" s="15">
        <v>6521739.1304347822</v>
      </c>
      <c r="AI755" s="15">
        <v>6521739.1304347822</v>
      </c>
      <c r="AJ755" s="15">
        <v>6521739.1304347822</v>
      </c>
      <c r="AK755" s="15">
        <v>6521739.1304347822</v>
      </c>
      <c r="AL755" s="15">
        <v>6521739.1304347822</v>
      </c>
      <c r="AM755" s="15">
        <v>6521739.1304347822</v>
      </c>
      <c r="AN755" s="15">
        <v>6521739.1304347822</v>
      </c>
      <c r="AO755" s="15">
        <v>6521739.1304347822</v>
      </c>
      <c r="AP755" s="15">
        <v>6521739.1304347822</v>
      </c>
      <c r="AQ755" s="15">
        <v>6521739.1304347822</v>
      </c>
      <c r="AR755" s="15">
        <v>6521739.1304347822</v>
      </c>
      <c r="AS755" s="15">
        <v>6521739.1304347822</v>
      </c>
      <c r="AT755" s="15">
        <v>6521739.1304347822</v>
      </c>
      <c r="AU755" s="15">
        <v>6521739.1304347822</v>
      </c>
      <c r="AV755" s="15">
        <v>6521739.1304347822</v>
      </c>
      <c r="AW755" s="15">
        <v>6521739.1304347822</v>
      </c>
      <c r="AX755" s="15">
        <v>6521739.1304347822</v>
      </c>
      <c r="AY755" s="15">
        <v>6521739.1304347822</v>
      </c>
      <c r="BB755" t="b">
        <f t="shared" si="60"/>
        <v>1</v>
      </c>
    </row>
    <row r="756" spans="1:54">
      <c r="A756">
        <v>11333</v>
      </c>
      <c r="D756" t="s">
        <v>1444</v>
      </c>
      <c r="E756" t="s">
        <v>0</v>
      </c>
      <c r="F756" t="str">
        <f t="shared" si="56"/>
        <v>Transit/Transit</v>
      </c>
      <c r="I756" t="s">
        <v>4110</v>
      </c>
      <c r="J756" t="s">
        <v>652</v>
      </c>
      <c r="K756" t="s">
        <v>652</v>
      </c>
      <c r="L756" t="s">
        <v>652</v>
      </c>
      <c r="M756" t="s">
        <v>4111</v>
      </c>
      <c r="N756">
        <v>14000000</v>
      </c>
      <c r="O756">
        <v>38808000</v>
      </c>
      <c r="P756" t="s">
        <v>652</v>
      </c>
      <c r="Q756" t="str">
        <f t="shared" si="57"/>
        <v>2018-2040</v>
      </c>
      <c r="S756" t="s">
        <v>657</v>
      </c>
      <c r="T756" t="s">
        <v>0</v>
      </c>
      <c r="U756" s="4">
        <v>2018</v>
      </c>
      <c r="V756" s="4">
        <v>2040</v>
      </c>
      <c r="W756" s="15">
        <f t="shared" si="58"/>
        <v>608695.65217391308</v>
      </c>
      <c r="X756">
        <f t="shared" si="59"/>
        <v>23</v>
      </c>
      <c r="Y756" s="15">
        <v>0</v>
      </c>
      <c r="Z756" s="15">
        <v>0</v>
      </c>
      <c r="AA756" s="15">
        <v>0</v>
      </c>
      <c r="AB756" s="15">
        <v>0</v>
      </c>
      <c r="AC756" s="15">
        <v>608695.65217391308</v>
      </c>
      <c r="AD756" s="15">
        <v>608695.65217391308</v>
      </c>
      <c r="AE756" s="15">
        <v>608695.65217391308</v>
      </c>
      <c r="AF756" s="15">
        <v>608695.65217391308</v>
      </c>
      <c r="AG756" s="15">
        <v>608695.65217391308</v>
      </c>
      <c r="AH756" s="15">
        <v>608695.65217391308</v>
      </c>
      <c r="AI756" s="15">
        <v>608695.65217391308</v>
      </c>
      <c r="AJ756" s="15">
        <v>608695.65217391308</v>
      </c>
      <c r="AK756" s="15">
        <v>608695.65217391308</v>
      </c>
      <c r="AL756" s="15">
        <v>608695.65217391308</v>
      </c>
      <c r="AM756" s="15">
        <v>608695.65217391308</v>
      </c>
      <c r="AN756" s="15">
        <v>608695.65217391308</v>
      </c>
      <c r="AO756" s="15">
        <v>608695.65217391308</v>
      </c>
      <c r="AP756" s="15">
        <v>608695.65217391308</v>
      </c>
      <c r="AQ756" s="15">
        <v>608695.65217391308</v>
      </c>
      <c r="AR756" s="15">
        <v>608695.65217391308</v>
      </c>
      <c r="AS756" s="15">
        <v>608695.65217391308</v>
      </c>
      <c r="AT756" s="15">
        <v>608695.65217391308</v>
      </c>
      <c r="AU756" s="15">
        <v>608695.65217391308</v>
      </c>
      <c r="AV756" s="15">
        <v>608695.65217391308</v>
      </c>
      <c r="AW756" s="15">
        <v>608695.65217391308</v>
      </c>
      <c r="AX756" s="15">
        <v>608695.65217391308</v>
      </c>
      <c r="AY756" s="15">
        <v>608695.65217391308</v>
      </c>
      <c r="BB756" t="b">
        <f t="shared" si="60"/>
        <v>1</v>
      </c>
    </row>
    <row r="757" spans="1:54">
      <c r="A757">
        <v>11334</v>
      </c>
      <c r="D757" t="s">
        <v>1444</v>
      </c>
      <c r="E757" t="s">
        <v>0</v>
      </c>
      <c r="F757" t="str">
        <f t="shared" si="56"/>
        <v>Transit/Transit</v>
      </c>
      <c r="I757" t="s">
        <v>4112</v>
      </c>
      <c r="J757" t="s">
        <v>652</v>
      </c>
      <c r="K757" t="s">
        <v>652</v>
      </c>
      <c r="L757" t="s">
        <v>652</v>
      </c>
      <c r="M757" t="s">
        <v>4113</v>
      </c>
      <c r="N757">
        <v>98500000</v>
      </c>
      <c r="O757">
        <v>273042000</v>
      </c>
      <c r="P757" t="s">
        <v>652</v>
      </c>
      <c r="Q757" t="str">
        <f t="shared" si="57"/>
        <v>2018-2040</v>
      </c>
      <c r="S757" t="s">
        <v>657</v>
      </c>
      <c r="T757" t="s">
        <v>0</v>
      </c>
      <c r="U757" s="4">
        <v>2018</v>
      </c>
      <c r="V757" s="4">
        <v>2040</v>
      </c>
      <c r="W757" s="15">
        <f t="shared" si="58"/>
        <v>4282608.6956521738</v>
      </c>
      <c r="X757">
        <f t="shared" si="59"/>
        <v>23</v>
      </c>
      <c r="Y757" s="15">
        <v>0</v>
      </c>
      <c r="Z757" s="15">
        <v>0</v>
      </c>
      <c r="AA757" s="15">
        <v>0</v>
      </c>
      <c r="AB757" s="15">
        <v>0</v>
      </c>
      <c r="AC757" s="15">
        <v>4282608.6956521738</v>
      </c>
      <c r="AD757" s="15">
        <v>4282608.6956521738</v>
      </c>
      <c r="AE757" s="15">
        <v>4282608.6956521738</v>
      </c>
      <c r="AF757" s="15">
        <v>4282608.6956521738</v>
      </c>
      <c r="AG757" s="15">
        <v>4282608.6956521738</v>
      </c>
      <c r="AH757" s="15">
        <v>4282608.6956521738</v>
      </c>
      <c r="AI757" s="15">
        <v>4282608.6956521738</v>
      </c>
      <c r="AJ757" s="15">
        <v>4282608.6956521738</v>
      </c>
      <c r="AK757" s="15">
        <v>4282608.6956521738</v>
      </c>
      <c r="AL757" s="15">
        <v>4282608.6956521738</v>
      </c>
      <c r="AM757" s="15">
        <v>4282608.6956521738</v>
      </c>
      <c r="AN757" s="15">
        <v>4282608.6956521738</v>
      </c>
      <c r="AO757" s="15">
        <v>4282608.6956521738</v>
      </c>
      <c r="AP757" s="15">
        <v>4282608.6956521738</v>
      </c>
      <c r="AQ757" s="15">
        <v>4282608.6956521738</v>
      </c>
      <c r="AR757" s="15">
        <v>4282608.6956521738</v>
      </c>
      <c r="AS757" s="15">
        <v>4282608.6956521738</v>
      </c>
      <c r="AT757" s="15">
        <v>4282608.6956521738</v>
      </c>
      <c r="AU757" s="15">
        <v>4282608.6956521738</v>
      </c>
      <c r="AV757" s="15">
        <v>4282608.6956521738</v>
      </c>
      <c r="AW757" s="15">
        <v>4282608.6956521738</v>
      </c>
      <c r="AX757" s="15">
        <v>4282608.6956521738</v>
      </c>
      <c r="AY757" s="15">
        <v>4282608.6956521738</v>
      </c>
      <c r="BB757" t="b">
        <f t="shared" si="60"/>
        <v>1</v>
      </c>
    </row>
    <row r="758" spans="1:54">
      <c r="A758">
        <v>11335</v>
      </c>
      <c r="D758" t="s">
        <v>1444</v>
      </c>
      <c r="E758" t="s">
        <v>0</v>
      </c>
      <c r="F758" t="str">
        <f t="shared" si="56"/>
        <v>Transit/Transit</v>
      </c>
      <c r="I758" t="s">
        <v>4114</v>
      </c>
      <c r="J758" t="s">
        <v>652</v>
      </c>
      <c r="K758" t="s">
        <v>652</v>
      </c>
      <c r="L758" t="s">
        <v>652</v>
      </c>
      <c r="M758" t="s">
        <v>4115</v>
      </c>
      <c r="N758">
        <v>227000000</v>
      </c>
      <c r="O758">
        <v>629244000</v>
      </c>
      <c r="P758" t="s">
        <v>652</v>
      </c>
      <c r="Q758" t="str">
        <f t="shared" si="57"/>
        <v>2018-2040</v>
      </c>
      <c r="S758" t="s">
        <v>657</v>
      </c>
      <c r="T758" t="s">
        <v>0</v>
      </c>
      <c r="U758" s="4">
        <v>2018</v>
      </c>
      <c r="V758" s="4">
        <v>2040</v>
      </c>
      <c r="W758" s="15">
        <f t="shared" si="58"/>
        <v>9869565.2173913047</v>
      </c>
      <c r="X758">
        <f t="shared" si="59"/>
        <v>23</v>
      </c>
      <c r="Y758" s="15">
        <v>0</v>
      </c>
      <c r="Z758" s="15">
        <v>0</v>
      </c>
      <c r="AA758" s="15">
        <v>0</v>
      </c>
      <c r="AB758" s="15">
        <v>0</v>
      </c>
      <c r="AC758" s="15">
        <v>9869565.2173913047</v>
      </c>
      <c r="AD758" s="15">
        <v>9869565.2173913047</v>
      </c>
      <c r="AE758" s="15">
        <v>9869565.2173913047</v>
      </c>
      <c r="AF758" s="15">
        <v>9869565.2173913047</v>
      </c>
      <c r="AG758" s="15">
        <v>9869565.2173913047</v>
      </c>
      <c r="AH758" s="15">
        <v>9869565.2173913047</v>
      </c>
      <c r="AI758" s="15">
        <v>9869565.2173913047</v>
      </c>
      <c r="AJ758" s="15">
        <v>9869565.2173913047</v>
      </c>
      <c r="AK758" s="15">
        <v>9869565.2173913047</v>
      </c>
      <c r="AL758" s="15">
        <v>9869565.2173913047</v>
      </c>
      <c r="AM758" s="15">
        <v>9869565.2173913047</v>
      </c>
      <c r="AN758" s="15">
        <v>9869565.2173913047</v>
      </c>
      <c r="AO758" s="15">
        <v>9869565.2173913047</v>
      </c>
      <c r="AP758" s="15">
        <v>9869565.2173913047</v>
      </c>
      <c r="AQ758" s="15">
        <v>9869565.2173913047</v>
      </c>
      <c r="AR758" s="15">
        <v>9869565.2173913047</v>
      </c>
      <c r="AS758" s="15">
        <v>9869565.2173913047</v>
      </c>
      <c r="AT758" s="15">
        <v>9869565.2173913047</v>
      </c>
      <c r="AU758" s="15">
        <v>9869565.2173913047</v>
      </c>
      <c r="AV758" s="15">
        <v>9869565.2173913047</v>
      </c>
      <c r="AW758" s="15">
        <v>9869565.2173913047</v>
      </c>
      <c r="AX758" s="15">
        <v>9869565.2173913047</v>
      </c>
      <c r="AY758" s="15">
        <v>9869565.2173913047</v>
      </c>
      <c r="BB758" t="b">
        <f t="shared" si="60"/>
        <v>1</v>
      </c>
    </row>
    <row r="759" spans="1:54">
      <c r="A759">
        <v>11337</v>
      </c>
      <c r="D759" t="s">
        <v>1444</v>
      </c>
      <c r="E759" t="s">
        <v>0</v>
      </c>
      <c r="F759" t="str">
        <f t="shared" si="56"/>
        <v>Transit/Active Transportation</v>
      </c>
      <c r="I759" t="s">
        <v>1637</v>
      </c>
      <c r="J759" t="s">
        <v>652</v>
      </c>
      <c r="K759" t="s">
        <v>652</v>
      </c>
      <c r="L759" t="s">
        <v>652</v>
      </c>
      <c r="M759" t="s">
        <v>1638</v>
      </c>
      <c r="N759">
        <v>10000000</v>
      </c>
      <c r="O759">
        <v>27719999.999999996</v>
      </c>
      <c r="P759" t="s">
        <v>652</v>
      </c>
      <c r="Q759" t="str">
        <f t="shared" si="57"/>
        <v>2018-2040</v>
      </c>
      <c r="S759" t="s">
        <v>657</v>
      </c>
      <c r="T759" t="s">
        <v>636</v>
      </c>
      <c r="U759" s="4">
        <v>2018</v>
      </c>
      <c r="V759" s="4">
        <v>2040</v>
      </c>
      <c r="W759" s="15">
        <f t="shared" si="58"/>
        <v>434782.60869565216</v>
      </c>
      <c r="X759">
        <f t="shared" si="59"/>
        <v>23</v>
      </c>
      <c r="Y759" s="15">
        <v>0</v>
      </c>
      <c r="Z759" s="15">
        <v>0</v>
      </c>
      <c r="AA759" s="15">
        <v>0</v>
      </c>
      <c r="AB759" s="15">
        <v>0</v>
      </c>
      <c r="AC759" s="15">
        <v>434782.60869565216</v>
      </c>
      <c r="AD759" s="15">
        <v>434782.60869565216</v>
      </c>
      <c r="AE759" s="15">
        <v>434782.60869565216</v>
      </c>
      <c r="AF759" s="15">
        <v>434782.60869565216</v>
      </c>
      <c r="AG759" s="15">
        <v>434782.60869565216</v>
      </c>
      <c r="AH759" s="15">
        <v>434782.60869565216</v>
      </c>
      <c r="AI759" s="15">
        <v>434782.60869565216</v>
      </c>
      <c r="AJ759" s="15">
        <v>434782.60869565216</v>
      </c>
      <c r="AK759" s="15">
        <v>434782.60869565216</v>
      </c>
      <c r="AL759" s="15">
        <v>434782.60869565216</v>
      </c>
      <c r="AM759" s="15">
        <v>434782.60869565216</v>
      </c>
      <c r="AN759" s="15">
        <v>434782.60869565216</v>
      </c>
      <c r="AO759" s="15">
        <v>434782.60869565216</v>
      </c>
      <c r="AP759" s="15">
        <v>434782.60869565216</v>
      </c>
      <c r="AQ759" s="15">
        <v>434782.60869565216</v>
      </c>
      <c r="AR759" s="15">
        <v>434782.60869565216</v>
      </c>
      <c r="AS759" s="15">
        <v>434782.60869565216</v>
      </c>
      <c r="AT759" s="15">
        <v>434782.60869565216</v>
      </c>
      <c r="AU759" s="15">
        <v>434782.60869565216</v>
      </c>
      <c r="AV759" s="15">
        <v>434782.60869565216</v>
      </c>
      <c r="AW759" s="15">
        <v>434782.60869565216</v>
      </c>
      <c r="AX759" s="15">
        <v>434782.60869565216</v>
      </c>
      <c r="AY759" s="15">
        <v>434782.60869565216</v>
      </c>
      <c r="BB759" t="b">
        <f t="shared" si="60"/>
        <v>1</v>
      </c>
    </row>
    <row r="760" spans="1:54">
      <c r="A760">
        <v>11338</v>
      </c>
      <c r="D760" t="s">
        <v>1444</v>
      </c>
      <c r="E760" t="s">
        <v>0</v>
      </c>
      <c r="F760" t="str">
        <f t="shared" si="56"/>
        <v>Transit/Transit</v>
      </c>
      <c r="I760" t="s">
        <v>4116</v>
      </c>
      <c r="J760" t="s">
        <v>652</v>
      </c>
      <c r="K760" t="s">
        <v>652</v>
      </c>
      <c r="L760" t="s">
        <v>652</v>
      </c>
      <c r="M760" t="s">
        <v>4117</v>
      </c>
      <c r="N760">
        <v>26000000</v>
      </c>
      <c r="O760">
        <v>72072000</v>
      </c>
      <c r="P760" t="s">
        <v>652</v>
      </c>
      <c r="Q760" t="str">
        <f t="shared" si="57"/>
        <v>2018-2040</v>
      </c>
      <c r="S760" t="s">
        <v>657</v>
      </c>
      <c r="T760" t="s">
        <v>0</v>
      </c>
      <c r="U760" s="4">
        <v>2018</v>
      </c>
      <c r="V760" s="4">
        <v>2040</v>
      </c>
      <c r="W760" s="15">
        <f t="shared" si="58"/>
        <v>1130434.7826086956</v>
      </c>
      <c r="X760">
        <f t="shared" si="59"/>
        <v>23</v>
      </c>
      <c r="Y760" s="15">
        <v>0</v>
      </c>
      <c r="Z760" s="15">
        <v>0</v>
      </c>
      <c r="AA760" s="15">
        <v>0</v>
      </c>
      <c r="AB760" s="15">
        <v>0</v>
      </c>
      <c r="AC760" s="15">
        <v>1130434.7826086956</v>
      </c>
      <c r="AD760" s="15">
        <v>1130434.7826086956</v>
      </c>
      <c r="AE760" s="15">
        <v>1130434.7826086956</v>
      </c>
      <c r="AF760" s="15">
        <v>1130434.7826086956</v>
      </c>
      <c r="AG760" s="15">
        <v>1130434.7826086956</v>
      </c>
      <c r="AH760" s="15">
        <v>1130434.7826086956</v>
      </c>
      <c r="AI760" s="15">
        <v>1130434.7826086956</v>
      </c>
      <c r="AJ760" s="15">
        <v>1130434.7826086956</v>
      </c>
      <c r="AK760" s="15">
        <v>1130434.7826086956</v>
      </c>
      <c r="AL760" s="15">
        <v>1130434.7826086956</v>
      </c>
      <c r="AM760" s="15">
        <v>1130434.7826086956</v>
      </c>
      <c r="AN760" s="15">
        <v>1130434.7826086956</v>
      </c>
      <c r="AO760" s="15">
        <v>1130434.7826086956</v>
      </c>
      <c r="AP760" s="15">
        <v>1130434.7826086956</v>
      </c>
      <c r="AQ760" s="15">
        <v>1130434.7826086956</v>
      </c>
      <c r="AR760" s="15">
        <v>1130434.7826086956</v>
      </c>
      <c r="AS760" s="15">
        <v>1130434.7826086956</v>
      </c>
      <c r="AT760" s="15">
        <v>1130434.7826086956</v>
      </c>
      <c r="AU760" s="15">
        <v>1130434.7826086956</v>
      </c>
      <c r="AV760" s="15">
        <v>1130434.7826086956</v>
      </c>
      <c r="AW760" s="15">
        <v>1130434.7826086956</v>
      </c>
      <c r="AX760" s="15">
        <v>1130434.7826086956</v>
      </c>
      <c r="AY760" s="15">
        <v>1130434.7826086956</v>
      </c>
      <c r="BB760" t="b">
        <f t="shared" si="60"/>
        <v>1</v>
      </c>
    </row>
    <row r="761" spans="1:54">
      <c r="A761">
        <v>11339</v>
      </c>
      <c r="D761" t="s">
        <v>1206</v>
      </c>
      <c r="E761" t="s">
        <v>4308</v>
      </c>
      <c r="F761" t="str">
        <f t="shared" si="56"/>
        <v>County/Roads and Bridges</v>
      </c>
      <c r="I761" t="s">
        <v>3407</v>
      </c>
      <c r="J761" t="s">
        <v>2936</v>
      </c>
      <c r="K761" t="s">
        <v>3408</v>
      </c>
      <c r="L761" t="s">
        <v>1</v>
      </c>
      <c r="M761" t="s">
        <v>3409</v>
      </c>
      <c r="N761">
        <v>130000000</v>
      </c>
      <c r="O761">
        <v>360360000</v>
      </c>
      <c r="P761" t="s">
        <v>652</v>
      </c>
      <c r="Q761" t="str">
        <f t="shared" si="57"/>
        <v>2018-2040</v>
      </c>
      <c r="S761" t="s">
        <v>664</v>
      </c>
      <c r="T761" t="s">
        <v>2287</v>
      </c>
      <c r="U761" s="4">
        <v>2018</v>
      </c>
      <c r="V761" s="4">
        <v>2040</v>
      </c>
      <c r="W761" s="15">
        <f t="shared" si="58"/>
        <v>5652173.9130434785</v>
      </c>
      <c r="X761">
        <f t="shared" si="59"/>
        <v>23</v>
      </c>
      <c r="Y761" s="15">
        <v>0</v>
      </c>
      <c r="Z761" s="15">
        <v>0</v>
      </c>
      <c r="AA761" s="15">
        <v>0</v>
      </c>
      <c r="AB761" s="15">
        <v>0</v>
      </c>
      <c r="AC761" s="15">
        <v>5652173.9130434785</v>
      </c>
      <c r="AD761" s="15">
        <v>5652173.9130434785</v>
      </c>
      <c r="AE761" s="15">
        <v>5652173.9130434785</v>
      </c>
      <c r="AF761" s="15">
        <v>5652173.9130434785</v>
      </c>
      <c r="AG761" s="15">
        <v>5652173.9130434785</v>
      </c>
      <c r="AH761" s="15">
        <v>5652173.9130434785</v>
      </c>
      <c r="AI761" s="15">
        <v>5652173.9130434785</v>
      </c>
      <c r="AJ761" s="15">
        <v>5652173.9130434785</v>
      </c>
      <c r="AK761" s="15">
        <v>5652173.9130434785</v>
      </c>
      <c r="AL761" s="15">
        <v>5652173.9130434785</v>
      </c>
      <c r="AM761" s="15">
        <v>5652173.9130434785</v>
      </c>
      <c r="AN761" s="15">
        <v>5652173.9130434785</v>
      </c>
      <c r="AO761" s="15">
        <v>5652173.9130434785</v>
      </c>
      <c r="AP761" s="15">
        <v>5652173.9130434785</v>
      </c>
      <c r="AQ761" s="15">
        <v>5652173.9130434785</v>
      </c>
      <c r="AR761" s="15">
        <v>5652173.9130434785</v>
      </c>
      <c r="AS761" s="15">
        <v>5652173.9130434785</v>
      </c>
      <c r="AT761" s="15">
        <v>5652173.9130434785</v>
      </c>
      <c r="AU761" s="15">
        <v>5652173.9130434785</v>
      </c>
      <c r="AV761" s="15">
        <v>5652173.9130434785</v>
      </c>
      <c r="AW761" s="15">
        <v>5652173.9130434785</v>
      </c>
      <c r="AX761" s="15">
        <v>5652173.9130434785</v>
      </c>
      <c r="AY761" s="15">
        <v>5652173.9130434785</v>
      </c>
      <c r="BB761" t="b">
        <f t="shared" si="60"/>
        <v>1</v>
      </c>
    </row>
    <row r="762" spans="1:54">
      <c r="A762">
        <v>11340</v>
      </c>
      <c r="D762" t="s">
        <v>1206</v>
      </c>
      <c r="E762" t="s">
        <v>4308</v>
      </c>
      <c r="F762" t="str">
        <f t="shared" si="56"/>
        <v>County/Roads and Bridges</v>
      </c>
      <c r="I762" t="s">
        <v>3407</v>
      </c>
      <c r="J762" t="s">
        <v>2936</v>
      </c>
      <c r="K762" t="s">
        <v>3408</v>
      </c>
      <c r="L762" t="s">
        <v>1</v>
      </c>
      <c r="M762" t="s">
        <v>3410</v>
      </c>
      <c r="N762">
        <v>80000000</v>
      </c>
      <c r="O762">
        <v>221759999.99999997</v>
      </c>
      <c r="P762" t="s">
        <v>652</v>
      </c>
      <c r="Q762" t="str">
        <f t="shared" si="57"/>
        <v>2018-2040</v>
      </c>
      <c r="S762" t="s">
        <v>664</v>
      </c>
      <c r="T762" t="s">
        <v>2287</v>
      </c>
      <c r="U762" s="4">
        <v>2018</v>
      </c>
      <c r="V762" s="4">
        <v>2040</v>
      </c>
      <c r="W762" s="15">
        <f t="shared" si="58"/>
        <v>3478260.8695652173</v>
      </c>
      <c r="X762">
        <f t="shared" si="59"/>
        <v>23</v>
      </c>
      <c r="Y762" s="15">
        <v>0</v>
      </c>
      <c r="Z762" s="15">
        <v>0</v>
      </c>
      <c r="AA762" s="15">
        <v>0</v>
      </c>
      <c r="AB762" s="15">
        <v>0</v>
      </c>
      <c r="AC762" s="15">
        <v>3478260.8695652173</v>
      </c>
      <c r="AD762" s="15">
        <v>3478260.8695652173</v>
      </c>
      <c r="AE762" s="15">
        <v>3478260.8695652173</v>
      </c>
      <c r="AF762" s="15">
        <v>3478260.8695652173</v>
      </c>
      <c r="AG762" s="15">
        <v>3478260.8695652173</v>
      </c>
      <c r="AH762" s="15">
        <v>3478260.8695652173</v>
      </c>
      <c r="AI762" s="15">
        <v>3478260.8695652173</v>
      </c>
      <c r="AJ762" s="15">
        <v>3478260.8695652173</v>
      </c>
      <c r="AK762" s="15">
        <v>3478260.8695652173</v>
      </c>
      <c r="AL762" s="15">
        <v>3478260.8695652173</v>
      </c>
      <c r="AM762" s="15">
        <v>3478260.8695652173</v>
      </c>
      <c r="AN762" s="15">
        <v>3478260.8695652173</v>
      </c>
      <c r="AO762" s="15">
        <v>3478260.8695652173</v>
      </c>
      <c r="AP762" s="15">
        <v>3478260.8695652173</v>
      </c>
      <c r="AQ762" s="15">
        <v>3478260.8695652173</v>
      </c>
      <c r="AR762" s="15">
        <v>3478260.8695652173</v>
      </c>
      <c r="AS762" s="15">
        <v>3478260.8695652173</v>
      </c>
      <c r="AT762" s="15">
        <v>3478260.8695652173</v>
      </c>
      <c r="AU762" s="15">
        <v>3478260.8695652173</v>
      </c>
      <c r="AV762" s="15">
        <v>3478260.8695652173</v>
      </c>
      <c r="AW762" s="15">
        <v>3478260.8695652173</v>
      </c>
      <c r="AX762" s="15">
        <v>3478260.8695652173</v>
      </c>
      <c r="AY762" s="15">
        <v>3478260.8695652173</v>
      </c>
      <c r="BB762" t="b">
        <f t="shared" si="60"/>
        <v>1</v>
      </c>
    </row>
    <row r="763" spans="1:54">
      <c r="A763">
        <v>11376</v>
      </c>
      <c r="D763" t="s">
        <v>1139</v>
      </c>
      <c r="E763" t="s">
        <v>4308</v>
      </c>
      <c r="F763" t="str">
        <f t="shared" si="56"/>
        <v>County/Roads and Bridges</v>
      </c>
      <c r="G763" t="s">
        <v>1139</v>
      </c>
      <c r="I763" t="s">
        <v>3450</v>
      </c>
      <c r="N763">
        <v>50000000</v>
      </c>
      <c r="O763">
        <v>138600000</v>
      </c>
      <c r="P763" t="s">
        <v>652</v>
      </c>
      <c r="Q763" t="str">
        <f t="shared" si="57"/>
        <v>2018-2040</v>
      </c>
      <c r="S763" t="s">
        <v>832</v>
      </c>
      <c r="T763" t="s">
        <v>2287</v>
      </c>
      <c r="U763" s="4">
        <v>2018</v>
      </c>
      <c r="V763" s="4">
        <v>2040</v>
      </c>
      <c r="W763" s="15">
        <f t="shared" si="58"/>
        <v>2173913.0434782607</v>
      </c>
      <c r="X763">
        <f t="shared" si="59"/>
        <v>23</v>
      </c>
      <c r="Y763" s="15">
        <v>0</v>
      </c>
      <c r="Z763" s="15">
        <v>0</v>
      </c>
      <c r="AA763" s="15">
        <v>0</v>
      </c>
      <c r="AB763" s="15">
        <v>0</v>
      </c>
      <c r="AC763" s="15">
        <v>2173913.0434782607</v>
      </c>
      <c r="AD763" s="15">
        <v>2173913.0434782607</v>
      </c>
      <c r="AE763" s="15">
        <v>2173913.0434782607</v>
      </c>
      <c r="AF763" s="15">
        <v>2173913.0434782607</v>
      </c>
      <c r="AG763" s="15">
        <v>2173913.0434782607</v>
      </c>
      <c r="AH763" s="15">
        <v>2173913.0434782607</v>
      </c>
      <c r="AI763" s="15">
        <v>2173913.0434782607</v>
      </c>
      <c r="AJ763" s="15">
        <v>2173913.0434782607</v>
      </c>
      <c r="AK763" s="15">
        <v>2173913.0434782607</v>
      </c>
      <c r="AL763" s="15">
        <v>2173913.0434782607</v>
      </c>
      <c r="AM763" s="15">
        <v>2173913.0434782607</v>
      </c>
      <c r="AN763" s="15">
        <v>2173913.0434782607</v>
      </c>
      <c r="AO763" s="15">
        <v>2173913.0434782607</v>
      </c>
      <c r="AP763" s="15">
        <v>2173913.0434782607</v>
      </c>
      <c r="AQ763" s="15">
        <v>2173913.0434782607</v>
      </c>
      <c r="AR763" s="15">
        <v>2173913.0434782607</v>
      </c>
      <c r="AS763" s="15">
        <v>2173913.0434782607</v>
      </c>
      <c r="AT763" s="15">
        <v>2173913.0434782607</v>
      </c>
      <c r="AU763" s="15">
        <v>2173913.0434782607</v>
      </c>
      <c r="AV763" s="15">
        <v>2173913.0434782607</v>
      </c>
      <c r="AW763" s="15">
        <v>2173913.0434782607</v>
      </c>
      <c r="AX763" s="15">
        <v>2173913.0434782607</v>
      </c>
      <c r="AY763" s="15">
        <v>2173913.0434782607</v>
      </c>
      <c r="BB763" t="b">
        <f t="shared" si="60"/>
        <v>1</v>
      </c>
    </row>
    <row r="764" spans="1:54">
      <c r="A764">
        <v>11573</v>
      </c>
      <c r="D764" t="s">
        <v>1406</v>
      </c>
      <c r="E764" t="s">
        <v>4307</v>
      </c>
      <c r="F764" t="str">
        <f t="shared" si="56"/>
        <v>City/Transit</v>
      </c>
      <c r="G764" t="s">
        <v>1444</v>
      </c>
      <c r="I764" t="s">
        <v>4089</v>
      </c>
      <c r="J764" t="s">
        <v>4091</v>
      </c>
      <c r="K764" t="s">
        <v>4130</v>
      </c>
      <c r="L764" t="s">
        <v>0</v>
      </c>
      <c r="M764" t="s">
        <v>4131</v>
      </c>
      <c r="N764">
        <v>50000000</v>
      </c>
      <c r="O764">
        <v>138600000</v>
      </c>
      <c r="P764" t="s">
        <v>652</v>
      </c>
      <c r="Q764" t="str">
        <f t="shared" si="57"/>
        <v>2018-2040</v>
      </c>
      <c r="S764" t="s">
        <v>1424</v>
      </c>
      <c r="T764" t="s">
        <v>0</v>
      </c>
      <c r="U764" s="4">
        <v>2018</v>
      </c>
      <c r="V764" s="4">
        <v>2040</v>
      </c>
      <c r="W764" s="15">
        <f t="shared" si="58"/>
        <v>2173913.0434782607</v>
      </c>
      <c r="X764">
        <f t="shared" si="59"/>
        <v>23</v>
      </c>
      <c r="Y764" s="15">
        <v>0</v>
      </c>
      <c r="Z764" s="15">
        <v>0</v>
      </c>
      <c r="AA764" s="15">
        <v>0</v>
      </c>
      <c r="AB764" s="15">
        <v>0</v>
      </c>
      <c r="AC764" s="15">
        <v>2173913.0434782607</v>
      </c>
      <c r="AD764" s="15">
        <v>2173913.0434782607</v>
      </c>
      <c r="AE764" s="15">
        <v>2173913.0434782607</v>
      </c>
      <c r="AF764" s="15">
        <v>2173913.0434782607</v>
      </c>
      <c r="AG764" s="15">
        <v>2173913.0434782607</v>
      </c>
      <c r="AH764" s="15">
        <v>2173913.0434782607</v>
      </c>
      <c r="AI764" s="15">
        <v>2173913.0434782607</v>
      </c>
      <c r="AJ764" s="15">
        <v>2173913.0434782607</v>
      </c>
      <c r="AK764" s="15">
        <v>2173913.0434782607</v>
      </c>
      <c r="AL764" s="15">
        <v>2173913.0434782607</v>
      </c>
      <c r="AM764" s="15">
        <v>2173913.0434782607</v>
      </c>
      <c r="AN764" s="15">
        <v>2173913.0434782607</v>
      </c>
      <c r="AO764" s="15">
        <v>2173913.0434782607</v>
      </c>
      <c r="AP764" s="15">
        <v>2173913.0434782607</v>
      </c>
      <c r="AQ764" s="15">
        <v>2173913.0434782607</v>
      </c>
      <c r="AR764" s="15">
        <v>2173913.0434782607</v>
      </c>
      <c r="AS764" s="15">
        <v>2173913.0434782607</v>
      </c>
      <c r="AT764" s="15">
        <v>2173913.0434782607</v>
      </c>
      <c r="AU764" s="15">
        <v>2173913.0434782607</v>
      </c>
      <c r="AV764" s="15">
        <v>2173913.0434782607</v>
      </c>
      <c r="AW764" s="15">
        <v>2173913.0434782607</v>
      </c>
      <c r="AX764" s="15">
        <v>2173913.0434782607</v>
      </c>
      <c r="AY764" s="15">
        <v>2173913.0434782607</v>
      </c>
      <c r="BB764" t="b">
        <f t="shared" si="60"/>
        <v>1</v>
      </c>
    </row>
    <row r="765" spans="1:54">
      <c r="A765">
        <v>11574</v>
      </c>
      <c r="D765" t="s">
        <v>1206</v>
      </c>
      <c r="E765" t="s">
        <v>4308</v>
      </c>
      <c r="F765" t="str">
        <f t="shared" si="56"/>
        <v>County/Roads and Bridges</v>
      </c>
      <c r="G765" t="s">
        <v>1206</v>
      </c>
      <c r="I765" t="s">
        <v>3702</v>
      </c>
      <c r="J765" t="s">
        <v>3703</v>
      </c>
      <c r="K765" t="s">
        <v>1923</v>
      </c>
      <c r="L765" t="s">
        <v>1</v>
      </c>
      <c r="M765" t="s">
        <v>3567</v>
      </c>
      <c r="N765">
        <v>21000000</v>
      </c>
      <c r="O765">
        <v>58211999.999999993</v>
      </c>
      <c r="P765" t="s">
        <v>652</v>
      </c>
      <c r="Q765" t="str">
        <f t="shared" si="57"/>
        <v>2018-2040</v>
      </c>
      <c r="S765" t="s">
        <v>730</v>
      </c>
      <c r="T765" t="s">
        <v>2287</v>
      </c>
      <c r="U765" s="4">
        <v>2018</v>
      </c>
      <c r="V765" s="4">
        <v>2040</v>
      </c>
      <c r="W765" s="15">
        <f t="shared" si="58"/>
        <v>913043.47826086951</v>
      </c>
      <c r="X765">
        <f t="shared" si="59"/>
        <v>23</v>
      </c>
      <c r="Y765" s="15">
        <v>0</v>
      </c>
      <c r="Z765" s="15">
        <v>0</v>
      </c>
      <c r="AA765" s="15">
        <v>0</v>
      </c>
      <c r="AB765" s="15">
        <v>0</v>
      </c>
      <c r="AC765" s="15">
        <v>913043.47826086951</v>
      </c>
      <c r="AD765" s="15">
        <v>913043.47826086951</v>
      </c>
      <c r="AE765" s="15">
        <v>913043.47826086951</v>
      </c>
      <c r="AF765" s="15">
        <v>913043.47826086951</v>
      </c>
      <c r="AG765" s="15">
        <v>913043.47826086951</v>
      </c>
      <c r="AH765" s="15">
        <v>913043.47826086951</v>
      </c>
      <c r="AI765" s="15">
        <v>913043.47826086951</v>
      </c>
      <c r="AJ765" s="15">
        <v>913043.47826086951</v>
      </c>
      <c r="AK765" s="15">
        <v>913043.47826086951</v>
      </c>
      <c r="AL765" s="15">
        <v>913043.47826086951</v>
      </c>
      <c r="AM765" s="15">
        <v>913043.47826086951</v>
      </c>
      <c r="AN765" s="15">
        <v>913043.47826086951</v>
      </c>
      <c r="AO765" s="15">
        <v>913043.47826086951</v>
      </c>
      <c r="AP765" s="15">
        <v>913043.47826086951</v>
      </c>
      <c r="AQ765" s="15">
        <v>913043.47826086951</v>
      </c>
      <c r="AR765" s="15">
        <v>913043.47826086951</v>
      </c>
      <c r="AS765" s="15">
        <v>913043.47826086951</v>
      </c>
      <c r="AT765" s="15">
        <v>913043.47826086951</v>
      </c>
      <c r="AU765" s="15">
        <v>913043.47826086951</v>
      </c>
      <c r="AV765" s="15">
        <v>913043.47826086951</v>
      </c>
      <c r="AW765" s="15">
        <v>913043.47826086951</v>
      </c>
      <c r="AX765" s="15">
        <v>913043.47826086951</v>
      </c>
      <c r="AY765" s="15">
        <v>913043.47826086951</v>
      </c>
      <c r="BB765" t="b">
        <f t="shared" si="60"/>
        <v>1</v>
      </c>
    </row>
    <row r="766" spans="1:54">
      <c r="A766">
        <v>11575</v>
      </c>
      <c r="D766" t="s">
        <v>1206</v>
      </c>
      <c r="E766" t="s">
        <v>4308</v>
      </c>
      <c r="F766" t="str">
        <f t="shared" si="56"/>
        <v>County/Active Transportation</v>
      </c>
      <c r="G766" t="s">
        <v>1206</v>
      </c>
      <c r="I766" t="s">
        <v>1919</v>
      </c>
      <c r="J766" t="s">
        <v>1234</v>
      </c>
      <c r="K766" t="s">
        <v>1237</v>
      </c>
      <c r="L766" t="s">
        <v>640</v>
      </c>
      <c r="M766" t="s">
        <v>1510</v>
      </c>
      <c r="N766">
        <v>2500000</v>
      </c>
      <c r="O766">
        <v>6929999.9999999991</v>
      </c>
      <c r="P766" t="s">
        <v>652</v>
      </c>
      <c r="Q766" t="str">
        <f t="shared" si="57"/>
        <v>2018-2040</v>
      </c>
      <c r="S766" t="s">
        <v>730</v>
      </c>
      <c r="T766" t="s">
        <v>636</v>
      </c>
      <c r="U766" s="4">
        <v>2018</v>
      </c>
      <c r="V766" s="4">
        <v>2040</v>
      </c>
      <c r="W766" s="15">
        <f t="shared" si="58"/>
        <v>108695.65217391304</v>
      </c>
      <c r="X766">
        <f t="shared" si="59"/>
        <v>23</v>
      </c>
      <c r="Y766" s="15">
        <v>0</v>
      </c>
      <c r="Z766" s="15">
        <v>0</v>
      </c>
      <c r="AA766" s="15">
        <v>0</v>
      </c>
      <c r="AB766" s="15">
        <v>0</v>
      </c>
      <c r="AC766" s="15">
        <v>108695.65217391304</v>
      </c>
      <c r="AD766" s="15">
        <v>108695.65217391304</v>
      </c>
      <c r="AE766" s="15">
        <v>108695.65217391304</v>
      </c>
      <c r="AF766" s="15">
        <v>108695.65217391304</v>
      </c>
      <c r="AG766" s="15">
        <v>108695.65217391304</v>
      </c>
      <c r="AH766" s="15">
        <v>108695.65217391304</v>
      </c>
      <c r="AI766" s="15">
        <v>108695.65217391304</v>
      </c>
      <c r="AJ766" s="15">
        <v>108695.65217391304</v>
      </c>
      <c r="AK766" s="15">
        <v>108695.65217391304</v>
      </c>
      <c r="AL766" s="15">
        <v>108695.65217391304</v>
      </c>
      <c r="AM766" s="15">
        <v>108695.65217391304</v>
      </c>
      <c r="AN766" s="15">
        <v>108695.65217391304</v>
      </c>
      <c r="AO766" s="15">
        <v>108695.65217391304</v>
      </c>
      <c r="AP766" s="15">
        <v>108695.65217391304</v>
      </c>
      <c r="AQ766" s="15">
        <v>108695.65217391304</v>
      </c>
      <c r="AR766" s="15">
        <v>108695.65217391304</v>
      </c>
      <c r="AS766" s="15">
        <v>108695.65217391304</v>
      </c>
      <c r="AT766" s="15">
        <v>108695.65217391304</v>
      </c>
      <c r="AU766" s="15">
        <v>108695.65217391304</v>
      </c>
      <c r="AV766" s="15">
        <v>108695.65217391304</v>
      </c>
      <c r="AW766" s="15">
        <v>108695.65217391304</v>
      </c>
      <c r="AX766" s="15">
        <v>108695.65217391304</v>
      </c>
      <c r="AY766" s="15">
        <v>108695.65217391304</v>
      </c>
      <c r="BB766" t="b">
        <f t="shared" si="60"/>
        <v>1</v>
      </c>
    </row>
    <row r="767" spans="1:54">
      <c r="A767">
        <v>11576</v>
      </c>
      <c r="D767" t="s">
        <v>1206</v>
      </c>
      <c r="E767" t="s">
        <v>4308</v>
      </c>
      <c r="F767" t="str">
        <f t="shared" si="56"/>
        <v>County/Roads and Bridges</v>
      </c>
      <c r="G767" t="s">
        <v>1206</v>
      </c>
      <c r="I767" t="s">
        <v>3704</v>
      </c>
      <c r="J767" t="s">
        <v>3598</v>
      </c>
      <c r="K767" t="s">
        <v>3705</v>
      </c>
      <c r="L767" t="s">
        <v>640</v>
      </c>
      <c r="M767" t="s">
        <v>2921</v>
      </c>
      <c r="N767">
        <v>34000000</v>
      </c>
      <c r="O767">
        <v>94248000</v>
      </c>
      <c r="P767" t="s">
        <v>652</v>
      </c>
      <c r="Q767" t="str">
        <f t="shared" si="57"/>
        <v>2018-2040</v>
      </c>
      <c r="S767" t="s">
        <v>730</v>
      </c>
      <c r="T767" t="s">
        <v>2287</v>
      </c>
      <c r="U767" s="4">
        <v>2018</v>
      </c>
      <c r="V767" s="4">
        <v>2040</v>
      </c>
      <c r="W767" s="15">
        <f t="shared" si="58"/>
        <v>1478260.8695652173</v>
      </c>
      <c r="X767">
        <f t="shared" si="59"/>
        <v>23</v>
      </c>
      <c r="Y767" s="15">
        <v>0</v>
      </c>
      <c r="Z767" s="15">
        <v>0</v>
      </c>
      <c r="AA767" s="15">
        <v>0</v>
      </c>
      <c r="AB767" s="15">
        <v>0</v>
      </c>
      <c r="AC767" s="15">
        <v>1478260.8695652173</v>
      </c>
      <c r="AD767" s="15">
        <v>1478260.8695652173</v>
      </c>
      <c r="AE767" s="15">
        <v>1478260.8695652173</v>
      </c>
      <c r="AF767" s="15">
        <v>1478260.8695652173</v>
      </c>
      <c r="AG767" s="15">
        <v>1478260.8695652173</v>
      </c>
      <c r="AH767" s="15">
        <v>1478260.8695652173</v>
      </c>
      <c r="AI767" s="15">
        <v>1478260.8695652173</v>
      </c>
      <c r="AJ767" s="15">
        <v>1478260.8695652173</v>
      </c>
      <c r="AK767" s="15">
        <v>1478260.8695652173</v>
      </c>
      <c r="AL767" s="15">
        <v>1478260.8695652173</v>
      </c>
      <c r="AM767" s="15">
        <v>1478260.8695652173</v>
      </c>
      <c r="AN767" s="15">
        <v>1478260.8695652173</v>
      </c>
      <c r="AO767" s="15">
        <v>1478260.8695652173</v>
      </c>
      <c r="AP767" s="15">
        <v>1478260.8695652173</v>
      </c>
      <c r="AQ767" s="15">
        <v>1478260.8695652173</v>
      </c>
      <c r="AR767" s="15">
        <v>1478260.8695652173</v>
      </c>
      <c r="AS767" s="15">
        <v>1478260.8695652173</v>
      </c>
      <c r="AT767" s="15">
        <v>1478260.8695652173</v>
      </c>
      <c r="AU767" s="15">
        <v>1478260.8695652173</v>
      </c>
      <c r="AV767" s="15">
        <v>1478260.8695652173</v>
      </c>
      <c r="AW767" s="15">
        <v>1478260.8695652173</v>
      </c>
      <c r="AX767" s="15">
        <v>1478260.8695652173</v>
      </c>
      <c r="AY767" s="15">
        <v>1478260.8695652173</v>
      </c>
      <c r="BB767" t="b">
        <f t="shared" si="60"/>
        <v>1</v>
      </c>
    </row>
    <row r="768" spans="1:54">
      <c r="A768">
        <v>11577</v>
      </c>
      <c r="D768" t="s">
        <v>1206</v>
      </c>
      <c r="E768" t="s">
        <v>4308</v>
      </c>
      <c r="F768" t="str">
        <f t="shared" si="56"/>
        <v>County/Roads and Bridges</v>
      </c>
      <c r="G768" t="s">
        <v>1206</v>
      </c>
      <c r="I768" t="s">
        <v>3706</v>
      </c>
      <c r="J768" t="s">
        <v>3707</v>
      </c>
      <c r="K768" t="s">
        <v>3705</v>
      </c>
      <c r="L768" t="s">
        <v>1</v>
      </c>
      <c r="M768" t="s">
        <v>2921</v>
      </c>
      <c r="N768">
        <v>30000000</v>
      </c>
      <c r="O768">
        <v>83160000</v>
      </c>
      <c r="P768" t="s">
        <v>652</v>
      </c>
      <c r="Q768" t="str">
        <f t="shared" si="57"/>
        <v>2018-2040</v>
      </c>
      <c r="S768" t="s">
        <v>730</v>
      </c>
      <c r="T768" t="s">
        <v>2287</v>
      </c>
      <c r="U768" s="4">
        <v>2018</v>
      </c>
      <c r="V768" s="4">
        <v>2040</v>
      </c>
      <c r="W768" s="15">
        <f t="shared" si="58"/>
        <v>1304347.8260869565</v>
      </c>
      <c r="X768">
        <f t="shared" si="59"/>
        <v>23</v>
      </c>
      <c r="Y768" s="15">
        <v>0</v>
      </c>
      <c r="Z768" s="15">
        <v>0</v>
      </c>
      <c r="AA768" s="15">
        <v>0</v>
      </c>
      <c r="AB768" s="15">
        <v>0</v>
      </c>
      <c r="AC768" s="15">
        <v>1304347.8260869565</v>
      </c>
      <c r="AD768" s="15">
        <v>1304347.8260869565</v>
      </c>
      <c r="AE768" s="15">
        <v>1304347.8260869565</v>
      </c>
      <c r="AF768" s="15">
        <v>1304347.8260869565</v>
      </c>
      <c r="AG768" s="15">
        <v>1304347.8260869565</v>
      </c>
      <c r="AH768" s="15">
        <v>1304347.8260869565</v>
      </c>
      <c r="AI768" s="15">
        <v>1304347.8260869565</v>
      </c>
      <c r="AJ768" s="15">
        <v>1304347.8260869565</v>
      </c>
      <c r="AK768" s="15">
        <v>1304347.8260869565</v>
      </c>
      <c r="AL768" s="15">
        <v>1304347.8260869565</v>
      </c>
      <c r="AM768" s="15">
        <v>1304347.8260869565</v>
      </c>
      <c r="AN768" s="15">
        <v>1304347.8260869565</v>
      </c>
      <c r="AO768" s="15">
        <v>1304347.8260869565</v>
      </c>
      <c r="AP768" s="15">
        <v>1304347.8260869565</v>
      </c>
      <c r="AQ768" s="15">
        <v>1304347.8260869565</v>
      </c>
      <c r="AR768" s="15">
        <v>1304347.8260869565</v>
      </c>
      <c r="AS768" s="15">
        <v>1304347.8260869565</v>
      </c>
      <c r="AT768" s="15">
        <v>1304347.8260869565</v>
      </c>
      <c r="AU768" s="15">
        <v>1304347.8260869565</v>
      </c>
      <c r="AV768" s="15">
        <v>1304347.8260869565</v>
      </c>
      <c r="AW768" s="15">
        <v>1304347.8260869565</v>
      </c>
      <c r="AX768" s="15">
        <v>1304347.8260869565</v>
      </c>
      <c r="AY768" s="15">
        <v>1304347.8260869565</v>
      </c>
      <c r="BB768" t="b">
        <f t="shared" si="60"/>
        <v>1</v>
      </c>
    </row>
    <row r="769" spans="1:54">
      <c r="A769">
        <v>11578</v>
      </c>
      <c r="D769" t="s">
        <v>1206</v>
      </c>
      <c r="E769" t="s">
        <v>4308</v>
      </c>
      <c r="F769" t="str">
        <f t="shared" si="56"/>
        <v>County/Active Transportation</v>
      </c>
      <c r="G769" t="s">
        <v>1206</v>
      </c>
      <c r="I769" t="s">
        <v>1920</v>
      </c>
      <c r="J769" t="s">
        <v>1921</v>
      </c>
      <c r="K769" t="s">
        <v>1552</v>
      </c>
      <c r="L769" t="s">
        <v>640</v>
      </c>
      <c r="M769" t="s">
        <v>1214</v>
      </c>
      <c r="N769">
        <v>13000000</v>
      </c>
      <c r="O769">
        <v>36036000</v>
      </c>
      <c r="P769" t="s">
        <v>652</v>
      </c>
      <c r="Q769" t="str">
        <f t="shared" si="57"/>
        <v>2018-2040</v>
      </c>
      <c r="S769" t="s">
        <v>730</v>
      </c>
      <c r="T769" t="s">
        <v>636</v>
      </c>
      <c r="U769" s="4">
        <v>2018</v>
      </c>
      <c r="V769" s="4">
        <v>2040</v>
      </c>
      <c r="W769" s="15">
        <f t="shared" si="58"/>
        <v>565217.39130434778</v>
      </c>
      <c r="X769">
        <f t="shared" si="59"/>
        <v>23</v>
      </c>
      <c r="Y769" s="15">
        <v>0</v>
      </c>
      <c r="Z769" s="15">
        <v>0</v>
      </c>
      <c r="AA769" s="15">
        <v>0</v>
      </c>
      <c r="AB769" s="15">
        <v>0</v>
      </c>
      <c r="AC769" s="15">
        <v>565217.39130434778</v>
      </c>
      <c r="AD769" s="15">
        <v>565217.39130434778</v>
      </c>
      <c r="AE769" s="15">
        <v>565217.39130434778</v>
      </c>
      <c r="AF769" s="15">
        <v>565217.39130434778</v>
      </c>
      <c r="AG769" s="15">
        <v>565217.39130434778</v>
      </c>
      <c r="AH769" s="15">
        <v>565217.39130434778</v>
      </c>
      <c r="AI769" s="15">
        <v>565217.39130434778</v>
      </c>
      <c r="AJ769" s="15">
        <v>565217.39130434778</v>
      </c>
      <c r="AK769" s="15">
        <v>565217.39130434778</v>
      </c>
      <c r="AL769" s="15">
        <v>565217.39130434778</v>
      </c>
      <c r="AM769" s="15">
        <v>565217.39130434778</v>
      </c>
      <c r="AN769" s="15">
        <v>565217.39130434778</v>
      </c>
      <c r="AO769" s="15">
        <v>565217.39130434778</v>
      </c>
      <c r="AP769" s="15">
        <v>565217.39130434778</v>
      </c>
      <c r="AQ769" s="15">
        <v>565217.39130434778</v>
      </c>
      <c r="AR769" s="15">
        <v>565217.39130434778</v>
      </c>
      <c r="AS769" s="15">
        <v>565217.39130434778</v>
      </c>
      <c r="AT769" s="15">
        <v>565217.39130434778</v>
      </c>
      <c r="AU769" s="15">
        <v>565217.39130434778</v>
      </c>
      <c r="AV769" s="15">
        <v>565217.39130434778</v>
      </c>
      <c r="AW769" s="15">
        <v>565217.39130434778</v>
      </c>
      <c r="AX769" s="15">
        <v>565217.39130434778</v>
      </c>
      <c r="AY769" s="15">
        <v>565217.39130434778</v>
      </c>
      <c r="BB769" t="b">
        <f t="shared" si="60"/>
        <v>1</v>
      </c>
    </row>
    <row r="770" spans="1:54">
      <c r="A770">
        <v>11579</v>
      </c>
      <c r="D770" t="s">
        <v>1206</v>
      </c>
      <c r="E770" t="s">
        <v>4308</v>
      </c>
      <c r="F770" t="str">
        <f t="shared" ref="F770:F833" si="61">CONCATENATE(E770,"/",T770)</f>
        <v>County/Active Transportation</v>
      </c>
      <c r="G770" t="s">
        <v>1206</v>
      </c>
      <c r="I770" t="s">
        <v>1922</v>
      </c>
      <c r="J770" t="s">
        <v>1742</v>
      </c>
      <c r="K770" t="s">
        <v>1234</v>
      </c>
      <c r="L770" t="s">
        <v>640</v>
      </c>
      <c r="M770" t="s">
        <v>1214</v>
      </c>
      <c r="N770">
        <v>12000000</v>
      </c>
      <c r="O770">
        <v>33263999.999999996</v>
      </c>
      <c r="P770" t="s">
        <v>652</v>
      </c>
      <c r="Q770" t="str">
        <f t="shared" ref="Q770:Q833" si="62">IF(P770="N/A","2018-2040",P770)</f>
        <v>2018-2040</v>
      </c>
      <c r="S770" t="s">
        <v>730</v>
      </c>
      <c r="T770" t="s">
        <v>636</v>
      </c>
      <c r="U770" s="4">
        <v>2018</v>
      </c>
      <c r="V770" s="4">
        <v>2040</v>
      </c>
      <c r="W770" s="15">
        <f t="shared" ref="W770:W833" si="63">N770/X770</f>
        <v>521739.13043478259</v>
      </c>
      <c r="X770">
        <f t="shared" ref="X770:X833" si="64">V770-U770+1</f>
        <v>23</v>
      </c>
      <c r="Y770" s="15">
        <v>0</v>
      </c>
      <c r="Z770" s="15">
        <v>0</v>
      </c>
      <c r="AA770" s="15">
        <v>0</v>
      </c>
      <c r="AB770" s="15">
        <v>0</v>
      </c>
      <c r="AC770" s="15">
        <v>521739.13043478259</v>
      </c>
      <c r="AD770" s="15">
        <v>521739.13043478259</v>
      </c>
      <c r="AE770" s="15">
        <v>521739.13043478259</v>
      </c>
      <c r="AF770" s="15">
        <v>521739.13043478259</v>
      </c>
      <c r="AG770" s="15">
        <v>521739.13043478259</v>
      </c>
      <c r="AH770" s="15">
        <v>521739.13043478259</v>
      </c>
      <c r="AI770" s="15">
        <v>521739.13043478259</v>
      </c>
      <c r="AJ770" s="15">
        <v>521739.13043478259</v>
      </c>
      <c r="AK770" s="15">
        <v>521739.13043478259</v>
      </c>
      <c r="AL770" s="15">
        <v>521739.13043478259</v>
      </c>
      <c r="AM770" s="15">
        <v>521739.13043478259</v>
      </c>
      <c r="AN770" s="15">
        <v>521739.13043478259</v>
      </c>
      <c r="AO770" s="15">
        <v>521739.13043478259</v>
      </c>
      <c r="AP770" s="15">
        <v>521739.13043478259</v>
      </c>
      <c r="AQ770" s="15">
        <v>521739.13043478259</v>
      </c>
      <c r="AR770" s="15">
        <v>521739.13043478259</v>
      </c>
      <c r="AS770" s="15">
        <v>521739.13043478259</v>
      </c>
      <c r="AT770" s="15">
        <v>521739.13043478259</v>
      </c>
      <c r="AU770" s="15">
        <v>521739.13043478259</v>
      </c>
      <c r="AV770" s="15">
        <v>521739.13043478259</v>
      </c>
      <c r="AW770" s="15">
        <v>521739.13043478259</v>
      </c>
      <c r="AX770" s="15">
        <v>521739.13043478259</v>
      </c>
      <c r="AY770" s="15">
        <v>521739.13043478259</v>
      </c>
      <c r="BB770" t="b">
        <f t="shared" si="60"/>
        <v>1</v>
      </c>
    </row>
    <row r="771" spans="1:54">
      <c r="A771">
        <v>11580</v>
      </c>
      <c r="D771" t="s">
        <v>1206</v>
      </c>
      <c r="E771" t="s">
        <v>4308</v>
      </c>
      <c r="F771" t="str">
        <f t="shared" si="61"/>
        <v>County/Active Transportation</v>
      </c>
      <c r="G771" t="s">
        <v>1206</v>
      </c>
      <c r="I771" t="s">
        <v>1742</v>
      </c>
      <c r="J771" t="s">
        <v>1922</v>
      </c>
      <c r="K771" t="s">
        <v>1923</v>
      </c>
      <c r="L771" t="s">
        <v>640</v>
      </c>
      <c r="M771" t="s">
        <v>1754</v>
      </c>
      <c r="N771">
        <v>21000000</v>
      </c>
      <c r="O771">
        <v>58211999.999999993</v>
      </c>
      <c r="P771" t="s">
        <v>652</v>
      </c>
      <c r="Q771" t="str">
        <f t="shared" si="62"/>
        <v>2018-2040</v>
      </c>
      <c r="S771" t="s">
        <v>730</v>
      </c>
      <c r="T771" t="s">
        <v>636</v>
      </c>
      <c r="U771" s="4">
        <v>2018</v>
      </c>
      <c r="V771" s="4">
        <v>2040</v>
      </c>
      <c r="W771" s="15">
        <f t="shared" si="63"/>
        <v>913043.47826086951</v>
      </c>
      <c r="X771">
        <f t="shared" si="64"/>
        <v>23</v>
      </c>
      <c r="Y771" s="15">
        <v>0</v>
      </c>
      <c r="Z771" s="15">
        <v>0</v>
      </c>
      <c r="AA771" s="15">
        <v>0</v>
      </c>
      <c r="AB771" s="15">
        <v>0</v>
      </c>
      <c r="AC771" s="15">
        <v>913043.47826086951</v>
      </c>
      <c r="AD771" s="15">
        <v>913043.47826086951</v>
      </c>
      <c r="AE771" s="15">
        <v>913043.47826086951</v>
      </c>
      <c r="AF771" s="15">
        <v>913043.47826086951</v>
      </c>
      <c r="AG771" s="15">
        <v>913043.47826086951</v>
      </c>
      <c r="AH771" s="15">
        <v>913043.47826086951</v>
      </c>
      <c r="AI771" s="15">
        <v>913043.47826086951</v>
      </c>
      <c r="AJ771" s="15">
        <v>913043.47826086951</v>
      </c>
      <c r="AK771" s="15">
        <v>913043.47826086951</v>
      </c>
      <c r="AL771" s="15">
        <v>913043.47826086951</v>
      </c>
      <c r="AM771" s="15">
        <v>913043.47826086951</v>
      </c>
      <c r="AN771" s="15">
        <v>913043.47826086951</v>
      </c>
      <c r="AO771" s="15">
        <v>913043.47826086951</v>
      </c>
      <c r="AP771" s="15">
        <v>913043.47826086951</v>
      </c>
      <c r="AQ771" s="15">
        <v>913043.47826086951</v>
      </c>
      <c r="AR771" s="15">
        <v>913043.47826086951</v>
      </c>
      <c r="AS771" s="15">
        <v>913043.47826086951</v>
      </c>
      <c r="AT771" s="15">
        <v>913043.47826086951</v>
      </c>
      <c r="AU771" s="15">
        <v>913043.47826086951</v>
      </c>
      <c r="AV771" s="15">
        <v>913043.47826086951</v>
      </c>
      <c r="AW771" s="15">
        <v>913043.47826086951</v>
      </c>
      <c r="AX771" s="15">
        <v>913043.47826086951</v>
      </c>
      <c r="AY771" s="15">
        <v>913043.47826086951</v>
      </c>
      <c r="BB771" t="b">
        <f t="shared" si="60"/>
        <v>1</v>
      </c>
    </row>
    <row r="772" spans="1:54">
      <c r="A772">
        <v>11581</v>
      </c>
      <c r="D772" t="s">
        <v>1206</v>
      </c>
      <c r="E772" t="s">
        <v>4308</v>
      </c>
      <c r="F772" t="str">
        <f t="shared" si="61"/>
        <v>County/Roads and Bridges</v>
      </c>
      <c r="G772" t="s">
        <v>1206</v>
      </c>
      <c r="I772" t="s">
        <v>1949</v>
      </c>
      <c r="J772" t="s">
        <v>1247</v>
      </c>
      <c r="K772" t="s">
        <v>1923</v>
      </c>
      <c r="L772" t="s">
        <v>1</v>
      </c>
      <c r="M772" t="s">
        <v>3491</v>
      </c>
      <c r="N772">
        <v>37000000</v>
      </c>
      <c r="O772">
        <v>102563999.99999999</v>
      </c>
      <c r="P772" t="s">
        <v>652</v>
      </c>
      <c r="Q772" t="str">
        <f t="shared" si="62"/>
        <v>2018-2040</v>
      </c>
      <c r="S772" t="s">
        <v>730</v>
      </c>
      <c r="T772" t="s">
        <v>2287</v>
      </c>
      <c r="U772" s="4">
        <v>2018</v>
      </c>
      <c r="V772" s="4">
        <v>2040</v>
      </c>
      <c r="W772" s="15">
        <f t="shared" si="63"/>
        <v>1608695.6521739131</v>
      </c>
      <c r="X772">
        <f t="shared" si="64"/>
        <v>23</v>
      </c>
      <c r="Y772" s="15">
        <v>0</v>
      </c>
      <c r="Z772" s="15">
        <v>0</v>
      </c>
      <c r="AA772" s="15">
        <v>0</v>
      </c>
      <c r="AB772" s="15">
        <v>0</v>
      </c>
      <c r="AC772" s="15">
        <v>1608695.6521739131</v>
      </c>
      <c r="AD772" s="15">
        <v>1608695.6521739131</v>
      </c>
      <c r="AE772" s="15">
        <v>1608695.6521739131</v>
      </c>
      <c r="AF772" s="15">
        <v>1608695.6521739131</v>
      </c>
      <c r="AG772" s="15">
        <v>1608695.6521739131</v>
      </c>
      <c r="AH772" s="15">
        <v>1608695.6521739131</v>
      </c>
      <c r="AI772" s="15">
        <v>1608695.6521739131</v>
      </c>
      <c r="AJ772" s="15">
        <v>1608695.6521739131</v>
      </c>
      <c r="AK772" s="15">
        <v>1608695.6521739131</v>
      </c>
      <c r="AL772" s="15">
        <v>1608695.6521739131</v>
      </c>
      <c r="AM772" s="15">
        <v>1608695.6521739131</v>
      </c>
      <c r="AN772" s="15">
        <v>1608695.6521739131</v>
      </c>
      <c r="AO772" s="15">
        <v>1608695.6521739131</v>
      </c>
      <c r="AP772" s="15">
        <v>1608695.6521739131</v>
      </c>
      <c r="AQ772" s="15">
        <v>1608695.6521739131</v>
      </c>
      <c r="AR772" s="15">
        <v>1608695.6521739131</v>
      </c>
      <c r="AS772" s="15">
        <v>1608695.6521739131</v>
      </c>
      <c r="AT772" s="15">
        <v>1608695.6521739131</v>
      </c>
      <c r="AU772" s="15">
        <v>1608695.6521739131</v>
      </c>
      <c r="AV772" s="15">
        <v>1608695.6521739131</v>
      </c>
      <c r="AW772" s="15">
        <v>1608695.6521739131</v>
      </c>
      <c r="AX772" s="15">
        <v>1608695.6521739131</v>
      </c>
      <c r="AY772" s="15">
        <v>1608695.6521739131</v>
      </c>
      <c r="BB772" t="b">
        <f t="shared" si="60"/>
        <v>1</v>
      </c>
    </row>
    <row r="773" spans="1:54">
      <c r="A773">
        <v>11582</v>
      </c>
      <c r="D773" t="s">
        <v>3965</v>
      </c>
      <c r="E773" t="s">
        <v>4308</v>
      </c>
      <c r="F773" t="str">
        <f t="shared" si="61"/>
        <v>County/Throughways</v>
      </c>
      <c r="G773" t="s">
        <v>3</v>
      </c>
      <c r="I773" t="s">
        <v>3966</v>
      </c>
      <c r="J773" t="s">
        <v>3967</v>
      </c>
      <c r="K773" t="s">
        <v>887</v>
      </c>
      <c r="L773" t="s">
        <v>3968</v>
      </c>
      <c r="M773" t="s">
        <v>3969</v>
      </c>
      <c r="N773">
        <v>1368385000</v>
      </c>
      <c r="O773">
        <v>3793163219.9999995</v>
      </c>
      <c r="P773" t="s">
        <v>652</v>
      </c>
      <c r="Q773" t="str">
        <f t="shared" si="62"/>
        <v>2018-2040</v>
      </c>
      <c r="S773" t="s">
        <v>664</v>
      </c>
      <c r="T773" t="s">
        <v>3874</v>
      </c>
      <c r="U773" s="4">
        <v>2018</v>
      </c>
      <c r="V773" s="4">
        <v>2040</v>
      </c>
      <c r="W773" s="15">
        <f t="shared" si="63"/>
        <v>59495000</v>
      </c>
      <c r="X773">
        <f t="shared" si="64"/>
        <v>23</v>
      </c>
      <c r="Y773" s="15">
        <v>0</v>
      </c>
      <c r="Z773" s="15">
        <v>0</v>
      </c>
      <c r="AA773" s="15">
        <v>0</v>
      </c>
      <c r="AB773" s="15">
        <v>0</v>
      </c>
      <c r="AC773" s="15">
        <v>59495000</v>
      </c>
      <c r="AD773" s="15">
        <v>59495000</v>
      </c>
      <c r="AE773" s="15">
        <v>59495000</v>
      </c>
      <c r="AF773" s="15">
        <v>59495000</v>
      </c>
      <c r="AG773" s="15">
        <v>59495000</v>
      </c>
      <c r="AH773" s="15">
        <v>59495000</v>
      </c>
      <c r="AI773" s="15">
        <v>59495000</v>
      </c>
      <c r="AJ773" s="15">
        <v>59495000</v>
      </c>
      <c r="AK773" s="15">
        <v>59495000</v>
      </c>
      <c r="AL773" s="15">
        <v>59495000</v>
      </c>
      <c r="AM773" s="15">
        <v>59495000</v>
      </c>
      <c r="AN773" s="15">
        <v>59495000</v>
      </c>
      <c r="AO773" s="15">
        <v>59495000</v>
      </c>
      <c r="AP773" s="15">
        <v>59495000</v>
      </c>
      <c r="AQ773" s="15">
        <v>59495000</v>
      </c>
      <c r="AR773" s="15">
        <v>59495000</v>
      </c>
      <c r="AS773" s="15">
        <v>59495000</v>
      </c>
      <c r="AT773" s="15">
        <v>59495000</v>
      </c>
      <c r="AU773" s="15">
        <v>59495000</v>
      </c>
      <c r="AV773" s="15">
        <v>59495000</v>
      </c>
      <c r="AW773" s="15">
        <v>59495000</v>
      </c>
      <c r="AX773" s="15">
        <v>59495000</v>
      </c>
      <c r="AY773" s="15">
        <v>59495000</v>
      </c>
      <c r="BB773" t="b">
        <f t="shared" si="60"/>
        <v>1</v>
      </c>
    </row>
    <row r="774" spans="1:54">
      <c r="A774">
        <v>11587</v>
      </c>
      <c r="D774" t="s">
        <v>1444</v>
      </c>
      <c r="E774" t="s">
        <v>0</v>
      </c>
      <c r="F774" t="str">
        <f t="shared" si="61"/>
        <v>Transit/Transit</v>
      </c>
      <c r="I774" t="s">
        <v>4132</v>
      </c>
      <c r="J774" t="s">
        <v>652</v>
      </c>
      <c r="K774" t="s">
        <v>652</v>
      </c>
      <c r="L774" t="s">
        <v>652</v>
      </c>
      <c r="M774" t="s">
        <v>4133</v>
      </c>
      <c r="N774">
        <v>1000000000</v>
      </c>
      <c r="O774">
        <v>2772000000</v>
      </c>
      <c r="P774" t="s">
        <v>652</v>
      </c>
      <c r="Q774" t="str">
        <f t="shared" si="62"/>
        <v>2018-2040</v>
      </c>
      <c r="S774" t="s">
        <v>670</v>
      </c>
      <c r="T774" t="s">
        <v>0</v>
      </c>
      <c r="U774" s="4">
        <v>2018</v>
      </c>
      <c r="V774" s="4">
        <v>2040</v>
      </c>
      <c r="W774" s="15">
        <f t="shared" si="63"/>
        <v>43478260.869565219</v>
      </c>
      <c r="X774">
        <f t="shared" si="64"/>
        <v>23</v>
      </c>
      <c r="Y774" s="15">
        <v>0</v>
      </c>
      <c r="Z774" s="15">
        <v>0</v>
      </c>
      <c r="AA774" s="15">
        <v>0</v>
      </c>
      <c r="AB774" s="15">
        <v>0</v>
      </c>
      <c r="AC774" s="15">
        <v>43478260.869565219</v>
      </c>
      <c r="AD774" s="15">
        <v>43478260.869565219</v>
      </c>
      <c r="AE774" s="15">
        <v>43478260.869565219</v>
      </c>
      <c r="AF774" s="15">
        <v>43478260.869565219</v>
      </c>
      <c r="AG774" s="15">
        <v>43478260.869565219</v>
      </c>
      <c r="AH774" s="15">
        <v>43478260.869565219</v>
      </c>
      <c r="AI774" s="15">
        <v>43478260.869565219</v>
      </c>
      <c r="AJ774" s="15">
        <v>43478260.869565219</v>
      </c>
      <c r="AK774" s="15">
        <v>43478260.869565219</v>
      </c>
      <c r="AL774" s="15">
        <v>43478260.869565219</v>
      </c>
      <c r="AM774" s="15">
        <v>43478260.869565219</v>
      </c>
      <c r="AN774" s="15">
        <v>43478260.869565219</v>
      </c>
      <c r="AO774" s="15">
        <v>43478260.869565219</v>
      </c>
      <c r="AP774" s="15">
        <v>43478260.869565219</v>
      </c>
      <c r="AQ774" s="15">
        <v>43478260.869565219</v>
      </c>
      <c r="AR774" s="15">
        <v>43478260.869565219</v>
      </c>
      <c r="AS774" s="15">
        <v>43478260.869565219</v>
      </c>
      <c r="AT774" s="15">
        <v>43478260.869565219</v>
      </c>
      <c r="AU774" s="15">
        <v>43478260.869565219</v>
      </c>
      <c r="AV774" s="15">
        <v>43478260.869565219</v>
      </c>
      <c r="AW774" s="15">
        <v>43478260.869565219</v>
      </c>
      <c r="AX774" s="15">
        <v>43478260.869565219</v>
      </c>
      <c r="AY774" s="15">
        <v>43478260.869565219</v>
      </c>
      <c r="BB774" t="b">
        <f t="shared" si="60"/>
        <v>1</v>
      </c>
    </row>
    <row r="775" spans="1:54">
      <c r="A775">
        <v>11588</v>
      </c>
      <c r="D775" t="s">
        <v>1444</v>
      </c>
      <c r="E775" t="s">
        <v>0</v>
      </c>
      <c r="F775" t="str">
        <f t="shared" si="61"/>
        <v>Transit/Transit</v>
      </c>
      <c r="I775" t="s">
        <v>4134</v>
      </c>
      <c r="J775" t="s">
        <v>652</v>
      </c>
      <c r="K775" t="s">
        <v>652</v>
      </c>
      <c r="L775" t="s">
        <v>652</v>
      </c>
      <c r="M775" t="s">
        <v>4135</v>
      </c>
      <c r="N775">
        <v>150000000</v>
      </c>
      <c r="O775">
        <v>415799999.99999994</v>
      </c>
      <c r="P775" t="s">
        <v>652</v>
      </c>
      <c r="Q775" t="str">
        <f t="shared" si="62"/>
        <v>2018-2040</v>
      </c>
      <c r="S775" t="s">
        <v>670</v>
      </c>
      <c r="T775" t="s">
        <v>0</v>
      </c>
      <c r="U775" s="4">
        <v>2018</v>
      </c>
      <c r="V775" s="4">
        <v>2040</v>
      </c>
      <c r="W775" s="15">
        <f t="shared" si="63"/>
        <v>6521739.1304347822</v>
      </c>
      <c r="X775">
        <f t="shared" si="64"/>
        <v>23</v>
      </c>
      <c r="Y775" s="15">
        <v>0</v>
      </c>
      <c r="Z775" s="15">
        <v>0</v>
      </c>
      <c r="AA775" s="15">
        <v>0</v>
      </c>
      <c r="AB775" s="15">
        <v>0</v>
      </c>
      <c r="AC775" s="15">
        <v>6521739.1304347822</v>
      </c>
      <c r="AD775" s="15">
        <v>6521739.1304347822</v>
      </c>
      <c r="AE775" s="15">
        <v>6521739.1304347822</v>
      </c>
      <c r="AF775" s="15">
        <v>6521739.1304347822</v>
      </c>
      <c r="AG775" s="15">
        <v>6521739.1304347822</v>
      </c>
      <c r="AH775" s="15">
        <v>6521739.1304347822</v>
      </c>
      <c r="AI775" s="15">
        <v>6521739.1304347822</v>
      </c>
      <c r="AJ775" s="15">
        <v>6521739.1304347822</v>
      </c>
      <c r="AK775" s="15">
        <v>6521739.1304347822</v>
      </c>
      <c r="AL775" s="15">
        <v>6521739.1304347822</v>
      </c>
      <c r="AM775" s="15">
        <v>6521739.1304347822</v>
      </c>
      <c r="AN775" s="15">
        <v>6521739.1304347822</v>
      </c>
      <c r="AO775" s="15">
        <v>6521739.1304347822</v>
      </c>
      <c r="AP775" s="15">
        <v>6521739.1304347822</v>
      </c>
      <c r="AQ775" s="15">
        <v>6521739.1304347822</v>
      </c>
      <c r="AR775" s="15">
        <v>6521739.1304347822</v>
      </c>
      <c r="AS775" s="15">
        <v>6521739.1304347822</v>
      </c>
      <c r="AT775" s="15">
        <v>6521739.1304347822</v>
      </c>
      <c r="AU775" s="15">
        <v>6521739.1304347822</v>
      </c>
      <c r="AV775" s="15">
        <v>6521739.1304347822</v>
      </c>
      <c r="AW775" s="15">
        <v>6521739.1304347822</v>
      </c>
      <c r="AX775" s="15">
        <v>6521739.1304347822</v>
      </c>
      <c r="AY775" s="15">
        <v>6521739.1304347822</v>
      </c>
      <c r="BB775" t="b">
        <f t="shared" si="60"/>
        <v>1</v>
      </c>
    </row>
    <row r="776" spans="1:54">
      <c r="A776">
        <v>11589</v>
      </c>
      <c r="D776" t="s">
        <v>1444</v>
      </c>
      <c r="E776" t="s">
        <v>0</v>
      </c>
      <c r="F776" t="str">
        <f t="shared" si="61"/>
        <v>Transit/Transit</v>
      </c>
      <c r="I776" t="s">
        <v>4136</v>
      </c>
      <c r="J776" t="s">
        <v>652</v>
      </c>
      <c r="K776" t="s">
        <v>652</v>
      </c>
      <c r="L776" t="s">
        <v>652</v>
      </c>
      <c r="M776" t="s">
        <v>4137</v>
      </c>
      <c r="N776">
        <v>150000000</v>
      </c>
      <c r="O776">
        <v>415799999.99999994</v>
      </c>
      <c r="P776" t="s">
        <v>652</v>
      </c>
      <c r="Q776" t="str">
        <f t="shared" si="62"/>
        <v>2018-2040</v>
      </c>
      <c r="S776" t="s">
        <v>670</v>
      </c>
      <c r="T776" t="s">
        <v>0</v>
      </c>
      <c r="U776" s="4">
        <v>2018</v>
      </c>
      <c r="V776" s="4">
        <v>2040</v>
      </c>
      <c r="W776" s="15">
        <f t="shared" si="63"/>
        <v>6521739.1304347822</v>
      </c>
      <c r="X776">
        <f t="shared" si="64"/>
        <v>23</v>
      </c>
      <c r="Y776" s="15">
        <v>0</v>
      </c>
      <c r="Z776" s="15">
        <v>0</v>
      </c>
      <c r="AA776" s="15">
        <v>0</v>
      </c>
      <c r="AB776" s="15">
        <v>0</v>
      </c>
      <c r="AC776" s="15">
        <v>6521739.1304347822</v>
      </c>
      <c r="AD776" s="15">
        <v>6521739.1304347822</v>
      </c>
      <c r="AE776" s="15">
        <v>6521739.1304347822</v>
      </c>
      <c r="AF776" s="15">
        <v>6521739.1304347822</v>
      </c>
      <c r="AG776" s="15">
        <v>6521739.1304347822</v>
      </c>
      <c r="AH776" s="15">
        <v>6521739.1304347822</v>
      </c>
      <c r="AI776" s="15">
        <v>6521739.1304347822</v>
      </c>
      <c r="AJ776" s="15">
        <v>6521739.1304347822</v>
      </c>
      <c r="AK776" s="15">
        <v>6521739.1304347822</v>
      </c>
      <c r="AL776" s="15">
        <v>6521739.1304347822</v>
      </c>
      <c r="AM776" s="15">
        <v>6521739.1304347822</v>
      </c>
      <c r="AN776" s="15">
        <v>6521739.1304347822</v>
      </c>
      <c r="AO776" s="15">
        <v>6521739.1304347822</v>
      </c>
      <c r="AP776" s="15">
        <v>6521739.1304347822</v>
      </c>
      <c r="AQ776" s="15">
        <v>6521739.1304347822</v>
      </c>
      <c r="AR776" s="15">
        <v>6521739.1304347822</v>
      </c>
      <c r="AS776" s="15">
        <v>6521739.1304347822</v>
      </c>
      <c r="AT776" s="15">
        <v>6521739.1304347822</v>
      </c>
      <c r="AU776" s="15">
        <v>6521739.1304347822</v>
      </c>
      <c r="AV776" s="15">
        <v>6521739.1304347822</v>
      </c>
      <c r="AW776" s="15">
        <v>6521739.1304347822</v>
      </c>
      <c r="AX776" s="15">
        <v>6521739.1304347822</v>
      </c>
      <c r="AY776" s="15">
        <v>6521739.1304347822</v>
      </c>
      <c r="BB776" t="b">
        <f t="shared" si="60"/>
        <v>1</v>
      </c>
    </row>
    <row r="777" spans="1:54">
      <c r="A777">
        <v>11590</v>
      </c>
      <c r="D777" t="s">
        <v>1444</v>
      </c>
      <c r="E777" t="s">
        <v>0</v>
      </c>
      <c r="F777" t="str">
        <f t="shared" si="61"/>
        <v>Transit/Transit</v>
      </c>
      <c r="I777" t="s">
        <v>4138</v>
      </c>
      <c r="J777" t="s">
        <v>652</v>
      </c>
      <c r="K777" t="s">
        <v>652</v>
      </c>
      <c r="L777" t="s">
        <v>652</v>
      </c>
      <c r="M777" t="s">
        <v>4009</v>
      </c>
      <c r="N777">
        <v>75000000</v>
      </c>
      <c r="O777">
        <v>207899999.99999997</v>
      </c>
      <c r="P777" t="s">
        <v>652</v>
      </c>
      <c r="Q777" t="str">
        <f t="shared" si="62"/>
        <v>2018-2040</v>
      </c>
      <c r="S777" t="s">
        <v>670</v>
      </c>
      <c r="T777" t="s">
        <v>0</v>
      </c>
      <c r="U777" s="4">
        <v>2018</v>
      </c>
      <c r="V777" s="4">
        <v>2040</v>
      </c>
      <c r="W777" s="15">
        <f t="shared" si="63"/>
        <v>3260869.5652173911</v>
      </c>
      <c r="X777">
        <f t="shared" si="64"/>
        <v>23</v>
      </c>
      <c r="Y777" s="15">
        <v>0</v>
      </c>
      <c r="Z777" s="15">
        <v>0</v>
      </c>
      <c r="AA777" s="15">
        <v>0</v>
      </c>
      <c r="AB777" s="15">
        <v>0</v>
      </c>
      <c r="AC777" s="15">
        <v>3260869.5652173911</v>
      </c>
      <c r="AD777" s="15">
        <v>3260869.5652173911</v>
      </c>
      <c r="AE777" s="15">
        <v>3260869.5652173911</v>
      </c>
      <c r="AF777" s="15">
        <v>3260869.5652173911</v>
      </c>
      <c r="AG777" s="15">
        <v>3260869.5652173911</v>
      </c>
      <c r="AH777" s="15">
        <v>3260869.5652173911</v>
      </c>
      <c r="AI777" s="15">
        <v>3260869.5652173911</v>
      </c>
      <c r="AJ777" s="15">
        <v>3260869.5652173911</v>
      </c>
      <c r="AK777" s="15">
        <v>3260869.5652173911</v>
      </c>
      <c r="AL777" s="15">
        <v>3260869.5652173911</v>
      </c>
      <c r="AM777" s="15">
        <v>3260869.5652173911</v>
      </c>
      <c r="AN777" s="15">
        <v>3260869.5652173911</v>
      </c>
      <c r="AO777" s="15">
        <v>3260869.5652173911</v>
      </c>
      <c r="AP777" s="15">
        <v>3260869.5652173911</v>
      </c>
      <c r="AQ777" s="15">
        <v>3260869.5652173911</v>
      </c>
      <c r="AR777" s="15">
        <v>3260869.5652173911</v>
      </c>
      <c r="AS777" s="15">
        <v>3260869.5652173911</v>
      </c>
      <c r="AT777" s="15">
        <v>3260869.5652173911</v>
      </c>
      <c r="AU777" s="15">
        <v>3260869.5652173911</v>
      </c>
      <c r="AV777" s="15">
        <v>3260869.5652173911</v>
      </c>
      <c r="AW777" s="15">
        <v>3260869.5652173911</v>
      </c>
      <c r="AX777" s="15">
        <v>3260869.5652173911</v>
      </c>
      <c r="AY777" s="15">
        <v>3260869.5652173911</v>
      </c>
      <c r="BB777" t="b">
        <f t="shared" si="60"/>
        <v>1</v>
      </c>
    </row>
    <row r="778" spans="1:54">
      <c r="A778">
        <v>11591</v>
      </c>
      <c r="D778" t="s">
        <v>1444</v>
      </c>
      <c r="E778" t="s">
        <v>0</v>
      </c>
      <c r="F778" t="str">
        <f t="shared" si="61"/>
        <v>Transit/Transit</v>
      </c>
      <c r="I778" t="s">
        <v>4139</v>
      </c>
      <c r="J778" t="s">
        <v>652</v>
      </c>
      <c r="K778" t="s">
        <v>652</v>
      </c>
      <c r="L778" t="s">
        <v>652</v>
      </c>
      <c r="M778" t="s">
        <v>4140</v>
      </c>
      <c r="N778">
        <v>30000000</v>
      </c>
      <c r="O778">
        <v>83160000</v>
      </c>
      <c r="P778" t="s">
        <v>652</v>
      </c>
      <c r="Q778" t="str">
        <f t="shared" si="62"/>
        <v>2018-2040</v>
      </c>
      <c r="S778" t="s">
        <v>657</v>
      </c>
      <c r="T778" t="s">
        <v>0</v>
      </c>
      <c r="U778" s="4">
        <v>2018</v>
      </c>
      <c r="V778" s="4">
        <v>2040</v>
      </c>
      <c r="W778" s="15">
        <f t="shared" si="63"/>
        <v>1304347.8260869565</v>
      </c>
      <c r="X778">
        <f t="shared" si="64"/>
        <v>23</v>
      </c>
      <c r="Y778" s="15">
        <v>0</v>
      </c>
      <c r="Z778" s="15">
        <v>0</v>
      </c>
      <c r="AA778" s="15">
        <v>0</v>
      </c>
      <c r="AB778" s="15">
        <v>0</v>
      </c>
      <c r="AC778" s="15">
        <v>1304347.8260869565</v>
      </c>
      <c r="AD778" s="15">
        <v>1304347.8260869565</v>
      </c>
      <c r="AE778" s="15">
        <v>1304347.8260869565</v>
      </c>
      <c r="AF778" s="15">
        <v>1304347.8260869565</v>
      </c>
      <c r="AG778" s="15">
        <v>1304347.8260869565</v>
      </c>
      <c r="AH778" s="15">
        <v>1304347.8260869565</v>
      </c>
      <c r="AI778" s="15">
        <v>1304347.8260869565</v>
      </c>
      <c r="AJ778" s="15">
        <v>1304347.8260869565</v>
      </c>
      <c r="AK778" s="15">
        <v>1304347.8260869565</v>
      </c>
      <c r="AL778" s="15">
        <v>1304347.8260869565</v>
      </c>
      <c r="AM778" s="15">
        <v>1304347.8260869565</v>
      </c>
      <c r="AN778" s="15">
        <v>1304347.8260869565</v>
      </c>
      <c r="AO778" s="15">
        <v>1304347.8260869565</v>
      </c>
      <c r="AP778" s="15">
        <v>1304347.8260869565</v>
      </c>
      <c r="AQ778" s="15">
        <v>1304347.8260869565</v>
      </c>
      <c r="AR778" s="15">
        <v>1304347.8260869565</v>
      </c>
      <c r="AS778" s="15">
        <v>1304347.8260869565</v>
      </c>
      <c r="AT778" s="15">
        <v>1304347.8260869565</v>
      </c>
      <c r="AU778" s="15">
        <v>1304347.8260869565</v>
      </c>
      <c r="AV778" s="15">
        <v>1304347.8260869565</v>
      </c>
      <c r="AW778" s="15">
        <v>1304347.8260869565</v>
      </c>
      <c r="AX778" s="15">
        <v>1304347.8260869565</v>
      </c>
      <c r="AY778" s="15">
        <v>1304347.8260869565</v>
      </c>
      <c r="BB778" t="b">
        <f t="shared" si="60"/>
        <v>1</v>
      </c>
    </row>
    <row r="779" spans="1:54">
      <c r="A779">
        <v>11594</v>
      </c>
      <c r="D779" t="s">
        <v>1444</v>
      </c>
      <c r="E779" t="s">
        <v>0</v>
      </c>
      <c r="F779" t="str">
        <f t="shared" si="61"/>
        <v>Transit/Active Transportation</v>
      </c>
      <c r="I779" t="s">
        <v>1679</v>
      </c>
      <c r="J779" t="s">
        <v>652</v>
      </c>
      <c r="K779" t="s">
        <v>652</v>
      </c>
      <c r="L779" t="s">
        <v>652</v>
      </c>
      <c r="M779" t="s">
        <v>1680</v>
      </c>
      <c r="N779">
        <v>12500000</v>
      </c>
      <c r="O779">
        <v>34650000</v>
      </c>
      <c r="P779" t="s">
        <v>652</v>
      </c>
      <c r="Q779" t="str">
        <f t="shared" si="62"/>
        <v>2018-2040</v>
      </c>
      <c r="S779" t="s">
        <v>657</v>
      </c>
      <c r="T779" t="s">
        <v>636</v>
      </c>
      <c r="U779" s="4">
        <v>2018</v>
      </c>
      <c r="V779" s="4">
        <v>2040</v>
      </c>
      <c r="W779" s="15">
        <f t="shared" si="63"/>
        <v>543478.26086956519</v>
      </c>
      <c r="X779">
        <f t="shared" si="64"/>
        <v>23</v>
      </c>
      <c r="Y779" s="15">
        <v>0</v>
      </c>
      <c r="Z779" s="15">
        <v>0</v>
      </c>
      <c r="AA779" s="15">
        <v>0</v>
      </c>
      <c r="AB779" s="15">
        <v>0</v>
      </c>
      <c r="AC779" s="15">
        <v>543478.26086956519</v>
      </c>
      <c r="AD779" s="15">
        <v>543478.26086956519</v>
      </c>
      <c r="AE779" s="15">
        <v>543478.26086956519</v>
      </c>
      <c r="AF779" s="15">
        <v>543478.26086956519</v>
      </c>
      <c r="AG779" s="15">
        <v>543478.26086956519</v>
      </c>
      <c r="AH779" s="15">
        <v>543478.26086956519</v>
      </c>
      <c r="AI779" s="15">
        <v>543478.26086956519</v>
      </c>
      <c r="AJ779" s="15">
        <v>543478.26086956519</v>
      </c>
      <c r="AK779" s="15">
        <v>543478.26086956519</v>
      </c>
      <c r="AL779" s="15">
        <v>543478.26086956519</v>
      </c>
      <c r="AM779" s="15">
        <v>543478.26086956519</v>
      </c>
      <c r="AN779" s="15">
        <v>543478.26086956519</v>
      </c>
      <c r="AO779" s="15">
        <v>543478.26086956519</v>
      </c>
      <c r="AP779" s="15">
        <v>543478.26086956519</v>
      </c>
      <c r="AQ779" s="15">
        <v>543478.26086956519</v>
      </c>
      <c r="AR779" s="15">
        <v>543478.26086956519</v>
      </c>
      <c r="AS779" s="15">
        <v>543478.26086956519</v>
      </c>
      <c r="AT779" s="15">
        <v>543478.26086956519</v>
      </c>
      <c r="AU779" s="15">
        <v>543478.26086956519</v>
      </c>
      <c r="AV779" s="15">
        <v>543478.26086956519</v>
      </c>
      <c r="AW779" s="15">
        <v>543478.26086956519</v>
      </c>
      <c r="AX779" s="15">
        <v>543478.26086956519</v>
      </c>
      <c r="AY779" s="15">
        <v>543478.26086956519</v>
      </c>
      <c r="BB779" t="b">
        <f t="shared" si="60"/>
        <v>1</v>
      </c>
    </row>
    <row r="780" spans="1:54">
      <c r="A780">
        <v>11597</v>
      </c>
      <c r="D780" t="s">
        <v>1347</v>
      </c>
      <c r="E780" t="s">
        <v>4307</v>
      </c>
      <c r="F780" t="str">
        <f t="shared" si="61"/>
        <v>City/Active Transportation</v>
      </c>
      <c r="G780" t="s">
        <v>1347</v>
      </c>
      <c r="I780" t="s">
        <v>1691</v>
      </c>
      <c r="J780" t="s">
        <v>1708</v>
      </c>
      <c r="K780" t="s">
        <v>1926</v>
      </c>
      <c r="L780" t="s">
        <v>657</v>
      </c>
      <c r="M780" t="s">
        <v>1705</v>
      </c>
      <c r="N780">
        <v>14615000</v>
      </c>
      <c r="O780">
        <v>40512780</v>
      </c>
      <c r="P780" t="s">
        <v>652</v>
      </c>
      <c r="Q780" t="str">
        <f t="shared" si="62"/>
        <v>2018-2040</v>
      </c>
      <c r="S780" t="s">
        <v>766</v>
      </c>
      <c r="T780" t="s">
        <v>636</v>
      </c>
      <c r="U780" s="4">
        <v>2018</v>
      </c>
      <c r="V780" s="4">
        <v>2040</v>
      </c>
      <c r="W780" s="15">
        <f t="shared" si="63"/>
        <v>635434.78260869568</v>
      </c>
      <c r="X780">
        <f t="shared" si="64"/>
        <v>23</v>
      </c>
      <c r="Y780" s="15">
        <v>0</v>
      </c>
      <c r="Z780" s="15">
        <v>0</v>
      </c>
      <c r="AA780" s="15">
        <v>0</v>
      </c>
      <c r="AB780" s="15">
        <v>0</v>
      </c>
      <c r="AC780" s="15">
        <v>635434.78260869568</v>
      </c>
      <c r="AD780" s="15">
        <v>635434.78260869568</v>
      </c>
      <c r="AE780" s="15">
        <v>635434.78260869568</v>
      </c>
      <c r="AF780" s="15">
        <v>635434.78260869568</v>
      </c>
      <c r="AG780" s="15">
        <v>635434.78260869568</v>
      </c>
      <c r="AH780" s="15">
        <v>635434.78260869568</v>
      </c>
      <c r="AI780" s="15">
        <v>635434.78260869568</v>
      </c>
      <c r="AJ780" s="15">
        <v>635434.78260869568</v>
      </c>
      <c r="AK780" s="15">
        <v>635434.78260869568</v>
      </c>
      <c r="AL780" s="15">
        <v>635434.78260869568</v>
      </c>
      <c r="AM780" s="15">
        <v>635434.78260869568</v>
      </c>
      <c r="AN780" s="15">
        <v>635434.78260869568</v>
      </c>
      <c r="AO780" s="15">
        <v>635434.78260869568</v>
      </c>
      <c r="AP780" s="15">
        <v>635434.78260869568</v>
      </c>
      <c r="AQ780" s="15">
        <v>635434.78260869568</v>
      </c>
      <c r="AR780" s="15">
        <v>635434.78260869568</v>
      </c>
      <c r="AS780" s="15">
        <v>635434.78260869568</v>
      </c>
      <c r="AT780" s="15">
        <v>635434.78260869568</v>
      </c>
      <c r="AU780" s="15">
        <v>635434.78260869568</v>
      </c>
      <c r="AV780" s="15">
        <v>635434.78260869568</v>
      </c>
      <c r="AW780" s="15">
        <v>635434.78260869568</v>
      </c>
      <c r="AX780" s="15">
        <v>635434.78260869568</v>
      </c>
      <c r="AY780" s="15">
        <v>635434.78260869568</v>
      </c>
      <c r="BB780" t="b">
        <f t="shared" si="60"/>
        <v>1</v>
      </c>
    </row>
    <row r="781" spans="1:54">
      <c r="A781">
        <v>11598</v>
      </c>
      <c r="D781" t="s">
        <v>3335</v>
      </c>
      <c r="E781" t="s">
        <v>4307</v>
      </c>
      <c r="F781" t="str">
        <f t="shared" si="61"/>
        <v>City/Roads and Bridges</v>
      </c>
      <c r="I781" t="s">
        <v>3708</v>
      </c>
      <c r="M781" t="s">
        <v>3709</v>
      </c>
      <c r="N781">
        <v>980000</v>
      </c>
      <c r="O781">
        <v>2716560</v>
      </c>
      <c r="P781" t="s">
        <v>652</v>
      </c>
      <c r="Q781" t="str">
        <f t="shared" si="62"/>
        <v>2018-2040</v>
      </c>
      <c r="T781" t="s">
        <v>2287</v>
      </c>
      <c r="U781" s="4">
        <v>2018</v>
      </c>
      <c r="V781" s="4">
        <v>2040</v>
      </c>
      <c r="W781" s="15">
        <f t="shared" si="63"/>
        <v>42608.695652173912</v>
      </c>
      <c r="X781">
        <f t="shared" si="64"/>
        <v>23</v>
      </c>
      <c r="Y781" s="15">
        <v>0</v>
      </c>
      <c r="Z781" s="15">
        <v>0</v>
      </c>
      <c r="AA781" s="15">
        <v>0</v>
      </c>
      <c r="AB781" s="15">
        <v>0</v>
      </c>
      <c r="AC781" s="15">
        <v>42608.695652173912</v>
      </c>
      <c r="AD781" s="15">
        <v>42608.695652173912</v>
      </c>
      <c r="AE781" s="15">
        <v>42608.695652173912</v>
      </c>
      <c r="AF781" s="15">
        <v>42608.695652173912</v>
      </c>
      <c r="AG781" s="15">
        <v>42608.695652173912</v>
      </c>
      <c r="AH781" s="15">
        <v>42608.695652173912</v>
      </c>
      <c r="AI781" s="15">
        <v>42608.695652173912</v>
      </c>
      <c r="AJ781" s="15">
        <v>42608.695652173912</v>
      </c>
      <c r="AK781" s="15">
        <v>42608.695652173912</v>
      </c>
      <c r="AL781" s="15">
        <v>42608.695652173912</v>
      </c>
      <c r="AM781" s="15">
        <v>42608.695652173912</v>
      </c>
      <c r="AN781" s="15">
        <v>42608.695652173912</v>
      </c>
      <c r="AO781" s="15">
        <v>42608.695652173912</v>
      </c>
      <c r="AP781" s="15">
        <v>42608.695652173912</v>
      </c>
      <c r="AQ781" s="15">
        <v>42608.695652173912</v>
      </c>
      <c r="AR781" s="15">
        <v>42608.695652173912</v>
      </c>
      <c r="AS781" s="15">
        <v>42608.695652173912</v>
      </c>
      <c r="AT781" s="15">
        <v>42608.695652173912</v>
      </c>
      <c r="AU781" s="15">
        <v>42608.695652173912</v>
      </c>
      <c r="AV781" s="15">
        <v>42608.695652173912</v>
      </c>
      <c r="AW781" s="15">
        <v>42608.695652173912</v>
      </c>
      <c r="AX781" s="15">
        <v>42608.695652173912</v>
      </c>
      <c r="AY781" s="15">
        <v>42608.695652173912</v>
      </c>
      <c r="BB781" t="b">
        <f t="shared" si="60"/>
        <v>1</v>
      </c>
    </row>
    <row r="782" spans="1:54">
      <c r="A782">
        <v>11599</v>
      </c>
      <c r="D782" t="s">
        <v>1927</v>
      </c>
      <c r="E782" t="s">
        <v>4307</v>
      </c>
      <c r="F782" t="str">
        <f t="shared" si="61"/>
        <v>City/Active Transportation</v>
      </c>
      <c r="I782" t="s">
        <v>1928</v>
      </c>
      <c r="M782" t="s">
        <v>1929</v>
      </c>
      <c r="N782">
        <v>20000000</v>
      </c>
      <c r="O782">
        <v>55439999.999999993</v>
      </c>
      <c r="P782" t="s">
        <v>652</v>
      </c>
      <c r="Q782" t="str">
        <f t="shared" si="62"/>
        <v>2018-2040</v>
      </c>
      <c r="T782" t="s">
        <v>636</v>
      </c>
      <c r="U782" s="4">
        <v>2018</v>
      </c>
      <c r="V782" s="4">
        <v>2040</v>
      </c>
      <c r="W782" s="15">
        <f t="shared" si="63"/>
        <v>869565.21739130432</v>
      </c>
      <c r="X782">
        <f t="shared" si="64"/>
        <v>23</v>
      </c>
      <c r="Y782" s="15">
        <v>0</v>
      </c>
      <c r="Z782" s="15">
        <v>0</v>
      </c>
      <c r="AA782" s="15">
        <v>0</v>
      </c>
      <c r="AB782" s="15">
        <v>0</v>
      </c>
      <c r="AC782" s="15">
        <v>869565.21739130432</v>
      </c>
      <c r="AD782" s="15">
        <v>869565.21739130432</v>
      </c>
      <c r="AE782" s="15">
        <v>869565.21739130432</v>
      </c>
      <c r="AF782" s="15">
        <v>869565.21739130432</v>
      </c>
      <c r="AG782" s="15">
        <v>869565.21739130432</v>
      </c>
      <c r="AH782" s="15">
        <v>869565.21739130432</v>
      </c>
      <c r="AI782" s="15">
        <v>869565.21739130432</v>
      </c>
      <c r="AJ782" s="15">
        <v>869565.21739130432</v>
      </c>
      <c r="AK782" s="15">
        <v>869565.21739130432</v>
      </c>
      <c r="AL782" s="15">
        <v>869565.21739130432</v>
      </c>
      <c r="AM782" s="15">
        <v>869565.21739130432</v>
      </c>
      <c r="AN782" s="15">
        <v>869565.21739130432</v>
      </c>
      <c r="AO782" s="15">
        <v>869565.21739130432</v>
      </c>
      <c r="AP782" s="15">
        <v>869565.21739130432</v>
      </c>
      <c r="AQ782" s="15">
        <v>869565.21739130432</v>
      </c>
      <c r="AR782" s="15">
        <v>869565.21739130432</v>
      </c>
      <c r="AS782" s="15">
        <v>869565.21739130432</v>
      </c>
      <c r="AT782" s="15">
        <v>869565.21739130432</v>
      </c>
      <c r="AU782" s="15">
        <v>869565.21739130432</v>
      </c>
      <c r="AV782" s="15">
        <v>869565.21739130432</v>
      </c>
      <c r="AW782" s="15">
        <v>869565.21739130432</v>
      </c>
      <c r="AX782" s="15">
        <v>869565.21739130432</v>
      </c>
      <c r="AY782" s="15">
        <v>869565.21739130432</v>
      </c>
      <c r="BB782" t="b">
        <f t="shared" si="60"/>
        <v>1</v>
      </c>
    </row>
    <row r="783" spans="1:54">
      <c r="A783">
        <v>11600</v>
      </c>
      <c r="D783" t="s">
        <v>1139</v>
      </c>
      <c r="E783" t="s">
        <v>4308</v>
      </c>
      <c r="F783" t="str">
        <f t="shared" si="61"/>
        <v>County/Freight</v>
      </c>
      <c r="G783" t="s">
        <v>1139</v>
      </c>
      <c r="I783" t="s">
        <v>2228</v>
      </c>
      <c r="J783" t="s">
        <v>2228</v>
      </c>
      <c r="M783" t="s">
        <v>2229</v>
      </c>
      <c r="N783">
        <v>10000000</v>
      </c>
      <c r="O783">
        <v>27719999.999999996</v>
      </c>
      <c r="P783" t="s">
        <v>652</v>
      </c>
      <c r="Q783" t="str">
        <f t="shared" si="62"/>
        <v>2018-2040</v>
      </c>
      <c r="T783" t="s">
        <v>2089</v>
      </c>
      <c r="U783" s="4">
        <v>2018</v>
      </c>
      <c r="V783" s="4">
        <v>2040</v>
      </c>
      <c r="W783" s="15">
        <f t="shared" si="63"/>
        <v>434782.60869565216</v>
      </c>
      <c r="X783">
        <f t="shared" si="64"/>
        <v>23</v>
      </c>
      <c r="Y783" s="15">
        <v>0</v>
      </c>
      <c r="Z783" s="15">
        <v>0</v>
      </c>
      <c r="AA783" s="15">
        <v>0</v>
      </c>
      <c r="AB783" s="15">
        <v>0</v>
      </c>
      <c r="AC783" s="15">
        <v>434782.60869565216</v>
      </c>
      <c r="AD783" s="15">
        <v>434782.60869565216</v>
      </c>
      <c r="AE783" s="15">
        <v>434782.60869565216</v>
      </c>
      <c r="AF783" s="15">
        <v>434782.60869565216</v>
      </c>
      <c r="AG783" s="15">
        <v>434782.60869565216</v>
      </c>
      <c r="AH783" s="15">
        <v>434782.60869565216</v>
      </c>
      <c r="AI783" s="15">
        <v>434782.60869565216</v>
      </c>
      <c r="AJ783" s="15">
        <v>434782.60869565216</v>
      </c>
      <c r="AK783" s="15">
        <v>434782.60869565216</v>
      </c>
      <c r="AL783" s="15">
        <v>434782.60869565216</v>
      </c>
      <c r="AM783" s="15">
        <v>434782.60869565216</v>
      </c>
      <c r="AN783" s="15">
        <v>434782.60869565216</v>
      </c>
      <c r="AO783" s="15">
        <v>434782.60869565216</v>
      </c>
      <c r="AP783" s="15">
        <v>434782.60869565216</v>
      </c>
      <c r="AQ783" s="15">
        <v>434782.60869565216</v>
      </c>
      <c r="AR783" s="15">
        <v>434782.60869565216</v>
      </c>
      <c r="AS783" s="15">
        <v>434782.60869565216</v>
      </c>
      <c r="AT783" s="15">
        <v>434782.60869565216</v>
      </c>
      <c r="AU783" s="15">
        <v>434782.60869565216</v>
      </c>
      <c r="AV783" s="15">
        <v>434782.60869565216</v>
      </c>
      <c r="AW783" s="15">
        <v>434782.60869565216</v>
      </c>
      <c r="AX783" s="15">
        <v>434782.60869565216</v>
      </c>
      <c r="AY783" s="15">
        <v>434782.60869565216</v>
      </c>
      <c r="BB783" t="b">
        <f t="shared" si="60"/>
        <v>1</v>
      </c>
    </row>
    <row r="784" spans="1:54">
      <c r="A784">
        <v>11601</v>
      </c>
      <c r="D784" t="s">
        <v>3335</v>
      </c>
      <c r="E784" t="s">
        <v>4307</v>
      </c>
      <c r="F784" t="str">
        <f t="shared" si="61"/>
        <v>City/Roads and Bridges</v>
      </c>
      <c r="G784" t="s">
        <v>3335</v>
      </c>
      <c r="I784" t="s">
        <v>3710</v>
      </c>
      <c r="J784" t="s">
        <v>3711</v>
      </c>
      <c r="K784" t="s">
        <v>3712</v>
      </c>
      <c r="M784" t="s">
        <v>3713</v>
      </c>
      <c r="N784">
        <v>20000000</v>
      </c>
      <c r="O784">
        <v>55439999.999999993</v>
      </c>
      <c r="P784" t="s">
        <v>652</v>
      </c>
      <c r="Q784" t="str">
        <f t="shared" si="62"/>
        <v>2018-2040</v>
      </c>
      <c r="T784" t="s">
        <v>2287</v>
      </c>
      <c r="U784" s="4">
        <v>2018</v>
      </c>
      <c r="V784" s="4">
        <v>2040</v>
      </c>
      <c r="W784" s="15">
        <f t="shared" si="63"/>
        <v>869565.21739130432</v>
      </c>
      <c r="X784">
        <f t="shared" si="64"/>
        <v>23</v>
      </c>
      <c r="Y784" s="15">
        <v>0</v>
      </c>
      <c r="Z784" s="15">
        <v>0</v>
      </c>
      <c r="AA784" s="15">
        <v>0</v>
      </c>
      <c r="AB784" s="15">
        <v>0</v>
      </c>
      <c r="AC784" s="15">
        <v>869565.21739130432</v>
      </c>
      <c r="AD784" s="15">
        <v>869565.21739130432</v>
      </c>
      <c r="AE784" s="15">
        <v>869565.21739130432</v>
      </c>
      <c r="AF784" s="15">
        <v>869565.21739130432</v>
      </c>
      <c r="AG784" s="15">
        <v>869565.21739130432</v>
      </c>
      <c r="AH784" s="15">
        <v>869565.21739130432</v>
      </c>
      <c r="AI784" s="15">
        <v>869565.21739130432</v>
      </c>
      <c r="AJ784" s="15">
        <v>869565.21739130432</v>
      </c>
      <c r="AK784" s="15">
        <v>869565.21739130432</v>
      </c>
      <c r="AL784" s="15">
        <v>869565.21739130432</v>
      </c>
      <c r="AM784" s="15">
        <v>869565.21739130432</v>
      </c>
      <c r="AN784" s="15">
        <v>869565.21739130432</v>
      </c>
      <c r="AO784" s="15">
        <v>869565.21739130432</v>
      </c>
      <c r="AP784" s="15">
        <v>869565.21739130432</v>
      </c>
      <c r="AQ784" s="15">
        <v>869565.21739130432</v>
      </c>
      <c r="AR784" s="15">
        <v>869565.21739130432</v>
      </c>
      <c r="AS784" s="15">
        <v>869565.21739130432</v>
      </c>
      <c r="AT784" s="15">
        <v>869565.21739130432</v>
      </c>
      <c r="AU784" s="15">
        <v>869565.21739130432</v>
      </c>
      <c r="AV784" s="15">
        <v>869565.21739130432</v>
      </c>
      <c r="AW784" s="15">
        <v>869565.21739130432</v>
      </c>
      <c r="AX784" s="15">
        <v>869565.21739130432</v>
      </c>
      <c r="AY784" s="15">
        <v>869565.21739130432</v>
      </c>
      <c r="BB784" t="b">
        <f t="shared" si="60"/>
        <v>1</v>
      </c>
    </row>
    <row r="785" spans="1:54">
      <c r="A785">
        <v>11602</v>
      </c>
      <c r="D785" t="s">
        <v>1658</v>
      </c>
      <c r="E785" t="s">
        <v>4307</v>
      </c>
      <c r="F785" t="str">
        <f t="shared" si="61"/>
        <v>City/Active Transportation</v>
      </c>
      <c r="G785" t="s">
        <v>689</v>
      </c>
      <c r="I785" t="s">
        <v>1930</v>
      </c>
      <c r="M785" t="s">
        <v>1931</v>
      </c>
      <c r="N785">
        <v>30000000</v>
      </c>
      <c r="O785">
        <v>83160000</v>
      </c>
      <c r="P785" t="s">
        <v>652</v>
      </c>
      <c r="Q785" t="str">
        <f t="shared" si="62"/>
        <v>2018-2040</v>
      </c>
      <c r="T785" t="s">
        <v>636</v>
      </c>
      <c r="U785" s="4">
        <v>2018</v>
      </c>
      <c r="V785" s="4">
        <v>2040</v>
      </c>
      <c r="W785" s="15">
        <f t="shared" si="63"/>
        <v>1304347.8260869565</v>
      </c>
      <c r="X785">
        <f t="shared" si="64"/>
        <v>23</v>
      </c>
      <c r="Y785" s="15">
        <v>0</v>
      </c>
      <c r="Z785" s="15">
        <v>0</v>
      </c>
      <c r="AA785" s="15">
        <v>0</v>
      </c>
      <c r="AB785" s="15">
        <v>0</v>
      </c>
      <c r="AC785" s="15">
        <v>1304347.8260869565</v>
      </c>
      <c r="AD785" s="15">
        <v>1304347.8260869565</v>
      </c>
      <c r="AE785" s="15">
        <v>1304347.8260869565</v>
      </c>
      <c r="AF785" s="15">
        <v>1304347.8260869565</v>
      </c>
      <c r="AG785" s="15">
        <v>1304347.8260869565</v>
      </c>
      <c r="AH785" s="15">
        <v>1304347.8260869565</v>
      </c>
      <c r="AI785" s="15">
        <v>1304347.8260869565</v>
      </c>
      <c r="AJ785" s="15">
        <v>1304347.8260869565</v>
      </c>
      <c r="AK785" s="15">
        <v>1304347.8260869565</v>
      </c>
      <c r="AL785" s="15">
        <v>1304347.8260869565</v>
      </c>
      <c r="AM785" s="15">
        <v>1304347.8260869565</v>
      </c>
      <c r="AN785" s="15">
        <v>1304347.8260869565</v>
      </c>
      <c r="AO785" s="15">
        <v>1304347.8260869565</v>
      </c>
      <c r="AP785" s="15">
        <v>1304347.8260869565</v>
      </c>
      <c r="AQ785" s="15">
        <v>1304347.8260869565</v>
      </c>
      <c r="AR785" s="15">
        <v>1304347.8260869565</v>
      </c>
      <c r="AS785" s="15">
        <v>1304347.8260869565</v>
      </c>
      <c r="AT785" s="15">
        <v>1304347.8260869565</v>
      </c>
      <c r="AU785" s="15">
        <v>1304347.8260869565</v>
      </c>
      <c r="AV785" s="15">
        <v>1304347.8260869565</v>
      </c>
      <c r="AW785" s="15">
        <v>1304347.8260869565</v>
      </c>
      <c r="AX785" s="15">
        <v>1304347.8260869565</v>
      </c>
      <c r="AY785" s="15">
        <v>1304347.8260869565</v>
      </c>
      <c r="BB785" t="b">
        <f t="shared" si="60"/>
        <v>1</v>
      </c>
    </row>
    <row r="786" spans="1:54">
      <c r="A786">
        <v>11603</v>
      </c>
      <c r="D786" t="s">
        <v>1658</v>
      </c>
      <c r="E786" t="s">
        <v>4307</v>
      </c>
      <c r="F786" t="str">
        <f t="shared" si="61"/>
        <v>City/Roads and Bridges</v>
      </c>
      <c r="G786" t="s">
        <v>689</v>
      </c>
      <c r="I786" t="s">
        <v>1157</v>
      </c>
      <c r="J786" t="s">
        <v>3714</v>
      </c>
      <c r="K786" t="s">
        <v>1190</v>
      </c>
      <c r="M786" t="s">
        <v>3715</v>
      </c>
      <c r="N786">
        <v>25000000</v>
      </c>
      <c r="O786">
        <v>69300000</v>
      </c>
      <c r="P786" t="s">
        <v>652</v>
      </c>
      <c r="Q786" t="str">
        <f t="shared" si="62"/>
        <v>2018-2040</v>
      </c>
      <c r="T786" t="s">
        <v>2287</v>
      </c>
      <c r="U786" s="4">
        <v>2018</v>
      </c>
      <c r="V786" s="4">
        <v>2040</v>
      </c>
      <c r="W786" s="15">
        <f t="shared" si="63"/>
        <v>1086956.5217391304</v>
      </c>
      <c r="X786">
        <f t="shared" si="64"/>
        <v>23</v>
      </c>
      <c r="Y786" s="15">
        <v>0</v>
      </c>
      <c r="Z786" s="15">
        <v>0</v>
      </c>
      <c r="AA786" s="15">
        <v>0</v>
      </c>
      <c r="AB786" s="15">
        <v>0</v>
      </c>
      <c r="AC786" s="15">
        <v>1086956.5217391304</v>
      </c>
      <c r="AD786" s="15">
        <v>1086956.5217391304</v>
      </c>
      <c r="AE786" s="15">
        <v>1086956.5217391304</v>
      </c>
      <c r="AF786" s="15">
        <v>1086956.5217391304</v>
      </c>
      <c r="AG786" s="15">
        <v>1086956.5217391304</v>
      </c>
      <c r="AH786" s="15">
        <v>1086956.5217391304</v>
      </c>
      <c r="AI786" s="15">
        <v>1086956.5217391304</v>
      </c>
      <c r="AJ786" s="15">
        <v>1086956.5217391304</v>
      </c>
      <c r="AK786" s="15">
        <v>1086956.5217391304</v>
      </c>
      <c r="AL786" s="15">
        <v>1086956.5217391304</v>
      </c>
      <c r="AM786" s="15">
        <v>1086956.5217391304</v>
      </c>
      <c r="AN786" s="15">
        <v>1086956.5217391304</v>
      </c>
      <c r="AO786" s="15">
        <v>1086956.5217391304</v>
      </c>
      <c r="AP786" s="15">
        <v>1086956.5217391304</v>
      </c>
      <c r="AQ786" s="15">
        <v>1086956.5217391304</v>
      </c>
      <c r="AR786" s="15">
        <v>1086956.5217391304</v>
      </c>
      <c r="AS786" s="15">
        <v>1086956.5217391304</v>
      </c>
      <c r="AT786" s="15">
        <v>1086956.5217391304</v>
      </c>
      <c r="AU786" s="15">
        <v>1086956.5217391304</v>
      </c>
      <c r="AV786" s="15">
        <v>1086956.5217391304</v>
      </c>
      <c r="AW786" s="15">
        <v>1086956.5217391304</v>
      </c>
      <c r="AX786" s="15">
        <v>1086956.5217391304</v>
      </c>
      <c r="AY786" s="15">
        <v>1086956.5217391304</v>
      </c>
      <c r="BB786" t="b">
        <f t="shared" si="60"/>
        <v>1</v>
      </c>
    </row>
    <row r="787" spans="1:54">
      <c r="A787">
        <v>11615</v>
      </c>
      <c r="D787" t="s">
        <v>627</v>
      </c>
      <c r="E787" t="s">
        <v>4308</v>
      </c>
      <c r="F787" t="str">
        <f t="shared" si="61"/>
        <v>County/Active Transportation</v>
      </c>
      <c r="G787" t="s">
        <v>627</v>
      </c>
      <c r="I787" t="s">
        <v>1948</v>
      </c>
      <c r="J787" t="s">
        <v>1949</v>
      </c>
      <c r="K787" t="s">
        <v>1950</v>
      </c>
      <c r="L787" t="s">
        <v>652</v>
      </c>
      <c r="M787" t="s">
        <v>1694</v>
      </c>
      <c r="N787">
        <v>1140000</v>
      </c>
      <c r="O787">
        <v>3160080</v>
      </c>
      <c r="P787" t="s">
        <v>652</v>
      </c>
      <c r="Q787" t="str">
        <f t="shared" si="62"/>
        <v>2018-2040</v>
      </c>
      <c r="S787" t="s">
        <v>730</v>
      </c>
      <c r="T787" t="s">
        <v>636</v>
      </c>
      <c r="U787" s="4">
        <v>2018</v>
      </c>
      <c r="V787" s="4">
        <v>2040</v>
      </c>
      <c r="W787" s="15">
        <f t="shared" si="63"/>
        <v>49565.217391304344</v>
      </c>
      <c r="X787">
        <f t="shared" si="64"/>
        <v>23</v>
      </c>
      <c r="Y787" s="15">
        <v>0</v>
      </c>
      <c r="Z787" s="15">
        <v>0</v>
      </c>
      <c r="AA787" s="15">
        <v>0</v>
      </c>
      <c r="AB787" s="15">
        <v>0</v>
      </c>
      <c r="AC787" s="15">
        <v>49565.217391304344</v>
      </c>
      <c r="AD787" s="15">
        <v>49565.217391304344</v>
      </c>
      <c r="AE787" s="15">
        <v>49565.217391304344</v>
      </c>
      <c r="AF787" s="15">
        <v>49565.217391304344</v>
      </c>
      <c r="AG787" s="15">
        <v>49565.217391304344</v>
      </c>
      <c r="AH787" s="15">
        <v>49565.217391304344</v>
      </c>
      <c r="AI787" s="15">
        <v>49565.217391304344</v>
      </c>
      <c r="AJ787" s="15">
        <v>49565.217391304344</v>
      </c>
      <c r="AK787" s="15">
        <v>49565.217391304344</v>
      </c>
      <c r="AL787" s="15">
        <v>49565.217391304344</v>
      </c>
      <c r="AM787" s="15">
        <v>49565.217391304344</v>
      </c>
      <c r="AN787" s="15">
        <v>49565.217391304344</v>
      </c>
      <c r="AO787" s="15">
        <v>49565.217391304344</v>
      </c>
      <c r="AP787" s="15">
        <v>49565.217391304344</v>
      </c>
      <c r="AQ787" s="15">
        <v>49565.217391304344</v>
      </c>
      <c r="AR787" s="15">
        <v>49565.217391304344</v>
      </c>
      <c r="AS787" s="15">
        <v>49565.217391304344</v>
      </c>
      <c r="AT787" s="15">
        <v>49565.217391304344</v>
      </c>
      <c r="AU787" s="15">
        <v>49565.217391304344</v>
      </c>
      <c r="AV787" s="15">
        <v>49565.217391304344</v>
      </c>
      <c r="AW787" s="15">
        <v>49565.217391304344</v>
      </c>
      <c r="AX787" s="15">
        <v>49565.217391304344</v>
      </c>
      <c r="AY787" s="15">
        <v>49565.217391304344</v>
      </c>
      <c r="BB787" t="b">
        <f t="shared" si="60"/>
        <v>1</v>
      </c>
    </row>
    <row r="788" spans="1:54">
      <c r="A788">
        <v>11616</v>
      </c>
      <c r="D788" t="s">
        <v>627</v>
      </c>
      <c r="E788" t="s">
        <v>4308</v>
      </c>
      <c r="F788" t="str">
        <f t="shared" si="61"/>
        <v>County/Active Transportation</v>
      </c>
      <c r="G788" t="s">
        <v>684</v>
      </c>
      <c r="I788" t="s">
        <v>1951</v>
      </c>
      <c r="J788" t="s">
        <v>749</v>
      </c>
      <c r="K788" t="s">
        <v>1952</v>
      </c>
      <c r="L788" t="s">
        <v>652</v>
      </c>
      <c r="M788" t="s">
        <v>1694</v>
      </c>
      <c r="N788">
        <v>1100000</v>
      </c>
      <c r="O788">
        <v>3049200</v>
      </c>
      <c r="P788" t="s">
        <v>652</v>
      </c>
      <c r="Q788" t="str">
        <f t="shared" si="62"/>
        <v>2018-2040</v>
      </c>
      <c r="S788" t="s">
        <v>1953</v>
      </c>
      <c r="T788" t="s">
        <v>636</v>
      </c>
      <c r="U788" s="4">
        <v>2018</v>
      </c>
      <c r="V788" s="4">
        <v>2040</v>
      </c>
      <c r="W788" s="15">
        <f t="shared" si="63"/>
        <v>47826.086956521736</v>
      </c>
      <c r="X788">
        <f t="shared" si="64"/>
        <v>23</v>
      </c>
      <c r="Y788" s="15">
        <v>0</v>
      </c>
      <c r="Z788" s="15">
        <v>0</v>
      </c>
      <c r="AA788" s="15">
        <v>0</v>
      </c>
      <c r="AB788" s="15">
        <v>0</v>
      </c>
      <c r="AC788" s="15">
        <v>47826.086956521736</v>
      </c>
      <c r="AD788" s="15">
        <v>47826.086956521736</v>
      </c>
      <c r="AE788" s="15">
        <v>47826.086956521736</v>
      </c>
      <c r="AF788" s="15">
        <v>47826.086956521736</v>
      </c>
      <c r="AG788" s="15">
        <v>47826.086956521736</v>
      </c>
      <c r="AH788" s="15">
        <v>47826.086956521736</v>
      </c>
      <c r="AI788" s="15">
        <v>47826.086956521736</v>
      </c>
      <c r="AJ788" s="15">
        <v>47826.086956521736</v>
      </c>
      <c r="AK788" s="15">
        <v>47826.086956521736</v>
      </c>
      <c r="AL788" s="15">
        <v>47826.086956521736</v>
      </c>
      <c r="AM788" s="15">
        <v>47826.086956521736</v>
      </c>
      <c r="AN788" s="15">
        <v>47826.086956521736</v>
      </c>
      <c r="AO788" s="15">
        <v>47826.086956521736</v>
      </c>
      <c r="AP788" s="15">
        <v>47826.086956521736</v>
      </c>
      <c r="AQ788" s="15">
        <v>47826.086956521736</v>
      </c>
      <c r="AR788" s="15">
        <v>47826.086956521736</v>
      </c>
      <c r="AS788" s="15">
        <v>47826.086956521736</v>
      </c>
      <c r="AT788" s="15">
        <v>47826.086956521736</v>
      </c>
      <c r="AU788" s="15">
        <v>47826.086956521736</v>
      </c>
      <c r="AV788" s="15">
        <v>47826.086956521736</v>
      </c>
      <c r="AW788" s="15">
        <v>47826.086956521736</v>
      </c>
      <c r="AX788" s="15">
        <v>47826.086956521736</v>
      </c>
      <c r="AY788" s="15">
        <v>47826.086956521736</v>
      </c>
      <c r="BB788" t="b">
        <f t="shared" si="60"/>
        <v>1</v>
      </c>
    </row>
    <row r="789" spans="1:54">
      <c r="A789">
        <v>11617</v>
      </c>
      <c r="D789" t="s">
        <v>627</v>
      </c>
      <c r="E789" t="s">
        <v>4308</v>
      </c>
      <c r="F789" t="str">
        <f t="shared" si="61"/>
        <v>County/Active Transportation</v>
      </c>
      <c r="G789" t="s">
        <v>684</v>
      </c>
      <c r="I789" t="s">
        <v>1954</v>
      </c>
      <c r="J789" t="s">
        <v>1818</v>
      </c>
      <c r="K789" t="s">
        <v>749</v>
      </c>
      <c r="L789" t="s">
        <v>652</v>
      </c>
      <c r="M789" t="s">
        <v>1694</v>
      </c>
      <c r="N789">
        <v>1840000</v>
      </c>
      <c r="O789">
        <v>5100480</v>
      </c>
      <c r="P789" t="s">
        <v>652</v>
      </c>
      <c r="Q789" t="str">
        <f t="shared" si="62"/>
        <v>2018-2040</v>
      </c>
      <c r="S789" t="s">
        <v>782</v>
      </c>
      <c r="T789" t="s">
        <v>636</v>
      </c>
      <c r="U789" s="4">
        <v>2018</v>
      </c>
      <c r="V789" s="4">
        <v>2040</v>
      </c>
      <c r="W789" s="15">
        <f t="shared" si="63"/>
        <v>80000</v>
      </c>
      <c r="X789">
        <f t="shared" si="64"/>
        <v>23</v>
      </c>
      <c r="Y789" s="15">
        <v>0</v>
      </c>
      <c r="Z789" s="15">
        <v>0</v>
      </c>
      <c r="AA789" s="15">
        <v>0</v>
      </c>
      <c r="AB789" s="15">
        <v>0</v>
      </c>
      <c r="AC789" s="15">
        <v>80000</v>
      </c>
      <c r="AD789" s="15">
        <v>80000</v>
      </c>
      <c r="AE789" s="15">
        <v>80000</v>
      </c>
      <c r="AF789" s="15">
        <v>80000</v>
      </c>
      <c r="AG789" s="15">
        <v>80000</v>
      </c>
      <c r="AH789" s="15">
        <v>80000</v>
      </c>
      <c r="AI789" s="15">
        <v>80000</v>
      </c>
      <c r="AJ789" s="15">
        <v>80000</v>
      </c>
      <c r="AK789" s="15">
        <v>80000</v>
      </c>
      <c r="AL789" s="15">
        <v>80000</v>
      </c>
      <c r="AM789" s="15">
        <v>80000</v>
      </c>
      <c r="AN789" s="15">
        <v>80000</v>
      </c>
      <c r="AO789" s="15">
        <v>80000</v>
      </c>
      <c r="AP789" s="15">
        <v>80000</v>
      </c>
      <c r="AQ789" s="15">
        <v>80000</v>
      </c>
      <c r="AR789" s="15">
        <v>80000</v>
      </c>
      <c r="AS789" s="15">
        <v>80000</v>
      </c>
      <c r="AT789" s="15">
        <v>80000</v>
      </c>
      <c r="AU789" s="15">
        <v>80000</v>
      </c>
      <c r="AV789" s="15">
        <v>80000</v>
      </c>
      <c r="AW789" s="15">
        <v>80000</v>
      </c>
      <c r="AX789" s="15">
        <v>80000</v>
      </c>
      <c r="AY789" s="15">
        <v>80000</v>
      </c>
      <c r="BB789" t="b">
        <f t="shared" si="60"/>
        <v>1</v>
      </c>
    </row>
    <row r="790" spans="1:54">
      <c r="A790">
        <v>11618</v>
      </c>
      <c r="D790" t="s">
        <v>627</v>
      </c>
      <c r="E790" t="s">
        <v>4308</v>
      </c>
      <c r="F790" t="str">
        <f t="shared" si="61"/>
        <v>County/Active Transportation</v>
      </c>
      <c r="G790" t="s">
        <v>627</v>
      </c>
      <c r="I790" t="s">
        <v>1955</v>
      </c>
      <c r="J790" t="s">
        <v>1956</v>
      </c>
      <c r="K790" t="s">
        <v>1957</v>
      </c>
      <c r="L790" t="s">
        <v>662</v>
      </c>
      <c r="M790" t="s">
        <v>1958</v>
      </c>
      <c r="N790">
        <v>10030000</v>
      </c>
      <c r="O790">
        <v>27803159.999999996</v>
      </c>
      <c r="P790" t="s">
        <v>652</v>
      </c>
      <c r="Q790" t="str">
        <f t="shared" si="62"/>
        <v>2018-2040</v>
      </c>
      <c r="S790" t="s">
        <v>1959</v>
      </c>
      <c r="T790" t="s">
        <v>636</v>
      </c>
      <c r="U790" s="4">
        <v>2018</v>
      </c>
      <c r="V790" s="4">
        <v>2040</v>
      </c>
      <c r="W790" s="15">
        <f t="shared" si="63"/>
        <v>436086.95652173914</v>
      </c>
      <c r="X790">
        <f t="shared" si="64"/>
        <v>23</v>
      </c>
      <c r="Y790" s="15">
        <v>0</v>
      </c>
      <c r="Z790" s="15">
        <v>0</v>
      </c>
      <c r="AA790" s="15">
        <v>0</v>
      </c>
      <c r="AB790" s="15">
        <v>0</v>
      </c>
      <c r="AC790" s="15">
        <v>436086.95652173914</v>
      </c>
      <c r="AD790" s="15">
        <v>436086.95652173914</v>
      </c>
      <c r="AE790" s="15">
        <v>436086.95652173914</v>
      </c>
      <c r="AF790" s="15">
        <v>436086.95652173914</v>
      </c>
      <c r="AG790" s="15">
        <v>436086.95652173914</v>
      </c>
      <c r="AH790" s="15">
        <v>436086.95652173914</v>
      </c>
      <c r="AI790" s="15">
        <v>436086.95652173914</v>
      </c>
      <c r="AJ790" s="15">
        <v>436086.95652173914</v>
      </c>
      <c r="AK790" s="15">
        <v>436086.95652173914</v>
      </c>
      <c r="AL790" s="15">
        <v>436086.95652173914</v>
      </c>
      <c r="AM790" s="15">
        <v>436086.95652173914</v>
      </c>
      <c r="AN790" s="15">
        <v>436086.95652173914</v>
      </c>
      <c r="AO790" s="15">
        <v>436086.95652173914</v>
      </c>
      <c r="AP790" s="15">
        <v>436086.95652173914</v>
      </c>
      <c r="AQ790" s="15">
        <v>436086.95652173914</v>
      </c>
      <c r="AR790" s="15">
        <v>436086.95652173914</v>
      </c>
      <c r="AS790" s="15">
        <v>436086.95652173914</v>
      </c>
      <c r="AT790" s="15">
        <v>436086.95652173914</v>
      </c>
      <c r="AU790" s="15">
        <v>436086.95652173914</v>
      </c>
      <c r="AV790" s="15">
        <v>436086.95652173914</v>
      </c>
      <c r="AW790" s="15">
        <v>436086.95652173914</v>
      </c>
      <c r="AX790" s="15">
        <v>436086.95652173914</v>
      </c>
      <c r="AY790" s="15">
        <v>436086.95652173914</v>
      </c>
      <c r="BB790" t="b">
        <f t="shared" si="60"/>
        <v>1</v>
      </c>
    </row>
    <row r="791" spans="1:54">
      <c r="A791">
        <v>11666</v>
      </c>
      <c r="D791" t="s">
        <v>1366</v>
      </c>
      <c r="E791" t="s">
        <v>4307</v>
      </c>
      <c r="F791" t="str">
        <f t="shared" si="61"/>
        <v>City/Roads and Bridges</v>
      </c>
      <c r="G791" t="s">
        <v>3</v>
      </c>
      <c r="I791" t="s">
        <v>3116</v>
      </c>
      <c r="J791" t="s">
        <v>3117</v>
      </c>
      <c r="K791" t="s">
        <v>3118</v>
      </c>
      <c r="L791" t="s">
        <v>1098</v>
      </c>
      <c r="M791" t="s">
        <v>3774</v>
      </c>
      <c r="N791">
        <v>46000000</v>
      </c>
      <c r="O791">
        <v>127511999.99999999</v>
      </c>
      <c r="P791" t="s">
        <v>3189</v>
      </c>
      <c r="Q791" t="str">
        <f t="shared" si="62"/>
        <v>2018-2040</v>
      </c>
      <c r="R791">
        <v>1</v>
      </c>
      <c r="T791" t="s">
        <v>2287</v>
      </c>
      <c r="U791" s="4">
        <v>2018</v>
      </c>
      <c r="V791" s="4">
        <v>2040</v>
      </c>
      <c r="W791" s="15">
        <f t="shared" si="63"/>
        <v>2000000</v>
      </c>
      <c r="X791">
        <f t="shared" si="64"/>
        <v>23</v>
      </c>
      <c r="Y791" s="15">
        <v>0</v>
      </c>
      <c r="Z791" s="15">
        <v>0</v>
      </c>
      <c r="AA791" s="15">
        <v>0</v>
      </c>
      <c r="AB791" s="15">
        <v>0</v>
      </c>
      <c r="AC791" s="15">
        <v>2000000</v>
      </c>
      <c r="AD791" s="15">
        <v>2000000</v>
      </c>
      <c r="AE791" s="15">
        <v>2000000</v>
      </c>
      <c r="AF791" s="15">
        <v>2000000</v>
      </c>
      <c r="AG791" s="15">
        <v>2000000</v>
      </c>
      <c r="AH791" s="15">
        <v>2000000</v>
      </c>
      <c r="AI791" s="15">
        <v>2000000</v>
      </c>
      <c r="AJ791" s="15">
        <v>2000000</v>
      </c>
      <c r="AK791" s="15">
        <v>2000000</v>
      </c>
      <c r="AL791" s="15">
        <v>2000000</v>
      </c>
      <c r="AM791" s="15">
        <v>2000000</v>
      </c>
      <c r="AN791" s="15">
        <v>2000000</v>
      </c>
      <c r="AO791" s="15">
        <v>2000000</v>
      </c>
      <c r="AP791" s="15">
        <v>2000000</v>
      </c>
      <c r="AQ791" s="15">
        <v>2000000</v>
      </c>
      <c r="AR791" s="15">
        <v>2000000</v>
      </c>
      <c r="AS791" s="15">
        <v>2000000</v>
      </c>
      <c r="AT791" s="15">
        <v>2000000</v>
      </c>
      <c r="AU791" s="15">
        <v>2000000</v>
      </c>
      <c r="AV791" s="15">
        <v>2000000</v>
      </c>
      <c r="AW791" s="15">
        <v>2000000</v>
      </c>
      <c r="AX791" s="15">
        <v>2000000</v>
      </c>
      <c r="AY791" s="15">
        <v>2000000</v>
      </c>
      <c r="BB791" t="b">
        <f t="shared" si="60"/>
        <v>1</v>
      </c>
    </row>
    <row r="792" spans="1:54">
      <c r="A792">
        <v>11669</v>
      </c>
      <c r="D792" t="s">
        <v>2330</v>
      </c>
      <c r="E792" t="s">
        <v>4307</v>
      </c>
      <c r="F792" t="str">
        <f t="shared" si="61"/>
        <v>City/Roads and Bridges</v>
      </c>
      <c r="G792" t="s">
        <v>627</v>
      </c>
      <c r="I792" t="s">
        <v>2331</v>
      </c>
      <c r="J792" t="s">
        <v>2332</v>
      </c>
      <c r="K792" t="s">
        <v>3777</v>
      </c>
      <c r="L792" t="s">
        <v>662</v>
      </c>
      <c r="M792" t="s">
        <v>3778</v>
      </c>
      <c r="N792">
        <v>10400000</v>
      </c>
      <c r="O792">
        <v>28828799.999999996</v>
      </c>
      <c r="P792" t="s">
        <v>652</v>
      </c>
      <c r="Q792" t="str">
        <f t="shared" si="62"/>
        <v>2018-2040</v>
      </c>
      <c r="S792" t="s">
        <v>782</v>
      </c>
      <c r="T792" t="s">
        <v>2287</v>
      </c>
      <c r="U792" s="4">
        <v>2018</v>
      </c>
      <c r="V792" s="4">
        <v>2040</v>
      </c>
      <c r="W792" s="15">
        <f t="shared" si="63"/>
        <v>452173.91304347827</v>
      </c>
      <c r="X792">
        <f t="shared" si="64"/>
        <v>23</v>
      </c>
      <c r="Y792" s="15">
        <v>0</v>
      </c>
      <c r="Z792" s="15">
        <v>0</v>
      </c>
      <c r="AA792" s="15">
        <v>0</v>
      </c>
      <c r="AB792" s="15">
        <v>0</v>
      </c>
      <c r="AC792" s="15">
        <v>452173.91304347827</v>
      </c>
      <c r="AD792" s="15">
        <v>452173.91304347827</v>
      </c>
      <c r="AE792" s="15">
        <v>452173.91304347827</v>
      </c>
      <c r="AF792" s="15">
        <v>452173.91304347827</v>
      </c>
      <c r="AG792" s="15">
        <v>452173.91304347827</v>
      </c>
      <c r="AH792" s="15">
        <v>452173.91304347827</v>
      </c>
      <c r="AI792" s="15">
        <v>452173.91304347827</v>
      </c>
      <c r="AJ792" s="15">
        <v>452173.91304347827</v>
      </c>
      <c r="AK792" s="15">
        <v>452173.91304347827</v>
      </c>
      <c r="AL792" s="15">
        <v>452173.91304347827</v>
      </c>
      <c r="AM792" s="15">
        <v>452173.91304347827</v>
      </c>
      <c r="AN792" s="15">
        <v>452173.91304347827</v>
      </c>
      <c r="AO792" s="15">
        <v>452173.91304347827</v>
      </c>
      <c r="AP792" s="15">
        <v>452173.91304347827</v>
      </c>
      <c r="AQ792" s="15">
        <v>452173.91304347827</v>
      </c>
      <c r="AR792" s="15">
        <v>452173.91304347827</v>
      </c>
      <c r="AS792" s="15">
        <v>452173.91304347827</v>
      </c>
      <c r="AT792" s="15">
        <v>452173.91304347827</v>
      </c>
      <c r="AU792" s="15">
        <v>452173.91304347827</v>
      </c>
      <c r="AV792" s="15">
        <v>452173.91304347827</v>
      </c>
      <c r="AW792" s="15">
        <v>452173.91304347827</v>
      </c>
      <c r="AX792" s="15">
        <v>452173.91304347827</v>
      </c>
      <c r="AY792" s="15">
        <v>452173.91304347827</v>
      </c>
      <c r="BB792" t="b">
        <f t="shared" si="60"/>
        <v>1</v>
      </c>
    </row>
    <row r="793" spans="1:54">
      <c r="A793">
        <v>11670</v>
      </c>
      <c r="D793" t="s">
        <v>2330</v>
      </c>
      <c r="E793" t="s">
        <v>4307</v>
      </c>
      <c r="F793" t="str">
        <f t="shared" si="61"/>
        <v>City/Roads and Bridges</v>
      </c>
      <c r="G793" t="s">
        <v>3</v>
      </c>
      <c r="I793" t="s">
        <v>2437</v>
      </c>
      <c r="J793" t="s">
        <v>2438</v>
      </c>
      <c r="K793" t="s">
        <v>1401</v>
      </c>
      <c r="L793" t="s">
        <v>1098</v>
      </c>
      <c r="M793" t="s">
        <v>3779</v>
      </c>
      <c r="N793">
        <v>68000000</v>
      </c>
      <c r="O793">
        <v>188496000</v>
      </c>
      <c r="P793" t="s">
        <v>652</v>
      </c>
      <c r="Q793" t="str">
        <f t="shared" si="62"/>
        <v>2018-2040</v>
      </c>
      <c r="S793" t="s">
        <v>782</v>
      </c>
      <c r="T793" t="s">
        <v>2287</v>
      </c>
      <c r="U793" s="4">
        <v>2018</v>
      </c>
      <c r="V793" s="4">
        <v>2040</v>
      </c>
      <c r="W793" s="15">
        <f t="shared" si="63"/>
        <v>2956521.7391304346</v>
      </c>
      <c r="X793">
        <f t="shared" si="64"/>
        <v>23</v>
      </c>
      <c r="Y793" s="15">
        <v>0</v>
      </c>
      <c r="Z793" s="15">
        <v>0</v>
      </c>
      <c r="AA793" s="15">
        <v>0</v>
      </c>
      <c r="AB793" s="15">
        <v>0</v>
      </c>
      <c r="AC793" s="15">
        <v>2956521.7391304346</v>
      </c>
      <c r="AD793" s="15">
        <v>2956521.7391304346</v>
      </c>
      <c r="AE793" s="15">
        <v>2956521.7391304346</v>
      </c>
      <c r="AF793" s="15">
        <v>2956521.7391304346</v>
      </c>
      <c r="AG793" s="15">
        <v>2956521.7391304346</v>
      </c>
      <c r="AH793" s="15">
        <v>2956521.7391304346</v>
      </c>
      <c r="AI793" s="15">
        <v>2956521.7391304346</v>
      </c>
      <c r="AJ793" s="15">
        <v>2956521.7391304346</v>
      </c>
      <c r="AK793" s="15">
        <v>2956521.7391304346</v>
      </c>
      <c r="AL793" s="15">
        <v>2956521.7391304346</v>
      </c>
      <c r="AM793" s="15">
        <v>2956521.7391304346</v>
      </c>
      <c r="AN793" s="15">
        <v>2956521.7391304346</v>
      </c>
      <c r="AO793" s="15">
        <v>2956521.7391304346</v>
      </c>
      <c r="AP793" s="15">
        <v>2956521.7391304346</v>
      </c>
      <c r="AQ793" s="15">
        <v>2956521.7391304346</v>
      </c>
      <c r="AR793" s="15">
        <v>2956521.7391304346</v>
      </c>
      <c r="AS793" s="15">
        <v>2956521.7391304346</v>
      </c>
      <c r="AT793" s="15">
        <v>2956521.7391304346</v>
      </c>
      <c r="AU793" s="15">
        <v>2956521.7391304346</v>
      </c>
      <c r="AV793" s="15">
        <v>2956521.7391304346</v>
      </c>
      <c r="AW793" s="15">
        <v>2956521.7391304346</v>
      </c>
      <c r="AX793" s="15">
        <v>2956521.7391304346</v>
      </c>
      <c r="AY793" s="15">
        <v>2956521.7391304346</v>
      </c>
      <c r="BB793" t="b">
        <f t="shared" si="60"/>
        <v>1</v>
      </c>
    </row>
    <row r="794" spans="1:54">
      <c r="A794">
        <v>11711</v>
      </c>
      <c r="D794" t="s">
        <v>689</v>
      </c>
      <c r="E794" t="s">
        <v>4307</v>
      </c>
      <c r="F794" t="str">
        <f t="shared" si="61"/>
        <v>City/Roads and Bridges</v>
      </c>
      <c r="G794" t="s">
        <v>689</v>
      </c>
      <c r="I794" t="s">
        <v>3823</v>
      </c>
      <c r="J794" t="s">
        <v>3826</v>
      </c>
      <c r="K794" t="s">
        <v>3827</v>
      </c>
      <c r="L794" t="s">
        <v>640</v>
      </c>
      <c r="M794" t="s">
        <v>3814</v>
      </c>
      <c r="N794">
        <v>1200000</v>
      </c>
      <c r="O794">
        <v>3326399.9999999995</v>
      </c>
      <c r="P794" t="s">
        <v>652</v>
      </c>
      <c r="Q794" t="str">
        <f t="shared" si="62"/>
        <v>2018-2040</v>
      </c>
      <c r="S794" t="s">
        <v>746</v>
      </c>
      <c r="T794" t="s">
        <v>2287</v>
      </c>
      <c r="U794" s="4">
        <v>2018</v>
      </c>
      <c r="V794" s="4">
        <v>2040</v>
      </c>
      <c r="W794" s="15">
        <f t="shared" si="63"/>
        <v>52173.913043478264</v>
      </c>
      <c r="X794">
        <f t="shared" si="64"/>
        <v>23</v>
      </c>
      <c r="Y794" s="15">
        <v>0</v>
      </c>
      <c r="Z794" s="15">
        <v>0</v>
      </c>
      <c r="AA794" s="15">
        <v>0</v>
      </c>
      <c r="AB794" s="15">
        <v>0</v>
      </c>
      <c r="AC794" s="15">
        <v>52173.913043478264</v>
      </c>
      <c r="AD794" s="15">
        <v>52173.913043478264</v>
      </c>
      <c r="AE794" s="15">
        <v>52173.913043478264</v>
      </c>
      <c r="AF794" s="15">
        <v>52173.913043478264</v>
      </c>
      <c r="AG794" s="15">
        <v>52173.913043478264</v>
      </c>
      <c r="AH794" s="15">
        <v>52173.913043478264</v>
      </c>
      <c r="AI794" s="15">
        <v>52173.913043478264</v>
      </c>
      <c r="AJ794" s="15">
        <v>52173.913043478264</v>
      </c>
      <c r="AK794" s="15">
        <v>52173.913043478264</v>
      </c>
      <c r="AL794" s="15">
        <v>52173.913043478264</v>
      </c>
      <c r="AM794" s="15">
        <v>52173.913043478264</v>
      </c>
      <c r="AN794" s="15">
        <v>52173.913043478264</v>
      </c>
      <c r="AO794" s="15">
        <v>52173.913043478264</v>
      </c>
      <c r="AP794" s="15">
        <v>52173.913043478264</v>
      </c>
      <c r="AQ794" s="15">
        <v>52173.913043478264</v>
      </c>
      <c r="AR794" s="15">
        <v>52173.913043478264</v>
      </c>
      <c r="AS794" s="15">
        <v>52173.913043478264</v>
      </c>
      <c r="AT794" s="15">
        <v>52173.913043478264</v>
      </c>
      <c r="AU794" s="15">
        <v>52173.913043478264</v>
      </c>
      <c r="AV794" s="15">
        <v>52173.913043478264</v>
      </c>
      <c r="AW794" s="15">
        <v>52173.913043478264</v>
      </c>
      <c r="AX794" s="15">
        <v>52173.913043478264</v>
      </c>
      <c r="AY794" s="15">
        <v>52173.913043478264</v>
      </c>
      <c r="BB794" t="b">
        <f t="shared" si="60"/>
        <v>1</v>
      </c>
    </row>
    <row r="795" spans="1:54">
      <c r="A795">
        <v>11712</v>
      </c>
      <c r="D795" t="s">
        <v>689</v>
      </c>
      <c r="E795" t="s">
        <v>4307</v>
      </c>
      <c r="F795" t="str">
        <f t="shared" si="61"/>
        <v>City/Roads and Bridges</v>
      </c>
      <c r="G795" t="s">
        <v>689</v>
      </c>
      <c r="I795" t="s">
        <v>3828</v>
      </c>
      <c r="J795" t="s">
        <v>3829</v>
      </c>
      <c r="K795" t="s">
        <v>3830</v>
      </c>
      <c r="L795" t="s">
        <v>640</v>
      </c>
      <c r="M795" t="s">
        <v>3814</v>
      </c>
      <c r="N795">
        <v>1491600.0000000002</v>
      </c>
      <c r="O795">
        <v>4134715.2</v>
      </c>
      <c r="P795" t="s">
        <v>652</v>
      </c>
      <c r="Q795" t="str">
        <f t="shared" si="62"/>
        <v>2018-2040</v>
      </c>
      <c r="S795" t="s">
        <v>746</v>
      </c>
      <c r="T795" t="s">
        <v>2287</v>
      </c>
      <c r="U795" s="4">
        <v>2018</v>
      </c>
      <c r="V795" s="4">
        <v>2040</v>
      </c>
      <c r="W795" s="15">
        <f t="shared" si="63"/>
        <v>64852.173913043487</v>
      </c>
      <c r="X795">
        <f t="shared" si="64"/>
        <v>23</v>
      </c>
      <c r="Y795" s="15">
        <v>0</v>
      </c>
      <c r="Z795" s="15">
        <v>0</v>
      </c>
      <c r="AA795" s="15">
        <v>0</v>
      </c>
      <c r="AB795" s="15">
        <v>0</v>
      </c>
      <c r="AC795" s="15">
        <v>64852.173913043487</v>
      </c>
      <c r="AD795" s="15">
        <v>64852.173913043487</v>
      </c>
      <c r="AE795" s="15">
        <v>64852.173913043487</v>
      </c>
      <c r="AF795" s="15">
        <v>64852.173913043487</v>
      </c>
      <c r="AG795" s="15">
        <v>64852.173913043487</v>
      </c>
      <c r="AH795" s="15">
        <v>64852.173913043487</v>
      </c>
      <c r="AI795" s="15">
        <v>64852.173913043487</v>
      </c>
      <c r="AJ795" s="15">
        <v>64852.173913043487</v>
      </c>
      <c r="AK795" s="15">
        <v>64852.173913043487</v>
      </c>
      <c r="AL795" s="15">
        <v>64852.173913043487</v>
      </c>
      <c r="AM795" s="15">
        <v>64852.173913043487</v>
      </c>
      <c r="AN795" s="15">
        <v>64852.173913043487</v>
      </c>
      <c r="AO795" s="15">
        <v>64852.173913043487</v>
      </c>
      <c r="AP795" s="15">
        <v>64852.173913043487</v>
      </c>
      <c r="AQ795" s="15">
        <v>64852.173913043487</v>
      </c>
      <c r="AR795" s="15">
        <v>64852.173913043487</v>
      </c>
      <c r="AS795" s="15">
        <v>64852.173913043487</v>
      </c>
      <c r="AT795" s="15">
        <v>64852.173913043487</v>
      </c>
      <c r="AU795" s="15">
        <v>64852.173913043487</v>
      </c>
      <c r="AV795" s="15">
        <v>64852.173913043487</v>
      </c>
      <c r="AW795" s="15">
        <v>64852.173913043487</v>
      </c>
      <c r="AX795" s="15">
        <v>64852.173913043487</v>
      </c>
      <c r="AY795" s="15">
        <v>64852.173913043487</v>
      </c>
      <c r="BB795" t="b">
        <f t="shared" ref="BB795:BB858" si="65">SUM(Y795:AY795)=N795</f>
        <v>1</v>
      </c>
    </row>
    <row r="796" spans="1:54">
      <c r="A796">
        <v>11713</v>
      </c>
      <c r="D796" t="s">
        <v>689</v>
      </c>
      <c r="E796" t="s">
        <v>4307</v>
      </c>
      <c r="F796" t="str">
        <f t="shared" si="61"/>
        <v>City/Roads and Bridges</v>
      </c>
      <c r="G796" t="s">
        <v>689</v>
      </c>
      <c r="I796" t="s">
        <v>3823</v>
      </c>
      <c r="J796" t="s">
        <v>3830</v>
      </c>
      <c r="K796" t="s">
        <v>3831</v>
      </c>
      <c r="L796" t="s">
        <v>640</v>
      </c>
      <c r="M796" t="s">
        <v>3814</v>
      </c>
      <c r="N796">
        <v>1200000</v>
      </c>
      <c r="O796">
        <v>3326399.9999999995</v>
      </c>
      <c r="P796" t="s">
        <v>652</v>
      </c>
      <c r="Q796" t="str">
        <f t="shared" si="62"/>
        <v>2018-2040</v>
      </c>
      <c r="S796" t="s">
        <v>746</v>
      </c>
      <c r="T796" t="s">
        <v>2287</v>
      </c>
      <c r="U796" s="4">
        <v>2018</v>
      </c>
      <c r="V796" s="4">
        <v>2040</v>
      </c>
      <c r="W796" s="15">
        <f t="shared" si="63"/>
        <v>52173.913043478264</v>
      </c>
      <c r="X796">
        <f t="shared" si="64"/>
        <v>23</v>
      </c>
      <c r="Y796" s="15">
        <v>0</v>
      </c>
      <c r="Z796" s="15">
        <v>0</v>
      </c>
      <c r="AA796" s="15">
        <v>0</v>
      </c>
      <c r="AB796" s="15">
        <v>0</v>
      </c>
      <c r="AC796" s="15">
        <v>52173.913043478264</v>
      </c>
      <c r="AD796" s="15">
        <v>52173.913043478264</v>
      </c>
      <c r="AE796" s="15">
        <v>52173.913043478264</v>
      </c>
      <c r="AF796" s="15">
        <v>52173.913043478264</v>
      </c>
      <c r="AG796" s="15">
        <v>52173.913043478264</v>
      </c>
      <c r="AH796" s="15">
        <v>52173.913043478264</v>
      </c>
      <c r="AI796" s="15">
        <v>52173.913043478264</v>
      </c>
      <c r="AJ796" s="15">
        <v>52173.913043478264</v>
      </c>
      <c r="AK796" s="15">
        <v>52173.913043478264</v>
      </c>
      <c r="AL796" s="15">
        <v>52173.913043478264</v>
      </c>
      <c r="AM796" s="15">
        <v>52173.913043478264</v>
      </c>
      <c r="AN796" s="15">
        <v>52173.913043478264</v>
      </c>
      <c r="AO796" s="15">
        <v>52173.913043478264</v>
      </c>
      <c r="AP796" s="15">
        <v>52173.913043478264</v>
      </c>
      <c r="AQ796" s="15">
        <v>52173.913043478264</v>
      </c>
      <c r="AR796" s="15">
        <v>52173.913043478264</v>
      </c>
      <c r="AS796" s="15">
        <v>52173.913043478264</v>
      </c>
      <c r="AT796" s="15">
        <v>52173.913043478264</v>
      </c>
      <c r="AU796" s="15">
        <v>52173.913043478264</v>
      </c>
      <c r="AV796" s="15">
        <v>52173.913043478264</v>
      </c>
      <c r="AW796" s="15">
        <v>52173.913043478264</v>
      </c>
      <c r="AX796" s="15">
        <v>52173.913043478264</v>
      </c>
      <c r="AY796" s="15">
        <v>52173.913043478264</v>
      </c>
      <c r="BB796" t="b">
        <f t="shared" si="65"/>
        <v>1</v>
      </c>
    </row>
    <row r="797" spans="1:54">
      <c r="A797">
        <v>11714</v>
      </c>
      <c r="D797" t="s">
        <v>689</v>
      </c>
      <c r="E797" t="s">
        <v>4307</v>
      </c>
      <c r="F797" t="str">
        <f t="shared" si="61"/>
        <v>City/Roads and Bridges</v>
      </c>
      <c r="G797" t="s">
        <v>689</v>
      </c>
      <c r="I797" t="s">
        <v>3829</v>
      </c>
      <c r="J797" t="s">
        <v>3832</v>
      </c>
      <c r="K797" t="s">
        <v>3833</v>
      </c>
      <c r="L797" t="s">
        <v>640</v>
      </c>
      <c r="M797" t="s">
        <v>3814</v>
      </c>
      <c r="N797">
        <v>1200000</v>
      </c>
      <c r="O797">
        <v>3326399.9999999995</v>
      </c>
      <c r="P797" t="s">
        <v>652</v>
      </c>
      <c r="Q797" t="str">
        <f t="shared" si="62"/>
        <v>2018-2040</v>
      </c>
      <c r="S797" t="s">
        <v>746</v>
      </c>
      <c r="T797" t="s">
        <v>2287</v>
      </c>
      <c r="U797" s="4">
        <v>2018</v>
      </c>
      <c r="V797" s="4">
        <v>2040</v>
      </c>
      <c r="W797" s="15">
        <f t="shared" si="63"/>
        <v>52173.913043478264</v>
      </c>
      <c r="X797">
        <f t="shared" si="64"/>
        <v>23</v>
      </c>
      <c r="Y797" s="15">
        <v>0</v>
      </c>
      <c r="Z797" s="15">
        <v>0</v>
      </c>
      <c r="AA797" s="15">
        <v>0</v>
      </c>
      <c r="AB797" s="15">
        <v>0</v>
      </c>
      <c r="AC797" s="15">
        <v>52173.913043478264</v>
      </c>
      <c r="AD797" s="15">
        <v>52173.913043478264</v>
      </c>
      <c r="AE797" s="15">
        <v>52173.913043478264</v>
      </c>
      <c r="AF797" s="15">
        <v>52173.913043478264</v>
      </c>
      <c r="AG797" s="15">
        <v>52173.913043478264</v>
      </c>
      <c r="AH797" s="15">
        <v>52173.913043478264</v>
      </c>
      <c r="AI797" s="15">
        <v>52173.913043478264</v>
      </c>
      <c r="AJ797" s="15">
        <v>52173.913043478264</v>
      </c>
      <c r="AK797" s="15">
        <v>52173.913043478264</v>
      </c>
      <c r="AL797" s="15">
        <v>52173.913043478264</v>
      </c>
      <c r="AM797" s="15">
        <v>52173.913043478264</v>
      </c>
      <c r="AN797" s="15">
        <v>52173.913043478264</v>
      </c>
      <c r="AO797" s="15">
        <v>52173.913043478264</v>
      </c>
      <c r="AP797" s="15">
        <v>52173.913043478264</v>
      </c>
      <c r="AQ797" s="15">
        <v>52173.913043478264</v>
      </c>
      <c r="AR797" s="15">
        <v>52173.913043478264</v>
      </c>
      <c r="AS797" s="15">
        <v>52173.913043478264</v>
      </c>
      <c r="AT797" s="15">
        <v>52173.913043478264</v>
      </c>
      <c r="AU797" s="15">
        <v>52173.913043478264</v>
      </c>
      <c r="AV797" s="15">
        <v>52173.913043478264</v>
      </c>
      <c r="AW797" s="15">
        <v>52173.913043478264</v>
      </c>
      <c r="AX797" s="15">
        <v>52173.913043478264</v>
      </c>
      <c r="AY797" s="15">
        <v>52173.913043478264</v>
      </c>
      <c r="BB797" t="b">
        <f t="shared" si="65"/>
        <v>1</v>
      </c>
    </row>
    <row r="798" spans="1:54">
      <c r="A798">
        <v>11715</v>
      </c>
      <c r="D798" t="s">
        <v>689</v>
      </c>
      <c r="E798" t="s">
        <v>4307</v>
      </c>
      <c r="F798" t="str">
        <f t="shared" si="61"/>
        <v>City/Roads and Bridges</v>
      </c>
      <c r="G798" t="s">
        <v>689</v>
      </c>
      <c r="I798" t="s">
        <v>3823</v>
      </c>
      <c r="J798" t="s">
        <v>3827</v>
      </c>
      <c r="K798" t="s">
        <v>3825</v>
      </c>
      <c r="L798" t="s">
        <v>640</v>
      </c>
      <c r="M798" t="s">
        <v>3814</v>
      </c>
      <c r="N798">
        <v>1413500</v>
      </c>
      <c r="O798">
        <v>3918221.9999999995</v>
      </c>
      <c r="P798" t="s">
        <v>652</v>
      </c>
      <c r="Q798" t="str">
        <f t="shared" si="62"/>
        <v>2018-2040</v>
      </c>
      <c r="S798" t="s">
        <v>746</v>
      </c>
      <c r="T798" t="s">
        <v>2287</v>
      </c>
      <c r="U798" s="4">
        <v>2018</v>
      </c>
      <c r="V798" s="4">
        <v>2040</v>
      </c>
      <c r="W798" s="15">
        <f t="shared" si="63"/>
        <v>61456.521739130432</v>
      </c>
      <c r="X798">
        <f t="shared" si="64"/>
        <v>23</v>
      </c>
      <c r="Y798" s="15">
        <v>0</v>
      </c>
      <c r="Z798" s="15">
        <v>0</v>
      </c>
      <c r="AA798" s="15">
        <v>0</v>
      </c>
      <c r="AB798" s="15">
        <v>0</v>
      </c>
      <c r="AC798" s="15">
        <v>61456.521739130432</v>
      </c>
      <c r="AD798" s="15">
        <v>61456.521739130432</v>
      </c>
      <c r="AE798" s="15">
        <v>61456.521739130432</v>
      </c>
      <c r="AF798" s="15">
        <v>61456.521739130432</v>
      </c>
      <c r="AG798" s="15">
        <v>61456.521739130432</v>
      </c>
      <c r="AH798" s="15">
        <v>61456.521739130432</v>
      </c>
      <c r="AI798" s="15">
        <v>61456.521739130432</v>
      </c>
      <c r="AJ798" s="15">
        <v>61456.521739130432</v>
      </c>
      <c r="AK798" s="15">
        <v>61456.521739130432</v>
      </c>
      <c r="AL798" s="15">
        <v>61456.521739130432</v>
      </c>
      <c r="AM798" s="15">
        <v>61456.521739130432</v>
      </c>
      <c r="AN798" s="15">
        <v>61456.521739130432</v>
      </c>
      <c r="AO798" s="15">
        <v>61456.521739130432</v>
      </c>
      <c r="AP798" s="15">
        <v>61456.521739130432</v>
      </c>
      <c r="AQ798" s="15">
        <v>61456.521739130432</v>
      </c>
      <c r="AR798" s="15">
        <v>61456.521739130432</v>
      </c>
      <c r="AS798" s="15">
        <v>61456.521739130432</v>
      </c>
      <c r="AT798" s="15">
        <v>61456.521739130432</v>
      </c>
      <c r="AU798" s="15">
        <v>61456.521739130432</v>
      </c>
      <c r="AV798" s="15">
        <v>61456.521739130432</v>
      </c>
      <c r="AW798" s="15">
        <v>61456.521739130432</v>
      </c>
      <c r="AX798" s="15">
        <v>61456.521739130432</v>
      </c>
      <c r="AY798" s="15">
        <v>61456.521739130432</v>
      </c>
      <c r="BB798" t="b">
        <f t="shared" si="65"/>
        <v>1</v>
      </c>
    </row>
    <row r="799" spans="1:54">
      <c r="A799">
        <v>11720</v>
      </c>
      <c r="D799" t="s">
        <v>689</v>
      </c>
      <c r="E799" t="s">
        <v>4307</v>
      </c>
      <c r="F799" t="str">
        <f t="shared" si="61"/>
        <v>City/Roads and Bridges</v>
      </c>
      <c r="G799" t="s">
        <v>689</v>
      </c>
      <c r="I799" t="s">
        <v>3837</v>
      </c>
      <c r="J799" t="s">
        <v>3838</v>
      </c>
      <c r="K799" t="s">
        <v>3832</v>
      </c>
      <c r="L799" t="s">
        <v>640</v>
      </c>
      <c r="M799" t="s">
        <v>3814</v>
      </c>
      <c r="N799">
        <v>1000000</v>
      </c>
      <c r="O799">
        <v>2772000</v>
      </c>
      <c r="P799" t="s">
        <v>652</v>
      </c>
      <c r="Q799" t="str">
        <f t="shared" si="62"/>
        <v>2018-2040</v>
      </c>
      <c r="S799" t="s">
        <v>746</v>
      </c>
      <c r="T799" t="s">
        <v>2287</v>
      </c>
      <c r="U799" s="4">
        <v>2018</v>
      </c>
      <c r="V799" s="4">
        <v>2040</v>
      </c>
      <c r="W799" s="15">
        <f t="shared" si="63"/>
        <v>43478.260869565216</v>
      </c>
      <c r="X799">
        <f t="shared" si="64"/>
        <v>23</v>
      </c>
      <c r="Y799" s="15">
        <v>0</v>
      </c>
      <c r="Z799" s="15">
        <v>0</v>
      </c>
      <c r="AA799" s="15">
        <v>0</v>
      </c>
      <c r="AB799" s="15">
        <v>0</v>
      </c>
      <c r="AC799" s="15">
        <v>43478.260869565216</v>
      </c>
      <c r="AD799" s="15">
        <v>43478.260869565216</v>
      </c>
      <c r="AE799" s="15">
        <v>43478.260869565216</v>
      </c>
      <c r="AF799" s="15">
        <v>43478.260869565216</v>
      </c>
      <c r="AG799" s="15">
        <v>43478.260869565216</v>
      </c>
      <c r="AH799" s="15">
        <v>43478.260869565216</v>
      </c>
      <c r="AI799" s="15">
        <v>43478.260869565216</v>
      </c>
      <c r="AJ799" s="15">
        <v>43478.260869565216</v>
      </c>
      <c r="AK799" s="15">
        <v>43478.260869565216</v>
      </c>
      <c r="AL799" s="15">
        <v>43478.260869565216</v>
      </c>
      <c r="AM799" s="15">
        <v>43478.260869565216</v>
      </c>
      <c r="AN799" s="15">
        <v>43478.260869565216</v>
      </c>
      <c r="AO799" s="15">
        <v>43478.260869565216</v>
      </c>
      <c r="AP799" s="15">
        <v>43478.260869565216</v>
      </c>
      <c r="AQ799" s="15">
        <v>43478.260869565216</v>
      </c>
      <c r="AR799" s="15">
        <v>43478.260869565216</v>
      </c>
      <c r="AS799" s="15">
        <v>43478.260869565216</v>
      </c>
      <c r="AT799" s="15">
        <v>43478.260869565216</v>
      </c>
      <c r="AU799" s="15">
        <v>43478.260869565216</v>
      </c>
      <c r="AV799" s="15">
        <v>43478.260869565216</v>
      </c>
      <c r="AW799" s="15">
        <v>43478.260869565216</v>
      </c>
      <c r="AX799" s="15">
        <v>43478.260869565216</v>
      </c>
      <c r="AY799" s="15">
        <v>43478.260869565216</v>
      </c>
      <c r="BB799" t="b">
        <f t="shared" si="65"/>
        <v>1</v>
      </c>
    </row>
    <row r="800" spans="1:54">
      <c r="A800">
        <v>11724</v>
      </c>
      <c r="D800" t="s">
        <v>689</v>
      </c>
      <c r="E800" t="s">
        <v>4307</v>
      </c>
      <c r="F800" t="str">
        <f t="shared" si="61"/>
        <v>City/Roads and Bridges</v>
      </c>
      <c r="G800" t="s">
        <v>689</v>
      </c>
      <c r="I800" t="s">
        <v>3823</v>
      </c>
      <c r="J800" t="s">
        <v>3840</v>
      </c>
      <c r="K800" t="s">
        <v>3832</v>
      </c>
      <c r="L800" t="s">
        <v>640</v>
      </c>
      <c r="M800" t="s">
        <v>3814</v>
      </c>
      <c r="N800">
        <v>2000900.0000000002</v>
      </c>
      <c r="O800">
        <v>5546494.7999999998</v>
      </c>
      <c r="P800" t="s">
        <v>652</v>
      </c>
      <c r="Q800" t="str">
        <f t="shared" si="62"/>
        <v>2018-2040</v>
      </c>
      <c r="S800" t="s">
        <v>746</v>
      </c>
      <c r="T800" t="s">
        <v>2287</v>
      </c>
      <c r="U800" s="4">
        <v>2018</v>
      </c>
      <c r="V800" s="4">
        <v>2040</v>
      </c>
      <c r="W800" s="15">
        <f t="shared" si="63"/>
        <v>86995.652173913055</v>
      </c>
      <c r="X800">
        <f t="shared" si="64"/>
        <v>23</v>
      </c>
      <c r="Y800" s="15">
        <v>0</v>
      </c>
      <c r="Z800" s="15">
        <v>0</v>
      </c>
      <c r="AA800" s="15">
        <v>0</v>
      </c>
      <c r="AB800" s="15">
        <v>0</v>
      </c>
      <c r="AC800" s="15">
        <v>86995.652173913055</v>
      </c>
      <c r="AD800" s="15">
        <v>86995.652173913055</v>
      </c>
      <c r="AE800" s="15">
        <v>86995.652173913055</v>
      </c>
      <c r="AF800" s="15">
        <v>86995.652173913055</v>
      </c>
      <c r="AG800" s="15">
        <v>86995.652173913055</v>
      </c>
      <c r="AH800" s="15">
        <v>86995.652173913055</v>
      </c>
      <c r="AI800" s="15">
        <v>86995.652173913055</v>
      </c>
      <c r="AJ800" s="15">
        <v>86995.652173913055</v>
      </c>
      <c r="AK800" s="15">
        <v>86995.652173913055</v>
      </c>
      <c r="AL800" s="15">
        <v>86995.652173913055</v>
      </c>
      <c r="AM800" s="15">
        <v>86995.652173913055</v>
      </c>
      <c r="AN800" s="15">
        <v>86995.652173913055</v>
      </c>
      <c r="AO800" s="15">
        <v>86995.652173913055</v>
      </c>
      <c r="AP800" s="15">
        <v>86995.652173913055</v>
      </c>
      <c r="AQ800" s="15">
        <v>86995.652173913055</v>
      </c>
      <c r="AR800" s="15">
        <v>86995.652173913055</v>
      </c>
      <c r="AS800" s="15">
        <v>86995.652173913055</v>
      </c>
      <c r="AT800" s="15">
        <v>86995.652173913055</v>
      </c>
      <c r="AU800" s="15">
        <v>86995.652173913055</v>
      </c>
      <c r="AV800" s="15">
        <v>86995.652173913055</v>
      </c>
      <c r="AW800" s="15">
        <v>86995.652173913055</v>
      </c>
      <c r="AX800" s="15">
        <v>86995.652173913055</v>
      </c>
      <c r="AY800" s="15">
        <v>86995.652173913055</v>
      </c>
      <c r="BB800" t="b">
        <f t="shared" si="65"/>
        <v>1</v>
      </c>
    </row>
    <row r="801" spans="1:54">
      <c r="A801">
        <v>11726</v>
      </c>
      <c r="D801" t="s">
        <v>689</v>
      </c>
      <c r="E801" t="s">
        <v>4307</v>
      </c>
      <c r="F801" t="str">
        <f t="shared" si="61"/>
        <v>City/Roads and Bridges</v>
      </c>
      <c r="G801" t="s">
        <v>689</v>
      </c>
      <c r="I801" t="s">
        <v>3812</v>
      </c>
      <c r="J801" t="s">
        <v>3844</v>
      </c>
      <c r="K801" t="s">
        <v>3845</v>
      </c>
      <c r="L801" t="s">
        <v>640</v>
      </c>
      <c r="M801" t="s">
        <v>3814</v>
      </c>
      <c r="N801">
        <v>1833700.0000000002</v>
      </c>
      <c r="O801">
        <v>5083016.4000000004</v>
      </c>
      <c r="P801" t="s">
        <v>652</v>
      </c>
      <c r="Q801" t="str">
        <f t="shared" si="62"/>
        <v>2018-2040</v>
      </c>
      <c r="S801" t="s">
        <v>766</v>
      </c>
      <c r="T801" t="s">
        <v>2287</v>
      </c>
      <c r="U801" s="4">
        <v>2018</v>
      </c>
      <c r="V801" s="4">
        <v>2040</v>
      </c>
      <c r="W801" s="15">
        <f t="shared" si="63"/>
        <v>79726.086956521744</v>
      </c>
      <c r="X801">
        <f t="shared" si="64"/>
        <v>23</v>
      </c>
      <c r="Y801" s="15">
        <v>0</v>
      </c>
      <c r="Z801" s="15">
        <v>0</v>
      </c>
      <c r="AA801" s="15">
        <v>0</v>
      </c>
      <c r="AB801" s="15">
        <v>0</v>
      </c>
      <c r="AC801" s="15">
        <v>79726.086956521744</v>
      </c>
      <c r="AD801" s="15">
        <v>79726.086956521744</v>
      </c>
      <c r="AE801" s="15">
        <v>79726.086956521744</v>
      </c>
      <c r="AF801" s="15">
        <v>79726.086956521744</v>
      </c>
      <c r="AG801" s="15">
        <v>79726.086956521744</v>
      </c>
      <c r="AH801" s="15">
        <v>79726.086956521744</v>
      </c>
      <c r="AI801" s="15">
        <v>79726.086956521744</v>
      </c>
      <c r="AJ801" s="15">
        <v>79726.086956521744</v>
      </c>
      <c r="AK801" s="15">
        <v>79726.086956521744</v>
      </c>
      <c r="AL801" s="15">
        <v>79726.086956521744</v>
      </c>
      <c r="AM801" s="15">
        <v>79726.086956521744</v>
      </c>
      <c r="AN801" s="15">
        <v>79726.086956521744</v>
      </c>
      <c r="AO801" s="15">
        <v>79726.086956521744</v>
      </c>
      <c r="AP801" s="15">
        <v>79726.086956521744</v>
      </c>
      <c r="AQ801" s="15">
        <v>79726.086956521744</v>
      </c>
      <c r="AR801" s="15">
        <v>79726.086956521744</v>
      </c>
      <c r="AS801" s="15">
        <v>79726.086956521744</v>
      </c>
      <c r="AT801" s="15">
        <v>79726.086956521744</v>
      </c>
      <c r="AU801" s="15">
        <v>79726.086956521744</v>
      </c>
      <c r="AV801" s="15">
        <v>79726.086956521744</v>
      </c>
      <c r="AW801" s="15">
        <v>79726.086956521744</v>
      </c>
      <c r="AX801" s="15">
        <v>79726.086956521744</v>
      </c>
      <c r="AY801" s="15">
        <v>79726.086956521744</v>
      </c>
      <c r="BB801" t="b">
        <f t="shared" si="65"/>
        <v>1</v>
      </c>
    </row>
    <row r="802" spans="1:54">
      <c r="A802">
        <v>11729</v>
      </c>
      <c r="D802" t="s">
        <v>689</v>
      </c>
      <c r="E802" t="s">
        <v>4307</v>
      </c>
      <c r="F802" t="str">
        <f t="shared" si="61"/>
        <v>City/Roads and Bridges</v>
      </c>
      <c r="G802" t="s">
        <v>689</v>
      </c>
      <c r="I802" t="s">
        <v>3811</v>
      </c>
      <c r="J802" t="s">
        <v>3845</v>
      </c>
      <c r="K802" t="s">
        <v>3807</v>
      </c>
      <c r="L802" t="s">
        <v>640</v>
      </c>
      <c r="M802" t="s">
        <v>3814</v>
      </c>
      <c r="N802">
        <v>6892600.0000000009</v>
      </c>
      <c r="O802">
        <v>19106287.200000003</v>
      </c>
      <c r="P802" t="s">
        <v>652</v>
      </c>
      <c r="Q802" t="str">
        <f t="shared" si="62"/>
        <v>2018-2040</v>
      </c>
      <c r="S802" t="s">
        <v>766</v>
      </c>
      <c r="T802" t="s">
        <v>2287</v>
      </c>
      <c r="U802" s="4">
        <v>2018</v>
      </c>
      <c r="V802" s="4">
        <v>2040</v>
      </c>
      <c r="W802" s="15">
        <f t="shared" si="63"/>
        <v>299678.26086956525</v>
      </c>
      <c r="X802">
        <f t="shared" si="64"/>
        <v>23</v>
      </c>
      <c r="Y802" s="15">
        <v>0</v>
      </c>
      <c r="Z802" s="15">
        <v>0</v>
      </c>
      <c r="AA802" s="15">
        <v>0</v>
      </c>
      <c r="AB802" s="15">
        <v>0</v>
      </c>
      <c r="AC802" s="15">
        <v>299678.26086956525</v>
      </c>
      <c r="AD802" s="15">
        <v>299678.26086956525</v>
      </c>
      <c r="AE802" s="15">
        <v>299678.26086956525</v>
      </c>
      <c r="AF802" s="15">
        <v>299678.26086956525</v>
      </c>
      <c r="AG802" s="15">
        <v>299678.26086956525</v>
      </c>
      <c r="AH802" s="15">
        <v>299678.26086956525</v>
      </c>
      <c r="AI802" s="15">
        <v>299678.26086956525</v>
      </c>
      <c r="AJ802" s="15">
        <v>299678.26086956525</v>
      </c>
      <c r="AK802" s="15">
        <v>299678.26086956525</v>
      </c>
      <c r="AL802" s="15">
        <v>299678.26086956525</v>
      </c>
      <c r="AM802" s="15">
        <v>299678.26086956525</v>
      </c>
      <c r="AN802" s="15">
        <v>299678.26086956525</v>
      </c>
      <c r="AO802" s="15">
        <v>299678.26086956525</v>
      </c>
      <c r="AP802" s="15">
        <v>299678.26086956525</v>
      </c>
      <c r="AQ802" s="15">
        <v>299678.26086956525</v>
      </c>
      <c r="AR802" s="15">
        <v>299678.26086956525</v>
      </c>
      <c r="AS802" s="15">
        <v>299678.26086956525</v>
      </c>
      <c r="AT802" s="15">
        <v>299678.26086956525</v>
      </c>
      <c r="AU802" s="15">
        <v>299678.26086956525</v>
      </c>
      <c r="AV802" s="15">
        <v>299678.26086956525</v>
      </c>
      <c r="AW802" s="15">
        <v>299678.26086956525</v>
      </c>
      <c r="AX802" s="15">
        <v>299678.26086956525</v>
      </c>
      <c r="AY802" s="15">
        <v>299678.26086956525</v>
      </c>
      <c r="BB802" t="b">
        <f t="shared" si="65"/>
        <v>1</v>
      </c>
    </row>
    <row r="803" spans="1:54">
      <c r="A803">
        <v>11730</v>
      </c>
      <c r="D803" t="s">
        <v>689</v>
      </c>
      <c r="E803" t="s">
        <v>4307</v>
      </c>
      <c r="F803" t="str">
        <f t="shared" si="61"/>
        <v>City/Roads and Bridges</v>
      </c>
      <c r="G803" t="s">
        <v>689</v>
      </c>
      <c r="I803" t="s">
        <v>3812</v>
      </c>
      <c r="J803" t="s">
        <v>2785</v>
      </c>
      <c r="K803" t="s">
        <v>3849</v>
      </c>
      <c r="L803" t="s">
        <v>640</v>
      </c>
      <c r="M803" t="s">
        <v>3814</v>
      </c>
      <c r="N803">
        <v>6072000.0000000009</v>
      </c>
      <c r="O803">
        <v>16831584</v>
      </c>
      <c r="P803" t="s">
        <v>652</v>
      </c>
      <c r="Q803" t="str">
        <f t="shared" si="62"/>
        <v>2018-2040</v>
      </c>
      <c r="S803" t="s">
        <v>766</v>
      </c>
      <c r="T803" t="s">
        <v>2287</v>
      </c>
      <c r="U803" s="4">
        <v>2018</v>
      </c>
      <c r="V803" s="4">
        <v>2040</v>
      </c>
      <c r="W803" s="15">
        <f t="shared" si="63"/>
        <v>264000.00000000006</v>
      </c>
      <c r="X803">
        <f t="shared" si="64"/>
        <v>23</v>
      </c>
      <c r="Y803" s="15">
        <v>0</v>
      </c>
      <c r="Z803" s="15">
        <v>0</v>
      </c>
      <c r="AA803" s="15">
        <v>0</v>
      </c>
      <c r="AB803" s="15">
        <v>0</v>
      </c>
      <c r="AC803" s="15">
        <v>264000.00000000006</v>
      </c>
      <c r="AD803" s="15">
        <v>264000.00000000006</v>
      </c>
      <c r="AE803" s="15">
        <v>264000.00000000006</v>
      </c>
      <c r="AF803" s="15">
        <v>264000.00000000006</v>
      </c>
      <c r="AG803" s="15">
        <v>264000.00000000006</v>
      </c>
      <c r="AH803" s="15">
        <v>264000.00000000006</v>
      </c>
      <c r="AI803" s="15">
        <v>264000.00000000006</v>
      </c>
      <c r="AJ803" s="15">
        <v>264000.00000000006</v>
      </c>
      <c r="AK803" s="15">
        <v>264000.00000000006</v>
      </c>
      <c r="AL803" s="15">
        <v>264000.00000000006</v>
      </c>
      <c r="AM803" s="15">
        <v>264000.00000000006</v>
      </c>
      <c r="AN803" s="15">
        <v>264000.00000000006</v>
      </c>
      <c r="AO803" s="15">
        <v>264000.00000000006</v>
      </c>
      <c r="AP803" s="15">
        <v>264000.00000000006</v>
      </c>
      <c r="AQ803" s="15">
        <v>264000.00000000006</v>
      </c>
      <c r="AR803" s="15">
        <v>264000.00000000006</v>
      </c>
      <c r="AS803" s="15">
        <v>264000.00000000006</v>
      </c>
      <c r="AT803" s="15">
        <v>264000.00000000006</v>
      </c>
      <c r="AU803" s="15">
        <v>264000.00000000006</v>
      </c>
      <c r="AV803" s="15">
        <v>264000.00000000006</v>
      </c>
      <c r="AW803" s="15">
        <v>264000.00000000006</v>
      </c>
      <c r="AX803" s="15">
        <v>264000.00000000006</v>
      </c>
      <c r="AY803" s="15">
        <v>264000.00000000006</v>
      </c>
      <c r="BB803" t="b">
        <f t="shared" si="65"/>
        <v>1</v>
      </c>
    </row>
    <row r="804" spans="1:54">
      <c r="A804">
        <v>11732</v>
      </c>
      <c r="D804" t="s">
        <v>689</v>
      </c>
      <c r="E804" t="s">
        <v>4307</v>
      </c>
      <c r="F804" t="str">
        <f t="shared" si="61"/>
        <v>City/Roads and Bridges</v>
      </c>
      <c r="G804" t="s">
        <v>689</v>
      </c>
      <c r="I804" t="s">
        <v>3852</v>
      </c>
      <c r="J804" t="s">
        <v>3853</v>
      </c>
      <c r="K804" t="s">
        <v>3807</v>
      </c>
      <c r="L804" t="s">
        <v>640</v>
      </c>
      <c r="M804" t="s">
        <v>3814</v>
      </c>
      <c r="N804">
        <v>3795000.0000000005</v>
      </c>
      <c r="O804">
        <v>10519740</v>
      </c>
      <c r="P804" t="s">
        <v>652</v>
      </c>
      <c r="Q804" t="str">
        <f t="shared" si="62"/>
        <v>2018-2040</v>
      </c>
      <c r="S804" t="s">
        <v>766</v>
      </c>
      <c r="T804" t="s">
        <v>2287</v>
      </c>
      <c r="U804" s="4">
        <v>2018</v>
      </c>
      <c r="V804" s="4">
        <v>2040</v>
      </c>
      <c r="W804" s="15">
        <f t="shared" si="63"/>
        <v>165000.00000000003</v>
      </c>
      <c r="X804">
        <f t="shared" si="64"/>
        <v>23</v>
      </c>
      <c r="Y804" s="15">
        <v>0</v>
      </c>
      <c r="Z804" s="15">
        <v>0</v>
      </c>
      <c r="AA804" s="15">
        <v>0</v>
      </c>
      <c r="AB804" s="15">
        <v>0</v>
      </c>
      <c r="AC804" s="15">
        <v>165000.00000000003</v>
      </c>
      <c r="AD804" s="15">
        <v>165000.00000000003</v>
      </c>
      <c r="AE804" s="15">
        <v>165000.00000000003</v>
      </c>
      <c r="AF804" s="15">
        <v>165000.00000000003</v>
      </c>
      <c r="AG804" s="15">
        <v>165000.00000000003</v>
      </c>
      <c r="AH804" s="15">
        <v>165000.00000000003</v>
      </c>
      <c r="AI804" s="15">
        <v>165000.00000000003</v>
      </c>
      <c r="AJ804" s="15">
        <v>165000.00000000003</v>
      </c>
      <c r="AK804" s="15">
        <v>165000.00000000003</v>
      </c>
      <c r="AL804" s="15">
        <v>165000.00000000003</v>
      </c>
      <c r="AM804" s="15">
        <v>165000.00000000003</v>
      </c>
      <c r="AN804" s="15">
        <v>165000.00000000003</v>
      </c>
      <c r="AO804" s="15">
        <v>165000.00000000003</v>
      </c>
      <c r="AP804" s="15">
        <v>165000.00000000003</v>
      </c>
      <c r="AQ804" s="15">
        <v>165000.00000000003</v>
      </c>
      <c r="AR804" s="15">
        <v>165000.00000000003</v>
      </c>
      <c r="AS804" s="15">
        <v>165000.00000000003</v>
      </c>
      <c r="AT804" s="15">
        <v>165000.00000000003</v>
      </c>
      <c r="AU804" s="15">
        <v>165000.00000000003</v>
      </c>
      <c r="AV804" s="15">
        <v>165000.00000000003</v>
      </c>
      <c r="AW804" s="15">
        <v>165000.00000000003</v>
      </c>
      <c r="AX804" s="15">
        <v>165000.00000000003</v>
      </c>
      <c r="AY804" s="15">
        <v>165000.00000000003</v>
      </c>
      <c r="BB804" t="b">
        <f t="shared" si="65"/>
        <v>1</v>
      </c>
    </row>
    <row r="805" spans="1:54">
      <c r="A805">
        <v>11733</v>
      </c>
      <c r="D805" t="s">
        <v>689</v>
      </c>
      <c r="E805" t="s">
        <v>4307</v>
      </c>
      <c r="F805" t="str">
        <f t="shared" si="61"/>
        <v>City/Roads and Bridges</v>
      </c>
      <c r="G805" t="s">
        <v>689</v>
      </c>
      <c r="I805" t="s">
        <v>3812</v>
      </c>
      <c r="J805" t="s">
        <v>3846</v>
      </c>
      <c r="K805" t="s">
        <v>3854</v>
      </c>
      <c r="L805" t="s">
        <v>640</v>
      </c>
      <c r="M805" t="s">
        <v>3814</v>
      </c>
      <c r="N805">
        <v>14216400.000000002</v>
      </c>
      <c r="O805">
        <v>39407860.800000004</v>
      </c>
      <c r="P805" t="s">
        <v>652</v>
      </c>
      <c r="Q805" t="str">
        <f t="shared" si="62"/>
        <v>2018-2040</v>
      </c>
      <c r="S805" t="s">
        <v>766</v>
      </c>
      <c r="T805" t="s">
        <v>2287</v>
      </c>
      <c r="U805" s="4">
        <v>2018</v>
      </c>
      <c r="V805" s="4">
        <v>2040</v>
      </c>
      <c r="W805" s="15">
        <f t="shared" si="63"/>
        <v>618104.34782608703</v>
      </c>
      <c r="X805">
        <f t="shared" si="64"/>
        <v>23</v>
      </c>
      <c r="Y805" s="15">
        <v>0</v>
      </c>
      <c r="Z805" s="15">
        <v>0</v>
      </c>
      <c r="AA805" s="15">
        <v>0</v>
      </c>
      <c r="AB805" s="15">
        <v>0</v>
      </c>
      <c r="AC805" s="15">
        <v>618104.34782608703</v>
      </c>
      <c r="AD805" s="15">
        <v>618104.34782608703</v>
      </c>
      <c r="AE805" s="15">
        <v>618104.34782608703</v>
      </c>
      <c r="AF805" s="15">
        <v>618104.34782608703</v>
      </c>
      <c r="AG805" s="15">
        <v>618104.34782608703</v>
      </c>
      <c r="AH805" s="15">
        <v>618104.34782608703</v>
      </c>
      <c r="AI805" s="15">
        <v>618104.34782608703</v>
      </c>
      <c r="AJ805" s="15">
        <v>618104.34782608703</v>
      </c>
      <c r="AK805" s="15">
        <v>618104.34782608703</v>
      </c>
      <c r="AL805" s="15">
        <v>618104.34782608703</v>
      </c>
      <c r="AM805" s="15">
        <v>618104.34782608703</v>
      </c>
      <c r="AN805" s="15">
        <v>618104.34782608703</v>
      </c>
      <c r="AO805" s="15">
        <v>618104.34782608703</v>
      </c>
      <c r="AP805" s="15">
        <v>618104.34782608703</v>
      </c>
      <c r="AQ805" s="15">
        <v>618104.34782608703</v>
      </c>
      <c r="AR805" s="15">
        <v>618104.34782608703</v>
      </c>
      <c r="AS805" s="15">
        <v>618104.34782608703</v>
      </c>
      <c r="AT805" s="15">
        <v>618104.34782608703</v>
      </c>
      <c r="AU805" s="15">
        <v>618104.34782608703</v>
      </c>
      <c r="AV805" s="15">
        <v>618104.34782608703</v>
      </c>
      <c r="AW805" s="15">
        <v>618104.34782608703</v>
      </c>
      <c r="AX805" s="15">
        <v>618104.34782608703</v>
      </c>
      <c r="AY805" s="15">
        <v>618104.34782608703</v>
      </c>
      <c r="BB805" t="b">
        <f t="shared" si="65"/>
        <v>1</v>
      </c>
    </row>
    <row r="806" spans="1:54">
      <c r="A806">
        <v>11734</v>
      </c>
      <c r="D806" t="s">
        <v>689</v>
      </c>
      <c r="E806" t="s">
        <v>4307</v>
      </c>
      <c r="F806" t="str">
        <f t="shared" si="61"/>
        <v>City/Roads and Bridges</v>
      </c>
      <c r="G806" t="s">
        <v>689</v>
      </c>
      <c r="I806" t="s">
        <v>3812</v>
      </c>
      <c r="J806" t="s">
        <v>3855</v>
      </c>
      <c r="K806" t="s">
        <v>3816</v>
      </c>
      <c r="L806" t="s">
        <v>640</v>
      </c>
      <c r="M806" t="s">
        <v>3814</v>
      </c>
      <c r="N806">
        <v>2277000</v>
      </c>
      <c r="O806">
        <v>6311844</v>
      </c>
      <c r="P806" t="s">
        <v>652</v>
      </c>
      <c r="Q806" t="str">
        <f t="shared" si="62"/>
        <v>2018-2040</v>
      </c>
      <c r="S806" t="s">
        <v>766</v>
      </c>
      <c r="T806" t="s">
        <v>2287</v>
      </c>
      <c r="U806" s="4">
        <v>2018</v>
      </c>
      <c r="V806" s="4">
        <v>2040</v>
      </c>
      <c r="W806" s="15">
        <f t="shared" si="63"/>
        <v>99000</v>
      </c>
      <c r="X806">
        <f t="shared" si="64"/>
        <v>23</v>
      </c>
      <c r="Y806" s="15">
        <v>0</v>
      </c>
      <c r="Z806" s="15">
        <v>0</v>
      </c>
      <c r="AA806" s="15">
        <v>0</v>
      </c>
      <c r="AB806" s="15">
        <v>0</v>
      </c>
      <c r="AC806" s="15">
        <v>99000</v>
      </c>
      <c r="AD806" s="15">
        <v>99000</v>
      </c>
      <c r="AE806" s="15">
        <v>99000</v>
      </c>
      <c r="AF806" s="15">
        <v>99000</v>
      </c>
      <c r="AG806" s="15">
        <v>99000</v>
      </c>
      <c r="AH806" s="15">
        <v>99000</v>
      </c>
      <c r="AI806" s="15">
        <v>99000</v>
      </c>
      <c r="AJ806" s="15">
        <v>99000</v>
      </c>
      <c r="AK806" s="15">
        <v>99000</v>
      </c>
      <c r="AL806" s="15">
        <v>99000</v>
      </c>
      <c r="AM806" s="15">
        <v>99000</v>
      </c>
      <c r="AN806" s="15">
        <v>99000</v>
      </c>
      <c r="AO806" s="15">
        <v>99000</v>
      </c>
      <c r="AP806" s="15">
        <v>99000</v>
      </c>
      <c r="AQ806" s="15">
        <v>99000</v>
      </c>
      <c r="AR806" s="15">
        <v>99000</v>
      </c>
      <c r="AS806" s="15">
        <v>99000</v>
      </c>
      <c r="AT806" s="15">
        <v>99000</v>
      </c>
      <c r="AU806" s="15">
        <v>99000</v>
      </c>
      <c r="AV806" s="15">
        <v>99000</v>
      </c>
      <c r="AW806" s="15">
        <v>99000</v>
      </c>
      <c r="AX806" s="15">
        <v>99000</v>
      </c>
      <c r="AY806" s="15">
        <v>99000</v>
      </c>
      <c r="BB806" t="b">
        <f t="shared" si="65"/>
        <v>1</v>
      </c>
    </row>
    <row r="807" spans="1:54">
      <c r="A807">
        <v>11735</v>
      </c>
      <c r="D807" t="s">
        <v>689</v>
      </c>
      <c r="E807" t="s">
        <v>4307</v>
      </c>
      <c r="F807" t="str">
        <f t="shared" si="61"/>
        <v>City/Roads and Bridges</v>
      </c>
      <c r="G807" t="s">
        <v>689</v>
      </c>
      <c r="I807" t="s">
        <v>3812</v>
      </c>
      <c r="J807" t="s">
        <v>3816</v>
      </c>
      <c r="K807" t="s">
        <v>3845</v>
      </c>
      <c r="L807" t="s">
        <v>640</v>
      </c>
      <c r="M807" t="s">
        <v>3814</v>
      </c>
      <c r="N807">
        <v>12470700.000000002</v>
      </c>
      <c r="O807">
        <v>34568780.400000006</v>
      </c>
      <c r="P807" t="s">
        <v>652</v>
      </c>
      <c r="Q807" t="str">
        <f t="shared" si="62"/>
        <v>2018-2040</v>
      </c>
      <c r="S807" t="s">
        <v>766</v>
      </c>
      <c r="T807" t="s">
        <v>2287</v>
      </c>
      <c r="U807" s="4">
        <v>2018</v>
      </c>
      <c r="V807" s="4">
        <v>2040</v>
      </c>
      <c r="W807" s="15">
        <f t="shared" si="63"/>
        <v>542204.34782608703</v>
      </c>
      <c r="X807">
        <f t="shared" si="64"/>
        <v>23</v>
      </c>
      <c r="Y807" s="15">
        <v>0</v>
      </c>
      <c r="Z807" s="15">
        <v>0</v>
      </c>
      <c r="AA807" s="15">
        <v>0</v>
      </c>
      <c r="AB807" s="15">
        <v>0</v>
      </c>
      <c r="AC807" s="15">
        <v>542204.34782608703</v>
      </c>
      <c r="AD807" s="15">
        <v>542204.34782608703</v>
      </c>
      <c r="AE807" s="15">
        <v>542204.34782608703</v>
      </c>
      <c r="AF807" s="15">
        <v>542204.34782608703</v>
      </c>
      <c r="AG807" s="15">
        <v>542204.34782608703</v>
      </c>
      <c r="AH807" s="15">
        <v>542204.34782608703</v>
      </c>
      <c r="AI807" s="15">
        <v>542204.34782608703</v>
      </c>
      <c r="AJ807" s="15">
        <v>542204.34782608703</v>
      </c>
      <c r="AK807" s="15">
        <v>542204.34782608703</v>
      </c>
      <c r="AL807" s="15">
        <v>542204.34782608703</v>
      </c>
      <c r="AM807" s="15">
        <v>542204.34782608703</v>
      </c>
      <c r="AN807" s="15">
        <v>542204.34782608703</v>
      </c>
      <c r="AO807" s="15">
        <v>542204.34782608703</v>
      </c>
      <c r="AP807" s="15">
        <v>542204.34782608703</v>
      </c>
      <c r="AQ807" s="15">
        <v>542204.34782608703</v>
      </c>
      <c r="AR807" s="15">
        <v>542204.34782608703</v>
      </c>
      <c r="AS807" s="15">
        <v>542204.34782608703</v>
      </c>
      <c r="AT807" s="15">
        <v>542204.34782608703</v>
      </c>
      <c r="AU807" s="15">
        <v>542204.34782608703</v>
      </c>
      <c r="AV807" s="15">
        <v>542204.34782608703</v>
      </c>
      <c r="AW807" s="15">
        <v>542204.34782608703</v>
      </c>
      <c r="AX807" s="15">
        <v>542204.34782608703</v>
      </c>
      <c r="AY807" s="15">
        <v>542204.34782608703</v>
      </c>
      <c r="BB807" t="b">
        <f t="shared" si="65"/>
        <v>1</v>
      </c>
    </row>
    <row r="808" spans="1:54">
      <c r="A808">
        <v>11736</v>
      </c>
      <c r="D808" t="s">
        <v>689</v>
      </c>
      <c r="E808" t="s">
        <v>4307</v>
      </c>
      <c r="F808" t="str">
        <f t="shared" si="61"/>
        <v>City/Roads and Bridges</v>
      </c>
      <c r="G808" t="s">
        <v>689</v>
      </c>
      <c r="I808" t="s">
        <v>3823</v>
      </c>
      <c r="J808" t="s">
        <v>3856</v>
      </c>
      <c r="K808" t="s">
        <v>3857</v>
      </c>
      <c r="L808" t="s">
        <v>640</v>
      </c>
      <c r="M808" t="s">
        <v>3814</v>
      </c>
      <c r="N808">
        <v>1000000</v>
      </c>
      <c r="O808">
        <v>2772000</v>
      </c>
      <c r="P808" t="s">
        <v>652</v>
      </c>
      <c r="Q808" t="str">
        <f t="shared" si="62"/>
        <v>2018-2040</v>
      </c>
      <c r="T808" t="s">
        <v>2287</v>
      </c>
      <c r="U808" s="4">
        <v>2018</v>
      </c>
      <c r="V808" s="4">
        <v>2040</v>
      </c>
      <c r="W808" s="15">
        <f t="shared" si="63"/>
        <v>43478.260869565216</v>
      </c>
      <c r="X808">
        <f t="shared" si="64"/>
        <v>23</v>
      </c>
      <c r="Y808" s="15">
        <v>0</v>
      </c>
      <c r="Z808" s="15">
        <v>0</v>
      </c>
      <c r="AA808" s="15">
        <v>0</v>
      </c>
      <c r="AB808" s="15">
        <v>0</v>
      </c>
      <c r="AC808" s="15">
        <v>43478.260869565216</v>
      </c>
      <c r="AD808" s="15">
        <v>43478.260869565216</v>
      </c>
      <c r="AE808" s="15">
        <v>43478.260869565216</v>
      </c>
      <c r="AF808" s="15">
        <v>43478.260869565216</v>
      </c>
      <c r="AG808" s="15">
        <v>43478.260869565216</v>
      </c>
      <c r="AH808" s="15">
        <v>43478.260869565216</v>
      </c>
      <c r="AI808" s="15">
        <v>43478.260869565216</v>
      </c>
      <c r="AJ808" s="15">
        <v>43478.260869565216</v>
      </c>
      <c r="AK808" s="15">
        <v>43478.260869565216</v>
      </c>
      <c r="AL808" s="15">
        <v>43478.260869565216</v>
      </c>
      <c r="AM808" s="15">
        <v>43478.260869565216</v>
      </c>
      <c r="AN808" s="15">
        <v>43478.260869565216</v>
      </c>
      <c r="AO808" s="15">
        <v>43478.260869565216</v>
      </c>
      <c r="AP808" s="15">
        <v>43478.260869565216</v>
      </c>
      <c r="AQ808" s="15">
        <v>43478.260869565216</v>
      </c>
      <c r="AR808" s="15">
        <v>43478.260869565216</v>
      </c>
      <c r="AS808" s="15">
        <v>43478.260869565216</v>
      </c>
      <c r="AT808" s="15">
        <v>43478.260869565216</v>
      </c>
      <c r="AU808" s="15">
        <v>43478.260869565216</v>
      </c>
      <c r="AV808" s="15">
        <v>43478.260869565216</v>
      </c>
      <c r="AW808" s="15">
        <v>43478.260869565216</v>
      </c>
      <c r="AX808" s="15">
        <v>43478.260869565216</v>
      </c>
      <c r="AY808" s="15">
        <v>43478.260869565216</v>
      </c>
      <c r="BB808" t="b">
        <f t="shared" si="65"/>
        <v>1</v>
      </c>
    </row>
    <row r="809" spans="1:54">
      <c r="A809">
        <v>11737</v>
      </c>
      <c r="D809" t="s">
        <v>1600</v>
      </c>
      <c r="E809" t="s">
        <v>4308</v>
      </c>
      <c r="F809" t="str">
        <f t="shared" si="61"/>
        <v>County/Roads and Bridges</v>
      </c>
      <c r="G809" t="s">
        <v>2595</v>
      </c>
      <c r="I809" t="s">
        <v>3858</v>
      </c>
      <c r="J809" t="s">
        <v>1213</v>
      </c>
      <c r="K809" t="s">
        <v>1468</v>
      </c>
      <c r="L809" t="s">
        <v>1</v>
      </c>
      <c r="M809" t="s">
        <v>3859</v>
      </c>
      <c r="N809">
        <v>21000000</v>
      </c>
      <c r="O809">
        <v>58211999.999999993</v>
      </c>
      <c r="P809" t="s">
        <v>652</v>
      </c>
      <c r="Q809" t="str">
        <f t="shared" si="62"/>
        <v>2018-2040</v>
      </c>
      <c r="S809" t="s">
        <v>746</v>
      </c>
      <c r="T809" t="s">
        <v>2287</v>
      </c>
      <c r="U809" s="4">
        <v>2018</v>
      </c>
      <c r="V809" s="4">
        <v>2040</v>
      </c>
      <c r="W809" s="15">
        <f t="shared" si="63"/>
        <v>913043.47826086951</v>
      </c>
      <c r="X809">
        <f t="shared" si="64"/>
        <v>23</v>
      </c>
      <c r="Y809" s="15">
        <v>0</v>
      </c>
      <c r="Z809" s="15">
        <v>0</v>
      </c>
      <c r="AA809" s="15">
        <v>0</v>
      </c>
      <c r="AB809" s="15">
        <v>0</v>
      </c>
      <c r="AC809" s="15">
        <v>913043.47826086951</v>
      </c>
      <c r="AD809" s="15">
        <v>913043.47826086951</v>
      </c>
      <c r="AE809" s="15">
        <v>913043.47826086951</v>
      </c>
      <c r="AF809" s="15">
        <v>913043.47826086951</v>
      </c>
      <c r="AG809" s="15">
        <v>913043.47826086951</v>
      </c>
      <c r="AH809" s="15">
        <v>913043.47826086951</v>
      </c>
      <c r="AI809" s="15">
        <v>913043.47826086951</v>
      </c>
      <c r="AJ809" s="15">
        <v>913043.47826086951</v>
      </c>
      <c r="AK809" s="15">
        <v>913043.47826086951</v>
      </c>
      <c r="AL809" s="15">
        <v>913043.47826086951</v>
      </c>
      <c r="AM809" s="15">
        <v>913043.47826086951</v>
      </c>
      <c r="AN809" s="15">
        <v>913043.47826086951</v>
      </c>
      <c r="AO809" s="15">
        <v>913043.47826086951</v>
      </c>
      <c r="AP809" s="15">
        <v>913043.47826086951</v>
      </c>
      <c r="AQ809" s="15">
        <v>913043.47826086951</v>
      </c>
      <c r="AR809" s="15">
        <v>913043.47826086951</v>
      </c>
      <c r="AS809" s="15">
        <v>913043.47826086951</v>
      </c>
      <c r="AT809" s="15">
        <v>913043.47826086951</v>
      </c>
      <c r="AU809" s="15">
        <v>913043.47826086951</v>
      </c>
      <c r="AV809" s="15">
        <v>913043.47826086951</v>
      </c>
      <c r="AW809" s="15">
        <v>913043.47826086951</v>
      </c>
      <c r="AX809" s="15">
        <v>913043.47826086951</v>
      </c>
      <c r="AY809" s="15">
        <v>913043.47826086951</v>
      </c>
      <c r="BB809" t="b">
        <f t="shared" si="65"/>
        <v>1</v>
      </c>
    </row>
    <row r="810" spans="1:54">
      <c r="A810">
        <v>11738</v>
      </c>
      <c r="D810" t="s">
        <v>1600</v>
      </c>
      <c r="E810" t="s">
        <v>4308</v>
      </c>
      <c r="F810" t="str">
        <f t="shared" si="61"/>
        <v>County/Roads and Bridges</v>
      </c>
      <c r="G810" t="s">
        <v>2595</v>
      </c>
      <c r="I810" t="s">
        <v>3860</v>
      </c>
      <c r="J810" t="s">
        <v>1213</v>
      </c>
      <c r="K810" t="s">
        <v>1270</v>
      </c>
      <c r="L810" t="s">
        <v>1</v>
      </c>
      <c r="M810" t="s">
        <v>3859</v>
      </c>
      <c r="N810">
        <v>21000000</v>
      </c>
      <c r="O810">
        <v>58211999.999999993</v>
      </c>
      <c r="P810" t="s">
        <v>652</v>
      </c>
      <c r="Q810" t="str">
        <f t="shared" si="62"/>
        <v>2018-2040</v>
      </c>
      <c r="S810" t="s">
        <v>746</v>
      </c>
      <c r="T810" t="s">
        <v>2287</v>
      </c>
      <c r="U810" s="4">
        <v>2018</v>
      </c>
      <c r="V810" s="4">
        <v>2040</v>
      </c>
      <c r="W810" s="15">
        <f t="shared" si="63"/>
        <v>913043.47826086951</v>
      </c>
      <c r="X810">
        <f t="shared" si="64"/>
        <v>23</v>
      </c>
      <c r="Y810" s="15">
        <v>0</v>
      </c>
      <c r="Z810" s="15">
        <v>0</v>
      </c>
      <c r="AA810" s="15">
        <v>0</v>
      </c>
      <c r="AB810" s="15">
        <v>0</v>
      </c>
      <c r="AC810" s="15">
        <v>913043.47826086951</v>
      </c>
      <c r="AD810" s="15">
        <v>913043.47826086951</v>
      </c>
      <c r="AE810" s="15">
        <v>913043.47826086951</v>
      </c>
      <c r="AF810" s="15">
        <v>913043.47826086951</v>
      </c>
      <c r="AG810" s="15">
        <v>913043.47826086951</v>
      </c>
      <c r="AH810" s="15">
        <v>913043.47826086951</v>
      </c>
      <c r="AI810" s="15">
        <v>913043.47826086951</v>
      </c>
      <c r="AJ810" s="15">
        <v>913043.47826086951</v>
      </c>
      <c r="AK810" s="15">
        <v>913043.47826086951</v>
      </c>
      <c r="AL810" s="15">
        <v>913043.47826086951</v>
      </c>
      <c r="AM810" s="15">
        <v>913043.47826086951</v>
      </c>
      <c r="AN810" s="15">
        <v>913043.47826086951</v>
      </c>
      <c r="AO810" s="15">
        <v>913043.47826086951</v>
      </c>
      <c r="AP810" s="15">
        <v>913043.47826086951</v>
      </c>
      <c r="AQ810" s="15">
        <v>913043.47826086951</v>
      </c>
      <c r="AR810" s="15">
        <v>913043.47826086951</v>
      </c>
      <c r="AS810" s="15">
        <v>913043.47826086951</v>
      </c>
      <c r="AT810" s="15">
        <v>913043.47826086951</v>
      </c>
      <c r="AU810" s="15">
        <v>913043.47826086951</v>
      </c>
      <c r="AV810" s="15">
        <v>913043.47826086951</v>
      </c>
      <c r="AW810" s="15">
        <v>913043.47826086951</v>
      </c>
      <c r="AX810" s="15">
        <v>913043.47826086951</v>
      </c>
      <c r="AY810" s="15">
        <v>913043.47826086951</v>
      </c>
      <c r="BB810" t="b">
        <f t="shared" si="65"/>
        <v>1</v>
      </c>
    </row>
    <row r="811" spans="1:54">
      <c r="A811">
        <v>11740</v>
      </c>
      <c r="D811" t="s">
        <v>1206</v>
      </c>
      <c r="E811" t="s">
        <v>4308</v>
      </c>
      <c r="F811" t="str">
        <f t="shared" si="61"/>
        <v>County/Roads and Bridges</v>
      </c>
      <c r="G811" t="s">
        <v>3</v>
      </c>
      <c r="I811" t="s">
        <v>2931</v>
      </c>
      <c r="J811" t="s">
        <v>3705</v>
      </c>
      <c r="K811" t="s">
        <v>3317</v>
      </c>
      <c r="L811" t="s">
        <v>1</v>
      </c>
      <c r="M811" t="s">
        <v>2930</v>
      </c>
      <c r="N811">
        <v>42500000</v>
      </c>
      <c r="O811">
        <v>117809999.99999999</v>
      </c>
      <c r="P811" t="s">
        <v>652</v>
      </c>
      <c r="Q811" t="str">
        <f t="shared" si="62"/>
        <v>2018-2040</v>
      </c>
      <c r="T811" t="s">
        <v>2287</v>
      </c>
      <c r="U811" s="4">
        <v>2018</v>
      </c>
      <c r="V811" s="4">
        <v>2040</v>
      </c>
      <c r="W811" s="15">
        <f t="shared" si="63"/>
        <v>1847826.0869565217</v>
      </c>
      <c r="X811">
        <f t="shared" si="64"/>
        <v>23</v>
      </c>
      <c r="Y811" s="15">
        <v>0</v>
      </c>
      <c r="Z811" s="15">
        <v>0</v>
      </c>
      <c r="AA811" s="15">
        <v>0</v>
      </c>
      <c r="AB811" s="15">
        <v>0</v>
      </c>
      <c r="AC811" s="15">
        <v>1847826.0869565217</v>
      </c>
      <c r="AD811" s="15">
        <v>1847826.0869565217</v>
      </c>
      <c r="AE811" s="15">
        <v>1847826.0869565217</v>
      </c>
      <c r="AF811" s="15">
        <v>1847826.0869565217</v>
      </c>
      <c r="AG811" s="15">
        <v>1847826.0869565217</v>
      </c>
      <c r="AH811" s="15">
        <v>1847826.0869565217</v>
      </c>
      <c r="AI811" s="15">
        <v>1847826.0869565217</v>
      </c>
      <c r="AJ811" s="15">
        <v>1847826.0869565217</v>
      </c>
      <c r="AK811" s="15">
        <v>1847826.0869565217</v>
      </c>
      <c r="AL811" s="15">
        <v>1847826.0869565217</v>
      </c>
      <c r="AM811" s="15">
        <v>1847826.0869565217</v>
      </c>
      <c r="AN811" s="15">
        <v>1847826.0869565217</v>
      </c>
      <c r="AO811" s="15">
        <v>1847826.0869565217</v>
      </c>
      <c r="AP811" s="15">
        <v>1847826.0869565217</v>
      </c>
      <c r="AQ811" s="15">
        <v>1847826.0869565217</v>
      </c>
      <c r="AR811" s="15">
        <v>1847826.0869565217</v>
      </c>
      <c r="AS811" s="15">
        <v>1847826.0869565217</v>
      </c>
      <c r="AT811" s="15">
        <v>1847826.0869565217</v>
      </c>
      <c r="AU811" s="15">
        <v>1847826.0869565217</v>
      </c>
      <c r="AV811" s="15">
        <v>1847826.0869565217</v>
      </c>
      <c r="AW811" s="15">
        <v>1847826.0869565217</v>
      </c>
      <c r="AX811" s="15">
        <v>1847826.0869565217</v>
      </c>
      <c r="AY811" s="15">
        <v>1847826.0869565217</v>
      </c>
      <c r="BB811" t="b">
        <f t="shared" si="65"/>
        <v>1</v>
      </c>
    </row>
    <row r="812" spans="1:54">
      <c r="A812">
        <v>11743</v>
      </c>
      <c r="D812" t="s">
        <v>1127</v>
      </c>
      <c r="E812" t="s">
        <v>1128</v>
      </c>
      <c r="F812" t="str">
        <f t="shared" si="61"/>
        <v>Port/Roads and Bridges</v>
      </c>
      <c r="G812" t="s">
        <v>3866</v>
      </c>
      <c r="I812" t="s">
        <v>3867</v>
      </c>
      <c r="J812" t="s">
        <v>652</v>
      </c>
      <c r="K812" t="s">
        <v>652</v>
      </c>
      <c r="M812" t="s">
        <v>3868</v>
      </c>
      <c r="N812">
        <v>20000000</v>
      </c>
      <c r="O812">
        <v>55439999.999999993</v>
      </c>
      <c r="P812" t="s">
        <v>652</v>
      </c>
      <c r="Q812" t="str">
        <f t="shared" si="62"/>
        <v>2018-2040</v>
      </c>
      <c r="S812" t="s">
        <v>766</v>
      </c>
      <c r="T812" t="s">
        <v>2287</v>
      </c>
      <c r="U812" s="4">
        <v>2018</v>
      </c>
      <c r="V812" s="4">
        <v>2040</v>
      </c>
      <c r="W812" s="15">
        <f t="shared" si="63"/>
        <v>869565.21739130432</v>
      </c>
      <c r="X812">
        <f t="shared" si="64"/>
        <v>23</v>
      </c>
      <c r="Y812" s="15">
        <v>0</v>
      </c>
      <c r="Z812" s="15">
        <v>0</v>
      </c>
      <c r="AA812" s="15">
        <v>0</v>
      </c>
      <c r="AB812" s="15">
        <v>0</v>
      </c>
      <c r="AC812" s="15">
        <v>869565.21739130432</v>
      </c>
      <c r="AD812" s="15">
        <v>869565.21739130432</v>
      </c>
      <c r="AE812" s="15">
        <v>869565.21739130432</v>
      </c>
      <c r="AF812" s="15">
        <v>869565.21739130432</v>
      </c>
      <c r="AG812" s="15">
        <v>869565.21739130432</v>
      </c>
      <c r="AH812" s="15">
        <v>869565.21739130432</v>
      </c>
      <c r="AI812" s="15">
        <v>869565.21739130432</v>
      </c>
      <c r="AJ812" s="15">
        <v>869565.21739130432</v>
      </c>
      <c r="AK812" s="15">
        <v>869565.21739130432</v>
      </c>
      <c r="AL812" s="15">
        <v>869565.21739130432</v>
      </c>
      <c r="AM812" s="15">
        <v>869565.21739130432</v>
      </c>
      <c r="AN812" s="15">
        <v>869565.21739130432</v>
      </c>
      <c r="AO812" s="15">
        <v>869565.21739130432</v>
      </c>
      <c r="AP812" s="15">
        <v>869565.21739130432</v>
      </c>
      <c r="AQ812" s="15">
        <v>869565.21739130432</v>
      </c>
      <c r="AR812" s="15">
        <v>869565.21739130432</v>
      </c>
      <c r="AS812" s="15">
        <v>869565.21739130432</v>
      </c>
      <c r="AT812" s="15">
        <v>869565.21739130432</v>
      </c>
      <c r="AU812" s="15">
        <v>869565.21739130432</v>
      </c>
      <c r="AV812" s="15">
        <v>869565.21739130432</v>
      </c>
      <c r="AW812" s="15">
        <v>869565.21739130432</v>
      </c>
      <c r="AX812" s="15">
        <v>869565.21739130432</v>
      </c>
      <c r="AY812" s="15">
        <v>869565.21739130432</v>
      </c>
      <c r="BB812" t="b">
        <f t="shared" si="65"/>
        <v>1</v>
      </c>
    </row>
    <row r="813" spans="1:54">
      <c r="A813">
        <v>10486</v>
      </c>
      <c r="D813" t="s">
        <v>689</v>
      </c>
      <c r="E813" t="s">
        <v>4307</v>
      </c>
      <c r="F813" t="str">
        <f t="shared" si="61"/>
        <v>City/Roads and Bridges</v>
      </c>
      <c r="G813" t="s">
        <v>689</v>
      </c>
      <c r="I813" t="s">
        <v>2760</v>
      </c>
      <c r="J813" t="s">
        <v>2761</v>
      </c>
      <c r="K813" t="s">
        <v>2740</v>
      </c>
      <c r="L813" t="s">
        <v>662</v>
      </c>
      <c r="M813" t="s">
        <v>2762</v>
      </c>
      <c r="N813">
        <v>29419888</v>
      </c>
      <c r="O813">
        <v>59604693.087999992</v>
      </c>
      <c r="P813" t="s">
        <v>2763</v>
      </c>
      <c r="Q813" t="str">
        <f t="shared" si="62"/>
        <v>2024-2032</v>
      </c>
      <c r="R813">
        <v>1</v>
      </c>
      <c r="S813" t="s">
        <v>664</v>
      </c>
      <c r="T813" t="s">
        <v>2287</v>
      </c>
      <c r="U813" s="4">
        <v>2024</v>
      </c>
      <c r="V813" s="4">
        <v>2032</v>
      </c>
      <c r="W813" s="15">
        <f t="shared" si="63"/>
        <v>3268876.4444444445</v>
      </c>
      <c r="X813">
        <f t="shared" si="64"/>
        <v>9</v>
      </c>
      <c r="Y813" s="15">
        <v>0</v>
      </c>
      <c r="Z813" s="15">
        <v>0</v>
      </c>
      <c r="AA813" s="15">
        <v>0</v>
      </c>
      <c r="AB813" s="15">
        <v>0</v>
      </c>
      <c r="AC813" s="15">
        <v>0</v>
      </c>
      <c r="AD813" s="15">
        <v>0</v>
      </c>
      <c r="AE813" s="15">
        <v>0</v>
      </c>
      <c r="AF813" s="15">
        <v>0</v>
      </c>
      <c r="AG813" s="15">
        <v>0</v>
      </c>
      <c r="AH813" s="15">
        <v>0</v>
      </c>
      <c r="AI813" s="15">
        <v>3268876.4444444445</v>
      </c>
      <c r="AJ813" s="15">
        <v>3268876.4444444445</v>
      </c>
      <c r="AK813" s="15">
        <v>3268876.4444444445</v>
      </c>
      <c r="AL813" s="15">
        <v>3268876.4444444445</v>
      </c>
      <c r="AM813" s="15">
        <v>3268876.4444444445</v>
      </c>
      <c r="AN813" s="15">
        <v>3268876.4444444445</v>
      </c>
      <c r="AO813" s="15">
        <v>3268876.4444444445</v>
      </c>
      <c r="AP813" s="15">
        <v>3268876.4444444445</v>
      </c>
      <c r="AQ813" s="15">
        <v>3268876.4444444445</v>
      </c>
      <c r="AR813" s="15">
        <v>0</v>
      </c>
      <c r="AS813" s="15">
        <v>0</v>
      </c>
      <c r="AT813" s="15">
        <v>0</v>
      </c>
      <c r="AU813" s="15">
        <v>0</v>
      </c>
      <c r="AV813" s="15">
        <v>0</v>
      </c>
      <c r="AW813" s="15">
        <v>0</v>
      </c>
      <c r="AX813" s="15">
        <v>0</v>
      </c>
      <c r="AY813" s="15">
        <v>0</v>
      </c>
      <c r="BB813" t="b">
        <f t="shared" si="65"/>
        <v>1</v>
      </c>
    </row>
    <row r="814" spans="1:54">
      <c r="A814">
        <v>10000</v>
      </c>
      <c r="D814" t="s">
        <v>627</v>
      </c>
      <c r="E814" t="s">
        <v>4308</v>
      </c>
      <c r="F814" t="str">
        <f t="shared" si="61"/>
        <v>County/Roads and Bridges</v>
      </c>
      <c r="G814" t="s">
        <v>2283</v>
      </c>
      <c r="I814" t="s">
        <v>2284</v>
      </c>
      <c r="J814" t="s">
        <v>2285</v>
      </c>
      <c r="L814" t="s">
        <v>632</v>
      </c>
      <c r="M814" t="s">
        <v>2286</v>
      </c>
      <c r="N814">
        <v>20000000</v>
      </c>
      <c r="O814">
        <v>55439999.999999993</v>
      </c>
      <c r="P814" t="s">
        <v>729</v>
      </c>
      <c r="Q814" t="str">
        <f t="shared" si="62"/>
        <v>2025-2032</v>
      </c>
      <c r="R814">
        <v>1</v>
      </c>
      <c r="S814" t="s">
        <v>635</v>
      </c>
      <c r="T814" t="s">
        <v>2287</v>
      </c>
      <c r="U814" s="4">
        <v>2025</v>
      </c>
      <c r="V814" s="4">
        <v>2032</v>
      </c>
      <c r="W814" s="15">
        <f t="shared" si="63"/>
        <v>2500000</v>
      </c>
      <c r="X814">
        <f t="shared" si="64"/>
        <v>8</v>
      </c>
      <c r="Y814" s="15">
        <v>0</v>
      </c>
      <c r="Z814" s="15">
        <v>0</v>
      </c>
      <c r="AA814" s="15">
        <v>0</v>
      </c>
      <c r="AB814" s="15">
        <v>0</v>
      </c>
      <c r="AC814" s="15">
        <v>0</v>
      </c>
      <c r="AD814" s="15">
        <v>0</v>
      </c>
      <c r="AE814" s="15">
        <v>0</v>
      </c>
      <c r="AF814" s="15">
        <v>0</v>
      </c>
      <c r="AG814" s="15">
        <v>0</v>
      </c>
      <c r="AH814" s="15">
        <v>0</v>
      </c>
      <c r="AI814" s="15">
        <v>0</v>
      </c>
      <c r="AJ814" s="15">
        <v>2500000</v>
      </c>
      <c r="AK814" s="15">
        <v>2500000</v>
      </c>
      <c r="AL814" s="15">
        <v>2500000</v>
      </c>
      <c r="AM814" s="15">
        <v>2500000</v>
      </c>
      <c r="AN814" s="15">
        <v>2500000</v>
      </c>
      <c r="AO814" s="15">
        <v>2500000</v>
      </c>
      <c r="AP814" s="15">
        <v>2500000</v>
      </c>
      <c r="AQ814" s="15">
        <v>2500000</v>
      </c>
      <c r="AR814" s="15">
        <v>0</v>
      </c>
      <c r="AS814" s="15">
        <v>0</v>
      </c>
      <c r="AT814" s="15">
        <v>0</v>
      </c>
      <c r="AU814" s="15">
        <v>0</v>
      </c>
      <c r="AV814" s="15">
        <v>0</v>
      </c>
      <c r="AW814" s="15">
        <v>0</v>
      </c>
      <c r="AX814" s="15">
        <v>0</v>
      </c>
      <c r="AY814" s="15">
        <v>0</v>
      </c>
      <c r="BB814" t="b">
        <f t="shared" si="65"/>
        <v>1</v>
      </c>
    </row>
    <row r="815" spans="1:54">
      <c r="A815">
        <v>10001</v>
      </c>
      <c r="D815" t="s">
        <v>627</v>
      </c>
      <c r="E815" t="s">
        <v>4308</v>
      </c>
      <c r="F815" t="str">
        <f t="shared" si="61"/>
        <v>County/Roads and Bridges</v>
      </c>
      <c r="G815" t="s">
        <v>3</v>
      </c>
      <c r="I815" t="s">
        <v>2288</v>
      </c>
      <c r="J815" t="s">
        <v>2289</v>
      </c>
      <c r="K815" t="s">
        <v>651</v>
      </c>
      <c r="L815" t="s">
        <v>662</v>
      </c>
      <c r="M815" t="s">
        <v>2290</v>
      </c>
      <c r="N815">
        <v>9800000</v>
      </c>
      <c r="O815">
        <v>19854799.999999996</v>
      </c>
      <c r="P815" t="s">
        <v>729</v>
      </c>
      <c r="Q815" t="str">
        <f t="shared" si="62"/>
        <v>2025-2032</v>
      </c>
      <c r="R815">
        <v>1</v>
      </c>
      <c r="S815" t="s">
        <v>643</v>
      </c>
      <c r="T815" t="s">
        <v>2287</v>
      </c>
      <c r="U815" s="4">
        <v>2025</v>
      </c>
      <c r="V815" s="4">
        <v>2032</v>
      </c>
      <c r="W815" s="15">
        <f t="shared" si="63"/>
        <v>1225000</v>
      </c>
      <c r="X815">
        <f t="shared" si="64"/>
        <v>8</v>
      </c>
      <c r="Y815" s="15">
        <v>0</v>
      </c>
      <c r="Z815" s="15">
        <v>0</v>
      </c>
      <c r="AA815" s="15">
        <v>0</v>
      </c>
      <c r="AB815" s="15">
        <v>0</v>
      </c>
      <c r="AC815" s="15">
        <v>0</v>
      </c>
      <c r="AD815" s="15">
        <v>0</v>
      </c>
      <c r="AE815" s="15">
        <v>0</v>
      </c>
      <c r="AF815" s="15">
        <v>0</v>
      </c>
      <c r="AG815" s="15">
        <v>0</v>
      </c>
      <c r="AH815" s="15">
        <v>0</v>
      </c>
      <c r="AI815" s="15">
        <v>0</v>
      </c>
      <c r="AJ815" s="15">
        <v>1225000</v>
      </c>
      <c r="AK815" s="15">
        <v>1225000</v>
      </c>
      <c r="AL815" s="15">
        <v>1225000</v>
      </c>
      <c r="AM815" s="15">
        <v>1225000</v>
      </c>
      <c r="AN815" s="15">
        <v>1225000</v>
      </c>
      <c r="AO815" s="15">
        <v>1225000</v>
      </c>
      <c r="AP815" s="15">
        <v>1225000</v>
      </c>
      <c r="AQ815" s="15">
        <v>1225000</v>
      </c>
      <c r="AR815" s="15">
        <v>0</v>
      </c>
      <c r="AS815" s="15">
        <v>0</v>
      </c>
      <c r="AT815" s="15">
        <v>0</v>
      </c>
      <c r="AU815" s="15">
        <v>0</v>
      </c>
      <c r="AV815" s="15">
        <v>0</v>
      </c>
      <c r="AW815" s="15">
        <v>0</v>
      </c>
      <c r="AX815" s="15">
        <v>0</v>
      </c>
      <c r="AY815" s="15">
        <v>0</v>
      </c>
      <c r="BB815" t="b">
        <f t="shared" si="65"/>
        <v>1</v>
      </c>
    </row>
    <row r="816" spans="1:54">
      <c r="A816">
        <v>10026</v>
      </c>
      <c r="D816" t="s">
        <v>671</v>
      </c>
      <c r="E816" t="s">
        <v>4307</v>
      </c>
      <c r="F816" t="str">
        <f t="shared" si="61"/>
        <v>City/Roads and Bridges</v>
      </c>
      <c r="G816" t="s">
        <v>627</v>
      </c>
      <c r="I816" t="s">
        <v>2317</v>
      </c>
      <c r="J816" t="s">
        <v>2315</v>
      </c>
      <c r="K816" t="s">
        <v>2318</v>
      </c>
      <c r="L816" t="s">
        <v>662</v>
      </c>
      <c r="M816" t="s">
        <v>2319</v>
      </c>
      <c r="N816">
        <v>12920000</v>
      </c>
      <c r="O816">
        <v>26175919.999999996</v>
      </c>
      <c r="P816" t="s">
        <v>729</v>
      </c>
      <c r="Q816" t="str">
        <f t="shared" si="62"/>
        <v>2025-2032</v>
      </c>
      <c r="R816">
        <v>1</v>
      </c>
      <c r="S816" t="s">
        <v>664</v>
      </c>
      <c r="T816" t="s">
        <v>2287</v>
      </c>
      <c r="U816" s="4">
        <v>2025</v>
      </c>
      <c r="V816" s="4">
        <v>2032</v>
      </c>
      <c r="W816" s="15">
        <f t="shared" si="63"/>
        <v>1615000</v>
      </c>
      <c r="X816">
        <f t="shared" si="64"/>
        <v>8</v>
      </c>
      <c r="Y816" s="15">
        <v>0</v>
      </c>
      <c r="Z816" s="15">
        <v>0</v>
      </c>
      <c r="AA816" s="15">
        <v>0</v>
      </c>
      <c r="AB816" s="15">
        <v>0</v>
      </c>
      <c r="AC816" s="15">
        <v>0</v>
      </c>
      <c r="AD816" s="15">
        <v>0</v>
      </c>
      <c r="AE816" s="15">
        <v>0</v>
      </c>
      <c r="AF816" s="15">
        <v>0</v>
      </c>
      <c r="AG816" s="15">
        <v>0</v>
      </c>
      <c r="AH816" s="15">
        <v>0</v>
      </c>
      <c r="AI816" s="15">
        <v>0</v>
      </c>
      <c r="AJ816" s="15">
        <v>1615000</v>
      </c>
      <c r="AK816" s="15">
        <v>1615000</v>
      </c>
      <c r="AL816" s="15">
        <v>1615000</v>
      </c>
      <c r="AM816" s="15">
        <v>1615000</v>
      </c>
      <c r="AN816" s="15">
        <v>1615000</v>
      </c>
      <c r="AO816" s="15">
        <v>1615000</v>
      </c>
      <c r="AP816" s="15">
        <v>1615000</v>
      </c>
      <c r="AQ816" s="15">
        <v>1615000</v>
      </c>
      <c r="AR816" s="15">
        <v>0</v>
      </c>
      <c r="AS816" s="15">
        <v>0</v>
      </c>
      <c r="AT816" s="15">
        <v>0</v>
      </c>
      <c r="AU816" s="15">
        <v>0</v>
      </c>
      <c r="AV816" s="15">
        <v>0</v>
      </c>
      <c r="AW816" s="15">
        <v>0</v>
      </c>
      <c r="AX816" s="15">
        <v>0</v>
      </c>
      <c r="AY816" s="15">
        <v>0</v>
      </c>
      <c r="BB816" t="b">
        <f t="shared" si="65"/>
        <v>1</v>
      </c>
    </row>
    <row r="817" spans="1:54">
      <c r="A817">
        <v>10040</v>
      </c>
      <c r="D817" t="s">
        <v>699</v>
      </c>
      <c r="E817" t="s">
        <v>4307</v>
      </c>
      <c r="F817" t="str">
        <f t="shared" si="61"/>
        <v>City/Roads and Bridges</v>
      </c>
      <c r="G817" t="s">
        <v>627</v>
      </c>
      <c r="I817" t="s">
        <v>2342</v>
      </c>
      <c r="J817" t="s">
        <v>2343</v>
      </c>
      <c r="K817" t="s">
        <v>892</v>
      </c>
      <c r="L817" t="s">
        <v>640</v>
      </c>
      <c r="M817" t="s">
        <v>2344</v>
      </c>
      <c r="N817">
        <v>27970000</v>
      </c>
      <c r="O817">
        <v>56667219.999999993</v>
      </c>
      <c r="P817" t="s">
        <v>729</v>
      </c>
      <c r="Q817" t="str">
        <f t="shared" si="62"/>
        <v>2025-2032</v>
      </c>
      <c r="R817">
        <v>1</v>
      </c>
      <c r="S817" t="s">
        <v>676</v>
      </c>
      <c r="T817" t="s">
        <v>2287</v>
      </c>
      <c r="U817" s="4">
        <v>2025</v>
      </c>
      <c r="V817" s="4">
        <v>2032</v>
      </c>
      <c r="W817" s="15">
        <f t="shared" si="63"/>
        <v>3496250</v>
      </c>
      <c r="X817">
        <f t="shared" si="64"/>
        <v>8</v>
      </c>
      <c r="Y817" s="15">
        <v>0</v>
      </c>
      <c r="Z817" s="15">
        <v>0</v>
      </c>
      <c r="AA817" s="15">
        <v>0</v>
      </c>
      <c r="AB817" s="15">
        <v>0</v>
      </c>
      <c r="AC817" s="15">
        <v>0</v>
      </c>
      <c r="AD817" s="15">
        <v>0</v>
      </c>
      <c r="AE817" s="15">
        <v>0</v>
      </c>
      <c r="AF817" s="15">
        <v>0</v>
      </c>
      <c r="AG817" s="15">
        <v>0</v>
      </c>
      <c r="AH817" s="15">
        <v>0</v>
      </c>
      <c r="AI817" s="15">
        <v>0</v>
      </c>
      <c r="AJ817" s="15">
        <v>3496250</v>
      </c>
      <c r="AK817" s="15">
        <v>3496250</v>
      </c>
      <c r="AL817" s="15">
        <v>3496250</v>
      </c>
      <c r="AM817" s="15">
        <v>3496250</v>
      </c>
      <c r="AN817" s="15">
        <v>3496250</v>
      </c>
      <c r="AO817" s="15">
        <v>3496250</v>
      </c>
      <c r="AP817" s="15">
        <v>3496250</v>
      </c>
      <c r="AQ817" s="15">
        <v>3496250</v>
      </c>
      <c r="AR817" s="15">
        <v>0</v>
      </c>
      <c r="AS817" s="15">
        <v>0</v>
      </c>
      <c r="AT817" s="15">
        <v>0</v>
      </c>
      <c r="AU817" s="15">
        <v>0</v>
      </c>
      <c r="AV817" s="15">
        <v>0</v>
      </c>
      <c r="AW817" s="15">
        <v>0</v>
      </c>
      <c r="AX817" s="15">
        <v>0</v>
      </c>
      <c r="AY817" s="15">
        <v>0</v>
      </c>
      <c r="BB817" t="b">
        <f t="shared" si="65"/>
        <v>1</v>
      </c>
    </row>
    <row r="818" spans="1:54">
      <c r="A818">
        <v>10050</v>
      </c>
      <c r="D818" t="s">
        <v>627</v>
      </c>
      <c r="E818" t="s">
        <v>4308</v>
      </c>
      <c r="F818" t="str">
        <f t="shared" si="61"/>
        <v>County/Active Transportation</v>
      </c>
      <c r="G818" t="s">
        <v>627</v>
      </c>
      <c r="I818" t="s">
        <v>677</v>
      </c>
      <c r="J818" t="s">
        <v>678</v>
      </c>
      <c r="K818" t="s">
        <v>679</v>
      </c>
      <c r="L818" t="s">
        <v>640</v>
      </c>
      <c r="M818" t="s">
        <v>680</v>
      </c>
      <c r="N818">
        <v>1800000</v>
      </c>
      <c r="O818">
        <v>3646799.9999999995</v>
      </c>
      <c r="P818" t="s">
        <v>681</v>
      </c>
      <c r="Q818" t="str">
        <f t="shared" si="62"/>
        <v xml:space="preserve">2025-2032 </v>
      </c>
      <c r="R818">
        <v>1</v>
      </c>
      <c r="S818" t="s">
        <v>682</v>
      </c>
      <c r="T818" t="s">
        <v>636</v>
      </c>
      <c r="U818" s="4">
        <v>2025</v>
      </c>
      <c r="V818" s="4">
        <v>2032</v>
      </c>
      <c r="W818" s="15">
        <f t="shared" si="63"/>
        <v>225000</v>
      </c>
      <c r="X818">
        <f t="shared" si="64"/>
        <v>8</v>
      </c>
      <c r="Y818" s="15">
        <v>0</v>
      </c>
      <c r="Z818" s="15">
        <v>0</v>
      </c>
      <c r="AA818" s="15">
        <v>0</v>
      </c>
      <c r="AB818" s="15">
        <v>0</v>
      </c>
      <c r="AC818" s="15">
        <v>0</v>
      </c>
      <c r="AD818" s="15">
        <v>0</v>
      </c>
      <c r="AE818" s="15">
        <v>0</v>
      </c>
      <c r="AF818" s="15">
        <v>0</v>
      </c>
      <c r="AG818" s="15">
        <v>0</v>
      </c>
      <c r="AH818" s="15">
        <v>0</v>
      </c>
      <c r="AI818" s="15">
        <v>0</v>
      </c>
      <c r="AJ818" s="15">
        <v>225000</v>
      </c>
      <c r="AK818" s="15">
        <v>225000</v>
      </c>
      <c r="AL818" s="15">
        <v>225000</v>
      </c>
      <c r="AM818" s="15">
        <v>225000</v>
      </c>
      <c r="AN818" s="15">
        <v>225000</v>
      </c>
      <c r="AO818" s="15">
        <v>225000</v>
      </c>
      <c r="AP818" s="15">
        <v>225000</v>
      </c>
      <c r="AQ818" s="15">
        <v>225000</v>
      </c>
      <c r="AR818" s="15">
        <v>0</v>
      </c>
      <c r="AS818" s="15">
        <v>0</v>
      </c>
      <c r="AT818" s="15">
        <v>0</v>
      </c>
      <c r="AU818" s="15">
        <v>0</v>
      </c>
      <c r="AV818" s="15">
        <v>0</v>
      </c>
      <c r="AW818" s="15">
        <v>0</v>
      </c>
      <c r="AX818" s="15">
        <v>0</v>
      </c>
      <c r="AY818" s="15">
        <v>0</v>
      </c>
      <c r="BB818" t="b">
        <f t="shared" si="65"/>
        <v>1</v>
      </c>
    </row>
    <row r="819" spans="1:54">
      <c r="A819">
        <v>10055</v>
      </c>
      <c r="D819" t="s">
        <v>627</v>
      </c>
      <c r="E819" t="s">
        <v>4308</v>
      </c>
      <c r="F819" t="str">
        <f t="shared" si="61"/>
        <v>County/Roads and Bridges</v>
      </c>
      <c r="G819" t="s">
        <v>627</v>
      </c>
      <c r="I819" t="s">
        <v>2362</v>
      </c>
      <c r="J819" t="s">
        <v>2365</v>
      </c>
      <c r="K819" t="s">
        <v>651</v>
      </c>
      <c r="L819" t="s">
        <v>662</v>
      </c>
      <c r="M819" t="s">
        <v>2366</v>
      </c>
      <c r="N819">
        <v>1653700</v>
      </c>
      <c r="O819">
        <v>3350396.1999999997</v>
      </c>
      <c r="P819" t="s">
        <v>729</v>
      </c>
      <c r="Q819" t="str">
        <f t="shared" si="62"/>
        <v>2025-2032</v>
      </c>
      <c r="R819">
        <v>1</v>
      </c>
      <c r="S819" t="s">
        <v>676</v>
      </c>
      <c r="T819" t="s">
        <v>2287</v>
      </c>
      <c r="U819" s="4">
        <v>2025</v>
      </c>
      <c r="V819" s="4">
        <v>2032</v>
      </c>
      <c r="W819" s="15">
        <f t="shared" si="63"/>
        <v>206712.5</v>
      </c>
      <c r="X819">
        <f t="shared" si="64"/>
        <v>8</v>
      </c>
      <c r="Y819" s="15">
        <v>0</v>
      </c>
      <c r="Z819" s="15">
        <v>0</v>
      </c>
      <c r="AA819" s="15">
        <v>0</v>
      </c>
      <c r="AB819" s="15">
        <v>0</v>
      </c>
      <c r="AC819" s="15">
        <v>0</v>
      </c>
      <c r="AD819" s="15">
        <v>0</v>
      </c>
      <c r="AE819" s="15">
        <v>0</v>
      </c>
      <c r="AF819" s="15">
        <v>0</v>
      </c>
      <c r="AG819" s="15">
        <v>0</v>
      </c>
      <c r="AH819" s="15">
        <v>0</v>
      </c>
      <c r="AI819" s="15">
        <v>0</v>
      </c>
      <c r="AJ819" s="15">
        <v>206712.5</v>
      </c>
      <c r="AK819" s="15">
        <v>206712.5</v>
      </c>
      <c r="AL819" s="15">
        <v>206712.5</v>
      </c>
      <c r="AM819" s="15">
        <v>206712.5</v>
      </c>
      <c r="AN819" s="15">
        <v>206712.5</v>
      </c>
      <c r="AO819" s="15">
        <v>206712.5</v>
      </c>
      <c r="AP819" s="15">
        <v>206712.5</v>
      </c>
      <c r="AQ819" s="15">
        <v>206712.5</v>
      </c>
      <c r="AR819" s="15">
        <v>0</v>
      </c>
      <c r="AS819" s="15">
        <v>0</v>
      </c>
      <c r="AT819" s="15">
        <v>0</v>
      </c>
      <c r="AU819" s="15">
        <v>0</v>
      </c>
      <c r="AV819" s="15">
        <v>0</v>
      </c>
      <c r="AW819" s="15">
        <v>0</v>
      </c>
      <c r="AX819" s="15">
        <v>0</v>
      </c>
      <c r="AY819" s="15">
        <v>0</v>
      </c>
      <c r="BB819" t="b">
        <f t="shared" si="65"/>
        <v>1</v>
      </c>
    </row>
    <row r="820" spans="1:54">
      <c r="A820">
        <v>10056</v>
      </c>
      <c r="D820" t="s">
        <v>627</v>
      </c>
      <c r="E820" t="s">
        <v>4308</v>
      </c>
      <c r="F820" t="str">
        <f t="shared" si="61"/>
        <v>County/Roads and Bridges</v>
      </c>
      <c r="G820" t="s">
        <v>627</v>
      </c>
      <c r="I820" t="s">
        <v>2362</v>
      </c>
      <c r="J820" t="s">
        <v>2367</v>
      </c>
      <c r="K820" t="s">
        <v>651</v>
      </c>
      <c r="L820" t="s">
        <v>662</v>
      </c>
      <c r="M820" t="s">
        <v>2368</v>
      </c>
      <c r="N820">
        <v>1043510</v>
      </c>
      <c r="O820">
        <v>2114151.2599999998</v>
      </c>
      <c r="P820" t="s">
        <v>729</v>
      </c>
      <c r="Q820" t="str">
        <f t="shared" si="62"/>
        <v>2025-2032</v>
      </c>
      <c r="R820">
        <v>1</v>
      </c>
      <c r="S820" t="s">
        <v>676</v>
      </c>
      <c r="T820" t="s">
        <v>2287</v>
      </c>
      <c r="U820" s="4">
        <v>2025</v>
      </c>
      <c r="V820" s="4">
        <v>2032</v>
      </c>
      <c r="W820" s="15">
        <f t="shared" si="63"/>
        <v>130438.75</v>
      </c>
      <c r="X820">
        <f t="shared" si="64"/>
        <v>8</v>
      </c>
      <c r="Y820" s="15">
        <v>0</v>
      </c>
      <c r="Z820" s="15">
        <v>0</v>
      </c>
      <c r="AA820" s="15">
        <v>0</v>
      </c>
      <c r="AB820" s="15">
        <v>0</v>
      </c>
      <c r="AC820" s="15">
        <v>0</v>
      </c>
      <c r="AD820" s="15">
        <v>0</v>
      </c>
      <c r="AE820" s="15">
        <v>0</v>
      </c>
      <c r="AF820" s="15">
        <v>0</v>
      </c>
      <c r="AG820" s="15">
        <v>0</v>
      </c>
      <c r="AH820" s="15">
        <v>0</v>
      </c>
      <c r="AI820" s="15">
        <v>0</v>
      </c>
      <c r="AJ820" s="15">
        <v>130438.75</v>
      </c>
      <c r="AK820" s="15">
        <v>130438.75</v>
      </c>
      <c r="AL820" s="15">
        <v>130438.75</v>
      </c>
      <c r="AM820" s="15">
        <v>130438.75</v>
      </c>
      <c r="AN820" s="15">
        <v>130438.75</v>
      </c>
      <c r="AO820" s="15">
        <v>130438.75</v>
      </c>
      <c r="AP820" s="15">
        <v>130438.75</v>
      </c>
      <c r="AQ820" s="15">
        <v>130438.75</v>
      </c>
      <c r="AR820" s="15">
        <v>0</v>
      </c>
      <c r="AS820" s="15">
        <v>0</v>
      </c>
      <c r="AT820" s="15">
        <v>0</v>
      </c>
      <c r="AU820" s="15">
        <v>0</v>
      </c>
      <c r="AV820" s="15">
        <v>0</v>
      </c>
      <c r="AW820" s="15">
        <v>0</v>
      </c>
      <c r="AX820" s="15">
        <v>0</v>
      </c>
      <c r="AY820" s="15">
        <v>0</v>
      </c>
      <c r="BB820" t="b">
        <f t="shared" si="65"/>
        <v>1</v>
      </c>
    </row>
    <row r="821" spans="1:54">
      <c r="A821">
        <v>10060</v>
      </c>
      <c r="D821" t="s">
        <v>699</v>
      </c>
      <c r="E821" t="s">
        <v>4307</v>
      </c>
      <c r="F821" t="str">
        <f t="shared" si="61"/>
        <v>City/Roads and Bridges</v>
      </c>
      <c r="G821" t="s">
        <v>627</v>
      </c>
      <c r="I821" t="s">
        <v>2379</v>
      </c>
      <c r="J821" t="s">
        <v>702</v>
      </c>
      <c r="K821" t="s">
        <v>2380</v>
      </c>
      <c r="L821" t="s">
        <v>640</v>
      </c>
      <c r="M821" t="s">
        <v>2381</v>
      </c>
      <c r="N821">
        <v>3047500</v>
      </c>
      <c r="O821">
        <v>6174234.9999999991</v>
      </c>
      <c r="P821" t="s">
        <v>729</v>
      </c>
      <c r="Q821" t="str">
        <f t="shared" si="62"/>
        <v>2025-2032</v>
      </c>
      <c r="R821">
        <v>1</v>
      </c>
      <c r="S821" t="s">
        <v>682</v>
      </c>
      <c r="T821" t="s">
        <v>2287</v>
      </c>
      <c r="U821" s="4">
        <v>2025</v>
      </c>
      <c r="V821" s="4">
        <v>2032</v>
      </c>
      <c r="W821" s="15">
        <f t="shared" si="63"/>
        <v>380937.5</v>
      </c>
      <c r="X821">
        <f t="shared" si="64"/>
        <v>8</v>
      </c>
      <c r="Y821" s="15">
        <v>0</v>
      </c>
      <c r="Z821" s="15">
        <v>0</v>
      </c>
      <c r="AA821" s="15">
        <v>0</v>
      </c>
      <c r="AB821" s="15">
        <v>0</v>
      </c>
      <c r="AC821" s="15">
        <v>0</v>
      </c>
      <c r="AD821" s="15">
        <v>0</v>
      </c>
      <c r="AE821" s="15">
        <v>0</v>
      </c>
      <c r="AF821" s="15">
        <v>0</v>
      </c>
      <c r="AG821" s="15">
        <v>0</v>
      </c>
      <c r="AH821" s="15">
        <v>0</v>
      </c>
      <c r="AI821" s="15">
        <v>0</v>
      </c>
      <c r="AJ821" s="15">
        <v>380937.5</v>
      </c>
      <c r="AK821" s="15">
        <v>380937.5</v>
      </c>
      <c r="AL821" s="15">
        <v>380937.5</v>
      </c>
      <c r="AM821" s="15">
        <v>380937.5</v>
      </c>
      <c r="AN821" s="15">
        <v>380937.5</v>
      </c>
      <c r="AO821" s="15">
        <v>380937.5</v>
      </c>
      <c r="AP821" s="15">
        <v>380937.5</v>
      </c>
      <c r="AQ821" s="15">
        <v>380937.5</v>
      </c>
      <c r="AR821" s="15">
        <v>0</v>
      </c>
      <c r="AS821" s="15">
        <v>0</v>
      </c>
      <c r="AT821" s="15">
        <v>0</v>
      </c>
      <c r="AU821" s="15">
        <v>0</v>
      </c>
      <c r="AV821" s="15">
        <v>0</v>
      </c>
      <c r="AW821" s="15">
        <v>0</v>
      </c>
      <c r="AX821" s="15">
        <v>0</v>
      </c>
      <c r="AY821" s="15">
        <v>0</v>
      </c>
      <c r="BB821" t="b">
        <f t="shared" si="65"/>
        <v>1</v>
      </c>
    </row>
    <row r="822" spans="1:54">
      <c r="A822">
        <v>10076</v>
      </c>
      <c r="D822" t="s">
        <v>2325</v>
      </c>
      <c r="E822" t="s">
        <v>4307</v>
      </c>
      <c r="F822" t="str">
        <f t="shared" si="61"/>
        <v>City/Roads and Bridges</v>
      </c>
      <c r="G822" t="s">
        <v>2325</v>
      </c>
      <c r="I822" t="s">
        <v>2392</v>
      </c>
      <c r="J822" t="s">
        <v>2393</v>
      </c>
      <c r="K822" t="s">
        <v>2394</v>
      </c>
      <c r="L822" t="s">
        <v>632</v>
      </c>
      <c r="M822" t="s">
        <v>2395</v>
      </c>
      <c r="N822">
        <v>15000000</v>
      </c>
      <c r="O822">
        <v>30389999.999999996</v>
      </c>
      <c r="P822" t="s">
        <v>729</v>
      </c>
      <c r="Q822" t="str">
        <f t="shared" si="62"/>
        <v>2025-2032</v>
      </c>
      <c r="R822">
        <v>1</v>
      </c>
      <c r="T822" t="s">
        <v>2287</v>
      </c>
      <c r="U822" s="4">
        <v>2025</v>
      </c>
      <c r="V822" s="4">
        <v>2032</v>
      </c>
      <c r="W822" s="15">
        <f t="shared" si="63"/>
        <v>1875000</v>
      </c>
      <c r="X822">
        <f t="shared" si="64"/>
        <v>8</v>
      </c>
      <c r="Y822" s="15">
        <v>0</v>
      </c>
      <c r="Z822" s="15">
        <v>0</v>
      </c>
      <c r="AA822" s="15">
        <v>0</v>
      </c>
      <c r="AB822" s="15">
        <v>0</v>
      </c>
      <c r="AC822" s="15">
        <v>0</v>
      </c>
      <c r="AD822" s="15">
        <v>0</v>
      </c>
      <c r="AE822" s="15">
        <v>0</v>
      </c>
      <c r="AF822" s="15">
        <v>0</v>
      </c>
      <c r="AG822" s="15">
        <v>0</v>
      </c>
      <c r="AH822" s="15">
        <v>0</v>
      </c>
      <c r="AI822" s="15">
        <v>0</v>
      </c>
      <c r="AJ822" s="15">
        <v>1875000</v>
      </c>
      <c r="AK822" s="15">
        <v>1875000</v>
      </c>
      <c r="AL822" s="15">
        <v>1875000</v>
      </c>
      <c r="AM822" s="15">
        <v>1875000</v>
      </c>
      <c r="AN822" s="15">
        <v>1875000</v>
      </c>
      <c r="AO822" s="15">
        <v>1875000</v>
      </c>
      <c r="AP822" s="15">
        <v>1875000</v>
      </c>
      <c r="AQ822" s="15">
        <v>1875000</v>
      </c>
      <c r="AR822" s="15">
        <v>0</v>
      </c>
      <c r="AS822" s="15">
        <v>0</v>
      </c>
      <c r="AT822" s="15">
        <v>0</v>
      </c>
      <c r="AU822" s="15">
        <v>0</v>
      </c>
      <c r="AV822" s="15">
        <v>0</v>
      </c>
      <c r="AW822" s="15">
        <v>0</v>
      </c>
      <c r="AX822" s="15">
        <v>0</v>
      </c>
      <c r="AY822" s="15">
        <v>0</v>
      </c>
      <c r="BB822" t="b">
        <f t="shared" si="65"/>
        <v>1</v>
      </c>
    </row>
    <row r="823" spans="1:54">
      <c r="A823">
        <v>10078</v>
      </c>
      <c r="D823" t="s">
        <v>2330</v>
      </c>
      <c r="E823" t="s">
        <v>4307</v>
      </c>
      <c r="F823" t="str">
        <f t="shared" si="61"/>
        <v>City/Roads and Bridges</v>
      </c>
      <c r="G823" t="s">
        <v>3</v>
      </c>
      <c r="I823" t="s">
        <v>2396</v>
      </c>
      <c r="J823" t="s">
        <v>2397</v>
      </c>
      <c r="K823" t="s">
        <v>2398</v>
      </c>
      <c r="L823" t="s">
        <v>1098</v>
      </c>
      <c r="M823" t="s">
        <v>2399</v>
      </c>
      <c r="N823">
        <v>41500000</v>
      </c>
      <c r="O823">
        <v>84078999.999999985</v>
      </c>
      <c r="P823" t="s">
        <v>729</v>
      </c>
      <c r="Q823" t="str">
        <f t="shared" si="62"/>
        <v>2025-2032</v>
      </c>
      <c r="R823">
        <v>1</v>
      </c>
      <c r="S823" t="s">
        <v>1789</v>
      </c>
      <c r="T823" t="s">
        <v>2287</v>
      </c>
      <c r="U823" s="4">
        <v>2025</v>
      </c>
      <c r="V823" s="4">
        <v>2032</v>
      </c>
      <c r="W823" s="15">
        <f t="shared" si="63"/>
        <v>5187500</v>
      </c>
      <c r="X823">
        <f t="shared" si="64"/>
        <v>8</v>
      </c>
      <c r="Y823" s="15">
        <v>0</v>
      </c>
      <c r="Z823" s="15">
        <v>0</v>
      </c>
      <c r="AA823" s="15">
        <v>0</v>
      </c>
      <c r="AB823" s="15">
        <v>0</v>
      </c>
      <c r="AC823" s="15">
        <v>0</v>
      </c>
      <c r="AD823" s="15">
        <v>0</v>
      </c>
      <c r="AE823" s="15">
        <v>0</v>
      </c>
      <c r="AF823" s="15">
        <v>0</v>
      </c>
      <c r="AG823" s="15">
        <v>0</v>
      </c>
      <c r="AH823" s="15">
        <v>0</v>
      </c>
      <c r="AI823" s="15">
        <v>0</v>
      </c>
      <c r="AJ823" s="15">
        <v>5187500</v>
      </c>
      <c r="AK823" s="15">
        <v>5187500</v>
      </c>
      <c r="AL823" s="15">
        <v>5187500</v>
      </c>
      <c r="AM823" s="15">
        <v>5187500</v>
      </c>
      <c r="AN823" s="15">
        <v>5187500</v>
      </c>
      <c r="AO823" s="15">
        <v>5187500</v>
      </c>
      <c r="AP823" s="15">
        <v>5187500</v>
      </c>
      <c r="AQ823" s="15">
        <v>5187500</v>
      </c>
      <c r="AR823" s="15">
        <v>0</v>
      </c>
      <c r="AS823" s="15">
        <v>0</v>
      </c>
      <c r="AT823" s="15">
        <v>0</v>
      </c>
      <c r="AU823" s="15">
        <v>0</v>
      </c>
      <c r="AV823" s="15">
        <v>0</v>
      </c>
      <c r="AW823" s="15">
        <v>0</v>
      </c>
      <c r="AX823" s="15">
        <v>0</v>
      </c>
      <c r="AY823" s="15">
        <v>0</v>
      </c>
      <c r="BB823" t="b">
        <f t="shared" si="65"/>
        <v>1</v>
      </c>
    </row>
    <row r="824" spans="1:54">
      <c r="A824">
        <v>10084</v>
      </c>
      <c r="D824" t="s">
        <v>699</v>
      </c>
      <c r="E824" t="s">
        <v>4307</v>
      </c>
      <c r="F824" t="str">
        <f t="shared" si="61"/>
        <v>City/Roads and Bridges</v>
      </c>
      <c r="G824" t="s">
        <v>699</v>
      </c>
      <c r="I824" t="s">
        <v>702</v>
      </c>
      <c r="J824" t="s">
        <v>2402</v>
      </c>
      <c r="K824" t="s">
        <v>651</v>
      </c>
      <c r="L824" t="s">
        <v>640</v>
      </c>
      <c r="M824" t="s">
        <v>2403</v>
      </c>
      <c r="N824">
        <v>1150000</v>
      </c>
      <c r="O824">
        <v>2329900</v>
      </c>
      <c r="P824" t="s">
        <v>729</v>
      </c>
      <c r="Q824" t="str">
        <f t="shared" si="62"/>
        <v>2025-2032</v>
      </c>
      <c r="R824">
        <v>1</v>
      </c>
      <c r="S824" t="s">
        <v>682</v>
      </c>
      <c r="T824" t="s">
        <v>2287</v>
      </c>
      <c r="U824" s="4">
        <v>2025</v>
      </c>
      <c r="V824" s="4">
        <v>2032</v>
      </c>
      <c r="W824" s="15">
        <f t="shared" si="63"/>
        <v>143750</v>
      </c>
      <c r="X824">
        <f t="shared" si="64"/>
        <v>8</v>
      </c>
      <c r="Y824" s="15">
        <v>0</v>
      </c>
      <c r="Z824" s="15">
        <v>0</v>
      </c>
      <c r="AA824" s="15">
        <v>0</v>
      </c>
      <c r="AB824" s="15">
        <v>0</v>
      </c>
      <c r="AC824" s="15">
        <v>0</v>
      </c>
      <c r="AD824" s="15">
        <v>0</v>
      </c>
      <c r="AE824" s="15">
        <v>0</v>
      </c>
      <c r="AF824" s="15">
        <v>0</v>
      </c>
      <c r="AG824" s="15">
        <v>0</v>
      </c>
      <c r="AH824" s="15">
        <v>0</v>
      </c>
      <c r="AI824" s="15">
        <v>0</v>
      </c>
      <c r="AJ824" s="15">
        <v>143750</v>
      </c>
      <c r="AK824" s="15">
        <v>143750</v>
      </c>
      <c r="AL824" s="15">
        <v>143750</v>
      </c>
      <c r="AM824" s="15">
        <v>143750</v>
      </c>
      <c r="AN824" s="15">
        <v>143750</v>
      </c>
      <c r="AO824" s="15">
        <v>143750</v>
      </c>
      <c r="AP824" s="15">
        <v>143750</v>
      </c>
      <c r="AQ824" s="15">
        <v>143750</v>
      </c>
      <c r="AR824" s="15">
        <v>0</v>
      </c>
      <c r="AS824" s="15">
        <v>0</v>
      </c>
      <c r="AT824" s="15">
        <v>0</v>
      </c>
      <c r="AU824" s="15">
        <v>0</v>
      </c>
      <c r="AV824" s="15">
        <v>0</v>
      </c>
      <c r="AW824" s="15">
        <v>0</v>
      </c>
      <c r="AX824" s="15">
        <v>0</v>
      </c>
      <c r="AY824" s="15">
        <v>0</v>
      </c>
      <c r="BB824" t="b">
        <f t="shared" si="65"/>
        <v>1</v>
      </c>
    </row>
    <row r="825" spans="1:54">
      <c r="A825">
        <v>10094</v>
      </c>
      <c r="D825" t="s">
        <v>666</v>
      </c>
      <c r="E825" t="s">
        <v>4307</v>
      </c>
      <c r="F825" t="str">
        <f t="shared" si="61"/>
        <v>City/Active Transportation</v>
      </c>
      <c r="G825" t="s">
        <v>666</v>
      </c>
      <c r="I825" t="s">
        <v>726</v>
      </c>
      <c r="J825" t="s">
        <v>727</v>
      </c>
      <c r="K825" t="s">
        <v>630</v>
      </c>
      <c r="L825" t="s">
        <v>1</v>
      </c>
      <c r="M825" t="s">
        <v>728</v>
      </c>
      <c r="N825">
        <v>2200000</v>
      </c>
      <c r="O825">
        <v>4457200</v>
      </c>
      <c r="P825" t="s">
        <v>729</v>
      </c>
      <c r="Q825" t="str">
        <f t="shared" si="62"/>
        <v>2025-2032</v>
      </c>
      <c r="S825" t="s">
        <v>730</v>
      </c>
      <c r="T825" t="s">
        <v>636</v>
      </c>
      <c r="U825" s="4">
        <v>2025</v>
      </c>
      <c r="V825" s="4">
        <v>2032</v>
      </c>
      <c r="W825" s="15">
        <f t="shared" si="63"/>
        <v>275000</v>
      </c>
      <c r="X825">
        <f t="shared" si="64"/>
        <v>8</v>
      </c>
      <c r="Y825" s="15">
        <v>0</v>
      </c>
      <c r="Z825" s="15">
        <v>0</v>
      </c>
      <c r="AA825" s="15">
        <v>0</v>
      </c>
      <c r="AB825" s="15">
        <v>0</v>
      </c>
      <c r="AC825" s="15">
        <v>0</v>
      </c>
      <c r="AD825" s="15">
        <v>0</v>
      </c>
      <c r="AE825" s="15">
        <v>0</v>
      </c>
      <c r="AF825" s="15">
        <v>0</v>
      </c>
      <c r="AG825" s="15">
        <v>0</v>
      </c>
      <c r="AH825" s="15">
        <v>0</v>
      </c>
      <c r="AI825" s="15">
        <v>0</v>
      </c>
      <c r="AJ825" s="15">
        <v>275000</v>
      </c>
      <c r="AK825" s="15">
        <v>275000</v>
      </c>
      <c r="AL825" s="15">
        <v>275000</v>
      </c>
      <c r="AM825" s="15">
        <v>275000</v>
      </c>
      <c r="AN825" s="15">
        <v>275000</v>
      </c>
      <c r="AO825" s="15">
        <v>275000</v>
      </c>
      <c r="AP825" s="15">
        <v>275000</v>
      </c>
      <c r="AQ825" s="15">
        <v>275000</v>
      </c>
      <c r="AR825" s="15">
        <v>0</v>
      </c>
      <c r="AS825" s="15">
        <v>0</v>
      </c>
      <c r="AT825" s="15">
        <v>0</v>
      </c>
      <c r="AU825" s="15">
        <v>0</v>
      </c>
      <c r="AV825" s="15">
        <v>0</v>
      </c>
      <c r="AW825" s="15">
        <v>0</v>
      </c>
      <c r="AX825" s="15">
        <v>0</v>
      </c>
      <c r="AY825" s="15">
        <v>0</v>
      </c>
      <c r="BB825" t="b">
        <f t="shared" si="65"/>
        <v>1</v>
      </c>
    </row>
    <row r="826" spans="1:54">
      <c r="A826">
        <v>10096</v>
      </c>
      <c r="D826" t="s">
        <v>666</v>
      </c>
      <c r="E826" t="s">
        <v>4307</v>
      </c>
      <c r="F826" t="str">
        <f t="shared" si="61"/>
        <v>City/Active Transportation</v>
      </c>
      <c r="G826" t="s">
        <v>666</v>
      </c>
      <c r="I826" t="s">
        <v>735</v>
      </c>
      <c r="J826" t="s">
        <v>736</v>
      </c>
      <c r="K826" t="s">
        <v>737</v>
      </c>
      <c r="L826" t="s">
        <v>640</v>
      </c>
      <c r="M826" t="s">
        <v>728</v>
      </c>
      <c r="N826">
        <v>870000</v>
      </c>
      <c r="O826">
        <v>1762619.9999999998</v>
      </c>
      <c r="P826" t="s">
        <v>729</v>
      </c>
      <c r="Q826" t="str">
        <f t="shared" si="62"/>
        <v>2025-2032</v>
      </c>
      <c r="S826" t="s">
        <v>738</v>
      </c>
      <c r="T826" t="s">
        <v>636</v>
      </c>
      <c r="U826" s="4">
        <v>2025</v>
      </c>
      <c r="V826" s="4">
        <v>2032</v>
      </c>
      <c r="W826" s="15">
        <f t="shared" si="63"/>
        <v>108750</v>
      </c>
      <c r="X826">
        <f t="shared" si="64"/>
        <v>8</v>
      </c>
      <c r="Y826" s="15">
        <v>0</v>
      </c>
      <c r="Z826" s="15">
        <v>0</v>
      </c>
      <c r="AA826" s="15">
        <v>0</v>
      </c>
      <c r="AB826" s="15">
        <v>0</v>
      </c>
      <c r="AC826" s="15">
        <v>0</v>
      </c>
      <c r="AD826" s="15">
        <v>0</v>
      </c>
      <c r="AE826" s="15">
        <v>0</v>
      </c>
      <c r="AF826" s="15">
        <v>0</v>
      </c>
      <c r="AG826" s="15">
        <v>0</v>
      </c>
      <c r="AH826" s="15">
        <v>0</v>
      </c>
      <c r="AI826" s="15">
        <v>0</v>
      </c>
      <c r="AJ826" s="15">
        <v>108750</v>
      </c>
      <c r="AK826" s="15">
        <v>108750</v>
      </c>
      <c r="AL826" s="15">
        <v>108750</v>
      </c>
      <c r="AM826" s="15">
        <v>108750</v>
      </c>
      <c r="AN826" s="15">
        <v>108750</v>
      </c>
      <c r="AO826" s="15">
        <v>108750</v>
      </c>
      <c r="AP826" s="15">
        <v>108750</v>
      </c>
      <c r="AQ826" s="15">
        <v>108750</v>
      </c>
      <c r="AR826" s="15">
        <v>0</v>
      </c>
      <c r="AS826" s="15">
        <v>0</v>
      </c>
      <c r="AT826" s="15">
        <v>0</v>
      </c>
      <c r="AU826" s="15">
        <v>0</v>
      </c>
      <c r="AV826" s="15">
        <v>0</v>
      </c>
      <c r="AW826" s="15">
        <v>0</v>
      </c>
      <c r="AX826" s="15">
        <v>0</v>
      </c>
      <c r="AY826" s="15">
        <v>0</v>
      </c>
      <c r="BB826" t="b">
        <f t="shared" si="65"/>
        <v>1</v>
      </c>
    </row>
    <row r="827" spans="1:54">
      <c r="A827">
        <v>10098</v>
      </c>
      <c r="D827" t="s">
        <v>666</v>
      </c>
      <c r="E827" t="s">
        <v>4307</v>
      </c>
      <c r="F827" t="str">
        <f t="shared" si="61"/>
        <v>City/Active Transportation</v>
      </c>
      <c r="G827" t="s">
        <v>666</v>
      </c>
      <c r="I827" t="s">
        <v>743</v>
      </c>
      <c r="J827" t="s">
        <v>744</v>
      </c>
      <c r="K827" t="s">
        <v>745</v>
      </c>
      <c r="L827" t="s">
        <v>1</v>
      </c>
      <c r="M827" t="s">
        <v>728</v>
      </c>
      <c r="N827">
        <v>650000</v>
      </c>
      <c r="O827">
        <v>1316899.9999999998</v>
      </c>
      <c r="P827" t="s">
        <v>729</v>
      </c>
      <c r="Q827" t="str">
        <f t="shared" si="62"/>
        <v>2025-2032</v>
      </c>
      <c r="S827" t="s">
        <v>746</v>
      </c>
      <c r="T827" t="s">
        <v>636</v>
      </c>
      <c r="U827" s="4">
        <v>2025</v>
      </c>
      <c r="V827" s="4">
        <v>2032</v>
      </c>
      <c r="W827" s="15">
        <f t="shared" si="63"/>
        <v>81250</v>
      </c>
      <c r="X827">
        <f t="shared" si="64"/>
        <v>8</v>
      </c>
      <c r="Y827" s="15">
        <v>0</v>
      </c>
      <c r="Z827" s="15">
        <v>0</v>
      </c>
      <c r="AA827" s="15">
        <v>0</v>
      </c>
      <c r="AB827" s="15">
        <v>0</v>
      </c>
      <c r="AC827" s="15">
        <v>0</v>
      </c>
      <c r="AD827" s="15">
        <v>0</v>
      </c>
      <c r="AE827" s="15">
        <v>0</v>
      </c>
      <c r="AF827" s="15">
        <v>0</v>
      </c>
      <c r="AG827" s="15">
        <v>0</v>
      </c>
      <c r="AH827" s="15">
        <v>0</v>
      </c>
      <c r="AI827" s="15">
        <v>0</v>
      </c>
      <c r="AJ827" s="15">
        <v>81250</v>
      </c>
      <c r="AK827" s="15">
        <v>81250</v>
      </c>
      <c r="AL827" s="15">
        <v>81250</v>
      </c>
      <c r="AM827" s="15">
        <v>81250</v>
      </c>
      <c r="AN827" s="15">
        <v>81250</v>
      </c>
      <c r="AO827" s="15">
        <v>81250</v>
      </c>
      <c r="AP827" s="15">
        <v>81250</v>
      </c>
      <c r="AQ827" s="15">
        <v>81250</v>
      </c>
      <c r="AR827" s="15">
        <v>0</v>
      </c>
      <c r="AS827" s="15">
        <v>0</v>
      </c>
      <c r="AT827" s="15">
        <v>0</v>
      </c>
      <c r="AU827" s="15">
        <v>0</v>
      </c>
      <c r="AV827" s="15">
        <v>0</v>
      </c>
      <c r="AW827" s="15">
        <v>0</v>
      </c>
      <c r="AX827" s="15">
        <v>0</v>
      </c>
      <c r="AY827" s="15">
        <v>0</v>
      </c>
      <c r="BB827" t="b">
        <f t="shared" si="65"/>
        <v>1</v>
      </c>
    </row>
    <row r="828" spans="1:54">
      <c r="A828">
        <v>10100</v>
      </c>
      <c r="D828" t="s">
        <v>666</v>
      </c>
      <c r="E828" t="s">
        <v>4307</v>
      </c>
      <c r="F828" t="str">
        <f t="shared" si="61"/>
        <v>City/Active Transportation</v>
      </c>
      <c r="G828" t="s">
        <v>666</v>
      </c>
      <c r="I828" t="s">
        <v>751</v>
      </c>
      <c r="J828" t="s">
        <v>752</v>
      </c>
      <c r="K828" t="s">
        <v>752</v>
      </c>
      <c r="L828" t="s">
        <v>753</v>
      </c>
      <c r="M828" t="s">
        <v>754</v>
      </c>
      <c r="N828">
        <v>7370000</v>
      </c>
      <c r="O828">
        <v>14931619.999999998</v>
      </c>
      <c r="P828" t="s">
        <v>729</v>
      </c>
      <c r="Q828" t="str">
        <f t="shared" si="62"/>
        <v>2025-2032</v>
      </c>
      <c r="S828" t="s">
        <v>746</v>
      </c>
      <c r="T828" t="s">
        <v>636</v>
      </c>
      <c r="U828" s="4">
        <v>2025</v>
      </c>
      <c r="V828" s="4">
        <v>2032</v>
      </c>
      <c r="W828" s="15">
        <f t="shared" si="63"/>
        <v>921250</v>
      </c>
      <c r="X828">
        <f t="shared" si="64"/>
        <v>8</v>
      </c>
      <c r="Y828" s="15">
        <v>0</v>
      </c>
      <c r="Z828" s="15">
        <v>0</v>
      </c>
      <c r="AA828" s="15">
        <v>0</v>
      </c>
      <c r="AB828" s="15">
        <v>0</v>
      </c>
      <c r="AC828" s="15">
        <v>0</v>
      </c>
      <c r="AD828" s="15">
        <v>0</v>
      </c>
      <c r="AE828" s="15">
        <v>0</v>
      </c>
      <c r="AF828" s="15">
        <v>0</v>
      </c>
      <c r="AG828" s="15">
        <v>0</v>
      </c>
      <c r="AH828" s="15">
        <v>0</v>
      </c>
      <c r="AI828" s="15">
        <v>0</v>
      </c>
      <c r="AJ828" s="15">
        <v>921250</v>
      </c>
      <c r="AK828" s="15">
        <v>921250</v>
      </c>
      <c r="AL828" s="15">
        <v>921250</v>
      </c>
      <c r="AM828" s="15">
        <v>921250</v>
      </c>
      <c r="AN828" s="15">
        <v>921250</v>
      </c>
      <c r="AO828" s="15">
        <v>921250</v>
      </c>
      <c r="AP828" s="15">
        <v>921250</v>
      </c>
      <c r="AQ828" s="15">
        <v>921250</v>
      </c>
      <c r="AR828" s="15">
        <v>0</v>
      </c>
      <c r="AS828" s="15">
        <v>0</v>
      </c>
      <c r="AT828" s="15">
        <v>0</v>
      </c>
      <c r="AU828" s="15">
        <v>0</v>
      </c>
      <c r="AV828" s="15">
        <v>0</v>
      </c>
      <c r="AW828" s="15">
        <v>0</v>
      </c>
      <c r="AX828" s="15">
        <v>0</v>
      </c>
      <c r="AY828" s="15">
        <v>0</v>
      </c>
      <c r="BB828" t="b">
        <f t="shared" si="65"/>
        <v>1</v>
      </c>
    </row>
    <row r="829" spans="1:54">
      <c r="A829">
        <v>10102</v>
      </c>
      <c r="D829" t="s">
        <v>627</v>
      </c>
      <c r="E829" t="s">
        <v>4308</v>
      </c>
      <c r="F829" t="str">
        <f t="shared" si="61"/>
        <v>County/Roads and Bridges</v>
      </c>
      <c r="G829" t="s">
        <v>627</v>
      </c>
      <c r="I829" t="s">
        <v>749</v>
      </c>
      <c r="J829" t="s">
        <v>2408</v>
      </c>
      <c r="K829" t="s">
        <v>1841</v>
      </c>
      <c r="L829" t="s">
        <v>662</v>
      </c>
      <c r="M829" t="s">
        <v>2409</v>
      </c>
      <c r="N829">
        <v>11020000</v>
      </c>
      <c r="O829">
        <v>22326519.999999996</v>
      </c>
      <c r="P829" t="s">
        <v>681</v>
      </c>
      <c r="Q829" t="str">
        <f t="shared" si="62"/>
        <v xml:space="preserve">2025-2032 </v>
      </c>
      <c r="R829">
        <v>1</v>
      </c>
      <c r="S829" t="s">
        <v>782</v>
      </c>
      <c r="T829" t="s">
        <v>2287</v>
      </c>
      <c r="U829" s="4">
        <v>2025</v>
      </c>
      <c r="V829" s="4">
        <v>2032</v>
      </c>
      <c r="W829" s="15">
        <f t="shared" si="63"/>
        <v>1377500</v>
      </c>
      <c r="X829">
        <f t="shared" si="64"/>
        <v>8</v>
      </c>
      <c r="Y829" s="15">
        <v>0</v>
      </c>
      <c r="Z829" s="15">
        <v>0</v>
      </c>
      <c r="AA829" s="15">
        <v>0</v>
      </c>
      <c r="AB829" s="15">
        <v>0</v>
      </c>
      <c r="AC829" s="15">
        <v>0</v>
      </c>
      <c r="AD829" s="15">
        <v>0</v>
      </c>
      <c r="AE829" s="15">
        <v>0</v>
      </c>
      <c r="AF829" s="15">
        <v>0</v>
      </c>
      <c r="AG829" s="15">
        <v>0</v>
      </c>
      <c r="AH829" s="15">
        <v>0</v>
      </c>
      <c r="AI829" s="15">
        <v>0</v>
      </c>
      <c r="AJ829" s="15">
        <v>1377500</v>
      </c>
      <c r="AK829" s="15">
        <v>1377500</v>
      </c>
      <c r="AL829" s="15">
        <v>1377500</v>
      </c>
      <c r="AM829" s="15">
        <v>1377500</v>
      </c>
      <c r="AN829" s="15">
        <v>1377500</v>
      </c>
      <c r="AO829" s="15">
        <v>1377500</v>
      </c>
      <c r="AP829" s="15">
        <v>1377500</v>
      </c>
      <c r="AQ829" s="15">
        <v>1377500</v>
      </c>
      <c r="AR829" s="15">
        <v>0</v>
      </c>
      <c r="AS829" s="15">
        <v>0</v>
      </c>
      <c r="AT829" s="15">
        <v>0</v>
      </c>
      <c r="AU829" s="15">
        <v>0</v>
      </c>
      <c r="AV829" s="15">
        <v>0</v>
      </c>
      <c r="AW829" s="15">
        <v>0</v>
      </c>
      <c r="AX829" s="15">
        <v>0</v>
      </c>
      <c r="AY829" s="15">
        <v>0</v>
      </c>
      <c r="BB829" t="b">
        <f t="shared" si="65"/>
        <v>1</v>
      </c>
    </row>
    <row r="830" spans="1:54">
      <c r="A830">
        <v>10112</v>
      </c>
      <c r="D830" t="s">
        <v>666</v>
      </c>
      <c r="E830" t="s">
        <v>4307</v>
      </c>
      <c r="F830" t="str">
        <f t="shared" si="61"/>
        <v>City/Active Transportation</v>
      </c>
      <c r="G830" t="s">
        <v>666</v>
      </c>
      <c r="I830" t="s">
        <v>762</v>
      </c>
      <c r="J830" t="s">
        <v>763</v>
      </c>
      <c r="K830" t="s">
        <v>764</v>
      </c>
      <c r="L830" t="s">
        <v>640</v>
      </c>
      <c r="M830" t="s">
        <v>765</v>
      </c>
      <c r="N830">
        <v>1300000</v>
      </c>
      <c r="O830">
        <v>2633799.9999999995</v>
      </c>
      <c r="P830" t="s">
        <v>729</v>
      </c>
      <c r="Q830" t="str">
        <f t="shared" si="62"/>
        <v>2025-2032</v>
      </c>
      <c r="S830" t="s">
        <v>766</v>
      </c>
      <c r="T830" t="s">
        <v>636</v>
      </c>
      <c r="U830" s="4">
        <v>2025</v>
      </c>
      <c r="V830" s="4">
        <v>2032</v>
      </c>
      <c r="W830" s="15">
        <f t="shared" si="63"/>
        <v>162500</v>
      </c>
      <c r="X830">
        <f t="shared" si="64"/>
        <v>8</v>
      </c>
      <c r="Y830" s="15">
        <v>0</v>
      </c>
      <c r="Z830" s="15">
        <v>0</v>
      </c>
      <c r="AA830" s="15">
        <v>0</v>
      </c>
      <c r="AB830" s="15">
        <v>0</v>
      </c>
      <c r="AC830" s="15">
        <v>0</v>
      </c>
      <c r="AD830" s="15">
        <v>0</v>
      </c>
      <c r="AE830" s="15">
        <v>0</v>
      </c>
      <c r="AF830" s="15">
        <v>0</v>
      </c>
      <c r="AG830" s="15">
        <v>0</v>
      </c>
      <c r="AH830" s="15">
        <v>0</v>
      </c>
      <c r="AI830" s="15">
        <v>0</v>
      </c>
      <c r="AJ830" s="15">
        <v>162500</v>
      </c>
      <c r="AK830" s="15">
        <v>162500</v>
      </c>
      <c r="AL830" s="15">
        <v>162500</v>
      </c>
      <c r="AM830" s="15">
        <v>162500</v>
      </c>
      <c r="AN830" s="15">
        <v>162500</v>
      </c>
      <c r="AO830" s="15">
        <v>162500</v>
      </c>
      <c r="AP830" s="15">
        <v>162500</v>
      </c>
      <c r="AQ830" s="15">
        <v>162500</v>
      </c>
      <c r="AR830" s="15">
        <v>0</v>
      </c>
      <c r="AS830" s="15">
        <v>0</v>
      </c>
      <c r="AT830" s="15">
        <v>0</v>
      </c>
      <c r="AU830" s="15">
        <v>0</v>
      </c>
      <c r="AV830" s="15">
        <v>0</v>
      </c>
      <c r="AW830" s="15">
        <v>0</v>
      </c>
      <c r="AX830" s="15">
        <v>0</v>
      </c>
      <c r="AY830" s="15">
        <v>0</v>
      </c>
      <c r="BB830" t="b">
        <f t="shared" si="65"/>
        <v>1</v>
      </c>
    </row>
    <row r="831" spans="1:54">
      <c r="A831">
        <v>10118</v>
      </c>
      <c r="D831" t="s">
        <v>671</v>
      </c>
      <c r="E831" t="s">
        <v>4307</v>
      </c>
      <c r="F831" t="str">
        <f t="shared" si="61"/>
        <v>City/Roads and Bridges</v>
      </c>
      <c r="G831" t="s">
        <v>3</v>
      </c>
      <c r="I831" t="s">
        <v>2410</v>
      </c>
      <c r="J831" t="s">
        <v>2411</v>
      </c>
      <c r="K831" t="s">
        <v>790</v>
      </c>
      <c r="L831" t="s">
        <v>1098</v>
      </c>
      <c r="M831" t="s">
        <v>2412</v>
      </c>
      <c r="N831">
        <v>18000000</v>
      </c>
      <c r="O831">
        <v>36468000</v>
      </c>
      <c r="P831" t="s">
        <v>729</v>
      </c>
      <c r="Q831" t="str">
        <f t="shared" si="62"/>
        <v>2025-2032</v>
      </c>
      <c r="R831">
        <v>1</v>
      </c>
      <c r="S831" t="s">
        <v>635</v>
      </c>
      <c r="T831" t="s">
        <v>2287</v>
      </c>
      <c r="U831" s="4">
        <v>2025</v>
      </c>
      <c r="V831" s="4">
        <v>2032</v>
      </c>
      <c r="W831" s="15">
        <f t="shared" si="63"/>
        <v>2250000</v>
      </c>
      <c r="X831">
        <f t="shared" si="64"/>
        <v>8</v>
      </c>
      <c r="Y831" s="15">
        <v>0</v>
      </c>
      <c r="Z831" s="15">
        <v>0</v>
      </c>
      <c r="AA831" s="15">
        <v>0</v>
      </c>
      <c r="AB831" s="15">
        <v>0</v>
      </c>
      <c r="AC831" s="15">
        <v>0</v>
      </c>
      <c r="AD831" s="15">
        <v>0</v>
      </c>
      <c r="AE831" s="15">
        <v>0</v>
      </c>
      <c r="AF831" s="15">
        <v>0</v>
      </c>
      <c r="AG831" s="15">
        <v>0</v>
      </c>
      <c r="AH831" s="15">
        <v>0</v>
      </c>
      <c r="AI831" s="15">
        <v>0</v>
      </c>
      <c r="AJ831" s="15">
        <v>2250000</v>
      </c>
      <c r="AK831" s="15">
        <v>2250000</v>
      </c>
      <c r="AL831" s="15">
        <v>2250000</v>
      </c>
      <c r="AM831" s="15">
        <v>2250000</v>
      </c>
      <c r="AN831" s="15">
        <v>2250000</v>
      </c>
      <c r="AO831" s="15">
        <v>2250000</v>
      </c>
      <c r="AP831" s="15">
        <v>2250000</v>
      </c>
      <c r="AQ831" s="15">
        <v>2250000</v>
      </c>
      <c r="AR831" s="15">
        <v>0</v>
      </c>
      <c r="AS831" s="15">
        <v>0</v>
      </c>
      <c r="AT831" s="15">
        <v>0</v>
      </c>
      <c r="AU831" s="15">
        <v>0</v>
      </c>
      <c r="AV831" s="15">
        <v>0</v>
      </c>
      <c r="AW831" s="15">
        <v>0</v>
      </c>
      <c r="AX831" s="15">
        <v>0</v>
      </c>
      <c r="AY831" s="15">
        <v>0</v>
      </c>
      <c r="BB831" t="b">
        <f t="shared" si="65"/>
        <v>1</v>
      </c>
    </row>
    <row r="832" spans="1:54">
      <c r="A832">
        <v>10124</v>
      </c>
      <c r="D832" t="s">
        <v>671</v>
      </c>
      <c r="E832" t="s">
        <v>4307</v>
      </c>
      <c r="F832" t="str">
        <f t="shared" si="61"/>
        <v>City/Active Transportation</v>
      </c>
      <c r="G832" t="s">
        <v>671</v>
      </c>
      <c r="I832" t="s">
        <v>778</v>
      </c>
      <c r="J832" t="s">
        <v>779</v>
      </c>
      <c r="K832" t="s">
        <v>780</v>
      </c>
      <c r="L832" t="s">
        <v>632</v>
      </c>
      <c r="M832" t="s">
        <v>781</v>
      </c>
      <c r="N832">
        <v>5400000</v>
      </c>
      <c r="O832">
        <v>10940399.999999998</v>
      </c>
      <c r="P832" t="s">
        <v>729</v>
      </c>
      <c r="Q832" t="str">
        <f t="shared" si="62"/>
        <v>2025-2032</v>
      </c>
      <c r="R832">
        <v>1</v>
      </c>
      <c r="S832" t="s">
        <v>782</v>
      </c>
      <c r="T832" t="s">
        <v>636</v>
      </c>
      <c r="U832" s="4">
        <v>2025</v>
      </c>
      <c r="V832" s="4">
        <v>2032</v>
      </c>
      <c r="W832" s="15">
        <f t="shared" si="63"/>
        <v>675000</v>
      </c>
      <c r="X832">
        <f t="shared" si="64"/>
        <v>8</v>
      </c>
      <c r="Y832" s="15">
        <v>0</v>
      </c>
      <c r="Z832" s="15">
        <v>0</v>
      </c>
      <c r="AA832" s="15">
        <v>0</v>
      </c>
      <c r="AB832" s="15">
        <v>0</v>
      </c>
      <c r="AC832" s="15">
        <v>0</v>
      </c>
      <c r="AD832" s="15">
        <v>0</v>
      </c>
      <c r="AE832" s="15">
        <v>0</v>
      </c>
      <c r="AF832" s="15">
        <v>0</v>
      </c>
      <c r="AG832" s="15">
        <v>0</v>
      </c>
      <c r="AH832" s="15">
        <v>0</v>
      </c>
      <c r="AI832" s="15">
        <v>0</v>
      </c>
      <c r="AJ832" s="15">
        <v>675000</v>
      </c>
      <c r="AK832" s="15">
        <v>675000</v>
      </c>
      <c r="AL832" s="15">
        <v>675000</v>
      </c>
      <c r="AM832" s="15">
        <v>675000</v>
      </c>
      <c r="AN832" s="15">
        <v>675000</v>
      </c>
      <c r="AO832" s="15">
        <v>675000</v>
      </c>
      <c r="AP832" s="15">
        <v>675000</v>
      </c>
      <c r="AQ832" s="15">
        <v>675000</v>
      </c>
      <c r="AR832" s="15">
        <v>0</v>
      </c>
      <c r="AS832" s="15">
        <v>0</v>
      </c>
      <c r="AT832" s="15">
        <v>0</v>
      </c>
      <c r="AU832" s="15">
        <v>0</v>
      </c>
      <c r="AV832" s="15">
        <v>0</v>
      </c>
      <c r="AW832" s="15">
        <v>0</v>
      </c>
      <c r="AX832" s="15">
        <v>0</v>
      </c>
      <c r="AY832" s="15">
        <v>0</v>
      </c>
      <c r="BB832" t="b">
        <f t="shared" si="65"/>
        <v>1</v>
      </c>
    </row>
    <row r="833" spans="1:54">
      <c r="A833">
        <v>10128</v>
      </c>
      <c r="D833" t="s">
        <v>787</v>
      </c>
      <c r="E833" t="s">
        <v>4307</v>
      </c>
      <c r="F833" t="str">
        <f t="shared" si="61"/>
        <v>City/Active Transportation</v>
      </c>
      <c r="G833" t="s">
        <v>787</v>
      </c>
      <c r="I833" t="s">
        <v>788</v>
      </c>
      <c r="J833" t="s">
        <v>789</v>
      </c>
      <c r="K833" t="s">
        <v>790</v>
      </c>
      <c r="L833" t="s">
        <v>791</v>
      </c>
      <c r="M833" t="s">
        <v>792</v>
      </c>
      <c r="N833">
        <v>7800000</v>
      </c>
      <c r="O833">
        <v>15802799.999999998</v>
      </c>
      <c r="P833" t="s">
        <v>729</v>
      </c>
      <c r="Q833" t="str">
        <f t="shared" si="62"/>
        <v>2025-2032</v>
      </c>
      <c r="R833">
        <v>1</v>
      </c>
      <c r="S833" t="s">
        <v>746</v>
      </c>
      <c r="T833" t="s">
        <v>636</v>
      </c>
      <c r="U833" s="4">
        <v>2025</v>
      </c>
      <c r="V833" s="4">
        <v>2032</v>
      </c>
      <c r="W833" s="15">
        <f t="shared" si="63"/>
        <v>975000</v>
      </c>
      <c r="X833">
        <f t="shared" si="64"/>
        <v>8</v>
      </c>
      <c r="Y833" s="15">
        <v>0</v>
      </c>
      <c r="Z833" s="15">
        <v>0</v>
      </c>
      <c r="AA833" s="15">
        <v>0</v>
      </c>
      <c r="AB833" s="15">
        <v>0</v>
      </c>
      <c r="AC833" s="15">
        <v>0</v>
      </c>
      <c r="AD833" s="15">
        <v>0</v>
      </c>
      <c r="AE833" s="15">
        <v>0</v>
      </c>
      <c r="AF833" s="15">
        <v>0</v>
      </c>
      <c r="AG833" s="15">
        <v>0</v>
      </c>
      <c r="AH833" s="15">
        <v>0</v>
      </c>
      <c r="AI833" s="15">
        <v>0</v>
      </c>
      <c r="AJ833" s="15">
        <v>975000</v>
      </c>
      <c r="AK833" s="15">
        <v>975000</v>
      </c>
      <c r="AL833" s="15">
        <v>975000</v>
      </c>
      <c r="AM833" s="15">
        <v>975000</v>
      </c>
      <c r="AN833" s="15">
        <v>975000</v>
      </c>
      <c r="AO833" s="15">
        <v>975000</v>
      </c>
      <c r="AP833" s="15">
        <v>975000</v>
      </c>
      <c r="AQ833" s="15">
        <v>975000</v>
      </c>
      <c r="AR833" s="15">
        <v>0</v>
      </c>
      <c r="AS833" s="15">
        <v>0</v>
      </c>
      <c r="AT833" s="15">
        <v>0</v>
      </c>
      <c r="AU833" s="15">
        <v>0</v>
      </c>
      <c r="AV833" s="15">
        <v>0</v>
      </c>
      <c r="AW833" s="15">
        <v>0</v>
      </c>
      <c r="AX833" s="15">
        <v>0</v>
      </c>
      <c r="AY833" s="15">
        <v>0</v>
      </c>
      <c r="BB833" t="b">
        <f t="shared" si="65"/>
        <v>1</v>
      </c>
    </row>
    <row r="834" spans="1:54">
      <c r="A834">
        <v>10129</v>
      </c>
      <c r="D834" t="s">
        <v>787</v>
      </c>
      <c r="E834" t="s">
        <v>4307</v>
      </c>
      <c r="F834" t="str">
        <f t="shared" ref="F834:F897" si="66">CONCATENATE(E834,"/",T834)</f>
        <v>City/Active Transportation</v>
      </c>
      <c r="G834" t="s">
        <v>787</v>
      </c>
      <c r="I834" t="s">
        <v>793</v>
      </c>
      <c r="J834" t="s">
        <v>794</v>
      </c>
      <c r="K834" t="s">
        <v>795</v>
      </c>
      <c r="L834" t="s">
        <v>657</v>
      </c>
      <c r="M834" t="s">
        <v>796</v>
      </c>
      <c r="N834">
        <v>2000000</v>
      </c>
      <c r="O834">
        <v>4051999.9999999995</v>
      </c>
      <c r="P834" t="s">
        <v>729</v>
      </c>
      <c r="Q834" t="str">
        <f t="shared" ref="Q834:Q897" si="67">IF(P834="N/A","2018-2040",P834)</f>
        <v>2025-2032</v>
      </c>
      <c r="R834">
        <v>1</v>
      </c>
      <c r="S834" t="s">
        <v>746</v>
      </c>
      <c r="T834" t="s">
        <v>636</v>
      </c>
      <c r="U834" s="4">
        <v>2025</v>
      </c>
      <c r="V834" s="4">
        <v>2032</v>
      </c>
      <c r="W834" s="15">
        <f t="shared" ref="W834:W897" si="68">N834/X834</f>
        <v>250000</v>
      </c>
      <c r="X834">
        <f t="shared" ref="X834:X897" si="69">V834-U834+1</f>
        <v>8</v>
      </c>
      <c r="Y834" s="15">
        <v>0</v>
      </c>
      <c r="Z834" s="15">
        <v>0</v>
      </c>
      <c r="AA834" s="15">
        <v>0</v>
      </c>
      <c r="AB834" s="15">
        <v>0</v>
      </c>
      <c r="AC834" s="15">
        <v>0</v>
      </c>
      <c r="AD834" s="15">
        <v>0</v>
      </c>
      <c r="AE834" s="15">
        <v>0</v>
      </c>
      <c r="AF834" s="15">
        <v>0</v>
      </c>
      <c r="AG834" s="15">
        <v>0</v>
      </c>
      <c r="AH834" s="15">
        <v>0</v>
      </c>
      <c r="AI834" s="15">
        <v>0</v>
      </c>
      <c r="AJ834" s="15">
        <v>250000</v>
      </c>
      <c r="AK834" s="15">
        <v>250000</v>
      </c>
      <c r="AL834" s="15">
        <v>250000</v>
      </c>
      <c r="AM834" s="15">
        <v>250000</v>
      </c>
      <c r="AN834" s="15">
        <v>250000</v>
      </c>
      <c r="AO834" s="15">
        <v>250000</v>
      </c>
      <c r="AP834" s="15">
        <v>250000</v>
      </c>
      <c r="AQ834" s="15">
        <v>250000</v>
      </c>
      <c r="AR834" s="15">
        <v>0</v>
      </c>
      <c r="AS834" s="15">
        <v>0</v>
      </c>
      <c r="AT834" s="15">
        <v>0</v>
      </c>
      <c r="AU834" s="15">
        <v>0</v>
      </c>
      <c r="AV834" s="15">
        <v>0</v>
      </c>
      <c r="AW834" s="15">
        <v>0</v>
      </c>
      <c r="AX834" s="15">
        <v>0</v>
      </c>
      <c r="AY834" s="15">
        <v>0</v>
      </c>
      <c r="BB834" t="b">
        <f t="shared" si="65"/>
        <v>1</v>
      </c>
    </row>
    <row r="835" spans="1:54">
      <c r="A835">
        <v>10135</v>
      </c>
      <c r="D835" t="s">
        <v>787</v>
      </c>
      <c r="E835" t="s">
        <v>4307</v>
      </c>
      <c r="F835" t="str">
        <f t="shared" si="66"/>
        <v>City/Roads and Bridges</v>
      </c>
      <c r="G835" t="s">
        <v>787</v>
      </c>
      <c r="I835" t="s">
        <v>2430</v>
      </c>
      <c r="J835" t="s">
        <v>2431</v>
      </c>
      <c r="K835" t="s">
        <v>1671</v>
      </c>
      <c r="L835" t="s">
        <v>791</v>
      </c>
      <c r="M835" t="s">
        <v>2432</v>
      </c>
      <c r="N835">
        <v>1200000</v>
      </c>
      <c r="O835">
        <v>2431199.9999999995</v>
      </c>
      <c r="P835" t="s">
        <v>729</v>
      </c>
      <c r="Q835" t="str">
        <f t="shared" si="67"/>
        <v>2025-2032</v>
      </c>
      <c r="R835">
        <v>1</v>
      </c>
      <c r="S835" t="s">
        <v>746</v>
      </c>
      <c r="T835" t="s">
        <v>2287</v>
      </c>
      <c r="U835" s="4">
        <v>2025</v>
      </c>
      <c r="V835" s="4">
        <v>2032</v>
      </c>
      <c r="W835" s="15">
        <f t="shared" si="68"/>
        <v>150000</v>
      </c>
      <c r="X835">
        <f t="shared" si="69"/>
        <v>8</v>
      </c>
      <c r="Y835" s="15">
        <v>0</v>
      </c>
      <c r="Z835" s="15">
        <v>0</v>
      </c>
      <c r="AA835" s="15">
        <v>0</v>
      </c>
      <c r="AB835" s="15">
        <v>0</v>
      </c>
      <c r="AC835" s="15">
        <v>0</v>
      </c>
      <c r="AD835" s="15">
        <v>0</v>
      </c>
      <c r="AE835" s="15">
        <v>0</v>
      </c>
      <c r="AF835" s="15">
        <v>0</v>
      </c>
      <c r="AG835" s="15">
        <v>0</v>
      </c>
      <c r="AH835" s="15">
        <v>0</v>
      </c>
      <c r="AI835" s="15">
        <v>0</v>
      </c>
      <c r="AJ835" s="15">
        <v>150000</v>
      </c>
      <c r="AK835" s="15">
        <v>150000</v>
      </c>
      <c r="AL835" s="15">
        <v>150000</v>
      </c>
      <c r="AM835" s="15">
        <v>150000</v>
      </c>
      <c r="AN835" s="15">
        <v>150000</v>
      </c>
      <c r="AO835" s="15">
        <v>150000</v>
      </c>
      <c r="AP835" s="15">
        <v>150000</v>
      </c>
      <c r="AQ835" s="15">
        <v>150000</v>
      </c>
      <c r="AR835" s="15">
        <v>0</v>
      </c>
      <c r="AS835" s="15">
        <v>0</v>
      </c>
      <c r="AT835" s="15">
        <v>0</v>
      </c>
      <c r="AU835" s="15">
        <v>0</v>
      </c>
      <c r="AV835" s="15">
        <v>0</v>
      </c>
      <c r="AW835" s="15">
        <v>0</v>
      </c>
      <c r="AX835" s="15">
        <v>0</v>
      </c>
      <c r="AY835" s="15">
        <v>0</v>
      </c>
      <c r="BB835" t="b">
        <f t="shared" si="65"/>
        <v>1</v>
      </c>
    </row>
    <row r="836" spans="1:54">
      <c r="A836">
        <v>10150</v>
      </c>
      <c r="D836" t="s">
        <v>671</v>
      </c>
      <c r="E836" t="s">
        <v>4307</v>
      </c>
      <c r="F836" t="str">
        <f t="shared" si="66"/>
        <v>City/Active Transportation</v>
      </c>
      <c r="G836" t="s">
        <v>671</v>
      </c>
      <c r="I836" t="s">
        <v>815</v>
      </c>
      <c r="J836" t="s">
        <v>673</v>
      </c>
      <c r="K836" t="s">
        <v>674</v>
      </c>
      <c r="L836" t="s">
        <v>657</v>
      </c>
      <c r="M836" t="s">
        <v>816</v>
      </c>
      <c r="N836">
        <v>4305000</v>
      </c>
      <c r="O836">
        <v>8721930</v>
      </c>
      <c r="P836" t="s">
        <v>729</v>
      </c>
      <c r="Q836" t="str">
        <f t="shared" si="67"/>
        <v>2025-2032</v>
      </c>
      <c r="R836">
        <v>1</v>
      </c>
      <c r="S836" t="s">
        <v>635</v>
      </c>
      <c r="T836" t="s">
        <v>636</v>
      </c>
      <c r="U836" s="4">
        <v>2025</v>
      </c>
      <c r="V836" s="4">
        <v>2032</v>
      </c>
      <c r="W836" s="15">
        <f t="shared" si="68"/>
        <v>538125</v>
      </c>
      <c r="X836">
        <f t="shared" si="69"/>
        <v>8</v>
      </c>
      <c r="Y836" s="15">
        <v>0</v>
      </c>
      <c r="Z836" s="15">
        <v>0</v>
      </c>
      <c r="AA836" s="15">
        <v>0</v>
      </c>
      <c r="AB836" s="15">
        <v>0</v>
      </c>
      <c r="AC836" s="15">
        <v>0</v>
      </c>
      <c r="AD836" s="15">
        <v>0</v>
      </c>
      <c r="AE836" s="15">
        <v>0</v>
      </c>
      <c r="AF836" s="15">
        <v>0</v>
      </c>
      <c r="AG836" s="15">
        <v>0</v>
      </c>
      <c r="AH836" s="15">
        <v>0</v>
      </c>
      <c r="AI836" s="15">
        <v>0</v>
      </c>
      <c r="AJ836" s="15">
        <v>538125</v>
      </c>
      <c r="AK836" s="15">
        <v>538125</v>
      </c>
      <c r="AL836" s="15">
        <v>538125</v>
      </c>
      <c r="AM836" s="15">
        <v>538125</v>
      </c>
      <c r="AN836" s="15">
        <v>538125</v>
      </c>
      <c r="AO836" s="15">
        <v>538125</v>
      </c>
      <c r="AP836" s="15">
        <v>538125</v>
      </c>
      <c r="AQ836" s="15">
        <v>538125</v>
      </c>
      <c r="AR836" s="15">
        <v>0</v>
      </c>
      <c r="AS836" s="15">
        <v>0</v>
      </c>
      <c r="AT836" s="15">
        <v>0</v>
      </c>
      <c r="AU836" s="15">
        <v>0</v>
      </c>
      <c r="AV836" s="15">
        <v>0</v>
      </c>
      <c r="AW836" s="15">
        <v>0</v>
      </c>
      <c r="AX836" s="15">
        <v>0</v>
      </c>
      <c r="AY836" s="15">
        <v>0</v>
      </c>
      <c r="BB836" t="b">
        <f t="shared" si="65"/>
        <v>1</v>
      </c>
    </row>
    <row r="837" spans="1:54">
      <c r="A837">
        <v>10151</v>
      </c>
      <c r="D837" t="s">
        <v>671</v>
      </c>
      <c r="E837" t="s">
        <v>4307</v>
      </c>
      <c r="F837" t="str">
        <f t="shared" si="66"/>
        <v>City/Active Transportation</v>
      </c>
      <c r="G837" t="s">
        <v>817</v>
      </c>
      <c r="I837" t="s">
        <v>818</v>
      </c>
      <c r="J837" t="s">
        <v>819</v>
      </c>
      <c r="K837" t="s">
        <v>820</v>
      </c>
      <c r="L837" t="s">
        <v>657</v>
      </c>
      <c r="M837" t="s">
        <v>821</v>
      </c>
      <c r="N837">
        <v>2000000</v>
      </c>
      <c r="O837">
        <v>4051999.9999999995</v>
      </c>
      <c r="P837" t="s">
        <v>729</v>
      </c>
      <c r="Q837" t="str">
        <f t="shared" si="67"/>
        <v>2025-2032</v>
      </c>
      <c r="R837">
        <v>1</v>
      </c>
      <c r="S837" t="s">
        <v>635</v>
      </c>
      <c r="T837" t="s">
        <v>636</v>
      </c>
      <c r="U837" s="4">
        <v>2025</v>
      </c>
      <c r="V837" s="4">
        <v>2032</v>
      </c>
      <c r="W837" s="15">
        <f t="shared" si="68"/>
        <v>250000</v>
      </c>
      <c r="X837">
        <f t="shared" si="69"/>
        <v>8</v>
      </c>
      <c r="Y837" s="15">
        <v>0</v>
      </c>
      <c r="Z837" s="15">
        <v>0</v>
      </c>
      <c r="AA837" s="15">
        <v>0</v>
      </c>
      <c r="AB837" s="15">
        <v>0</v>
      </c>
      <c r="AC837" s="15">
        <v>0</v>
      </c>
      <c r="AD837" s="15">
        <v>0</v>
      </c>
      <c r="AE837" s="15">
        <v>0</v>
      </c>
      <c r="AF837" s="15">
        <v>0</v>
      </c>
      <c r="AG837" s="15">
        <v>0</v>
      </c>
      <c r="AH837" s="15">
        <v>0</v>
      </c>
      <c r="AI837" s="15">
        <v>0</v>
      </c>
      <c r="AJ837" s="15">
        <v>250000</v>
      </c>
      <c r="AK837" s="15">
        <v>250000</v>
      </c>
      <c r="AL837" s="15">
        <v>250000</v>
      </c>
      <c r="AM837" s="15">
        <v>250000</v>
      </c>
      <c r="AN837" s="15">
        <v>250000</v>
      </c>
      <c r="AO837" s="15">
        <v>250000</v>
      </c>
      <c r="AP837" s="15">
        <v>250000</v>
      </c>
      <c r="AQ837" s="15">
        <v>250000</v>
      </c>
      <c r="AR837" s="15">
        <v>0</v>
      </c>
      <c r="AS837" s="15">
        <v>0</v>
      </c>
      <c r="AT837" s="15">
        <v>0</v>
      </c>
      <c r="AU837" s="15">
        <v>0</v>
      </c>
      <c r="AV837" s="15">
        <v>0</v>
      </c>
      <c r="AW837" s="15">
        <v>0</v>
      </c>
      <c r="AX837" s="15">
        <v>0</v>
      </c>
      <c r="AY837" s="15">
        <v>0</v>
      </c>
      <c r="BB837" t="b">
        <f t="shared" si="65"/>
        <v>1</v>
      </c>
    </row>
    <row r="838" spans="1:54">
      <c r="A838">
        <v>10166</v>
      </c>
      <c r="D838" t="s">
        <v>822</v>
      </c>
      <c r="E838" t="s">
        <v>4307</v>
      </c>
      <c r="F838" t="str">
        <f t="shared" si="66"/>
        <v>City/Active Transportation</v>
      </c>
      <c r="I838" t="s">
        <v>833</v>
      </c>
      <c r="J838" t="s">
        <v>834</v>
      </c>
      <c r="L838" t="s">
        <v>632</v>
      </c>
      <c r="M838" t="s">
        <v>835</v>
      </c>
      <c r="N838">
        <v>1850716</v>
      </c>
      <c r="O838">
        <v>3749550.6159999995</v>
      </c>
      <c r="P838" t="s">
        <v>729</v>
      </c>
      <c r="Q838" t="str">
        <f t="shared" si="67"/>
        <v>2025-2032</v>
      </c>
      <c r="R838">
        <v>1</v>
      </c>
      <c r="S838" t="s">
        <v>832</v>
      </c>
      <c r="T838" t="s">
        <v>636</v>
      </c>
      <c r="U838" s="4">
        <v>2025</v>
      </c>
      <c r="V838" s="4">
        <v>2032</v>
      </c>
      <c r="W838" s="15">
        <f t="shared" si="68"/>
        <v>231339.5</v>
      </c>
      <c r="X838">
        <f t="shared" si="69"/>
        <v>8</v>
      </c>
      <c r="Y838" s="15">
        <v>0</v>
      </c>
      <c r="Z838" s="15">
        <v>0</v>
      </c>
      <c r="AA838" s="15">
        <v>0</v>
      </c>
      <c r="AB838" s="15">
        <v>0</v>
      </c>
      <c r="AC838" s="15">
        <v>0</v>
      </c>
      <c r="AD838" s="15">
        <v>0</v>
      </c>
      <c r="AE838" s="15">
        <v>0</v>
      </c>
      <c r="AF838" s="15">
        <v>0</v>
      </c>
      <c r="AG838" s="15">
        <v>0</v>
      </c>
      <c r="AH838" s="15">
        <v>0</v>
      </c>
      <c r="AI838" s="15">
        <v>0</v>
      </c>
      <c r="AJ838" s="15">
        <v>231339.5</v>
      </c>
      <c r="AK838" s="15">
        <v>231339.5</v>
      </c>
      <c r="AL838" s="15">
        <v>231339.5</v>
      </c>
      <c r="AM838" s="15">
        <v>231339.5</v>
      </c>
      <c r="AN838" s="15">
        <v>231339.5</v>
      </c>
      <c r="AO838" s="15">
        <v>231339.5</v>
      </c>
      <c r="AP838" s="15">
        <v>231339.5</v>
      </c>
      <c r="AQ838" s="15">
        <v>231339.5</v>
      </c>
      <c r="AR838" s="15">
        <v>0</v>
      </c>
      <c r="AS838" s="15">
        <v>0</v>
      </c>
      <c r="AT838" s="15">
        <v>0</v>
      </c>
      <c r="AU838" s="15">
        <v>0</v>
      </c>
      <c r="AV838" s="15">
        <v>0</v>
      </c>
      <c r="AW838" s="15">
        <v>0</v>
      </c>
      <c r="AX838" s="15">
        <v>0</v>
      </c>
      <c r="AY838" s="15">
        <v>0</v>
      </c>
      <c r="BB838" t="b">
        <f t="shared" si="65"/>
        <v>1</v>
      </c>
    </row>
    <row r="839" spans="1:54">
      <c r="A839">
        <v>10171</v>
      </c>
      <c r="D839" t="s">
        <v>822</v>
      </c>
      <c r="E839" t="s">
        <v>4307</v>
      </c>
      <c r="F839" t="str">
        <f t="shared" si="66"/>
        <v>City/Roads and Bridges</v>
      </c>
      <c r="I839" t="s">
        <v>2463</v>
      </c>
      <c r="J839" t="s">
        <v>2464</v>
      </c>
      <c r="K839" t="s">
        <v>2465</v>
      </c>
      <c r="L839" t="s">
        <v>632</v>
      </c>
      <c r="M839" t="s">
        <v>2466</v>
      </c>
      <c r="N839">
        <v>75895353</v>
      </c>
      <c r="O839">
        <v>153763985.17799997</v>
      </c>
      <c r="P839" t="s">
        <v>729</v>
      </c>
      <c r="Q839" t="str">
        <f t="shared" si="67"/>
        <v>2025-2032</v>
      </c>
      <c r="R839">
        <v>1</v>
      </c>
      <c r="S839" t="s">
        <v>832</v>
      </c>
      <c r="T839" t="s">
        <v>2287</v>
      </c>
      <c r="U839" s="4">
        <v>2025</v>
      </c>
      <c r="V839" s="4">
        <v>2032</v>
      </c>
      <c r="W839" s="15">
        <f t="shared" si="68"/>
        <v>9486919.125</v>
      </c>
      <c r="X839">
        <f t="shared" si="69"/>
        <v>8</v>
      </c>
      <c r="Y839" s="15">
        <v>0</v>
      </c>
      <c r="Z839" s="15">
        <v>0</v>
      </c>
      <c r="AA839" s="15">
        <v>0</v>
      </c>
      <c r="AB839" s="15">
        <v>0</v>
      </c>
      <c r="AC839" s="15">
        <v>0</v>
      </c>
      <c r="AD839" s="15">
        <v>0</v>
      </c>
      <c r="AE839" s="15">
        <v>0</v>
      </c>
      <c r="AF839" s="15">
        <v>0</v>
      </c>
      <c r="AG839" s="15">
        <v>0</v>
      </c>
      <c r="AH839" s="15">
        <v>0</v>
      </c>
      <c r="AI839" s="15">
        <v>0</v>
      </c>
      <c r="AJ839" s="15">
        <v>9486919.125</v>
      </c>
      <c r="AK839" s="15">
        <v>9486919.125</v>
      </c>
      <c r="AL839" s="15">
        <v>9486919.125</v>
      </c>
      <c r="AM839" s="15">
        <v>9486919.125</v>
      </c>
      <c r="AN839" s="15">
        <v>9486919.125</v>
      </c>
      <c r="AO839" s="15">
        <v>9486919.125</v>
      </c>
      <c r="AP839" s="15">
        <v>9486919.125</v>
      </c>
      <c r="AQ839" s="15">
        <v>9486919.125</v>
      </c>
      <c r="AR839" s="15">
        <v>0</v>
      </c>
      <c r="AS839" s="15">
        <v>0</v>
      </c>
      <c r="AT839" s="15">
        <v>0</v>
      </c>
      <c r="AU839" s="15">
        <v>0</v>
      </c>
      <c r="AV839" s="15">
        <v>0</v>
      </c>
      <c r="AW839" s="15">
        <v>0</v>
      </c>
      <c r="AX839" s="15">
        <v>0</v>
      </c>
      <c r="AY839" s="15">
        <v>0</v>
      </c>
      <c r="BB839" t="b">
        <f t="shared" si="65"/>
        <v>1</v>
      </c>
    </row>
    <row r="840" spans="1:54">
      <c r="A840">
        <v>10188</v>
      </c>
      <c r="D840" t="s">
        <v>859</v>
      </c>
      <c r="E840" t="s">
        <v>4308</v>
      </c>
      <c r="F840" t="str">
        <f t="shared" si="66"/>
        <v>County/Active Transportation</v>
      </c>
      <c r="I840" t="s">
        <v>860</v>
      </c>
      <c r="J840" t="s">
        <v>861</v>
      </c>
      <c r="K840" t="s">
        <v>862</v>
      </c>
      <c r="L840" t="s">
        <v>662</v>
      </c>
      <c r="M840" t="s">
        <v>863</v>
      </c>
      <c r="N840">
        <v>3226900</v>
      </c>
      <c r="O840">
        <v>6537699.3999999994</v>
      </c>
      <c r="P840" t="s">
        <v>729</v>
      </c>
      <c r="Q840" t="str">
        <f t="shared" si="67"/>
        <v>2025-2032</v>
      </c>
      <c r="S840" t="s">
        <v>676</v>
      </c>
      <c r="T840" t="s">
        <v>636</v>
      </c>
      <c r="U840" s="4">
        <v>2025</v>
      </c>
      <c r="V840" s="4">
        <v>2032</v>
      </c>
      <c r="W840" s="15">
        <f t="shared" si="68"/>
        <v>403362.5</v>
      </c>
      <c r="X840">
        <f t="shared" si="69"/>
        <v>8</v>
      </c>
      <c r="Y840" s="15">
        <v>0</v>
      </c>
      <c r="Z840" s="15">
        <v>0</v>
      </c>
      <c r="AA840" s="15">
        <v>0</v>
      </c>
      <c r="AB840" s="15">
        <v>0</v>
      </c>
      <c r="AC840" s="15">
        <v>0</v>
      </c>
      <c r="AD840" s="15">
        <v>0</v>
      </c>
      <c r="AE840" s="15">
        <v>0</v>
      </c>
      <c r="AF840" s="15">
        <v>0</v>
      </c>
      <c r="AG840" s="15">
        <v>0</v>
      </c>
      <c r="AH840" s="15">
        <v>0</v>
      </c>
      <c r="AI840" s="15">
        <v>0</v>
      </c>
      <c r="AJ840" s="15">
        <v>403362.5</v>
      </c>
      <c r="AK840" s="15">
        <v>403362.5</v>
      </c>
      <c r="AL840" s="15">
        <v>403362.5</v>
      </c>
      <c r="AM840" s="15">
        <v>403362.5</v>
      </c>
      <c r="AN840" s="15">
        <v>403362.5</v>
      </c>
      <c r="AO840" s="15">
        <v>403362.5</v>
      </c>
      <c r="AP840" s="15">
        <v>403362.5</v>
      </c>
      <c r="AQ840" s="15">
        <v>403362.5</v>
      </c>
      <c r="AR840" s="15">
        <v>0</v>
      </c>
      <c r="AS840" s="15">
        <v>0</v>
      </c>
      <c r="AT840" s="15">
        <v>0</v>
      </c>
      <c r="AU840" s="15">
        <v>0</v>
      </c>
      <c r="AV840" s="15">
        <v>0</v>
      </c>
      <c r="AW840" s="15">
        <v>0</v>
      </c>
      <c r="AX840" s="15">
        <v>0</v>
      </c>
      <c r="AY840" s="15">
        <v>0</v>
      </c>
      <c r="BB840" t="b">
        <f t="shared" si="65"/>
        <v>1</v>
      </c>
    </row>
    <row r="841" spans="1:54">
      <c r="A841">
        <v>10189</v>
      </c>
      <c r="D841" t="s">
        <v>822</v>
      </c>
      <c r="E841" t="s">
        <v>4307</v>
      </c>
      <c r="F841" t="str">
        <f t="shared" si="66"/>
        <v>City/Active Transportation</v>
      </c>
      <c r="I841" t="s">
        <v>864</v>
      </c>
      <c r="J841" t="s">
        <v>865</v>
      </c>
      <c r="K841" t="s">
        <v>866</v>
      </c>
      <c r="L841" t="s">
        <v>662</v>
      </c>
      <c r="M841" t="s">
        <v>867</v>
      </c>
      <c r="N841">
        <v>12000000</v>
      </c>
      <c r="O841">
        <v>24311999.999999996</v>
      </c>
      <c r="P841" t="s">
        <v>729</v>
      </c>
      <c r="Q841" t="str">
        <f t="shared" si="67"/>
        <v>2025-2032</v>
      </c>
      <c r="R841">
        <v>1</v>
      </c>
      <c r="S841" t="s">
        <v>840</v>
      </c>
      <c r="T841" t="s">
        <v>636</v>
      </c>
      <c r="U841" s="4">
        <v>2025</v>
      </c>
      <c r="V841" s="4">
        <v>2032</v>
      </c>
      <c r="W841" s="15">
        <f t="shared" si="68"/>
        <v>1500000</v>
      </c>
      <c r="X841">
        <f t="shared" si="69"/>
        <v>8</v>
      </c>
      <c r="Y841" s="15">
        <v>0</v>
      </c>
      <c r="Z841" s="15">
        <v>0</v>
      </c>
      <c r="AA841" s="15">
        <v>0</v>
      </c>
      <c r="AB841" s="15">
        <v>0</v>
      </c>
      <c r="AC841" s="15">
        <v>0</v>
      </c>
      <c r="AD841" s="15">
        <v>0</v>
      </c>
      <c r="AE841" s="15">
        <v>0</v>
      </c>
      <c r="AF841" s="15">
        <v>0</v>
      </c>
      <c r="AG841" s="15">
        <v>0</v>
      </c>
      <c r="AH841" s="15">
        <v>0</v>
      </c>
      <c r="AI841" s="15">
        <v>0</v>
      </c>
      <c r="AJ841" s="15">
        <v>1500000</v>
      </c>
      <c r="AK841" s="15">
        <v>1500000</v>
      </c>
      <c r="AL841" s="15">
        <v>1500000</v>
      </c>
      <c r="AM841" s="15">
        <v>1500000</v>
      </c>
      <c r="AN841" s="15">
        <v>1500000</v>
      </c>
      <c r="AO841" s="15">
        <v>1500000</v>
      </c>
      <c r="AP841" s="15">
        <v>1500000</v>
      </c>
      <c r="AQ841" s="15">
        <v>1500000</v>
      </c>
      <c r="AR841" s="15">
        <v>0</v>
      </c>
      <c r="AS841" s="15">
        <v>0</v>
      </c>
      <c r="AT841" s="15">
        <v>0</v>
      </c>
      <c r="AU841" s="15">
        <v>0</v>
      </c>
      <c r="AV841" s="15">
        <v>0</v>
      </c>
      <c r="AW841" s="15">
        <v>0</v>
      </c>
      <c r="AX841" s="15">
        <v>0</v>
      </c>
      <c r="AY841" s="15">
        <v>0</v>
      </c>
      <c r="BB841" t="b">
        <f t="shared" si="65"/>
        <v>1</v>
      </c>
    </row>
    <row r="842" spans="1:54">
      <c r="A842">
        <v>10215</v>
      </c>
      <c r="D842" t="s">
        <v>822</v>
      </c>
      <c r="E842" t="s">
        <v>4307</v>
      </c>
      <c r="F842" t="str">
        <f t="shared" si="66"/>
        <v>City/Roads and Bridges</v>
      </c>
      <c r="I842" t="s">
        <v>2484</v>
      </c>
      <c r="J842" t="s">
        <v>2485</v>
      </c>
      <c r="K842" t="s">
        <v>2486</v>
      </c>
      <c r="L842" t="s">
        <v>662</v>
      </c>
      <c r="M842" t="s">
        <v>2487</v>
      </c>
      <c r="N842">
        <v>16963856</v>
      </c>
      <c r="O842">
        <v>34368772.255999997</v>
      </c>
      <c r="P842" t="s">
        <v>729</v>
      </c>
      <c r="Q842" t="str">
        <f t="shared" si="67"/>
        <v>2025-2032</v>
      </c>
      <c r="R842">
        <v>1</v>
      </c>
      <c r="S842" t="s">
        <v>670</v>
      </c>
      <c r="T842" t="s">
        <v>2287</v>
      </c>
      <c r="U842" s="4">
        <v>2025</v>
      </c>
      <c r="V842" s="4">
        <v>2032</v>
      </c>
      <c r="W842" s="15">
        <f t="shared" si="68"/>
        <v>2120482</v>
      </c>
      <c r="X842">
        <f t="shared" si="69"/>
        <v>8</v>
      </c>
      <c r="Y842" s="15">
        <v>0</v>
      </c>
      <c r="Z842" s="15">
        <v>0</v>
      </c>
      <c r="AA842" s="15">
        <v>0</v>
      </c>
      <c r="AB842" s="15">
        <v>0</v>
      </c>
      <c r="AC842" s="15">
        <v>0</v>
      </c>
      <c r="AD842" s="15">
        <v>0</v>
      </c>
      <c r="AE842" s="15">
        <v>0</v>
      </c>
      <c r="AF842" s="15">
        <v>0</v>
      </c>
      <c r="AG842" s="15">
        <v>0</v>
      </c>
      <c r="AH842" s="15">
        <v>0</v>
      </c>
      <c r="AI842" s="15">
        <v>0</v>
      </c>
      <c r="AJ842" s="15">
        <v>2120482</v>
      </c>
      <c r="AK842" s="15">
        <v>2120482</v>
      </c>
      <c r="AL842" s="15">
        <v>2120482</v>
      </c>
      <c r="AM842" s="15">
        <v>2120482</v>
      </c>
      <c r="AN842" s="15">
        <v>2120482</v>
      </c>
      <c r="AO842" s="15">
        <v>2120482</v>
      </c>
      <c r="AP842" s="15">
        <v>2120482</v>
      </c>
      <c r="AQ842" s="15">
        <v>2120482</v>
      </c>
      <c r="AR842" s="15">
        <v>0</v>
      </c>
      <c r="AS842" s="15">
        <v>0</v>
      </c>
      <c r="AT842" s="15">
        <v>0</v>
      </c>
      <c r="AU842" s="15">
        <v>0</v>
      </c>
      <c r="AV842" s="15">
        <v>0</v>
      </c>
      <c r="AW842" s="15">
        <v>0</v>
      </c>
      <c r="AX842" s="15">
        <v>0</v>
      </c>
      <c r="AY842" s="15">
        <v>0</v>
      </c>
      <c r="BB842" t="b">
        <f t="shared" si="65"/>
        <v>1</v>
      </c>
    </row>
    <row r="843" spans="1:54">
      <c r="A843">
        <v>10222</v>
      </c>
      <c r="D843" t="s">
        <v>822</v>
      </c>
      <c r="E843" t="s">
        <v>4307</v>
      </c>
      <c r="F843" t="str">
        <f t="shared" si="66"/>
        <v>City/Roads and Bridges</v>
      </c>
      <c r="I843" t="s">
        <v>2495</v>
      </c>
      <c r="J843" t="s">
        <v>2496</v>
      </c>
      <c r="K843" t="s">
        <v>2497</v>
      </c>
      <c r="L843" t="s">
        <v>640</v>
      </c>
      <c r="M843" t="s">
        <v>2498</v>
      </c>
      <c r="N843">
        <v>7294088</v>
      </c>
      <c r="O843">
        <v>14777822.287999999</v>
      </c>
      <c r="P843" t="s">
        <v>729</v>
      </c>
      <c r="Q843" t="str">
        <f t="shared" si="67"/>
        <v>2025-2032</v>
      </c>
      <c r="R843">
        <v>1</v>
      </c>
      <c r="S843" t="s">
        <v>670</v>
      </c>
      <c r="T843" t="s">
        <v>2287</v>
      </c>
      <c r="U843" s="4">
        <v>2025</v>
      </c>
      <c r="V843" s="4">
        <v>2032</v>
      </c>
      <c r="W843" s="15">
        <f t="shared" si="68"/>
        <v>911761</v>
      </c>
      <c r="X843">
        <f t="shared" si="69"/>
        <v>8</v>
      </c>
      <c r="Y843" s="15">
        <v>0</v>
      </c>
      <c r="Z843" s="15">
        <v>0</v>
      </c>
      <c r="AA843" s="15">
        <v>0</v>
      </c>
      <c r="AB843" s="15">
        <v>0</v>
      </c>
      <c r="AC843" s="15">
        <v>0</v>
      </c>
      <c r="AD843" s="15">
        <v>0</v>
      </c>
      <c r="AE843" s="15">
        <v>0</v>
      </c>
      <c r="AF843" s="15">
        <v>0</v>
      </c>
      <c r="AG843" s="15">
        <v>0</v>
      </c>
      <c r="AH843" s="15">
        <v>0</v>
      </c>
      <c r="AI843" s="15">
        <v>0</v>
      </c>
      <c r="AJ843" s="15">
        <v>911761</v>
      </c>
      <c r="AK843" s="15">
        <v>911761</v>
      </c>
      <c r="AL843" s="15">
        <v>911761</v>
      </c>
      <c r="AM843" s="15">
        <v>911761</v>
      </c>
      <c r="AN843" s="15">
        <v>911761</v>
      </c>
      <c r="AO843" s="15">
        <v>911761</v>
      </c>
      <c r="AP843" s="15">
        <v>911761</v>
      </c>
      <c r="AQ843" s="15">
        <v>911761</v>
      </c>
      <c r="AR843" s="15">
        <v>0</v>
      </c>
      <c r="AS843" s="15">
        <v>0</v>
      </c>
      <c r="AT843" s="15">
        <v>0</v>
      </c>
      <c r="AU843" s="15">
        <v>0</v>
      </c>
      <c r="AV843" s="15">
        <v>0</v>
      </c>
      <c r="AW843" s="15">
        <v>0</v>
      </c>
      <c r="AX843" s="15">
        <v>0</v>
      </c>
      <c r="AY843" s="15">
        <v>0</v>
      </c>
      <c r="BB843" t="b">
        <f t="shared" si="65"/>
        <v>1</v>
      </c>
    </row>
    <row r="844" spans="1:54">
      <c r="A844">
        <v>10226</v>
      </c>
      <c r="D844" t="s">
        <v>822</v>
      </c>
      <c r="E844" t="s">
        <v>4307</v>
      </c>
      <c r="F844" t="str">
        <f t="shared" si="66"/>
        <v>City/Active Transportation</v>
      </c>
      <c r="I844" t="s">
        <v>901</v>
      </c>
      <c r="J844" t="s">
        <v>902</v>
      </c>
      <c r="K844" t="s">
        <v>903</v>
      </c>
      <c r="L844" t="s">
        <v>791</v>
      </c>
      <c r="M844" t="s">
        <v>904</v>
      </c>
      <c r="N844">
        <v>12420360</v>
      </c>
      <c r="O844">
        <v>25163649.359999996</v>
      </c>
      <c r="P844" t="s">
        <v>729</v>
      </c>
      <c r="Q844" t="str">
        <f t="shared" si="67"/>
        <v>2025-2032</v>
      </c>
      <c r="R844">
        <v>1</v>
      </c>
      <c r="S844" t="s">
        <v>670</v>
      </c>
      <c r="T844" t="s">
        <v>636</v>
      </c>
      <c r="U844" s="4">
        <v>2025</v>
      </c>
      <c r="V844" s="4">
        <v>2032</v>
      </c>
      <c r="W844" s="15">
        <f t="shared" si="68"/>
        <v>1552545</v>
      </c>
      <c r="X844">
        <f t="shared" si="69"/>
        <v>8</v>
      </c>
      <c r="Y844" s="15">
        <v>0</v>
      </c>
      <c r="Z844" s="15">
        <v>0</v>
      </c>
      <c r="AA844" s="15">
        <v>0</v>
      </c>
      <c r="AB844" s="15">
        <v>0</v>
      </c>
      <c r="AC844" s="15">
        <v>0</v>
      </c>
      <c r="AD844" s="15">
        <v>0</v>
      </c>
      <c r="AE844" s="15">
        <v>0</v>
      </c>
      <c r="AF844" s="15">
        <v>0</v>
      </c>
      <c r="AG844" s="15">
        <v>0</v>
      </c>
      <c r="AH844" s="15">
        <v>0</v>
      </c>
      <c r="AI844" s="15">
        <v>0</v>
      </c>
      <c r="AJ844" s="15">
        <v>1552545</v>
      </c>
      <c r="AK844" s="15">
        <v>1552545</v>
      </c>
      <c r="AL844" s="15">
        <v>1552545</v>
      </c>
      <c r="AM844" s="15">
        <v>1552545</v>
      </c>
      <c r="AN844" s="15">
        <v>1552545</v>
      </c>
      <c r="AO844" s="15">
        <v>1552545</v>
      </c>
      <c r="AP844" s="15">
        <v>1552545</v>
      </c>
      <c r="AQ844" s="15">
        <v>1552545</v>
      </c>
      <c r="AR844" s="15">
        <v>0</v>
      </c>
      <c r="AS844" s="15">
        <v>0</v>
      </c>
      <c r="AT844" s="15">
        <v>0</v>
      </c>
      <c r="AU844" s="15">
        <v>0</v>
      </c>
      <c r="AV844" s="15">
        <v>0</v>
      </c>
      <c r="AW844" s="15">
        <v>0</v>
      </c>
      <c r="AX844" s="15">
        <v>0</v>
      </c>
      <c r="AY844" s="15">
        <v>0</v>
      </c>
      <c r="BB844" t="b">
        <f t="shared" si="65"/>
        <v>1</v>
      </c>
    </row>
    <row r="845" spans="1:54">
      <c r="A845">
        <v>10234</v>
      </c>
      <c r="D845" t="s">
        <v>822</v>
      </c>
      <c r="E845" t="s">
        <v>4307</v>
      </c>
      <c r="F845" t="str">
        <f t="shared" si="66"/>
        <v>City/Active Transportation</v>
      </c>
      <c r="I845" t="s">
        <v>917</v>
      </c>
      <c r="J845" t="s">
        <v>918</v>
      </c>
      <c r="K845" t="s">
        <v>919</v>
      </c>
      <c r="L845" t="s">
        <v>657</v>
      </c>
      <c r="M845" t="s">
        <v>920</v>
      </c>
      <c r="N845">
        <v>8460000</v>
      </c>
      <c r="O845">
        <v>17139960</v>
      </c>
      <c r="P845" t="s">
        <v>729</v>
      </c>
      <c r="Q845" t="str">
        <f t="shared" si="67"/>
        <v>2025-2032</v>
      </c>
      <c r="R845">
        <v>1</v>
      </c>
      <c r="S845" t="s">
        <v>921</v>
      </c>
      <c r="T845" t="s">
        <v>636</v>
      </c>
      <c r="U845" s="4">
        <v>2025</v>
      </c>
      <c r="V845" s="4">
        <v>2032</v>
      </c>
      <c r="W845" s="15">
        <f t="shared" si="68"/>
        <v>1057500</v>
      </c>
      <c r="X845">
        <f t="shared" si="69"/>
        <v>8</v>
      </c>
      <c r="Y845" s="15">
        <v>0</v>
      </c>
      <c r="Z845" s="15">
        <v>0</v>
      </c>
      <c r="AA845" s="15">
        <v>0</v>
      </c>
      <c r="AB845" s="15">
        <v>0</v>
      </c>
      <c r="AC845" s="15">
        <v>0</v>
      </c>
      <c r="AD845" s="15">
        <v>0</v>
      </c>
      <c r="AE845" s="15">
        <v>0</v>
      </c>
      <c r="AF845" s="15">
        <v>0</v>
      </c>
      <c r="AG845" s="15">
        <v>0</v>
      </c>
      <c r="AH845" s="15">
        <v>0</v>
      </c>
      <c r="AI845" s="15">
        <v>0</v>
      </c>
      <c r="AJ845" s="15">
        <v>1057500</v>
      </c>
      <c r="AK845" s="15">
        <v>1057500</v>
      </c>
      <c r="AL845" s="15">
        <v>1057500</v>
      </c>
      <c r="AM845" s="15">
        <v>1057500</v>
      </c>
      <c r="AN845" s="15">
        <v>1057500</v>
      </c>
      <c r="AO845" s="15">
        <v>1057500</v>
      </c>
      <c r="AP845" s="15">
        <v>1057500</v>
      </c>
      <c r="AQ845" s="15">
        <v>1057500</v>
      </c>
      <c r="AR845" s="15">
        <v>0</v>
      </c>
      <c r="AS845" s="15">
        <v>0</v>
      </c>
      <c r="AT845" s="15">
        <v>0</v>
      </c>
      <c r="AU845" s="15">
        <v>0</v>
      </c>
      <c r="AV845" s="15">
        <v>0</v>
      </c>
      <c r="AW845" s="15">
        <v>0</v>
      </c>
      <c r="AX845" s="15">
        <v>0</v>
      </c>
      <c r="AY845" s="15">
        <v>0</v>
      </c>
      <c r="BB845" t="b">
        <f t="shared" si="65"/>
        <v>1</v>
      </c>
    </row>
    <row r="846" spans="1:54">
      <c r="A846">
        <v>10236</v>
      </c>
      <c r="D846" t="s">
        <v>822</v>
      </c>
      <c r="E846" t="s">
        <v>4307</v>
      </c>
      <c r="F846" t="str">
        <f t="shared" si="66"/>
        <v>City/Roads and Bridges</v>
      </c>
      <c r="I846" t="s">
        <v>2508</v>
      </c>
      <c r="J846" t="s">
        <v>2509</v>
      </c>
      <c r="K846" t="s">
        <v>2510</v>
      </c>
      <c r="L846" t="s">
        <v>791</v>
      </c>
      <c r="M846" t="s">
        <v>2511</v>
      </c>
      <c r="N846">
        <v>405116</v>
      </c>
      <c r="O846">
        <v>820765.01599999995</v>
      </c>
      <c r="P846" t="s">
        <v>729</v>
      </c>
      <c r="Q846" t="str">
        <f t="shared" si="67"/>
        <v>2025-2032</v>
      </c>
      <c r="R846">
        <v>1</v>
      </c>
      <c r="S846" t="s">
        <v>2105</v>
      </c>
      <c r="T846" t="s">
        <v>2287</v>
      </c>
      <c r="U846" s="4">
        <v>2025</v>
      </c>
      <c r="V846" s="4">
        <v>2032</v>
      </c>
      <c r="W846" s="15">
        <f t="shared" si="68"/>
        <v>50639.5</v>
      </c>
      <c r="X846">
        <f t="shared" si="69"/>
        <v>8</v>
      </c>
      <c r="Y846" s="15">
        <v>0</v>
      </c>
      <c r="Z846" s="15">
        <v>0</v>
      </c>
      <c r="AA846" s="15">
        <v>0</v>
      </c>
      <c r="AB846" s="15">
        <v>0</v>
      </c>
      <c r="AC846" s="15">
        <v>0</v>
      </c>
      <c r="AD846" s="15">
        <v>0</v>
      </c>
      <c r="AE846" s="15">
        <v>0</v>
      </c>
      <c r="AF846" s="15">
        <v>0</v>
      </c>
      <c r="AG846" s="15">
        <v>0</v>
      </c>
      <c r="AH846" s="15">
        <v>0</v>
      </c>
      <c r="AI846" s="15">
        <v>0</v>
      </c>
      <c r="AJ846" s="15">
        <v>50639.5</v>
      </c>
      <c r="AK846" s="15">
        <v>50639.5</v>
      </c>
      <c r="AL846" s="15">
        <v>50639.5</v>
      </c>
      <c r="AM846" s="15">
        <v>50639.5</v>
      </c>
      <c r="AN846" s="15">
        <v>50639.5</v>
      </c>
      <c r="AO846" s="15">
        <v>50639.5</v>
      </c>
      <c r="AP846" s="15">
        <v>50639.5</v>
      </c>
      <c r="AQ846" s="15">
        <v>50639.5</v>
      </c>
      <c r="AR846" s="15">
        <v>0</v>
      </c>
      <c r="AS846" s="15">
        <v>0</v>
      </c>
      <c r="AT846" s="15">
        <v>0</v>
      </c>
      <c r="AU846" s="15">
        <v>0</v>
      </c>
      <c r="AV846" s="15">
        <v>0</v>
      </c>
      <c r="AW846" s="15">
        <v>0</v>
      </c>
      <c r="AX846" s="15">
        <v>0</v>
      </c>
      <c r="AY846" s="15">
        <v>0</v>
      </c>
      <c r="BB846" t="b">
        <f t="shared" si="65"/>
        <v>1</v>
      </c>
    </row>
    <row r="847" spans="1:54">
      <c r="A847">
        <v>10237</v>
      </c>
      <c r="D847" t="s">
        <v>822</v>
      </c>
      <c r="E847" t="s">
        <v>4307</v>
      </c>
      <c r="F847" t="str">
        <f t="shared" si="66"/>
        <v>City/Roads and Bridges</v>
      </c>
      <c r="I847" t="s">
        <v>2512</v>
      </c>
      <c r="J847" t="s">
        <v>2513</v>
      </c>
      <c r="K847" t="s">
        <v>2514</v>
      </c>
      <c r="L847" t="s">
        <v>652</v>
      </c>
      <c r="M847" t="s">
        <v>2515</v>
      </c>
      <c r="N847">
        <v>4051163</v>
      </c>
      <c r="O847">
        <v>8207656.237999999</v>
      </c>
      <c r="P847" t="s">
        <v>729</v>
      </c>
      <c r="Q847" t="str">
        <f t="shared" si="67"/>
        <v>2025-2032</v>
      </c>
      <c r="R847">
        <v>1</v>
      </c>
      <c r="S847" t="s">
        <v>2105</v>
      </c>
      <c r="T847" t="s">
        <v>2287</v>
      </c>
      <c r="U847" s="4">
        <v>2025</v>
      </c>
      <c r="V847" s="4">
        <v>2032</v>
      </c>
      <c r="W847" s="15">
        <f t="shared" si="68"/>
        <v>506395.375</v>
      </c>
      <c r="X847">
        <f t="shared" si="69"/>
        <v>8</v>
      </c>
      <c r="Y847" s="15">
        <v>0</v>
      </c>
      <c r="Z847" s="15">
        <v>0</v>
      </c>
      <c r="AA847" s="15">
        <v>0</v>
      </c>
      <c r="AB847" s="15">
        <v>0</v>
      </c>
      <c r="AC847" s="15">
        <v>0</v>
      </c>
      <c r="AD847" s="15">
        <v>0</v>
      </c>
      <c r="AE847" s="15">
        <v>0</v>
      </c>
      <c r="AF847" s="15">
        <v>0</v>
      </c>
      <c r="AG847" s="15">
        <v>0</v>
      </c>
      <c r="AH847" s="15">
        <v>0</v>
      </c>
      <c r="AI847" s="15">
        <v>0</v>
      </c>
      <c r="AJ847" s="15">
        <v>506395.375</v>
      </c>
      <c r="AK847" s="15">
        <v>506395.375</v>
      </c>
      <c r="AL847" s="15">
        <v>506395.375</v>
      </c>
      <c r="AM847" s="15">
        <v>506395.375</v>
      </c>
      <c r="AN847" s="15">
        <v>506395.375</v>
      </c>
      <c r="AO847" s="15">
        <v>506395.375</v>
      </c>
      <c r="AP847" s="15">
        <v>506395.375</v>
      </c>
      <c r="AQ847" s="15">
        <v>506395.375</v>
      </c>
      <c r="AR847" s="15">
        <v>0</v>
      </c>
      <c r="AS847" s="15">
        <v>0</v>
      </c>
      <c r="AT847" s="15">
        <v>0</v>
      </c>
      <c r="AU847" s="15">
        <v>0</v>
      </c>
      <c r="AV847" s="15">
        <v>0</v>
      </c>
      <c r="AW847" s="15">
        <v>0</v>
      </c>
      <c r="AX847" s="15">
        <v>0</v>
      </c>
      <c r="AY847" s="15">
        <v>0</v>
      </c>
      <c r="BB847" t="b">
        <f t="shared" si="65"/>
        <v>1</v>
      </c>
    </row>
    <row r="848" spans="1:54">
      <c r="A848">
        <v>10241</v>
      </c>
      <c r="D848" t="s">
        <v>822</v>
      </c>
      <c r="E848" t="s">
        <v>4307</v>
      </c>
      <c r="F848" t="str">
        <f t="shared" si="66"/>
        <v>City/Roads and Bridges</v>
      </c>
      <c r="I848" t="s">
        <v>2523</v>
      </c>
      <c r="J848" t="s">
        <v>2524</v>
      </c>
      <c r="L848" t="s">
        <v>632</v>
      </c>
      <c r="M848" t="s">
        <v>2525</v>
      </c>
      <c r="N848">
        <v>1296372</v>
      </c>
      <c r="O848">
        <v>2626449.6719999998</v>
      </c>
      <c r="P848" t="s">
        <v>729</v>
      </c>
      <c r="Q848" t="str">
        <f t="shared" si="67"/>
        <v>2025-2032</v>
      </c>
      <c r="R848">
        <v>1</v>
      </c>
      <c r="S848" t="s">
        <v>832</v>
      </c>
      <c r="T848" t="s">
        <v>2287</v>
      </c>
      <c r="U848" s="4">
        <v>2025</v>
      </c>
      <c r="V848" s="4">
        <v>2032</v>
      </c>
      <c r="W848" s="15">
        <f t="shared" si="68"/>
        <v>162046.5</v>
      </c>
      <c r="X848">
        <f t="shared" si="69"/>
        <v>8</v>
      </c>
      <c r="Y848" s="15">
        <v>0</v>
      </c>
      <c r="Z848" s="15">
        <v>0</v>
      </c>
      <c r="AA848" s="15">
        <v>0</v>
      </c>
      <c r="AB848" s="15">
        <v>0</v>
      </c>
      <c r="AC848" s="15">
        <v>0</v>
      </c>
      <c r="AD848" s="15">
        <v>0</v>
      </c>
      <c r="AE848" s="15">
        <v>0</v>
      </c>
      <c r="AF848" s="15">
        <v>0</v>
      </c>
      <c r="AG848" s="15">
        <v>0</v>
      </c>
      <c r="AH848" s="15">
        <v>0</v>
      </c>
      <c r="AI848" s="15">
        <v>0</v>
      </c>
      <c r="AJ848" s="15">
        <v>162046.5</v>
      </c>
      <c r="AK848" s="15">
        <v>162046.5</v>
      </c>
      <c r="AL848" s="15">
        <v>162046.5</v>
      </c>
      <c r="AM848" s="15">
        <v>162046.5</v>
      </c>
      <c r="AN848" s="15">
        <v>162046.5</v>
      </c>
      <c r="AO848" s="15">
        <v>162046.5</v>
      </c>
      <c r="AP848" s="15">
        <v>162046.5</v>
      </c>
      <c r="AQ848" s="15">
        <v>162046.5</v>
      </c>
      <c r="AR848" s="15">
        <v>0</v>
      </c>
      <c r="AS848" s="15">
        <v>0</v>
      </c>
      <c r="AT848" s="15">
        <v>0</v>
      </c>
      <c r="AU848" s="15">
        <v>0</v>
      </c>
      <c r="AV848" s="15">
        <v>0</v>
      </c>
      <c r="AW848" s="15">
        <v>0</v>
      </c>
      <c r="AX848" s="15">
        <v>0</v>
      </c>
      <c r="AY848" s="15">
        <v>0</v>
      </c>
      <c r="BB848" t="b">
        <f t="shared" si="65"/>
        <v>1</v>
      </c>
    </row>
    <row r="849" spans="1:54">
      <c r="A849">
        <v>10242</v>
      </c>
      <c r="D849" t="s">
        <v>822</v>
      </c>
      <c r="E849" t="s">
        <v>4307</v>
      </c>
      <c r="F849" t="str">
        <f t="shared" si="66"/>
        <v>City/Roads and Bridges</v>
      </c>
      <c r="I849" t="s">
        <v>2526</v>
      </c>
      <c r="J849" t="s">
        <v>2527</v>
      </c>
      <c r="L849" t="s">
        <v>632</v>
      </c>
      <c r="M849" t="s">
        <v>2528</v>
      </c>
      <c r="N849">
        <v>20592146.675000001</v>
      </c>
      <c r="O849">
        <v>41719689.163549997</v>
      </c>
      <c r="P849" t="s">
        <v>729</v>
      </c>
      <c r="Q849" t="str">
        <f t="shared" si="67"/>
        <v>2025-2032</v>
      </c>
      <c r="S849" t="s">
        <v>832</v>
      </c>
      <c r="T849" t="s">
        <v>2287</v>
      </c>
      <c r="U849" s="4">
        <v>2025</v>
      </c>
      <c r="V849" s="4">
        <v>2032</v>
      </c>
      <c r="W849" s="15">
        <f t="shared" si="68"/>
        <v>2574018.3343750001</v>
      </c>
      <c r="X849">
        <f t="shared" si="69"/>
        <v>8</v>
      </c>
      <c r="Y849" s="15">
        <v>0</v>
      </c>
      <c r="Z849" s="15">
        <v>0</v>
      </c>
      <c r="AA849" s="15">
        <v>0</v>
      </c>
      <c r="AB849" s="15">
        <v>0</v>
      </c>
      <c r="AC849" s="15">
        <v>0</v>
      </c>
      <c r="AD849" s="15">
        <v>0</v>
      </c>
      <c r="AE849" s="15">
        <v>0</v>
      </c>
      <c r="AF849" s="15">
        <v>0</v>
      </c>
      <c r="AG849" s="15">
        <v>0</v>
      </c>
      <c r="AH849" s="15">
        <v>0</v>
      </c>
      <c r="AI849" s="15">
        <v>0</v>
      </c>
      <c r="AJ849" s="15">
        <v>2574018.3343750001</v>
      </c>
      <c r="AK849" s="15">
        <v>2574018.3343750001</v>
      </c>
      <c r="AL849" s="15">
        <v>2574018.3343750001</v>
      </c>
      <c r="AM849" s="15">
        <v>2574018.3343750001</v>
      </c>
      <c r="AN849" s="15">
        <v>2574018.3343750001</v>
      </c>
      <c r="AO849" s="15">
        <v>2574018.3343750001</v>
      </c>
      <c r="AP849" s="15">
        <v>2574018.3343750001</v>
      </c>
      <c r="AQ849" s="15">
        <v>2574018.3343750001</v>
      </c>
      <c r="AR849" s="15">
        <v>0</v>
      </c>
      <c r="AS849" s="15">
        <v>0</v>
      </c>
      <c r="AT849" s="15">
        <v>0</v>
      </c>
      <c r="AU849" s="15">
        <v>0</v>
      </c>
      <c r="AV849" s="15">
        <v>0</v>
      </c>
      <c r="AW849" s="15">
        <v>0</v>
      </c>
      <c r="AX849" s="15">
        <v>0</v>
      </c>
      <c r="AY849" s="15">
        <v>0</v>
      </c>
      <c r="BB849" t="b">
        <f t="shared" si="65"/>
        <v>1</v>
      </c>
    </row>
    <row r="850" spans="1:54">
      <c r="A850">
        <v>10243</v>
      </c>
      <c r="D850" t="s">
        <v>822</v>
      </c>
      <c r="E850" t="s">
        <v>4307</v>
      </c>
      <c r="F850" t="str">
        <f t="shared" si="66"/>
        <v>City/Roads and Bridges</v>
      </c>
      <c r="I850" t="s">
        <v>2529</v>
      </c>
      <c r="J850" t="s">
        <v>2530</v>
      </c>
      <c r="L850" t="s">
        <v>640</v>
      </c>
      <c r="M850" t="s">
        <v>2531</v>
      </c>
      <c r="N850">
        <v>1540000</v>
      </c>
      <c r="O850">
        <v>3120039.9999999995</v>
      </c>
      <c r="P850" t="s">
        <v>729</v>
      </c>
      <c r="Q850" t="str">
        <f t="shared" si="67"/>
        <v>2025-2032</v>
      </c>
      <c r="R850">
        <v>1</v>
      </c>
      <c r="S850" t="s">
        <v>832</v>
      </c>
      <c r="T850" t="s">
        <v>2287</v>
      </c>
      <c r="U850" s="4">
        <v>2025</v>
      </c>
      <c r="V850" s="4">
        <v>2032</v>
      </c>
      <c r="W850" s="15">
        <f t="shared" si="68"/>
        <v>192500</v>
      </c>
      <c r="X850">
        <f t="shared" si="69"/>
        <v>8</v>
      </c>
      <c r="Y850" s="15">
        <v>0</v>
      </c>
      <c r="Z850" s="15">
        <v>0</v>
      </c>
      <c r="AA850" s="15">
        <v>0</v>
      </c>
      <c r="AB850" s="15">
        <v>0</v>
      </c>
      <c r="AC850" s="15">
        <v>0</v>
      </c>
      <c r="AD850" s="15">
        <v>0</v>
      </c>
      <c r="AE850" s="15">
        <v>0</v>
      </c>
      <c r="AF850" s="15">
        <v>0</v>
      </c>
      <c r="AG850" s="15">
        <v>0</v>
      </c>
      <c r="AH850" s="15">
        <v>0</v>
      </c>
      <c r="AI850" s="15">
        <v>0</v>
      </c>
      <c r="AJ850" s="15">
        <v>192500</v>
      </c>
      <c r="AK850" s="15">
        <v>192500</v>
      </c>
      <c r="AL850" s="15">
        <v>192500</v>
      </c>
      <c r="AM850" s="15">
        <v>192500</v>
      </c>
      <c r="AN850" s="15">
        <v>192500</v>
      </c>
      <c r="AO850" s="15">
        <v>192500</v>
      </c>
      <c r="AP850" s="15">
        <v>192500</v>
      </c>
      <c r="AQ850" s="15">
        <v>192500</v>
      </c>
      <c r="AR850" s="15">
        <v>0</v>
      </c>
      <c r="AS850" s="15">
        <v>0</v>
      </c>
      <c r="AT850" s="15">
        <v>0</v>
      </c>
      <c r="AU850" s="15">
        <v>0</v>
      </c>
      <c r="AV850" s="15">
        <v>0</v>
      </c>
      <c r="AW850" s="15">
        <v>0</v>
      </c>
      <c r="AX850" s="15">
        <v>0</v>
      </c>
      <c r="AY850" s="15">
        <v>0</v>
      </c>
      <c r="BB850" t="b">
        <f t="shared" si="65"/>
        <v>1</v>
      </c>
    </row>
    <row r="851" spans="1:54">
      <c r="A851">
        <v>10244</v>
      </c>
      <c r="D851" t="s">
        <v>822</v>
      </c>
      <c r="E851" t="s">
        <v>4307</v>
      </c>
      <c r="F851" t="str">
        <f t="shared" si="66"/>
        <v>City/Roads and Bridges</v>
      </c>
      <c r="I851" t="s">
        <v>2532</v>
      </c>
      <c r="J851" t="s">
        <v>2533</v>
      </c>
      <c r="L851" t="s">
        <v>662</v>
      </c>
      <c r="M851" t="s">
        <v>2531</v>
      </c>
      <c r="N851">
        <v>2100000</v>
      </c>
      <c r="O851">
        <v>4254600</v>
      </c>
      <c r="P851" t="s">
        <v>729</v>
      </c>
      <c r="Q851" t="str">
        <f t="shared" si="67"/>
        <v>2025-2032</v>
      </c>
      <c r="R851">
        <v>1</v>
      </c>
      <c r="S851" t="s">
        <v>832</v>
      </c>
      <c r="T851" t="s">
        <v>2287</v>
      </c>
      <c r="U851" s="4">
        <v>2025</v>
      </c>
      <c r="V851" s="4">
        <v>2032</v>
      </c>
      <c r="W851" s="15">
        <f t="shared" si="68"/>
        <v>262500</v>
      </c>
      <c r="X851">
        <f t="shared" si="69"/>
        <v>8</v>
      </c>
      <c r="Y851" s="15">
        <v>0</v>
      </c>
      <c r="Z851" s="15">
        <v>0</v>
      </c>
      <c r="AA851" s="15">
        <v>0</v>
      </c>
      <c r="AB851" s="15">
        <v>0</v>
      </c>
      <c r="AC851" s="15">
        <v>0</v>
      </c>
      <c r="AD851" s="15">
        <v>0</v>
      </c>
      <c r="AE851" s="15">
        <v>0</v>
      </c>
      <c r="AF851" s="15">
        <v>0</v>
      </c>
      <c r="AG851" s="15">
        <v>0</v>
      </c>
      <c r="AH851" s="15">
        <v>0</v>
      </c>
      <c r="AI851" s="15">
        <v>0</v>
      </c>
      <c r="AJ851" s="15">
        <v>262500</v>
      </c>
      <c r="AK851" s="15">
        <v>262500</v>
      </c>
      <c r="AL851" s="15">
        <v>262500</v>
      </c>
      <c r="AM851" s="15">
        <v>262500</v>
      </c>
      <c r="AN851" s="15">
        <v>262500</v>
      </c>
      <c r="AO851" s="15">
        <v>262500</v>
      </c>
      <c r="AP851" s="15">
        <v>262500</v>
      </c>
      <c r="AQ851" s="15">
        <v>262500</v>
      </c>
      <c r="AR851" s="15">
        <v>0</v>
      </c>
      <c r="AS851" s="15">
        <v>0</v>
      </c>
      <c r="AT851" s="15">
        <v>0</v>
      </c>
      <c r="AU851" s="15">
        <v>0</v>
      </c>
      <c r="AV851" s="15">
        <v>0</v>
      </c>
      <c r="AW851" s="15">
        <v>0</v>
      </c>
      <c r="AX851" s="15">
        <v>0</v>
      </c>
      <c r="AY851" s="15">
        <v>0</v>
      </c>
      <c r="BB851" t="b">
        <f t="shared" si="65"/>
        <v>1</v>
      </c>
    </row>
    <row r="852" spans="1:54">
      <c r="A852">
        <v>10245</v>
      </c>
      <c r="D852" t="s">
        <v>822</v>
      </c>
      <c r="E852" t="s">
        <v>4307</v>
      </c>
      <c r="F852" t="str">
        <f t="shared" si="66"/>
        <v>City/Roads and Bridges</v>
      </c>
      <c r="G852" t="s">
        <v>3</v>
      </c>
      <c r="I852" t="s">
        <v>2534</v>
      </c>
      <c r="J852" t="s">
        <v>2535</v>
      </c>
      <c r="L852" t="s">
        <v>640</v>
      </c>
      <c r="M852" t="s">
        <v>2531</v>
      </c>
      <c r="N852">
        <v>1403000</v>
      </c>
      <c r="O852">
        <v>2842477.9999999995</v>
      </c>
      <c r="P852" t="s">
        <v>729</v>
      </c>
      <c r="Q852" t="str">
        <f t="shared" si="67"/>
        <v>2025-2032</v>
      </c>
      <c r="S852" t="s">
        <v>832</v>
      </c>
      <c r="T852" t="s">
        <v>2287</v>
      </c>
      <c r="U852" s="4">
        <v>2025</v>
      </c>
      <c r="V852" s="4">
        <v>2032</v>
      </c>
      <c r="W852" s="15">
        <f t="shared" si="68"/>
        <v>175375</v>
      </c>
      <c r="X852">
        <f t="shared" si="69"/>
        <v>8</v>
      </c>
      <c r="Y852" s="15">
        <v>0</v>
      </c>
      <c r="Z852" s="15">
        <v>0</v>
      </c>
      <c r="AA852" s="15">
        <v>0</v>
      </c>
      <c r="AB852" s="15">
        <v>0</v>
      </c>
      <c r="AC852" s="15">
        <v>0</v>
      </c>
      <c r="AD852" s="15">
        <v>0</v>
      </c>
      <c r="AE852" s="15">
        <v>0</v>
      </c>
      <c r="AF852" s="15">
        <v>0</v>
      </c>
      <c r="AG852" s="15">
        <v>0</v>
      </c>
      <c r="AH852" s="15">
        <v>0</v>
      </c>
      <c r="AI852" s="15">
        <v>0</v>
      </c>
      <c r="AJ852" s="15">
        <v>175375</v>
      </c>
      <c r="AK852" s="15">
        <v>175375</v>
      </c>
      <c r="AL852" s="15">
        <v>175375</v>
      </c>
      <c r="AM852" s="15">
        <v>175375</v>
      </c>
      <c r="AN852" s="15">
        <v>175375</v>
      </c>
      <c r="AO852" s="15">
        <v>175375</v>
      </c>
      <c r="AP852" s="15">
        <v>175375</v>
      </c>
      <c r="AQ852" s="15">
        <v>175375</v>
      </c>
      <c r="AR852" s="15">
        <v>0</v>
      </c>
      <c r="AS852" s="15">
        <v>0</v>
      </c>
      <c r="AT852" s="15">
        <v>0</v>
      </c>
      <c r="AU852" s="15">
        <v>0</v>
      </c>
      <c r="AV852" s="15">
        <v>0</v>
      </c>
      <c r="AW852" s="15">
        <v>0</v>
      </c>
      <c r="AX852" s="15">
        <v>0</v>
      </c>
      <c r="AY852" s="15">
        <v>0</v>
      </c>
      <c r="BB852" t="b">
        <f t="shared" si="65"/>
        <v>1</v>
      </c>
    </row>
    <row r="853" spans="1:54">
      <c r="A853">
        <v>10258</v>
      </c>
      <c r="D853" t="s">
        <v>822</v>
      </c>
      <c r="E853" t="s">
        <v>4307</v>
      </c>
      <c r="F853" t="str">
        <f t="shared" si="66"/>
        <v>City/Active Transportation</v>
      </c>
      <c r="I853" t="s">
        <v>934</v>
      </c>
      <c r="J853" t="s">
        <v>935</v>
      </c>
      <c r="K853" t="s">
        <v>936</v>
      </c>
      <c r="L853" t="s">
        <v>791</v>
      </c>
      <c r="M853" t="s">
        <v>937</v>
      </c>
      <c r="N853">
        <v>27547.904999999999</v>
      </c>
      <c r="O853">
        <v>55812.055529999991</v>
      </c>
      <c r="P853" t="s">
        <v>729</v>
      </c>
      <c r="Q853" t="str">
        <f t="shared" si="67"/>
        <v>2025-2032</v>
      </c>
      <c r="R853">
        <v>1</v>
      </c>
      <c r="S853" t="s">
        <v>832</v>
      </c>
      <c r="T853" t="s">
        <v>636</v>
      </c>
      <c r="U853" s="4">
        <v>2025</v>
      </c>
      <c r="V853" s="4">
        <v>2032</v>
      </c>
      <c r="W853" s="15">
        <f t="shared" si="68"/>
        <v>3443.4881249999999</v>
      </c>
      <c r="X853">
        <f t="shared" si="69"/>
        <v>8</v>
      </c>
      <c r="Y853" s="15">
        <v>0</v>
      </c>
      <c r="Z853" s="15">
        <v>0</v>
      </c>
      <c r="AA853" s="15">
        <v>0</v>
      </c>
      <c r="AB853" s="15">
        <v>0</v>
      </c>
      <c r="AC853" s="15">
        <v>0</v>
      </c>
      <c r="AD853" s="15">
        <v>0</v>
      </c>
      <c r="AE853" s="15">
        <v>0</v>
      </c>
      <c r="AF853" s="15">
        <v>0</v>
      </c>
      <c r="AG853" s="15">
        <v>0</v>
      </c>
      <c r="AH853" s="15">
        <v>0</v>
      </c>
      <c r="AI853" s="15">
        <v>0</v>
      </c>
      <c r="AJ853" s="15">
        <v>3443.4881249999999</v>
      </c>
      <c r="AK853" s="15">
        <v>3443.4881249999999</v>
      </c>
      <c r="AL853" s="15">
        <v>3443.4881249999999</v>
      </c>
      <c r="AM853" s="15">
        <v>3443.4881249999999</v>
      </c>
      <c r="AN853" s="15">
        <v>3443.4881249999999</v>
      </c>
      <c r="AO853" s="15">
        <v>3443.4881249999999</v>
      </c>
      <c r="AP853" s="15">
        <v>3443.4881249999999</v>
      </c>
      <c r="AQ853" s="15">
        <v>3443.4881249999999</v>
      </c>
      <c r="AR853" s="15">
        <v>0</v>
      </c>
      <c r="AS853" s="15">
        <v>0</v>
      </c>
      <c r="AT853" s="15">
        <v>0</v>
      </c>
      <c r="AU853" s="15">
        <v>0</v>
      </c>
      <c r="AV853" s="15">
        <v>0</v>
      </c>
      <c r="AW853" s="15">
        <v>0</v>
      </c>
      <c r="AX853" s="15">
        <v>0</v>
      </c>
      <c r="AY853" s="15">
        <v>0</v>
      </c>
      <c r="BB853" t="b">
        <f t="shared" si="65"/>
        <v>1</v>
      </c>
    </row>
    <row r="854" spans="1:54">
      <c r="A854">
        <v>10260</v>
      </c>
      <c r="D854" t="s">
        <v>822</v>
      </c>
      <c r="E854" t="s">
        <v>4307</v>
      </c>
      <c r="F854" t="str">
        <f t="shared" si="66"/>
        <v>City/Active Transportation</v>
      </c>
      <c r="I854" t="s">
        <v>942</v>
      </c>
      <c r="J854" t="s">
        <v>943</v>
      </c>
      <c r="L854" t="s">
        <v>640</v>
      </c>
      <c r="M854" t="s">
        <v>944</v>
      </c>
      <c r="N854">
        <v>250000</v>
      </c>
      <c r="O854">
        <v>506499.99999999994</v>
      </c>
      <c r="P854" t="s">
        <v>729</v>
      </c>
      <c r="Q854" t="str">
        <f t="shared" si="67"/>
        <v>2025-2032</v>
      </c>
      <c r="R854">
        <v>1</v>
      </c>
      <c r="S854" t="s">
        <v>832</v>
      </c>
      <c r="T854" t="s">
        <v>636</v>
      </c>
      <c r="U854" s="4">
        <v>2025</v>
      </c>
      <c r="V854" s="4">
        <v>2032</v>
      </c>
      <c r="W854" s="15">
        <f t="shared" si="68"/>
        <v>31250</v>
      </c>
      <c r="X854">
        <f t="shared" si="69"/>
        <v>8</v>
      </c>
      <c r="Y854" s="15">
        <v>0</v>
      </c>
      <c r="Z854" s="15">
        <v>0</v>
      </c>
      <c r="AA854" s="15">
        <v>0</v>
      </c>
      <c r="AB854" s="15">
        <v>0</v>
      </c>
      <c r="AC854" s="15">
        <v>0</v>
      </c>
      <c r="AD854" s="15">
        <v>0</v>
      </c>
      <c r="AE854" s="15">
        <v>0</v>
      </c>
      <c r="AF854" s="15">
        <v>0</v>
      </c>
      <c r="AG854" s="15">
        <v>0</v>
      </c>
      <c r="AH854" s="15">
        <v>0</v>
      </c>
      <c r="AI854" s="15">
        <v>0</v>
      </c>
      <c r="AJ854" s="15">
        <v>31250</v>
      </c>
      <c r="AK854" s="15">
        <v>31250</v>
      </c>
      <c r="AL854" s="15">
        <v>31250</v>
      </c>
      <c r="AM854" s="15">
        <v>31250</v>
      </c>
      <c r="AN854" s="15">
        <v>31250</v>
      </c>
      <c r="AO854" s="15">
        <v>31250</v>
      </c>
      <c r="AP854" s="15">
        <v>31250</v>
      </c>
      <c r="AQ854" s="15">
        <v>31250</v>
      </c>
      <c r="AR854" s="15">
        <v>0</v>
      </c>
      <c r="AS854" s="15">
        <v>0</v>
      </c>
      <c r="AT854" s="15">
        <v>0</v>
      </c>
      <c r="AU854" s="15">
        <v>0</v>
      </c>
      <c r="AV854" s="15">
        <v>0</v>
      </c>
      <c r="AW854" s="15">
        <v>0</v>
      </c>
      <c r="AX854" s="15">
        <v>0</v>
      </c>
      <c r="AY854" s="15">
        <v>0</v>
      </c>
      <c r="BB854" t="b">
        <f t="shared" si="65"/>
        <v>1</v>
      </c>
    </row>
    <row r="855" spans="1:54">
      <c r="A855">
        <v>10262</v>
      </c>
      <c r="D855" t="s">
        <v>822</v>
      </c>
      <c r="E855" t="s">
        <v>4307</v>
      </c>
      <c r="F855" t="str">
        <f t="shared" si="66"/>
        <v>City/TSMO/TDM</v>
      </c>
      <c r="I855" t="s">
        <v>4166</v>
      </c>
      <c r="J855" t="s">
        <v>4167</v>
      </c>
      <c r="K855" t="s">
        <v>4168</v>
      </c>
      <c r="L855" t="s">
        <v>662</v>
      </c>
      <c r="M855" t="s">
        <v>4169</v>
      </c>
      <c r="N855">
        <v>280600</v>
      </c>
      <c r="O855">
        <v>568495.6</v>
      </c>
      <c r="P855" t="s">
        <v>729</v>
      </c>
      <c r="Q855" t="str">
        <f t="shared" si="67"/>
        <v>2025-2032</v>
      </c>
      <c r="R855">
        <v>1</v>
      </c>
      <c r="S855" t="s">
        <v>2105</v>
      </c>
      <c r="T855" t="s">
        <v>4150</v>
      </c>
      <c r="U855" s="4">
        <v>2025</v>
      </c>
      <c r="V855" s="4">
        <v>2032</v>
      </c>
      <c r="W855" s="15">
        <f t="shared" si="68"/>
        <v>35075</v>
      </c>
      <c r="X855">
        <f t="shared" si="69"/>
        <v>8</v>
      </c>
      <c r="Y855" s="15">
        <v>0</v>
      </c>
      <c r="Z855" s="15">
        <v>0</v>
      </c>
      <c r="AA855" s="15">
        <v>0</v>
      </c>
      <c r="AB855" s="15">
        <v>0</v>
      </c>
      <c r="AC855" s="15">
        <v>0</v>
      </c>
      <c r="AD855" s="15">
        <v>0</v>
      </c>
      <c r="AE855" s="15">
        <v>0</v>
      </c>
      <c r="AF855" s="15">
        <v>0</v>
      </c>
      <c r="AG855" s="15">
        <v>0</v>
      </c>
      <c r="AH855" s="15">
        <v>0</v>
      </c>
      <c r="AI855" s="15">
        <v>0</v>
      </c>
      <c r="AJ855" s="15">
        <v>35075</v>
      </c>
      <c r="AK855" s="15">
        <v>35075</v>
      </c>
      <c r="AL855" s="15">
        <v>35075</v>
      </c>
      <c r="AM855" s="15">
        <v>35075</v>
      </c>
      <c r="AN855" s="15">
        <v>35075</v>
      </c>
      <c r="AO855" s="15">
        <v>35075</v>
      </c>
      <c r="AP855" s="15">
        <v>35075</v>
      </c>
      <c r="AQ855" s="15">
        <v>35075</v>
      </c>
      <c r="AR855" s="15">
        <v>0</v>
      </c>
      <c r="AS855" s="15">
        <v>0</v>
      </c>
      <c r="AT855" s="15">
        <v>0</v>
      </c>
      <c r="AU855" s="15">
        <v>0</v>
      </c>
      <c r="AV855" s="15">
        <v>0</v>
      </c>
      <c r="AW855" s="15">
        <v>0</v>
      </c>
      <c r="AX855" s="15">
        <v>0</v>
      </c>
      <c r="AY855" s="15">
        <v>0</v>
      </c>
      <c r="BB855" t="b">
        <f t="shared" si="65"/>
        <v>1</v>
      </c>
    </row>
    <row r="856" spans="1:54">
      <c r="A856">
        <v>10264</v>
      </c>
      <c r="D856" t="s">
        <v>822</v>
      </c>
      <c r="E856" t="s">
        <v>4307</v>
      </c>
      <c r="F856" t="str">
        <f t="shared" si="66"/>
        <v>City/TSMO/TDM</v>
      </c>
      <c r="I856" t="s">
        <v>4170</v>
      </c>
      <c r="L856" t="s">
        <v>652</v>
      </c>
      <c r="M856" t="s">
        <v>4171</v>
      </c>
      <c r="N856">
        <v>3240930</v>
      </c>
      <c r="O856">
        <v>6566124.1799999997</v>
      </c>
      <c r="P856" t="s">
        <v>729</v>
      </c>
      <c r="Q856" t="str">
        <f t="shared" si="67"/>
        <v>2025-2032</v>
      </c>
      <c r="R856">
        <v>1</v>
      </c>
      <c r="S856" t="s">
        <v>832</v>
      </c>
      <c r="T856" t="s">
        <v>4150</v>
      </c>
      <c r="U856" s="4">
        <v>2025</v>
      </c>
      <c r="V856" s="4">
        <v>2032</v>
      </c>
      <c r="W856" s="15">
        <f t="shared" si="68"/>
        <v>405116.25</v>
      </c>
      <c r="X856">
        <f t="shared" si="69"/>
        <v>8</v>
      </c>
      <c r="Y856" s="15">
        <v>0</v>
      </c>
      <c r="Z856" s="15">
        <v>0</v>
      </c>
      <c r="AA856" s="15">
        <v>0</v>
      </c>
      <c r="AB856" s="15">
        <v>0</v>
      </c>
      <c r="AC856" s="15">
        <v>0</v>
      </c>
      <c r="AD856" s="15">
        <v>0</v>
      </c>
      <c r="AE856" s="15">
        <v>0</v>
      </c>
      <c r="AF856" s="15">
        <v>0</v>
      </c>
      <c r="AG856" s="15">
        <v>0</v>
      </c>
      <c r="AH856" s="15">
        <v>0</v>
      </c>
      <c r="AI856" s="15">
        <v>0</v>
      </c>
      <c r="AJ856" s="15">
        <v>405116.25</v>
      </c>
      <c r="AK856" s="15">
        <v>405116.25</v>
      </c>
      <c r="AL856" s="15">
        <v>405116.25</v>
      </c>
      <c r="AM856" s="15">
        <v>405116.25</v>
      </c>
      <c r="AN856" s="15">
        <v>405116.25</v>
      </c>
      <c r="AO856" s="15">
        <v>405116.25</v>
      </c>
      <c r="AP856" s="15">
        <v>405116.25</v>
      </c>
      <c r="AQ856" s="15">
        <v>405116.25</v>
      </c>
      <c r="AR856" s="15">
        <v>0</v>
      </c>
      <c r="AS856" s="15">
        <v>0</v>
      </c>
      <c r="AT856" s="15">
        <v>0</v>
      </c>
      <c r="AU856" s="15">
        <v>0</v>
      </c>
      <c r="AV856" s="15">
        <v>0</v>
      </c>
      <c r="AW856" s="15">
        <v>0</v>
      </c>
      <c r="AX856" s="15">
        <v>0</v>
      </c>
      <c r="AY856" s="15">
        <v>0</v>
      </c>
      <c r="BB856" t="b">
        <f t="shared" si="65"/>
        <v>1</v>
      </c>
    </row>
    <row r="857" spans="1:54">
      <c r="A857">
        <v>10265</v>
      </c>
      <c r="D857" t="s">
        <v>822</v>
      </c>
      <c r="E857" t="s">
        <v>4307</v>
      </c>
      <c r="F857" t="str">
        <f t="shared" si="66"/>
        <v>City/TSMO/TDM</v>
      </c>
      <c r="I857" t="s">
        <v>4172</v>
      </c>
      <c r="J857" t="s">
        <v>4173</v>
      </c>
      <c r="L857" t="s">
        <v>791</v>
      </c>
      <c r="M857" t="s">
        <v>4174</v>
      </c>
      <c r="N857">
        <v>112240</v>
      </c>
      <c r="O857">
        <v>227398.24</v>
      </c>
      <c r="P857" t="s">
        <v>729</v>
      </c>
      <c r="Q857" t="str">
        <f t="shared" si="67"/>
        <v>2025-2032</v>
      </c>
      <c r="R857">
        <v>1</v>
      </c>
      <c r="S857" t="s">
        <v>832</v>
      </c>
      <c r="T857" t="s">
        <v>4150</v>
      </c>
      <c r="U857" s="4">
        <v>2025</v>
      </c>
      <c r="V857" s="4">
        <v>2032</v>
      </c>
      <c r="W857" s="15">
        <f t="shared" si="68"/>
        <v>14030</v>
      </c>
      <c r="X857">
        <f t="shared" si="69"/>
        <v>8</v>
      </c>
      <c r="Y857" s="15">
        <v>0</v>
      </c>
      <c r="Z857" s="15">
        <v>0</v>
      </c>
      <c r="AA857" s="15">
        <v>0</v>
      </c>
      <c r="AB857" s="15">
        <v>0</v>
      </c>
      <c r="AC857" s="15">
        <v>0</v>
      </c>
      <c r="AD857" s="15">
        <v>0</v>
      </c>
      <c r="AE857" s="15">
        <v>0</v>
      </c>
      <c r="AF857" s="15">
        <v>0</v>
      </c>
      <c r="AG857" s="15">
        <v>0</v>
      </c>
      <c r="AH857" s="15">
        <v>0</v>
      </c>
      <c r="AI857" s="15">
        <v>0</v>
      </c>
      <c r="AJ857" s="15">
        <v>14030</v>
      </c>
      <c r="AK857" s="15">
        <v>14030</v>
      </c>
      <c r="AL857" s="15">
        <v>14030</v>
      </c>
      <c r="AM857" s="15">
        <v>14030</v>
      </c>
      <c r="AN857" s="15">
        <v>14030</v>
      </c>
      <c r="AO857" s="15">
        <v>14030</v>
      </c>
      <c r="AP857" s="15">
        <v>14030</v>
      </c>
      <c r="AQ857" s="15">
        <v>14030</v>
      </c>
      <c r="AR857" s="15">
        <v>0</v>
      </c>
      <c r="AS857" s="15">
        <v>0</v>
      </c>
      <c r="AT857" s="15">
        <v>0</v>
      </c>
      <c r="AU857" s="15">
        <v>0</v>
      </c>
      <c r="AV857" s="15">
        <v>0</v>
      </c>
      <c r="AW857" s="15">
        <v>0</v>
      </c>
      <c r="AX857" s="15">
        <v>0</v>
      </c>
      <c r="AY857" s="15">
        <v>0</v>
      </c>
      <c r="BB857" t="b">
        <f t="shared" si="65"/>
        <v>1</v>
      </c>
    </row>
    <row r="858" spans="1:54">
      <c r="A858">
        <v>10266</v>
      </c>
      <c r="D858" t="s">
        <v>822</v>
      </c>
      <c r="E858" t="s">
        <v>4307</v>
      </c>
      <c r="F858" t="str">
        <f t="shared" si="66"/>
        <v>City/TSMO/TDM</v>
      </c>
      <c r="I858" t="s">
        <v>4175</v>
      </c>
      <c r="J858" t="s">
        <v>4176</v>
      </c>
      <c r="K858" t="s">
        <v>4177</v>
      </c>
      <c r="L858" t="s">
        <v>662</v>
      </c>
      <c r="M858" t="s">
        <v>4178</v>
      </c>
      <c r="N858">
        <v>505080</v>
      </c>
      <c r="O858">
        <v>1023292.0799999998</v>
      </c>
      <c r="P858" t="s">
        <v>729</v>
      </c>
      <c r="Q858" t="str">
        <f t="shared" si="67"/>
        <v>2025-2032</v>
      </c>
      <c r="R858">
        <v>1</v>
      </c>
      <c r="S858" t="s">
        <v>832</v>
      </c>
      <c r="T858" t="s">
        <v>4150</v>
      </c>
      <c r="U858" s="4">
        <v>2025</v>
      </c>
      <c r="V858" s="4">
        <v>2032</v>
      </c>
      <c r="W858" s="15">
        <f t="shared" si="68"/>
        <v>63135</v>
      </c>
      <c r="X858">
        <f t="shared" si="69"/>
        <v>8</v>
      </c>
      <c r="Y858" s="15">
        <v>0</v>
      </c>
      <c r="Z858" s="15">
        <v>0</v>
      </c>
      <c r="AA858" s="15">
        <v>0</v>
      </c>
      <c r="AB858" s="15">
        <v>0</v>
      </c>
      <c r="AC858" s="15">
        <v>0</v>
      </c>
      <c r="AD858" s="15">
        <v>0</v>
      </c>
      <c r="AE858" s="15">
        <v>0</v>
      </c>
      <c r="AF858" s="15">
        <v>0</v>
      </c>
      <c r="AG858" s="15">
        <v>0</v>
      </c>
      <c r="AH858" s="15">
        <v>0</v>
      </c>
      <c r="AI858" s="15">
        <v>0</v>
      </c>
      <c r="AJ858" s="15">
        <v>63135</v>
      </c>
      <c r="AK858" s="15">
        <v>63135</v>
      </c>
      <c r="AL858" s="15">
        <v>63135</v>
      </c>
      <c r="AM858" s="15">
        <v>63135</v>
      </c>
      <c r="AN858" s="15">
        <v>63135</v>
      </c>
      <c r="AO858" s="15">
        <v>63135</v>
      </c>
      <c r="AP858" s="15">
        <v>63135</v>
      </c>
      <c r="AQ858" s="15">
        <v>63135</v>
      </c>
      <c r="AR858" s="15">
        <v>0</v>
      </c>
      <c r="AS858" s="15">
        <v>0</v>
      </c>
      <c r="AT858" s="15">
        <v>0</v>
      </c>
      <c r="AU858" s="15">
        <v>0</v>
      </c>
      <c r="AV858" s="15">
        <v>0</v>
      </c>
      <c r="AW858" s="15">
        <v>0</v>
      </c>
      <c r="AX858" s="15">
        <v>0</v>
      </c>
      <c r="AY858" s="15">
        <v>0</v>
      </c>
      <c r="BB858" t="b">
        <f t="shared" si="65"/>
        <v>1</v>
      </c>
    </row>
    <row r="859" spans="1:54">
      <c r="A859">
        <v>10267</v>
      </c>
      <c r="D859" t="s">
        <v>822</v>
      </c>
      <c r="E859" t="s">
        <v>4307</v>
      </c>
      <c r="F859" t="str">
        <f t="shared" si="66"/>
        <v>City/Active Transportation</v>
      </c>
      <c r="I859" t="s">
        <v>949</v>
      </c>
      <c r="J859" t="s">
        <v>873</v>
      </c>
      <c r="K859" t="s">
        <v>950</v>
      </c>
      <c r="L859" t="s">
        <v>632</v>
      </c>
      <c r="M859" t="s">
        <v>951</v>
      </c>
      <c r="N859">
        <v>768000</v>
      </c>
      <c r="O859">
        <v>864000</v>
      </c>
      <c r="P859" t="s">
        <v>729</v>
      </c>
      <c r="Q859" t="str">
        <f t="shared" si="67"/>
        <v>2025-2032</v>
      </c>
      <c r="R859">
        <v>1</v>
      </c>
      <c r="S859" t="s">
        <v>952</v>
      </c>
      <c r="T859" t="s">
        <v>636</v>
      </c>
      <c r="U859" s="4">
        <v>2025</v>
      </c>
      <c r="V859" s="4">
        <v>2032</v>
      </c>
      <c r="W859" s="15">
        <f t="shared" si="68"/>
        <v>96000</v>
      </c>
      <c r="X859">
        <f t="shared" si="69"/>
        <v>8</v>
      </c>
      <c r="Y859" s="15">
        <v>0</v>
      </c>
      <c r="Z859" s="15">
        <v>0</v>
      </c>
      <c r="AA859" s="15">
        <v>0</v>
      </c>
      <c r="AB859" s="15">
        <v>0</v>
      </c>
      <c r="AC859" s="15">
        <v>0</v>
      </c>
      <c r="AD859" s="15">
        <v>0</v>
      </c>
      <c r="AE859" s="15">
        <v>0</v>
      </c>
      <c r="AF859" s="15">
        <v>0</v>
      </c>
      <c r="AG859" s="15">
        <v>0</v>
      </c>
      <c r="AH859" s="15">
        <v>0</v>
      </c>
      <c r="AI859" s="15">
        <v>0</v>
      </c>
      <c r="AJ859" s="15">
        <v>96000</v>
      </c>
      <c r="AK859" s="15">
        <v>96000</v>
      </c>
      <c r="AL859" s="15">
        <v>96000</v>
      </c>
      <c r="AM859" s="15">
        <v>96000</v>
      </c>
      <c r="AN859" s="15">
        <v>96000</v>
      </c>
      <c r="AO859" s="15">
        <v>96000</v>
      </c>
      <c r="AP859" s="15">
        <v>96000</v>
      </c>
      <c r="AQ859" s="15">
        <v>96000</v>
      </c>
      <c r="AR859" s="15">
        <v>0</v>
      </c>
      <c r="AS859" s="15">
        <v>0</v>
      </c>
      <c r="AT859" s="15">
        <v>0</v>
      </c>
      <c r="AU859" s="15">
        <v>0</v>
      </c>
      <c r="AV859" s="15">
        <v>0</v>
      </c>
      <c r="AW859" s="15">
        <v>0</v>
      </c>
      <c r="AX859" s="15">
        <v>0</v>
      </c>
      <c r="AY859" s="15">
        <v>0</v>
      </c>
      <c r="BB859" t="b">
        <f t="shared" ref="BB859:BB922" si="70">SUM(Y859:AY859)=N859</f>
        <v>1</v>
      </c>
    </row>
    <row r="860" spans="1:54">
      <c r="A860">
        <v>10270</v>
      </c>
      <c r="D860" t="s">
        <v>822</v>
      </c>
      <c r="E860" t="s">
        <v>4307</v>
      </c>
      <c r="F860" t="str">
        <f t="shared" si="66"/>
        <v>City/Active Transportation</v>
      </c>
      <c r="I860" t="s">
        <v>956</v>
      </c>
      <c r="J860" t="s">
        <v>957</v>
      </c>
      <c r="K860" t="s">
        <v>878</v>
      </c>
      <c r="L860" t="s">
        <v>791</v>
      </c>
      <c r="M860" t="s">
        <v>937</v>
      </c>
      <c r="N860">
        <v>648186</v>
      </c>
      <c r="O860">
        <v>1313224.8359999999</v>
      </c>
      <c r="P860" t="s">
        <v>729</v>
      </c>
      <c r="Q860" t="str">
        <f t="shared" si="67"/>
        <v>2025-2032</v>
      </c>
      <c r="R860">
        <v>1</v>
      </c>
      <c r="S860" t="s">
        <v>955</v>
      </c>
      <c r="T860" t="s">
        <v>636</v>
      </c>
      <c r="U860" s="4">
        <v>2025</v>
      </c>
      <c r="V860" s="4">
        <v>2032</v>
      </c>
      <c r="W860" s="15">
        <f t="shared" si="68"/>
        <v>81023.25</v>
      </c>
      <c r="X860">
        <f t="shared" si="69"/>
        <v>8</v>
      </c>
      <c r="Y860" s="15">
        <v>0</v>
      </c>
      <c r="Z860" s="15">
        <v>0</v>
      </c>
      <c r="AA860" s="15">
        <v>0</v>
      </c>
      <c r="AB860" s="15">
        <v>0</v>
      </c>
      <c r="AC860" s="15">
        <v>0</v>
      </c>
      <c r="AD860" s="15">
        <v>0</v>
      </c>
      <c r="AE860" s="15">
        <v>0</v>
      </c>
      <c r="AF860" s="15">
        <v>0</v>
      </c>
      <c r="AG860" s="15">
        <v>0</v>
      </c>
      <c r="AH860" s="15">
        <v>0</v>
      </c>
      <c r="AI860" s="15">
        <v>0</v>
      </c>
      <c r="AJ860" s="15">
        <v>81023.25</v>
      </c>
      <c r="AK860" s="15">
        <v>81023.25</v>
      </c>
      <c r="AL860" s="15">
        <v>81023.25</v>
      </c>
      <c r="AM860" s="15">
        <v>81023.25</v>
      </c>
      <c r="AN860" s="15">
        <v>81023.25</v>
      </c>
      <c r="AO860" s="15">
        <v>81023.25</v>
      </c>
      <c r="AP860" s="15">
        <v>81023.25</v>
      </c>
      <c r="AQ860" s="15">
        <v>81023.25</v>
      </c>
      <c r="AR860" s="15">
        <v>0</v>
      </c>
      <c r="AS860" s="15">
        <v>0</v>
      </c>
      <c r="AT860" s="15">
        <v>0</v>
      </c>
      <c r="AU860" s="15">
        <v>0</v>
      </c>
      <c r="AV860" s="15">
        <v>0</v>
      </c>
      <c r="AW860" s="15">
        <v>0</v>
      </c>
      <c r="AX860" s="15">
        <v>0</v>
      </c>
      <c r="AY860" s="15">
        <v>0</v>
      </c>
      <c r="BB860" t="b">
        <f t="shared" si="70"/>
        <v>1</v>
      </c>
    </row>
    <row r="861" spans="1:54">
      <c r="A861">
        <v>10271</v>
      </c>
      <c r="D861" t="s">
        <v>822</v>
      </c>
      <c r="E861" t="s">
        <v>4307</v>
      </c>
      <c r="F861" t="str">
        <f t="shared" si="66"/>
        <v>City/Active Transportation</v>
      </c>
      <c r="I861" t="s">
        <v>958</v>
      </c>
      <c r="J861" t="s">
        <v>959</v>
      </c>
      <c r="K861" t="s">
        <v>884</v>
      </c>
      <c r="L861" t="s">
        <v>640</v>
      </c>
      <c r="M861" t="s">
        <v>960</v>
      </c>
      <c r="N861">
        <v>4910500</v>
      </c>
      <c r="O861">
        <v>9948672.9999999981</v>
      </c>
      <c r="P861" t="s">
        <v>729</v>
      </c>
      <c r="Q861" t="str">
        <f t="shared" si="67"/>
        <v>2025-2032</v>
      </c>
      <c r="R861">
        <v>1</v>
      </c>
      <c r="S861" t="s">
        <v>955</v>
      </c>
      <c r="T861" t="s">
        <v>636</v>
      </c>
      <c r="U861" s="4">
        <v>2025</v>
      </c>
      <c r="V861" s="4">
        <v>2032</v>
      </c>
      <c r="W861" s="15">
        <f t="shared" si="68"/>
        <v>613812.5</v>
      </c>
      <c r="X861">
        <f t="shared" si="69"/>
        <v>8</v>
      </c>
      <c r="Y861" s="15">
        <v>0</v>
      </c>
      <c r="Z861" s="15">
        <v>0</v>
      </c>
      <c r="AA861" s="15">
        <v>0</v>
      </c>
      <c r="AB861" s="15">
        <v>0</v>
      </c>
      <c r="AC861" s="15">
        <v>0</v>
      </c>
      <c r="AD861" s="15">
        <v>0</v>
      </c>
      <c r="AE861" s="15">
        <v>0</v>
      </c>
      <c r="AF861" s="15">
        <v>0</v>
      </c>
      <c r="AG861" s="15">
        <v>0</v>
      </c>
      <c r="AH861" s="15">
        <v>0</v>
      </c>
      <c r="AI861" s="15">
        <v>0</v>
      </c>
      <c r="AJ861" s="15">
        <v>613812.5</v>
      </c>
      <c r="AK861" s="15">
        <v>613812.5</v>
      </c>
      <c r="AL861" s="15">
        <v>613812.5</v>
      </c>
      <c r="AM861" s="15">
        <v>613812.5</v>
      </c>
      <c r="AN861" s="15">
        <v>613812.5</v>
      </c>
      <c r="AO861" s="15">
        <v>613812.5</v>
      </c>
      <c r="AP861" s="15">
        <v>613812.5</v>
      </c>
      <c r="AQ861" s="15">
        <v>613812.5</v>
      </c>
      <c r="AR861" s="15">
        <v>0</v>
      </c>
      <c r="AS861" s="15">
        <v>0</v>
      </c>
      <c r="AT861" s="15">
        <v>0</v>
      </c>
      <c r="AU861" s="15">
        <v>0</v>
      </c>
      <c r="AV861" s="15">
        <v>0</v>
      </c>
      <c r="AW861" s="15">
        <v>0</v>
      </c>
      <c r="AX861" s="15">
        <v>0</v>
      </c>
      <c r="AY861" s="15">
        <v>0</v>
      </c>
      <c r="BB861" t="b">
        <f t="shared" si="70"/>
        <v>1</v>
      </c>
    </row>
    <row r="862" spans="1:54">
      <c r="A862">
        <v>10275</v>
      </c>
      <c r="D862" t="s">
        <v>822</v>
      </c>
      <c r="E862" t="s">
        <v>4307</v>
      </c>
      <c r="F862" t="str">
        <f t="shared" si="66"/>
        <v>City/Active Transportation</v>
      </c>
      <c r="I862" t="s">
        <v>969</v>
      </c>
      <c r="J862" t="s">
        <v>970</v>
      </c>
      <c r="K862" t="s">
        <v>971</v>
      </c>
      <c r="L862" t="s">
        <v>791</v>
      </c>
      <c r="M862" t="s">
        <v>972</v>
      </c>
      <c r="N862">
        <v>7909800</v>
      </c>
      <c r="O862">
        <v>16025254.799999999</v>
      </c>
      <c r="P862" t="s">
        <v>729</v>
      </c>
      <c r="Q862" t="str">
        <f t="shared" si="67"/>
        <v>2025-2032</v>
      </c>
      <c r="R862">
        <v>1</v>
      </c>
      <c r="S862" t="s">
        <v>955</v>
      </c>
      <c r="T862" t="s">
        <v>636</v>
      </c>
      <c r="U862" s="4">
        <v>2025</v>
      </c>
      <c r="V862" s="4">
        <v>2032</v>
      </c>
      <c r="W862" s="15">
        <f t="shared" si="68"/>
        <v>988725</v>
      </c>
      <c r="X862">
        <f t="shared" si="69"/>
        <v>8</v>
      </c>
      <c r="Y862" s="15">
        <v>0</v>
      </c>
      <c r="Z862" s="15">
        <v>0</v>
      </c>
      <c r="AA862" s="15">
        <v>0</v>
      </c>
      <c r="AB862" s="15">
        <v>0</v>
      </c>
      <c r="AC862" s="15">
        <v>0</v>
      </c>
      <c r="AD862" s="15">
        <v>0</v>
      </c>
      <c r="AE862" s="15">
        <v>0</v>
      </c>
      <c r="AF862" s="15">
        <v>0</v>
      </c>
      <c r="AG862" s="15">
        <v>0</v>
      </c>
      <c r="AH862" s="15">
        <v>0</v>
      </c>
      <c r="AI862" s="15">
        <v>0</v>
      </c>
      <c r="AJ862" s="15">
        <v>988725</v>
      </c>
      <c r="AK862" s="15">
        <v>988725</v>
      </c>
      <c r="AL862" s="15">
        <v>988725</v>
      </c>
      <c r="AM862" s="15">
        <v>988725</v>
      </c>
      <c r="AN862" s="15">
        <v>988725</v>
      </c>
      <c r="AO862" s="15">
        <v>988725</v>
      </c>
      <c r="AP862" s="15">
        <v>988725</v>
      </c>
      <c r="AQ862" s="15">
        <v>988725</v>
      </c>
      <c r="AR862" s="15">
        <v>0</v>
      </c>
      <c r="AS862" s="15">
        <v>0</v>
      </c>
      <c r="AT862" s="15">
        <v>0</v>
      </c>
      <c r="AU862" s="15">
        <v>0</v>
      </c>
      <c r="AV862" s="15">
        <v>0</v>
      </c>
      <c r="AW862" s="15">
        <v>0</v>
      </c>
      <c r="AX862" s="15">
        <v>0</v>
      </c>
      <c r="AY862" s="15">
        <v>0</v>
      </c>
      <c r="BB862" t="b">
        <f t="shared" si="70"/>
        <v>1</v>
      </c>
    </row>
    <row r="863" spans="1:54">
      <c r="A863">
        <v>10279</v>
      </c>
      <c r="D863" t="s">
        <v>822</v>
      </c>
      <c r="E863" t="s">
        <v>4307</v>
      </c>
      <c r="F863" t="str">
        <f t="shared" si="66"/>
        <v>City/Active Transportation</v>
      </c>
      <c r="I863" t="s">
        <v>981</v>
      </c>
      <c r="J863" t="s">
        <v>982</v>
      </c>
      <c r="K863" t="s">
        <v>983</v>
      </c>
      <c r="L863" t="s">
        <v>632</v>
      </c>
      <c r="M863" t="s">
        <v>984</v>
      </c>
      <c r="N863">
        <v>3565023</v>
      </c>
      <c r="O863">
        <v>7222736.5979999993</v>
      </c>
      <c r="P863" t="s">
        <v>729</v>
      </c>
      <c r="Q863" t="str">
        <f t="shared" si="67"/>
        <v>2025-2032</v>
      </c>
      <c r="R863">
        <v>1</v>
      </c>
      <c r="S863" t="s">
        <v>955</v>
      </c>
      <c r="T863" t="s">
        <v>636</v>
      </c>
      <c r="U863" s="4">
        <v>2025</v>
      </c>
      <c r="V863" s="4">
        <v>2032</v>
      </c>
      <c r="W863" s="15">
        <f t="shared" si="68"/>
        <v>445627.875</v>
      </c>
      <c r="X863">
        <f t="shared" si="69"/>
        <v>8</v>
      </c>
      <c r="Y863" s="15">
        <v>0</v>
      </c>
      <c r="Z863" s="15">
        <v>0</v>
      </c>
      <c r="AA863" s="15">
        <v>0</v>
      </c>
      <c r="AB863" s="15">
        <v>0</v>
      </c>
      <c r="AC863" s="15">
        <v>0</v>
      </c>
      <c r="AD863" s="15">
        <v>0</v>
      </c>
      <c r="AE863" s="15">
        <v>0</v>
      </c>
      <c r="AF863" s="15">
        <v>0</v>
      </c>
      <c r="AG863" s="15">
        <v>0</v>
      </c>
      <c r="AH863" s="15">
        <v>0</v>
      </c>
      <c r="AI863" s="15">
        <v>0</v>
      </c>
      <c r="AJ863" s="15">
        <v>445627.875</v>
      </c>
      <c r="AK863" s="15">
        <v>445627.875</v>
      </c>
      <c r="AL863" s="15">
        <v>445627.875</v>
      </c>
      <c r="AM863" s="15">
        <v>445627.875</v>
      </c>
      <c r="AN863" s="15">
        <v>445627.875</v>
      </c>
      <c r="AO863" s="15">
        <v>445627.875</v>
      </c>
      <c r="AP863" s="15">
        <v>445627.875</v>
      </c>
      <c r="AQ863" s="15">
        <v>445627.875</v>
      </c>
      <c r="AR863" s="15">
        <v>0</v>
      </c>
      <c r="AS863" s="15">
        <v>0</v>
      </c>
      <c r="AT863" s="15">
        <v>0</v>
      </c>
      <c r="AU863" s="15">
        <v>0</v>
      </c>
      <c r="AV863" s="15">
        <v>0</v>
      </c>
      <c r="AW863" s="15">
        <v>0</v>
      </c>
      <c r="AX863" s="15">
        <v>0</v>
      </c>
      <c r="AY863" s="15">
        <v>0</v>
      </c>
      <c r="BB863" t="b">
        <f t="shared" si="70"/>
        <v>1</v>
      </c>
    </row>
    <row r="864" spans="1:54">
      <c r="A864">
        <v>10280</v>
      </c>
      <c r="D864" t="s">
        <v>822</v>
      </c>
      <c r="E864" t="s">
        <v>4307</v>
      </c>
      <c r="F864" t="str">
        <f t="shared" si="66"/>
        <v>City/Active Transportation</v>
      </c>
      <c r="I864" t="s">
        <v>985</v>
      </c>
      <c r="J864" t="s">
        <v>986</v>
      </c>
      <c r="K864" t="s">
        <v>987</v>
      </c>
      <c r="L864" t="s">
        <v>791</v>
      </c>
      <c r="M864" t="s">
        <v>988</v>
      </c>
      <c r="N864">
        <v>4600000</v>
      </c>
      <c r="O864">
        <v>9319600</v>
      </c>
      <c r="P864" t="s">
        <v>729</v>
      </c>
      <c r="Q864" t="str">
        <f t="shared" si="67"/>
        <v>2025-2032</v>
      </c>
      <c r="R864">
        <v>1</v>
      </c>
      <c r="S864" t="s">
        <v>746</v>
      </c>
      <c r="T864" t="s">
        <v>636</v>
      </c>
      <c r="U864" s="4">
        <v>2025</v>
      </c>
      <c r="V864" s="4">
        <v>2032</v>
      </c>
      <c r="W864" s="15">
        <f t="shared" si="68"/>
        <v>575000</v>
      </c>
      <c r="X864">
        <f t="shared" si="69"/>
        <v>8</v>
      </c>
      <c r="Y864" s="15">
        <v>0</v>
      </c>
      <c r="Z864" s="15">
        <v>0</v>
      </c>
      <c r="AA864" s="15">
        <v>0</v>
      </c>
      <c r="AB864" s="15">
        <v>0</v>
      </c>
      <c r="AC864" s="15">
        <v>0</v>
      </c>
      <c r="AD864" s="15">
        <v>0</v>
      </c>
      <c r="AE864" s="15">
        <v>0</v>
      </c>
      <c r="AF864" s="15">
        <v>0</v>
      </c>
      <c r="AG864" s="15">
        <v>0</v>
      </c>
      <c r="AH864" s="15">
        <v>0</v>
      </c>
      <c r="AI864" s="15">
        <v>0</v>
      </c>
      <c r="AJ864" s="15">
        <v>575000</v>
      </c>
      <c r="AK864" s="15">
        <v>575000</v>
      </c>
      <c r="AL864" s="15">
        <v>575000</v>
      </c>
      <c r="AM864" s="15">
        <v>575000</v>
      </c>
      <c r="AN864" s="15">
        <v>575000</v>
      </c>
      <c r="AO864" s="15">
        <v>575000</v>
      </c>
      <c r="AP864" s="15">
        <v>575000</v>
      </c>
      <c r="AQ864" s="15">
        <v>575000</v>
      </c>
      <c r="AR864" s="15">
        <v>0</v>
      </c>
      <c r="AS864" s="15">
        <v>0</v>
      </c>
      <c r="AT864" s="15">
        <v>0</v>
      </c>
      <c r="AU864" s="15">
        <v>0</v>
      </c>
      <c r="AV864" s="15">
        <v>0</v>
      </c>
      <c r="AW864" s="15">
        <v>0</v>
      </c>
      <c r="AX864" s="15">
        <v>0</v>
      </c>
      <c r="AY864" s="15">
        <v>0</v>
      </c>
      <c r="BB864" t="b">
        <f t="shared" si="70"/>
        <v>1</v>
      </c>
    </row>
    <row r="865" spans="1:54">
      <c r="A865">
        <v>10284</v>
      </c>
      <c r="D865" t="s">
        <v>822</v>
      </c>
      <c r="E865" t="s">
        <v>4307</v>
      </c>
      <c r="F865" t="str">
        <f t="shared" si="66"/>
        <v>City/Active Transportation</v>
      </c>
      <c r="I865" t="s">
        <v>995</v>
      </c>
      <c r="J865" t="s">
        <v>982</v>
      </c>
      <c r="K865" t="s">
        <v>884</v>
      </c>
      <c r="L865" t="s">
        <v>791</v>
      </c>
      <c r="M865" t="s">
        <v>996</v>
      </c>
      <c r="N865">
        <v>4400000</v>
      </c>
      <c r="O865">
        <v>8914400</v>
      </c>
      <c r="P865" t="s">
        <v>729</v>
      </c>
      <c r="Q865" t="str">
        <f t="shared" si="67"/>
        <v>2025-2032</v>
      </c>
      <c r="R865">
        <v>1</v>
      </c>
      <c r="S865" t="s">
        <v>955</v>
      </c>
      <c r="T865" t="s">
        <v>636</v>
      </c>
      <c r="U865" s="4">
        <v>2025</v>
      </c>
      <c r="V865" s="4">
        <v>2032</v>
      </c>
      <c r="W865" s="15">
        <f t="shared" si="68"/>
        <v>550000</v>
      </c>
      <c r="X865">
        <f t="shared" si="69"/>
        <v>8</v>
      </c>
      <c r="Y865" s="15">
        <v>0</v>
      </c>
      <c r="Z865" s="15">
        <v>0</v>
      </c>
      <c r="AA865" s="15">
        <v>0</v>
      </c>
      <c r="AB865" s="15">
        <v>0</v>
      </c>
      <c r="AC865" s="15">
        <v>0</v>
      </c>
      <c r="AD865" s="15">
        <v>0</v>
      </c>
      <c r="AE865" s="15">
        <v>0</v>
      </c>
      <c r="AF865" s="15">
        <v>0</v>
      </c>
      <c r="AG865" s="15">
        <v>0</v>
      </c>
      <c r="AH865" s="15">
        <v>0</v>
      </c>
      <c r="AI865" s="15">
        <v>0</v>
      </c>
      <c r="AJ865" s="15">
        <v>550000</v>
      </c>
      <c r="AK865" s="15">
        <v>550000</v>
      </c>
      <c r="AL865" s="15">
        <v>550000</v>
      </c>
      <c r="AM865" s="15">
        <v>550000</v>
      </c>
      <c r="AN865" s="15">
        <v>550000</v>
      </c>
      <c r="AO865" s="15">
        <v>550000</v>
      </c>
      <c r="AP865" s="15">
        <v>550000</v>
      </c>
      <c r="AQ865" s="15">
        <v>550000</v>
      </c>
      <c r="AR865" s="15">
        <v>0</v>
      </c>
      <c r="AS865" s="15">
        <v>0</v>
      </c>
      <c r="AT865" s="15">
        <v>0</v>
      </c>
      <c r="AU865" s="15">
        <v>0</v>
      </c>
      <c r="AV865" s="15">
        <v>0</v>
      </c>
      <c r="AW865" s="15">
        <v>0</v>
      </c>
      <c r="AX865" s="15">
        <v>0</v>
      </c>
      <c r="AY865" s="15">
        <v>0</v>
      </c>
      <c r="BB865" t="b">
        <f t="shared" si="70"/>
        <v>1</v>
      </c>
    </row>
    <row r="866" spans="1:54">
      <c r="A866">
        <v>10285</v>
      </c>
      <c r="D866" t="s">
        <v>822</v>
      </c>
      <c r="E866" t="s">
        <v>4307</v>
      </c>
      <c r="F866" t="str">
        <f t="shared" si="66"/>
        <v>City/Active Transportation</v>
      </c>
      <c r="G866" t="s">
        <v>3</v>
      </c>
      <c r="I866" t="s">
        <v>997</v>
      </c>
      <c r="J866" t="s">
        <v>966</v>
      </c>
      <c r="K866" t="s">
        <v>884</v>
      </c>
      <c r="L866" t="s">
        <v>632</v>
      </c>
      <c r="M866" t="s">
        <v>998</v>
      </c>
      <c r="N866">
        <v>24833100</v>
      </c>
      <c r="O866">
        <v>50311860.599999994</v>
      </c>
      <c r="P866" t="s">
        <v>729</v>
      </c>
      <c r="Q866" t="str">
        <f t="shared" si="67"/>
        <v>2025-2032</v>
      </c>
      <c r="R866">
        <v>1</v>
      </c>
      <c r="S866" t="s">
        <v>999</v>
      </c>
      <c r="T866" t="s">
        <v>636</v>
      </c>
      <c r="U866" s="4">
        <v>2025</v>
      </c>
      <c r="V866" s="4">
        <v>2032</v>
      </c>
      <c r="W866" s="15">
        <f t="shared" si="68"/>
        <v>3104137.5</v>
      </c>
      <c r="X866">
        <f t="shared" si="69"/>
        <v>8</v>
      </c>
      <c r="Y866" s="15">
        <v>0</v>
      </c>
      <c r="Z866" s="15">
        <v>0</v>
      </c>
      <c r="AA866" s="15">
        <v>0</v>
      </c>
      <c r="AB866" s="15">
        <v>0</v>
      </c>
      <c r="AC866" s="15">
        <v>0</v>
      </c>
      <c r="AD866" s="15">
        <v>0</v>
      </c>
      <c r="AE866" s="15">
        <v>0</v>
      </c>
      <c r="AF866" s="15">
        <v>0</v>
      </c>
      <c r="AG866" s="15">
        <v>0</v>
      </c>
      <c r="AH866" s="15">
        <v>0</v>
      </c>
      <c r="AI866" s="15">
        <v>0</v>
      </c>
      <c r="AJ866" s="15">
        <v>3104137.5</v>
      </c>
      <c r="AK866" s="15">
        <v>3104137.5</v>
      </c>
      <c r="AL866" s="15">
        <v>3104137.5</v>
      </c>
      <c r="AM866" s="15">
        <v>3104137.5</v>
      </c>
      <c r="AN866" s="15">
        <v>3104137.5</v>
      </c>
      <c r="AO866" s="15">
        <v>3104137.5</v>
      </c>
      <c r="AP866" s="15">
        <v>3104137.5</v>
      </c>
      <c r="AQ866" s="15">
        <v>3104137.5</v>
      </c>
      <c r="AR866" s="15">
        <v>0</v>
      </c>
      <c r="AS866" s="15">
        <v>0</v>
      </c>
      <c r="AT866" s="15">
        <v>0</v>
      </c>
      <c r="AU866" s="15">
        <v>0</v>
      </c>
      <c r="AV866" s="15">
        <v>0</v>
      </c>
      <c r="AW866" s="15">
        <v>0</v>
      </c>
      <c r="AX866" s="15">
        <v>0</v>
      </c>
      <c r="AY866" s="15">
        <v>0</v>
      </c>
      <c r="BB866" t="b">
        <f t="shared" si="70"/>
        <v>1</v>
      </c>
    </row>
    <row r="867" spans="1:54">
      <c r="A867">
        <v>10286</v>
      </c>
      <c r="D867" t="s">
        <v>822</v>
      </c>
      <c r="E867" t="s">
        <v>4307</v>
      </c>
      <c r="F867" t="str">
        <f t="shared" si="66"/>
        <v>City/Active Transportation</v>
      </c>
      <c r="I867" t="s">
        <v>1000</v>
      </c>
      <c r="L867" t="s">
        <v>662</v>
      </c>
      <c r="M867" t="s">
        <v>1001</v>
      </c>
      <c r="N867">
        <v>4861395</v>
      </c>
      <c r="O867">
        <v>9849186.2699999996</v>
      </c>
      <c r="P867" t="s">
        <v>729</v>
      </c>
      <c r="Q867" t="str">
        <f t="shared" si="67"/>
        <v>2025-2032</v>
      </c>
      <c r="R867">
        <v>1</v>
      </c>
      <c r="S867" t="s">
        <v>746</v>
      </c>
      <c r="T867" t="s">
        <v>636</v>
      </c>
      <c r="U867" s="4">
        <v>2025</v>
      </c>
      <c r="V867" s="4">
        <v>2032</v>
      </c>
      <c r="W867" s="15">
        <f t="shared" si="68"/>
        <v>607674.375</v>
      </c>
      <c r="X867">
        <f t="shared" si="69"/>
        <v>8</v>
      </c>
      <c r="Y867" s="15">
        <v>0</v>
      </c>
      <c r="Z867" s="15">
        <v>0</v>
      </c>
      <c r="AA867" s="15">
        <v>0</v>
      </c>
      <c r="AB867" s="15">
        <v>0</v>
      </c>
      <c r="AC867" s="15">
        <v>0</v>
      </c>
      <c r="AD867" s="15">
        <v>0</v>
      </c>
      <c r="AE867" s="15">
        <v>0</v>
      </c>
      <c r="AF867" s="15">
        <v>0</v>
      </c>
      <c r="AG867" s="15">
        <v>0</v>
      </c>
      <c r="AH867" s="15">
        <v>0</v>
      </c>
      <c r="AI867" s="15">
        <v>0</v>
      </c>
      <c r="AJ867" s="15">
        <v>607674.375</v>
      </c>
      <c r="AK867" s="15">
        <v>607674.375</v>
      </c>
      <c r="AL867" s="15">
        <v>607674.375</v>
      </c>
      <c r="AM867" s="15">
        <v>607674.375</v>
      </c>
      <c r="AN867" s="15">
        <v>607674.375</v>
      </c>
      <c r="AO867" s="15">
        <v>607674.375</v>
      </c>
      <c r="AP867" s="15">
        <v>607674.375</v>
      </c>
      <c r="AQ867" s="15">
        <v>607674.375</v>
      </c>
      <c r="AR867" s="15">
        <v>0</v>
      </c>
      <c r="AS867" s="15">
        <v>0</v>
      </c>
      <c r="AT867" s="15">
        <v>0</v>
      </c>
      <c r="AU867" s="15">
        <v>0</v>
      </c>
      <c r="AV867" s="15">
        <v>0</v>
      </c>
      <c r="AW867" s="15">
        <v>0</v>
      </c>
      <c r="AX867" s="15">
        <v>0</v>
      </c>
      <c r="AY867" s="15">
        <v>0</v>
      </c>
      <c r="BB867" t="b">
        <f t="shared" si="70"/>
        <v>1</v>
      </c>
    </row>
    <row r="868" spans="1:54">
      <c r="A868">
        <v>10287</v>
      </c>
      <c r="D868" t="s">
        <v>822</v>
      </c>
      <c r="E868" t="s">
        <v>4307</v>
      </c>
      <c r="F868" t="str">
        <f t="shared" si="66"/>
        <v>City/Active Transportation</v>
      </c>
      <c r="G868" t="s">
        <v>3</v>
      </c>
      <c r="I868" t="s">
        <v>1002</v>
      </c>
      <c r="L868" t="s">
        <v>652</v>
      </c>
      <c r="M868" t="s">
        <v>1003</v>
      </c>
      <c r="N868">
        <v>7015000</v>
      </c>
      <c r="O868">
        <v>14212389.999999998</v>
      </c>
      <c r="P868" t="s">
        <v>729</v>
      </c>
      <c r="Q868" t="str">
        <f t="shared" si="67"/>
        <v>2025-2032</v>
      </c>
      <c r="R868">
        <v>1</v>
      </c>
      <c r="S868" t="s">
        <v>955</v>
      </c>
      <c r="T868" t="s">
        <v>636</v>
      </c>
      <c r="U868" s="4">
        <v>2025</v>
      </c>
      <c r="V868" s="4">
        <v>2032</v>
      </c>
      <c r="W868" s="15">
        <f t="shared" si="68"/>
        <v>876875</v>
      </c>
      <c r="X868">
        <f t="shared" si="69"/>
        <v>8</v>
      </c>
      <c r="Y868" s="15">
        <v>0</v>
      </c>
      <c r="Z868" s="15">
        <v>0</v>
      </c>
      <c r="AA868" s="15">
        <v>0</v>
      </c>
      <c r="AB868" s="15">
        <v>0</v>
      </c>
      <c r="AC868" s="15">
        <v>0</v>
      </c>
      <c r="AD868" s="15">
        <v>0</v>
      </c>
      <c r="AE868" s="15">
        <v>0</v>
      </c>
      <c r="AF868" s="15">
        <v>0</v>
      </c>
      <c r="AG868" s="15">
        <v>0</v>
      </c>
      <c r="AH868" s="15">
        <v>0</v>
      </c>
      <c r="AI868" s="15">
        <v>0</v>
      </c>
      <c r="AJ868" s="15">
        <v>876875</v>
      </c>
      <c r="AK868" s="15">
        <v>876875</v>
      </c>
      <c r="AL868" s="15">
        <v>876875</v>
      </c>
      <c r="AM868" s="15">
        <v>876875</v>
      </c>
      <c r="AN868" s="15">
        <v>876875</v>
      </c>
      <c r="AO868" s="15">
        <v>876875</v>
      </c>
      <c r="AP868" s="15">
        <v>876875</v>
      </c>
      <c r="AQ868" s="15">
        <v>876875</v>
      </c>
      <c r="AR868" s="15">
        <v>0</v>
      </c>
      <c r="AS868" s="15">
        <v>0</v>
      </c>
      <c r="AT868" s="15">
        <v>0</v>
      </c>
      <c r="AU868" s="15">
        <v>0</v>
      </c>
      <c r="AV868" s="15">
        <v>0</v>
      </c>
      <c r="AW868" s="15">
        <v>0</v>
      </c>
      <c r="AX868" s="15">
        <v>0</v>
      </c>
      <c r="AY868" s="15">
        <v>0</v>
      </c>
      <c r="BB868" t="b">
        <f t="shared" si="70"/>
        <v>1</v>
      </c>
    </row>
    <row r="869" spans="1:54">
      <c r="A869">
        <v>10288</v>
      </c>
      <c r="D869" t="s">
        <v>822</v>
      </c>
      <c r="E869" t="s">
        <v>4307</v>
      </c>
      <c r="F869" t="str">
        <f t="shared" si="66"/>
        <v>City/Roads and Bridges</v>
      </c>
      <c r="I869" t="s">
        <v>2553</v>
      </c>
      <c r="L869" t="s">
        <v>791</v>
      </c>
      <c r="M869" t="s">
        <v>2554</v>
      </c>
      <c r="N869">
        <v>1403000</v>
      </c>
      <c r="O869">
        <v>2842477.9999999995</v>
      </c>
      <c r="P869" t="s">
        <v>729</v>
      </c>
      <c r="Q869" t="str">
        <f t="shared" si="67"/>
        <v>2025-2032</v>
      </c>
      <c r="R869">
        <v>1</v>
      </c>
      <c r="S869" t="s">
        <v>955</v>
      </c>
      <c r="T869" t="s">
        <v>2287</v>
      </c>
      <c r="U869" s="4">
        <v>2025</v>
      </c>
      <c r="V869" s="4">
        <v>2032</v>
      </c>
      <c r="W869" s="15">
        <f t="shared" si="68"/>
        <v>175375</v>
      </c>
      <c r="X869">
        <f t="shared" si="69"/>
        <v>8</v>
      </c>
      <c r="Y869" s="15">
        <v>0</v>
      </c>
      <c r="Z869" s="15">
        <v>0</v>
      </c>
      <c r="AA869" s="15">
        <v>0</v>
      </c>
      <c r="AB869" s="15">
        <v>0</v>
      </c>
      <c r="AC869" s="15">
        <v>0</v>
      </c>
      <c r="AD869" s="15">
        <v>0</v>
      </c>
      <c r="AE869" s="15">
        <v>0</v>
      </c>
      <c r="AF869" s="15">
        <v>0</v>
      </c>
      <c r="AG869" s="15">
        <v>0</v>
      </c>
      <c r="AH869" s="15">
        <v>0</v>
      </c>
      <c r="AI869" s="15">
        <v>0</v>
      </c>
      <c r="AJ869" s="15">
        <v>175375</v>
      </c>
      <c r="AK869" s="15">
        <v>175375</v>
      </c>
      <c r="AL869" s="15">
        <v>175375</v>
      </c>
      <c r="AM869" s="15">
        <v>175375</v>
      </c>
      <c r="AN869" s="15">
        <v>175375</v>
      </c>
      <c r="AO869" s="15">
        <v>175375</v>
      </c>
      <c r="AP869" s="15">
        <v>175375</v>
      </c>
      <c r="AQ869" s="15">
        <v>175375</v>
      </c>
      <c r="AR869" s="15">
        <v>0</v>
      </c>
      <c r="AS869" s="15">
        <v>0</v>
      </c>
      <c r="AT869" s="15">
        <v>0</v>
      </c>
      <c r="AU869" s="15">
        <v>0</v>
      </c>
      <c r="AV869" s="15">
        <v>0</v>
      </c>
      <c r="AW869" s="15">
        <v>0</v>
      </c>
      <c r="AX869" s="15">
        <v>0</v>
      </c>
      <c r="AY869" s="15">
        <v>0</v>
      </c>
      <c r="BB869" t="b">
        <f t="shared" si="70"/>
        <v>1</v>
      </c>
    </row>
    <row r="870" spans="1:54">
      <c r="A870">
        <v>10289</v>
      </c>
      <c r="D870" t="s">
        <v>822</v>
      </c>
      <c r="E870" t="s">
        <v>4307</v>
      </c>
      <c r="F870" t="str">
        <f t="shared" si="66"/>
        <v>City/Active Transportation</v>
      </c>
      <c r="I870" t="s">
        <v>1004</v>
      </c>
      <c r="J870" t="s">
        <v>870</v>
      </c>
      <c r="K870" t="s">
        <v>1005</v>
      </c>
      <c r="L870" t="s">
        <v>662</v>
      </c>
      <c r="M870" t="s">
        <v>1006</v>
      </c>
      <c r="N870">
        <v>2806000</v>
      </c>
      <c r="O870">
        <v>5684955.9999999991</v>
      </c>
      <c r="P870" t="s">
        <v>729</v>
      </c>
      <c r="Q870" t="str">
        <f t="shared" si="67"/>
        <v>2025-2032</v>
      </c>
      <c r="R870">
        <v>1</v>
      </c>
      <c r="S870" t="s">
        <v>670</v>
      </c>
      <c r="T870" t="s">
        <v>636</v>
      </c>
      <c r="U870" s="4">
        <v>2025</v>
      </c>
      <c r="V870" s="4">
        <v>2032</v>
      </c>
      <c r="W870" s="15">
        <f t="shared" si="68"/>
        <v>350750</v>
      </c>
      <c r="X870">
        <f t="shared" si="69"/>
        <v>8</v>
      </c>
      <c r="Y870" s="15">
        <v>0</v>
      </c>
      <c r="Z870" s="15">
        <v>0</v>
      </c>
      <c r="AA870" s="15">
        <v>0</v>
      </c>
      <c r="AB870" s="15">
        <v>0</v>
      </c>
      <c r="AC870" s="15">
        <v>0</v>
      </c>
      <c r="AD870" s="15">
        <v>0</v>
      </c>
      <c r="AE870" s="15">
        <v>0</v>
      </c>
      <c r="AF870" s="15">
        <v>0</v>
      </c>
      <c r="AG870" s="15">
        <v>0</v>
      </c>
      <c r="AH870" s="15">
        <v>0</v>
      </c>
      <c r="AI870" s="15">
        <v>0</v>
      </c>
      <c r="AJ870" s="15">
        <v>350750</v>
      </c>
      <c r="AK870" s="15">
        <v>350750</v>
      </c>
      <c r="AL870" s="15">
        <v>350750</v>
      </c>
      <c r="AM870" s="15">
        <v>350750</v>
      </c>
      <c r="AN870" s="15">
        <v>350750</v>
      </c>
      <c r="AO870" s="15">
        <v>350750</v>
      </c>
      <c r="AP870" s="15">
        <v>350750</v>
      </c>
      <c r="AQ870" s="15">
        <v>350750</v>
      </c>
      <c r="AR870" s="15">
        <v>0</v>
      </c>
      <c r="AS870" s="15">
        <v>0</v>
      </c>
      <c r="AT870" s="15">
        <v>0</v>
      </c>
      <c r="AU870" s="15">
        <v>0</v>
      </c>
      <c r="AV870" s="15">
        <v>0</v>
      </c>
      <c r="AW870" s="15">
        <v>0</v>
      </c>
      <c r="AX870" s="15">
        <v>0</v>
      </c>
      <c r="AY870" s="15">
        <v>0</v>
      </c>
      <c r="BB870" t="b">
        <f t="shared" si="70"/>
        <v>1</v>
      </c>
    </row>
    <row r="871" spans="1:54">
      <c r="A871">
        <v>10292</v>
      </c>
      <c r="D871" t="s">
        <v>822</v>
      </c>
      <c r="E871" t="s">
        <v>4307</v>
      </c>
      <c r="F871" t="str">
        <f t="shared" si="66"/>
        <v>City/Active Transportation</v>
      </c>
      <c r="I871" t="s">
        <v>1010</v>
      </c>
      <c r="J871" t="s">
        <v>1011</v>
      </c>
      <c r="K871" t="s">
        <v>1012</v>
      </c>
      <c r="L871" t="s">
        <v>791</v>
      </c>
      <c r="M871" t="s">
        <v>1013</v>
      </c>
      <c r="N871">
        <v>3240930</v>
      </c>
      <c r="O871">
        <v>6566124.1799999997</v>
      </c>
      <c r="P871" t="s">
        <v>729</v>
      </c>
      <c r="Q871" t="str">
        <f t="shared" si="67"/>
        <v>2025-2032</v>
      </c>
      <c r="R871">
        <v>1</v>
      </c>
      <c r="S871" t="s">
        <v>955</v>
      </c>
      <c r="T871" t="s">
        <v>636</v>
      </c>
      <c r="U871" s="4">
        <v>2025</v>
      </c>
      <c r="V871" s="4">
        <v>2032</v>
      </c>
      <c r="W871" s="15">
        <f t="shared" si="68"/>
        <v>405116.25</v>
      </c>
      <c r="X871">
        <f t="shared" si="69"/>
        <v>8</v>
      </c>
      <c r="Y871" s="15">
        <v>0</v>
      </c>
      <c r="Z871" s="15">
        <v>0</v>
      </c>
      <c r="AA871" s="15">
        <v>0</v>
      </c>
      <c r="AB871" s="15">
        <v>0</v>
      </c>
      <c r="AC871" s="15">
        <v>0</v>
      </c>
      <c r="AD871" s="15">
        <v>0</v>
      </c>
      <c r="AE871" s="15">
        <v>0</v>
      </c>
      <c r="AF871" s="15">
        <v>0</v>
      </c>
      <c r="AG871" s="15">
        <v>0</v>
      </c>
      <c r="AH871" s="15">
        <v>0</v>
      </c>
      <c r="AI871" s="15">
        <v>0</v>
      </c>
      <c r="AJ871" s="15">
        <v>405116.25</v>
      </c>
      <c r="AK871" s="15">
        <v>405116.25</v>
      </c>
      <c r="AL871" s="15">
        <v>405116.25</v>
      </c>
      <c r="AM871" s="15">
        <v>405116.25</v>
      </c>
      <c r="AN871" s="15">
        <v>405116.25</v>
      </c>
      <c r="AO871" s="15">
        <v>405116.25</v>
      </c>
      <c r="AP871" s="15">
        <v>405116.25</v>
      </c>
      <c r="AQ871" s="15">
        <v>405116.25</v>
      </c>
      <c r="AR871" s="15">
        <v>0</v>
      </c>
      <c r="AS871" s="15">
        <v>0</v>
      </c>
      <c r="AT871" s="15">
        <v>0</v>
      </c>
      <c r="AU871" s="15">
        <v>0</v>
      </c>
      <c r="AV871" s="15">
        <v>0</v>
      </c>
      <c r="AW871" s="15">
        <v>0</v>
      </c>
      <c r="AX871" s="15">
        <v>0</v>
      </c>
      <c r="AY871" s="15">
        <v>0</v>
      </c>
      <c r="BB871" t="b">
        <f t="shared" si="70"/>
        <v>1</v>
      </c>
    </row>
    <row r="872" spans="1:54">
      <c r="A872">
        <v>10294</v>
      </c>
      <c r="D872" t="s">
        <v>822</v>
      </c>
      <c r="E872" t="s">
        <v>4307</v>
      </c>
      <c r="F872" t="str">
        <f t="shared" si="66"/>
        <v>City/Active Transportation</v>
      </c>
      <c r="I872" t="s">
        <v>1018</v>
      </c>
      <c r="J872" t="s">
        <v>1019</v>
      </c>
      <c r="K872" t="s">
        <v>1020</v>
      </c>
      <c r="L872" t="s">
        <v>791</v>
      </c>
      <c r="M872" t="s">
        <v>1021</v>
      </c>
      <c r="N872">
        <v>1851960</v>
      </c>
      <c r="O872">
        <v>3752070.9599999995</v>
      </c>
      <c r="P872" t="s">
        <v>729</v>
      </c>
      <c r="Q872" t="str">
        <f t="shared" si="67"/>
        <v>2025-2032</v>
      </c>
      <c r="R872">
        <v>1</v>
      </c>
      <c r="S872" t="s">
        <v>670</v>
      </c>
      <c r="T872" t="s">
        <v>636</v>
      </c>
      <c r="U872" s="4">
        <v>2025</v>
      </c>
      <c r="V872" s="4">
        <v>2032</v>
      </c>
      <c r="W872" s="15">
        <f t="shared" si="68"/>
        <v>231495</v>
      </c>
      <c r="X872">
        <f t="shared" si="69"/>
        <v>8</v>
      </c>
      <c r="Y872" s="15">
        <v>0</v>
      </c>
      <c r="Z872" s="15">
        <v>0</v>
      </c>
      <c r="AA872" s="15">
        <v>0</v>
      </c>
      <c r="AB872" s="15">
        <v>0</v>
      </c>
      <c r="AC872" s="15">
        <v>0</v>
      </c>
      <c r="AD872" s="15">
        <v>0</v>
      </c>
      <c r="AE872" s="15">
        <v>0</v>
      </c>
      <c r="AF872" s="15">
        <v>0</v>
      </c>
      <c r="AG872" s="15">
        <v>0</v>
      </c>
      <c r="AH872" s="15">
        <v>0</v>
      </c>
      <c r="AI872" s="15">
        <v>0</v>
      </c>
      <c r="AJ872" s="15">
        <v>231495</v>
      </c>
      <c r="AK872" s="15">
        <v>231495</v>
      </c>
      <c r="AL872" s="15">
        <v>231495</v>
      </c>
      <c r="AM872" s="15">
        <v>231495</v>
      </c>
      <c r="AN872" s="15">
        <v>231495</v>
      </c>
      <c r="AO872" s="15">
        <v>231495</v>
      </c>
      <c r="AP872" s="15">
        <v>231495</v>
      </c>
      <c r="AQ872" s="15">
        <v>231495</v>
      </c>
      <c r="AR872" s="15">
        <v>0</v>
      </c>
      <c r="AS872" s="15">
        <v>0</v>
      </c>
      <c r="AT872" s="15">
        <v>0</v>
      </c>
      <c r="AU872" s="15">
        <v>0</v>
      </c>
      <c r="AV872" s="15">
        <v>0</v>
      </c>
      <c r="AW872" s="15">
        <v>0</v>
      </c>
      <c r="AX872" s="15">
        <v>0</v>
      </c>
      <c r="AY872" s="15">
        <v>0</v>
      </c>
      <c r="BB872" t="b">
        <f t="shared" si="70"/>
        <v>1</v>
      </c>
    </row>
    <row r="873" spans="1:54">
      <c r="A873">
        <v>10296</v>
      </c>
      <c r="D873" t="s">
        <v>822</v>
      </c>
      <c r="E873" t="s">
        <v>4307</v>
      </c>
      <c r="F873" t="str">
        <f t="shared" si="66"/>
        <v>City/Active Transportation</v>
      </c>
      <c r="I873" t="s">
        <v>1026</v>
      </c>
      <c r="J873" t="s">
        <v>1027</v>
      </c>
      <c r="L873" t="s">
        <v>662</v>
      </c>
      <c r="M873" t="s">
        <v>1028</v>
      </c>
      <c r="N873">
        <v>3788100</v>
      </c>
      <c r="O873">
        <v>7674690.5999999996</v>
      </c>
      <c r="P873" t="s">
        <v>729</v>
      </c>
      <c r="Q873" t="str">
        <f t="shared" si="67"/>
        <v>2025-2032</v>
      </c>
      <c r="S873" t="s">
        <v>955</v>
      </c>
      <c r="T873" t="s">
        <v>636</v>
      </c>
      <c r="U873" s="4">
        <v>2025</v>
      </c>
      <c r="V873" s="4">
        <v>2032</v>
      </c>
      <c r="W873" s="15">
        <f t="shared" si="68"/>
        <v>473512.5</v>
      </c>
      <c r="X873">
        <f t="shared" si="69"/>
        <v>8</v>
      </c>
      <c r="Y873" s="15">
        <v>0</v>
      </c>
      <c r="Z873" s="15">
        <v>0</v>
      </c>
      <c r="AA873" s="15">
        <v>0</v>
      </c>
      <c r="AB873" s="15">
        <v>0</v>
      </c>
      <c r="AC873" s="15">
        <v>0</v>
      </c>
      <c r="AD873" s="15">
        <v>0</v>
      </c>
      <c r="AE873" s="15">
        <v>0</v>
      </c>
      <c r="AF873" s="15">
        <v>0</v>
      </c>
      <c r="AG873" s="15">
        <v>0</v>
      </c>
      <c r="AH873" s="15">
        <v>0</v>
      </c>
      <c r="AI873" s="15">
        <v>0</v>
      </c>
      <c r="AJ873" s="15">
        <v>473512.5</v>
      </c>
      <c r="AK873" s="15">
        <v>473512.5</v>
      </c>
      <c r="AL873" s="15">
        <v>473512.5</v>
      </c>
      <c r="AM873" s="15">
        <v>473512.5</v>
      </c>
      <c r="AN873" s="15">
        <v>473512.5</v>
      </c>
      <c r="AO873" s="15">
        <v>473512.5</v>
      </c>
      <c r="AP873" s="15">
        <v>473512.5</v>
      </c>
      <c r="AQ873" s="15">
        <v>473512.5</v>
      </c>
      <c r="AR873" s="15">
        <v>0</v>
      </c>
      <c r="AS873" s="15">
        <v>0</v>
      </c>
      <c r="AT873" s="15">
        <v>0</v>
      </c>
      <c r="AU873" s="15">
        <v>0</v>
      </c>
      <c r="AV873" s="15">
        <v>0</v>
      </c>
      <c r="AW873" s="15">
        <v>0</v>
      </c>
      <c r="AX873" s="15">
        <v>0</v>
      </c>
      <c r="AY873" s="15">
        <v>0</v>
      </c>
      <c r="BB873" t="b">
        <f t="shared" si="70"/>
        <v>1</v>
      </c>
    </row>
    <row r="874" spans="1:54">
      <c r="A874">
        <v>10297</v>
      </c>
      <c r="D874" t="s">
        <v>822</v>
      </c>
      <c r="E874" t="s">
        <v>4307</v>
      </c>
      <c r="F874" t="str">
        <f t="shared" si="66"/>
        <v>City/Active Transportation</v>
      </c>
      <c r="I874" t="s">
        <v>1029</v>
      </c>
      <c r="J874" t="s">
        <v>1030</v>
      </c>
      <c r="K874" t="s">
        <v>1031</v>
      </c>
      <c r="L874" t="s">
        <v>791</v>
      </c>
      <c r="M874" t="s">
        <v>1032</v>
      </c>
      <c r="N874">
        <v>350750</v>
      </c>
      <c r="O874">
        <v>710619.49999999988</v>
      </c>
      <c r="P874" t="s">
        <v>729</v>
      </c>
      <c r="Q874" t="str">
        <f t="shared" si="67"/>
        <v>2025-2032</v>
      </c>
      <c r="R874">
        <v>1</v>
      </c>
      <c r="S874" t="s">
        <v>955</v>
      </c>
      <c r="T874" t="s">
        <v>636</v>
      </c>
      <c r="U874" s="4">
        <v>2025</v>
      </c>
      <c r="V874" s="4">
        <v>2032</v>
      </c>
      <c r="W874" s="15">
        <f t="shared" si="68"/>
        <v>43843.75</v>
      </c>
      <c r="X874">
        <f t="shared" si="69"/>
        <v>8</v>
      </c>
      <c r="Y874" s="15">
        <v>0</v>
      </c>
      <c r="Z874" s="15">
        <v>0</v>
      </c>
      <c r="AA874" s="15">
        <v>0</v>
      </c>
      <c r="AB874" s="15">
        <v>0</v>
      </c>
      <c r="AC874" s="15">
        <v>0</v>
      </c>
      <c r="AD874" s="15">
        <v>0</v>
      </c>
      <c r="AE874" s="15">
        <v>0</v>
      </c>
      <c r="AF874" s="15">
        <v>0</v>
      </c>
      <c r="AG874" s="15">
        <v>0</v>
      </c>
      <c r="AH874" s="15">
        <v>0</v>
      </c>
      <c r="AI874" s="15">
        <v>0</v>
      </c>
      <c r="AJ874" s="15">
        <v>43843.75</v>
      </c>
      <c r="AK874" s="15">
        <v>43843.75</v>
      </c>
      <c r="AL874" s="15">
        <v>43843.75</v>
      </c>
      <c r="AM874" s="15">
        <v>43843.75</v>
      </c>
      <c r="AN874" s="15">
        <v>43843.75</v>
      </c>
      <c r="AO874" s="15">
        <v>43843.75</v>
      </c>
      <c r="AP874" s="15">
        <v>43843.75</v>
      </c>
      <c r="AQ874" s="15">
        <v>43843.75</v>
      </c>
      <c r="AR874" s="15">
        <v>0</v>
      </c>
      <c r="AS874" s="15">
        <v>0</v>
      </c>
      <c r="AT874" s="15">
        <v>0</v>
      </c>
      <c r="AU874" s="15">
        <v>0</v>
      </c>
      <c r="AV874" s="15">
        <v>0</v>
      </c>
      <c r="AW874" s="15">
        <v>0</v>
      </c>
      <c r="AX874" s="15">
        <v>0</v>
      </c>
      <c r="AY874" s="15">
        <v>0</v>
      </c>
      <c r="BB874" t="b">
        <f t="shared" si="70"/>
        <v>1</v>
      </c>
    </row>
    <row r="875" spans="1:54">
      <c r="A875">
        <v>10301</v>
      </c>
      <c r="D875" t="s">
        <v>822</v>
      </c>
      <c r="E875" t="s">
        <v>4307</v>
      </c>
      <c r="F875" t="str">
        <f t="shared" si="66"/>
        <v>City/TSMO/TDM</v>
      </c>
      <c r="I875" t="s">
        <v>4185</v>
      </c>
      <c r="J875" t="s">
        <v>4186</v>
      </c>
      <c r="K875" t="s">
        <v>4187</v>
      </c>
      <c r="L875" t="s">
        <v>632</v>
      </c>
      <c r="M875" t="s">
        <v>4188</v>
      </c>
      <c r="N875">
        <v>519110</v>
      </c>
      <c r="O875">
        <v>1051716.8599999999</v>
      </c>
      <c r="P875" t="s">
        <v>729</v>
      </c>
      <c r="Q875" t="str">
        <f t="shared" si="67"/>
        <v>2025-2032</v>
      </c>
      <c r="R875">
        <v>1</v>
      </c>
      <c r="S875" t="s">
        <v>955</v>
      </c>
      <c r="T875" t="s">
        <v>4150</v>
      </c>
      <c r="U875" s="4">
        <v>2025</v>
      </c>
      <c r="V875" s="4">
        <v>2032</v>
      </c>
      <c r="W875" s="15">
        <f t="shared" si="68"/>
        <v>64888.75</v>
      </c>
      <c r="X875">
        <f t="shared" si="69"/>
        <v>8</v>
      </c>
      <c r="Y875" s="15">
        <v>0</v>
      </c>
      <c r="Z875" s="15">
        <v>0</v>
      </c>
      <c r="AA875" s="15">
        <v>0</v>
      </c>
      <c r="AB875" s="15">
        <v>0</v>
      </c>
      <c r="AC875" s="15">
        <v>0</v>
      </c>
      <c r="AD875" s="15">
        <v>0</v>
      </c>
      <c r="AE875" s="15">
        <v>0</v>
      </c>
      <c r="AF875" s="15">
        <v>0</v>
      </c>
      <c r="AG875" s="15">
        <v>0</v>
      </c>
      <c r="AH875" s="15">
        <v>0</v>
      </c>
      <c r="AI875" s="15">
        <v>0</v>
      </c>
      <c r="AJ875" s="15">
        <v>64888.75</v>
      </c>
      <c r="AK875" s="15">
        <v>64888.75</v>
      </c>
      <c r="AL875" s="15">
        <v>64888.75</v>
      </c>
      <c r="AM875" s="15">
        <v>64888.75</v>
      </c>
      <c r="AN875" s="15">
        <v>64888.75</v>
      </c>
      <c r="AO875" s="15">
        <v>64888.75</v>
      </c>
      <c r="AP875" s="15">
        <v>64888.75</v>
      </c>
      <c r="AQ875" s="15">
        <v>64888.75</v>
      </c>
      <c r="AR875" s="15">
        <v>0</v>
      </c>
      <c r="AS875" s="15">
        <v>0</v>
      </c>
      <c r="AT875" s="15">
        <v>0</v>
      </c>
      <c r="AU875" s="15">
        <v>0</v>
      </c>
      <c r="AV875" s="15">
        <v>0</v>
      </c>
      <c r="AW875" s="15">
        <v>0</v>
      </c>
      <c r="AX875" s="15">
        <v>0</v>
      </c>
      <c r="AY875" s="15">
        <v>0</v>
      </c>
      <c r="BB875" t="b">
        <f t="shared" si="70"/>
        <v>1</v>
      </c>
    </row>
    <row r="876" spans="1:54">
      <c r="A876">
        <v>10305</v>
      </c>
      <c r="D876" t="s">
        <v>822</v>
      </c>
      <c r="E876" t="s">
        <v>4307</v>
      </c>
      <c r="F876" t="str">
        <f t="shared" si="66"/>
        <v>City/Active Transportation</v>
      </c>
      <c r="I876" t="s">
        <v>1041</v>
      </c>
      <c r="J876" t="s">
        <v>1042</v>
      </c>
      <c r="K876" t="s">
        <v>1005</v>
      </c>
      <c r="L876" t="s">
        <v>791</v>
      </c>
      <c r="M876" t="s">
        <v>937</v>
      </c>
      <c r="N876">
        <v>42090</v>
      </c>
      <c r="O876">
        <v>85274.34</v>
      </c>
      <c r="P876" t="s">
        <v>729</v>
      </c>
      <c r="Q876" t="str">
        <f t="shared" si="67"/>
        <v>2025-2032</v>
      </c>
      <c r="R876">
        <v>1</v>
      </c>
      <c r="S876" t="s">
        <v>670</v>
      </c>
      <c r="T876" t="s">
        <v>636</v>
      </c>
      <c r="U876" s="4">
        <v>2025</v>
      </c>
      <c r="V876" s="4">
        <v>2032</v>
      </c>
      <c r="W876" s="15">
        <f t="shared" si="68"/>
        <v>5261.25</v>
      </c>
      <c r="X876">
        <f t="shared" si="69"/>
        <v>8</v>
      </c>
      <c r="Y876" s="15">
        <v>0</v>
      </c>
      <c r="Z876" s="15">
        <v>0</v>
      </c>
      <c r="AA876" s="15">
        <v>0</v>
      </c>
      <c r="AB876" s="15">
        <v>0</v>
      </c>
      <c r="AC876" s="15">
        <v>0</v>
      </c>
      <c r="AD876" s="15">
        <v>0</v>
      </c>
      <c r="AE876" s="15">
        <v>0</v>
      </c>
      <c r="AF876" s="15">
        <v>0</v>
      </c>
      <c r="AG876" s="15">
        <v>0</v>
      </c>
      <c r="AH876" s="15">
        <v>0</v>
      </c>
      <c r="AI876" s="15">
        <v>0</v>
      </c>
      <c r="AJ876" s="15">
        <v>5261.25</v>
      </c>
      <c r="AK876" s="15">
        <v>5261.25</v>
      </c>
      <c r="AL876" s="15">
        <v>5261.25</v>
      </c>
      <c r="AM876" s="15">
        <v>5261.25</v>
      </c>
      <c r="AN876" s="15">
        <v>5261.25</v>
      </c>
      <c r="AO876" s="15">
        <v>5261.25</v>
      </c>
      <c r="AP876" s="15">
        <v>5261.25</v>
      </c>
      <c r="AQ876" s="15">
        <v>5261.25</v>
      </c>
      <c r="AR876" s="15">
        <v>0</v>
      </c>
      <c r="AS876" s="15">
        <v>0</v>
      </c>
      <c r="AT876" s="15">
        <v>0</v>
      </c>
      <c r="AU876" s="15">
        <v>0</v>
      </c>
      <c r="AV876" s="15">
        <v>0</v>
      </c>
      <c r="AW876" s="15">
        <v>0</v>
      </c>
      <c r="AX876" s="15">
        <v>0</v>
      </c>
      <c r="AY876" s="15">
        <v>0</v>
      </c>
      <c r="BB876" t="b">
        <f t="shared" si="70"/>
        <v>1</v>
      </c>
    </row>
    <row r="877" spans="1:54">
      <c r="A877">
        <v>10308</v>
      </c>
      <c r="D877" t="s">
        <v>822</v>
      </c>
      <c r="E877" t="s">
        <v>4307</v>
      </c>
      <c r="F877" t="str">
        <f t="shared" si="66"/>
        <v>City/Active Transportation</v>
      </c>
      <c r="I877" t="s">
        <v>1046</v>
      </c>
      <c r="J877" t="s">
        <v>966</v>
      </c>
      <c r="K877" t="s">
        <v>884</v>
      </c>
      <c r="L877" t="s">
        <v>640</v>
      </c>
      <c r="M877" t="s">
        <v>937</v>
      </c>
      <c r="N877">
        <v>7015000</v>
      </c>
      <c r="O877">
        <v>14212389.999999998</v>
      </c>
      <c r="P877" t="s">
        <v>729</v>
      </c>
      <c r="Q877" t="str">
        <f t="shared" si="67"/>
        <v>2025-2032</v>
      </c>
      <c r="R877">
        <v>1</v>
      </c>
      <c r="S877" t="s">
        <v>670</v>
      </c>
      <c r="T877" t="s">
        <v>636</v>
      </c>
      <c r="U877" s="4">
        <v>2025</v>
      </c>
      <c r="V877" s="4">
        <v>2032</v>
      </c>
      <c r="W877" s="15">
        <f t="shared" si="68"/>
        <v>876875</v>
      </c>
      <c r="X877">
        <f t="shared" si="69"/>
        <v>8</v>
      </c>
      <c r="Y877" s="15">
        <v>0</v>
      </c>
      <c r="Z877" s="15">
        <v>0</v>
      </c>
      <c r="AA877" s="15">
        <v>0</v>
      </c>
      <c r="AB877" s="15">
        <v>0</v>
      </c>
      <c r="AC877" s="15">
        <v>0</v>
      </c>
      <c r="AD877" s="15">
        <v>0</v>
      </c>
      <c r="AE877" s="15">
        <v>0</v>
      </c>
      <c r="AF877" s="15">
        <v>0</v>
      </c>
      <c r="AG877" s="15">
        <v>0</v>
      </c>
      <c r="AH877" s="15">
        <v>0</v>
      </c>
      <c r="AI877" s="15">
        <v>0</v>
      </c>
      <c r="AJ877" s="15">
        <v>876875</v>
      </c>
      <c r="AK877" s="15">
        <v>876875</v>
      </c>
      <c r="AL877" s="15">
        <v>876875</v>
      </c>
      <c r="AM877" s="15">
        <v>876875</v>
      </c>
      <c r="AN877" s="15">
        <v>876875</v>
      </c>
      <c r="AO877" s="15">
        <v>876875</v>
      </c>
      <c r="AP877" s="15">
        <v>876875</v>
      </c>
      <c r="AQ877" s="15">
        <v>876875</v>
      </c>
      <c r="AR877" s="15">
        <v>0</v>
      </c>
      <c r="AS877" s="15">
        <v>0</v>
      </c>
      <c r="AT877" s="15">
        <v>0</v>
      </c>
      <c r="AU877" s="15">
        <v>0</v>
      </c>
      <c r="AV877" s="15">
        <v>0</v>
      </c>
      <c r="AW877" s="15">
        <v>0</v>
      </c>
      <c r="AX877" s="15">
        <v>0</v>
      </c>
      <c r="AY877" s="15">
        <v>0</v>
      </c>
      <c r="BB877" t="b">
        <f t="shared" si="70"/>
        <v>1</v>
      </c>
    </row>
    <row r="878" spans="1:54">
      <c r="A878">
        <v>10316</v>
      </c>
      <c r="D878" t="s">
        <v>822</v>
      </c>
      <c r="E878" t="s">
        <v>4307</v>
      </c>
      <c r="F878" t="str">
        <f t="shared" si="66"/>
        <v>City/Roads and Bridges</v>
      </c>
      <c r="I878" t="s">
        <v>2564</v>
      </c>
      <c r="J878" t="s">
        <v>2565</v>
      </c>
      <c r="L878" t="s">
        <v>640</v>
      </c>
      <c r="M878" t="s">
        <v>2566</v>
      </c>
      <c r="N878">
        <v>387000</v>
      </c>
      <c r="O878">
        <v>784061.99999999988</v>
      </c>
      <c r="P878" t="s">
        <v>729</v>
      </c>
      <c r="Q878" t="str">
        <f t="shared" si="67"/>
        <v>2025-2032</v>
      </c>
      <c r="R878">
        <v>1</v>
      </c>
      <c r="S878" t="s">
        <v>955</v>
      </c>
      <c r="T878" t="s">
        <v>2287</v>
      </c>
      <c r="U878" s="4">
        <v>2025</v>
      </c>
      <c r="V878" s="4">
        <v>2032</v>
      </c>
      <c r="W878" s="15">
        <f t="shared" si="68"/>
        <v>48375</v>
      </c>
      <c r="X878">
        <f t="shared" si="69"/>
        <v>8</v>
      </c>
      <c r="Y878" s="15">
        <v>0</v>
      </c>
      <c r="Z878" s="15">
        <v>0</v>
      </c>
      <c r="AA878" s="15">
        <v>0</v>
      </c>
      <c r="AB878" s="15">
        <v>0</v>
      </c>
      <c r="AC878" s="15">
        <v>0</v>
      </c>
      <c r="AD878" s="15">
        <v>0</v>
      </c>
      <c r="AE878" s="15">
        <v>0</v>
      </c>
      <c r="AF878" s="15">
        <v>0</v>
      </c>
      <c r="AG878" s="15">
        <v>0</v>
      </c>
      <c r="AH878" s="15">
        <v>0</v>
      </c>
      <c r="AI878" s="15">
        <v>0</v>
      </c>
      <c r="AJ878" s="15">
        <v>48375</v>
      </c>
      <c r="AK878" s="15">
        <v>48375</v>
      </c>
      <c r="AL878" s="15">
        <v>48375</v>
      </c>
      <c r="AM878" s="15">
        <v>48375</v>
      </c>
      <c r="AN878" s="15">
        <v>48375</v>
      </c>
      <c r="AO878" s="15">
        <v>48375</v>
      </c>
      <c r="AP878" s="15">
        <v>48375</v>
      </c>
      <c r="AQ878" s="15">
        <v>48375</v>
      </c>
      <c r="AR878" s="15">
        <v>0</v>
      </c>
      <c r="AS878" s="15">
        <v>0</v>
      </c>
      <c r="AT878" s="15">
        <v>0</v>
      </c>
      <c r="AU878" s="15">
        <v>0</v>
      </c>
      <c r="AV878" s="15">
        <v>0</v>
      </c>
      <c r="AW878" s="15">
        <v>0</v>
      </c>
      <c r="AX878" s="15">
        <v>0</v>
      </c>
      <c r="AY878" s="15">
        <v>0</v>
      </c>
      <c r="BB878" t="b">
        <f t="shared" si="70"/>
        <v>1</v>
      </c>
    </row>
    <row r="879" spans="1:54">
      <c r="A879">
        <v>10318</v>
      </c>
      <c r="D879" t="s">
        <v>822</v>
      </c>
      <c r="E879" t="s">
        <v>4307</v>
      </c>
      <c r="F879" t="str">
        <f t="shared" si="66"/>
        <v>City/Active Transportation</v>
      </c>
      <c r="I879" t="s">
        <v>1066</v>
      </c>
      <c r="J879" t="s">
        <v>1005</v>
      </c>
      <c r="K879" t="s">
        <v>1067</v>
      </c>
      <c r="L879" t="s">
        <v>632</v>
      </c>
      <c r="M879" t="s">
        <v>1068</v>
      </c>
      <c r="N879">
        <v>3240930</v>
      </c>
      <c r="O879">
        <v>6566124.1799999997</v>
      </c>
      <c r="P879" t="s">
        <v>729</v>
      </c>
      <c r="Q879" t="str">
        <f t="shared" si="67"/>
        <v>2025-2032</v>
      </c>
      <c r="R879">
        <v>1</v>
      </c>
      <c r="S879" t="s">
        <v>635</v>
      </c>
      <c r="T879" t="s">
        <v>636</v>
      </c>
      <c r="U879" s="4">
        <v>2025</v>
      </c>
      <c r="V879" s="4">
        <v>2032</v>
      </c>
      <c r="W879" s="15">
        <f t="shared" si="68"/>
        <v>405116.25</v>
      </c>
      <c r="X879">
        <f t="shared" si="69"/>
        <v>8</v>
      </c>
      <c r="Y879" s="15">
        <v>0</v>
      </c>
      <c r="Z879" s="15">
        <v>0</v>
      </c>
      <c r="AA879" s="15">
        <v>0</v>
      </c>
      <c r="AB879" s="15">
        <v>0</v>
      </c>
      <c r="AC879" s="15">
        <v>0</v>
      </c>
      <c r="AD879" s="15">
        <v>0</v>
      </c>
      <c r="AE879" s="15">
        <v>0</v>
      </c>
      <c r="AF879" s="15">
        <v>0</v>
      </c>
      <c r="AG879" s="15">
        <v>0</v>
      </c>
      <c r="AH879" s="15">
        <v>0</v>
      </c>
      <c r="AI879" s="15">
        <v>0</v>
      </c>
      <c r="AJ879" s="15">
        <v>405116.25</v>
      </c>
      <c r="AK879" s="15">
        <v>405116.25</v>
      </c>
      <c r="AL879" s="15">
        <v>405116.25</v>
      </c>
      <c r="AM879" s="15">
        <v>405116.25</v>
      </c>
      <c r="AN879" s="15">
        <v>405116.25</v>
      </c>
      <c r="AO879" s="15">
        <v>405116.25</v>
      </c>
      <c r="AP879" s="15">
        <v>405116.25</v>
      </c>
      <c r="AQ879" s="15">
        <v>405116.25</v>
      </c>
      <c r="AR879" s="15">
        <v>0</v>
      </c>
      <c r="AS879" s="15">
        <v>0</v>
      </c>
      <c r="AT879" s="15">
        <v>0</v>
      </c>
      <c r="AU879" s="15">
        <v>0</v>
      </c>
      <c r="AV879" s="15">
        <v>0</v>
      </c>
      <c r="AW879" s="15">
        <v>0</v>
      </c>
      <c r="AX879" s="15">
        <v>0</v>
      </c>
      <c r="AY879" s="15">
        <v>0</v>
      </c>
      <c r="BB879" t="b">
        <f t="shared" si="70"/>
        <v>1</v>
      </c>
    </row>
    <row r="880" spans="1:54">
      <c r="A880">
        <v>10319</v>
      </c>
      <c r="D880" t="s">
        <v>822</v>
      </c>
      <c r="E880" t="s">
        <v>4307</v>
      </c>
      <c r="F880" t="str">
        <f t="shared" si="66"/>
        <v>City/Active Transportation</v>
      </c>
      <c r="I880" t="s">
        <v>1069</v>
      </c>
      <c r="J880" t="s">
        <v>957</v>
      </c>
      <c r="K880" t="s">
        <v>1070</v>
      </c>
      <c r="L880" t="s">
        <v>632</v>
      </c>
      <c r="M880" t="s">
        <v>1071</v>
      </c>
      <c r="N880">
        <v>6157767</v>
      </c>
      <c r="O880">
        <v>12475635.941999998</v>
      </c>
      <c r="P880" t="s">
        <v>729</v>
      </c>
      <c r="Q880" t="str">
        <f t="shared" si="67"/>
        <v>2025-2032</v>
      </c>
      <c r="R880">
        <v>1</v>
      </c>
      <c r="S880" t="s">
        <v>635</v>
      </c>
      <c r="T880" t="s">
        <v>636</v>
      </c>
      <c r="U880" s="4">
        <v>2025</v>
      </c>
      <c r="V880" s="4">
        <v>2032</v>
      </c>
      <c r="W880" s="15">
        <f t="shared" si="68"/>
        <v>769720.875</v>
      </c>
      <c r="X880">
        <f t="shared" si="69"/>
        <v>8</v>
      </c>
      <c r="Y880" s="15">
        <v>0</v>
      </c>
      <c r="Z880" s="15">
        <v>0</v>
      </c>
      <c r="AA880" s="15">
        <v>0</v>
      </c>
      <c r="AB880" s="15">
        <v>0</v>
      </c>
      <c r="AC880" s="15">
        <v>0</v>
      </c>
      <c r="AD880" s="15">
        <v>0</v>
      </c>
      <c r="AE880" s="15">
        <v>0</v>
      </c>
      <c r="AF880" s="15">
        <v>0</v>
      </c>
      <c r="AG880" s="15">
        <v>0</v>
      </c>
      <c r="AH880" s="15">
        <v>0</v>
      </c>
      <c r="AI880" s="15">
        <v>0</v>
      </c>
      <c r="AJ880" s="15">
        <v>769720.875</v>
      </c>
      <c r="AK880" s="15">
        <v>769720.875</v>
      </c>
      <c r="AL880" s="15">
        <v>769720.875</v>
      </c>
      <c r="AM880" s="15">
        <v>769720.875</v>
      </c>
      <c r="AN880" s="15">
        <v>769720.875</v>
      </c>
      <c r="AO880" s="15">
        <v>769720.875</v>
      </c>
      <c r="AP880" s="15">
        <v>769720.875</v>
      </c>
      <c r="AQ880" s="15">
        <v>769720.875</v>
      </c>
      <c r="AR880" s="15">
        <v>0</v>
      </c>
      <c r="AS880" s="15">
        <v>0</v>
      </c>
      <c r="AT880" s="15">
        <v>0</v>
      </c>
      <c r="AU880" s="15">
        <v>0</v>
      </c>
      <c r="AV880" s="15">
        <v>0</v>
      </c>
      <c r="AW880" s="15">
        <v>0</v>
      </c>
      <c r="AX880" s="15">
        <v>0</v>
      </c>
      <c r="AY880" s="15">
        <v>0</v>
      </c>
      <c r="BB880" t="b">
        <f t="shared" si="70"/>
        <v>1</v>
      </c>
    </row>
    <row r="881" spans="1:54">
      <c r="A881">
        <v>10323</v>
      </c>
      <c r="D881" t="s">
        <v>822</v>
      </c>
      <c r="E881" t="s">
        <v>4307</v>
      </c>
      <c r="F881" t="str">
        <f t="shared" si="66"/>
        <v>City/Active Transportation</v>
      </c>
      <c r="I881" t="s">
        <v>1076</v>
      </c>
      <c r="J881" t="s">
        <v>1077</v>
      </c>
      <c r="K881" t="s">
        <v>1078</v>
      </c>
      <c r="L881" t="s">
        <v>640</v>
      </c>
      <c r="M881" t="s">
        <v>1079</v>
      </c>
      <c r="N881">
        <v>2070126.5</v>
      </c>
      <c r="O881">
        <v>4194076.2889999994</v>
      </c>
      <c r="P881" t="s">
        <v>729</v>
      </c>
      <c r="Q881" t="str">
        <f t="shared" si="67"/>
        <v>2025-2032</v>
      </c>
      <c r="R881">
        <v>1</v>
      </c>
      <c r="S881" t="s">
        <v>670</v>
      </c>
      <c r="T881" t="s">
        <v>636</v>
      </c>
      <c r="U881" s="4">
        <v>2025</v>
      </c>
      <c r="V881" s="4">
        <v>2032</v>
      </c>
      <c r="W881" s="15">
        <f t="shared" si="68"/>
        <v>258765.8125</v>
      </c>
      <c r="X881">
        <f t="shared" si="69"/>
        <v>8</v>
      </c>
      <c r="Y881" s="15">
        <v>0</v>
      </c>
      <c r="Z881" s="15">
        <v>0</v>
      </c>
      <c r="AA881" s="15">
        <v>0</v>
      </c>
      <c r="AB881" s="15">
        <v>0</v>
      </c>
      <c r="AC881" s="15">
        <v>0</v>
      </c>
      <c r="AD881" s="15">
        <v>0</v>
      </c>
      <c r="AE881" s="15">
        <v>0</v>
      </c>
      <c r="AF881" s="15">
        <v>0</v>
      </c>
      <c r="AG881" s="15">
        <v>0</v>
      </c>
      <c r="AH881" s="15">
        <v>0</v>
      </c>
      <c r="AI881" s="15">
        <v>0</v>
      </c>
      <c r="AJ881" s="15">
        <v>258765.8125</v>
      </c>
      <c r="AK881" s="15">
        <v>258765.8125</v>
      </c>
      <c r="AL881" s="15">
        <v>258765.8125</v>
      </c>
      <c r="AM881" s="15">
        <v>258765.8125</v>
      </c>
      <c r="AN881" s="15">
        <v>258765.8125</v>
      </c>
      <c r="AO881" s="15">
        <v>258765.8125</v>
      </c>
      <c r="AP881" s="15">
        <v>258765.8125</v>
      </c>
      <c r="AQ881" s="15">
        <v>258765.8125</v>
      </c>
      <c r="AR881" s="15">
        <v>0</v>
      </c>
      <c r="AS881" s="15">
        <v>0</v>
      </c>
      <c r="AT881" s="15">
        <v>0</v>
      </c>
      <c r="AU881" s="15">
        <v>0</v>
      </c>
      <c r="AV881" s="15">
        <v>0</v>
      </c>
      <c r="AW881" s="15">
        <v>0</v>
      </c>
      <c r="AX881" s="15">
        <v>0</v>
      </c>
      <c r="AY881" s="15">
        <v>0</v>
      </c>
      <c r="BB881" t="b">
        <f t="shared" si="70"/>
        <v>1</v>
      </c>
    </row>
    <row r="882" spans="1:54">
      <c r="A882">
        <v>10328</v>
      </c>
      <c r="D882" t="s">
        <v>822</v>
      </c>
      <c r="E882" t="s">
        <v>4307</v>
      </c>
      <c r="F882" t="str">
        <f t="shared" si="66"/>
        <v>City/Active Transportation</v>
      </c>
      <c r="I882" t="s">
        <v>1085</v>
      </c>
      <c r="L882" t="s">
        <v>791</v>
      </c>
      <c r="M882" t="s">
        <v>1084</v>
      </c>
      <c r="N882">
        <v>8418000</v>
      </c>
      <c r="O882">
        <v>17054868</v>
      </c>
      <c r="P882" t="s">
        <v>729</v>
      </c>
      <c r="Q882" t="str">
        <f t="shared" si="67"/>
        <v>2025-2032</v>
      </c>
      <c r="R882">
        <v>1</v>
      </c>
      <c r="S882" t="s">
        <v>635</v>
      </c>
      <c r="T882" t="s">
        <v>636</v>
      </c>
      <c r="U882" s="4">
        <v>2025</v>
      </c>
      <c r="V882" s="4">
        <v>2032</v>
      </c>
      <c r="W882" s="15">
        <f t="shared" si="68"/>
        <v>1052250</v>
      </c>
      <c r="X882">
        <f t="shared" si="69"/>
        <v>8</v>
      </c>
      <c r="Y882" s="15">
        <v>0</v>
      </c>
      <c r="Z882" s="15">
        <v>0</v>
      </c>
      <c r="AA882" s="15">
        <v>0</v>
      </c>
      <c r="AB882" s="15">
        <v>0</v>
      </c>
      <c r="AC882" s="15">
        <v>0</v>
      </c>
      <c r="AD882" s="15">
        <v>0</v>
      </c>
      <c r="AE882" s="15">
        <v>0</v>
      </c>
      <c r="AF882" s="15">
        <v>0</v>
      </c>
      <c r="AG882" s="15">
        <v>0</v>
      </c>
      <c r="AH882" s="15">
        <v>0</v>
      </c>
      <c r="AI882" s="15">
        <v>0</v>
      </c>
      <c r="AJ882" s="15">
        <v>1052250</v>
      </c>
      <c r="AK882" s="15">
        <v>1052250</v>
      </c>
      <c r="AL882" s="15">
        <v>1052250</v>
      </c>
      <c r="AM882" s="15">
        <v>1052250</v>
      </c>
      <c r="AN882" s="15">
        <v>1052250</v>
      </c>
      <c r="AO882" s="15">
        <v>1052250</v>
      </c>
      <c r="AP882" s="15">
        <v>1052250</v>
      </c>
      <c r="AQ882" s="15">
        <v>1052250</v>
      </c>
      <c r="AR882" s="15">
        <v>0</v>
      </c>
      <c r="AS882" s="15">
        <v>0</v>
      </c>
      <c r="AT882" s="15">
        <v>0</v>
      </c>
      <c r="AU882" s="15">
        <v>0</v>
      </c>
      <c r="AV882" s="15">
        <v>0</v>
      </c>
      <c r="AW882" s="15">
        <v>0</v>
      </c>
      <c r="AX882" s="15">
        <v>0</v>
      </c>
      <c r="AY882" s="15">
        <v>0</v>
      </c>
      <c r="BB882" t="b">
        <f t="shared" si="70"/>
        <v>1</v>
      </c>
    </row>
    <row r="883" spans="1:54">
      <c r="A883">
        <v>10331</v>
      </c>
      <c r="D883" t="s">
        <v>822</v>
      </c>
      <c r="E883" t="s">
        <v>4307</v>
      </c>
      <c r="F883" t="str">
        <f t="shared" si="66"/>
        <v>City/Roads and Bridges</v>
      </c>
      <c r="I883" t="s">
        <v>2570</v>
      </c>
      <c r="L883" t="s">
        <v>1098</v>
      </c>
      <c r="M883" t="s">
        <v>2571</v>
      </c>
      <c r="N883">
        <v>583367.4</v>
      </c>
      <c r="O883">
        <v>1181902.3524</v>
      </c>
      <c r="P883" t="s">
        <v>729</v>
      </c>
      <c r="Q883" t="str">
        <f t="shared" si="67"/>
        <v>2025-2032</v>
      </c>
      <c r="R883">
        <v>1</v>
      </c>
      <c r="S883" t="s">
        <v>682</v>
      </c>
      <c r="T883" t="s">
        <v>2287</v>
      </c>
      <c r="U883" s="4">
        <v>2025</v>
      </c>
      <c r="V883" s="4">
        <v>2032</v>
      </c>
      <c r="W883" s="15">
        <f t="shared" si="68"/>
        <v>72920.925000000003</v>
      </c>
      <c r="X883">
        <f t="shared" si="69"/>
        <v>8</v>
      </c>
      <c r="Y883" s="15">
        <v>0</v>
      </c>
      <c r="Z883" s="15">
        <v>0</v>
      </c>
      <c r="AA883" s="15">
        <v>0</v>
      </c>
      <c r="AB883" s="15">
        <v>0</v>
      </c>
      <c r="AC883" s="15">
        <v>0</v>
      </c>
      <c r="AD883" s="15">
        <v>0</v>
      </c>
      <c r="AE883" s="15">
        <v>0</v>
      </c>
      <c r="AF883" s="15">
        <v>0</v>
      </c>
      <c r="AG883" s="15">
        <v>0</v>
      </c>
      <c r="AH883" s="15">
        <v>0</v>
      </c>
      <c r="AI883" s="15">
        <v>0</v>
      </c>
      <c r="AJ883" s="15">
        <v>72920.925000000003</v>
      </c>
      <c r="AK883" s="15">
        <v>72920.925000000003</v>
      </c>
      <c r="AL883" s="15">
        <v>72920.925000000003</v>
      </c>
      <c r="AM883" s="15">
        <v>72920.925000000003</v>
      </c>
      <c r="AN883" s="15">
        <v>72920.925000000003</v>
      </c>
      <c r="AO883" s="15">
        <v>72920.925000000003</v>
      </c>
      <c r="AP883" s="15">
        <v>72920.925000000003</v>
      </c>
      <c r="AQ883" s="15">
        <v>72920.925000000003</v>
      </c>
      <c r="AR883" s="15">
        <v>0</v>
      </c>
      <c r="AS883" s="15">
        <v>0</v>
      </c>
      <c r="AT883" s="15">
        <v>0</v>
      </c>
      <c r="AU883" s="15">
        <v>0</v>
      </c>
      <c r="AV883" s="15">
        <v>0</v>
      </c>
      <c r="AW883" s="15">
        <v>0</v>
      </c>
      <c r="AX883" s="15">
        <v>0</v>
      </c>
      <c r="AY883" s="15">
        <v>0</v>
      </c>
      <c r="BB883" t="b">
        <f t="shared" si="70"/>
        <v>1</v>
      </c>
    </row>
    <row r="884" spans="1:54">
      <c r="A884">
        <v>10334</v>
      </c>
      <c r="D884" t="s">
        <v>822</v>
      </c>
      <c r="E884" t="s">
        <v>4307</v>
      </c>
      <c r="F884" t="str">
        <f t="shared" si="66"/>
        <v>City/Roads and Bridges</v>
      </c>
      <c r="I884" t="s">
        <v>2572</v>
      </c>
      <c r="J884" t="s">
        <v>2103</v>
      </c>
      <c r="K884" t="s">
        <v>910</v>
      </c>
      <c r="L884" t="s">
        <v>632</v>
      </c>
      <c r="M884" t="s">
        <v>2573</v>
      </c>
      <c r="N884">
        <v>1000000</v>
      </c>
      <c r="O884">
        <v>2025999.9999999998</v>
      </c>
      <c r="P884" t="s">
        <v>729</v>
      </c>
      <c r="Q884" t="str">
        <f t="shared" si="67"/>
        <v>2025-2032</v>
      </c>
      <c r="R884">
        <v>1</v>
      </c>
      <c r="S884" t="s">
        <v>766</v>
      </c>
      <c r="T884" t="s">
        <v>2287</v>
      </c>
      <c r="U884" s="4">
        <v>2025</v>
      </c>
      <c r="V884" s="4">
        <v>2032</v>
      </c>
      <c r="W884" s="15">
        <f t="shared" si="68"/>
        <v>125000</v>
      </c>
      <c r="X884">
        <f t="shared" si="69"/>
        <v>8</v>
      </c>
      <c r="Y884" s="15">
        <v>0</v>
      </c>
      <c r="Z884" s="15">
        <v>0</v>
      </c>
      <c r="AA884" s="15">
        <v>0</v>
      </c>
      <c r="AB884" s="15">
        <v>0</v>
      </c>
      <c r="AC884" s="15">
        <v>0</v>
      </c>
      <c r="AD884" s="15">
        <v>0</v>
      </c>
      <c r="AE884" s="15">
        <v>0</v>
      </c>
      <c r="AF884" s="15">
        <v>0</v>
      </c>
      <c r="AG884" s="15">
        <v>0</v>
      </c>
      <c r="AH884" s="15">
        <v>0</v>
      </c>
      <c r="AI884" s="15">
        <v>0</v>
      </c>
      <c r="AJ884" s="15">
        <v>125000</v>
      </c>
      <c r="AK884" s="15">
        <v>125000</v>
      </c>
      <c r="AL884" s="15">
        <v>125000</v>
      </c>
      <c r="AM884" s="15">
        <v>125000</v>
      </c>
      <c r="AN884" s="15">
        <v>125000</v>
      </c>
      <c r="AO884" s="15">
        <v>125000</v>
      </c>
      <c r="AP884" s="15">
        <v>125000</v>
      </c>
      <c r="AQ884" s="15">
        <v>125000</v>
      </c>
      <c r="AR884" s="15">
        <v>0</v>
      </c>
      <c r="AS884" s="15">
        <v>0</v>
      </c>
      <c r="AT884" s="15">
        <v>0</v>
      </c>
      <c r="AU884" s="15">
        <v>0</v>
      </c>
      <c r="AV884" s="15">
        <v>0</v>
      </c>
      <c r="AW884" s="15">
        <v>0</v>
      </c>
      <c r="AX884" s="15">
        <v>0</v>
      </c>
      <c r="AY884" s="15">
        <v>0</v>
      </c>
      <c r="BB884" t="b">
        <f t="shared" si="70"/>
        <v>1</v>
      </c>
    </row>
    <row r="885" spans="1:54">
      <c r="A885">
        <v>10341</v>
      </c>
      <c r="D885" t="s">
        <v>822</v>
      </c>
      <c r="E885" t="s">
        <v>4307</v>
      </c>
      <c r="F885" t="str">
        <f t="shared" si="66"/>
        <v>City/Active Transportation</v>
      </c>
      <c r="I885" t="s">
        <v>1099</v>
      </c>
      <c r="J885" t="s">
        <v>1100</v>
      </c>
      <c r="K885" t="s">
        <v>1101</v>
      </c>
      <c r="L885" t="s">
        <v>1098</v>
      </c>
      <c r="M885" t="s">
        <v>1102</v>
      </c>
      <c r="N885">
        <v>4213209</v>
      </c>
      <c r="O885">
        <v>8535961.4339999985</v>
      </c>
      <c r="P885" t="s">
        <v>729</v>
      </c>
      <c r="Q885" t="str">
        <f t="shared" si="67"/>
        <v>2025-2032</v>
      </c>
      <c r="R885">
        <v>1</v>
      </c>
      <c r="S885" t="s">
        <v>766</v>
      </c>
      <c r="T885" t="s">
        <v>636</v>
      </c>
      <c r="U885" s="4">
        <v>2025</v>
      </c>
      <c r="V885" s="4">
        <v>2032</v>
      </c>
      <c r="W885" s="15">
        <f t="shared" si="68"/>
        <v>526651.125</v>
      </c>
      <c r="X885">
        <f t="shared" si="69"/>
        <v>8</v>
      </c>
      <c r="Y885" s="15">
        <v>0</v>
      </c>
      <c r="Z885" s="15">
        <v>0</v>
      </c>
      <c r="AA885" s="15">
        <v>0</v>
      </c>
      <c r="AB885" s="15">
        <v>0</v>
      </c>
      <c r="AC885" s="15">
        <v>0</v>
      </c>
      <c r="AD885" s="15">
        <v>0</v>
      </c>
      <c r="AE885" s="15">
        <v>0</v>
      </c>
      <c r="AF885" s="15">
        <v>0</v>
      </c>
      <c r="AG885" s="15">
        <v>0</v>
      </c>
      <c r="AH885" s="15">
        <v>0</v>
      </c>
      <c r="AI885" s="15">
        <v>0</v>
      </c>
      <c r="AJ885" s="15">
        <v>526651.125</v>
      </c>
      <c r="AK885" s="15">
        <v>526651.125</v>
      </c>
      <c r="AL885" s="15">
        <v>526651.125</v>
      </c>
      <c r="AM885" s="15">
        <v>526651.125</v>
      </c>
      <c r="AN885" s="15">
        <v>526651.125</v>
      </c>
      <c r="AO885" s="15">
        <v>526651.125</v>
      </c>
      <c r="AP885" s="15">
        <v>526651.125</v>
      </c>
      <c r="AQ885" s="15">
        <v>526651.125</v>
      </c>
      <c r="AR885" s="15">
        <v>0</v>
      </c>
      <c r="AS885" s="15">
        <v>0</v>
      </c>
      <c r="AT885" s="15">
        <v>0</v>
      </c>
      <c r="AU885" s="15">
        <v>0</v>
      </c>
      <c r="AV885" s="15">
        <v>0</v>
      </c>
      <c r="AW885" s="15">
        <v>0</v>
      </c>
      <c r="AX885" s="15">
        <v>0</v>
      </c>
      <c r="AY885" s="15">
        <v>0</v>
      </c>
      <c r="BB885" t="b">
        <f t="shared" si="70"/>
        <v>1</v>
      </c>
    </row>
    <row r="886" spans="1:54">
      <c r="A886">
        <v>10344</v>
      </c>
      <c r="D886" t="s">
        <v>822</v>
      </c>
      <c r="E886" t="s">
        <v>4307</v>
      </c>
      <c r="F886" t="str">
        <f t="shared" si="66"/>
        <v>City/Active Transportation</v>
      </c>
      <c r="I886" t="s">
        <v>1103</v>
      </c>
      <c r="J886" t="s">
        <v>1104</v>
      </c>
      <c r="K886" t="s">
        <v>1105</v>
      </c>
      <c r="L886" t="s">
        <v>791</v>
      </c>
      <c r="M886" t="s">
        <v>1106</v>
      </c>
      <c r="N886">
        <v>28060</v>
      </c>
      <c r="O886">
        <v>56849.56</v>
      </c>
      <c r="P886" t="s">
        <v>729</v>
      </c>
      <c r="Q886" t="str">
        <f t="shared" si="67"/>
        <v>2025-2032</v>
      </c>
      <c r="R886">
        <v>1</v>
      </c>
      <c r="S886" t="s">
        <v>664</v>
      </c>
      <c r="T886" t="s">
        <v>636</v>
      </c>
      <c r="U886" s="4">
        <v>2025</v>
      </c>
      <c r="V886" s="4">
        <v>2032</v>
      </c>
      <c r="W886" s="15">
        <f t="shared" si="68"/>
        <v>3507.5</v>
      </c>
      <c r="X886">
        <f t="shared" si="69"/>
        <v>8</v>
      </c>
      <c r="Y886" s="15">
        <v>0</v>
      </c>
      <c r="Z886" s="15">
        <v>0</v>
      </c>
      <c r="AA886" s="15">
        <v>0</v>
      </c>
      <c r="AB886" s="15">
        <v>0</v>
      </c>
      <c r="AC886" s="15">
        <v>0</v>
      </c>
      <c r="AD886" s="15">
        <v>0</v>
      </c>
      <c r="AE886" s="15">
        <v>0</v>
      </c>
      <c r="AF886" s="15">
        <v>0</v>
      </c>
      <c r="AG886" s="15">
        <v>0</v>
      </c>
      <c r="AH886" s="15">
        <v>0</v>
      </c>
      <c r="AI886" s="15">
        <v>0</v>
      </c>
      <c r="AJ886" s="15">
        <v>3507.5</v>
      </c>
      <c r="AK886" s="15">
        <v>3507.5</v>
      </c>
      <c r="AL886" s="15">
        <v>3507.5</v>
      </c>
      <c r="AM886" s="15">
        <v>3507.5</v>
      </c>
      <c r="AN886" s="15">
        <v>3507.5</v>
      </c>
      <c r="AO886" s="15">
        <v>3507.5</v>
      </c>
      <c r="AP886" s="15">
        <v>3507.5</v>
      </c>
      <c r="AQ886" s="15">
        <v>3507.5</v>
      </c>
      <c r="AR886" s="15">
        <v>0</v>
      </c>
      <c r="AS886" s="15">
        <v>0</v>
      </c>
      <c r="AT886" s="15">
        <v>0</v>
      </c>
      <c r="AU886" s="15">
        <v>0</v>
      </c>
      <c r="AV886" s="15">
        <v>0</v>
      </c>
      <c r="AW886" s="15">
        <v>0</v>
      </c>
      <c r="AX886" s="15">
        <v>0</v>
      </c>
      <c r="AY886" s="15">
        <v>0</v>
      </c>
      <c r="BB886" t="b">
        <f t="shared" si="70"/>
        <v>1</v>
      </c>
    </row>
    <row r="887" spans="1:54">
      <c r="A887">
        <v>10347</v>
      </c>
      <c r="D887" t="s">
        <v>1107</v>
      </c>
      <c r="E887" t="s">
        <v>4307</v>
      </c>
      <c r="F887" t="str">
        <f t="shared" si="66"/>
        <v>City/Active Transportation</v>
      </c>
      <c r="I887" t="s">
        <v>1108</v>
      </c>
      <c r="J887" t="s">
        <v>1109</v>
      </c>
      <c r="K887" t="s">
        <v>1110</v>
      </c>
      <c r="L887" t="s">
        <v>662</v>
      </c>
      <c r="M887" t="s">
        <v>1111</v>
      </c>
      <c r="N887">
        <v>2525400</v>
      </c>
      <c r="O887">
        <v>5116460.3999999994</v>
      </c>
      <c r="P887" t="s">
        <v>729</v>
      </c>
      <c r="Q887" t="str">
        <f t="shared" si="67"/>
        <v>2025-2032</v>
      </c>
      <c r="R887">
        <v>1</v>
      </c>
      <c r="S887" t="s">
        <v>746</v>
      </c>
      <c r="T887" t="s">
        <v>636</v>
      </c>
      <c r="U887" s="4">
        <v>2025</v>
      </c>
      <c r="V887" s="4">
        <v>2032</v>
      </c>
      <c r="W887" s="15">
        <f t="shared" si="68"/>
        <v>315675</v>
      </c>
      <c r="X887">
        <f t="shared" si="69"/>
        <v>8</v>
      </c>
      <c r="Y887" s="15">
        <v>0</v>
      </c>
      <c r="Z887" s="15">
        <v>0</v>
      </c>
      <c r="AA887" s="15">
        <v>0</v>
      </c>
      <c r="AB887" s="15">
        <v>0</v>
      </c>
      <c r="AC887" s="15">
        <v>0</v>
      </c>
      <c r="AD887" s="15">
        <v>0</v>
      </c>
      <c r="AE887" s="15">
        <v>0</v>
      </c>
      <c r="AF887" s="15">
        <v>0</v>
      </c>
      <c r="AG887" s="15">
        <v>0</v>
      </c>
      <c r="AH887" s="15">
        <v>0</v>
      </c>
      <c r="AI887" s="15">
        <v>0</v>
      </c>
      <c r="AJ887" s="15">
        <v>315675</v>
      </c>
      <c r="AK887" s="15">
        <v>315675</v>
      </c>
      <c r="AL887" s="15">
        <v>315675</v>
      </c>
      <c r="AM887" s="15">
        <v>315675</v>
      </c>
      <c r="AN887" s="15">
        <v>315675</v>
      </c>
      <c r="AO887" s="15">
        <v>315675</v>
      </c>
      <c r="AP887" s="15">
        <v>315675</v>
      </c>
      <c r="AQ887" s="15">
        <v>315675</v>
      </c>
      <c r="AR887" s="15">
        <v>0</v>
      </c>
      <c r="AS887" s="15">
        <v>0</v>
      </c>
      <c r="AT887" s="15">
        <v>0</v>
      </c>
      <c r="AU887" s="15">
        <v>0</v>
      </c>
      <c r="AV887" s="15">
        <v>0</v>
      </c>
      <c r="AW887" s="15">
        <v>0</v>
      </c>
      <c r="AX887" s="15">
        <v>0</v>
      </c>
      <c r="AY887" s="15">
        <v>0</v>
      </c>
      <c r="BB887" t="b">
        <f t="shared" si="70"/>
        <v>1</v>
      </c>
    </row>
    <row r="888" spans="1:54">
      <c r="A888">
        <v>10349</v>
      </c>
      <c r="D888" t="s">
        <v>822</v>
      </c>
      <c r="E888" t="s">
        <v>4307</v>
      </c>
      <c r="F888" t="str">
        <f t="shared" si="66"/>
        <v>City/Roads and Bridges</v>
      </c>
      <c r="I888" t="s">
        <v>2583</v>
      </c>
      <c r="J888" t="s">
        <v>848</v>
      </c>
      <c r="K888" t="s">
        <v>2584</v>
      </c>
      <c r="L888" t="s">
        <v>791</v>
      </c>
      <c r="M888" t="s">
        <v>2585</v>
      </c>
      <c r="N888">
        <v>7155300</v>
      </c>
      <c r="O888">
        <v>14496637.799999999</v>
      </c>
      <c r="P888" t="s">
        <v>729</v>
      </c>
      <c r="Q888" t="str">
        <f t="shared" si="67"/>
        <v>2025-2032</v>
      </c>
      <c r="R888">
        <v>1</v>
      </c>
      <c r="S888" t="s">
        <v>676</v>
      </c>
      <c r="T888" t="s">
        <v>2287</v>
      </c>
      <c r="U888" s="4">
        <v>2025</v>
      </c>
      <c r="V888" s="4">
        <v>2032</v>
      </c>
      <c r="W888" s="15">
        <f t="shared" si="68"/>
        <v>894412.5</v>
      </c>
      <c r="X888">
        <f t="shared" si="69"/>
        <v>8</v>
      </c>
      <c r="Y888" s="15">
        <v>0</v>
      </c>
      <c r="Z888" s="15">
        <v>0</v>
      </c>
      <c r="AA888" s="15">
        <v>0</v>
      </c>
      <c r="AB888" s="15">
        <v>0</v>
      </c>
      <c r="AC888" s="15">
        <v>0</v>
      </c>
      <c r="AD888" s="15">
        <v>0</v>
      </c>
      <c r="AE888" s="15">
        <v>0</v>
      </c>
      <c r="AF888" s="15">
        <v>0</v>
      </c>
      <c r="AG888" s="15">
        <v>0</v>
      </c>
      <c r="AH888" s="15">
        <v>0</v>
      </c>
      <c r="AI888" s="15">
        <v>0</v>
      </c>
      <c r="AJ888" s="15">
        <v>894412.5</v>
      </c>
      <c r="AK888" s="15">
        <v>894412.5</v>
      </c>
      <c r="AL888" s="15">
        <v>894412.5</v>
      </c>
      <c r="AM888" s="15">
        <v>894412.5</v>
      </c>
      <c r="AN888" s="15">
        <v>894412.5</v>
      </c>
      <c r="AO888" s="15">
        <v>894412.5</v>
      </c>
      <c r="AP888" s="15">
        <v>894412.5</v>
      </c>
      <c r="AQ888" s="15">
        <v>894412.5</v>
      </c>
      <c r="AR888" s="15">
        <v>0</v>
      </c>
      <c r="AS888" s="15">
        <v>0</v>
      </c>
      <c r="AT888" s="15">
        <v>0</v>
      </c>
      <c r="AU888" s="15">
        <v>0</v>
      </c>
      <c r="AV888" s="15">
        <v>0</v>
      </c>
      <c r="AW888" s="15">
        <v>0</v>
      </c>
      <c r="AX888" s="15">
        <v>0</v>
      </c>
      <c r="AY888" s="15">
        <v>0</v>
      </c>
      <c r="BB888" t="b">
        <f t="shared" si="70"/>
        <v>1</v>
      </c>
    </row>
    <row r="889" spans="1:54">
      <c r="A889">
        <v>10358</v>
      </c>
      <c r="D889" t="s">
        <v>1127</v>
      </c>
      <c r="E889" t="s">
        <v>1128</v>
      </c>
      <c r="F889" t="str">
        <f t="shared" si="66"/>
        <v>Port/Freight</v>
      </c>
      <c r="G889" t="s">
        <v>1127</v>
      </c>
      <c r="I889" t="s">
        <v>2116</v>
      </c>
      <c r="J889" t="s">
        <v>2117</v>
      </c>
      <c r="L889" t="s">
        <v>640</v>
      </c>
      <c r="M889" t="s">
        <v>2118</v>
      </c>
      <c r="N889">
        <v>12818000</v>
      </c>
      <c r="O889">
        <v>25969267.999999996</v>
      </c>
      <c r="P889" t="s">
        <v>729</v>
      </c>
      <c r="Q889" t="str">
        <f t="shared" si="67"/>
        <v>2025-2032</v>
      </c>
      <c r="S889" t="s">
        <v>643</v>
      </c>
      <c r="T889" t="s">
        <v>2089</v>
      </c>
      <c r="U889" s="4">
        <v>2025</v>
      </c>
      <c r="V889" s="4">
        <v>2032</v>
      </c>
      <c r="W889" s="15">
        <f t="shared" si="68"/>
        <v>1602250</v>
      </c>
      <c r="X889">
        <f t="shared" si="69"/>
        <v>8</v>
      </c>
      <c r="Y889" s="15">
        <v>0</v>
      </c>
      <c r="Z889" s="15">
        <v>0</v>
      </c>
      <c r="AA889" s="15">
        <v>0</v>
      </c>
      <c r="AB889" s="15">
        <v>0</v>
      </c>
      <c r="AC889" s="15">
        <v>0</v>
      </c>
      <c r="AD889" s="15">
        <v>0</v>
      </c>
      <c r="AE889" s="15">
        <v>0</v>
      </c>
      <c r="AF889" s="15">
        <v>0</v>
      </c>
      <c r="AG889" s="15">
        <v>0</v>
      </c>
      <c r="AH889" s="15">
        <v>0</v>
      </c>
      <c r="AI889" s="15">
        <v>0</v>
      </c>
      <c r="AJ889" s="15">
        <v>1602250</v>
      </c>
      <c r="AK889" s="15">
        <v>1602250</v>
      </c>
      <c r="AL889" s="15">
        <v>1602250</v>
      </c>
      <c r="AM889" s="15">
        <v>1602250</v>
      </c>
      <c r="AN889" s="15">
        <v>1602250</v>
      </c>
      <c r="AO889" s="15">
        <v>1602250</v>
      </c>
      <c r="AP889" s="15">
        <v>1602250</v>
      </c>
      <c r="AQ889" s="15">
        <v>1602250</v>
      </c>
      <c r="AR889" s="15">
        <v>0</v>
      </c>
      <c r="AS889" s="15">
        <v>0</v>
      </c>
      <c r="AT889" s="15">
        <v>0</v>
      </c>
      <c r="AU889" s="15">
        <v>0</v>
      </c>
      <c r="AV889" s="15">
        <v>0</v>
      </c>
      <c r="AW889" s="15">
        <v>0</v>
      </c>
      <c r="AX889" s="15">
        <v>0</v>
      </c>
      <c r="AY889" s="15">
        <v>0</v>
      </c>
      <c r="BB889" t="b">
        <f t="shared" si="70"/>
        <v>1</v>
      </c>
    </row>
    <row r="890" spans="1:54">
      <c r="A890">
        <v>10364</v>
      </c>
      <c r="D890" t="s">
        <v>1127</v>
      </c>
      <c r="E890" t="s">
        <v>1128</v>
      </c>
      <c r="F890" t="str">
        <f t="shared" si="66"/>
        <v>Port/Transit</v>
      </c>
      <c r="G890" t="s">
        <v>1128</v>
      </c>
      <c r="I890" t="s">
        <v>3988</v>
      </c>
      <c r="J890" t="s">
        <v>2117</v>
      </c>
      <c r="L890" t="s">
        <v>652</v>
      </c>
      <c r="M890" t="s">
        <v>3989</v>
      </c>
      <c r="N890">
        <v>16330700</v>
      </c>
      <c r="O890">
        <v>33085998.199999996</v>
      </c>
      <c r="P890" t="s">
        <v>729</v>
      </c>
      <c r="Q890" t="str">
        <f t="shared" si="67"/>
        <v>2025-2032</v>
      </c>
      <c r="R890">
        <v>1</v>
      </c>
      <c r="S890" t="s">
        <v>3990</v>
      </c>
      <c r="T890" t="s">
        <v>0</v>
      </c>
      <c r="U890" s="4">
        <v>2025</v>
      </c>
      <c r="V890" s="4">
        <v>2032</v>
      </c>
      <c r="W890" s="15">
        <f t="shared" si="68"/>
        <v>2041337.5</v>
      </c>
      <c r="X890">
        <f t="shared" si="69"/>
        <v>8</v>
      </c>
      <c r="Y890" s="15">
        <v>0</v>
      </c>
      <c r="Z890" s="15">
        <v>0</v>
      </c>
      <c r="AA890" s="15">
        <v>0</v>
      </c>
      <c r="AB890" s="15">
        <v>0</v>
      </c>
      <c r="AC890" s="15">
        <v>0</v>
      </c>
      <c r="AD890" s="15">
        <v>0</v>
      </c>
      <c r="AE890" s="15">
        <v>0</v>
      </c>
      <c r="AF890" s="15">
        <v>0</v>
      </c>
      <c r="AG890" s="15">
        <v>0</v>
      </c>
      <c r="AH890" s="15">
        <v>0</v>
      </c>
      <c r="AI890" s="15">
        <v>0</v>
      </c>
      <c r="AJ890" s="15">
        <v>2041337.5</v>
      </c>
      <c r="AK890" s="15">
        <v>2041337.5</v>
      </c>
      <c r="AL890" s="15">
        <v>2041337.5</v>
      </c>
      <c r="AM890" s="15">
        <v>2041337.5</v>
      </c>
      <c r="AN890" s="15">
        <v>2041337.5</v>
      </c>
      <c r="AO890" s="15">
        <v>2041337.5</v>
      </c>
      <c r="AP890" s="15">
        <v>2041337.5</v>
      </c>
      <c r="AQ890" s="15">
        <v>2041337.5</v>
      </c>
      <c r="AR890" s="15">
        <v>0</v>
      </c>
      <c r="AS890" s="15">
        <v>0</v>
      </c>
      <c r="AT890" s="15">
        <v>0</v>
      </c>
      <c r="AU890" s="15">
        <v>0</v>
      </c>
      <c r="AV890" s="15">
        <v>0</v>
      </c>
      <c r="AW890" s="15">
        <v>0</v>
      </c>
      <c r="AX890" s="15">
        <v>0</v>
      </c>
      <c r="AY890" s="15">
        <v>0</v>
      </c>
      <c r="BB890" t="b">
        <f t="shared" si="70"/>
        <v>1</v>
      </c>
    </row>
    <row r="891" spans="1:54">
      <c r="A891">
        <v>10371</v>
      </c>
      <c r="D891" t="s">
        <v>1127</v>
      </c>
      <c r="E891" t="s">
        <v>1128</v>
      </c>
      <c r="F891" t="str">
        <f t="shared" si="66"/>
        <v>Port/Freight</v>
      </c>
      <c r="G891" t="s">
        <v>1128</v>
      </c>
      <c r="I891" t="s">
        <v>2132</v>
      </c>
      <c r="J891" t="s">
        <v>1005</v>
      </c>
      <c r="K891" t="s">
        <v>2133</v>
      </c>
      <c r="L891" t="s">
        <v>2134</v>
      </c>
      <c r="M891" t="s">
        <v>2135</v>
      </c>
      <c r="N891">
        <v>59000000</v>
      </c>
      <c r="O891">
        <v>119533999.99999999</v>
      </c>
      <c r="P891" t="s">
        <v>729</v>
      </c>
      <c r="Q891" t="str">
        <f t="shared" si="67"/>
        <v>2025-2032</v>
      </c>
      <c r="S891" t="s">
        <v>643</v>
      </c>
      <c r="T891" t="s">
        <v>2089</v>
      </c>
      <c r="U891" s="4">
        <v>2025</v>
      </c>
      <c r="V891" s="4">
        <v>2032</v>
      </c>
      <c r="W891" s="15">
        <f t="shared" si="68"/>
        <v>7375000</v>
      </c>
      <c r="X891">
        <f t="shared" si="69"/>
        <v>8</v>
      </c>
      <c r="Y891" s="15">
        <v>0</v>
      </c>
      <c r="Z891" s="15">
        <v>0</v>
      </c>
      <c r="AA891" s="15">
        <v>0</v>
      </c>
      <c r="AB891" s="15">
        <v>0</v>
      </c>
      <c r="AC891" s="15">
        <v>0</v>
      </c>
      <c r="AD891" s="15">
        <v>0</v>
      </c>
      <c r="AE891" s="15">
        <v>0</v>
      </c>
      <c r="AF891" s="15">
        <v>0</v>
      </c>
      <c r="AG891" s="15">
        <v>0</v>
      </c>
      <c r="AH891" s="15">
        <v>0</v>
      </c>
      <c r="AI891" s="15">
        <v>0</v>
      </c>
      <c r="AJ891" s="15">
        <v>7375000</v>
      </c>
      <c r="AK891" s="15">
        <v>7375000</v>
      </c>
      <c r="AL891" s="15">
        <v>7375000</v>
      </c>
      <c r="AM891" s="15">
        <v>7375000</v>
      </c>
      <c r="AN891" s="15">
        <v>7375000</v>
      </c>
      <c r="AO891" s="15">
        <v>7375000</v>
      </c>
      <c r="AP891" s="15">
        <v>7375000</v>
      </c>
      <c r="AQ891" s="15">
        <v>7375000</v>
      </c>
      <c r="AR891" s="15">
        <v>0</v>
      </c>
      <c r="AS891" s="15">
        <v>0</v>
      </c>
      <c r="AT891" s="15">
        <v>0</v>
      </c>
      <c r="AU891" s="15">
        <v>0</v>
      </c>
      <c r="AV891" s="15">
        <v>0</v>
      </c>
      <c r="AW891" s="15">
        <v>0</v>
      </c>
      <c r="AX891" s="15">
        <v>0</v>
      </c>
      <c r="AY891" s="15">
        <v>0</v>
      </c>
      <c r="BB891" t="b">
        <f t="shared" si="70"/>
        <v>1</v>
      </c>
    </row>
    <row r="892" spans="1:54">
      <c r="A892">
        <v>10376</v>
      </c>
      <c r="D892" t="s">
        <v>1090</v>
      </c>
      <c r="E892" t="s">
        <v>4307</v>
      </c>
      <c r="F892" t="str">
        <f t="shared" si="66"/>
        <v>City/Roads and Bridges</v>
      </c>
      <c r="I892" t="s">
        <v>2586</v>
      </c>
      <c r="J892" t="s">
        <v>2587</v>
      </c>
      <c r="K892" t="s">
        <v>655</v>
      </c>
      <c r="L892" t="s">
        <v>632</v>
      </c>
      <c r="M892" t="s">
        <v>2588</v>
      </c>
      <c r="N892">
        <v>14859000</v>
      </c>
      <c r="O892">
        <v>30104333.999999996</v>
      </c>
      <c r="P892" t="s">
        <v>729</v>
      </c>
      <c r="Q892" t="str">
        <f t="shared" si="67"/>
        <v>2025-2032</v>
      </c>
      <c r="S892" t="s">
        <v>952</v>
      </c>
      <c r="T892" t="s">
        <v>2287</v>
      </c>
      <c r="U892" s="4">
        <v>2025</v>
      </c>
      <c r="V892" s="4">
        <v>2032</v>
      </c>
      <c r="W892" s="15">
        <f t="shared" si="68"/>
        <v>1857375</v>
      </c>
      <c r="X892">
        <f t="shared" si="69"/>
        <v>8</v>
      </c>
      <c r="Y892" s="15">
        <v>0</v>
      </c>
      <c r="Z892" s="15">
        <v>0</v>
      </c>
      <c r="AA892" s="15">
        <v>0</v>
      </c>
      <c r="AB892" s="15">
        <v>0</v>
      </c>
      <c r="AC892" s="15">
        <v>0</v>
      </c>
      <c r="AD892" s="15">
        <v>0</v>
      </c>
      <c r="AE892" s="15">
        <v>0</v>
      </c>
      <c r="AF892" s="15">
        <v>0</v>
      </c>
      <c r="AG892" s="15">
        <v>0</v>
      </c>
      <c r="AH892" s="15">
        <v>0</v>
      </c>
      <c r="AI892" s="15">
        <v>0</v>
      </c>
      <c r="AJ892" s="15">
        <v>1857375</v>
      </c>
      <c r="AK892" s="15">
        <v>1857375</v>
      </c>
      <c r="AL892" s="15">
        <v>1857375</v>
      </c>
      <c r="AM892" s="15">
        <v>1857375</v>
      </c>
      <c r="AN892" s="15">
        <v>1857375</v>
      </c>
      <c r="AO892" s="15">
        <v>1857375</v>
      </c>
      <c r="AP892" s="15">
        <v>1857375</v>
      </c>
      <c r="AQ892" s="15">
        <v>1857375</v>
      </c>
      <c r="AR892" s="15">
        <v>0</v>
      </c>
      <c r="AS892" s="15">
        <v>0</v>
      </c>
      <c r="AT892" s="15">
        <v>0</v>
      </c>
      <c r="AU892" s="15">
        <v>0</v>
      </c>
      <c r="AV892" s="15">
        <v>0</v>
      </c>
      <c r="AW892" s="15">
        <v>0</v>
      </c>
      <c r="AX892" s="15">
        <v>0</v>
      </c>
      <c r="AY892" s="15">
        <v>0</v>
      </c>
      <c r="BB892" t="b">
        <f t="shared" si="70"/>
        <v>1</v>
      </c>
    </row>
    <row r="893" spans="1:54">
      <c r="A893">
        <v>10378</v>
      </c>
      <c r="D893" t="s">
        <v>1127</v>
      </c>
      <c r="E893" t="s">
        <v>1128</v>
      </c>
      <c r="F893" t="str">
        <f t="shared" si="66"/>
        <v>Port/Freight</v>
      </c>
      <c r="G893" t="s">
        <v>1128</v>
      </c>
      <c r="I893" t="s">
        <v>2139</v>
      </c>
      <c r="J893" t="s">
        <v>1161</v>
      </c>
      <c r="K893" t="s">
        <v>2140</v>
      </c>
      <c r="L893" t="s">
        <v>632</v>
      </c>
      <c r="M893" t="s">
        <v>2141</v>
      </c>
      <c r="N893">
        <v>3649084</v>
      </c>
      <c r="O893">
        <v>7393044.1839999994</v>
      </c>
      <c r="P893" t="s">
        <v>729</v>
      </c>
      <c r="Q893" t="str">
        <f t="shared" si="67"/>
        <v>2025-2032</v>
      </c>
      <c r="R893">
        <v>1</v>
      </c>
      <c r="S893" t="s">
        <v>2111</v>
      </c>
      <c r="T893" t="s">
        <v>2089</v>
      </c>
      <c r="U893" s="4">
        <v>2025</v>
      </c>
      <c r="V893" s="4">
        <v>2032</v>
      </c>
      <c r="W893" s="15">
        <f t="shared" si="68"/>
        <v>456135.5</v>
      </c>
      <c r="X893">
        <f t="shared" si="69"/>
        <v>8</v>
      </c>
      <c r="Y893" s="15">
        <v>0</v>
      </c>
      <c r="Z893" s="15">
        <v>0</v>
      </c>
      <c r="AA893" s="15">
        <v>0</v>
      </c>
      <c r="AB893" s="15">
        <v>0</v>
      </c>
      <c r="AC893" s="15">
        <v>0</v>
      </c>
      <c r="AD893" s="15">
        <v>0</v>
      </c>
      <c r="AE893" s="15">
        <v>0</v>
      </c>
      <c r="AF893" s="15">
        <v>0</v>
      </c>
      <c r="AG893" s="15">
        <v>0</v>
      </c>
      <c r="AH893" s="15">
        <v>0</v>
      </c>
      <c r="AI893" s="15">
        <v>0</v>
      </c>
      <c r="AJ893" s="15">
        <v>456135.5</v>
      </c>
      <c r="AK893" s="15">
        <v>456135.5</v>
      </c>
      <c r="AL893" s="15">
        <v>456135.5</v>
      </c>
      <c r="AM893" s="15">
        <v>456135.5</v>
      </c>
      <c r="AN893" s="15">
        <v>456135.5</v>
      </c>
      <c r="AO893" s="15">
        <v>456135.5</v>
      </c>
      <c r="AP893" s="15">
        <v>456135.5</v>
      </c>
      <c r="AQ893" s="15">
        <v>456135.5</v>
      </c>
      <c r="AR893" s="15">
        <v>0</v>
      </c>
      <c r="AS893" s="15">
        <v>0</v>
      </c>
      <c r="AT893" s="15">
        <v>0</v>
      </c>
      <c r="AU893" s="15">
        <v>0</v>
      </c>
      <c r="AV893" s="15">
        <v>0</v>
      </c>
      <c r="AW893" s="15">
        <v>0</v>
      </c>
      <c r="AX893" s="15">
        <v>0</v>
      </c>
      <c r="AY893" s="15">
        <v>0</v>
      </c>
      <c r="BB893" t="b">
        <f t="shared" si="70"/>
        <v>1</v>
      </c>
    </row>
    <row r="894" spans="1:54">
      <c r="A894">
        <v>10390</v>
      </c>
      <c r="D894" t="s">
        <v>1131</v>
      </c>
      <c r="E894" t="s">
        <v>4308</v>
      </c>
      <c r="F894" t="str">
        <f t="shared" si="66"/>
        <v>County/Roads and Bridges</v>
      </c>
      <c r="G894" t="s">
        <v>1131</v>
      </c>
      <c r="I894" t="s">
        <v>2612</v>
      </c>
      <c r="J894" t="s">
        <v>1133</v>
      </c>
      <c r="K894" t="s">
        <v>2613</v>
      </c>
      <c r="L894" t="s">
        <v>662</v>
      </c>
      <c r="M894" t="s">
        <v>2614</v>
      </c>
      <c r="N894">
        <v>8297000</v>
      </c>
      <c r="O894">
        <v>16809722</v>
      </c>
      <c r="P894" t="s">
        <v>729</v>
      </c>
      <c r="Q894" t="str">
        <f t="shared" si="67"/>
        <v>2025-2032</v>
      </c>
      <c r="R894">
        <v>1</v>
      </c>
      <c r="S894" t="s">
        <v>676</v>
      </c>
      <c r="T894" t="s">
        <v>2287</v>
      </c>
      <c r="U894" s="4">
        <v>2025</v>
      </c>
      <c r="V894" s="4">
        <v>2032</v>
      </c>
      <c r="W894" s="15">
        <f t="shared" si="68"/>
        <v>1037125</v>
      </c>
      <c r="X894">
        <f t="shared" si="69"/>
        <v>8</v>
      </c>
      <c r="Y894" s="15">
        <v>0</v>
      </c>
      <c r="Z894" s="15">
        <v>0</v>
      </c>
      <c r="AA894" s="15">
        <v>0</v>
      </c>
      <c r="AB894" s="15">
        <v>0</v>
      </c>
      <c r="AC894" s="15">
        <v>0</v>
      </c>
      <c r="AD894" s="15">
        <v>0</v>
      </c>
      <c r="AE894" s="15">
        <v>0</v>
      </c>
      <c r="AF894" s="15">
        <v>0</v>
      </c>
      <c r="AG894" s="15">
        <v>0</v>
      </c>
      <c r="AH894" s="15">
        <v>0</v>
      </c>
      <c r="AI894" s="15">
        <v>0</v>
      </c>
      <c r="AJ894" s="15">
        <v>1037125</v>
      </c>
      <c r="AK894" s="15">
        <v>1037125</v>
      </c>
      <c r="AL894" s="15">
        <v>1037125</v>
      </c>
      <c r="AM894" s="15">
        <v>1037125</v>
      </c>
      <c r="AN894" s="15">
        <v>1037125</v>
      </c>
      <c r="AO894" s="15">
        <v>1037125</v>
      </c>
      <c r="AP894" s="15">
        <v>1037125</v>
      </c>
      <c r="AQ894" s="15">
        <v>1037125</v>
      </c>
      <c r="AR894" s="15">
        <v>0</v>
      </c>
      <c r="AS894" s="15">
        <v>0</v>
      </c>
      <c r="AT894" s="15">
        <v>0</v>
      </c>
      <c r="AU894" s="15">
        <v>0</v>
      </c>
      <c r="AV894" s="15">
        <v>0</v>
      </c>
      <c r="AW894" s="15">
        <v>0</v>
      </c>
      <c r="AX894" s="15">
        <v>0</v>
      </c>
      <c r="AY894" s="15">
        <v>0</v>
      </c>
      <c r="BB894" t="b">
        <f t="shared" si="70"/>
        <v>1</v>
      </c>
    </row>
    <row r="895" spans="1:54">
      <c r="A895">
        <v>10391</v>
      </c>
      <c r="D895" t="s">
        <v>1131</v>
      </c>
      <c r="E895" t="s">
        <v>4308</v>
      </c>
      <c r="F895" t="str">
        <f t="shared" si="66"/>
        <v>County/Roads and Bridges</v>
      </c>
      <c r="G895" t="s">
        <v>1131</v>
      </c>
      <c r="I895" t="s">
        <v>2615</v>
      </c>
      <c r="J895" t="s">
        <v>2616</v>
      </c>
      <c r="K895" t="s">
        <v>2165</v>
      </c>
      <c r="L895" t="s">
        <v>640</v>
      </c>
      <c r="M895" t="s">
        <v>2617</v>
      </c>
      <c r="N895">
        <v>6151000</v>
      </c>
      <c r="O895">
        <v>12461925.999999998</v>
      </c>
      <c r="P895" t="s">
        <v>729</v>
      </c>
      <c r="Q895" t="str">
        <f t="shared" si="67"/>
        <v>2025-2032</v>
      </c>
      <c r="R895">
        <v>1</v>
      </c>
      <c r="S895" t="s">
        <v>2618</v>
      </c>
      <c r="T895" t="s">
        <v>2287</v>
      </c>
      <c r="U895" s="4">
        <v>2025</v>
      </c>
      <c r="V895" s="4">
        <v>2032</v>
      </c>
      <c r="W895" s="15">
        <f t="shared" si="68"/>
        <v>768875</v>
      </c>
      <c r="X895">
        <f t="shared" si="69"/>
        <v>8</v>
      </c>
      <c r="Y895" s="15">
        <v>0</v>
      </c>
      <c r="Z895" s="15">
        <v>0</v>
      </c>
      <c r="AA895" s="15">
        <v>0</v>
      </c>
      <c r="AB895" s="15">
        <v>0</v>
      </c>
      <c r="AC895" s="15">
        <v>0</v>
      </c>
      <c r="AD895" s="15">
        <v>0</v>
      </c>
      <c r="AE895" s="15">
        <v>0</v>
      </c>
      <c r="AF895" s="15">
        <v>0</v>
      </c>
      <c r="AG895" s="15">
        <v>0</v>
      </c>
      <c r="AH895" s="15">
        <v>0</v>
      </c>
      <c r="AI895" s="15">
        <v>0</v>
      </c>
      <c r="AJ895" s="15">
        <v>768875</v>
      </c>
      <c r="AK895" s="15">
        <v>768875</v>
      </c>
      <c r="AL895" s="15">
        <v>768875</v>
      </c>
      <c r="AM895" s="15">
        <v>768875</v>
      </c>
      <c r="AN895" s="15">
        <v>768875</v>
      </c>
      <c r="AO895" s="15">
        <v>768875</v>
      </c>
      <c r="AP895" s="15">
        <v>768875</v>
      </c>
      <c r="AQ895" s="15">
        <v>768875</v>
      </c>
      <c r="AR895" s="15">
        <v>0</v>
      </c>
      <c r="AS895" s="15">
        <v>0</v>
      </c>
      <c r="AT895" s="15">
        <v>0</v>
      </c>
      <c r="AU895" s="15">
        <v>0</v>
      </c>
      <c r="AV895" s="15">
        <v>0</v>
      </c>
      <c r="AW895" s="15">
        <v>0</v>
      </c>
      <c r="AX895" s="15">
        <v>0</v>
      </c>
      <c r="AY895" s="15">
        <v>0</v>
      </c>
      <c r="BB895" t="b">
        <f t="shared" si="70"/>
        <v>1</v>
      </c>
    </row>
    <row r="896" spans="1:54">
      <c r="A896">
        <v>10395</v>
      </c>
      <c r="D896" t="s">
        <v>1131</v>
      </c>
      <c r="E896" t="s">
        <v>4308</v>
      </c>
      <c r="F896" t="str">
        <f t="shared" si="66"/>
        <v>County/Roads and Bridges</v>
      </c>
      <c r="G896" t="s">
        <v>1131</v>
      </c>
      <c r="I896" t="s">
        <v>2619</v>
      </c>
      <c r="J896" t="s">
        <v>2620</v>
      </c>
      <c r="L896" t="s">
        <v>1098</v>
      </c>
      <c r="M896" t="s">
        <v>2621</v>
      </c>
      <c r="N896">
        <v>7000000</v>
      </c>
      <c r="O896">
        <v>14181999.999999998</v>
      </c>
      <c r="P896" t="s">
        <v>729</v>
      </c>
      <c r="Q896" t="str">
        <f t="shared" si="67"/>
        <v>2025-2032</v>
      </c>
      <c r="R896">
        <v>1</v>
      </c>
      <c r="S896" t="s">
        <v>643</v>
      </c>
      <c r="T896" t="s">
        <v>2287</v>
      </c>
      <c r="U896" s="4">
        <v>2025</v>
      </c>
      <c r="V896" s="4">
        <v>2032</v>
      </c>
      <c r="W896" s="15">
        <f t="shared" si="68"/>
        <v>875000</v>
      </c>
      <c r="X896">
        <f t="shared" si="69"/>
        <v>8</v>
      </c>
      <c r="Y896" s="15">
        <v>0</v>
      </c>
      <c r="Z896" s="15">
        <v>0</v>
      </c>
      <c r="AA896" s="15">
        <v>0</v>
      </c>
      <c r="AB896" s="15">
        <v>0</v>
      </c>
      <c r="AC896" s="15">
        <v>0</v>
      </c>
      <c r="AD896" s="15">
        <v>0</v>
      </c>
      <c r="AE896" s="15">
        <v>0</v>
      </c>
      <c r="AF896" s="15">
        <v>0</v>
      </c>
      <c r="AG896" s="15">
        <v>0</v>
      </c>
      <c r="AH896" s="15">
        <v>0</v>
      </c>
      <c r="AI896" s="15">
        <v>0</v>
      </c>
      <c r="AJ896" s="15">
        <v>875000</v>
      </c>
      <c r="AK896" s="15">
        <v>875000</v>
      </c>
      <c r="AL896" s="15">
        <v>875000</v>
      </c>
      <c r="AM896" s="15">
        <v>875000</v>
      </c>
      <c r="AN896" s="15">
        <v>875000</v>
      </c>
      <c r="AO896" s="15">
        <v>875000</v>
      </c>
      <c r="AP896" s="15">
        <v>875000</v>
      </c>
      <c r="AQ896" s="15">
        <v>875000</v>
      </c>
      <c r="AR896" s="15">
        <v>0</v>
      </c>
      <c r="AS896" s="15">
        <v>0</v>
      </c>
      <c r="AT896" s="15">
        <v>0</v>
      </c>
      <c r="AU896" s="15">
        <v>0</v>
      </c>
      <c r="AV896" s="15">
        <v>0</v>
      </c>
      <c r="AW896" s="15">
        <v>0</v>
      </c>
      <c r="AX896" s="15">
        <v>0</v>
      </c>
      <c r="AY896" s="15">
        <v>0</v>
      </c>
      <c r="BB896" t="b">
        <f t="shared" si="70"/>
        <v>1</v>
      </c>
    </row>
    <row r="897" spans="1:54">
      <c r="A897">
        <v>10401</v>
      </c>
      <c r="D897" t="s">
        <v>1131</v>
      </c>
      <c r="E897" t="s">
        <v>4308</v>
      </c>
      <c r="F897" t="str">
        <f t="shared" si="66"/>
        <v>County/Roads and Bridges</v>
      </c>
      <c r="G897" t="s">
        <v>1131</v>
      </c>
      <c r="I897" t="s">
        <v>2629</v>
      </c>
      <c r="J897" t="s">
        <v>2630</v>
      </c>
      <c r="K897" t="s">
        <v>1987</v>
      </c>
      <c r="L897" t="s">
        <v>640</v>
      </c>
      <c r="M897" t="s">
        <v>2631</v>
      </c>
      <c r="N897">
        <v>14000000</v>
      </c>
      <c r="O897">
        <v>28363999.999999996</v>
      </c>
      <c r="P897" t="s">
        <v>729</v>
      </c>
      <c r="Q897" t="str">
        <f t="shared" si="67"/>
        <v>2025-2032</v>
      </c>
      <c r="R897">
        <v>1</v>
      </c>
      <c r="S897" t="s">
        <v>664</v>
      </c>
      <c r="T897" t="s">
        <v>2287</v>
      </c>
      <c r="U897" s="4">
        <v>2025</v>
      </c>
      <c r="V897" s="4">
        <v>2032</v>
      </c>
      <c r="W897" s="15">
        <f t="shared" si="68"/>
        <v>1750000</v>
      </c>
      <c r="X897">
        <f t="shared" si="69"/>
        <v>8</v>
      </c>
      <c r="Y897" s="15">
        <v>0</v>
      </c>
      <c r="Z897" s="15">
        <v>0</v>
      </c>
      <c r="AA897" s="15">
        <v>0</v>
      </c>
      <c r="AB897" s="15">
        <v>0</v>
      </c>
      <c r="AC897" s="15">
        <v>0</v>
      </c>
      <c r="AD897" s="15">
        <v>0</v>
      </c>
      <c r="AE897" s="15">
        <v>0</v>
      </c>
      <c r="AF897" s="15">
        <v>0</v>
      </c>
      <c r="AG897" s="15">
        <v>0</v>
      </c>
      <c r="AH897" s="15">
        <v>0</v>
      </c>
      <c r="AI897" s="15">
        <v>0</v>
      </c>
      <c r="AJ897" s="15">
        <v>1750000</v>
      </c>
      <c r="AK897" s="15">
        <v>1750000</v>
      </c>
      <c r="AL897" s="15">
        <v>1750000</v>
      </c>
      <c r="AM897" s="15">
        <v>1750000</v>
      </c>
      <c r="AN897" s="15">
        <v>1750000</v>
      </c>
      <c r="AO897" s="15">
        <v>1750000</v>
      </c>
      <c r="AP897" s="15">
        <v>1750000</v>
      </c>
      <c r="AQ897" s="15">
        <v>1750000</v>
      </c>
      <c r="AR897" s="15">
        <v>0</v>
      </c>
      <c r="AS897" s="15">
        <v>0</v>
      </c>
      <c r="AT897" s="15">
        <v>0</v>
      </c>
      <c r="AU897" s="15">
        <v>0</v>
      </c>
      <c r="AV897" s="15">
        <v>0</v>
      </c>
      <c r="AW897" s="15">
        <v>0</v>
      </c>
      <c r="AX897" s="15">
        <v>0</v>
      </c>
      <c r="AY897" s="15">
        <v>0</v>
      </c>
      <c r="BB897" t="b">
        <f t="shared" si="70"/>
        <v>1</v>
      </c>
    </row>
    <row r="898" spans="1:54">
      <c r="A898">
        <v>10424</v>
      </c>
      <c r="D898" t="s">
        <v>689</v>
      </c>
      <c r="E898" t="s">
        <v>4307</v>
      </c>
      <c r="F898" t="str">
        <f t="shared" ref="F898:F961" si="71">CONCATENATE(E898,"/",T898)</f>
        <v>City/Roads and Bridges</v>
      </c>
      <c r="G898" t="s">
        <v>689</v>
      </c>
      <c r="I898" t="s">
        <v>2659</v>
      </c>
      <c r="J898" t="s">
        <v>1190</v>
      </c>
      <c r="K898" t="s">
        <v>1175</v>
      </c>
      <c r="L898" t="s">
        <v>791</v>
      </c>
      <c r="M898" t="s">
        <v>2660</v>
      </c>
      <c r="N898">
        <v>8347988</v>
      </c>
      <c r="O898">
        <v>16913023.687999997</v>
      </c>
      <c r="P898" t="s">
        <v>729</v>
      </c>
      <c r="Q898" t="str">
        <f t="shared" ref="Q898:Q961" si="72">IF(P898="N/A","2018-2040",P898)</f>
        <v>2025-2032</v>
      </c>
      <c r="R898">
        <v>1</v>
      </c>
      <c r="S898" t="s">
        <v>635</v>
      </c>
      <c r="T898" t="s">
        <v>2287</v>
      </c>
      <c r="U898" s="4">
        <v>2025</v>
      </c>
      <c r="V898" s="4">
        <v>2032</v>
      </c>
      <c r="W898" s="15">
        <f t="shared" ref="W898:W961" si="73">N898/X898</f>
        <v>1043498.5</v>
      </c>
      <c r="X898">
        <f t="shared" ref="X898:X961" si="74">V898-U898+1</f>
        <v>8</v>
      </c>
      <c r="Y898" s="15">
        <v>0</v>
      </c>
      <c r="Z898" s="15">
        <v>0</v>
      </c>
      <c r="AA898" s="15">
        <v>0</v>
      </c>
      <c r="AB898" s="15">
        <v>0</v>
      </c>
      <c r="AC898" s="15">
        <v>0</v>
      </c>
      <c r="AD898" s="15">
        <v>0</v>
      </c>
      <c r="AE898" s="15">
        <v>0</v>
      </c>
      <c r="AF898" s="15">
        <v>0</v>
      </c>
      <c r="AG898" s="15">
        <v>0</v>
      </c>
      <c r="AH898" s="15">
        <v>0</v>
      </c>
      <c r="AI898" s="15">
        <v>0</v>
      </c>
      <c r="AJ898" s="15">
        <v>1043498.5</v>
      </c>
      <c r="AK898" s="15">
        <v>1043498.5</v>
      </c>
      <c r="AL898" s="15">
        <v>1043498.5</v>
      </c>
      <c r="AM898" s="15">
        <v>1043498.5</v>
      </c>
      <c r="AN898" s="15">
        <v>1043498.5</v>
      </c>
      <c r="AO898" s="15">
        <v>1043498.5</v>
      </c>
      <c r="AP898" s="15">
        <v>1043498.5</v>
      </c>
      <c r="AQ898" s="15">
        <v>1043498.5</v>
      </c>
      <c r="AR898" s="15">
        <v>0</v>
      </c>
      <c r="AS898" s="15">
        <v>0</v>
      </c>
      <c r="AT898" s="15">
        <v>0</v>
      </c>
      <c r="AU898" s="15">
        <v>0</v>
      </c>
      <c r="AV898" s="15">
        <v>0</v>
      </c>
      <c r="AW898" s="15">
        <v>0</v>
      </c>
      <c r="AX898" s="15">
        <v>0</v>
      </c>
      <c r="AY898" s="15">
        <v>0</v>
      </c>
      <c r="BB898" t="b">
        <f t="shared" si="70"/>
        <v>1</v>
      </c>
    </row>
    <row r="899" spans="1:54">
      <c r="A899">
        <v>10448</v>
      </c>
      <c r="D899" t="s">
        <v>689</v>
      </c>
      <c r="E899" t="s">
        <v>4307</v>
      </c>
      <c r="F899" t="str">
        <f t="shared" si="71"/>
        <v>City/Roads and Bridges</v>
      </c>
      <c r="G899" t="s">
        <v>689</v>
      </c>
      <c r="I899" t="s">
        <v>2689</v>
      </c>
      <c r="J899" t="s">
        <v>1174</v>
      </c>
      <c r="K899" t="s">
        <v>1160</v>
      </c>
      <c r="L899" t="s">
        <v>640</v>
      </c>
      <c r="M899" t="s">
        <v>2690</v>
      </c>
      <c r="N899">
        <v>24302809</v>
      </c>
      <c r="O899">
        <v>49237491.033999994</v>
      </c>
      <c r="P899" t="s">
        <v>729</v>
      </c>
      <c r="Q899" t="str">
        <f t="shared" si="72"/>
        <v>2025-2032</v>
      </c>
      <c r="S899" t="s">
        <v>664</v>
      </c>
      <c r="T899" t="s">
        <v>2287</v>
      </c>
      <c r="U899" s="4">
        <v>2025</v>
      </c>
      <c r="V899" s="4">
        <v>2032</v>
      </c>
      <c r="W899" s="15">
        <f t="shared" si="73"/>
        <v>3037851.125</v>
      </c>
      <c r="X899">
        <f t="shared" si="74"/>
        <v>8</v>
      </c>
      <c r="Y899" s="15">
        <v>0</v>
      </c>
      <c r="Z899" s="15">
        <v>0</v>
      </c>
      <c r="AA899" s="15">
        <v>0</v>
      </c>
      <c r="AB899" s="15">
        <v>0</v>
      </c>
      <c r="AC899" s="15">
        <v>0</v>
      </c>
      <c r="AD899" s="15">
        <v>0</v>
      </c>
      <c r="AE899" s="15">
        <v>0</v>
      </c>
      <c r="AF899" s="15">
        <v>0</v>
      </c>
      <c r="AG899" s="15">
        <v>0</v>
      </c>
      <c r="AH899" s="15">
        <v>0</v>
      </c>
      <c r="AI899" s="15">
        <v>0</v>
      </c>
      <c r="AJ899" s="15">
        <v>3037851.125</v>
      </c>
      <c r="AK899" s="15">
        <v>3037851.125</v>
      </c>
      <c r="AL899" s="15">
        <v>3037851.125</v>
      </c>
      <c r="AM899" s="15">
        <v>3037851.125</v>
      </c>
      <c r="AN899" s="15">
        <v>3037851.125</v>
      </c>
      <c r="AO899" s="15">
        <v>3037851.125</v>
      </c>
      <c r="AP899" s="15">
        <v>3037851.125</v>
      </c>
      <c r="AQ899" s="15">
        <v>3037851.125</v>
      </c>
      <c r="AR899" s="15">
        <v>0</v>
      </c>
      <c r="AS899" s="15">
        <v>0</v>
      </c>
      <c r="AT899" s="15">
        <v>0</v>
      </c>
      <c r="AU899" s="15">
        <v>0</v>
      </c>
      <c r="AV899" s="15">
        <v>0</v>
      </c>
      <c r="AW899" s="15">
        <v>0</v>
      </c>
      <c r="AX899" s="15">
        <v>0</v>
      </c>
      <c r="AY899" s="15">
        <v>0</v>
      </c>
      <c r="BB899" t="b">
        <f t="shared" si="70"/>
        <v>1</v>
      </c>
    </row>
    <row r="900" spans="1:54">
      <c r="A900">
        <v>10449</v>
      </c>
      <c r="D900" t="s">
        <v>689</v>
      </c>
      <c r="E900" t="s">
        <v>4307</v>
      </c>
      <c r="F900" t="str">
        <f t="shared" si="71"/>
        <v>City/Roads and Bridges</v>
      </c>
      <c r="G900" t="s">
        <v>689</v>
      </c>
      <c r="I900" t="s">
        <v>2691</v>
      </c>
      <c r="J900" t="s">
        <v>1160</v>
      </c>
      <c r="K900" t="s">
        <v>2692</v>
      </c>
      <c r="L900" t="s">
        <v>640</v>
      </c>
      <c r="M900" t="s">
        <v>2693</v>
      </c>
      <c r="N900">
        <v>8335400</v>
      </c>
      <c r="O900">
        <v>16887520.399999999</v>
      </c>
      <c r="P900" t="s">
        <v>729</v>
      </c>
      <c r="Q900" t="str">
        <f t="shared" si="72"/>
        <v>2025-2032</v>
      </c>
      <c r="R900">
        <v>1</v>
      </c>
      <c r="S900" t="s">
        <v>664</v>
      </c>
      <c r="T900" t="s">
        <v>2287</v>
      </c>
      <c r="U900" s="4">
        <v>2025</v>
      </c>
      <c r="V900" s="4">
        <v>2032</v>
      </c>
      <c r="W900" s="15">
        <f t="shared" si="73"/>
        <v>1041925</v>
      </c>
      <c r="X900">
        <f t="shared" si="74"/>
        <v>8</v>
      </c>
      <c r="Y900" s="15">
        <v>0</v>
      </c>
      <c r="Z900" s="15">
        <v>0</v>
      </c>
      <c r="AA900" s="15">
        <v>0</v>
      </c>
      <c r="AB900" s="15">
        <v>0</v>
      </c>
      <c r="AC900" s="15">
        <v>0</v>
      </c>
      <c r="AD900" s="15">
        <v>0</v>
      </c>
      <c r="AE900" s="15">
        <v>0</v>
      </c>
      <c r="AF900" s="15">
        <v>0</v>
      </c>
      <c r="AG900" s="15">
        <v>0</v>
      </c>
      <c r="AH900" s="15">
        <v>0</v>
      </c>
      <c r="AI900" s="15">
        <v>0</v>
      </c>
      <c r="AJ900" s="15">
        <v>1041925</v>
      </c>
      <c r="AK900" s="15">
        <v>1041925</v>
      </c>
      <c r="AL900" s="15">
        <v>1041925</v>
      </c>
      <c r="AM900" s="15">
        <v>1041925</v>
      </c>
      <c r="AN900" s="15">
        <v>1041925</v>
      </c>
      <c r="AO900" s="15">
        <v>1041925</v>
      </c>
      <c r="AP900" s="15">
        <v>1041925</v>
      </c>
      <c r="AQ900" s="15">
        <v>1041925</v>
      </c>
      <c r="AR900" s="15">
        <v>0</v>
      </c>
      <c r="AS900" s="15">
        <v>0</v>
      </c>
      <c r="AT900" s="15">
        <v>0</v>
      </c>
      <c r="AU900" s="15">
        <v>0</v>
      </c>
      <c r="AV900" s="15">
        <v>0</v>
      </c>
      <c r="AW900" s="15">
        <v>0</v>
      </c>
      <c r="AX900" s="15">
        <v>0</v>
      </c>
      <c r="AY900" s="15">
        <v>0</v>
      </c>
      <c r="BB900" t="b">
        <f t="shared" si="70"/>
        <v>1</v>
      </c>
    </row>
    <row r="901" spans="1:54">
      <c r="A901">
        <v>10458</v>
      </c>
      <c r="D901" t="s">
        <v>689</v>
      </c>
      <c r="E901" t="s">
        <v>4307</v>
      </c>
      <c r="F901" t="str">
        <f t="shared" si="71"/>
        <v>City/Roads and Bridges</v>
      </c>
      <c r="I901" t="s">
        <v>2700</v>
      </c>
      <c r="J901" t="s">
        <v>2170</v>
      </c>
      <c r="K901" t="s">
        <v>2171</v>
      </c>
      <c r="L901" t="s">
        <v>662</v>
      </c>
      <c r="M901" t="s">
        <v>2701</v>
      </c>
      <c r="N901">
        <v>8118008</v>
      </c>
      <c r="O901">
        <v>16447084.207999999</v>
      </c>
      <c r="P901" t="s">
        <v>729</v>
      </c>
      <c r="Q901" t="str">
        <f t="shared" si="72"/>
        <v>2025-2032</v>
      </c>
      <c r="R901">
        <v>1</v>
      </c>
      <c r="S901" t="s">
        <v>746</v>
      </c>
      <c r="T901" t="s">
        <v>2287</v>
      </c>
      <c r="U901" s="4">
        <v>2025</v>
      </c>
      <c r="V901" s="4">
        <v>2032</v>
      </c>
      <c r="W901" s="15">
        <f t="shared" si="73"/>
        <v>1014751</v>
      </c>
      <c r="X901">
        <f t="shared" si="74"/>
        <v>8</v>
      </c>
      <c r="Y901" s="15">
        <v>0</v>
      </c>
      <c r="Z901" s="15">
        <v>0</v>
      </c>
      <c r="AA901" s="15">
        <v>0</v>
      </c>
      <c r="AB901" s="15">
        <v>0</v>
      </c>
      <c r="AC901" s="15">
        <v>0</v>
      </c>
      <c r="AD901" s="15">
        <v>0</v>
      </c>
      <c r="AE901" s="15">
        <v>0</v>
      </c>
      <c r="AF901" s="15">
        <v>0</v>
      </c>
      <c r="AG901" s="15">
        <v>0</v>
      </c>
      <c r="AH901" s="15">
        <v>0</v>
      </c>
      <c r="AI901" s="15">
        <v>0</v>
      </c>
      <c r="AJ901" s="15">
        <v>1014751</v>
      </c>
      <c r="AK901" s="15">
        <v>1014751</v>
      </c>
      <c r="AL901" s="15">
        <v>1014751</v>
      </c>
      <c r="AM901" s="15">
        <v>1014751</v>
      </c>
      <c r="AN901" s="15">
        <v>1014751</v>
      </c>
      <c r="AO901" s="15">
        <v>1014751</v>
      </c>
      <c r="AP901" s="15">
        <v>1014751</v>
      </c>
      <c r="AQ901" s="15">
        <v>1014751</v>
      </c>
      <c r="AR901" s="15">
        <v>0</v>
      </c>
      <c r="AS901" s="15">
        <v>0</v>
      </c>
      <c r="AT901" s="15">
        <v>0</v>
      </c>
      <c r="AU901" s="15">
        <v>0</v>
      </c>
      <c r="AV901" s="15">
        <v>0</v>
      </c>
      <c r="AW901" s="15">
        <v>0</v>
      </c>
      <c r="AX901" s="15">
        <v>0</v>
      </c>
      <c r="AY901" s="15">
        <v>0</v>
      </c>
      <c r="BB901" t="b">
        <f t="shared" si="70"/>
        <v>1</v>
      </c>
    </row>
    <row r="902" spans="1:54">
      <c r="A902">
        <v>10461</v>
      </c>
      <c r="D902" t="s">
        <v>689</v>
      </c>
      <c r="E902" t="s">
        <v>4307</v>
      </c>
      <c r="F902" t="str">
        <f t="shared" si="71"/>
        <v>City/Active Transportation</v>
      </c>
      <c r="G902" t="s">
        <v>689</v>
      </c>
      <c r="I902" t="s">
        <v>1178</v>
      </c>
      <c r="J902" t="s">
        <v>1179</v>
      </c>
      <c r="K902" t="s">
        <v>1180</v>
      </c>
      <c r="L902" t="s">
        <v>662</v>
      </c>
      <c r="M902" t="s">
        <v>1181</v>
      </c>
      <c r="N902">
        <v>3302775</v>
      </c>
      <c r="O902">
        <v>4888107</v>
      </c>
      <c r="P902" t="s">
        <v>729</v>
      </c>
      <c r="Q902" t="str">
        <f t="shared" si="72"/>
        <v>2025-2032</v>
      </c>
      <c r="S902" t="s">
        <v>676</v>
      </c>
      <c r="T902" t="s">
        <v>636</v>
      </c>
      <c r="U902" s="4">
        <v>2025</v>
      </c>
      <c r="V902" s="4">
        <v>2032</v>
      </c>
      <c r="W902" s="15">
        <f t="shared" si="73"/>
        <v>412846.875</v>
      </c>
      <c r="X902">
        <f t="shared" si="74"/>
        <v>8</v>
      </c>
      <c r="Y902" s="15">
        <v>0</v>
      </c>
      <c r="Z902" s="15">
        <v>0</v>
      </c>
      <c r="AA902" s="15">
        <v>0</v>
      </c>
      <c r="AB902" s="15">
        <v>0</v>
      </c>
      <c r="AC902" s="15">
        <v>0</v>
      </c>
      <c r="AD902" s="15">
        <v>0</v>
      </c>
      <c r="AE902" s="15">
        <v>0</v>
      </c>
      <c r="AF902" s="15">
        <v>0</v>
      </c>
      <c r="AG902" s="15">
        <v>0</v>
      </c>
      <c r="AH902" s="15">
        <v>0</v>
      </c>
      <c r="AI902" s="15">
        <v>0</v>
      </c>
      <c r="AJ902" s="15">
        <v>412846.875</v>
      </c>
      <c r="AK902" s="15">
        <v>412846.875</v>
      </c>
      <c r="AL902" s="15">
        <v>412846.875</v>
      </c>
      <c r="AM902" s="15">
        <v>412846.875</v>
      </c>
      <c r="AN902" s="15">
        <v>412846.875</v>
      </c>
      <c r="AO902" s="15">
        <v>412846.875</v>
      </c>
      <c r="AP902" s="15">
        <v>412846.875</v>
      </c>
      <c r="AQ902" s="15">
        <v>412846.875</v>
      </c>
      <c r="AR902" s="15">
        <v>0</v>
      </c>
      <c r="AS902" s="15">
        <v>0</v>
      </c>
      <c r="AT902" s="15">
        <v>0</v>
      </c>
      <c r="AU902" s="15">
        <v>0</v>
      </c>
      <c r="AV902" s="15">
        <v>0</v>
      </c>
      <c r="AW902" s="15">
        <v>0</v>
      </c>
      <c r="AX902" s="15">
        <v>0</v>
      </c>
      <c r="AY902" s="15">
        <v>0</v>
      </c>
      <c r="BB902" t="b">
        <f t="shared" si="70"/>
        <v>1</v>
      </c>
    </row>
    <row r="903" spans="1:54">
      <c r="A903">
        <v>10462</v>
      </c>
      <c r="D903" t="s">
        <v>689</v>
      </c>
      <c r="E903" t="s">
        <v>4307</v>
      </c>
      <c r="F903" t="str">
        <f t="shared" si="71"/>
        <v>City/Roads and Bridges</v>
      </c>
      <c r="G903" t="s">
        <v>689</v>
      </c>
      <c r="I903" t="s">
        <v>2706</v>
      </c>
      <c r="J903" t="s">
        <v>2707</v>
      </c>
      <c r="K903" t="s">
        <v>2708</v>
      </c>
      <c r="L903" t="s">
        <v>662</v>
      </c>
      <c r="M903" t="s">
        <v>2709</v>
      </c>
      <c r="N903">
        <v>13166455</v>
      </c>
      <c r="O903">
        <v>26675237.829999998</v>
      </c>
      <c r="P903" t="s">
        <v>729</v>
      </c>
      <c r="Q903" t="str">
        <f t="shared" si="72"/>
        <v>2025-2032</v>
      </c>
      <c r="R903">
        <v>1</v>
      </c>
      <c r="S903" t="s">
        <v>676</v>
      </c>
      <c r="T903" t="s">
        <v>2287</v>
      </c>
      <c r="U903" s="4">
        <v>2025</v>
      </c>
      <c r="V903" s="4">
        <v>2032</v>
      </c>
      <c r="W903" s="15">
        <f t="shared" si="73"/>
        <v>1645806.875</v>
      </c>
      <c r="X903">
        <f t="shared" si="74"/>
        <v>8</v>
      </c>
      <c r="Y903" s="15">
        <v>0</v>
      </c>
      <c r="Z903" s="15">
        <v>0</v>
      </c>
      <c r="AA903" s="15">
        <v>0</v>
      </c>
      <c r="AB903" s="15">
        <v>0</v>
      </c>
      <c r="AC903" s="15">
        <v>0</v>
      </c>
      <c r="AD903" s="15">
        <v>0</v>
      </c>
      <c r="AE903" s="15">
        <v>0</v>
      </c>
      <c r="AF903" s="15">
        <v>0</v>
      </c>
      <c r="AG903" s="15">
        <v>0</v>
      </c>
      <c r="AH903" s="15">
        <v>0</v>
      </c>
      <c r="AI903" s="15">
        <v>0</v>
      </c>
      <c r="AJ903" s="15">
        <v>1645806.875</v>
      </c>
      <c r="AK903" s="15">
        <v>1645806.875</v>
      </c>
      <c r="AL903" s="15">
        <v>1645806.875</v>
      </c>
      <c r="AM903" s="15">
        <v>1645806.875</v>
      </c>
      <c r="AN903" s="15">
        <v>1645806.875</v>
      </c>
      <c r="AO903" s="15">
        <v>1645806.875</v>
      </c>
      <c r="AP903" s="15">
        <v>1645806.875</v>
      </c>
      <c r="AQ903" s="15">
        <v>1645806.875</v>
      </c>
      <c r="AR903" s="15">
        <v>0</v>
      </c>
      <c r="AS903" s="15">
        <v>0</v>
      </c>
      <c r="AT903" s="15">
        <v>0</v>
      </c>
      <c r="AU903" s="15">
        <v>0</v>
      </c>
      <c r="AV903" s="15">
        <v>0</v>
      </c>
      <c r="AW903" s="15">
        <v>0</v>
      </c>
      <c r="AX903" s="15">
        <v>0</v>
      </c>
      <c r="AY903" s="15">
        <v>0</v>
      </c>
      <c r="BB903" t="b">
        <f t="shared" si="70"/>
        <v>1</v>
      </c>
    </row>
    <row r="904" spans="1:54">
      <c r="A904">
        <v>10464</v>
      </c>
      <c r="D904" t="s">
        <v>689</v>
      </c>
      <c r="E904" t="s">
        <v>4307</v>
      </c>
      <c r="F904" t="str">
        <f t="shared" si="71"/>
        <v>City/Roads and Bridges</v>
      </c>
      <c r="G904" t="s">
        <v>652</v>
      </c>
      <c r="I904" t="s">
        <v>2714</v>
      </c>
      <c r="J904" t="s">
        <v>2715</v>
      </c>
      <c r="K904" t="s">
        <v>2712</v>
      </c>
      <c r="L904" t="s">
        <v>791</v>
      </c>
      <c r="M904" t="s">
        <v>2716</v>
      </c>
      <c r="N904">
        <v>17987232</v>
      </c>
      <c r="O904">
        <v>36442132.031999998</v>
      </c>
      <c r="P904" t="s">
        <v>729</v>
      </c>
      <c r="Q904" t="str">
        <f t="shared" si="72"/>
        <v>2025-2032</v>
      </c>
      <c r="R904">
        <v>1</v>
      </c>
      <c r="S904" t="s">
        <v>746</v>
      </c>
      <c r="T904" t="s">
        <v>2287</v>
      </c>
      <c r="U904" s="4">
        <v>2025</v>
      </c>
      <c r="V904" s="4">
        <v>2032</v>
      </c>
      <c r="W904" s="15">
        <f t="shared" si="73"/>
        <v>2248404</v>
      </c>
      <c r="X904">
        <f t="shared" si="74"/>
        <v>8</v>
      </c>
      <c r="Y904" s="15">
        <v>0</v>
      </c>
      <c r="Z904" s="15">
        <v>0</v>
      </c>
      <c r="AA904" s="15">
        <v>0</v>
      </c>
      <c r="AB904" s="15">
        <v>0</v>
      </c>
      <c r="AC904" s="15">
        <v>0</v>
      </c>
      <c r="AD904" s="15">
        <v>0</v>
      </c>
      <c r="AE904" s="15">
        <v>0</v>
      </c>
      <c r="AF904" s="15">
        <v>0</v>
      </c>
      <c r="AG904" s="15">
        <v>0</v>
      </c>
      <c r="AH904" s="15">
        <v>0</v>
      </c>
      <c r="AI904" s="15">
        <v>0</v>
      </c>
      <c r="AJ904" s="15">
        <v>2248404</v>
      </c>
      <c r="AK904" s="15">
        <v>2248404</v>
      </c>
      <c r="AL904" s="15">
        <v>2248404</v>
      </c>
      <c r="AM904" s="15">
        <v>2248404</v>
      </c>
      <c r="AN904" s="15">
        <v>2248404</v>
      </c>
      <c r="AO904" s="15">
        <v>2248404</v>
      </c>
      <c r="AP904" s="15">
        <v>2248404</v>
      </c>
      <c r="AQ904" s="15">
        <v>2248404</v>
      </c>
      <c r="AR904" s="15">
        <v>0</v>
      </c>
      <c r="AS904" s="15">
        <v>0</v>
      </c>
      <c r="AT904" s="15">
        <v>0</v>
      </c>
      <c r="AU904" s="15">
        <v>0</v>
      </c>
      <c r="AV904" s="15">
        <v>0</v>
      </c>
      <c r="AW904" s="15">
        <v>0</v>
      </c>
      <c r="AX904" s="15">
        <v>0</v>
      </c>
      <c r="AY904" s="15">
        <v>0</v>
      </c>
      <c r="BB904" t="b">
        <f t="shared" si="70"/>
        <v>1</v>
      </c>
    </row>
    <row r="905" spans="1:54">
      <c r="A905">
        <v>10465</v>
      </c>
      <c r="D905" t="s">
        <v>689</v>
      </c>
      <c r="E905" t="s">
        <v>4307</v>
      </c>
      <c r="F905" t="str">
        <f t="shared" si="71"/>
        <v>City/Roads and Bridges</v>
      </c>
      <c r="G905" t="s">
        <v>652</v>
      </c>
      <c r="I905" t="s">
        <v>2717</v>
      </c>
      <c r="J905" t="s">
        <v>2718</v>
      </c>
      <c r="K905" t="s">
        <v>2719</v>
      </c>
      <c r="L905" t="s">
        <v>791</v>
      </c>
      <c r="M905" t="s">
        <v>2720</v>
      </c>
      <c r="N905">
        <v>11520364</v>
      </c>
      <c r="O905">
        <v>23340257.463999998</v>
      </c>
      <c r="P905" t="s">
        <v>729</v>
      </c>
      <c r="Q905" t="str">
        <f t="shared" si="72"/>
        <v>2025-2032</v>
      </c>
      <c r="R905">
        <v>1</v>
      </c>
      <c r="S905" t="s">
        <v>746</v>
      </c>
      <c r="T905" t="s">
        <v>2287</v>
      </c>
      <c r="U905" s="4">
        <v>2025</v>
      </c>
      <c r="V905" s="4">
        <v>2032</v>
      </c>
      <c r="W905" s="15">
        <f t="shared" si="73"/>
        <v>1440045.5</v>
      </c>
      <c r="X905">
        <f t="shared" si="74"/>
        <v>8</v>
      </c>
      <c r="Y905" s="15">
        <v>0</v>
      </c>
      <c r="Z905" s="15">
        <v>0</v>
      </c>
      <c r="AA905" s="15">
        <v>0</v>
      </c>
      <c r="AB905" s="15">
        <v>0</v>
      </c>
      <c r="AC905" s="15">
        <v>0</v>
      </c>
      <c r="AD905" s="15">
        <v>0</v>
      </c>
      <c r="AE905" s="15">
        <v>0</v>
      </c>
      <c r="AF905" s="15">
        <v>0</v>
      </c>
      <c r="AG905" s="15">
        <v>0</v>
      </c>
      <c r="AH905" s="15">
        <v>0</v>
      </c>
      <c r="AI905" s="15">
        <v>0</v>
      </c>
      <c r="AJ905" s="15">
        <v>1440045.5</v>
      </c>
      <c r="AK905" s="15">
        <v>1440045.5</v>
      </c>
      <c r="AL905" s="15">
        <v>1440045.5</v>
      </c>
      <c r="AM905" s="15">
        <v>1440045.5</v>
      </c>
      <c r="AN905" s="15">
        <v>1440045.5</v>
      </c>
      <c r="AO905" s="15">
        <v>1440045.5</v>
      </c>
      <c r="AP905" s="15">
        <v>1440045.5</v>
      </c>
      <c r="AQ905" s="15">
        <v>1440045.5</v>
      </c>
      <c r="AR905" s="15">
        <v>0</v>
      </c>
      <c r="AS905" s="15">
        <v>0</v>
      </c>
      <c r="AT905" s="15">
        <v>0</v>
      </c>
      <c r="AU905" s="15">
        <v>0</v>
      </c>
      <c r="AV905" s="15">
        <v>0</v>
      </c>
      <c r="AW905" s="15">
        <v>0</v>
      </c>
      <c r="AX905" s="15">
        <v>0</v>
      </c>
      <c r="AY905" s="15">
        <v>0</v>
      </c>
      <c r="BB905" t="b">
        <f t="shared" si="70"/>
        <v>1</v>
      </c>
    </row>
    <row r="906" spans="1:54">
      <c r="A906">
        <v>10466</v>
      </c>
      <c r="D906" t="s">
        <v>689</v>
      </c>
      <c r="E906" t="s">
        <v>4307</v>
      </c>
      <c r="F906" t="str">
        <f t="shared" si="71"/>
        <v>City/Roads and Bridges</v>
      </c>
      <c r="G906" t="s">
        <v>652</v>
      </c>
      <c r="I906" t="s">
        <v>2717</v>
      </c>
      <c r="J906" t="s">
        <v>2721</v>
      </c>
      <c r="K906" t="s">
        <v>2722</v>
      </c>
      <c r="L906" t="s">
        <v>791</v>
      </c>
      <c r="M906" t="s">
        <v>2723</v>
      </c>
      <c r="N906">
        <v>7112978</v>
      </c>
      <c r="O906">
        <v>14410893.427999999</v>
      </c>
      <c r="P906" t="s">
        <v>729</v>
      </c>
      <c r="Q906" t="str">
        <f t="shared" si="72"/>
        <v>2025-2032</v>
      </c>
      <c r="R906">
        <v>1</v>
      </c>
      <c r="S906" t="s">
        <v>746</v>
      </c>
      <c r="T906" t="s">
        <v>2287</v>
      </c>
      <c r="U906" s="4">
        <v>2025</v>
      </c>
      <c r="V906" s="4">
        <v>2032</v>
      </c>
      <c r="W906" s="15">
        <f t="shared" si="73"/>
        <v>889122.25</v>
      </c>
      <c r="X906">
        <f t="shared" si="74"/>
        <v>8</v>
      </c>
      <c r="Y906" s="15">
        <v>0</v>
      </c>
      <c r="Z906" s="15">
        <v>0</v>
      </c>
      <c r="AA906" s="15">
        <v>0</v>
      </c>
      <c r="AB906" s="15">
        <v>0</v>
      </c>
      <c r="AC906" s="15">
        <v>0</v>
      </c>
      <c r="AD906" s="15">
        <v>0</v>
      </c>
      <c r="AE906" s="15">
        <v>0</v>
      </c>
      <c r="AF906" s="15">
        <v>0</v>
      </c>
      <c r="AG906" s="15">
        <v>0</v>
      </c>
      <c r="AH906" s="15">
        <v>0</v>
      </c>
      <c r="AI906" s="15">
        <v>0</v>
      </c>
      <c r="AJ906" s="15">
        <v>889122.25</v>
      </c>
      <c r="AK906" s="15">
        <v>889122.25</v>
      </c>
      <c r="AL906" s="15">
        <v>889122.25</v>
      </c>
      <c r="AM906" s="15">
        <v>889122.25</v>
      </c>
      <c r="AN906" s="15">
        <v>889122.25</v>
      </c>
      <c r="AO906" s="15">
        <v>889122.25</v>
      </c>
      <c r="AP906" s="15">
        <v>889122.25</v>
      </c>
      <c r="AQ906" s="15">
        <v>889122.25</v>
      </c>
      <c r="AR906" s="15">
        <v>0</v>
      </c>
      <c r="AS906" s="15">
        <v>0</v>
      </c>
      <c r="AT906" s="15">
        <v>0</v>
      </c>
      <c r="AU906" s="15">
        <v>0</v>
      </c>
      <c r="AV906" s="15">
        <v>0</v>
      </c>
      <c r="AW906" s="15">
        <v>0</v>
      </c>
      <c r="AX906" s="15">
        <v>0</v>
      </c>
      <c r="AY906" s="15">
        <v>0</v>
      </c>
      <c r="BB906" t="b">
        <f t="shared" si="70"/>
        <v>1</v>
      </c>
    </row>
    <row r="907" spans="1:54">
      <c r="A907">
        <v>10468</v>
      </c>
      <c r="D907" t="s">
        <v>689</v>
      </c>
      <c r="E907" t="s">
        <v>4307</v>
      </c>
      <c r="F907" t="str">
        <f t="shared" si="71"/>
        <v>City/Roads and Bridges</v>
      </c>
      <c r="G907" t="s">
        <v>689</v>
      </c>
      <c r="I907" t="s">
        <v>2724</v>
      </c>
      <c r="J907" t="s">
        <v>2725</v>
      </c>
      <c r="K907" t="s">
        <v>2726</v>
      </c>
      <c r="L907" t="s">
        <v>791</v>
      </c>
      <c r="M907" t="s">
        <v>2720</v>
      </c>
      <c r="N907">
        <v>5430469</v>
      </c>
      <c r="O907">
        <v>11002130.193999998</v>
      </c>
      <c r="P907" t="s">
        <v>729</v>
      </c>
      <c r="Q907" t="str">
        <f t="shared" si="72"/>
        <v>2025-2032</v>
      </c>
      <c r="R907">
        <v>1</v>
      </c>
      <c r="S907" t="s">
        <v>746</v>
      </c>
      <c r="T907" t="s">
        <v>2287</v>
      </c>
      <c r="U907" s="4">
        <v>2025</v>
      </c>
      <c r="V907" s="4">
        <v>2032</v>
      </c>
      <c r="W907" s="15">
        <f t="shared" si="73"/>
        <v>678808.625</v>
      </c>
      <c r="X907">
        <f t="shared" si="74"/>
        <v>8</v>
      </c>
      <c r="Y907" s="15">
        <v>0</v>
      </c>
      <c r="Z907" s="15">
        <v>0</v>
      </c>
      <c r="AA907" s="15">
        <v>0</v>
      </c>
      <c r="AB907" s="15">
        <v>0</v>
      </c>
      <c r="AC907" s="15">
        <v>0</v>
      </c>
      <c r="AD907" s="15">
        <v>0</v>
      </c>
      <c r="AE907" s="15">
        <v>0</v>
      </c>
      <c r="AF907" s="15">
        <v>0</v>
      </c>
      <c r="AG907" s="15">
        <v>0</v>
      </c>
      <c r="AH907" s="15">
        <v>0</v>
      </c>
      <c r="AI907" s="15">
        <v>0</v>
      </c>
      <c r="AJ907" s="15">
        <v>678808.625</v>
      </c>
      <c r="AK907" s="15">
        <v>678808.625</v>
      </c>
      <c r="AL907" s="15">
        <v>678808.625</v>
      </c>
      <c r="AM907" s="15">
        <v>678808.625</v>
      </c>
      <c r="AN907" s="15">
        <v>678808.625</v>
      </c>
      <c r="AO907" s="15">
        <v>678808.625</v>
      </c>
      <c r="AP907" s="15">
        <v>678808.625</v>
      </c>
      <c r="AQ907" s="15">
        <v>678808.625</v>
      </c>
      <c r="AR907" s="15">
        <v>0</v>
      </c>
      <c r="AS907" s="15">
        <v>0</v>
      </c>
      <c r="AT907" s="15">
        <v>0</v>
      </c>
      <c r="AU907" s="15">
        <v>0</v>
      </c>
      <c r="AV907" s="15">
        <v>0</v>
      </c>
      <c r="AW907" s="15">
        <v>0</v>
      </c>
      <c r="AX907" s="15">
        <v>0</v>
      </c>
      <c r="AY907" s="15">
        <v>0</v>
      </c>
      <c r="BB907" t="b">
        <f t="shared" si="70"/>
        <v>1</v>
      </c>
    </row>
    <row r="908" spans="1:54">
      <c r="A908">
        <v>10469</v>
      </c>
      <c r="D908" t="s">
        <v>689</v>
      </c>
      <c r="E908" t="s">
        <v>4307</v>
      </c>
      <c r="F908" t="str">
        <f t="shared" si="71"/>
        <v>City/Roads and Bridges</v>
      </c>
      <c r="G908" t="s">
        <v>652</v>
      </c>
      <c r="I908" t="s">
        <v>2727</v>
      </c>
      <c r="J908" t="s">
        <v>2719</v>
      </c>
      <c r="L908" t="s">
        <v>662</v>
      </c>
      <c r="M908" t="s">
        <v>2728</v>
      </c>
      <c r="N908">
        <v>2642220</v>
      </c>
      <c r="O908">
        <v>5353137.72</v>
      </c>
      <c r="P908" t="s">
        <v>729</v>
      </c>
      <c r="Q908" t="str">
        <f t="shared" si="72"/>
        <v>2025-2032</v>
      </c>
      <c r="R908">
        <v>1</v>
      </c>
      <c r="S908" t="s">
        <v>670</v>
      </c>
      <c r="T908" t="s">
        <v>2287</v>
      </c>
      <c r="U908" s="4">
        <v>2025</v>
      </c>
      <c r="V908" s="4">
        <v>2032</v>
      </c>
      <c r="W908" s="15">
        <f t="shared" si="73"/>
        <v>330277.5</v>
      </c>
      <c r="X908">
        <f t="shared" si="74"/>
        <v>8</v>
      </c>
      <c r="Y908" s="15">
        <v>0</v>
      </c>
      <c r="Z908" s="15">
        <v>0</v>
      </c>
      <c r="AA908" s="15">
        <v>0</v>
      </c>
      <c r="AB908" s="15">
        <v>0</v>
      </c>
      <c r="AC908" s="15">
        <v>0</v>
      </c>
      <c r="AD908" s="15">
        <v>0</v>
      </c>
      <c r="AE908" s="15">
        <v>0</v>
      </c>
      <c r="AF908" s="15">
        <v>0</v>
      </c>
      <c r="AG908" s="15">
        <v>0</v>
      </c>
      <c r="AH908" s="15">
        <v>0</v>
      </c>
      <c r="AI908" s="15">
        <v>0</v>
      </c>
      <c r="AJ908" s="15">
        <v>330277.5</v>
      </c>
      <c r="AK908" s="15">
        <v>330277.5</v>
      </c>
      <c r="AL908" s="15">
        <v>330277.5</v>
      </c>
      <c r="AM908" s="15">
        <v>330277.5</v>
      </c>
      <c r="AN908" s="15">
        <v>330277.5</v>
      </c>
      <c r="AO908" s="15">
        <v>330277.5</v>
      </c>
      <c r="AP908" s="15">
        <v>330277.5</v>
      </c>
      <c r="AQ908" s="15">
        <v>330277.5</v>
      </c>
      <c r="AR908" s="15">
        <v>0</v>
      </c>
      <c r="AS908" s="15">
        <v>0</v>
      </c>
      <c r="AT908" s="15">
        <v>0</v>
      </c>
      <c r="AU908" s="15">
        <v>0</v>
      </c>
      <c r="AV908" s="15">
        <v>0</v>
      </c>
      <c r="AW908" s="15">
        <v>0</v>
      </c>
      <c r="AX908" s="15">
        <v>0</v>
      </c>
      <c r="AY908" s="15">
        <v>0</v>
      </c>
      <c r="BB908" t="b">
        <f t="shared" si="70"/>
        <v>1</v>
      </c>
    </row>
    <row r="909" spans="1:54">
      <c r="A909">
        <v>10471</v>
      </c>
      <c r="D909" t="s">
        <v>689</v>
      </c>
      <c r="E909" t="s">
        <v>4307</v>
      </c>
      <c r="F909" t="str">
        <f t="shared" si="71"/>
        <v>City/Roads and Bridges</v>
      </c>
      <c r="G909" t="s">
        <v>652</v>
      </c>
      <c r="I909" t="s">
        <v>2729</v>
      </c>
      <c r="J909" t="s">
        <v>2730</v>
      </c>
      <c r="K909" t="s">
        <v>2731</v>
      </c>
      <c r="L909" t="s">
        <v>2130</v>
      </c>
      <c r="M909" t="s">
        <v>2732</v>
      </c>
      <c r="N909">
        <v>12268899</v>
      </c>
      <c r="O909">
        <v>24856789.373999998</v>
      </c>
      <c r="P909" t="s">
        <v>729</v>
      </c>
      <c r="Q909" t="str">
        <f t="shared" si="72"/>
        <v>2025-2032</v>
      </c>
      <c r="R909">
        <v>1</v>
      </c>
      <c r="S909" t="s">
        <v>746</v>
      </c>
      <c r="T909" t="s">
        <v>2287</v>
      </c>
      <c r="U909" s="4">
        <v>2025</v>
      </c>
      <c r="V909" s="4">
        <v>2032</v>
      </c>
      <c r="W909" s="15">
        <f t="shared" si="73"/>
        <v>1533612.375</v>
      </c>
      <c r="X909">
        <f t="shared" si="74"/>
        <v>8</v>
      </c>
      <c r="Y909" s="15">
        <v>0</v>
      </c>
      <c r="Z909" s="15">
        <v>0</v>
      </c>
      <c r="AA909" s="15">
        <v>0</v>
      </c>
      <c r="AB909" s="15">
        <v>0</v>
      </c>
      <c r="AC909" s="15">
        <v>0</v>
      </c>
      <c r="AD909" s="15">
        <v>0</v>
      </c>
      <c r="AE909" s="15">
        <v>0</v>
      </c>
      <c r="AF909" s="15">
        <v>0</v>
      </c>
      <c r="AG909" s="15">
        <v>0</v>
      </c>
      <c r="AH909" s="15">
        <v>0</v>
      </c>
      <c r="AI909" s="15">
        <v>0</v>
      </c>
      <c r="AJ909" s="15">
        <v>1533612.375</v>
      </c>
      <c r="AK909" s="15">
        <v>1533612.375</v>
      </c>
      <c r="AL909" s="15">
        <v>1533612.375</v>
      </c>
      <c r="AM909" s="15">
        <v>1533612.375</v>
      </c>
      <c r="AN909" s="15">
        <v>1533612.375</v>
      </c>
      <c r="AO909" s="15">
        <v>1533612.375</v>
      </c>
      <c r="AP909" s="15">
        <v>1533612.375</v>
      </c>
      <c r="AQ909" s="15">
        <v>1533612.375</v>
      </c>
      <c r="AR909" s="15">
        <v>0</v>
      </c>
      <c r="AS909" s="15">
        <v>0</v>
      </c>
      <c r="AT909" s="15">
        <v>0</v>
      </c>
      <c r="AU909" s="15">
        <v>0</v>
      </c>
      <c r="AV909" s="15">
        <v>0</v>
      </c>
      <c r="AW909" s="15">
        <v>0</v>
      </c>
      <c r="AX909" s="15">
        <v>0</v>
      </c>
      <c r="AY909" s="15">
        <v>0</v>
      </c>
      <c r="BB909" t="b">
        <f t="shared" si="70"/>
        <v>1</v>
      </c>
    </row>
    <row r="910" spans="1:54">
      <c r="A910">
        <v>10472</v>
      </c>
      <c r="D910" t="s">
        <v>689</v>
      </c>
      <c r="E910" t="s">
        <v>4307</v>
      </c>
      <c r="F910" t="str">
        <f t="shared" si="71"/>
        <v>City/Roads and Bridges</v>
      </c>
      <c r="G910" t="s">
        <v>689</v>
      </c>
      <c r="I910" t="s">
        <v>2733</v>
      </c>
      <c r="L910" t="s">
        <v>632</v>
      </c>
      <c r="M910" t="s">
        <v>2734</v>
      </c>
      <c r="N910">
        <v>912928</v>
      </c>
      <c r="O910">
        <v>1849592.1279999998</v>
      </c>
      <c r="P910" t="s">
        <v>729</v>
      </c>
      <c r="Q910" t="str">
        <f t="shared" si="72"/>
        <v>2025-2032</v>
      </c>
      <c r="R910">
        <v>1</v>
      </c>
      <c r="S910" t="s">
        <v>635</v>
      </c>
      <c r="T910" t="s">
        <v>2287</v>
      </c>
      <c r="U910" s="4">
        <v>2025</v>
      </c>
      <c r="V910" s="4">
        <v>2032</v>
      </c>
      <c r="W910" s="15">
        <f t="shared" si="73"/>
        <v>114116</v>
      </c>
      <c r="X910">
        <f t="shared" si="74"/>
        <v>8</v>
      </c>
      <c r="Y910" s="15">
        <v>0</v>
      </c>
      <c r="Z910" s="15">
        <v>0</v>
      </c>
      <c r="AA910" s="15">
        <v>0</v>
      </c>
      <c r="AB910" s="15">
        <v>0</v>
      </c>
      <c r="AC910" s="15">
        <v>0</v>
      </c>
      <c r="AD910" s="15">
        <v>0</v>
      </c>
      <c r="AE910" s="15">
        <v>0</v>
      </c>
      <c r="AF910" s="15">
        <v>0</v>
      </c>
      <c r="AG910" s="15">
        <v>0</v>
      </c>
      <c r="AH910" s="15">
        <v>0</v>
      </c>
      <c r="AI910" s="15">
        <v>0</v>
      </c>
      <c r="AJ910" s="15">
        <v>114116</v>
      </c>
      <c r="AK910" s="15">
        <v>114116</v>
      </c>
      <c r="AL910" s="15">
        <v>114116</v>
      </c>
      <c r="AM910" s="15">
        <v>114116</v>
      </c>
      <c r="AN910" s="15">
        <v>114116</v>
      </c>
      <c r="AO910" s="15">
        <v>114116</v>
      </c>
      <c r="AP910" s="15">
        <v>114116</v>
      </c>
      <c r="AQ910" s="15">
        <v>114116</v>
      </c>
      <c r="AR910" s="15">
        <v>0</v>
      </c>
      <c r="AS910" s="15">
        <v>0</v>
      </c>
      <c r="AT910" s="15">
        <v>0</v>
      </c>
      <c r="AU910" s="15">
        <v>0</v>
      </c>
      <c r="AV910" s="15">
        <v>0</v>
      </c>
      <c r="AW910" s="15">
        <v>0</v>
      </c>
      <c r="AX910" s="15">
        <v>0</v>
      </c>
      <c r="AY910" s="15">
        <v>0</v>
      </c>
      <c r="BB910" t="b">
        <f t="shared" si="70"/>
        <v>1</v>
      </c>
    </row>
    <row r="911" spans="1:54">
      <c r="A911">
        <v>10492</v>
      </c>
      <c r="D911" t="s">
        <v>689</v>
      </c>
      <c r="E911" t="s">
        <v>4307</v>
      </c>
      <c r="F911" t="str">
        <f t="shared" si="71"/>
        <v>City/Active Transportation</v>
      </c>
      <c r="G911" t="s">
        <v>689</v>
      </c>
      <c r="I911" t="s">
        <v>1182</v>
      </c>
      <c r="J911" t="s">
        <v>1183</v>
      </c>
      <c r="K911" t="s">
        <v>652</v>
      </c>
      <c r="L911" t="s">
        <v>640</v>
      </c>
      <c r="M911" t="s">
        <v>1184</v>
      </c>
      <c r="N911">
        <v>2621250</v>
      </c>
      <c r="O911">
        <v>5310652.4999999991</v>
      </c>
      <c r="P911" t="s">
        <v>729</v>
      </c>
      <c r="Q911" t="str">
        <f t="shared" si="72"/>
        <v>2025-2032</v>
      </c>
      <c r="S911" t="s">
        <v>643</v>
      </c>
      <c r="T911" t="s">
        <v>636</v>
      </c>
      <c r="U911" s="4">
        <v>2025</v>
      </c>
      <c r="V911" s="4">
        <v>2032</v>
      </c>
      <c r="W911" s="15">
        <f t="shared" si="73"/>
        <v>327656.25</v>
      </c>
      <c r="X911">
        <f t="shared" si="74"/>
        <v>8</v>
      </c>
      <c r="Y911" s="15">
        <v>0</v>
      </c>
      <c r="Z911" s="15">
        <v>0</v>
      </c>
      <c r="AA911" s="15">
        <v>0</v>
      </c>
      <c r="AB911" s="15">
        <v>0</v>
      </c>
      <c r="AC911" s="15">
        <v>0</v>
      </c>
      <c r="AD911" s="15">
        <v>0</v>
      </c>
      <c r="AE911" s="15">
        <v>0</v>
      </c>
      <c r="AF911" s="15">
        <v>0</v>
      </c>
      <c r="AG911" s="15">
        <v>0</v>
      </c>
      <c r="AH911" s="15">
        <v>0</v>
      </c>
      <c r="AI911" s="15">
        <v>0</v>
      </c>
      <c r="AJ911" s="15">
        <v>327656.25</v>
      </c>
      <c r="AK911" s="15">
        <v>327656.25</v>
      </c>
      <c r="AL911" s="15">
        <v>327656.25</v>
      </c>
      <c r="AM911" s="15">
        <v>327656.25</v>
      </c>
      <c r="AN911" s="15">
        <v>327656.25</v>
      </c>
      <c r="AO911" s="15">
        <v>327656.25</v>
      </c>
      <c r="AP911" s="15">
        <v>327656.25</v>
      </c>
      <c r="AQ911" s="15">
        <v>327656.25</v>
      </c>
      <c r="AR911" s="15">
        <v>0</v>
      </c>
      <c r="AS911" s="15">
        <v>0</v>
      </c>
      <c r="AT911" s="15">
        <v>0</v>
      </c>
      <c r="AU911" s="15">
        <v>0</v>
      </c>
      <c r="AV911" s="15">
        <v>0</v>
      </c>
      <c r="AW911" s="15">
        <v>0</v>
      </c>
      <c r="AX911" s="15">
        <v>0</v>
      </c>
      <c r="AY911" s="15">
        <v>0</v>
      </c>
      <c r="BB911" t="b">
        <f t="shared" si="70"/>
        <v>1</v>
      </c>
    </row>
    <row r="912" spans="1:54">
      <c r="A912">
        <v>10496</v>
      </c>
      <c r="D912" t="s">
        <v>689</v>
      </c>
      <c r="E912" t="s">
        <v>4307</v>
      </c>
      <c r="F912" t="str">
        <f t="shared" si="71"/>
        <v>City/Freight</v>
      </c>
      <c r="G912" t="s">
        <v>689</v>
      </c>
      <c r="I912" t="s">
        <v>2167</v>
      </c>
      <c r="J912" t="s">
        <v>2168</v>
      </c>
      <c r="L912" t="s">
        <v>632</v>
      </c>
      <c r="M912" t="s">
        <v>2169</v>
      </c>
      <c r="N912">
        <v>250000</v>
      </c>
      <c r="O912">
        <v>506499.99999999994</v>
      </c>
      <c r="P912" t="s">
        <v>729</v>
      </c>
      <c r="Q912" t="str">
        <f t="shared" si="72"/>
        <v>2025-2032</v>
      </c>
      <c r="R912">
        <v>1</v>
      </c>
      <c r="S912" t="s">
        <v>670</v>
      </c>
      <c r="T912" t="s">
        <v>2089</v>
      </c>
      <c r="U912" s="4">
        <v>2025</v>
      </c>
      <c r="V912" s="4">
        <v>2032</v>
      </c>
      <c r="W912" s="15">
        <f t="shared" si="73"/>
        <v>31250</v>
      </c>
      <c r="X912">
        <f t="shared" si="74"/>
        <v>8</v>
      </c>
      <c r="Y912" s="15">
        <v>0</v>
      </c>
      <c r="Z912" s="15">
        <v>0</v>
      </c>
      <c r="AA912" s="15">
        <v>0</v>
      </c>
      <c r="AB912" s="15">
        <v>0</v>
      </c>
      <c r="AC912" s="15">
        <v>0</v>
      </c>
      <c r="AD912" s="15">
        <v>0</v>
      </c>
      <c r="AE912" s="15">
        <v>0</v>
      </c>
      <c r="AF912" s="15">
        <v>0</v>
      </c>
      <c r="AG912" s="15">
        <v>0</v>
      </c>
      <c r="AH912" s="15">
        <v>0</v>
      </c>
      <c r="AI912" s="15">
        <v>0</v>
      </c>
      <c r="AJ912" s="15">
        <v>31250</v>
      </c>
      <c r="AK912" s="15">
        <v>31250</v>
      </c>
      <c r="AL912" s="15">
        <v>31250</v>
      </c>
      <c r="AM912" s="15">
        <v>31250</v>
      </c>
      <c r="AN912" s="15">
        <v>31250</v>
      </c>
      <c r="AO912" s="15">
        <v>31250</v>
      </c>
      <c r="AP912" s="15">
        <v>31250</v>
      </c>
      <c r="AQ912" s="15">
        <v>31250</v>
      </c>
      <c r="AR912" s="15">
        <v>0</v>
      </c>
      <c r="AS912" s="15">
        <v>0</v>
      </c>
      <c r="AT912" s="15">
        <v>0</v>
      </c>
      <c r="AU912" s="15">
        <v>0</v>
      </c>
      <c r="AV912" s="15">
        <v>0</v>
      </c>
      <c r="AW912" s="15">
        <v>0</v>
      </c>
      <c r="AX912" s="15">
        <v>0</v>
      </c>
      <c r="AY912" s="15">
        <v>0</v>
      </c>
      <c r="BB912" t="b">
        <f t="shared" si="70"/>
        <v>1</v>
      </c>
    </row>
    <row r="913" spans="1:54">
      <c r="A913">
        <v>10501</v>
      </c>
      <c r="D913" t="s">
        <v>689</v>
      </c>
      <c r="E913" t="s">
        <v>4307</v>
      </c>
      <c r="F913" t="str">
        <f t="shared" si="71"/>
        <v>City/Roads and Bridges</v>
      </c>
      <c r="G913" t="s">
        <v>689</v>
      </c>
      <c r="I913" t="s">
        <v>2778</v>
      </c>
      <c r="J913" t="s">
        <v>2779</v>
      </c>
      <c r="K913" t="s">
        <v>1194</v>
      </c>
      <c r="L913" t="s">
        <v>640</v>
      </c>
      <c r="M913" t="s">
        <v>2780</v>
      </c>
      <c r="N913">
        <v>7135229</v>
      </c>
      <c r="O913">
        <v>14455973.953999998</v>
      </c>
      <c r="P913" t="s">
        <v>729</v>
      </c>
      <c r="Q913" t="str">
        <f t="shared" si="72"/>
        <v>2025-2032</v>
      </c>
      <c r="R913">
        <v>1</v>
      </c>
      <c r="S913" t="s">
        <v>664</v>
      </c>
      <c r="T913" t="s">
        <v>2287</v>
      </c>
      <c r="U913" s="4">
        <v>2025</v>
      </c>
      <c r="V913" s="4">
        <v>2032</v>
      </c>
      <c r="W913" s="15">
        <f t="shared" si="73"/>
        <v>891903.625</v>
      </c>
      <c r="X913">
        <f t="shared" si="74"/>
        <v>8</v>
      </c>
      <c r="Y913" s="15">
        <v>0</v>
      </c>
      <c r="Z913" s="15">
        <v>0</v>
      </c>
      <c r="AA913" s="15">
        <v>0</v>
      </c>
      <c r="AB913" s="15">
        <v>0</v>
      </c>
      <c r="AC913" s="15">
        <v>0</v>
      </c>
      <c r="AD913" s="15">
        <v>0</v>
      </c>
      <c r="AE913" s="15">
        <v>0</v>
      </c>
      <c r="AF913" s="15">
        <v>0</v>
      </c>
      <c r="AG913" s="15">
        <v>0</v>
      </c>
      <c r="AH913" s="15">
        <v>0</v>
      </c>
      <c r="AI913" s="15">
        <v>0</v>
      </c>
      <c r="AJ913" s="15">
        <v>891903.625</v>
      </c>
      <c r="AK913" s="15">
        <v>891903.625</v>
      </c>
      <c r="AL913" s="15">
        <v>891903.625</v>
      </c>
      <c r="AM913" s="15">
        <v>891903.625</v>
      </c>
      <c r="AN913" s="15">
        <v>891903.625</v>
      </c>
      <c r="AO913" s="15">
        <v>891903.625</v>
      </c>
      <c r="AP913" s="15">
        <v>891903.625</v>
      </c>
      <c r="AQ913" s="15">
        <v>891903.625</v>
      </c>
      <c r="AR913" s="15">
        <v>0</v>
      </c>
      <c r="AS913" s="15">
        <v>0</v>
      </c>
      <c r="AT913" s="15">
        <v>0</v>
      </c>
      <c r="AU913" s="15">
        <v>0</v>
      </c>
      <c r="AV913" s="15">
        <v>0</v>
      </c>
      <c r="AW913" s="15">
        <v>0</v>
      </c>
      <c r="AX913" s="15">
        <v>0</v>
      </c>
      <c r="AY913" s="15">
        <v>0</v>
      </c>
      <c r="BB913" t="b">
        <f t="shared" si="70"/>
        <v>1</v>
      </c>
    </row>
    <row r="914" spans="1:54">
      <c r="A914">
        <v>10517</v>
      </c>
      <c r="D914" t="s">
        <v>689</v>
      </c>
      <c r="E914" t="s">
        <v>4307</v>
      </c>
      <c r="F914" t="str">
        <f t="shared" si="71"/>
        <v>City/Roads and Bridges</v>
      </c>
      <c r="G914" t="s">
        <v>689</v>
      </c>
      <c r="I914" t="s">
        <v>2794</v>
      </c>
      <c r="J914" t="s">
        <v>2795</v>
      </c>
      <c r="K914" t="s">
        <v>2796</v>
      </c>
      <c r="L914" t="s">
        <v>2130</v>
      </c>
      <c r="M914" t="s">
        <v>2797</v>
      </c>
      <c r="N914">
        <v>9507235</v>
      </c>
      <c r="O914">
        <v>19261658.109999999</v>
      </c>
      <c r="P914" t="s">
        <v>729</v>
      </c>
      <c r="Q914" t="str">
        <f t="shared" si="72"/>
        <v>2025-2032</v>
      </c>
      <c r="S914" t="s">
        <v>664</v>
      </c>
      <c r="T914" t="s">
        <v>2287</v>
      </c>
      <c r="U914" s="4">
        <v>2025</v>
      </c>
      <c r="V914" s="4">
        <v>2032</v>
      </c>
      <c r="W914" s="15">
        <f t="shared" si="73"/>
        <v>1188404.375</v>
      </c>
      <c r="X914">
        <f t="shared" si="74"/>
        <v>8</v>
      </c>
      <c r="Y914" s="15">
        <v>0</v>
      </c>
      <c r="Z914" s="15">
        <v>0</v>
      </c>
      <c r="AA914" s="15">
        <v>0</v>
      </c>
      <c r="AB914" s="15">
        <v>0</v>
      </c>
      <c r="AC914" s="15">
        <v>0</v>
      </c>
      <c r="AD914" s="15">
        <v>0</v>
      </c>
      <c r="AE914" s="15">
        <v>0</v>
      </c>
      <c r="AF914" s="15">
        <v>0</v>
      </c>
      <c r="AG914" s="15">
        <v>0</v>
      </c>
      <c r="AH914" s="15">
        <v>0</v>
      </c>
      <c r="AI914" s="15">
        <v>0</v>
      </c>
      <c r="AJ914" s="15">
        <v>1188404.375</v>
      </c>
      <c r="AK914" s="15">
        <v>1188404.375</v>
      </c>
      <c r="AL914" s="15">
        <v>1188404.375</v>
      </c>
      <c r="AM914" s="15">
        <v>1188404.375</v>
      </c>
      <c r="AN914" s="15">
        <v>1188404.375</v>
      </c>
      <c r="AO914" s="15">
        <v>1188404.375</v>
      </c>
      <c r="AP914" s="15">
        <v>1188404.375</v>
      </c>
      <c r="AQ914" s="15">
        <v>1188404.375</v>
      </c>
      <c r="AR914" s="15">
        <v>0</v>
      </c>
      <c r="AS914" s="15">
        <v>0</v>
      </c>
      <c r="AT914" s="15">
        <v>0</v>
      </c>
      <c r="AU914" s="15">
        <v>0</v>
      </c>
      <c r="AV914" s="15">
        <v>0</v>
      </c>
      <c r="AW914" s="15">
        <v>0</v>
      </c>
      <c r="AX914" s="15">
        <v>0</v>
      </c>
      <c r="AY914" s="15">
        <v>0</v>
      </c>
      <c r="BB914" t="b">
        <f t="shared" si="70"/>
        <v>1</v>
      </c>
    </row>
    <row r="915" spans="1:54">
      <c r="A915">
        <v>10526</v>
      </c>
      <c r="D915" t="s">
        <v>689</v>
      </c>
      <c r="E915" t="s">
        <v>4307</v>
      </c>
      <c r="F915" t="str">
        <f t="shared" si="71"/>
        <v>City/Roads and Bridges</v>
      </c>
      <c r="G915" t="s">
        <v>689</v>
      </c>
      <c r="I915" t="s">
        <v>2803</v>
      </c>
      <c r="J915" t="s">
        <v>2804</v>
      </c>
      <c r="K915" t="s">
        <v>2805</v>
      </c>
      <c r="L915" t="s">
        <v>2130</v>
      </c>
      <c r="M915" t="s">
        <v>2802</v>
      </c>
      <c r="N915">
        <v>3583249</v>
      </c>
      <c r="O915">
        <v>7259662.4739999995</v>
      </c>
      <c r="P915" t="s">
        <v>729</v>
      </c>
      <c r="Q915" t="str">
        <f t="shared" si="72"/>
        <v>2025-2032</v>
      </c>
      <c r="S915" t="s">
        <v>676</v>
      </c>
      <c r="T915" t="s">
        <v>2287</v>
      </c>
      <c r="U915" s="4">
        <v>2025</v>
      </c>
      <c r="V915" s="4">
        <v>2032</v>
      </c>
      <c r="W915" s="15">
        <f t="shared" si="73"/>
        <v>447906.125</v>
      </c>
      <c r="X915">
        <f t="shared" si="74"/>
        <v>8</v>
      </c>
      <c r="Y915" s="15">
        <v>0</v>
      </c>
      <c r="Z915" s="15">
        <v>0</v>
      </c>
      <c r="AA915" s="15">
        <v>0</v>
      </c>
      <c r="AB915" s="15">
        <v>0</v>
      </c>
      <c r="AC915" s="15">
        <v>0</v>
      </c>
      <c r="AD915" s="15">
        <v>0</v>
      </c>
      <c r="AE915" s="15">
        <v>0</v>
      </c>
      <c r="AF915" s="15">
        <v>0</v>
      </c>
      <c r="AG915" s="15">
        <v>0</v>
      </c>
      <c r="AH915" s="15">
        <v>0</v>
      </c>
      <c r="AI915" s="15">
        <v>0</v>
      </c>
      <c r="AJ915" s="15">
        <v>447906.125</v>
      </c>
      <c r="AK915" s="15">
        <v>447906.125</v>
      </c>
      <c r="AL915" s="15">
        <v>447906.125</v>
      </c>
      <c r="AM915" s="15">
        <v>447906.125</v>
      </c>
      <c r="AN915" s="15">
        <v>447906.125</v>
      </c>
      <c r="AO915" s="15">
        <v>447906.125</v>
      </c>
      <c r="AP915" s="15">
        <v>447906.125</v>
      </c>
      <c r="AQ915" s="15">
        <v>447906.125</v>
      </c>
      <c r="AR915" s="15">
        <v>0</v>
      </c>
      <c r="AS915" s="15">
        <v>0</v>
      </c>
      <c r="AT915" s="15">
        <v>0</v>
      </c>
      <c r="AU915" s="15">
        <v>0</v>
      </c>
      <c r="AV915" s="15">
        <v>0</v>
      </c>
      <c r="AW915" s="15">
        <v>0</v>
      </c>
      <c r="AX915" s="15">
        <v>0</v>
      </c>
      <c r="AY915" s="15">
        <v>0</v>
      </c>
      <c r="BB915" t="b">
        <f t="shared" si="70"/>
        <v>1</v>
      </c>
    </row>
    <row r="916" spans="1:54">
      <c r="A916">
        <v>10529</v>
      </c>
      <c r="D916" t="s">
        <v>689</v>
      </c>
      <c r="E916" t="s">
        <v>4307</v>
      </c>
      <c r="F916" t="str">
        <f t="shared" si="71"/>
        <v>City/Roads and Bridges</v>
      </c>
      <c r="G916" t="s">
        <v>689</v>
      </c>
      <c r="I916" t="s">
        <v>2807</v>
      </c>
      <c r="J916" t="s">
        <v>1237</v>
      </c>
      <c r="K916" t="s">
        <v>2764</v>
      </c>
      <c r="L916" t="s">
        <v>640</v>
      </c>
      <c r="M916" t="s">
        <v>2802</v>
      </c>
      <c r="N916">
        <v>5528671</v>
      </c>
      <c r="O916">
        <v>11201087.445999999</v>
      </c>
      <c r="P916" t="s">
        <v>729</v>
      </c>
      <c r="Q916" t="str">
        <f t="shared" si="72"/>
        <v>2025-2032</v>
      </c>
      <c r="S916" t="s">
        <v>664</v>
      </c>
      <c r="T916" t="s">
        <v>2287</v>
      </c>
      <c r="U916" s="4">
        <v>2025</v>
      </c>
      <c r="V916" s="4">
        <v>2032</v>
      </c>
      <c r="W916" s="15">
        <f t="shared" si="73"/>
        <v>691083.875</v>
      </c>
      <c r="X916">
        <f t="shared" si="74"/>
        <v>8</v>
      </c>
      <c r="Y916" s="15">
        <v>0</v>
      </c>
      <c r="Z916" s="15">
        <v>0</v>
      </c>
      <c r="AA916" s="15">
        <v>0</v>
      </c>
      <c r="AB916" s="15">
        <v>0</v>
      </c>
      <c r="AC916" s="15">
        <v>0</v>
      </c>
      <c r="AD916" s="15">
        <v>0</v>
      </c>
      <c r="AE916" s="15">
        <v>0</v>
      </c>
      <c r="AF916" s="15">
        <v>0</v>
      </c>
      <c r="AG916" s="15">
        <v>0</v>
      </c>
      <c r="AH916" s="15">
        <v>0</v>
      </c>
      <c r="AI916" s="15">
        <v>0</v>
      </c>
      <c r="AJ916" s="15">
        <v>691083.875</v>
      </c>
      <c r="AK916" s="15">
        <v>691083.875</v>
      </c>
      <c r="AL916" s="15">
        <v>691083.875</v>
      </c>
      <c r="AM916" s="15">
        <v>691083.875</v>
      </c>
      <c r="AN916" s="15">
        <v>691083.875</v>
      </c>
      <c r="AO916" s="15">
        <v>691083.875</v>
      </c>
      <c r="AP916" s="15">
        <v>691083.875</v>
      </c>
      <c r="AQ916" s="15">
        <v>691083.875</v>
      </c>
      <c r="AR916" s="15">
        <v>0</v>
      </c>
      <c r="AS916" s="15">
        <v>0</v>
      </c>
      <c r="AT916" s="15">
        <v>0</v>
      </c>
      <c r="AU916" s="15">
        <v>0</v>
      </c>
      <c r="AV916" s="15">
        <v>0</v>
      </c>
      <c r="AW916" s="15">
        <v>0</v>
      </c>
      <c r="AX916" s="15">
        <v>0</v>
      </c>
      <c r="AY916" s="15">
        <v>0</v>
      </c>
      <c r="BB916" t="b">
        <f t="shared" si="70"/>
        <v>1</v>
      </c>
    </row>
    <row r="917" spans="1:54">
      <c r="A917">
        <v>10530</v>
      </c>
      <c r="D917" t="s">
        <v>689</v>
      </c>
      <c r="E917" t="s">
        <v>4307</v>
      </c>
      <c r="F917" t="str">
        <f t="shared" si="71"/>
        <v>City/Roads and Bridges</v>
      </c>
      <c r="G917" t="s">
        <v>689</v>
      </c>
      <c r="I917" t="s">
        <v>2808</v>
      </c>
      <c r="J917" t="s">
        <v>2721</v>
      </c>
      <c r="K917" t="s">
        <v>2809</v>
      </c>
      <c r="L917" t="s">
        <v>662</v>
      </c>
      <c r="M917" t="s">
        <v>2810</v>
      </c>
      <c r="N917">
        <v>11897840</v>
      </c>
      <c r="O917">
        <v>24105023.839999996</v>
      </c>
      <c r="P917" t="s">
        <v>729</v>
      </c>
      <c r="Q917" t="str">
        <f t="shared" si="72"/>
        <v>2025-2032</v>
      </c>
      <c r="R917">
        <v>1</v>
      </c>
      <c r="S917" t="s">
        <v>676</v>
      </c>
      <c r="T917" t="s">
        <v>2287</v>
      </c>
      <c r="U917" s="4">
        <v>2025</v>
      </c>
      <c r="V917" s="4">
        <v>2032</v>
      </c>
      <c r="W917" s="15">
        <f t="shared" si="73"/>
        <v>1487230</v>
      </c>
      <c r="X917">
        <f t="shared" si="74"/>
        <v>8</v>
      </c>
      <c r="Y917" s="15">
        <v>0</v>
      </c>
      <c r="Z917" s="15">
        <v>0</v>
      </c>
      <c r="AA917" s="15">
        <v>0</v>
      </c>
      <c r="AB917" s="15">
        <v>0</v>
      </c>
      <c r="AC917" s="15">
        <v>0</v>
      </c>
      <c r="AD917" s="15">
        <v>0</v>
      </c>
      <c r="AE917" s="15">
        <v>0</v>
      </c>
      <c r="AF917" s="15">
        <v>0</v>
      </c>
      <c r="AG917" s="15">
        <v>0</v>
      </c>
      <c r="AH917" s="15">
        <v>0</v>
      </c>
      <c r="AI917" s="15">
        <v>0</v>
      </c>
      <c r="AJ917" s="15">
        <v>1487230</v>
      </c>
      <c r="AK917" s="15">
        <v>1487230</v>
      </c>
      <c r="AL917" s="15">
        <v>1487230</v>
      </c>
      <c r="AM917" s="15">
        <v>1487230</v>
      </c>
      <c r="AN917" s="15">
        <v>1487230</v>
      </c>
      <c r="AO917" s="15">
        <v>1487230</v>
      </c>
      <c r="AP917" s="15">
        <v>1487230</v>
      </c>
      <c r="AQ917" s="15">
        <v>1487230</v>
      </c>
      <c r="AR917" s="15">
        <v>0</v>
      </c>
      <c r="AS917" s="15">
        <v>0</v>
      </c>
      <c r="AT917" s="15">
        <v>0</v>
      </c>
      <c r="AU917" s="15">
        <v>0</v>
      </c>
      <c r="AV917" s="15">
        <v>0</v>
      </c>
      <c r="AW917" s="15">
        <v>0</v>
      </c>
      <c r="AX917" s="15">
        <v>0</v>
      </c>
      <c r="AY917" s="15">
        <v>0</v>
      </c>
      <c r="BB917" t="b">
        <f t="shared" si="70"/>
        <v>1</v>
      </c>
    </row>
    <row r="918" spans="1:54">
      <c r="A918">
        <v>10532</v>
      </c>
      <c r="D918" t="s">
        <v>689</v>
      </c>
      <c r="E918" t="s">
        <v>4307</v>
      </c>
      <c r="F918" t="str">
        <f t="shared" si="71"/>
        <v>City/Roads and Bridges</v>
      </c>
      <c r="G918" t="s">
        <v>689</v>
      </c>
      <c r="I918" t="s">
        <v>2811</v>
      </c>
      <c r="J918" t="s">
        <v>2812</v>
      </c>
      <c r="K918" t="s">
        <v>2813</v>
      </c>
      <c r="L918" t="s">
        <v>640</v>
      </c>
      <c r="M918" t="s">
        <v>2802</v>
      </c>
      <c r="N918">
        <v>7202147</v>
      </c>
      <c r="O918">
        <v>14591549.821999999</v>
      </c>
      <c r="P918" t="s">
        <v>729</v>
      </c>
      <c r="Q918" t="str">
        <f t="shared" si="72"/>
        <v>2025-2032</v>
      </c>
      <c r="S918" t="s">
        <v>664</v>
      </c>
      <c r="T918" t="s">
        <v>2287</v>
      </c>
      <c r="U918" s="4">
        <v>2025</v>
      </c>
      <c r="V918" s="4">
        <v>2032</v>
      </c>
      <c r="W918" s="15">
        <f t="shared" si="73"/>
        <v>900268.375</v>
      </c>
      <c r="X918">
        <f t="shared" si="74"/>
        <v>8</v>
      </c>
      <c r="Y918" s="15">
        <v>0</v>
      </c>
      <c r="Z918" s="15">
        <v>0</v>
      </c>
      <c r="AA918" s="15">
        <v>0</v>
      </c>
      <c r="AB918" s="15">
        <v>0</v>
      </c>
      <c r="AC918" s="15">
        <v>0</v>
      </c>
      <c r="AD918" s="15">
        <v>0</v>
      </c>
      <c r="AE918" s="15">
        <v>0</v>
      </c>
      <c r="AF918" s="15">
        <v>0</v>
      </c>
      <c r="AG918" s="15">
        <v>0</v>
      </c>
      <c r="AH918" s="15">
        <v>0</v>
      </c>
      <c r="AI918" s="15">
        <v>0</v>
      </c>
      <c r="AJ918" s="15">
        <v>900268.375</v>
      </c>
      <c r="AK918" s="15">
        <v>900268.375</v>
      </c>
      <c r="AL918" s="15">
        <v>900268.375</v>
      </c>
      <c r="AM918" s="15">
        <v>900268.375</v>
      </c>
      <c r="AN918" s="15">
        <v>900268.375</v>
      </c>
      <c r="AO918" s="15">
        <v>900268.375</v>
      </c>
      <c r="AP918" s="15">
        <v>900268.375</v>
      </c>
      <c r="AQ918" s="15">
        <v>900268.375</v>
      </c>
      <c r="AR918" s="15">
        <v>0</v>
      </c>
      <c r="AS918" s="15">
        <v>0</v>
      </c>
      <c r="AT918" s="15">
        <v>0</v>
      </c>
      <c r="AU918" s="15">
        <v>0</v>
      </c>
      <c r="AV918" s="15">
        <v>0</v>
      </c>
      <c r="AW918" s="15">
        <v>0</v>
      </c>
      <c r="AX918" s="15">
        <v>0</v>
      </c>
      <c r="AY918" s="15">
        <v>0</v>
      </c>
      <c r="BB918" t="b">
        <f t="shared" si="70"/>
        <v>1</v>
      </c>
    </row>
    <row r="919" spans="1:54">
      <c r="A919">
        <v>10533</v>
      </c>
      <c r="D919" t="s">
        <v>689</v>
      </c>
      <c r="E919" t="s">
        <v>4307</v>
      </c>
      <c r="F919" t="str">
        <f t="shared" si="71"/>
        <v>City/Roads and Bridges</v>
      </c>
      <c r="G919" t="s">
        <v>689</v>
      </c>
      <c r="I919" t="s">
        <v>2327</v>
      </c>
      <c r="J919" t="s">
        <v>2814</v>
      </c>
      <c r="K919" t="s">
        <v>2815</v>
      </c>
      <c r="L919" t="s">
        <v>632</v>
      </c>
      <c r="M919" t="s">
        <v>2816</v>
      </c>
      <c r="N919">
        <v>28644245</v>
      </c>
      <c r="O919">
        <v>58033240.369999997</v>
      </c>
      <c r="P919" t="s">
        <v>729</v>
      </c>
      <c r="Q919" t="str">
        <f t="shared" si="72"/>
        <v>2025-2032</v>
      </c>
      <c r="R919">
        <v>1</v>
      </c>
      <c r="S919" t="s">
        <v>746</v>
      </c>
      <c r="T919" t="s">
        <v>2287</v>
      </c>
      <c r="U919" s="4">
        <v>2025</v>
      </c>
      <c r="V919" s="4">
        <v>2032</v>
      </c>
      <c r="W919" s="15">
        <f t="shared" si="73"/>
        <v>3580530.625</v>
      </c>
      <c r="X919">
        <f t="shared" si="74"/>
        <v>8</v>
      </c>
      <c r="Y919" s="15">
        <v>0</v>
      </c>
      <c r="Z919" s="15">
        <v>0</v>
      </c>
      <c r="AA919" s="15">
        <v>0</v>
      </c>
      <c r="AB919" s="15">
        <v>0</v>
      </c>
      <c r="AC919" s="15">
        <v>0</v>
      </c>
      <c r="AD919" s="15">
        <v>0</v>
      </c>
      <c r="AE919" s="15">
        <v>0</v>
      </c>
      <c r="AF919" s="15">
        <v>0</v>
      </c>
      <c r="AG919" s="15">
        <v>0</v>
      </c>
      <c r="AH919" s="15">
        <v>0</v>
      </c>
      <c r="AI919" s="15">
        <v>0</v>
      </c>
      <c r="AJ919" s="15">
        <v>3580530.625</v>
      </c>
      <c r="AK919" s="15">
        <v>3580530.625</v>
      </c>
      <c r="AL919" s="15">
        <v>3580530.625</v>
      </c>
      <c r="AM919" s="15">
        <v>3580530.625</v>
      </c>
      <c r="AN919" s="15">
        <v>3580530.625</v>
      </c>
      <c r="AO919" s="15">
        <v>3580530.625</v>
      </c>
      <c r="AP919" s="15">
        <v>3580530.625</v>
      </c>
      <c r="AQ919" s="15">
        <v>3580530.625</v>
      </c>
      <c r="AR919" s="15">
        <v>0</v>
      </c>
      <c r="AS919" s="15">
        <v>0</v>
      </c>
      <c r="AT919" s="15">
        <v>0</v>
      </c>
      <c r="AU919" s="15">
        <v>0</v>
      </c>
      <c r="AV919" s="15">
        <v>0</v>
      </c>
      <c r="AW919" s="15">
        <v>0</v>
      </c>
      <c r="AX919" s="15">
        <v>0</v>
      </c>
      <c r="AY919" s="15">
        <v>0</v>
      </c>
      <c r="BB919" t="b">
        <f t="shared" si="70"/>
        <v>1</v>
      </c>
    </row>
    <row r="920" spans="1:54">
      <c r="A920">
        <v>10537</v>
      </c>
      <c r="D920" t="s">
        <v>689</v>
      </c>
      <c r="E920" t="s">
        <v>4307</v>
      </c>
      <c r="F920" t="str">
        <f t="shared" si="71"/>
        <v>City/Roads and Bridges</v>
      </c>
      <c r="G920" t="s">
        <v>689</v>
      </c>
      <c r="I920" t="s">
        <v>2822</v>
      </c>
      <c r="J920" t="s">
        <v>2715</v>
      </c>
      <c r="K920" t="s">
        <v>2327</v>
      </c>
      <c r="L920" t="s">
        <v>791</v>
      </c>
      <c r="M920" t="s">
        <v>2823</v>
      </c>
      <c r="N920">
        <v>7925735</v>
      </c>
      <c r="O920">
        <v>16057539.109999998</v>
      </c>
      <c r="P920" t="s">
        <v>729</v>
      </c>
      <c r="Q920" t="str">
        <f t="shared" si="72"/>
        <v>2025-2032</v>
      </c>
      <c r="R920">
        <v>1</v>
      </c>
      <c r="S920" t="s">
        <v>746</v>
      </c>
      <c r="T920" t="s">
        <v>2287</v>
      </c>
      <c r="U920" s="4">
        <v>2025</v>
      </c>
      <c r="V920" s="4">
        <v>2032</v>
      </c>
      <c r="W920" s="15">
        <f t="shared" si="73"/>
        <v>990716.875</v>
      </c>
      <c r="X920">
        <f t="shared" si="74"/>
        <v>8</v>
      </c>
      <c r="Y920" s="15">
        <v>0</v>
      </c>
      <c r="Z920" s="15">
        <v>0</v>
      </c>
      <c r="AA920" s="15">
        <v>0</v>
      </c>
      <c r="AB920" s="15">
        <v>0</v>
      </c>
      <c r="AC920" s="15">
        <v>0</v>
      </c>
      <c r="AD920" s="15">
        <v>0</v>
      </c>
      <c r="AE920" s="15">
        <v>0</v>
      </c>
      <c r="AF920" s="15">
        <v>0</v>
      </c>
      <c r="AG920" s="15">
        <v>0</v>
      </c>
      <c r="AH920" s="15">
        <v>0</v>
      </c>
      <c r="AI920" s="15">
        <v>0</v>
      </c>
      <c r="AJ920" s="15">
        <v>990716.875</v>
      </c>
      <c r="AK920" s="15">
        <v>990716.875</v>
      </c>
      <c r="AL920" s="15">
        <v>990716.875</v>
      </c>
      <c r="AM920" s="15">
        <v>990716.875</v>
      </c>
      <c r="AN920" s="15">
        <v>990716.875</v>
      </c>
      <c r="AO920" s="15">
        <v>990716.875</v>
      </c>
      <c r="AP920" s="15">
        <v>990716.875</v>
      </c>
      <c r="AQ920" s="15">
        <v>990716.875</v>
      </c>
      <c r="AR920" s="15">
        <v>0</v>
      </c>
      <c r="AS920" s="15">
        <v>0</v>
      </c>
      <c r="AT920" s="15">
        <v>0</v>
      </c>
      <c r="AU920" s="15">
        <v>0</v>
      </c>
      <c r="AV920" s="15">
        <v>0</v>
      </c>
      <c r="AW920" s="15">
        <v>0</v>
      </c>
      <c r="AX920" s="15">
        <v>0</v>
      </c>
      <c r="AY920" s="15">
        <v>0</v>
      </c>
      <c r="BB920" t="b">
        <f t="shared" si="70"/>
        <v>1</v>
      </c>
    </row>
    <row r="921" spans="1:54">
      <c r="A921">
        <v>10544</v>
      </c>
      <c r="D921" t="s">
        <v>689</v>
      </c>
      <c r="E921" t="s">
        <v>4307</v>
      </c>
      <c r="F921" t="str">
        <f t="shared" si="71"/>
        <v>City/Active Transportation</v>
      </c>
      <c r="G921" t="s">
        <v>689</v>
      </c>
      <c r="I921" t="s">
        <v>1202</v>
      </c>
      <c r="J921" t="s">
        <v>1203</v>
      </c>
      <c r="K921" t="s">
        <v>1204</v>
      </c>
      <c r="L921" t="s">
        <v>662</v>
      </c>
      <c r="M921" t="s">
        <v>1205</v>
      </c>
      <c r="N921">
        <v>5705413</v>
      </c>
      <c r="O921">
        <v>11559166.737999998</v>
      </c>
      <c r="P921" t="s">
        <v>729</v>
      </c>
      <c r="Q921" t="str">
        <f t="shared" si="72"/>
        <v>2025-2032</v>
      </c>
      <c r="R921">
        <v>1</v>
      </c>
      <c r="S921" t="s">
        <v>676</v>
      </c>
      <c r="T921" t="s">
        <v>636</v>
      </c>
      <c r="U921" s="4">
        <v>2025</v>
      </c>
      <c r="V921" s="4">
        <v>2032</v>
      </c>
      <c r="W921" s="15">
        <f t="shared" si="73"/>
        <v>713176.625</v>
      </c>
      <c r="X921">
        <f t="shared" si="74"/>
        <v>8</v>
      </c>
      <c r="Y921" s="15">
        <v>0</v>
      </c>
      <c r="Z921" s="15">
        <v>0</v>
      </c>
      <c r="AA921" s="15">
        <v>0</v>
      </c>
      <c r="AB921" s="15">
        <v>0</v>
      </c>
      <c r="AC921" s="15">
        <v>0</v>
      </c>
      <c r="AD921" s="15">
        <v>0</v>
      </c>
      <c r="AE921" s="15">
        <v>0</v>
      </c>
      <c r="AF921" s="15">
        <v>0</v>
      </c>
      <c r="AG921" s="15">
        <v>0</v>
      </c>
      <c r="AH921" s="15">
        <v>0</v>
      </c>
      <c r="AI921" s="15">
        <v>0</v>
      </c>
      <c r="AJ921" s="15">
        <v>713176.625</v>
      </c>
      <c r="AK921" s="15">
        <v>713176.625</v>
      </c>
      <c r="AL921" s="15">
        <v>713176.625</v>
      </c>
      <c r="AM921" s="15">
        <v>713176.625</v>
      </c>
      <c r="AN921" s="15">
        <v>713176.625</v>
      </c>
      <c r="AO921" s="15">
        <v>713176.625</v>
      </c>
      <c r="AP921" s="15">
        <v>713176.625</v>
      </c>
      <c r="AQ921" s="15">
        <v>713176.625</v>
      </c>
      <c r="AR921" s="15">
        <v>0</v>
      </c>
      <c r="AS921" s="15">
        <v>0</v>
      </c>
      <c r="AT921" s="15">
        <v>0</v>
      </c>
      <c r="AU921" s="15">
        <v>0</v>
      </c>
      <c r="AV921" s="15">
        <v>0</v>
      </c>
      <c r="AW921" s="15">
        <v>0</v>
      </c>
      <c r="AX921" s="15">
        <v>0</v>
      </c>
      <c r="AY921" s="15">
        <v>0</v>
      </c>
      <c r="BB921" t="b">
        <f t="shared" si="70"/>
        <v>1</v>
      </c>
    </row>
    <row r="922" spans="1:54">
      <c r="A922">
        <v>10546</v>
      </c>
      <c r="D922" t="s">
        <v>1206</v>
      </c>
      <c r="E922" t="s">
        <v>4308</v>
      </c>
      <c r="F922" t="str">
        <f t="shared" si="71"/>
        <v>County/Roads and Bridges</v>
      </c>
      <c r="G922" t="s">
        <v>1206</v>
      </c>
      <c r="I922" t="s">
        <v>2837</v>
      </c>
      <c r="J922" t="s">
        <v>1519</v>
      </c>
      <c r="K922" t="s">
        <v>2838</v>
      </c>
      <c r="L922" t="s">
        <v>1</v>
      </c>
      <c r="M922" t="s">
        <v>2839</v>
      </c>
      <c r="N922">
        <v>15277000</v>
      </c>
      <c r="O922">
        <v>30951201.999999996</v>
      </c>
      <c r="P922" t="s">
        <v>729</v>
      </c>
      <c r="Q922" t="str">
        <f t="shared" si="72"/>
        <v>2025-2032</v>
      </c>
      <c r="R922">
        <v>1</v>
      </c>
      <c r="S922" t="s">
        <v>730</v>
      </c>
      <c r="T922" t="s">
        <v>2287</v>
      </c>
      <c r="U922" s="4">
        <v>2025</v>
      </c>
      <c r="V922" s="4">
        <v>2032</v>
      </c>
      <c r="W922" s="15">
        <f t="shared" si="73"/>
        <v>1909625</v>
      </c>
      <c r="X922">
        <f t="shared" si="74"/>
        <v>8</v>
      </c>
      <c r="Y922" s="15">
        <v>0</v>
      </c>
      <c r="Z922" s="15">
        <v>0</v>
      </c>
      <c r="AA922" s="15">
        <v>0</v>
      </c>
      <c r="AB922" s="15">
        <v>0</v>
      </c>
      <c r="AC922" s="15">
        <v>0</v>
      </c>
      <c r="AD922" s="15">
        <v>0</v>
      </c>
      <c r="AE922" s="15">
        <v>0</v>
      </c>
      <c r="AF922" s="15">
        <v>0</v>
      </c>
      <c r="AG922" s="15">
        <v>0</v>
      </c>
      <c r="AH922" s="15">
        <v>0</v>
      </c>
      <c r="AI922" s="15">
        <v>0</v>
      </c>
      <c r="AJ922" s="15">
        <v>1909625</v>
      </c>
      <c r="AK922" s="15">
        <v>1909625</v>
      </c>
      <c r="AL922" s="15">
        <v>1909625</v>
      </c>
      <c r="AM922" s="15">
        <v>1909625</v>
      </c>
      <c r="AN922" s="15">
        <v>1909625</v>
      </c>
      <c r="AO922" s="15">
        <v>1909625</v>
      </c>
      <c r="AP922" s="15">
        <v>1909625</v>
      </c>
      <c r="AQ922" s="15">
        <v>1909625</v>
      </c>
      <c r="AR922" s="15">
        <v>0</v>
      </c>
      <c r="AS922" s="15">
        <v>0</v>
      </c>
      <c r="AT922" s="15">
        <v>0</v>
      </c>
      <c r="AU922" s="15">
        <v>0</v>
      </c>
      <c r="AV922" s="15">
        <v>0</v>
      </c>
      <c r="AW922" s="15">
        <v>0</v>
      </c>
      <c r="AX922" s="15">
        <v>0</v>
      </c>
      <c r="AY922" s="15">
        <v>0</v>
      </c>
      <c r="BB922" t="b">
        <f t="shared" si="70"/>
        <v>1</v>
      </c>
    </row>
    <row r="923" spans="1:54">
      <c r="A923">
        <v>10560</v>
      </c>
      <c r="D923" t="s">
        <v>1206</v>
      </c>
      <c r="E923" t="s">
        <v>4308</v>
      </c>
      <c r="F923" t="str">
        <f t="shared" si="71"/>
        <v>County/Roads and Bridges</v>
      </c>
      <c r="G923" t="s">
        <v>3</v>
      </c>
      <c r="I923" t="s">
        <v>2867</v>
      </c>
      <c r="J923" t="s">
        <v>2868</v>
      </c>
      <c r="K923" t="s">
        <v>2869</v>
      </c>
      <c r="L923" t="s">
        <v>1</v>
      </c>
      <c r="M923" t="s">
        <v>2870</v>
      </c>
      <c r="N923">
        <v>27299000</v>
      </c>
      <c r="O923">
        <v>55307773.999999993</v>
      </c>
      <c r="P923" t="s">
        <v>729</v>
      </c>
      <c r="Q923" t="str">
        <f t="shared" si="72"/>
        <v>2025-2032</v>
      </c>
      <c r="R923">
        <v>1</v>
      </c>
      <c r="S923" t="s">
        <v>782</v>
      </c>
      <c r="T923" t="s">
        <v>2287</v>
      </c>
      <c r="U923" s="4">
        <v>2025</v>
      </c>
      <c r="V923" s="4">
        <v>2032</v>
      </c>
      <c r="W923" s="15">
        <f t="shared" si="73"/>
        <v>3412375</v>
      </c>
      <c r="X923">
        <f t="shared" si="74"/>
        <v>8</v>
      </c>
      <c r="Y923" s="15">
        <v>0</v>
      </c>
      <c r="Z923" s="15">
        <v>0</v>
      </c>
      <c r="AA923" s="15">
        <v>0</v>
      </c>
      <c r="AB923" s="15">
        <v>0</v>
      </c>
      <c r="AC923" s="15">
        <v>0</v>
      </c>
      <c r="AD923" s="15">
        <v>0</v>
      </c>
      <c r="AE923" s="15">
        <v>0</v>
      </c>
      <c r="AF923" s="15">
        <v>0</v>
      </c>
      <c r="AG923" s="15">
        <v>0</v>
      </c>
      <c r="AH923" s="15">
        <v>0</v>
      </c>
      <c r="AI923" s="15">
        <v>0</v>
      </c>
      <c r="AJ923" s="15">
        <v>3412375</v>
      </c>
      <c r="AK923" s="15">
        <v>3412375</v>
      </c>
      <c r="AL923" s="15">
        <v>3412375</v>
      </c>
      <c r="AM923" s="15">
        <v>3412375</v>
      </c>
      <c r="AN923" s="15">
        <v>3412375</v>
      </c>
      <c r="AO923" s="15">
        <v>3412375</v>
      </c>
      <c r="AP923" s="15">
        <v>3412375</v>
      </c>
      <c r="AQ923" s="15">
        <v>3412375</v>
      </c>
      <c r="AR923" s="15">
        <v>0</v>
      </c>
      <c r="AS923" s="15">
        <v>0</v>
      </c>
      <c r="AT923" s="15">
        <v>0</v>
      </c>
      <c r="AU923" s="15">
        <v>0</v>
      </c>
      <c r="AV923" s="15">
        <v>0</v>
      </c>
      <c r="AW923" s="15">
        <v>0</v>
      </c>
      <c r="AX923" s="15">
        <v>0</v>
      </c>
      <c r="AY923" s="15">
        <v>0</v>
      </c>
      <c r="BB923" t="b">
        <f t="shared" ref="BB923:BB986" si="75">SUM(Y923:AY923)=N923</f>
        <v>1</v>
      </c>
    </row>
    <row r="924" spans="1:54">
      <c r="A924">
        <v>10569</v>
      </c>
      <c r="D924" t="s">
        <v>1206</v>
      </c>
      <c r="E924" t="s">
        <v>4308</v>
      </c>
      <c r="F924" t="str">
        <f t="shared" si="71"/>
        <v>County/Roads and Bridges</v>
      </c>
      <c r="G924" t="s">
        <v>1206</v>
      </c>
      <c r="I924" t="s">
        <v>2891</v>
      </c>
      <c r="J924" t="s">
        <v>2892</v>
      </c>
      <c r="K924" t="s">
        <v>2868</v>
      </c>
      <c r="L924" t="s">
        <v>1</v>
      </c>
      <c r="M924" t="s">
        <v>2877</v>
      </c>
      <c r="N924">
        <v>17611000</v>
      </c>
      <c r="O924">
        <v>35679886</v>
      </c>
      <c r="P924" t="s">
        <v>729</v>
      </c>
      <c r="Q924" t="str">
        <f t="shared" si="72"/>
        <v>2025-2032</v>
      </c>
      <c r="R924">
        <v>1</v>
      </c>
      <c r="S924" t="s">
        <v>746</v>
      </c>
      <c r="T924" t="s">
        <v>2287</v>
      </c>
      <c r="U924" s="4">
        <v>2025</v>
      </c>
      <c r="V924" s="4">
        <v>2032</v>
      </c>
      <c r="W924" s="15">
        <f t="shared" si="73"/>
        <v>2201375</v>
      </c>
      <c r="X924">
        <f t="shared" si="74"/>
        <v>8</v>
      </c>
      <c r="Y924" s="15">
        <v>0</v>
      </c>
      <c r="Z924" s="15">
        <v>0</v>
      </c>
      <c r="AA924" s="15">
        <v>0</v>
      </c>
      <c r="AB924" s="15">
        <v>0</v>
      </c>
      <c r="AC924" s="15">
        <v>0</v>
      </c>
      <c r="AD924" s="15">
        <v>0</v>
      </c>
      <c r="AE924" s="15">
        <v>0</v>
      </c>
      <c r="AF924" s="15">
        <v>0</v>
      </c>
      <c r="AG924" s="15">
        <v>0</v>
      </c>
      <c r="AH924" s="15">
        <v>0</v>
      </c>
      <c r="AI924" s="15">
        <v>0</v>
      </c>
      <c r="AJ924" s="15">
        <v>2201375</v>
      </c>
      <c r="AK924" s="15">
        <v>2201375</v>
      </c>
      <c r="AL924" s="15">
        <v>2201375</v>
      </c>
      <c r="AM924" s="15">
        <v>2201375</v>
      </c>
      <c r="AN924" s="15">
        <v>2201375</v>
      </c>
      <c r="AO924" s="15">
        <v>2201375</v>
      </c>
      <c r="AP924" s="15">
        <v>2201375</v>
      </c>
      <c r="AQ924" s="15">
        <v>2201375</v>
      </c>
      <c r="AR924" s="15">
        <v>0</v>
      </c>
      <c r="AS924" s="15">
        <v>0</v>
      </c>
      <c r="AT924" s="15">
        <v>0</v>
      </c>
      <c r="AU924" s="15">
        <v>0</v>
      </c>
      <c r="AV924" s="15">
        <v>0</v>
      </c>
      <c r="AW924" s="15">
        <v>0</v>
      </c>
      <c r="AX924" s="15">
        <v>0</v>
      </c>
      <c r="AY924" s="15">
        <v>0</v>
      </c>
      <c r="BB924" t="b">
        <f t="shared" si="75"/>
        <v>1</v>
      </c>
    </row>
    <row r="925" spans="1:54">
      <c r="A925">
        <v>10578</v>
      </c>
      <c r="D925" t="s">
        <v>1206</v>
      </c>
      <c r="E925" t="s">
        <v>4308</v>
      </c>
      <c r="F925" t="str">
        <f t="shared" si="71"/>
        <v>County/Roads and Bridges</v>
      </c>
      <c r="G925" t="s">
        <v>1206</v>
      </c>
      <c r="I925" t="s">
        <v>2903</v>
      </c>
      <c r="J925" t="s">
        <v>1725</v>
      </c>
      <c r="K925" t="s">
        <v>1270</v>
      </c>
      <c r="L925" t="s">
        <v>1</v>
      </c>
      <c r="M925" t="s">
        <v>2904</v>
      </c>
      <c r="N925">
        <v>24735000</v>
      </c>
      <c r="O925">
        <v>50113109.999999993</v>
      </c>
      <c r="P925" t="s">
        <v>729</v>
      </c>
      <c r="Q925" t="str">
        <f t="shared" si="72"/>
        <v>2025-2032</v>
      </c>
      <c r="R925">
        <v>1</v>
      </c>
      <c r="S925" t="s">
        <v>1222</v>
      </c>
      <c r="T925" t="s">
        <v>2287</v>
      </c>
      <c r="U925" s="4">
        <v>2025</v>
      </c>
      <c r="V925" s="4">
        <v>2032</v>
      </c>
      <c r="W925" s="15">
        <f t="shared" si="73"/>
        <v>3091875</v>
      </c>
      <c r="X925">
        <f t="shared" si="74"/>
        <v>8</v>
      </c>
      <c r="Y925" s="15">
        <v>0</v>
      </c>
      <c r="Z925" s="15">
        <v>0</v>
      </c>
      <c r="AA925" s="15">
        <v>0</v>
      </c>
      <c r="AB925" s="15">
        <v>0</v>
      </c>
      <c r="AC925" s="15">
        <v>0</v>
      </c>
      <c r="AD925" s="15">
        <v>0</v>
      </c>
      <c r="AE925" s="15">
        <v>0</v>
      </c>
      <c r="AF925" s="15">
        <v>0</v>
      </c>
      <c r="AG925" s="15">
        <v>0</v>
      </c>
      <c r="AH925" s="15">
        <v>0</v>
      </c>
      <c r="AI925" s="15">
        <v>0</v>
      </c>
      <c r="AJ925" s="15">
        <v>3091875</v>
      </c>
      <c r="AK925" s="15">
        <v>3091875</v>
      </c>
      <c r="AL925" s="15">
        <v>3091875</v>
      </c>
      <c r="AM925" s="15">
        <v>3091875</v>
      </c>
      <c r="AN925" s="15">
        <v>3091875</v>
      </c>
      <c r="AO925" s="15">
        <v>3091875</v>
      </c>
      <c r="AP925" s="15">
        <v>3091875</v>
      </c>
      <c r="AQ925" s="15">
        <v>3091875</v>
      </c>
      <c r="AR925" s="15">
        <v>0</v>
      </c>
      <c r="AS925" s="15">
        <v>0</v>
      </c>
      <c r="AT925" s="15">
        <v>0</v>
      </c>
      <c r="AU925" s="15">
        <v>0</v>
      </c>
      <c r="AV925" s="15">
        <v>0</v>
      </c>
      <c r="AW925" s="15">
        <v>0</v>
      </c>
      <c r="AX925" s="15">
        <v>0</v>
      </c>
      <c r="AY925" s="15">
        <v>0</v>
      </c>
      <c r="BB925" t="b">
        <f t="shared" si="75"/>
        <v>1</v>
      </c>
    </row>
    <row r="926" spans="1:54">
      <c r="A926">
        <v>10579</v>
      </c>
      <c r="D926" t="s">
        <v>1206</v>
      </c>
      <c r="E926" t="s">
        <v>4308</v>
      </c>
      <c r="F926" t="str">
        <f t="shared" si="71"/>
        <v>County/Roads and Bridges</v>
      </c>
      <c r="G926" t="s">
        <v>1206</v>
      </c>
      <c r="I926" t="s">
        <v>2895</v>
      </c>
      <c r="J926" t="s">
        <v>2905</v>
      </c>
      <c r="K926" t="s">
        <v>2906</v>
      </c>
      <c r="L926" t="s">
        <v>1</v>
      </c>
      <c r="M926" t="s">
        <v>2907</v>
      </c>
      <c r="N926">
        <v>4000000</v>
      </c>
      <c r="O926">
        <v>8103999.9999999991</v>
      </c>
      <c r="P926" t="s">
        <v>729</v>
      </c>
      <c r="Q926" t="str">
        <f t="shared" si="72"/>
        <v>2025-2032</v>
      </c>
      <c r="R926">
        <v>1</v>
      </c>
      <c r="S926" t="s">
        <v>1222</v>
      </c>
      <c r="T926" t="s">
        <v>2287</v>
      </c>
      <c r="U926" s="4">
        <v>2025</v>
      </c>
      <c r="V926" s="4">
        <v>2032</v>
      </c>
      <c r="W926" s="15">
        <f t="shared" si="73"/>
        <v>500000</v>
      </c>
      <c r="X926">
        <f t="shared" si="74"/>
        <v>8</v>
      </c>
      <c r="Y926" s="15">
        <v>0</v>
      </c>
      <c r="Z926" s="15">
        <v>0</v>
      </c>
      <c r="AA926" s="15">
        <v>0</v>
      </c>
      <c r="AB926" s="15">
        <v>0</v>
      </c>
      <c r="AC926" s="15">
        <v>0</v>
      </c>
      <c r="AD926" s="15">
        <v>0</v>
      </c>
      <c r="AE926" s="15">
        <v>0</v>
      </c>
      <c r="AF926" s="15">
        <v>0</v>
      </c>
      <c r="AG926" s="15">
        <v>0</v>
      </c>
      <c r="AH926" s="15">
        <v>0</v>
      </c>
      <c r="AI926" s="15">
        <v>0</v>
      </c>
      <c r="AJ926" s="15">
        <v>500000</v>
      </c>
      <c r="AK926" s="15">
        <v>500000</v>
      </c>
      <c r="AL926" s="15">
        <v>500000</v>
      </c>
      <c r="AM926" s="15">
        <v>500000</v>
      </c>
      <c r="AN926" s="15">
        <v>500000</v>
      </c>
      <c r="AO926" s="15">
        <v>500000</v>
      </c>
      <c r="AP926" s="15">
        <v>500000</v>
      </c>
      <c r="AQ926" s="15">
        <v>500000</v>
      </c>
      <c r="AR926" s="15">
        <v>0</v>
      </c>
      <c r="AS926" s="15">
        <v>0</v>
      </c>
      <c r="AT926" s="15">
        <v>0</v>
      </c>
      <c r="AU926" s="15">
        <v>0</v>
      </c>
      <c r="AV926" s="15">
        <v>0</v>
      </c>
      <c r="AW926" s="15">
        <v>0</v>
      </c>
      <c r="AX926" s="15">
        <v>0</v>
      </c>
      <c r="AY926" s="15">
        <v>0</v>
      </c>
      <c r="BB926" t="b">
        <f t="shared" si="75"/>
        <v>1</v>
      </c>
    </row>
    <row r="927" spans="1:54">
      <c r="A927">
        <v>10584</v>
      </c>
      <c r="D927" t="s">
        <v>1206</v>
      </c>
      <c r="E927" t="s">
        <v>4308</v>
      </c>
      <c r="F927" t="str">
        <f t="shared" si="71"/>
        <v>County/Active Transportation</v>
      </c>
      <c r="G927" t="s">
        <v>1206</v>
      </c>
      <c r="I927" t="s">
        <v>1207</v>
      </c>
      <c r="J927" t="s">
        <v>1208</v>
      </c>
      <c r="K927" t="s">
        <v>1209</v>
      </c>
      <c r="L927" t="s">
        <v>640</v>
      </c>
      <c r="M927" t="s">
        <v>1210</v>
      </c>
      <c r="N927">
        <v>9293000</v>
      </c>
      <c r="O927">
        <v>18827618</v>
      </c>
      <c r="P927" t="s">
        <v>729</v>
      </c>
      <c r="Q927" t="str">
        <f t="shared" si="72"/>
        <v>2025-2032</v>
      </c>
      <c r="R927">
        <v>1</v>
      </c>
      <c r="S927" t="s">
        <v>746</v>
      </c>
      <c r="T927" t="s">
        <v>636</v>
      </c>
      <c r="U927" s="4">
        <v>2025</v>
      </c>
      <c r="V927" s="4">
        <v>2032</v>
      </c>
      <c r="W927" s="15">
        <f t="shared" si="73"/>
        <v>1161625</v>
      </c>
      <c r="X927">
        <f t="shared" si="74"/>
        <v>8</v>
      </c>
      <c r="Y927" s="15">
        <v>0</v>
      </c>
      <c r="Z927" s="15">
        <v>0</v>
      </c>
      <c r="AA927" s="15">
        <v>0</v>
      </c>
      <c r="AB927" s="15">
        <v>0</v>
      </c>
      <c r="AC927" s="15">
        <v>0</v>
      </c>
      <c r="AD927" s="15">
        <v>0</v>
      </c>
      <c r="AE927" s="15">
        <v>0</v>
      </c>
      <c r="AF927" s="15">
        <v>0</v>
      </c>
      <c r="AG927" s="15">
        <v>0</v>
      </c>
      <c r="AH927" s="15">
        <v>0</v>
      </c>
      <c r="AI927" s="15">
        <v>0</v>
      </c>
      <c r="AJ927" s="15">
        <v>1161625</v>
      </c>
      <c r="AK927" s="15">
        <v>1161625</v>
      </c>
      <c r="AL927" s="15">
        <v>1161625</v>
      </c>
      <c r="AM927" s="15">
        <v>1161625</v>
      </c>
      <c r="AN927" s="15">
        <v>1161625</v>
      </c>
      <c r="AO927" s="15">
        <v>1161625</v>
      </c>
      <c r="AP927" s="15">
        <v>1161625</v>
      </c>
      <c r="AQ927" s="15">
        <v>1161625</v>
      </c>
      <c r="AR927" s="15">
        <v>0</v>
      </c>
      <c r="AS927" s="15">
        <v>0</v>
      </c>
      <c r="AT927" s="15">
        <v>0</v>
      </c>
      <c r="AU927" s="15">
        <v>0</v>
      </c>
      <c r="AV927" s="15">
        <v>0</v>
      </c>
      <c r="AW927" s="15">
        <v>0</v>
      </c>
      <c r="AX927" s="15">
        <v>0</v>
      </c>
      <c r="AY927" s="15">
        <v>0</v>
      </c>
      <c r="BB927" t="b">
        <f t="shared" si="75"/>
        <v>1</v>
      </c>
    </row>
    <row r="928" spans="1:54">
      <c r="A928">
        <v>10588</v>
      </c>
      <c r="D928" t="s">
        <v>1206</v>
      </c>
      <c r="E928" t="s">
        <v>4308</v>
      </c>
      <c r="F928" t="str">
        <f t="shared" si="71"/>
        <v>County/Freight</v>
      </c>
      <c r="G928" t="s">
        <v>1206</v>
      </c>
      <c r="I928" t="s">
        <v>2176</v>
      </c>
      <c r="J928" t="s">
        <v>2177</v>
      </c>
      <c r="K928" t="s">
        <v>2178</v>
      </c>
      <c r="L928" t="s">
        <v>1616</v>
      </c>
      <c r="M928" t="s">
        <v>2179</v>
      </c>
      <c r="N928">
        <v>28000000</v>
      </c>
      <c r="O928">
        <v>56727999.999999993</v>
      </c>
      <c r="P928" t="s">
        <v>729</v>
      </c>
      <c r="Q928" t="str">
        <f t="shared" si="72"/>
        <v>2025-2032</v>
      </c>
      <c r="R928">
        <v>1</v>
      </c>
      <c r="S928" t="s">
        <v>664</v>
      </c>
      <c r="T928" t="s">
        <v>2089</v>
      </c>
      <c r="U928" s="4">
        <v>2025</v>
      </c>
      <c r="V928" s="4">
        <v>2032</v>
      </c>
      <c r="W928" s="15">
        <f t="shared" si="73"/>
        <v>3500000</v>
      </c>
      <c r="X928">
        <f t="shared" si="74"/>
        <v>8</v>
      </c>
      <c r="Y928" s="15">
        <v>0</v>
      </c>
      <c r="Z928" s="15">
        <v>0</v>
      </c>
      <c r="AA928" s="15">
        <v>0</v>
      </c>
      <c r="AB928" s="15">
        <v>0</v>
      </c>
      <c r="AC928" s="15">
        <v>0</v>
      </c>
      <c r="AD928" s="15">
        <v>0</v>
      </c>
      <c r="AE928" s="15">
        <v>0</v>
      </c>
      <c r="AF928" s="15">
        <v>0</v>
      </c>
      <c r="AG928" s="15">
        <v>0</v>
      </c>
      <c r="AH928" s="15">
        <v>0</v>
      </c>
      <c r="AI928" s="15">
        <v>0</v>
      </c>
      <c r="AJ928" s="15">
        <v>3500000</v>
      </c>
      <c r="AK928" s="15">
        <v>3500000</v>
      </c>
      <c r="AL928" s="15">
        <v>3500000</v>
      </c>
      <c r="AM928" s="15">
        <v>3500000</v>
      </c>
      <c r="AN928" s="15">
        <v>3500000</v>
      </c>
      <c r="AO928" s="15">
        <v>3500000</v>
      </c>
      <c r="AP928" s="15">
        <v>3500000</v>
      </c>
      <c r="AQ928" s="15">
        <v>3500000</v>
      </c>
      <c r="AR928" s="15">
        <v>0</v>
      </c>
      <c r="AS928" s="15">
        <v>0</v>
      </c>
      <c r="AT928" s="15">
        <v>0</v>
      </c>
      <c r="AU928" s="15">
        <v>0</v>
      </c>
      <c r="AV928" s="15">
        <v>0</v>
      </c>
      <c r="AW928" s="15">
        <v>0</v>
      </c>
      <c r="AX928" s="15">
        <v>0</v>
      </c>
      <c r="AY928" s="15">
        <v>0</v>
      </c>
      <c r="BB928" t="b">
        <f t="shared" si="75"/>
        <v>1</v>
      </c>
    </row>
    <row r="929" spans="1:54">
      <c r="A929">
        <v>10589</v>
      </c>
      <c r="D929" t="s">
        <v>1206</v>
      </c>
      <c r="E929" t="s">
        <v>4308</v>
      </c>
      <c r="F929" t="str">
        <f t="shared" si="71"/>
        <v>County/Active Transportation</v>
      </c>
      <c r="G929" t="s">
        <v>1206</v>
      </c>
      <c r="I929" t="s">
        <v>1218</v>
      </c>
      <c r="J929" t="s">
        <v>1219</v>
      </c>
      <c r="K929" t="s">
        <v>1220</v>
      </c>
      <c r="L929" t="s">
        <v>640</v>
      </c>
      <c r="M929" t="s">
        <v>1221</v>
      </c>
      <c r="N929">
        <v>11546000</v>
      </c>
      <c r="O929">
        <v>23392195.999999996</v>
      </c>
      <c r="P929" t="s">
        <v>729</v>
      </c>
      <c r="Q929" t="str">
        <f t="shared" si="72"/>
        <v>2025-2032</v>
      </c>
      <c r="R929">
        <v>1</v>
      </c>
      <c r="S929" t="s">
        <v>1222</v>
      </c>
      <c r="T929" t="s">
        <v>636</v>
      </c>
      <c r="U929" s="4">
        <v>2025</v>
      </c>
      <c r="V929" s="4">
        <v>2032</v>
      </c>
      <c r="W929" s="15">
        <f t="shared" si="73"/>
        <v>1443250</v>
      </c>
      <c r="X929">
        <f t="shared" si="74"/>
        <v>8</v>
      </c>
      <c r="Y929" s="15">
        <v>0</v>
      </c>
      <c r="Z929" s="15">
        <v>0</v>
      </c>
      <c r="AA929" s="15">
        <v>0</v>
      </c>
      <c r="AB929" s="15">
        <v>0</v>
      </c>
      <c r="AC929" s="15">
        <v>0</v>
      </c>
      <c r="AD929" s="15">
        <v>0</v>
      </c>
      <c r="AE929" s="15">
        <v>0</v>
      </c>
      <c r="AF929" s="15">
        <v>0</v>
      </c>
      <c r="AG929" s="15">
        <v>0</v>
      </c>
      <c r="AH929" s="15">
        <v>0</v>
      </c>
      <c r="AI929" s="15">
        <v>0</v>
      </c>
      <c r="AJ929" s="15">
        <v>1443250</v>
      </c>
      <c r="AK929" s="15">
        <v>1443250</v>
      </c>
      <c r="AL929" s="15">
        <v>1443250</v>
      </c>
      <c r="AM929" s="15">
        <v>1443250</v>
      </c>
      <c r="AN929" s="15">
        <v>1443250</v>
      </c>
      <c r="AO929" s="15">
        <v>1443250</v>
      </c>
      <c r="AP929" s="15">
        <v>1443250</v>
      </c>
      <c r="AQ929" s="15">
        <v>1443250</v>
      </c>
      <c r="AR929" s="15">
        <v>0</v>
      </c>
      <c r="AS929" s="15">
        <v>0</v>
      </c>
      <c r="AT929" s="15">
        <v>0</v>
      </c>
      <c r="AU929" s="15">
        <v>0</v>
      </c>
      <c r="AV929" s="15">
        <v>0</v>
      </c>
      <c r="AW929" s="15">
        <v>0</v>
      </c>
      <c r="AX929" s="15">
        <v>0</v>
      </c>
      <c r="AY929" s="15">
        <v>0</v>
      </c>
      <c r="BB929" t="b">
        <f t="shared" si="75"/>
        <v>1</v>
      </c>
    </row>
    <row r="930" spans="1:54">
      <c r="A930">
        <v>10590</v>
      </c>
      <c r="D930" t="s">
        <v>1206</v>
      </c>
      <c r="E930" t="s">
        <v>4308</v>
      </c>
      <c r="F930" t="str">
        <f t="shared" si="71"/>
        <v>County/Roads and Bridges</v>
      </c>
      <c r="G930" t="s">
        <v>1206</v>
      </c>
      <c r="I930" t="s">
        <v>2915</v>
      </c>
      <c r="J930" t="s">
        <v>2424</v>
      </c>
      <c r="K930" t="s">
        <v>2916</v>
      </c>
      <c r="L930" t="s">
        <v>1</v>
      </c>
      <c r="M930" t="s">
        <v>2917</v>
      </c>
      <c r="N930">
        <v>15000000</v>
      </c>
      <c r="O930">
        <v>30389999.999999996</v>
      </c>
      <c r="P930" t="s">
        <v>729</v>
      </c>
      <c r="Q930" t="str">
        <f t="shared" si="72"/>
        <v>2025-2032</v>
      </c>
      <c r="R930">
        <v>1</v>
      </c>
      <c r="S930" t="s">
        <v>730</v>
      </c>
      <c r="T930" t="s">
        <v>2287</v>
      </c>
      <c r="U930" s="4">
        <v>2025</v>
      </c>
      <c r="V930" s="4">
        <v>2032</v>
      </c>
      <c r="W930" s="15">
        <f t="shared" si="73"/>
        <v>1875000</v>
      </c>
      <c r="X930">
        <f t="shared" si="74"/>
        <v>8</v>
      </c>
      <c r="Y930" s="15">
        <v>0</v>
      </c>
      <c r="Z930" s="15">
        <v>0</v>
      </c>
      <c r="AA930" s="15">
        <v>0</v>
      </c>
      <c r="AB930" s="15">
        <v>0</v>
      </c>
      <c r="AC930" s="15">
        <v>0</v>
      </c>
      <c r="AD930" s="15">
        <v>0</v>
      </c>
      <c r="AE930" s="15">
        <v>0</v>
      </c>
      <c r="AF930" s="15">
        <v>0</v>
      </c>
      <c r="AG930" s="15">
        <v>0</v>
      </c>
      <c r="AH930" s="15">
        <v>0</v>
      </c>
      <c r="AI930" s="15">
        <v>0</v>
      </c>
      <c r="AJ930" s="15">
        <v>1875000</v>
      </c>
      <c r="AK930" s="15">
        <v>1875000</v>
      </c>
      <c r="AL930" s="15">
        <v>1875000</v>
      </c>
      <c r="AM930" s="15">
        <v>1875000</v>
      </c>
      <c r="AN930" s="15">
        <v>1875000</v>
      </c>
      <c r="AO930" s="15">
        <v>1875000</v>
      </c>
      <c r="AP930" s="15">
        <v>1875000</v>
      </c>
      <c r="AQ930" s="15">
        <v>1875000</v>
      </c>
      <c r="AR930" s="15">
        <v>0</v>
      </c>
      <c r="AS930" s="15">
        <v>0</v>
      </c>
      <c r="AT930" s="15">
        <v>0</v>
      </c>
      <c r="AU930" s="15">
        <v>0</v>
      </c>
      <c r="AV930" s="15">
        <v>0</v>
      </c>
      <c r="AW930" s="15">
        <v>0</v>
      </c>
      <c r="AX930" s="15">
        <v>0</v>
      </c>
      <c r="AY930" s="15">
        <v>0</v>
      </c>
      <c r="BB930" t="b">
        <f t="shared" si="75"/>
        <v>1</v>
      </c>
    </row>
    <row r="931" spans="1:54">
      <c r="A931">
        <v>10592</v>
      </c>
      <c r="D931" t="s">
        <v>1206</v>
      </c>
      <c r="E931" t="s">
        <v>4308</v>
      </c>
      <c r="F931" t="str">
        <f t="shared" si="71"/>
        <v>County/Roads and Bridges</v>
      </c>
      <c r="G931" t="s">
        <v>1206</v>
      </c>
      <c r="I931" t="s">
        <v>2922</v>
      </c>
      <c r="J931" t="s">
        <v>2923</v>
      </c>
      <c r="K931" t="s">
        <v>1216</v>
      </c>
      <c r="L931" t="s">
        <v>640</v>
      </c>
      <c r="M931" t="s">
        <v>2924</v>
      </c>
      <c r="N931">
        <v>31000000</v>
      </c>
      <c r="O931">
        <v>62805999.999999993</v>
      </c>
      <c r="P931" t="s">
        <v>729</v>
      </c>
      <c r="Q931" t="str">
        <f t="shared" si="72"/>
        <v>2025-2032</v>
      </c>
      <c r="R931">
        <v>1</v>
      </c>
      <c r="S931" t="s">
        <v>1222</v>
      </c>
      <c r="T931" t="s">
        <v>2287</v>
      </c>
      <c r="U931" s="4">
        <v>2025</v>
      </c>
      <c r="V931" s="4">
        <v>2032</v>
      </c>
      <c r="W931" s="15">
        <f t="shared" si="73"/>
        <v>3875000</v>
      </c>
      <c r="X931">
        <f t="shared" si="74"/>
        <v>8</v>
      </c>
      <c r="Y931" s="15">
        <v>0</v>
      </c>
      <c r="Z931" s="15">
        <v>0</v>
      </c>
      <c r="AA931" s="15">
        <v>0</v>
      </c>
      <c r="AB931" s="15">
        <v>0</v>
      </c>
      <c r="AC931" s="15">
        <v>0</v>
      </c>
      <c r="AD931" s="15">
        <v>0</v>
      </c>
      <c r="AE931" s="15">
        <v>0</v>
      </c>
      <c r="AF931" s="15">
        <v>0</v>
      </c>
      <c r="AG931" s="15">
        <v>0</v>
      </c>
      <c r="AH931" s="15">
        <v>0</v>
      </c>
      <c r="AI931" s="15">
        <v>0</v>
      </c>
      <c r="AJ931" s="15">
        <v>3875000</v>
      </c>
      <c r="AK931" s="15">
        <v>3875000</v>
      </c>
      <c r="AL931" s="15">
        <v>3875000</v>
      </c>
      <c r="AM931" s="15">
        <v>3875000</v>
      </c>
      <c r="AN931" s="15">
        <v>3875000</v>
      </c>
      <c r="AO931" s="15">
        <v>3875000</v>
      </c>
      <c r="AP931" s="15">
        <v>3875000</v>
      </c>
      <c r="AQ931" s="15">
        <v>3875000</v>
      </c>
      <c r="AR931" s="15">
        <v>0</v>
      </c>
      <c r="AS931" s="15">
        <v>0</v>
      </c>
      <c r="AT931" s="15">
        <v>0</v>
      </c>
      <c r="AU931" s="15">
        <v>0</v>
      </c>
      <c r="AV931" s="15">
        <v>0</v>
      </c>
      <c r="AW931" s="15">
        <v>0</v>
      </c>
      <c r="AX931" s="15">
        <v>0</v>
      </c>
      <c r="AY931" s="15">
        <v>0</v>
      </c>
      <c r="BB931" t="b">
        <f t="shared" si="75"/>
        <v>1</v>
      </c>
    </row>
    <row r="932" spans="1:54">
      <c r="A932">
        <v>10608</v>
      </c>
      <c r="D932" t="s">
        <v>1206</v>
      </c>
      <c r="E932" t="s">
        <v>4308</v>
      </c>
      <c r="F932" t="str">
        <f t="shared" si="71"/>
        <v>County/Active Transportation</v>
      </c>
      <c r="G932" t="s">
        <v>1206</v>
      </c>
      <c r="I932" t="s">
        <v>1229</v>
      </c>
      <c r="J932" t="s">
        <v>1230</v>
      </c>
      <c r="L932" t="s">
        <v>652</v>
      </c>
      <c r="M932" t="s">
        <v>1231</v>
      </c>
      <c r="N932">
        <v>27045000</v>
      </c>
      <c r="O932">
        <v>54793169.999999993</v>
      </c>
      <c r="P932" t="s">
        <v>729</v>
      </c>
      <c r="Q932" t="str">
        <f t="shared" si="72"/>
        <v>2025-2032</v>
      </c>
      <c r="R932">
        <v>1</v>
      </c>
      <c r="S932" t="s">
        <v>746</v>
      </c>
      <c r="T932" t="s">
        <v>636</v>
      </c>
      <c r="U932" s="4">
        <v>2025</v>
      </c>
      <c r="V932" s="4">
        <v>2032</v>
      </c>
      <c r="W932" s="15">
        <f t="shared" si="73"/>
        <v>3380625</v>
      </c>
      <c r="X932">
        <f t="shared" si="74"/>
        <v>8</v>
      </c>
      <c r="Y932" s="15">
        <v>0</v>
      </c>
      <c r="Z932" s="15">
        <v>0</v>
      </c>
      <c r="AA932" s="15">
        <v>0</v>
      </c>
      <c r="AB932" s="15">
        <v>0</v>
      </c>
      <c r="AC932" s="15">
        <v>0</v>
      </c>
      <c r="AD932" s="15">
        <v>0</v>
      </c>
      <c r="AE932" s="15">
        <v>0</v>
      </c>
      <c r="AF932" s="15">
        <v>0</v>
      </c>
      <c r="AG932" s="15">
        <v>0</v>
      </c>
      <c r="AH932" s="15">
        <v>0</v>
      </c>
      <c r="AI932" s="15">
        <v>0</v>
      </c>
      <c r="AJ932" s="15">
        <v>3380625</v>
      </c>
      <c r="AK932" s="15">
        <v>3380625</v>
      </c>
      <c r="AL932" s="15">
        <v>3380625</v>
      </c>
      <c r="AM932" s="15">
        <v>3380625</v>
      </c>
      <c r="AN932" s="15">
        <v>3380625</v>
      </c>
      <c r="AO932" s="15">
        <v>3380625</v>
      </c>
      <c r="AP932" s="15">
        <v>3380625</v>
      </c>
      <c r="AQ932" s="15">
        <v>3380625</v>
      </c>
      <c r="AR932" s="15">
        <v>0</v>
      </c>
      <c r="AS932" s="15">
        <v>0</v>
      </c>
      <c r="AT932" s="15">
        <v>0</v>
      </c>
      <c r="AU932" s="15">
        <v>0</v>
      </c>
      <c r="AV932" s="15">
        <v>0</v>
      </c>
      <c r="AW932" s="15">
        <v>0</v>
      </c>
      <c r="AX932" s="15">
        <v>0</v>
      </c>
      <c r="AY932" s="15">
        <v>0</v>
      </c>
      <c r="BB932" t="b">
        <f t="shared" si="75"/>
        <v>1</v>
      </c>
    </row>
    <row r="933" spans="1:54">
      <c r="A933">
        <v>10615</v>
      </c>
      <c r="D933" t="s">
        <v>1206</v>
      </c>
      <c r="E933" t="s">
        <v>4308</v>
      </c>
      <c r="F933" t="str">
        <f t="shared" si="71"/>
        <v>County/Active Transportation</v>
      </c>
      <c r="G933" t="s">
        <v>1206</v>
      </c>
      <c r="I933" t="s">
        <v>1254</v>
      </c>
      <c r="J933" t="s">
        <v>1213</v>
      </c>
      <c r="K933" t="s">
        <v>1255</v>
      </c>
      <c r="L933" t="s">
        <v>640</v>
      </c>
      <c r="M933" t="s">
        <v>1256</v>
      </c>
      <c r="N933">
        <v>5490000</v>
      </c>
      <c r="O933">
        <v>11122739.999999998</v>
      </c>
      <c r="P933" t="s">
        <v>729</v>
      </c>
      <c r="Q933" t="str">
        <f t="shared" si="72"/>
        <v>2025-2032</v>
      </c>
      <c r="R933">
        <v>1</v>
      </c>
      <c r="S933" t="s">
        <v>782</v>
      </c>
      <c r="T933" t="s">
        <v>636</v>
      </c>
      <c r="U933" s="4">
        <v>2025</v>
      </c>
      <c r="V933" s="4">
        <v>2032</v>
      </c>
      <c r="W933" s="15">
        <f t="shared" si="73"/>
        <v>686250</v>
      </c>
      <c r="X933">
        <f t="shared" si="74"/>
        <v>8</v>
      </c>
      <c r="Y933" s="15">
        <v>0</v>
      </c>
      <c r="Z933" s="15">
        <v>0</v>
      </c>
      <c r="AA933" s="15">
        <v>0</v>
      </c>
      <c r="AB933" s="15">
        <v>0</v>
      </c>
      <c r="AC933" s="15">
        <v>0</v>
      </c>
      <c r="AD933" s="15">
        <v>0</v>
      </c>
      <c r="AE933" s="15">
        <v>0</v>
      </c>
      <c r="AF933" s="15">
        <v>0</v>
      </c>
      <c r="AG933" s="15">
        <v>0</v>
      </c>
      <c r="AH933" s="15">
        <v>0</v>
      </c>
      <c r="AI933" s="15">
        <v>0</v>
      </c>
      <c r="AJ933" s="15">
        <v>686250</v>
      </c>
      <c r="AK933" s="15">
        <v>686250</v>
      </c>
      <c r="AL933" s="15">
        <v>686250</v>
      </c>
      <c r="AM933" s="15">
        <v>686250</v>
      </c>
      <c r="AN933" s="15">
        <v>686250</v>
      </c>
      <c r="AO933" s="15">
        <v>686250</v>
      </c>
      <c r="AP933" s="15">
        <v>686250</v>
      </c>
      <c r="AQ933" s="15">
        <v>686250</v>
      </c>
      <c r="AR933" s="15">
        <v>0</v>
      </c>
      <c r="AS933" s="15">
        <v>0</v>
      </c>
      <c r="AT933" s="15">
        <v>0</v>
      </c>
      <c r="AU933" s="15">
        <v>0</v>
      </c>
      <c r="AV933" s="15">
        <v>0</v>
      </c>
      <c r="AW933" s="15">
        <v>0</v>
      </c>
      <c r="AX933" s="15">
        <v>0</v>
      </c>
      <c r="AY933" s="15">
        <v>0</v>
      </c>
      <c r="BB933" t="b">
        <f t="shared" si="75"/>
        <v>1</v>
      </c>
    </row>
    <row r="934" spans="1:54">
      <c r="A934">
        <v>10623</v>
      </c>
      <c r="D934" t="s">
        <v>1257</v>
      </c>
      <c r="E934" t="s">
        <v>4307</v>
      </c>
      <c r="F934" t="str">
        <f t="shared" si="71"/>
        <v>City/Roads and Bridges</v>
      </c>
      <c r="G934" t="s">
        <v>1257</v>
      </c>
      <c r="I934" t="s">
        <v>2960</v>
      </c>
      <c r="J934" t="s">
        <v>1240</v>
      </c>
      <c r="K934" t="s">
        <v>2961</v>
      </c>
      <c r="L934" t="s">
        <v>1</v>
      </c>
      <c r="M934" t="s">
        <v>2962</v>
      </c>
      <c r="N934">
        <v>14400000</v>
      </c>
      <c r="O934">
        <v>29174399.999999996</v>
      </c>
      <c r="P934" t="s">
        <v>729</v>
      </c>
      <c r="Q934" t="str">
        <f t="shared" si="72"/>
        <v>2025-2032</v>
      </c>
      <c r="R934">
        <v>1</v>
      </c>
      <c r="S934" t="s">
        <v>635</v>
      </c>
      <c r="T934" t="s">
        <v>2287</v>
      </c>
      <c r="U934" s="4">
        <v>2025</v>
      </c>
      <c r="V934" s="4">
        <v>2032</v>
      </c>
      <c r="W934" s="15">
        <f t="shared" si="73"/>
        <v>1800000</v>
      </c>
      <c r="X934">
        <f t="shared" si="74"/>
        <v>8</v>
      </c>
      <c r="Y934" s="15">
        <v>0</v>
      </c>
      <c r="Z934" s="15">
        <v>0</v>
      </c>
      <c r="AA934" s="15">
        <v>0</v>
      </c>
      <c r="AB934" s="15">
        <v>0</v>
      </c>
      <c r="AC934" s="15">
        <v>0</v>
      </c>
      <c r="AD934" s="15">
        <v>0</v>
      </c>
      <c r="AE934" s="15">
        <v>0</v>
      </c>
      <c r="AF934" s="15">
        <v>0</v>
      </c>
      <c r="AG934" s="15">
        <v>0</v>
      </c>
      <c r="AH934" s="15">
        <v>0</v>
      </c>
      <c r="AI934" s="15">
        <v>0</v>
      </c>
      <c r="AJ934" s="15">
        <v>1800000</v>
      </c>
      <c r="AK934" s="15">
        <v>1800000</v>
      </c>
      <c r="AL934" s="15">
        <v>1800000</v>
      </c>
      <c r="AM934" s="15">
        <v>1800000</v>
      </c>
      <c r="AN934" s="15">
        <v>1800000</v>
      </c>
      <c r="AO934" s="15">
        <v>1800000</v>
      </c>
      <c r="AP934" s="15">
        <v>1800000</v>
      </c>
      <c r="AQ934" s="15">
        <v>1800000</v>
      </c>
      <c r="AR934" s="15">
        <v>0</v>
      </c>
      <c r="AS934" s="15">
        <v>0</v>
      </c>
      <c r="AT934" s="15">
        <v>0</v>
      </c>
      <c r="AU934" s="15">
        <v>0</v>
      </c>
      <c r="AV934" s="15">
        <v>0</v>
      </c>
      <c r="AW934" s="15">
        <v>0</v>
      </c>
      <c r="AX934" s="15">
        <v>0</v>
      </c>
      <c r="AY934" s="15">
        <v>0</v>
      </c>
      <c r="BB934" t="b">
        <f t="shared" si="75"/>
        <v>1</v>
      </c>
    </row>
    <row r="935" spans="1:54">
      <c r="A935">
        <v>10648</v>
      </c>
      <c r="D935" t="s">
        <v>1257</v>
      </c>
      <c r="E935" t="s">
        <v>4307</v>
      </c>
      <c r="F935" t="str">
        <f t="shared" si="71"/>
        <v>City/Active Transportation</v>
      </c>
      <c r="G935" t="s">
        <v>1257</v>
      </c>
      <c r="I935" t="s">
        <v>1288</v>
      </c>
      <c r="J935" t="s">
        <v>1289</v>
      </c>
      <c r="K935" t="s">
        <v>1290</v>
      </c>
      <c r="L935" t="s">
        <v>640</v>
      </c>
      <c r="M935" t="s">
        <v>1284</v>
      </c>
      <c r="N935">
        <v>2200000</v>
      </c>
      <c r="O935">
        <v>4457200</v>
      </c>
      <c r="P935" t="s">
        <v>729</v>
      </c>
      <c r="Q935" t="str">
        <f t="shared" si="72"/>
        <v>2025-2032</v>
      </c>
      <c r="R935">
        <v>1</v>
      </c>
      <c r="S935" t="s">
        <v>664</v>
      </c>
      <c r="T935" t="s">
        <v>636</v>
      </c>
      <c r="U935" s="4">
        <v>2025</v>
      </c>
      <c r="V935" s="4">
        <v>2032</v>
      </c>
      <c r="W935" s="15">
        <f t="shared" si="73"/>
        <v>275000</v>
      </c>
      <c r="X935">
        <f t="shared" si="74"/>
        <v>8</v>
      </c>
      <c r="Y935" s="15">
        <v>0</v>
      </c>
      <c r="Z935" s="15">
        <v>0</v>
      </c>
      <c r="AA935" s="15">
        <v>0</v>
      </c>
      <c r="AB935" s="15">
        <v>0</v>
      </c>
      <c r="AC935" s="15">
        <v>0</v>
      </c>
      <c r="AD935" s="15">
        <v>0</v>
      </c>
      <c r="AE935" s="15">
        <v>0</v>
      </c>
      <c r="AF935" s="15">
        <v>0</v>
      </c>
      <c r="AG935" s="15">
        <v>0</v>
      </c>
      <c r="AH935" s="15">
        <v>0</v>
      </c>
      <c r="AI935" s="15">
        <v>0</v>
      </c>
      <c r="AJ935" s="15">
        <v>275000</v>
      </c>
      <c r="AK935" s="15">
        <v>275000</v>
      </c>
      <c r="AL935" s="15">
        <v>275000</v>
      </c>
      <c r="AM935" s="15">
        <v>275000</v>
      </c>
      <c r="AN935" s="15">
        <v>275000</v>
      </c>
      <c r="AO935" s="15">
        <v>275000</v>
      </c>
      <c r="AP935" s="15">
        <v>275000</v>
      </c>
      <c r="AQ935" s="15">
        <v>275000</v>
      </c>
      <c r="AR935" s="15">
        <v>0</v>
      </c>
      <c r="AS935" s="15">
        <v>0</v>
      </c>
      <c r="AT935" s="15">
        <v>0</v>
      </c>
      <c r="AU935" s="15">
        <v>0</v>
      </c>
      <c r="AV935" s="15">
        <v>0</v>
      </c>
      <c r="AW935" s="15">
        <v>0</v>
      </c>
      <c r="AX935" s="15">
        <v>0</v>
      </c>
      <c r="AY935" s="15">
        <v>0</v>
      </c>
      <c r="BB935" t="b">
        <f t="shared" si="75"/>
        <v>1</v>
      </c>
    </row>
    <row r="936" spans="1:54">
      <c r="A936">
        <v>10682</v>
      </c>
      <c r="D936" t="s">
        <v>1326</v>
      </c>
      <c r="E936" t="s">
        <v>4307</v>
      </c>
      <c r="F936" t="str">
        <f t="shared" si="71"/>
        <v>City/Roads and Bridges</v>
      </c>
      <c r="G936" t="s">
        <v>1326</v>
      </c>
      <c r="I936" t="s">
        <v>3006</v>
      </c>
      <c r="J936" t="s">
        <v>3007</v>
      </c>
      <c r="K936" t="s">
        <v>3008</v>
      </c>
      <c r="L936" t="s">
        <v>640</v>
      </c>
      <c r="M936" t="s">
        <v>3009</v>
      </c>
      <c r="N936">
        <v>15000000</v>
      </c>
      <c r="O936">
        <v>30389999.999999996</v>
      </c>
      <c r="P936" t="s">
        <v>729</v>
      </c>
      <c r="Q936" t="str">
        <f t="shared" si="72"/>
        <v>2025-2032</v>
      </c>
      <c r="R936">
        <v>1</v>
      </c>
      <c r="S936" t="s">
        <v>730</v>
      </c>
      <c r="T936" t="s">
        <v>2287</v>
      </c>
      <c r="U936" s="4">
        <v>2025</v>
      </c>
      <c r="V936" s="4">
        <v>2032</v>
      </c>
      <c r="W936" s="15">
        <f t="shared" si="73"/>
        <v>1875000</v>
      </c>
      <c r="X936">
        <f t="shared" si="74"/>
        <v>8</v>
      </c>
      <c r="Y936" s="15">
        <v>0</v>
      </c>
      <c r="Z936" s="15">
        <v>0</v>
      </c>
      <c r="AA936" s="15">
        <v>0</v>
      </c>
      <c r="AB936" s="15">
        <v>0</v>
      </c>
      <c r="AC936" s="15">
        <v>0</v>
      </c>
      <c r="AD936" s="15">
        <v>0</v>
      </c>
      <c r="AE936" s="15">
        <v>0</v>
      </c>
      <c r="AF936" s="15">
        <v>0</v>
      </c>
      <c r="AG936" s="15">
        <v>0</v>
      </c>
      <c r="AH936" s="15">
        <v>0</v>
      </c>
      <c r="AI936" s="15">
        <v>0</v>
      </c>
      <c r="AJ936" s="15">
        <v>1875000</v>
      </c>
      <c r="AK936" s="15">
        <v>1875000</v>
      </c>
      <c r="AL936" s="15">
        <v>1875000</v>
      </c>
      <c r="AM936" s="15">
        <v>1875000</v>
      </c>
      <c r="AN936" s="15">
        <v>1875000</v>
      </c>
      <c r="AO936" s="15">
        <v>1875000</v>
      </c>
      <c r="AP936" s="15">
        <v>1875000</v>
      </c>
      <c r="AQ936" s="15">
        <v>1875000</v>
      </c>
      <c r="AR936" s="15">
        <v>0</v>
      </c>
      <c r="AS936" s="15">
        <v>0</v>
      </c>
      <c r="AT936" s="15">
        <v>0</v>
      </c>
      <c r="AU936" s="15">
        <v>0</v>
      </c>
      <c r="AV936" s="15">
        <v>0</v>
      </c>
      <c r="AW936" s="15">
        <v>0</v>
      </c>
      <c r="AX936" s="15">
        <v>0</v>
      </c>
      <c r="AY936" s="15">
        <v>0</v>
      </c>
      <c r="BB936" t="b">
        <f t="shared" si="75"/>
        <v>1</v>
      </c>
    </row>
    <row r="937" spans="1:54">
      <c r="A937">
        <v>10693</v>
      </c>
      <c r="D937" t="s">
        <v>1326</v>
      </c>
      <c r="E937" t="s">
        <v>4307</v>
      </c>
      <c r="F937" t="str">
        <f t="shared" si="71"/>
        <v>City/Roads and Bridges</v>
      </c>
      <c r="G937" t="s">
        <v>1326</v>
      </c>
      <c r="I937" t="s">
        <v>3028</v>
      </c>
      <c r="J937" t="s">
        <v>3029</v>
      </c>
      <c r="K937" t="s">
        <v>674</v>
      </c>
      <c r="L937" t="s">
        <v>1</v>
      </c>
      <c r="M937" t="s">
        <v>3030</v>
      </c>
      <c r="N937">
        <v>6400000</v>
      </c>
      <c r="O937">
        <v>12966399.999999998</v>
      </c>
      <c r="P937" t="s">
        <v>729</v>
      </c>
      <c r="Q937" t="str">
        <f t="shared" si="72"/>
        <v>2025-2032</v>
      </c>
      <c r="R937">
        <v>1</v>
      </c>
      <c r="S937" t="s">
        <v>730</v>
      </c>
      <c r="T937" t="s">
        <v>2287</v>
      </c>
      <c r="U937" s="4">
        <v>2025</v>
      </c>
      <c r="V937" s="4">
        <v>2032</v>
      </c>
      <c r="W937" s="15">
        <f t="shared" si="73"/>
        <v>800000</v>
      </c>
      <c r="X937">
        <f t="shared" si="74"/>
        <v>8</v>
      </c>
      <c r="Y937" s="15">
        <v>0</v>
      </c>
      <c r="Z937" s="15">
        <v>0</v>
      </c>
      <c r="AA937" s="15">
        <v>0</v>
      </c>
      <c r="AB937" s="15">
        <v>0</v>
      </c>
      <c r="AC937" s="15">
        <v>0</v>
      </c>
      <c r="AD937" s="15">
        <v>0</v>
      </c>
      <c r="AE937" s="15">
        <v>0</v>
      </c>
      <c r="AF937" s="15">
        <v>0</v>
      </c>
      <c r="AG937" s="15">
        <v>0</v>
      </c>
      <c r="AH937" s="15">
        <v>0</v>
      </c>
      <c r="AI937" s="15">
        <v>0</v>
      </c>
      <c r="AJ937" s="15">
        <v>800000</v>
      </c>
      <c r="AK937" s="15">
        <v>800000</v>
      </c>
      <c r="AL937" s="15">
        <v>800000</v>
      </c>
      <c r="AM937" s="15">
        <v>800000</v>
      </c>
      <c r="AN937" s="15">
        <v>800000</v>
      </c>
      <c r="AO937" s="15">
        <v>800000</v>
      </c>
      <c r="AP937" s="15">
        <v>800000</v>
      </c>
      <c r="AQ937" s="15">
        <v>800000</v>
      </c>
      <c r="AR937" s="15">
        <v>0</v>
      </c>
      <c r="AS937" s="15">
        <v>0</v>
      </c>
      <c r="AT937" s="15">
        <v>0</v>
      </c>
      <c r="AU937" s="15">
        <v>0</v>
      </c>
      <c r="AV937" s="15">
        <v>0</v>
      </c>
      <c r="AW937" s="15">
        <v>0</v>
      </c>
      <c r="AX937" s="15">
        <v>0</v>
      </c>
      <c r="AY937" s="15">
        <v>0</v>
      </c>
      <c r="BB937" t="b">
        <f t="shared" si="75"/>
        <v>1</v>
      </c>
    </row>
    <row r="938" spans="1:54">
      <c r="A938">
        <v>10707</v>
      </c>
      <c r="D938" t="s">
        <v>1326</v>
      </c>
      <c r="E938" t="s">
        <v>4307</v>
      </c>
      <c r="F938" t="str">
        <f t="shared" si="71"/>
        <v>City/Active Transportation</v>
      </c>
      <c r="G938" t="s">
        <v>3</v>
      </c>
      <c r="I938" t="s">
        <v>1342</v>
      </c>
      <c r="J938" t="s">
        <v>1343</v>
      </c>
      <c r="K938" t="s">
        <v>1344</v>
      </c>
      <c r="L938" t="s">
        <v>1345</v>
      </c>
      <c r="M938" t="s">
        <v>1346</v>
      </c>
      <c r="N938">
        <v>15000000</v>
      </c>
      <c r="O938">
        <v>30389999.999999996</v>
      </c>
      <c r="P938" t="s">
        <v>729</v>
      </c>
      <c r="Q938" t="str">
        <f t="shared" si="72"/>
        <v>2025-2032</v>
      </c>
      <c r="R938">
        <v>1</v>
      </c>
      <c r="S938" t="s">
        <v>670</v>
      </c>
      <c r="T938" t="s">
        <v>636</v>
      </c>
      <c r="U938" s="4">
        <v>2025</v>
      </c>
      <c r="V938" s="4">
        <v>2032</v>
      </c>
      <c r="W938" s="15">
        <f t="shared" si="73"/>
        <v>1875000</v>
      </c>
      <c r="X938">
        <f t="shared" si="74"/>
        <v>8</v>
      </c>
      <c r="Y938" s="15">
        <v>0</v>
      </c>
      <c r="Z938" s="15">
        <v>0</v>
      </c>
      <c r="AA938" s="15">
        <v>0</v>
      </c>
      <c r="AB938" s="15">
        <v>0</v>
      </c>
      <c r="AC938" s="15">
        <v>0</v>
      </c>
      <c r="AD938" s="15">
        <v>0</v>
      </c>
      <c r="AE938" s="15">
        <v>0</v>
      </c>
      <c r="AF938" s="15">
        <v>0</v>
      </c>
      <c r="AG938" s="15">
        <v>0</v>
      </c>
      <c r="AH938" s="15">
        <v>0</v>
      </c>
      <c r="AI938" s="15">
        <v>0</v>
      </c>
      <c r="AJ938" s="15">
        <v>1875000</v>
      </c>
      <c r="AK938" s="15">
        <v>1875000</v>
      </c>
      <c r="AL938" s="15">
        <v>1875000</v>
      </c>
      <c r="AM938" s="15">
        <v>1875000</v>
      </c>
      <c r="AN938" s="15">
        <v>1875000</v>
      </c>
      <c r="AO938" s="15">
        <v>1875000</v>
      </c>
      <c r="AP938" s="15">
        <v>1875000</v>
      </c>
      <c r="AQ938" s="15">
        <v>1875000</v>
      </c>
      <c r="AR938" s="15">
        <v>0</v>
      </c>
      <c r="AS938" s="15">
        <v>0</v>
      </c>
      <c r="AT938" s="15">
        <v>0</v>
      </c>
      <c r="AU938" s="15">
        <v>0</v>
      </c>
      <c r="AV938" s="15">
        <v>0</v>
      </c>
      <c r="AW938" s="15">
        <v>0</v>
      </c>
      <c r="AX938" s="15">
        <v>0</v>
      </c>
      <c r="AY938" s="15">
        <v>0</v>
      </c>
      <c r="BB938" t="b">
        <f t="shared" si="75"/>
        <v>1</v>
      </c>
    </row>
    <row r="939" spans="1:54">
      <c r="A939">
        <v>10712</v>
      </c>
      <c r="D939" t="s">
        <v>1347</v>
      </c>
      <c r="E939" t="s">
        <v>4307</v>
      </c>
      <c r="F939" t="str">
        <f t="shared" si="71"/>
        <v>City/Roads and Bridges</v>
      </c>
      <c r="G939" t="s">
        <v>3049</v>
      </c>
      <c r="I939" t="s">
        <v>3050</v>
      </c>
      <c r="J939" t="s">
        <v>1364</v>
      </c>
      <c r="K939" t="s">
        <v>3051</v>
      </c>
      <c r="L939" t="s">
        <v>632</v>
      </c>
      <c r="M939" t="s">
        <v>3052</v>
      </c>
      <c r="N939">
        <v>17818000</v>
      </c>
      <c r="O939">
        <v>36099268</v>
      </c>
      <c r="P939" t="s">
        <v>729</v>
      </c>
      <c r="Q939" t="str">
        <f t="shared" si="72"/>
        <v>2025-2032</v>
      </c>
      <c r="R939">
        <v>1</v>
      </c>
      <c r="S939" t="s">
        <v>746</v>
      </c>
      <c r="T939" t="s">
        <v>2287</v>
      </c>
      <c r="U939" s="4">
        <v>2025</v>
      </c>
      <c r="V939" s="4">
        <v>2032</v>
      </c>
      <c r="W939" s="15">
        <f t="shared" si="73"/>
        <v>2227250</v>
      </c>
      <c r="X939">
        <f t="shared" si="74"/>
        <v>8</v>
      </c>
      <c r="Y939" s="15">
        <v>0</v>
      </c>
      <c r="Z939" s="15">
        <v>0</v>
      </c>
      <c r="AA939" s="15">
        <v>0</v>
      </c>
      <c r="AB939" s="15">
        <v>0</v>
      </c>
      <c r="AC939" s="15">
        <v>0</v>
      </c>
      <c r="AD939" s="15">
        <v>0</v>
      </c>
      <c r="AE939" s="15">
        <v>0</v>
      </c>
      <c r="AF939" s="15">
        <v>0</v>
      </c>
      <c r="AG939" s="15">
        <v>0</v>
      </c>
      <c r="AH939" s="15">
        <v>0</v>
      </c>
      <c r="AI939" s="15">
        <v>0</v>
      </c>
      <c r="AJ939" s="15">
        <v>2227250</v>
      </c>
      <c r="AK939" s="15">
        <v>2227250</v>
      </c>
      <c r="AL939" s="15">
        <v>2227250</v>
      </c>
      <c r="AM939" s="15">
        <v>2227250</v>
      </c>
      <c r="AN939" s="15">
        <v>2227250</v>
      </c>
      <c r="AO939" s="15">
        <v>2227250</v>
      </c>
      <c r="AP939" s="15">
        <v>2227250</v>
      </c>
      <c r="AQ939" s="15">
        <v>2227250</v>
      </c>
      <c r="AR939" s="15">
        <v>0</v>
      </c>
      <c r="AS939" s="15">
        <v>0</v>
      </c>
      <c r="AT939" s="15">
        <v>0</v>
      </c>
      <c r="AU939" s="15">
        <v>0</v>
      </c>
      <c r="AV939" s="15">
        <v>0</v>
      </c>
      <c r="AW939" s="15">
        <v>0</v>
      </c>
      <c r="AX939" s="15">
        <v>0</v>
      </c>
      <c r="AY939" s="15">
        <v>0</v>
      </c>
      <c r="BB939" t="b">
        <f t="shared" si="75"/>
        <v>1</v>
      </c>
    </row>
    <row r="940" spans="1:54">
      <c r="A940">
        <v>10717</v>
      </c>
      <c r="D940" t="s">
        <v>1347</v>
      </c>
      <c r="E940" t="s">
        <v>4307</v>
      </c>
      <c r="F940" t="str">
        <f t="shared" si="71"/>
        <v>City/Roads and Bridges</v>
      </c>
      <c r="G940" t="s">
        <v>2595</v>
      </c>
      <c r="I940" t="s">
        <v>1708</v>
      </c>
      <c r="J940" t="s">
        <v>3063</v>
      </c>
      <c r="K940" t="s">
        <v>1351</v>
      </c>
      <c r="L940" t="s">
        <v>791</v>
      </c>
      <c r="M940" t="s">
        <v>3064</v>
      </c>
      <c r="N940">
        <v>20030000</v>
      </c>
      <c r="O940">
        <v>40580779.999999993</v>
      </c>
      <c r="P940" t="s">
        <v>729</v>
      </c>
      <c r="Q940" t="str">
        <f t="shared" si="72"/>
        <v>2025-2032</v>
      </c>
      <c r="R940">
        <v>1</v>
      </c>
      <c r="S940" t="s">
        <v>766</v>
      </c>
      <c r="T940" t="s">
        <v>2287</v>
      </c>
      <c r="U940" s="4">
        <v>2025</v>
      </c>
      <c r="V940" s="4">
        <v>2032</v>
      </c>
      <c r="W940" s="15">
        <f t="shared" si="73"/>
        <v>2503750</v>
      </c>
      <c r="X940">
        <f t="shared" si="74"/>
        <v>8</v>
      </c>
      <c r="Y940" s="15">
        <v>0</v>
      </c>
      <c r="Z940" s="15">
        <v>0</v>
      </c>
      <c r="AA940" s="15">
        <v>0</v>
      </c>
      <c r="AB940" s="15">
        <v>0</v>
      </c>
      <c r="AC940" s="15">
        <v>0</v>
      </c>
      <c r="AD940" s="15">
        <v>0</v>
      </c>
      <c r="AE940" s="15">
        <v>0</v>
      </c>
      <c r="AF940" s="15">
        <v>0</v>
      </c>
      <c r="AG940" s="15">
        <v>0</v>
      </c>
      <c r="AH940" s="15">
        <v>0</v>
      </c>
      <c r="AI940" s="15">
        <v>0</v>
      </c>
      <c r="AJ940" s="15">
        <v>2503750</v>
      </c>
      <c r="AK940" s="15">
        <v>2503750</v>
      </c>
      <c r="AL940" s="15">
        <v>2503750</v>
      </c>
      <c r="AM940" s="15">
        <v>2503750</v>
      </c>
      <c r="AN940" s="15">
        <v>2503750</v>
      </c>
      <c r="AO940" s="15">
        <v>2503750</v>
      </c>
      <c r="AP940" s="15">
        <v>2503750</v>
      </c>
      <c r="AQ940" s="15">
        <v>2503750</v>
      </c>
      <c r="AR940" s="15">
        <v>0</v>
      </c>
      <c r="AS940" s="15">
        <v>0</v>
      </c>
      <c r="AT940" s="15">
        <v>0</v>
      </c>
      <c r="AU940" s="15">
        <v>0</v>
      </c>
      <c r="AV940" s="15">
        <v>0</v>
      </c>
      <c r="AW940" s="15">
        <v>0</v>
      </c>
      <c r="AX940" s="15">
        <v>0</v>
      </c>
      <c r="AY940" s="15">
        <v>0</v>
      </c>
      <c r="BB940" t="b">
        <f t="shared" si="75"/>
        <v>1</v>
      </c>
    </row>
    <row r="941" spans="1:54">
      <c r="A941">
        <v>10721</v>
      </c>
      <c r="D941" t="s">
        <v>1347</v>
      </c>
      <c r="E941" t="s">
        <v>4307</v>
      </c>
      <c r="F941" t="str">
        <f t="shared" si="71"/>
        <v>City/Roads and Bridges</v>
      </c>
      <c r="G941" t="s">
        <v>1347</v>
      </c>
      <c r="I941" t="s">
        <v>3066</v>
      </c>
      <c r="J941" t="s">
        <v>1352</v>
      </c>
      <c r="K941" t="s">
        <v>710</v>
      </c>
      <c r="L941" t="s">
        <v>791</v>
      </c>
      <c r="M941" t="s">
        <v>3067</v>
      </c>
      <c r="N941">
        <v>3520000</v>
      </c>
      <c r="O941">
        <v>7131519.9999999991</v>
      </c>
      <c r="P941" t="s">
        <v>729</v>
      </c>
      <c r="Q941" t="str">
        <f t="shared" si="72"/>
        <v>2025-2032</v>
      </c>
      <c r="R941">
        <v>1</v>
      </c>
      <c r="S941" t="s">
        <v>766</v>
      </c>
      <c r="T941" t="s">
        <v>2287</v>
      </c>
      <c r="U941" s="4">
        <v>2025</v>
      </c>
      <c r="V941" s="4">
        <v>2032</v>
      </c>
      <c r="W941" s="15">
        <f t="shared" si="73"/>
        <v>440000</v>
      </c>
      <c r="X941">
        <f t="shared" si="74"/>
        <v>8</v>
      </c>
      <c r="Y941" s="15">
        <v>0</v>
      </c>
      <c r="Z941" s="15">
        <v>0</v>
      </c>
      <c r="AA941" s="15">
        <v>0</v>
      </c>
      <c r="AB941" s="15">
        <v>0</v>
      </c>
      <c r="AC941" s="15">
        <v>0</v>
      </c>
      <c r="AD941" s="15">
        <v>0</v>
      </c>
      <c r="AE941" s="15">
        <v>0</v>
      </c>
      <c r="AF941" s="15">
        <v>0</v>
      </c>
      <c r="AG941" s="15">
        <v>0</v>
      </c>
      <c r="AH941" s="15">
        <v>0</v>
      </c>
      <c r="AI941" s="15">
        <v>0</v>
      </c>
      <c r="AJ941" s="15">
        <v>440000</v>
      </c>
      <c r="AK941" s="15">
        <v>440000</v>
      </c>
      <c r="AL941" s="15">
        <v>440000</v>
      </c>
      <c r="AM941" s="15">
        <v>440000</v>
      </c>
      <c r="AN941" s="15">
        <v>440000</v>
      </c>
      <c r="AO941" s="15">
        <v>440000</v>
      </c>
      <c r="AP941" s="15">
        <v>440000</v>
      </c>
      <c r="AQ941" s="15">
        <v>440000</v>
      </c>
      <c r="AR941" s="15">
        <v>0</v>
      </c>
      <c r="AS941" s="15">
        <v>0</v>
      </c>
      <c r="AT941" s="15">
        <v>0</v>
      </c>
      <c r="AU941" s="15">
        <v>0</v>
      </c>
      <c r="AV941" s="15">
        <v>0</v>
      </c>
      <c r="AW941" s="15">
        <v>0</v>
      </c>
      <c r="AX941" s="15">
        <v>0</v>
      </c>
      <c r="AY941" s="15">
        <v>0</v>
      </c>
      <c r="BB941" t="b">
        <f t="shared" si="75"/>
        <v>1</v>
      </c>
    </row>
    <row r="942" spans="1:54">
      <c r="A942">
        <v>10738</v>
      </c>
      <c r="D942" t="s">
        <v>1347</v>
      </c>
      <c r="E942" t="s">
        <v>4307</v>
      </c>
      <c r="F942" t="str">
        <f t="shared" si="71"/>
        <v>City/Roads and Bridges</v>
      </c>
      <c r="G942" t="s">
        <v>1347</v>
      </c>
      <c r="I942" t="s">
        <v>3058</v>
      </c>
      <c r="J942" t="s">
        <v>3057</v>
      </c>
      <c r="K942" t="s">
        <v>1351</v>
      </c>
      <c r="L942" t="s">
        <v>662</v>
      </c>
      <c r="M942" t="s">
        <v>3077</v>
      </c>
      <c r="N942">
        <v>2464000</v>
      </c>
      <c r="O942">
        <v>4992063.9999999991</v>
      </c>
      <c r="P942" t="s">
        <v>729</v>
      </c>
      <c r="Q942" t="str">
        <f t="shared" si="72"/>
        <v>2025-2032</v>
      </c>
      <c r="R942">
        <v>1</v>
      </c>
      <c r="S942" t="s">
        <v>766</v>
      </c>
      <c r="T942" t="s">
        <v>2287</v>
      </c>
      <c r="U942" s="4">
        <v>2025</v>
      </c>
      <c r="V942" s="4">
        <v>2032</v>
      </c>
      <c r="W942" s="15">
        <f t="shared" si="73"/>
        <v>308000</v>
      </c>
      <c r="X942">
        <f t="shared" si="74"/>
        <v>8</v>
      </c>
      <c r="Y942" s="15">
        <v>0</v>
      </c>
      <c r="Z942" s="15">
        <v>0</v>
      </c>
      <c r="AA942" s="15">
        <v>0</v>
      </c>
      <c r="AB942" s="15">
        <v>0</v>
      </c>
      <c r="AC942" s="15">
        <v>0</v>
      </c>
      <c r="AD942" s="15">
        <v>0</v>
      </c>
      <c r="AE942" s="15">
        <v>0</v>
      </c>
      <c r="AF942" s="15">
        <v>0</v>
      </c>
      <c r="AG942" s="15">
        <v>0</v>
      </c>
      <c r="AH942" s="15">
        <v>0</v>
      </c>
      <c r="AI942" s="15">
        <v>0</v>
      </c>
      <c r="AJ942" s="15">
        <v>308000</v>
      </c>
      <c r="AK942" s="15">
        <v>308000</v>
      </c>
      <c r="AL942" s="15">
        <v>308000</v>
      </c>
      <c r="AM942" s="15">
        <v>308000</v>
      </c>
      <c r="AN942" s="15">
        <v>308000</v>
      </c>
      <c r="AO942" s="15">
        <v>308000</v>
      </c>
      <c r="AP942" s="15">
        <v>308000</v>
      </c>
      <c r="AQ942" s="15">
        <v>308000</v>
      </c>
      <c r="AR942" s="15">
        <v>0</v>
      </c>
      <c r="AS942" s="15">
        <v>0</v>
      </c>
      <c r="AT942" s="15">
        <v>0</v>
      </c>
      <c r="AU942" s="15">
        <v>0</v>
      </c>
      <c r="AV942" s="15">
        <v>0</v>
      </c>
      <c r="AW942" s="15">
        <v>0</v>
      </c>
      <c r="AX942" s="15">
        <v>0</v>
      </c>
      <c r="AY942" s="15">
        <v>0</v>
      </c>
      <c r="BB942" t="b">
        <f t="shared" si="75"/>
        <v>1</v>
      </c>
    </row>
    <row r="943" spans="1:54">
      <c r="A943">
        <v>10741</v>
      </c>
      <c r="D943" t="s">
        <v>1347</v>
      </c>
      <c r="E943" t="s">
        <v>4307</v>
      </c>
      <c r="F943" t="str">
        <f t="shared" si="71"/>
        <v>City/Active Transportation</v>
      </c>
      <c r="G943" t="s">
        <v>1347</v>
      </c>
      <c r="I943" t="s">
        <v>1355</v>
      </c>
      <c r="J943" t="s">
        <v>1356</v>
      </c>
      <c r="K943" t="s">
        <v>1351</v>
      </c>
      <c r="L943" t="s">
        <v>791</v>
      </c>
      <c r="M943" t="s">
        <v>1357</v>
      </c>
      <c r="N943">
        <v>2920000</v>
      </c>
      <c r="O943">
        <v>5915919.9999999991</v>
      </c>
      <c r="P943" t="s">
        <v>729</v>
      </c>
      <c r="Q943" t="str">
        <f t="shared" si="72"/>
        <v>2025-2032</v>
      </c>
      <c r="R943">
        <v>1</v>
      </c>
      <c r="S943" t="s">
        <v>766</v>
      </c>
      <c r="T943" t="s">
        <v>636</v>
      </c>
      <c r="U943" s="4">
        <v>2025</v>
      </c>
      <c r="V943" s="4">
        <v>2032</v>
      </c>
      <c r="W943" s="15">
        <f t="shared" si="73"/>
        <v>365000</v>
      </c>
      <c r="X943">
        <f t="shared" si="74"/>
        <v>8</v>
      </c>
      <c r="Y943" s="15">
        <v>0</v>
      </c>
      <c r="Z943" s="15">
        <v>0</v>
      </c>
      <c r="AA943" s="15">
        <v>0</v>
      </c>
      <c r="AB943" s="15">
        <v>0</v>
      </c>
      <c r="AC943" s="15">
        <v>0</v>
      </c>
      <c r="AD943" s="15">
        <v>0</v>
      </c>
      <c r="AE943" s="15">
        <v>0</v>
      </c>
      <c r="AF943" s="15">
        <v>0</v>
      </c>
      <c r="AG943" s="15">
        <v>0</v>
      </c>
      <c r="AH943" s="15">
        <v>0</v>
      </c>
      <c r="AI943" s="15">
        <v>0</v>
      </c>
      <c r="AJ943" s="15">
        <v>365000</v>
      </c>
      <c r="AK943" s="15">
        <v>365000</v>
      </c>
      <c r="AL943" s="15">
        <v>365000</v>
      </c>
      <c r="AM943" s="15">
        <v>365000</v>
      </c>
      <c r="AN943" s="15">
        <v>365000</v>
      </c>
      <c r="AO943" s="15">
        <v>365000</v>
      </c>
      <c r="AP943" s="15">
        <v>365000</v>
      </c>
      <c r="AQ943" s="15">
        <v>365000</v>
      </c>
      <c r="AR943" s="15">
        <v>0</v>
      </c>
      <c r="AS943" s="15">
        <v>0</v>
      </c>
      <c r="AT943" s="15">
        <v>0</v>
      </c>
      <c r="AU943" s="15">
        <v>0</v>
      </c>
      <c r="AV943" s="15">
        <v>0</v>
      </c>
      <c r="AW943" s="15">
        <v>0</v>
      </c>
      <c r="AX943" s="15">
        <v>0</v>
      </c>
      <c r="AY943" s="15">
        <v>0</v>
      </c>
      <c r="BB943" t="b">
        <f t="shared" si="75"/>
        <v>1</v>
      </c>
    </row>
    <row r="944" spans="1:54">
      <c r="A944">
        <v>10742</v>
      </c>
      <c r="D944" t="s">
        <v>1347</v>
      </c>
      <c r="E944" t="s">
        <v>4307</v>
      </c>
      <c r="F944" t="str">
        <f t="shared" si="71"/>
        <v>City/Active Transportation</v>
      </c>
      <c r="G944" t="s">
        <v>1347</v>
      </c>
      <c r="I944" t="s">
        <v>1358</v>
      </c>
      <c r="L944" t="s">
        <v>657</v>
      </c>
      <c r="M944" t="s">
        <v>1359</v>
      </c>
      <c r="N944">
        <v>2434000</v>
      </c>
      <c r="O944">
        <v>4931283.9999999991</v>
      </c>
      <c r="P944" t="s">
        <v>729</v>
      </c>
      <c r="Q944" t="str">
        <f t="shared" si="72"/>
        <v>2025-2032</v>
      </c>
      <c r="R944">
        <v>1</v>
      </c>
      <c r="S944" t="s">
        <v>730</v>
      </c>
      <c r="T944" t="s">
        <v>636</v>
      </c>
      <c r="U944" s="4">
        <v>2025</v>
      </c>
      <c r="V944" s="4">
        <v>2032</v>
      </c>
      <c r="W944" s="15">
        <f t="shared" si="73"/>
        <v>304250</v>
      </c>
      <c r="X944">
        <f t="shared" si="74"/>
        <v>8</v>
      </c>
      <c r="Y944" s="15">
        <v>0</v>
      </c>
      <c r="Z944" s="15">
        <v>0</v>
      </c>
      <c r="AA944" s="15">
        <v>0</v>
      </c>
      <c r="AB944" s="15">
        <v>0</v>
      </c>
      <c r="AC944" s="15">
        <v>0</v>
      </c>
      <c r="AD944" s="15">
        <v>0</v>
      </c>
      <c r="AE944" s="15">
        <v>0</v>
      </c>
      <c r="AF944" s="15">
        <v>0</v>
      </c>
      <c r="AG944" s="15">
        <v>0</v>
      </c>
      <c r="AH944" s="15">
        <v>0</v>
      </c>
      <c r="AI944" s="15">
        <v>0</v>
      </c>
      <c r="AJ944" s="15">
        <v>304250</v>
      </c>
      <c r="AK944" s="15">
        <v>304250</v>
      </c>
      <c r="AL944" s="15">
        <v>304250</v>
      </c>
      <c r="AM944" s="15">
        <v>304250</v>
      </c>
      <c r="AN944" s="15">
        <v>304250</v>
      </c>
      <c r="AO944" s="15">
        <v>304250</v>
      </c>
      <c r="AP944" s="15">
        <v>304250</v>
      </c>
      <c r="AQ944" s="15">
        <v>304250</v>
      </c>
      <c r="AR944" s="15">
        <v>0</v>
      </c>
      <c r="AS944" s="15">
        <v>0</v>
      </c>
      <c r="AT944" s="15">
        <v>0</v>
      </c>
      <c r="AU944" s="15">
        <v>0</v>
      </c>
      <c r="AV944" s="15">
        <v>0</v>
      </c>
      <c r="AW944" s="15">
        <v>0</v>
      </c>
      <c r="AX944" s="15">
        <v>0</v>
      </c>
      <c r="AY944" s="15">
        <v>0</v>
      </c>
      <c r="BB944" t="b">
        <f t="shared" si="75"/>
        <v>1</v>
      </c>
    </row>
    <row r="945" spans="1:54">
      <c r="A945">
        <v>10743</v>
      </c>
      <c r="D945" t="s">
        <v>1347</v>
      </c>
      <c r="E945" t="s">
        <v>4307</v>
      </c>
      <c r="F945" t="str">
        <f t="shared" si="71"/>
        <v>City/Active Transportation</v>
      </c>
      <c r="G945" t="s">
        <v>3</v>
      </c>
      <c r="I945" t="s">
        <v>1360</v>
      </c>
      <c r="J945" t="s">
        <v>884</v>
      </c>
      <c r="K945" t="s">
        <v>884</v>
      </c>
      <c r="L945" t="s">
        <v>632</v>
      </c>
      <c r="M945" t="s">
        <v>1361</v>
      </c>
      <c r="N945">
        <v>10400000</v>
      </c>
      <c r="O945">
        <v>21070399.999999996</v>
      </c>
      <c r="P945" t="s">
        <v>729</v>
      </c>
      <c r="Q945" t="str">
        <f t="shared" si="72"/>
        <v>2025-2032</v>
      </c>
      <c r="R945">
        <v>1</v>
      </c>
      <c r="S945" t="s">
        <v>670</v>
      </c>
      <c r="T945" t="s">
        <v>636</v>
      </c>
      <c r="U945" s="4">
        <v>2025</v>
      </c>
      <c r="V945" s="4">
        <v>2032</v>
      </c>
      <c r="W945" s="15">
        <f t="shared" si="73"/>
        <v>1300000</v>
      </c>
      <c r="X945">
        <f t="shared" si="74"/>
        <v>8</v>
      </c>
      <c r="Y945" s="15">
        <v>0</v>
      </c>
      <c r="Z945" s="15">
        <v>0</v>
      </c>
      <c r="AA945" s="15">
        <v>0</v>
      </c>
      <c r="AB945" s="15">
        <v>0</v>
      </c>
      <c r="AC945" s="15">
        <v>0</v>
      </c>
      <c r="AD945" s="15">
        <v>0</v>
      </c>
      <c r="AE945" s="15">
        <v>0</v>
      </c>
      <c r="AF945" s="15">
        <v>0</v>
      </c>
      <c r="AG945" s="15">
        <v>0</v>
      </c>
      <c r="AH945" s="15">
        <v>0</v>
      </c>
      <c r="AI945" s="15">
        <v>0</v>
      </c>
      <c r="AJ945" s="15">
        <v>1300000</v>
      </c>
      <c r="AK945" s="15">
        <v>1300000</v>
      </c>
      <c r="AL945" s="15">
        <v>1300000</v>
      </c>
      <c r="AM945" s="15">
        <v>1300000</v>
      </c>
      <c r="AN945" s="15">
        <v>1300000</v>
      </c>
      <c r="AO945" s="15">
        <v>1300000</v>
      </c>
      <c r="AP945" s="15">
        <v>1300000</v>
      </c>
      <c r="AQ945" s="15">
        <v>1300000</v>
      </c>
      <c r="AR945" s="15">
        <v>0</v>
      </c>
      <c r="AS945" s="15">
        <v>0</v>
      </c>
      <c r="AT945" s="15">
        <v>0</v>
      </c>
      <c r="AU945" s="15">
        <v>0</v>
      </c>
      <c r="AV945" s="15">
        <v>0</v>
      </c>
      <c r="AW945" s="15">
        <v>0</v>
      </c>
      <c r="AX945" s="15">
        <v>0</v>
      </c>
      <c r="AY945" s="15">
        <v>0</v>
      </c>
      <c r="BB945" t="b">
        <f t="shared" si="75"/>
        <v>1</v>
      </c>
    </row>
    <row r="946" spans="1:54">
      <c r="A946">
        <v>10744</v>
      </c>
      <c r="D946" t="s">
        <v>1347</v>
      </c>
      <c r="E946" t="s">
        <v>4307</v>
      </c>
      <c r="F946" t="str">
        <f t="shared" si="71"/>
        <v>City/Active Transportation</v>
      </c>
      <c r="G946" t="s">
        <v>1347</v>
      </c>
      <c r="I946" t="s">
        <v>1362</v>
      </c>
      <c r="L946" t="s">
        <v>657</v>
      </c>
      <c r="N946">
        <v>8451000</v>
      </c>
      <c r="O946">
        <v>17121726</v>
      </c>
      <c r="P946" t="s">
        <v>729</v>
      </c>
      <c r="Q946" t="str">
        <f t="shared" si="72"/>
        <v>2025-2032</v>
      </c>
      <c r="R946">
        <v>1</v>
      </c>
      <c r="S946" t="s">
        <v>657</v>
      </c>
      <c r="T946" t="s">
        <v>636</v>
      </c>
      <c r="U946" s="4">
        <v>2025</v>
      </c>
      <c r="V946" s="4">
        <v>2032</v>
      </c>
      <c r="W946" s="15">
        <f t="shared" si="73"/>
        <v>1056375</v>
      </c>
      <c r="X946">
        <f t="shared" si="74"/>
        <v>8</v>
      </c>
      <c r="Y946" s="15">
        <v>0</v>
      </c>
      <c r="Z946" s="15">
        <v>0</v>
      </c>
      <c r="AA946" s="15">
        <v>0</v>
      </c>
      <c r="AB946" s="15">
        <v>0</v>
      </c>
      <c r="AC946" s="15">
        <v>0</v>
      </c>
      <c r="AD946" s="15">
        <v>0</v>
      </c>
      <c r="AE946" s="15">
        <v>0</v>
      </c>
      <c r="AF946" s="15">
        <v>0</v>
      </c>
      <c r="AG946" s="15">
        <v>0</v>
      </c>
      <c r="AH946" s="15">
        <v>0</v>
      </c>
      <c r="AI946" s="15">
        <v>0</v>
      </c>
      <c r="AJ946" s="15">
        <v>1056375</v>
      </c>
      <c r="AK946" s="15">
        <v>1056375</v>
      </c>
      <c r="AL946" s="15">
        <v>1056375</v>
      </c>
      <c r="AM946" s="15">
        <v>1056375</v>
      </c>
      <c r="AN946" s="15">
        <v>1056375</v>
      </c>
      <c r="AO946" s="15">
        <v>1056375</v>
      </c>
      <c r="AP946" s="15">
        <v>1056375</v>
      </c>
      <c r="AQ946" s="15">
        <v>1056375</v>
      </c>
      <c r="AR946" s="15">
        <v>0</v>
      </c>
      <c r="AS946" s="15">
        <v>0</v>
      </c>
      <c r="AT946" s="15">
        <v>0</v>
      </c>
      <c r="AU946" s="15">
        <v>0</v>
      </c>
      <c r="AV946" s="15">
        <v>0</v>
      </c>
      <c r="AW946" s="15">
        <v>0</v>
      </c>
      <c r="AX946" s="15">
        <v>0</v>
      </c>
      <c r="AY946" s="15">
        <v>0</v>
      </c>
      <c r="BB946" t="b">
        <f t="shared" si="75"/>
        <v>1</v>
      </c>
    </row>
    <row r="947" spans="1:54">
      <c r="A947">
        <v>10746</v>
      </c>
      <c r="D947" t="s">
        <v>1366</v>
      </c>
      <c r="E947" t="s">
        <v>4307</v>
      </c>
      <c r="F947" t="str">
        <f t="shared" si="71"/>
        <v>City/Roads and Bridges</v>
      </c>
      <c r="I947" t="s">
        <v>3078</v>
      </c>
      <c r="J947" t="s">
        <v>3079</v>
      </c>
      <c r="K947" t="s">
        <v>3079</v>
      </c>
      <c r="L947" t="s">
        <v>640</v>
      </c>
      <c r="M947" t="s">
        <v>3080</v>
      </c>
      <c r="N947">
        <v>1000000</v>
      </c>
      <c r="O947">
        <v>2025999.9999999998</v>
      </c>
      <c r="P947" t="s">
        <v>729</v>
      </c>
      <c r="Q947" t="str">
        <f t="shared" si="72"/>
        <v>2025-2032</v>
      </c>
      <c r="R947">
        <v>1</v>
      </c>
      <c r="S947" t="s">
        <v>635</v>
      </c>
      <c r="T947" t="s">
        <v>2287</v>
      </c>
      <c r="U947" s="4">
        <v>2025</v>
      </c>
      <c r="V947" s="4">
        <v>2032</v>
      </c>
      <c r="W947" s="15">
        <f t="shared" si="73"/>
        <v>125000</v>
      </c>
      <c r="X947">
        <f t="shared" si="74"/>
        <v>8</v>
      </c>
      <c r="Y947" s="15">
        <v>0</v>
      </c>
      <c r="Z947" s="15">
        <v>0</v>
      </c>
      <c r="AA947" s="15">
        <v>0</v>
      </c>
      <c r="AB947" s="15">
        <v>0</v>
      </c>
      <c r="AC947" s="15">
        <v>0</v>
      </c>
      <c r="AD947" s="15">
        <v>0</v>
      </c>
      <c r="AE947" s="15">
        <v>0</v>
      </c>
      <c r="AF947" s="15">
        <v>0</v>
      </c>
      <c r="AG947" s="15">
        <v>0</v>
      </c>
      <c r="AH947" s="15">
        <v>0</v>
      </c>
      <c r="AI947" s="15">
        <v>0</v>
      </c>
      <c r="AJ947" s="15">
        <v>125000</v>
      </c>
      <c r="AK947" s="15">
        <v>125000</v>
      </c>
      <c r="AL947" s="15">
        <v>125000</v>
      </c>
      <c r="AM947" s="15">
        <v>125000</v>
      </c>
      <c r="AN947" s="15">
        <v>125000</v>
      </c>
      <c r="AO947" s="15">
        <v>125000</v>
      </c>
      <c r="AP947" s="15">
        <v>125000</v>
      </c>
      <c r="AQ947" s="15">
        <v>125000</v>
      </c>
      <c r="AR947" s="15">
        <v>0</v>
      </c>
      <c r="AS947" s="15">
        <v>0</v>
      </c>
      <c r="AT947" s="15">
        <v>0</v>
      </c>
      <c r="AU947" s="15">
        <v>0</v>
      </c>
      <c r="AV947" s="15">
        <v>0</v>
      </c>
      <c r="AW947" s="15">
        <v>0</v>
      </c>
      <c r="AX947" s="15">
        <v>0</v>
      </c>
      <c r="AY947" s="15">
        <v>0</v>
      </c>
      <c r="BB947" t="b">
        <f t="shared" si="75"/>
        <v>1</v>
      </c>
    </row>
    <row r="948" spans="1:54">
      <c r="A948">
        <v>10748</v>
      </c>
      <c r="D948" t="s">
        <v>1366</v>
      </c>
      <c r="E948" t="s">
        <v>4307</v>
      </c>
      <c r="F948" t="str">
        <f t="shared" si="71"/>
        <v>City/Roads and Bridges</v>
      </c>
      <c r="I948" t="s">
        <v>3085</v>
      </c>
      <c r="J948" t="s">
        <v>3086</v>
      </c>
      <c r="K948" t="s">
        <v>3087</v>
      </c>
      <c r="L948" t="s">
        <v>1</v>
      </c>
      <c r="M948" t="s">
        <v>3088</v>
      </c>
      <c r="N948">
        <v>6000000</v>
      </c>
      <c r="O948">
        <v>12155999.999999998</v>
      </c>
      <c r="P948" t="s">
        <v>729</v>
      </c>
      <c r="Q948" t="str">
        <f t="shared" si="72"/>
        <v>2025-2032</v>
      </c>
      <c r="R948">
        <v>1</v>
      </c>
      <c r="S948" t="s">
        <v>635</v>
      </c>
      <c r="T948" t="s">
        <v>2287</v>
      </c>
      <c r="U948" s="4">
        <v>2025</v>
      </c>
      <c r="V948" s="4">
        <v>2032</v>
      </c>
      <c r="W948" s="15">
        <f t="shared" si="73"/>
        <v>750000</v>
      </c>
      <c r="X948">
        <f t="shared" si="74"/>
        <v>8</v>
      </c>
      <c r="Y948" s="15">
        <v>0</v>
      </c>
      <c r="Z948" s="15">
        <v>0</v>
      </c>
      <c r="AA948" s="15">
        <v>0</v>
      </c>
      <c r="AB948" s="15">
        <v>0</v>
      </c>
      <c r="AC948" s="15">
        <v>0</v>
      </c>
      <c r="AD948" s="15">
        <v>0</v>
      </c>
      <c r="AE948" s="15">
        <v>0</v>
      </c>
      <c r="AF948" s="15">
        <v>0</v>
      </c>
      <c r="AG948" s="15">
        <v>0</v>
      </c>
      <c r="AH948" s="15">
        <v>0</v>
      </c>
      <c r="AI948" s="15">
        <v>0</v>
      </c>
      <c r="AJ948" s="15">
        <v>750000</v>
      </c>
      <c r="AK948" s="15">
        <v>750000</v>
      </c>
      <c r="AL948" s="15">
        <v>750000</v>
      </c>
      <c r="AM948" s="15">
        <v>750000</v>
      </c>
      <c r="AN948" s="15">
        <v>750000</v>
      </c>
      <c r="AO948" s="15">
        <v>750000</v>
      </c>
      <c r="AP948" s="15">
        <v>750000</v>
      </c>
      <c r="AQ948" s="15">
        <v>750000</v>
      </c>
      <c r="AR948" s="15">
        <v>0</v>
      </c>
      <c r="AS948" s="15">
        <v>0</v>
      </c>
      <c r="AT948" s="15">
        <v>0</v>
      </c>
      <c r="AU948" s="15">
        <v>0</v>
      </c>
      <c r="AV948" s="15">
        <v>0</v>
      </c>
      <c r="AW948" s="15">
        <v>0</v>
      </c>
      <c r="AX948" s="15">
        <v>0</v>
      </c>
      <c r="AY948" s="15">
        <v>0</v>
      </c>
      <c r="BB948" t="b">
        <f t="shared" si="75"/>
        <v>1</v>
      </c>
    </row>
    <row r="949" spans="1:54">
      <c r="A949">
        <v>10751</v>
      </c>
      <c r="D949" t="s">
        <v>1366</v>
      </c>
      <c r="E949" t="s">
        <v>4307</v>
      </c>
      <c r="F949" t="str">
        <f t="shared" si="71"/>
        <v>City/Roads and Bridges</v>
      </c>
      <c r="G949" t="s">
        <v>3</v>
      </c>
      <c r="I949" t="s">
        <v>3091</v>
      </c>
      <c r="J949" t="s">
        <v>3092</v>
      </c>
      <c r="K949" t="s">
        <v>3093</v>
      </c>
      <c r="L949" t="s">
        <v>1616</v>
      </c>
      <c r="M949" t="s">
        <v>3094</v>
      </c>
      <c r="N949">
        <v>10000000</v>
      </c>
      <c r="O949">
        <v>20259999.999999996</v>
      </c>
      <c r="P949" t="s">
        <v>729</v>
      </c>
      <c r="Q949" t="str">
        <f t="shared" si="72"/>
        <v>2025-2032</v>
      </c>
      <c r="R949">
        <v>1</v>
      </c>
      <c r="S949" t="s">
        <v>3095</v>
      </c>
      <c r="T949" t="s">
        <v>2287</v>
      </c>
      <c r="U949" s="4">
        <v>2025</v>
      </c>
      <c r="V949" s="4">
        <v>2032</v>
      </c>
      <c r="W949" s="15">
        <f t="shared" si="73"/>
        <v>1250000</v>
      </c>
      <c r="X949">
        <f t="shared" si="74"/>
        <v>8</v>
      </c>
      <c r="Y949" s="15">
        <v>0</v>
      </c>
      <c r="Z949" s="15">
        <v>0</v>
      </c>
      <c r="AA949" s="15">
        <v>0</v>
      </c>
      <c r="AB949" s="15">
        <v>0</v>
      </c>
      <c r="AC949" s="15">
        <v>0</v>
      </c>
      <c r="AD949" s="15">
        <v>0</v>
      </c>
      <c r="AE949" s="15">
        <v>0</v>
      </c>
      <c r="AF949" s="15">
        <v>0</v>
      </c>
      <c r="AG949" s="15">
        <v>0</v>
      </c>
      <c r="AH949" s="15">
        <v>0</v>
      </c>
      <c r="AI949" s="15">
        <v>0</v>
      </c>
      <c r="AJ949" s="15">
        <v>1250000</v>
      </c>
      <c r="AK949" s="15">
        <v>1250000</v>
      </c>
      <c r="AL949" s="15">
        <v>1250000</v>
      </c>
      <c r="AM949" s="15">
        <v>1250000</v>
      </c>
      <c r="AN949" s="15">
        <v>1250000</v>
      </c>
      <c r="AO949" s="15">
        <v>1250000</v>
      </c>
      <c r="AP949" s="15">
        <v>1250000</v>
      </c>
      <c r="AQ949" s="15">
        <v>1250000</v>
      </c>
      <c r="AR949" s="15">
        <v>0</v>
      </c>
      <c r="AS949" s="15">
        <v>0</v>
      </c>
      <c r="AT949" s="15">
        <v>0</v>
      </c>
      <c r="AU949" s="15">
        <v>0</v>
      </c>
      <c r="AV949" s="15">
        <v>0</v>
      </c>
      <c r="AW949" s="15">
        <v>0</v>
      </c>
      <c r="AX949" s="15">
        <v>0</v>
      </c>
      <c r="AY949" s="15">
        <v>0</v>
      </c>
      <c r="BB949" t="b">
        <f t="shared" si="75"/>
        <v>1</v>
      </c>
    </row>
    <row r="950" spans="1:54">
      <c r="A950">
        <v>10752</v>
      </c>
      <c r="D950" t="s">
        <v>1366</v>
      </c>
      <c r="E950" t="s">
        <v>4307</v>
      </c>
      <c r="F950" t="str">
        <f t="shared" si="71"/>
        <v>City/Roads and Bridges</v>
      </c>
      <c r="G950" t="s">
        <v>1366</v>
      </c>
      <c r="I950" t="s">
        <v>3096</v>
      </c>
      <c r="J950" t="s">
        <v>1240</v>
      </c>
      <c r="K950" t="s">
        <v>1934</v>
      </c>
      <c r="L950" t="s">
        <v>1</v>
      </c>
      <c r="M950" t="s">
        <v>3097</v>
      </c>
      <c r="N950">
        <v>45000000</v>
      </c>
      <c r="O950">
        <v>91169999.999999985</v>
      </c>
      <c r="P950" t="s">
        <v>729</v>
      </c>
      <c r="Q950" t="str">
        <f t="shared" si="72"/>
        <v>2025-2032</v>
      </c>
      <c r="R950">
        <v>1</v>
      </c>
      <c r="S950" t="s">
        <v>1354</v>
      </c>
      <c r="T950" t="s">
        <v>2287</v>
      </c>
      <c r="U950" s="4">
        <v>2025</v>
      </c>
      <c r="V950" s="4">
        <v>2032</v>
      </c>
      <c r="W950" s="15">
        <f t="shared" si="73"/>
        <v>5625000</v>
      </c>
      <c r="X950">
        <f t="shared" si="74"/>
        <v>8</v>
      </c>
      <c r="Y950" s="15">
        <v>0</v>
      </c>
      <c r="Z950" s="15">
        <v>0</v>
      </c>
      <c r="AA950" s="15">
        <v>0</v>
      </c>
      <c r="AB950" s="15">
        <v>0</v>
      </c>
      <c r="AC950" s="15">
        <v>0</v>
      </c>
      <c r="AD950" s="15">
        <v>0</v>
      </c>
      <c r="AE950" s="15">
        <v>0</v>
      </c>
      <c r="AF950" s="15">
        <v>0</v>
      </c>
      <c r="AG950" s="15">
        <v>0</v>
      </c>
      <c r="AH950" s="15">
        <v>0</v>
      </c>
      <c r="AI950" s="15">
        <v>0</v>
      </c>
      <c r="AJ950" s="15">
        <v>5625000</v>
      </c>
      <c r="AK950" s="15">
        <v>5625000</v>
      </c>
      <c r="AL950" s="15">
        <v>5625000</v>
      </c>
      <c r="AM950" s="15">
        <v>5625000</v>
      </c>
      <c r="AN950" s="15">
        <v>5625000</v>
      </c>
      <c r="AO950" s="15">
        <v>5625000</v>
      </c>
      <c r="AP950" s="15">
        <v>5625000</v>
      </c>
      <c r="AQ950" s="15">
        <v>5625000</v>
      </c>
      <c r="AR950" s="15">
        <v>0</v>
      </c>
      <c r="AS950" s="15">
        <v>0</v>
      </c>
      <c r="AT950" s="15">
        <v>0</v>
      </c>
      <c r="AU950" s="15">
        <v>0</v>
      </c>
      <c r="AV950" s="15">
        <v>0</v>
      </c>
      <c r="AW950" s="15">
        <v>0</v>
      </c>
      <c r="AX950" s="15">
        <v>0</v>
      </c>
      <c r="AY950" s="15">
        <v>0</v>
      </c>
      <c r="BB950" t="b">
        <f t="shared" si="75"/>
        <v>1</v>
      </c>
    </row>
    <row r="951" spans="1:54">
      <c r="A951">
        <v>10763</v>
      </c>
      <c r="D951" t="s">
        <v>1366</v>
      </c>
      <c r="E951" t="s">
        <v>4307</v>
      </c>
      <c r="F951" t="str">
        <f t="shared" si="71"/>
        <v>City/Active Transportation</v>
      </c>
      <c r="I951" t="s">
        <v>1373</v>
      </c>
      <c r="J951" t="s">
        <v>1240</v>
      </c>
      <c r="K951" t="s">
        <v>1244</v>
      </c>
      <c r="L951" t="s">
        <v>652</v>
      </c>
      <c r="M951" t="s">
        <v>1374</v>
      </c>
      <c r="N951">
        <v>1800000</v>
      </c>
      <c r="O951">
        <v>3646799.9999999995</v>
      </c>
      <c r="P951" t="s">
        <v>729</v>
      </c>
      <c r="Q951" t="str">
        <f t="shared" si="72"/>
        <v>2025-2032</v>
      </c>
      <c r="R951">
        <v>1</v>
      </c>
      <c r="S951" t="s">
        <v>635</v>
      </c>
      <c r="T951" t="s">
        <v>636</v>
      </c>
      <c r="U951" s="4">
        <v>2025</v>
      </c>
      <c r="V951" s="4">
        <v>2032</v>
      </c>
      <c r="W951" s="15">
        <f t="shared" si="73"/>
        <v>225000</v>
      </c>
      <c r="X951">
        <f t="shared" si="74"/>
        <v>8</v>
      </c>
      <c r="Y951" s="15">
        <v>0</v>
      </c>
      <c r="Z951" s="15">
        <v>0</v>
      </c>
      <c r="AA951" s="15">
        <v>0</v>
      </c>
      <c r="AB951" s="15">
        <v>0</v>
      </c>
      <c r="AC951" s="15">
        <v>0</v>
      </c>
      <c r="AD951" s="15">
        <v>0</v>
      </c>
      <c r="AE951" s="15">
        <v>0</v>
      </c>
      <c r="AF951" s="15">
        <v>0</v>
      </c>
      <c r="AG951" s="15">
        <v>0</v>
      </c>
      <c r="AH951" s="15">
        <v>0</v>
      </c>
      <c r="AI951" s="15">
        <v>0</v>
      </c>
      <c r="AJ951" s="15">
        <v>225000</v>
      </c>
      <c r="AK951" s="15">
        <v>225000</v>
      </c>
      <c r="AL951" s="15">
        <v>225000</v>
      </c>
      <c r="AM951" s="15">
        <v>225000</v>
      </c>
      <c r="AN951" s="15">
        <v>225000</v>
      </c>
      <c r="AO951" s="15">
        <v>225000</v>
      </c>
      <c r="AP951" s="15">
        <v>225000</v>
      </c>
      <c r="AQ951" s="15">
        <v>225000</v>
      </c>
      <c r="AR951" s="15">
        <v>0</v>
      </c>
      <c r="AS951" s="15">
        <v>0</v>
      </c>
      <c r="AT951" s="15">
        <v>0</v>
      </c>
      <c r="AU951" s="15">
        <v>0</v>
      </c>
      <c r="AV951" s="15">
        <v>0</v>
      </c>
      <c r="AW951" s="15">
        <v>0</v>
      </c>
      <c r="AX951" s="15">
        <v>0</v>
      </c>
      <c r="AY951" s="15">
        <v>0</v>
      </c>
      <c r="BB951" t="b">
        <f t="shared" si="75"/>
        <v>1</v>
      </c>
    </row>
    <row r="952" spans="1:54">
      <c r="A952">
        <v>10764</v>
      </c>
      <c r="D952" t="s">
        <v>1366</v>
      </c>
      <c r="E952" t="s">
        <v>4307</v>
      </c>
      <c r="F952" t="str">
        <f t="shared" si="71"/>
        <v>City/Roads and Bridges</v>
      </c>
      <c r="G952" t="s">
        <v>1366</v>
      </c>
      <c r="I952" t="s">
        <v>3098</v>
      </c>
      <c r="J952" t="s">
        <v>1240</v>
      </c>
      <c r="K952" t="s">
        <v>1360</v>
      </c>
      <c r="L952" t="s">
        <v>1</v>
      </c>
      <c r="M952" t="s">
        <v>3090</v>
      </c>
      <c r="N952">
        <v>15000000</v>
      </c>
      <c r="O952">
        <v>30389999.999999996</v>
      </c>
      <c r="P952" t="s">
        <v>729</v>
      </c>
      <c r="Q952" t="str">
        <f t="shared" si="72"/>
        <v>2025-2032</v>
      </c>
      <c r="R952">
        <v>1</v>
      </c>
      <c r="S952" t="s">
        <v>746</v>
      </c>
      <c r="T952" t="s">
        <v>2287</v>
      </c>
      <c r="U952" s="4">
        <v>2025</v>
      </c>
      <c r="V952" s="4">
        <v>2032</v>
      </c>
      <c r="W952" s="15">
        <f t="shared" si="73"/>
        <v>1875000</v>
      </c>
      <c r="X952">
        <f t="shared" si="74"/>
        <v>8</v>
      </c>
      <c r="Y952" s="15">
        <v>0</v>
      </c>
      <c r="Z952" s="15">
        <v>0</v>
      </c>
      <c r="AA952" s="15">
        <v>0</v>
      </c>
      <c r="AB952" s="15">
        <v>0</v>
      </c>
      <c r="AC952" s="15">
        <v>0</v>
      </c>
      <c r="AD952" s="15">
        <v>0</v>
      </c>
      <c r="AE952" s="15">
        <v>0</v>
      </c>
      <c r="AF952" s="15">
        <v>0</v>
      </c>
      <c r="AG952" s="15">
        <v>0</v>
      </c>
      <c r="AH952" s="15">
        <v>0</v>
      </c>
      <c r="AI952" s="15">
        <v>0</v>
      </c>
      <c r="AJ952" s="15">
        <v>1875000</v>
      </c>
      <c r="AK952" s="15">
        <v>1875000</v>
      </c>
      <c r="AL952" s="15">
        <v>1875000</v>
      </c>
      <c r="AM952" s="15">
        <v>1875000</v>
      </c>
      <c r="AN952" s="15">
        <v>1875000</v>
      </c>
      <c r="AO952" s="15">
        <v>1875000</v>
      </c>
      <c r="AP952" s="15">
        <v>1875000</v>
      </c>
      <c r="AQ952" s="15">
        <v>1875000</v>
      </c>
      <c r="AR952" s="15">
        <v>0</v>
      </c>
      <c r="AS952" s="15">
        <v>0</v>
      </c>
      <c r="AT952" s="15">
        <v>0</v>
      </c>
      <c r="AU952" s="15">
        <v>0</v>
      </c>
      <c r="AV952" s="15">
        <v>0</v>
      </c>
      <c r="AW952" s="15">
        <v>0</v>
      </c>
      <c r="AX952" s="15">
        <v>0</v>
      </c>
      <c r="AY952" s="15">
        <v>0</v>
      </c>
      <c r="BB952" t="b">
        <f t="shared" si="75"/>
        <v>1</v>
      </c>
    </row>
    <row r="953" spans="1:54">
      <c r="A953">
        <v>10768</v>
      </c>
      <c r="D953" t="s">
        <v>1366</v>
      </c>
      <c r="E953" t="s">
        <v>4307</v>
      </c>
      <c r="F953" t="str">
        <f t="shared" si="71"/>
        <v>City/Roads and Bridges</v>
      </c>
      <c r="G953" t="s">
        <v>1366</v>
      </c>
      <c r="I953" t="s">
        <v>3110</v>
      </c>
      <c r="J953" t="s">
        <v>3106</v>
      </c>
      <c r="K953" t="s">
        <v>887</v>
      </c>
      <c r="L953" t="s">
        <v>1</v>
      </c>
      <c r="M953" t="s">
        <v>3111</v>
      </c>
      <c r="N953">
        <v>12000000</v>
      </c>
      <c r="O953">
        <v>24311999.999999996</v>
      </c>
      <c r="P953" t="s">
        <v>729</v>
      </c>
      <c r="Q953" t="str">
        <f t="shared" si="72"/>
        <v>2025-2032</v>
      </c>
      <c r="R953">
        <v>1</v>
      </c>
      <c r="S953" t="s">
        <v>643</v>
      </c>
      <c r="T953" t="s">
        <v>2287</v>
      </c>
      <c r="U953" s="4">
        <v>2025</v>
      </c>
      <c r="V953" s="4">
        <v>2032</v>
      </c>
      <c r="W953" s="15">
        <f t="shared" si="73"/>
        <v>1500000</v>
      </c>
      <c r="X953">
        <f t="shared" si="74"/>
        <v>8</v>
      </c>
      <c r="Y953" s="15">
        <v>0</v>
      </c>
      <c r="Z953" s="15">
        <v>0</v>
      </c>
      <c r="AA953" s="15">
        <v>0</v>
      </c>
      <c r="AB953" s="15">
        <v>0</v>
      </c>
      <c r="AC953" s="15">
        <v>0</v>
      </c>
      <c r="AD953" s="15">
        <v>0</v>
      </c>
      <c r="AE953" s="15">
        <v>0</v>
      </c>
      <c r="AF953" s="15">
        <v>0</v>
      </c>
      <c r="AG953" s="15">
        <v>0</v>
      </c>
      <c r="AH953" s="15">
        <v>0</v>
      </c>
      <c r="AI953" s="15">
        <v>0</v>
      </c>
      <c r="AJ953" s="15">
        <v>1500000</v>
      </c>
      <c r="AK953" s="15">
        <v>1500000</v>
      </c>
      <c r="AL953" s="15">
        <v>1500000</v>
      </c>
      <c r="AM953" s="15">
        <v>1500000</v>
      </c>
      <c r="AN953" s="15">
        <v>1500000</v>
      </c>
      <c r="AO953" s="15">
        <v>1500000</v>
      </c>
      <c r="AP953" s="15">
        <v>1500000</v>
      </c>
      <c r="AQ953" s="15">
        <v>1500000</v>
      </c>
      <c r="AR953" s="15">
        <v>0</v>
      </c>
      <c r="AS953" s="15">
        <v>0</v>
      </c>
      <c r="AT953" s="15">
        <v>0</v>
      </c>
      <c r="AU953" s="15">
        <v>0</v>
      </c>
      <c r="AV953" s="15">
        <v>0</v>
      </c>
      <c r="AW953" s="15">
        <v>0</v>
      </c>
      <c r="AX953" s="15">
        <v>0</v>
      </c>
      <c r="AY953" s="15">
        <v>0</v>
      </c>
      <c r="BB953" t="b">
        <f t="shared" si="75"/>
        <v>1</v>
      </c>
    </row>
    <row r="954" spans="1:54">
      <c r="A954">
        <v>10769</v>
      </c>
      <c r="D954" t="s">
        <v>1366</v>
      </c>
      <c r="E954" t="s">
        <v>4307</v>
      </c>
      <c r="F954" t="str">
        <f t="shared" si="71"/>
        <v>City/Roads and Bridges</v>
      </c>
      <c r="G954" t="s">
        <v>1366</v>
      </c>
      <c r="I954" t="s">
        <v>3112</v>
      </c>
      <c r="J954" t="s">
        <v>3113</v>
      </c>
      <c r="K954" t="s">
        <v>3114</v>
      </c>
      <c r="L954" t="s">
        <v>1</v>
      </c>
      <c r="M954" t="s">
        <v>3115</v>
      </c>
      <c r="N954">
        <v>8000000</v>
      </c>
      <c r="O954">
        <v>16207999.999999998</v>
      </c>
      <c r="P954" t="s">
        <v>729</v>
      </c>
      <c r="Q954" t="str">
        <f t="shared" si="72"/>
        <v>2025-2032</v>
      </c>
      <c r="R954">
        <v>1</v>
      </c>
      <c r="S954" t="s">
        <v>635</v>
      </c>
      <c r="T954" t="s">
        <v>2287</v>
      </c>
      <c r="U954" s="4">
        <v>2025</v>
      </c>
      <c r="V954" s="4">
        <v>2032</v>
      </c>
      <c r="W954" s="15">
        <f t="shared" si="73"/>
        <v>1000000</v>
      </c>
      <c r="X954">
        <f t="shared" si="74"/>
        <v>8</v>
      </c>
      <c r="Y954" s="15">
        <v>0</v>
      </c>
      <c r="Z954" s="15">
        <v>0</v>
      </c>
      <c r="AA954" s="15">
        <v>0</v>
      </c>
      <c r="AB954" s="15">
        <v>0</v>
      </c>
      <c r="AC954" s="15">
        <v>0</v>
      </c>
      <c r="AD954" s="15">
        <v>0</v>
      </c>
      <c r="AE954" s="15">
        <v>0</v>
      </c>
      <c r="AF954" s="15">
        <v>0</v>
      </c>
      <c r="AG954" s="15">
        <v>0</v>
      </c>
      <c r="AH954" s="15">
        <v>0</v>
      </c>
      <c r="AI954" s="15">
        <v>0</v>
      </c>
      <c r="AJ954" s="15">
        <v>1000000</v>
      </c>
      <c r="AK954" s="15">
        <v>1000000</v>
      </c>
      <c r="AL954" s="15">
        <v>1000000</v>
      </c>
      <c r="AM954" s="15">
        <v>1000000</v>
      </c>
      <c r="AN954" s="15">
        <v>1000000</v>
      </c>
      <c r="AO954" s="15">
        <v>1000000</v>
      </c>
      <c r="AP954" s="15">
        <v>1000000</v>
      </c>
      <c r="AQ954" s="15">
        <v>1000000</v>
      </c>
      <c r="AR954" s="15">
        <v>0</v>
      </c>
      <c r="AS954" s="15">
        <v>0</v>
      </c>
      <c r="AT954" s="15">
        <v>0</v>
      </c>
      <c r="AU954" s="15">
        <v>0</v>
      </c>
      <c r="AV954" s="15">
        <v>0</v>
      </c>
      <c r="AW954" s="15">
        <v>0</v>
      </c>
      <c r="AX954" s="15">
        <v>0</v>
      </c>
      <c r="AY954" s="15">
        <v>0</v>
      </c>
      <c r="BB954" t="b">
        <f t="shared" si="75"/>
        <v>1</v>
      </c>
    </row>
    <row r="955" spans="1:54">
      <c r="A955">
        <v>10771</v>
      </c>
      <c r="D955" t="s">
        <v>1381</v>
      </c>
      <c r="E955" t="s">
        <v>4307</v>
      </c>
      <c r="F955" t="str">
        <f t="shared" si="71"/>
        <v>City/Transit</v>
      </c>
      <c r="G955" t="s">
        <v>1444</v>
      </c>
      <c r="I955" t="s">
        <v>3991</v>
      </c>
      <c r="J955" t="s">
        <v>1406</v>
      </c>
      <c r="K955" t="s">
        <v>1381</v>
      </c>
      <c r="L955" t="s">
        <v>657</v>
      </c>
      <c r="M955" t="s">
        <v>3992</v>
      </c>
      <c r="N955">
        <v>2290000</v>
      </c>
      <c r="O955">
        <v>4639540</v>
      </c>
      <c r="P955" t="s">
        <v>729</v>
      </c>
      <c r="Q955" t="str">
        <f t="shared" si="72"/>
        <v>2025-2032</v>
      </c>
      <c r="R955">
        <v>1</v>
      </c>
      <c r="S955" t="s">
        <v>635</v>
      </c>
      <c r="T955" t="s">
        <v>0</v>
      </c>
      <c r="U955" s="4">
        <v>2025</v>
      </c>
      <c r="V955" s="4">
        <v>2032</v>
      </c>
      <c r="W955" s="15">
        <f t="shared" si="73"/>
        <v>286250</v>
      </c>
      <c r="X955">
        <f t="shared" si="74"/>
        <v>8</v>
      </c>
      <c r="Y955" s="15">
        <v>0</v>
      </c>
      <c r="Z955" s="15">
        <v>0</v>
      </c>
      <c r="AA955" s="15">
        <v>0</v>
      </c>
      <c r="AB955" s="15">
        <v>0</v>
      </c>
      <c r="AC955" s="15">
        <v>0</v>
      </c>
      <c r="AD955" s="15">
        <v>0</v>
      </c>
      <c r="AE955" s="15">
        <v>0</v>
      </c>
      <c r="AF955" s="15">
        <v>0</v>
      </c>
      <c r="AG955" s="15">
        <v>0</v>
      </c>
      <c r="AH955" s="15">
        <v>0</v>
      </c>
      <c r="AI955" s="15">
        <v>0</v>
      </c>
      <c r="AJ955" s="15">
        <v>286250</v>
      </c>
      <c r="AK955" s="15">
        <v>286250</v>
      </c>
      <c r="AL955" s="15">
        <v>286250</v>
      </c>
      <c r="AM955" s="15">
        <v>286250</v>
      </c>
      <c r="AN955" s="15">
        <v>286250</v>
      </c>
      <c r="AO955" s="15">
        <v>286250</v>
      </c>
      <c r="AP955" s="15">
        <v>286250</v>
      </c>
      <c r="AQ955" s="15">
        <v>286250</v>
      </c>
      <c r="AR955" s="15">
        <v>0</v>
      </c>
      <c r="AS955" s="15">
        <v>0</v>
      </c>
      <c r="AT955" s="15">
        <v>0</v>
      </c>
      <c r="AU955" s="15">
        <v>0</v>
      </c>
      <c r="AV955" s="15">
        <v>0</v>
      </c>
      <c r="AW955" s="15">
        <v>0</v>
      </c>
      <c r="AX955" s="15">
        <v>0</v>
      </c>
      <c r="AY955" s="15">
        <v>0</v>
      </c>
      <c r="BB955" t="b">
        <f t="shared" si="75"/>
        <v>1</v>
      </c>
    </row>
    <row r="956" spans="1:54">
      <c r="A956">
        <v>10774</v>
      </c>
      <c r="D956" t="s">
        <v>1381</v>
      </c>
      <c r="E956" t="s">
        <v>4307</v>
      </c>
      <c r="F956" t="str">
        <f t="shared" si="71"/>
        <v>City/Roads and Bridges</v>
      </c>
      <c r="G956" t="s">
        <v>1381</v>
      </c>
      <c r="I956" t="s">
        <v>3127</v>
      </c>
      <c r="J956" t="s">
        <v>3128</v>
      </c>
      <c r="K956" t="s">
        <v>3129</v>
      </c>
      <c r="L956" t="s">
        <v>791</v>
      </c>
      <c r="M956" t="s">
        <v>3130</v>
      </c>
      <c r="N956">
        <v>15424000</v>
      </c>
      <c r="O956">
        <v>31249023.999999996</v>
      </c>
      <c r="P956" t="s">
        <v>729</v>
      </c>
      <c r="Q956" t="str">
        <f t="shared" si="72"/>
        <v>2025-2032</v>
      </c>
      <c r="R956">
        <v>1</v>
      </c>
      <c r="S956" t="s">
        <v>664</v>
      </c>
      <c r="T956" t="s">
        <v>2287</v>
      </c>
      <c r="U956" s="4">
        <v>2025</v>
      </c>
      <c r="V956" s="4">
        <v>2032</v>
      </c>
      <c r="W956" s="15">
        <f t="shared" si="73"/>
        <v>1928000</v>
      </c>
      <c r="X956">
        <f t="shared" si="74"/>
        <v>8</v>
      </c>
      <c r="Y956" s="15">
        <v>0</v>
      </c>
      <c r="Z956" s="15">
        <v>0</v>
      </c>
      <c r="AA956" s="15">
        <v>0</v>
      </c>
      <c r="AB956" s="15">
        <v>0</v>
      </c>
      <c r="AC956" s="15">
        <v>0</v>
      </c>
      <c r="AD956" s="15">
        <v>0</v>
      </c>
      <c r="AE956" s="15">
        <v>0</v>
      </c>
      <c r="AF956" s="15">
        <v>0</v>
      </c>
      <c r="AG956" s="15">
        <v>0</v>
      </c>
      <c r="AH956" s="15">
        <v>0</v>
      </c>
      <c r="AI956" s="15">
        <v>0</v>
      </c>
      <c r="AJ956" s="15">
        <v>1928000</v>
      </c>
      <c r="AK956" s="15">
        <v>1928000</v>
      </c>
      <c r="AL956" s="15">
        <v>1928000</v>
      </c>
      <c r="AM956" s="15">
        <v>1928000</v>
      </c>
      <c r="AN956" s="15">
        <v>1928000</v>
      </c>
      <c r="AO956" s="15">
        <v>1928000</v>
      </c>
      <c r="AP956" s="15">
        <v>1928000</v>
      </c>
      <c r="AQ956" s="15">
        <v>1928000</v>
      </c>
      <c r="AR956" s="15">
        <v>0</v>
      </c>
      <c r="AS956" s="15">
        <v>0</v>
      </c>
      <c r="AT956" s="15">
        <v>0</v>
      </c>
      <c r="AU956" s="15">
        <v>0</v>
      </c>
      <c r="AV956" s="15">
        <v>0</v>
      </c>
      <c r="AW956" s="15">
        <v>0</v>
      </c>
      <c r="AX956" s="15">
        <v>0</v>
      </c>
      <c r="AY956" s="15">
        <v>0</v>
      </c>
      <c r="BB956" t="b">
        <f t="shared" si="75"/>
        <v>1</v>
      </c>
    </row>
    <row r="957" spans="1:54">
      <c r="A957">
        <v>10805</v>
      </c>
      <c r="D957" t="s">
        <v>1397</v>
      </c>
      <c r="E957" t="s">
        <v>4307</v>
      </c>
      <c r="F957" t="str">
        <f t="shared" si="71"/>
        <v>City/Active Transportation</v>
      </c>
      <c r="G957" t="s">
        <v>3</v>
      </c>
      <c r="I957" t="s">
        <v>1400</v>
      </c>
      <c r="J957" t="s">
        <v>1401</v>
      </c>
      <c r="K957" t="s">
        <v>1402</v>
      </c>
      <c r="L957" t="s">
        <v>1</v>
      </c>
      <c r="M957" t="s">
        <v>1403</v>
      </c>
      <c r="N957">
        <v>2567952</v>
      </c>
      <c r="O957">
        <v>5202670.7519999994</v>
      </c>
      <c r="P957" t="s">
        <v>729</v>
      </c>
      <c r="Q957" t="str">
        <f t="shared" si="72"/>
        <v>2025-2032</v>
      </c>
      <c r="R957">
        <v>1</v>
      </c>
      <c r="S957" t="s">
        <v>827</v>
      </c>
      <c r="T957" t="s">
        <v>636</v>
      </c>
      <c r="U957" s="4">
        <v>2025</v>
      </c>
      <c r="V957" s="4">
        <v>2032</v>
      </c>
      <c r="W957" s="15">
        <f t="shared" si="73"/>
        <v>320994</v>
      </c>
      <c r="X957">
        <f t="shared" si="74"/>
        <v>8</v>
      </c>
      <c r="Y957" s="15">
        <v>0</v>
      </c>
      <c r="Z957" s="15">
        <v>0</v>
      </c>
      <c r="AA957" s="15">
        <v>0</v>
      </c>
      <c r="AB957" s="15">
        <v>0</v>
      </c>
      <c r="AC957" s="15">
        <v>0</v>
      </c>
      <c r="AD957" s="15">
        <v>0</v>
      </c>
      <c r="AE957" s="15">
        <v>0</v>
      </c>
      <c r="AF957" s="15">
        <v>0</v>
      </c>
      <c r="AG957" s="15">
        <v>0</v>
      </c>
      <c r="AH957" s="15">
        <v>0</v>
      </c>
      <c r="AI957" s="15">
        <v>0</v>
      </c>
      <c r="AJ957" s="15">
        <v>320994</v>
      </c>
      <c r="AK957" s="15">
        <v>320994</v>
      </c>
      <c r="AL957" s="15">
        <v>320994</v>
      </c>
      <c r="AM957" s="15">
        <v>320994</v>
      </c>
      <c r="AN957" s="15">
        <v>320994</v>
      </c>
      <c r="AO957" s="15">
        <v>320994</v>
      </c>
      <c r="AP957" s="15">
        <v>320994</v>
      </c>
      <c r="AQ957" s="15">
        <v>320994</v>
      </c>
      <c r="AR957" s="15">
        <v>0</v>
      </c>
      <c r="AS957" s="15">
        <v>0</v>
      </c>
      <c r="AT957" s="15">
        <v>0</v>
      </c>
      <c r="AU957" s="15">
        <v>0</v>
      </c>
      <c r="AV957" s="15">
        <v>0</v>
      </c>
      <c r="AW957" s="15">
        <v>0</v>
      </c>
      <c r="AX957" s="15">
        <v>0</v>
      </c>
      <c r="AY957" s="15">
        <v>0</v>
      </c>
      <c r="BB957" t="b">
        <f t="shared" si="75"/>
        <v>1</v>
      </c>
    </row>
    <row r="958" spans="1:54">
      <c r="A958">
        <v>10817</v>
      </c>
      <c r="D958" t="s">
        <v>1406</v>
      </c>
      <c r="E958" t="s">
        <v>4307</v>
      </c>
      <c r="F958" t="str">
        <f t="shared" si="71"/>
        <v>City/Roads and Bridges</v>
      </c>
      <c r="G958" t="s">
        <v>1406</v>
      </c>
      <c r="I958" t="s">
        <v>3157</v>
      </c>
      <c r="J958" t="s">
        <v>3158</v>
      </c>
      <c r="K958" t="s">
        <v>3159</v>
      </c>
      <c r="L958" t="s">
        <v>640</v>
      </c>
      <c r="M958" t="s">
        <v>3160</v>
      </c>
      <c r="N958">
        <v>2000000</v>
      </c>
      <c r="O958">
        <v>4051999.9999999995</v>
      </c>
      <c r="P958" t="s">
        <v>729</v>
      </c>
      <c r="Q958" t="str">
        <f t="shared" si="72"/>
        <v>2025-2032</v>
      </c>
      <c r="R958">
        <v>1</v>
      </c>
      <c r="S958" t="s">
        <v>643</v>
      </c>
      <c r="T958" t="s">
        <v>2287</v>
      </c>
      <c r="U958" s="4">
        <v>2025</v>
      </c>
      <c r="V958" s="4">
        <v>2032</v>
      </c>
      <c r="W958" s="15">
        <f t="shared" si="73"/>
        <v>250000</v>
      </c>
      <c r="X958">
        <f t="shared" si="74"/>
        <v>8</v>
      </c>
      <c r="Y958" s="15">
        <v>0</v>
      </c>
      <c r="Z958" s="15">
        <v>0</v>
      </c>
      <c r="AA958" s="15">
        <v>0</v>
      </c>
      <c r="AB958" s="15">
        <v>0</v>
      </c>
      <c r="AC958" s="15">
        <v>0</v>
      </c>
      <c r="AD958" s="15">
        <v>0</v>
      </c>
      <c r="AE958" s="15">
        <v>0</v>
      </c>
      <c r="AF958" s="15">
        <v>0</v>
      </c>
      <c r="AG958" s="15">
        <v>0</v>
      </c>
      <c r="AH958" s="15">
        <v>0</v>
      </c>
      <c r="AI958" s="15">
        <v>0</v>
      </c>
      <c r="AJ958" s="15">
        <v>250000</v>
      </c>
      <c r="AK958" s="15">
        <v>250000</v>
      </c>
      <c r="AL958" s="15">
        <v>250000</v>
      </c>
      <c r="AM958" s="15">
        <v>250000</v>
      </c>
      <c r="AN958" s="15">
        <v>250000</v>
      </c>
      <c r="AO958" s="15">
        <v>250000</v>
      </c>
      <c r="AP958" s="15">
        <v>250000</v>
      </c>
      <c r="AQ958" s="15">
        <v>250000</v>
      </c>
      <c r="AR958" s="15">
        <v>0</v>
      </c>
      <c r="AS958" s="15">
        <v>0</v>
      </c>
      <c r="AT958" s="15">
        <v>0</v>
      </c>
      <c r="AU958" s="15">
        <v>0</v>
      </c>
      <c r="AV958" s="15">
        <v>0</v>
      </c>
      <c r="AW958" s="15">
        <v>0</v>
      </c>
      <c r="AX958" s="15">
        <v>0</v>
      </c>
      <c r="AY958" s="15">
        <v>0</v>
      </c>
      <c r="BB958" t="b">
        <f t="shared" si="75"/>
        <v>1</v>
      </c>
    </row>
    <row r="959" spans="1:54">
      <c r="A959">
        <v>10819</v>
      </c>
      <c r="D959" t="s">
        <v>1406</v>
      </c>
      <c r="E959" t="s">
        <v>4307</v>
      </c>
      <c r="F959" t="str">
        <f t="shared" si="71"/>
        <v>City/Roads and Bridges</v>
      </c>
      <c r="G959" t="s">
        <v>1406</v>
      </c>
      <c r="I959" t="s">
        <v>3161</v>
      </c>
      <c r="J959" t="s">
        <v>1473</v>
      </c>
      <c r="K959" t="s">
        <v>3164</v>
      </c>
      <c r="L959" t="s">
        <v>662</v>
      </c>
      <c r="M959" t="s">
        <v>2909</v>
      </c>
      <c r="N959">
        <v>5000000</v>
      </c>
      <c r="O959">
        <v>10129999.999999998</v>
      </c>
      <c r="P959" t="s">
        <v>729</v>
      </c>
      <c r="Q959" t="str">
        <f t="shared" si="72"/>
        <v>2025-2032</v>
      </c>
      <c r="R959">
        <v>1</v>
      </c>
      <c r="S959" t="s">
        <v>670</v>
      </c>
      <c r="T959" t="s">
        <v>2287</v>
      </c>
      <c r="U959" s="4">
        <v>2025</v>
      </c>
      <c r="V959" s="4">
        <v>2032</v>
      </c>
      <c r="W959" s="15">
        <f t="shared" si="73"/>
        <v>625000</v>
      </c>
      <c r="X959">
        <f t="shared" si="74"/>
        <v>8</v>
      </c>
      <c r="Y959" s="15">
        <v>0</v>
      </c>
      <c r="Z959" s="15">
        <v>0</v>
      </c>
      <c r="AA959" s="15">
        <v>0</v>
      </c>
      <c r="AB959" s="15">
        <v>0</v>
      </c>
      <c r="AC959" s="15">
        <v>0</v>
      </c>
      <c r="AD959" s="15">
        <v>0</v>
      </c>
      <c r="AE959" s="15">
        <v>0</v>
      </c>
      <c r="AF959" s="15">
        <v>0</v>
      </c>
      <c r="AG959" s="15">
        <v>0</v>
      </c>
      <c r="AH959" s="15">
        <v>0</v>
      </c>
      <c r="AI959" s="15">
        <v>0</v>
      </c>
      <c r="AJ959" s="15">
        <v>625000</v>
      </c>
      <c r="AK959" s="15">
        <v>625000</v>
      </c>
      <c r="AL959" s="15">
        <v>625000</v>
      </c>
      <c r="AM959" s="15">
        <v>625000</v>
      </c>
      <c r="AN959" s="15">
        <v>625000</v>
      </c>
      <c r="AO959" s="15">
        <v>625000</v>
      </c>
      <c r="AP959" s="15">
        <v>625000</v>
      </c>
      <c r="AQ959" s="15">
        <v>625000</v>
      </c>
      <c r="AR959" s="15">
        <v>0</v>
      </c>
      <c r="AS959" s="15">
        <v>0</v>
      </c>
      <c r="AT959" s="15">
        <v>0</v>
      </c>
      <c r="AU959" s="15">
        <v>0</v>
      </c>
      <c r="AV959" s="15">
        <v>0</v>
      </c>
      <c r="AW959" s="15">
        <v>0</v>
      </c>
      <c r="AX959" s="15">
        <v>0</v>
      </c>
      <c r="AY959" s="15">
        <v>0</v>
      </c>
      <c r="BB959" t="b">
        <f t="shared" si="75"/>
        <v>1</v>
      </c>
    </row>
    <row r="960" spans="1:54">
      <c r="A960">
        <v>10823</v>
      </c>
      <c r="D960" t="s">
        <v>1406</v>
      </c>
      <c r="E960" t="s">
        <v>4307</v>
      </c>
      <c r="F960" t="str">
        <f t="shared" si="71"/>
        <v>City/Roads and Bridges</v>
      </c>
      <c r="G960" t="s">
        <v>1406</v>
      </c>
      <c r="I960" t="s">
        <v>3158</v>
      </c>
      <c r="J960" t="s">
        <v>3173</v>
      </c>
      <c r="K960" t="s">
        <v>3159</v>
      </c>
      <c r="L960" t="s">
        <v>640</v>
      </c>
      <c r="M960" t="s">
        <v>3174</v>
      </c>
      <c r="N960">
        <v>1500000</v>
      </c>
      <c r="O960">
        <v>3038999.9999999995</v>
      </c>
      <c r="P960" t="s">
        <v>729</v>
      </c>
      <c r="Q960" t="str">
        <f t="shared" si="72"/>
        <v>2025-2032</v>
      </c>
      <c r="R960">
        <v>1</v>
      </c>
      <c r="S960" t="s">
        <v>746</v>
      </c>
      <c r="T960" t="s">
        <v>2287</v>
      </c>
      <c r="U960" s="4">
        <v>2025</v>
      </c>
      <c r="V960" s="4">
        <v>2032</v>
      </c>
      <c r="W960" s="15">
        <f t="shared" si="73"/>
        <v>187500</v>
      </c>
      <c r="X960">
        <f t="shared" si="74"/>
        <v>8</v>
      </c>
      <c r="Y960" s="15">
        <v>0</v>
      </c>
      <c r="Z960" s="15">
        <v>0</v>
      </c>
      <c r="AA960" s="15">
        <v>0</v>
      </c>
      <c r="AB960" s="15">
        <v>0</v>
      </c>
      <c r="AC960" s="15">
        <v>0</v>
      </c>
      <c r="AD960" s="15">
        <v>0</v>
      </c>
      <c r="AE960" s="15">
        <v>0</v>
      </c>
      <c r="AF960" s="15">
        <v>0</v>
      </c>
      <c r="AG960" s="15">
        <v>0</v>
      </c>
      <c r="AH960" s="15">
        <v>0</v>
      </c>
      <c r="AI960" s="15">
        <v>0</v>
      </c>
      <c r="AJ960" s="15">
        <v>187500</v>
      </c>
      <c r="AK960" s="15">
        <v>187500</v>
      </c>
      <c r="AL960" s="15">
        <v>187500</v>
      </c>
      <c r="AM960" s="15">
        <v>187500</v>
      </c>
      <c r="AN960" s="15">
        <v>187500</v>
      </c>
      <c r="AO960" s="15">
        <v>187500</v>
      </c>
      <c r="AP960" s="15">
        <v>187500</v>
      </c>
      <c r="AQ960" s="15">
        <v>187500</v>
      </c>
      <c r="AR960" s="15">
        <v>0</v>
      </c>
      <c r="AS960" s="15">
        <v>0</v>
      </c>
      <c r="AT960" s="15">
        <v>0</v>
      </c>
      <c r="AU960" s="15">
        <v>0</v>
      </c>
      <c r="AV960" s="15">
        <v>0</v>
      </c>
      <c r="AW960" s="15">
        <v>0</v>
      </c>
      <c r="AX960" s="15">
        <v>0</v>
      </c>
      <c r="AY960" s="15">
        <v>0</v>
      </c>
      <c r="BB960" t="b">
        <f t="shared" si="75"/>
        <v>1</v>
      </c>
    </row>
    <row r="961" spans="1:54">
      <c r="A961">
        <v>10827</v>
      </c>
      <c r="D961" t="s">
        <v>1406</v>
      </c>
      <c r="E961" t="s">
        <v>4307</v>
      </c>
      <c r="F961" t="str">
        <f t="shared" si="71"/>
        <v>City/Roads and Bridges</v>
      </c>
      <c r="G961" t="s">
        <v>1406</v>
      </c>
      <c r="I961" t="s">
        <v>3183</v>
      </c>
      <c r="J961" t="s">
        <v>1497</v>
      </c>
      <c r="K961" t="s">
        <v>3159</v>
      </c>
      <c r="L961" t="s">
        <v>640</v>
      </c>
      <c r="M961" t="s">
        <v>3184</v>
      </c>
      <c r="N961">
        <v>1800000</v>
      </c>
      <c r="O961">
        <v>3646799.9999999995</v>
      </c>
      <c r="P961" t="s">
        <v>729</v>
      </c>
      <c r="Q961" t="str">
        <f t="shared" si="72"/>
        <v>2025-2032</v>
      </c>
      <c r="R961">
        <v>1</v>
      </c>
      <c r="S961" t="s">
        <v>1222</v>
      </c>
      <c r="T961" t="s">
        <v>2287</v>
      </c>
      <c r="U961" s="4">
        <v>2025</v>
      </c>
      <c r="V961" s="4">
        <v>2032</v>
      </c>
      <c r="W961" s="15">
        <f t="shared" si="73"/>
        <v>225000</v>
      </c>
      <c r="X961">
        <f t="shared" si="74"/>
        <v>8</v>
      </c>
      <c r="Y961" s="15">
        <v>0</v>
      </c>
      <c r="Z961" s="15">
        <v>0</v>
      </c>
      <c r="AA961" s="15">
        <v>0</v>
      </c>
      <c r="AB961" s="15">
        <v>0</v>
      </c>
      <c r="AC961" s="15">
        <v>0</v>
      </c>
      <c r="AD961" s="15">
        <v>0</v>
      </c>
      <c r="AE961" s="15">
        <v>0</v>
      </c>
      <c r="AF961" s="15">
        <v>0</v>
      </c>
      <c r="AG961" s="15">
        <v>0</v>
      </c>
      <c r="AH961" s="15">
        <v>0</v>
      </c>
      <c r="AI961" s="15">
        <v>0</v>
      </c>
      <c r="AJ961" s="15">
        <v>225000</v>
      </c>
      <c r="AK961" s="15">
        <v>225000</v>
      </c>
      <c r="AL961" s="15">
        <v>225000</v>
      </c>
      <c r="AM961" s="15">
        <v>225000</v>
      </c>
      <c r="AN961" s="15">
        <v>225000</v>
      </c>
      <c r="AO961" s="15">
        <v>225000</v>
      </c>
      <c r="AP961" s="15">
        <v>225000</v>
      </c>
      <c r="AQ961" s="15">
        <v>225000</v>
      </c>
      <c r="AR961" s="15">
        <v>0</v>
      </c>
      <c r="AS961" s="15">
        <v>0</v>
      </c>
      <c r="AT961" s="15">
        <v>0</v>
      </c>
      <c r="AU961" s="15">
        <v>0</v>
      </c>
      <c r="AV961" s="15">
        <v>0</v>
      </c>
      <c r="AW961" s="15">
        <v>0</v>
      </c>
      <c r="AX961" s="15">
        <v>0</v>
      </c>
      <c r="AY961" s="15">
        <v>0</v>
      </c>
      <c r="BB961" t="b">
        <f t="shared" si="75"/>
        <v>1</v>
      </c>
    </row>
    <row r="962" spans="1:54">
      <c r="A962">
        <v>10831</v>
      </c>
      <c r="D962" t="s">
        <v>1406</v>
      </c>
      <c r="E962" t="s">
        <v>4307</v>
      </c>
      <c r="F962" t="str">
        <f t="shared" ref="F962:F1025" si="76">CONCATENATE(E962,"/",T962)</f>
        <v>City/Roads and Bridges</v>
      </c>
      <c r="G962" t="s">
        <v>1406</v>
      </c>
      <c r="I962" t="s">
        <v>3191</v>
      </c>
      <c r="J962" t="s">
        <v>3193</v>
      </c>
      <c r="K962" t="s">
        <v>3194</v>
      </c>
      <c r="L962" t="s">
        <v>662</v>
      </c>
      <c r="M962" t="s">
        <v>3195</v>
      </c>
      <c r="N962">
        <v>12920000</v>
      </c>
      <c r="O962">
        <v>26175919.999999996</v>
      </c>
      <c r="P962" t="s">
        <v>729</v>
      </c>
      <c r="Q962" t="str">
        <f t="shared" ref="Q962:Q1025" si="77">IF(P962="N/A","2018-2040",P962)</f>
        <v>2025-2032</v>
      </c>
      <c r="R962">
        <v>1</v>
      </c>
      <c r="S962" t="s">
        <v>664</v>
      </c>
      <c r="T962" t="s">
        <v>2287</v>
      </c>
      <c r="U962" s="4">
        <v>2025</v>
      </c>
      <c r="V962" s="4">
        <v>2032</v>
      </c>
      <c r="W962" s="15">
        <f t="shared" ref="W962:W1025" si="78">N962/X962</f>
        <v>1615000</v>
      </c>
      <c r="X962">
        <f t="shared" ref="X962:X1025" si="79">V962-U962+1</f>
        <v>8</v>
      </c>
      <c r="Y962" s="15">
        <v>0</v>
      </c>
      <c r="Z962" s="15">
        <v>0</v>
      </c>
      <c r="AA962" s="15">
        <v>0</v>
      </c>
      <c r="AB962" s="15">
        <v>0</v>
      </c>
      <c r="AC962" s="15">
        <v>0</v>
      </c>
      <c r="AD962" s="15">
        <v>0</v>
      </c>
      <c r="AE962" s="15">
        <v>0</v>
      </c>
      <c r="AF962" s="15">
        <v>0</v>
      </c>
      <c r="AG962" s="15">
        <v>0</v>
      </c>
      <c r="AH962" s="15">
        <v>0</v>
      </c>
      <c r="AI962" s="15">
        <v>0</v>
      </c>
      <c r="AJ962" s="15">
        <v>1615000</v>
      </c>
      <c r="AK962" s="15">
        <v>1615000</v>
      </c>
      <c r="AL962" s="15">
        <v>1615000</v>
      </c>
      <c r="AM962" s="15">
        <v>1615000</v>
      </c>
      <c r="AN962" s="15">
        <v>1615000</v>
      </c>
      <c r="AO962" s="15">
        <v>1615000</v>
      </c>
      <c r="AP962" s="15">
        <v>1615000</v>
      </c>
      <c r="AQ962" s="15">
        <v>1615000</v>
      </c>
      <c r="AR962" s="15">
        <v>0</v>
      </c>
      <c r="AS962" s="15">
        <v>0</v>
      </c>
      <c r="AT962" s="15">
        <v>0</v>
      </c>
      <c r="AU962" s="15">
        <v>0</v>
      </c>
      <c r="AV962" s="15">
        <v>0</v>
      </c>
      <c r="AW962" s="15">
        <v>0</v>
      </c>
      <c r="AX962" s="15">
        <v>0</v>
      </c>
      <c r="AY962" s="15">
        <v>0</v>
      </c>
      <c r="BB962" t="b">
        <f t="shared" si="75"/>
        <v>1</v>
      </c>
    </row>
    <row r="963" spans="1:54">
      <c r="A963">
        <v>10836</v>
      </c>
      <c r="D963" t="s">
        <v>1406</v>
      </c>
      <c r="E963" t="s">
        <v>4307</v>
      </c>
      <c r="F963" t="str">
        <f t="shared" si="76"/>
        <v>City/Roads and Bridges</v>
      </c>
      <c r="G963" t="s">
        <v>1600</v>
      </c>
      <c r="I963" t="s">
        <v>1535</v>
      </c>
      <c r="J963" t="s">
        <v>3201</v>
      </c>
      <c r="K963" t="s">
        <v>1531</v>
      </c>
      <c r="L963" t="s">
        <v>662</v>
      </c>
      <c r="M963" t="s">
        <v>3202</v>
      </c>
      <c r="N963">
        <v>5440000</v>
      </c>
      <c r="O963">
        <v>11021439.999999998</v>
      </c>
      <c r="P963" t="s">
        <v>729</v>
      </c>
      <c r="Q963" t="str">
        <f t="shared" si="77"/>
        <v>2025-2032</v>
      </c>
      <c r="R963">
        <v>1</v>
      </c>
      <c r="S963" t="s">
        <v>670</v>
      </c>
      <c r="T963" t="s">
        <v>2287</v>
      </c>
      <c r="U963" s="4">
        <v>2025</v>
      </c>
      <c r="V963" s="4">
        <v>2032</v>
      </c>
      <c r="W963" s="15">
        <f t="shared" si="78"/>
        <v>680000</v>
      </c>
      <c r="X963">
        <f t="shared" si="79"/>
        <v>8</v>
      </c>
      <c r="Y963" s="15">
        <v>0</v>
      </c>
      <c r="Z963" s="15">
        <v>0</v>
      </c>
      <c r="AA963" s="15">
        <v>0</v>
      </c>
      <c r="AB963" s="15">
        <v>0</v>
      </c>
      <c r="AC963" s="15">
        <v>0</v>
      </c>
      <c r="AD963" s="15">
        <v>0</v>
      </c>
      <c r="AE963" s="15">
        <v>0</v>
      </c>
      <c r="AF963" s="15">
        <v>0</v>
      </c>
      <c r="AG963" s="15">
        <v>0</v>
      </c>
      <c r="AH963" s="15">
        <v>0</v>
      </c>
      <c r="AI963" s="15">
        <v>0</v>
      </c>
      <c r="AJ963" s="15">
        <v>680000</v>
      </c>
      <c r="AK963" s="15">
        <v>680000</v>
      </c>
      <c r="AL963" s="15">
        <v>680000</v>
      </c>
      <c r="AM963" s="15">
        <v>680000</v>
      </c>
      <c r="AN963" s="15">
        <v>680000</v>
      </c>
      <c r="AO963" s="15">
        <v>680000</v>
      </c>
      <c r="AP963" s="15">
        <v>680000</v>
      </c>
      <c r="AQ963" s="15">
        <v>680000</v>
      </c>
      <c r="AR963" s="15">
        <v>0</v>
      </c>
      <c r="AS963" s="15">
        <v>0</v>
      </c>
      <c r="AT963" s="15">
        <v>0</v>
      </c>
      <c r="AU963" s="15">
        <v>0</v>
      </c>
      <c r="AV963" s="15">
        <v>0</v>
      </c>
      <c r="AW963" s="15">
        <v>0</v>
      </c>
      <c r="AX963" s="15">
        <v>0</v>
      </c>
      <c r="AY963" s="15">
        <v>0</v>
      </c>
      <c r="BB963" t="b">
        <f t="shared" si="75"/>
        <v>1</v>
      </c>
    </row>
    <row r="964" spans="1:54">
      <c r="A964">
        <v>10846</v>
      </c>
      <c r="D964" t="s">
        <v>1406</v>
      </c>
      <c r="E964" t="s">
        <v>4307</v>
      </c>
      <c r="F964" t="str">
        <f t="shared" si="76"/>
        <v>City/Roads and Bridges</v>
      </c>
      <c r="G964" t="s">
        <v>3</v>
      </c>
      <c r="I964" t="s">
        <v>1606</v>
      </c>
      <c r="J964" t="s">
        <v>3214</v>
      </c>
      <c r="K964" t="s">
        <v>3215</v>
      </c>
      <c r="L964" t="s">
        <v>3216</v>
      </c>
      <c r="M964" t="s">
        <v>3217</v>
      </c>
      <c r="N964">
        <v>25000000</v>
      </c>
      <c r="O964">
        <v>50649999.999999993</v>
      </c>
      <c r="P964" t="s">
        <v>729</v>
      </c>
      <c r="Q964" t="str">
        <f t="shared" si="77"/>
        <v>2025-2032</v>
      </c>
      <c r="R964">
        <v>1</v>
      </c>
      <c r="S964" t="s">
        <v>670</v>
      </c>
      <c r="T964" t="s">
        <v>2287</v>
      </c>
      <c r="U964" s="4">
        <v>2025</v>
      </c>
      <c r="V964" s="4">
        <v>2032</v>
      </c>
      <c r="W964" s="15">
        <f t="shared" si="78"/>
        <v>3125000</v>
      </c>
      <c r="X964">
        <f t="shared" si="79"/>
        <v>8</v>
      </c>
      <c r="Y964" s="15">
        <v>0</v>
      </c>
      <c r="Z964" s="15">
        <v>0</v>
      </c>
      <c r="AA964" s="15">
        <v>0</v>
      </c>
      <c r="AB964" s="15">
        <v>0</v>
      </c>
      <c r="AC964" s="15">
        <v>0</v>
      </c>
      <c r="AD964" s="15">
        <v>0</v>
      </c>
      <c r="AE964" s="15">
        <v>0</v>
      </c>
      <c r="AF964" s="15">
        <v>0</v>
      </c>
      <c r="AG964" s="15">
        <v>0</v>
      </c>
      <c r="AH964" s="15">
        <v>0</v>
      </c>
      <c r="AI964" s="15">
        <v>0</v>
      </c>
      <c r="AJ964" s="15">
        <v>3125000</v>
      </c>
      <c r="AK964" s="15">
        <v>3125000</v>
      </c>
      <c r="AL964" s="15">
        <v>3125000</v>
      </c>
      <c r="AM964" s="15">
        <v>3125000</v>
      </c>
      <c r="AN964" s="15">
        <v>3125000</v>
      </c>
      <c r="AO964" s="15">
        <v>3125000</v>
      </c>
      <c r="AP964" s="15">
        <v>3125000</v>
      </c>
      <c r="AQ964" s="15">
        <v>3125000</v>
      </c>
      <c r="AR964" s="15">
        <v>0</v>
      </c>
      <c r="AS964" s="15">
        <v>0</v>
      </c>
      <c r="AT964" s="15">
        <v>0</v>
      </c>
      <c r="AU964" s="15">
        <v>0</v>
      </c>
      <c r="AV964" s="15">
        <v>0</v>
      </c>
      <c r="AW964" s="15">
        <v>0</v>
      </c>
      <c r="AX964" s="15">
        <v>0</v>
      </c>
      <c r="AY964" s="15">
        <v>0</v>
      </c>
      <c r="BB964" t="b">
        <f t="shared" si="75"/>
        <v>1</v>
      </c>
    </row>
    <row r="965" spans="1:54">
      <c r="A965">
        <v>10859</v>
      </c>
      <c r="D965" t="s">
        <v>689</v>
      </c>
      <c r="E965" t="s">
        <v>4307</v>
      </c>
      <c r="F965" t="str">
        <f t="shared" si="76"/>
        <v>City/Active Transportation</v>
      </c>
      <c r="G965" t="s">
        <v>689</v>
      </c>
      <c r="I965" t="s">
        <v>1435</v>
      </c>
      <c r="J965" t="s">
        <v>1436</v>
      </c>
      <c r="K965" t="s">
        <v>1437</v>
      </c>
      <c r="L965" t="s">
        <v>791</v>
      </c>
      <c r="M965" t="s">
        <v>1438</v>
      </c>
      <c r="N965">
        <v>8965420</v>
      </c>
      <c r="O965">
        <v>18163940.919999998</v>
      </c>
      <c r="P965" t="s">
        <v>729</v>
      </c>
      <c r="Q965" t="str">
        <f t="shared" si="77"/>
        <v>2025-2032</v>
      </c>
      <c r="S965" t="s">
        <v>643</v>
      </c>
      <c r="T965" t="s">
        <v>636</v>
      </c>
      <c r="U965" s="4">
        <v>2025</v>
      </c>
      <c r="V965" s="4">
        <v>2032</v>
      </c>
      <c r="W965" s="15">
        <f t="shared" si="78"/>
        <v>1120677.5</v>
      </c>
      <c r="X965">
        <f t="shared" si="79"/>
        <v>8</v>
      </c>
      <c r="Y965" s="15">
        <v>0</v>
      </c>
      <c r="Z965" s="15">
        <v>0</v>
      </c>
      <c r="AA965" s="15">
        <v>0</v>
      </c>
      <c r="AB965" s="15">
        <v>0</v>
      </c>
      <c r="AC965" s="15">
        <v>0</v>
      </c>
      <c r="AD965" s="15">
        <v>0</v>
      </c>
      <c r="AE965" s="15">
        <v>0</v>
      </c>
      <c r="AF965" s="15">
        <v>0</v>
      </c>
      <c r="AG965" s="15">
        <v>0</v>
      </c>
      <c r="AH965" s="15">
        <v>0</v>
      </c>
      <c r="AI965" s="15">
        <v>0</v>
      </c>
      <c r="AJ965" s="15">
        <v>1120677.5</v>
      </c>
      <c r="AK965" s="15">
        <v>1120677.5</v>
      </c>
      <c r="AL965" s="15">
        <v>1120677.5</v>
      </c>
      <c r="AM965" s="15">
        <v>1120677.5</v>
      </c>
      <c r="AN965" s="15">
        <v>1120677.5</v>
      </c>
      <c r="AO965" s="15">
        <v>1120677.5</v>
      </c>
      <c r="AP965" s="15">
        <v>1120677.5</v>
      </c>
      <c r="AQ965" s="15">
        <v>1120677.5</v>
      </c>
      <c r="AR965" s="15">
        <v>0</v>
      </c>
      <c r="AS965" s="15">
        <v>0</v>
      </c>
      <c r="AT965" s="15">
        <v>0</v>
      </c>
      <c r="AU965" s="15">
        <v>0</v>
      </c>
      <c r="AV965" s="15">
        <v>0</v>
      </c>
      <c r="AW965" s="15">
        <v>0</v>
      </c>
      <c r="AX965" s="15">
        <v>0</v>
      </c>
      <c r="AY965" s="15">
        <v>0</v>
      </c>
      <c r="BB965" t="b">
        <f t="shared" si="75"/>
        <v>1</v>
      </c>
    </row>
    <row r="966" spans="1:54">
      <c r="A966">
        <v>10861</v>
      </c>
      <c r="D966" t="s">
        <v>689</v>
      </c>
      <c r="E966" t="s">
        <v>4307</v>
      </c>
      <c r="F966" t="str">
        <f t="shared" si="76"/>
        <v>City/Roads and Bridges</v>
      </c>
      <c r="G966" t="s">
        <v>689</v>
      </c>
      <c r="I966" t="s">
        <v>3231</v>
      </c>
      <c r="J966" t="s">
        <v>2715</v>
      </c>
      <c r="K966" t="s">
        <v>2327</v>
      </c>
      <c r="L966" t="s">
        <v>2130</v>
      </c>
      <c r="M966" t="s">
        <v>3232</v>
      </c>
      <c r="N966">
        <v>10368393</v>
      </c>
      <c r="O966">
        <v>21006364.217999998</v>
      </c>
      <c r="P966" t="s">
        <v>729</v>
      </c>
      <c r="Q966" t="str">
        <f t="shared" si="77"/>
        <v>2025-2032</v>
      </c>
      <c r="R966">
        <v>1</v>
      </c>
      <c r="S966" t="s">
        <v>746</v>
      </c>
      <c r="T966" t="s">
        <v>2287</v>
      </c>
      <c r="U966" s="4">
        <v>2025</v>
      </c>
      <c r="V966" s="4">
        <v>2032</v>
      </c>
      <c r="W966" s="15">
        <f t="shared" si="78"/>
        <v>1296049.125</v>
      </c>
      <c r="X966">
        <f t="shared" si="79"/>
        <v>8</v>
      </c>
      <c r="Y966" s="15">
        <v>0</v>
      </c>
      <c r="Z966" s="15">
        <v>0</v>
      </c>
      <c r="AA966" s="15">
        <v>0</v>
      </c>
      <c r="AB966" s="15">
        <v>0</v>
      </c>
      <c r="AC966" s="15">
        <v>0</v>
      </c>
      <c r="AD966" s="15">
        <v>0</v>
      </c>
      <c r="AE966" s="15">
        <v>0</v>
      </c>
      <c r="AF966" s="15">
        <v>0</v>
      </c>
      <c r="AG966" s="15">
        <v>0</v>
      </c>
      <c r="AH966" s="15">
        <v>0</v>
      </c>
      <c r="AI966" s="15">
        <v>0</v>
      </c>
      <c r="AJ966" s="15">
        <v>1296049.125</v>
      </c>
      <c r="AK966" s="15">
        <v>1296049.125</v>
      </c>
      <c r="AL966" s="15">
        <v>1296049.125</v>
      </c>
      <c r="AM966" s="15">
        <v>1296049.125</v>
      </c>
      <c r="AN966" s="15">
        <v>1296049.125</v>
      </c>
      <c r="AO966" s="15">
        <v>1296049.125</v>
      </c>
      <c r="AP966" s="15">
        <v>1296049.125</v>
      </c>
      <c r="AQ966" s="15">
        <v>1296049.125</v>
      </c>
      <c r="AR966" s="15">
        <v>0</v>
      </c>
      <c r="AS966" s="15">
        <v>0</v>
      </c>
      <c r="AT966" s="15">
        <v>0</v>
      </c>
      <c r="AU966" s="15">
        <v>0</v>
      </c>
      <c r="AV966" s="15">
        <v>0</v>
      </c>
      <c r="AW966" s="15">
        <v>0</v>
      </c>
      <c r="AX966" s="15">
        <v>0</v>
      </c>
      <c r="AY966" s="15">
        <v>0</v>
      </c>
      <c r="BB966" t="b">
        <f t="shared" si="75"/>
        <v>1</v>
      </c>
    </row>
    <row r="967" spans="1:54">
      <c r="A967">
        <v>10928</v>
      </c>
      <c r="D967" t="s">
        <v>1444</v>
      </c>
      <c r="E967" t="s">
        <v>0</v>
      </c>
      <c r="F967" t="str">
        <f t="shared" si="76"/>
        <v>Transit/Transit</v>
      </c>
      <c r="I967" t="s">
        <v>4024</v>
      </c>
      <c r="J967" t="s">
        <v>652</v>
      </c>
      <c r="K967" t="s">
        <v>652</v>
      </c>
      <c r="L967" t="s">
        <v>652</v>
      </c>
      <c r="M967" t="s">
        <v>4025</v>
      </c>
      <c r="N967">
        <v>52800000</v>
      </c>
      <c r="O967">
        <v>106972799.99999999</v>
      </c>
      <c r="P967" t="s">
        <v>729</v>
      </c>
      <c r="Q967" t="str">
        <f t="shared" si="77"/>
        <v>2025-2032</v>
      </c>
      <c r="R967">
        <v>1</v>
      </c>
      <c r="S967" t="s">
        <v>657</v>
      </c>
      <c r="T967" t="s">
        <v>0</v>
      </c>
      <c r="U967" s="4">
        <v>2025</v>
      </c>
      <c r="V967" s="4">
        <v>2032</v>
      </c>
      <c r="W967" s="15">
        <f t="shared" si="78"/>
        <v>6600000</v>
      </c>
      <c r="X967">
        <f t="shared" si="79"/>
        <v>8</v>
      </c>
      <c r="Y967" s="15">
        <v>0</v>
      </c>
      <c r="Z967" s="15">
        <v>0</v>
      </c>
      <c r="AA967" s="15">
        <v>0</v>
      </c>
      <c r="AB967" s="15">
        <v>0</v>
      </c>
      <c r="AC967" s="15">
        <v>0</v>
      </c>
      <c r="AD967" s="15">
        <v>0</v>
      </c>
      <c r="AE967" s="15">
        <v>0</v>
      </c>
      <c r="AF967" s="15">
        <v>0</v>
      </c>
      <c r="AG967" s="15">
        <v>0</v>
      </c>
      <c r="AH967" s="15">
        <v>0</v>
      </c>
      <c r="AI967" s="15">
        <v>0</v>
      </c>
      <c r="AJ967" s="15">
        <v>6600000</v>
      </c>
      <c r="AK967" s="15">
        <v>6600000</v>
      </c>
      <c r="AL967" s="15">
        <v>6600000</v>
      </c>
      <c r="AM967" s="15">
        <v>6600000</v>
      </c>
      <c r="AN967" s="15">
        <v>6600000</v>
      </c>
      <c r="AO967" s="15">
        <v>6600000</v>
      </c>
      <c r="AP967" s="15">
        <v>6600000</v>
      </c>
      <c r="AQ967" s="15">
        <v>6600000</v>
      </c>
      <c r="AR967" s="15">
        <v>0</v>
      </c>
      <c r="AS967" s="15">
        <v>0</v>
      </c>
      <c r="AT967" s="15">
        <v>0</v>
      </c>
      <c r="AU967" s="15">
        <v>0</v>
      </c>
      <c r="AV967" s="15">
        <v>0</v>
      </c>
      <c r="AW967" s="15">
        <v>0</v>
      </c>
      <c r="AX967" s="15">
        <v>0</v>
      </c>
      <c r="AY967" s="15">
        <v>0</v>
      </c>
      <c r="BB967" t="b">
        <f t="shared" si="75"/>
        <v>1</v>
      </c>
    </row>
    <row r="968" spans="1:54">
      <c r="A968">
        <v>11081</v>
      </c>
      <c r="D968" t="s">
        <v>710</v>
      </c>
      <c r="E968" t="s">
        <v>4307</v>
      </c>
      <c r="F968" t="str">
        <f t="shared" si="76"/>
        <v>City/Roads and Bridges</v>
      </c>
      <c r="G968" t="s">
        <v>710</v>
      </c>
      <c r="I968" t="s">
        <v>3238</v>
      </c>
      <c r="J968" t="s">
        <v>1943</v>
      </c>
      <c r="K968" t="s">
        <v>3239</v>
      </c>
      <c r="L968" t="s">
        <v>3240</v>
      </c>
      <c r="M968" t="s">
        <v>3241</v>
      </c>
      <c r="N968">
        <v>9908000</v>
      </c>
      <c r="O968">
        <v>20073607.999999996</v>
      </c>
      <c r="P968" t="s">
        <v>729</v>
      </c>
      <c r="Q968" t="str">
        <f t="shared" si="77"/>
        <v>2025-2032</v>
      </c>
      <c r="S968" t="s">
        <v>670</v>
      </c>
      <c r="T968" t="s">
        <v>2287</v>
      </c>
      <c r="U968" s="4">
        <v>2025</v>
      </c>
      <c r="V968" s="4">
        <v>2032</v>
      </c>
      <c r="W968" s="15">
        <f t="shared" si="78"/>
        <v>1238500</v>
      </c>
      <c r="X968">
        <f t="shared" si="79"/>
        <v>8</v>
      </c>
      <c r="Y968" s="15">
        <v>0</v>
      </c>
      <c r="Z968" s="15">
        <v>0</v>
      </c>
      <c r="AA968" s="15">
        <v>0</v>
      </c>
      <c r="AB968" s="15">
        <v>0</v>
      </c>
      <c r="AC968" s="15">
        <v>0</v>
      </c>
      <c r="AD968" s="15">
        <v>0</v>
      </c>
      <c r="AE968" s="15">
        <v>0</v>
      </c>
      <c r="AF968" s="15">
        <v>0</v>
      </c>
      <c r="AG968" s="15">
        <v>0</v>
      </c>
      <c r="AH968" s="15">
        <v>0</v>
      </c>
      <c r="AI968" s="15">
        <v>0</v>
      </c>
      <c r="AJ968" s="15">
        <v>1238500</v>
      </c>
      <c r="AK968" s="15">
        <v>1238500</v>
      </c>
      <c r="AL968" s="15">
        <v>1238500</v>
      </c>
      <c r="AM968" s="15">
        <v>1238500</v>
      </c>
      <c r="AN968" s="15">
        <v>1238500</v>
      </c>
      <c r="AO968" s="15">
        <v>1238500</v>
      </c>
      <c r="AP968" s="15">
        <v>1238500</v>
      </c>
      <c r="AQ968" s="15">
        <v>1238500</v>
      </c>
      <c r="AR968" s="15">
        <v>0</v>
      </c>
      <c r="AS968" s="15">
        <v>0</v>
      </c>
      <c r="AT968" s="15">
        <v>0</v>
      </c>
      <c r="AU968" s="15">
        <v>0</v>
      </c>
      <c r="AV968" s="15">
        <v>0</v>
      </c>
      <c r="AW968" s="15">
        <v>0</v>
      </c>
      <c r="AX968" s="15">
        <v>0</v>
      </c>
      <c r="AY968" s="15">
        <v>0</v>
      </c>
      <c r="BB968" t="b">
        <f t="shared" si="75"/>
        <v>1</v>
      </c>
    </row>
    <row r="969" spans="1:54">
      <c r="A969">
        <v>11082</v>
      </c>
      <c r="D969" t="s">
        <v>710</v>
      </c>
      <c r="E969" t="s">
        <v>4307</v>
      </c>
      <c r="F969" t="str">
        <f t="shared" si="76"/>
        <v>City/Active Transportation</v>
      </c>
      <c r="G969" t="s">
        <v>710</v>
      </c>
      <c r="I969" t="s">
        <v>1456</v>
      </c>
      <c r="J969" t="s">
        <v>1457</v>
      </c>
      <c r="K969" t="s">
        <v>1458</v>
      </c>
      <c r="L969" t="s">
        <v>1459</v>
      </c>
      <c r="M969" t="s">
        <v>1460</v>
      </c>
      <c r="N969">
        <v>3710000</v>
      </c>
      <c r="O969">
        <v>7516459.9999999991</v>
      </c>
      <c r="P969" t="s">
        <v>729</v>
      </c>
      <c r="Q969" t="str">
        <f t="shared" si="77"/>
        <v>2025-2032</v>
      </c>
      <c r="S969" t="s">
        <v>730</v>
      </c>
      <c r="T969" t="s">
        <v>636</v>
      </c>
      <c r="U969" s="4">
        <v>2025</v>
      </c>
      <c r="V969" s="4">
        <v>2032</v>
      </c>
      <c r="W969" s="15">
        <f t="shared" si="78"/>
        <v>463750</v>
      </c>
      <c r="X969">
        <f t="shared" si="79"/>
        <v>8</v>
      </c>
      <c r="Y969" s="15">
        <v>0</v>
      </c>
      <c r="Z969" s="15">
        <v>0</v>
      </c>
      <c r="AA969" s="15">
        <v>0</v>
      </c>
      <c r="AB969" s="15">
        <v>0</v>
      </c>
      <c r="AC969" s="15">
        <v>0</v>
      </c>
      <c r="AD969" s="15">
        <v>0</v>
      </c>
      <c r="AE969" s="15">
        <v>0</v>
      </c>
      <c r="AF969" s="15">
        <v>0</v>
      </c>
      <c r="AG969" s="15">
        <v>0</v>
      </c>
      <c r="AH969" s="15">
        <v>0</v>
      </c>
      <c r="AI969" s="15">
        <v>0</v>
      </c>
      <c r="AJ969" s="15">
        <v>463750</v>
      </c>
      <c r="AK969" s="15">
        <v>463750</v>
      </c>
      <c r="AL969" s="15">
        <v>463750</v>
      </c>
      <c r="AM969" s="15">
        <v>463750</v>
      </c>
      <c r="AN969" s="15">
        <v>463750</v>
      </c>
      <c r="AO969" s="15">
        <v>463750</v>
      </c>
      <c r="AP969" s="15">
        <v>463750</v>
      </c>
      <c r="AQ969" s="15">
        <v>463750</v>
      </c>
      <c r="AR969" s="15">
        <v>0</v>
      </c>
      <c r="AS969" s="15">
        <v>0</v>
      </c>
      <c r="AT969" s="15">
        <v>0</v>
      </c>
      <c r="AU969" s="15">
        <v>0</v>
      </c>
      <c r="AV969" s="15">
        <v>0</v>
      </c>
      <c r="AW969" s="15">
        <v>0</v>
      </c>
      <c r="AX969" s="15">
        <v>0</v>
      </c>
      <c r="AY969" s="15">
        <v>0</v>
      </c>
      <c r="BB969" t="b">
        <f t="shared" si="75"/>
        <v>1</v>
      </c>
    </row>
    <row r="970" spans="1:54">
      <c r="A970">
        <v>11102</v>
      </c>
      <c r="D970" t="s">
        <v>822</v>
      </c>
      <c r="E970" t="s">
        <v>4307</v>
      </c>
      <c r="F970" t="str">
        <f t="shared" si="76"/>
        <v>City/Transit</v>
      </c>
      <c r="I970" t="s">
        <v>4064</v>
      </c>
      <c r="J970" t="s">
        <v>4027</v>
      </c>
      <c r="K970" t="s">
        <v>4065</v>
      </c>
      <c r="L970" t="s">
        <v>657</v>
      </c>
      <c r="M970" t="s">
        <v>4066</v>
      </c>
      <c r="N970">
        <v>70000000</v>
      </c>
      <c r="O970">
        <v>141820000</v>
      </c>
      <c r="P970" t="s">
        <v>729</v>
      </c>
      <c r="Q970" t="str">
        <f t="shared" si="77"/>
        <v>2025-2032</v>
      </c>
      <c r="R970">
        <v>1</v>
      </c>
      <c r="S970" t="s">
        <v>746</v>
      </c>
      <c r="T970" t="s">
        <v>0</v>
      </c>
      <c r="U970" s="4">
        <v>2025</v>
      </c>
      <c r="V970" s="4">
        <v>2032</v>
      </c>
      <c r="W970" s="15">
        <f t="shared" si="78"/>
        <v>8750000</v>
      </c>
      <c r="X970">
        <f t="shared" si="79"/>
        <v>8</v>
      </c>
      <c r="Y970" s="15">
        <v>0</v>
      </c>
      <c r="Z970" s="15">
        <v>0</v>
      </c>
      <c r="AA970" s="15">
        <v>0</v>
      </c>
      <c r="AB970" s="15">
        <v>0</v>
      </c>
      <c r="AC970" s="15">
        <v>0</v>
      </c>
      <c r="AD970" s="15">
        <v>0</v>
      </c>
      <c r="AE970" s="15">
        <v>0</v>
      </c>
      <c r="AF970" s="15">
        <v>0</v>
      </c>
      <c r="AG970" s="15">
        <v>0</v>
      </c>
      <c r="AH970" s="15">
        <v>0</v>
      </c>
      <c r="AI970" s="15">
        <v>0</v>
      </c>
      <c r="AJ970" s="15">
        <v>8750000</v>
      </c>
      <c r="AK970" s="15">
        <v>8750000</v>
      </c>
      <c r="AL970" s="15">
        <v>8750000</v>
      </c>
      <c r="AM970" s="15">
        <v>8750000</v>
      </c>
      <c r="AN970" s="15">
        <v>8750000</v>
      </c>
      <c r="AO970" s="15">
        <v>8750000</v>
      </c>
      <c r="AP970" s="15">
        <v>8750000</v>
      </c>
      <c r="AQ970" s="15">
        <v>8750000</v>
      </c>
      <c r="AR970" s="15">
        <v>0</v>
      </c>
      <c r="AS970" s="15">
        <v>0</v>
      </c>
      <c r="AT970" s="15">
        <v>0</v>
      </c>
      <c r="AU970" s="15">
        <v>0</v>
      </c>
      <c r="AV970" s="15">
        <v>0</v>
      </c>
      <c r="AW970" s="15">
        <v>0</v>
      </c>
      <c r="AX970" s="15">
        <v>0</v>
      </c>
      <c r="AY970" s="15">
        <v>0</v>
      </c>
      <c r="BB970" t="b">
        <f t="shared" si="75"/>
        <v>1</v>
      </c>
    </row>
    <row r="971" spans="1:54">
      <c r="A971">
        <v>11140</v>
      </c>
      <c r="D971" t="s">
        <v>1406</v>
      </c>
      <c r="E971" t="s">
        <v>4307</v>
      </c>
      <c r="F971" t="str">
        <f t="shared" si="76"/>
        <v>City/Roads and Bridges</v>
      </c>
      <c r="G971" t="s">
        <v>1206</v>
      </c>
      <c r="I971" t="s">
        <v>3265</v>
      </c>
      <c r="J971" t="s">
        <v>3266</v>
      </c>
      <c r="K971" t="s">
        <v>1234</v>
      </c>
      <c r="L971" t="s">
        <v>662</v>
      </c>
      <c r="M971" t="s">
        <v>3267</v>
      </c>
      <c r="N971">
        <v>9000000</v>
      </c>
      <c r="O971">
        <v>18234000</v>
      </c>
      <c r="P971" t="s">
        <v>729</v>
      </c>
      <c r="Q971" t="str">
        <f t="shared" si="77"/>
        <v>2025-2032</v>
      </c>
      <c r="R971">
        <v>1</v>
      </c>
      <c r="S971" t="s">
        <v>664</v>
      </c>
      <c r="T971" t="s">
        <v>2287</v>
      </c>
      <c r="U971" s="4">
        <v>2025</v>
      </c>
      <c r="V971" s="4">
        <v>2032</v>
      </c>
      <c r="W971" s="15">
        <f t="shared" si="78"/>
        <v>1125000</v>
      </c>
      <c r="X971">
        <f t="shared" si="79"/>
        <v>8</v>
      </c>
      <c r="Y971" s="15">
        <v>0</v>
      </c>
      <c r="Z971" s="15">
        <v>0</v>
      </c>
      <c r="AA971" s="15">
        <v>0</v>
      </c>
      <c r="AB971" s="15">
        <v>0</v>
      </c>
      <c r="AC971" s="15">
        <v>0</v>
      </c>
      <c r="AD971" s="15">
        <v>0</v>
      </c>
      <c r="AE971" s="15">
        <v>0</v>
      </c>
      <c r="AF971" s="15">
        <v>0</v>
      </c>
      <c r="AG971" s="15">
        <v>0</v>
      </c>
      <c r="AH971" s="15">
        <v>0</v>
      </c>
      <c r="AI971" s="15">
        <v>0</v>
      </c>
      <c r="AJ971" s="15">
        <v>1125000</v>
      </c>
      <c r="AK971" s="15">
        <v>1125000</v>
      </c>
      <c r="AL971" s="15">
        <v>1125000</v>
      </c>
      <c r="AM971" s="15">
        <v>1125000</v>
      </c>
      <c r="AN971" s="15">
        <v>1125000</v>
      </c>
      <c r="AO971" s="15">
        <v>1125000</v>
      </c>
      <c r="AP971" s="15">
        <v>1125000</v>
      </c>
      <c r="AQ971" s="15">
        <v>1125000</v>
      </c>
      <c r="AR971" s="15">
        <v>0</v>
      </c>
      <c r="AS971" s="15">
        <v>0</v>
      </c>
      <c r="AT971" s="15">
        <v>0</v>
      </c>
      <c r="AU971" s="15">
        <v>0</v>
      </c>
      <c r="AV971" s="15">
        <v>0</v>
      </c>
      <c r="AW971" s="15">
        <v>0</v>
      </c>
      <c r="AX971" s="15">
        <v>0</v>
      </c>
      <c r="AY971" s="15">
        <v>0</v>
      </c>
      <c r="BB971" t="b">
        <f t="shared" si="75"/>
        <v>1</v>
      </c>
    </row>
    <row r="972" spans="1:54">
      <c r="A972">
        <v>11141</v>
      </c>
      <c r="D972" t="s">
        <v>1406</v>
      </c>
      <c r="E972" t="s">
        <v>4307</v>
      </c>
      <c r="F972" t="str">
        <f t="shared" si="76"/>
        <v>City/Roads and Bridges</v>
      </c>
      <c r="G972" t="s">
        <v>1406</v>
      </c>
      <c r="I972" t="s">
        <v>1501</v>
      </c>
      <c r="J972" t="s">
        <v>3268</v>
      </c>
      <c r="K972" t="s">
        <v>1507</v>
      </c>
      <c r="L972" t="s">
        <v>640</v>
      </c>
      <c r="M972" t="s">
        <v>3269</v>
      </c>
      <c r="N972">
        <v>3000000</v>
      </c>
      <c r="O972">
        <v>6077999.9999999991</v>
      </c>
      <c r="P972" t="s">
        <v>729</v>
      </c>
      <c r="Q972" t="str">
        <f t="shared" si="77"/>
        <v>2025-2032</v>
      </c>
      <c r="R972">
        <v>1</v>
      </c>
      <c r="S972" t="s">
        <v>1504</v>
      </c>
      <c r="T972" t="s">
        <v>2287</v>
      </c>
      <c r="U972" s="4">
        <v>2025</v>
      </c>
      <c r="V972" s="4">
        <v>2032</v>
      </c>
      <c r="W972" s="15">
        <f t="shared" si="78"/>
        <v>375000</v>
      </c>
      <c r="X972">
        <f t="shared" si="79"/>
        <v>8</v>
      </c>
      <c r="Y972" s="15">
        <v>0</v>
      </c>
      <c r="Z972" s="15">
        <v>0</v>
      </c>
      <c r="AA972" s="15">
        <v>0</v>
      </c>
      <c r="AB972" s="15">
        <v>0</v>
      </c>
      <c r="AC972" s="15">
        <v>0</v>
      </c>
      <c r="AD972" s="15">
        <v>0</v>
      </c>
      <c r="AE972" s="15">
        <v>0</v>
      </c>
      <c r="AF972" s="15">
        <v>0</v>
      </c>
      <c r="AG972" s="15">
        <v>0</v>
      </c>
      <c r="AH972" s="15">
        <v>0</v>
      </c>
      <c r="AI972" s="15">
        <v>0</v>
      </c>
      <c r="AJ972" s="15">
        <v>375000</v>
      </c>
      <c r="AK972" s="15">
        <v>375000</v>
      </c>
      <c r="AL972" s="15">
        <v>375000</v>
      </c>
      <c r="AM972" s="15">
        <v>375000</v>
      </c>
      <c r="AN972" s="15">
        <v>375000</v>
      </c>
      <c r="AO972" s="15">
        <v>375000</v>
      </c>
      <c r="AP972" s="15">
        <v>375000</v>
      </c>
      <c r="AQ972" s="15">
        <v>375000</v>
      </c>
      <c r="AR972" s="15">
        <v>0</v>
      </c>
      <c r="AS972" s="15">
        <v>0</v>
      </c>
      <c r="AT972" s="15">
        <v>0</v>
      </c>
      <c r="AU972" s="15">
        <v>0</v>
      </c>
      <c r="AV972" s="15">
        <v>0</v>
      </c>
      <c r="AW972" s="15">
        <v>0</v>
      </c>
      <c r="AX972" s="15">
        <v>0</v>
      </c>
      <c r="AY972" s="15">
        <v>0</v>
      </c>
      <c r="BB972" t="b">
        <f t="shared" si="75"/>
        <v>1</v>
      </c>
    </row>
    <row r="973" spans="1:54">
      <c r="A973">
        <v>11147</v>
      </c>
      <c r="D973" t="s">
        <v>1406</v>
      </c>
      <c r="E973" t="s">
        <v>4307</v>
      </c>
      <c r="F973" t="str">
        <f t="shared" si="76"/>
        <v>City/Roads and Bridges</v>
      </c>
      <c r="G973" t="s">
        <v>1406</v>
      </c>
      <c r="I973" t="s">
        <v>3274</v>
      </c>
      <c r="J973" t="s">
        <v>3275</v>
      </c>
      <c r="K973" t="s">
        <v>3276</v>
      </c>
      <c r="L973" t="s">
        <v>640</v>
      </c>
      <c r="M973" t="s">
        <v>3277</v>
      </c>
      <c r="N973">
        <v>4000000</v>
      </c>
      <c r="O973">
        <v>8103999.9999999991</v>
      </c>
      <c r="P973" t="s">
        <v>729</v>
      </c>
      <c r="Q973" t="str">
        <f t="shared" si="77"/>
        <v>2025-2032</v>
      </c>
      <c r="R973">
        <v>1</v>
      </c>
      <c r="S973" t="s">
        <v>664</v>
      </c>
      <c r="T973" t="s">
        <v>2287</v>
      </c>
      <c r="U973" s="4">
        <v>2025</v>
      </c>
      <c r="V973" s="4">
        <v>2032</v>
      </c>
      <c r="W973" s="15">
        <f t="shared" si="78"/>
        <v>500000</v>
      </c>
      <c r="X973">
        <f t="shared" si="79"/>
        <v>8</v>
      </c>
      <c r="Y973" s="15">
        <v>0</v>
      </c>
      <c r="Z973" s="15">
        <v>0</v>
      </c>
      <c r="AA973" s="15">
        <v>0</v>
      </c>
      <c r="AB973" s="15">
        <v>0</v>
      </c>
      <c r="AC973" s="15">
        <v>0</v>
      </c>
      <c r="AD973" s="15">
        <v>0</v>
      </c>
      <c r="AE973" s="15">
        <v>0</v>
      </c>
      <c r="AF973" s="15">
        <v>0</v>
      </c>
      <c r="AG973" s="15">
        <v>0</v>
      </c>
      <c r="AH973" s="15">
        <v>0</v>
      </c>
      <c r="AI973" s="15">
        <v>0</v>
      </c>
      <c r="AJ973" s="15">
        <v>500000</v>
      </c>
      <c r="AK973" s="15">
        <v>500000</v>
      </c>
      <c r="AL973" s="15">
        <v>500000</v>
      </c>
      <c r="AM973" s="15">
        <v>500000</v>
      </c>
      <c r="AN973" s="15">
        <v>500000</v>
      </c>
      <c r="AO973" s="15">
        <v>500000</v>
      </c>
      <c r="AP973" s="15">
        <v>500000</v>
      </c>
      <c r="AQ973" s="15">
        <v>500000</v>
      </c>
      <c r="AR973" s="15">
        <v>0</v>
      </c>
      <c r="AS973" s="15">
        <v>0</v>
      </c>
      <c r="AT973" s="15">
        <v>0</v>
      </c>
      <c r="AU973" s="15">
        <v>0</v>
      </c>
      <c r="AV973" s="15">
        <v>0</v>
      </c>
      <c r="AW973" s="15">
        <v>0</v>
      </c>
      <c r="AX973" s="15">
        <v>0</v>
      </c>
      <c r="AY973" s="15">
        <v>0</v>
      </c>
      <c r="BB973" t="b">
        <f t="shared" si="75"/>
        <v>1</v>
      </c>
    </row>
    <row r="974" spans="1:54">
      <c r="A974">
        <v>11148</v>
      </c>
      <c r="D974" t="s">
        <v>1406</v>
      </c>
      <c r="E974" t="s">
        <v>4307</v>
      </c>
      <c r="F974" t="str">
        <f t="shared" si="76"/>
        <v>City/Roads and Bridges</v>
      </c>
      <c r="G974" t="s">
        <v>1406</v>
      </c>
      <c r="I974" t="s">
        <v>3278</v>
      </c>
      <c r="J974" t="s">
        <v>3279</v>
      </c>
      <c r="K974" t="s">
        <v>2851</v>
      </c>
      <c r="L974" t="s">
        <v>640</v>
      </c>
      <c r="M974" t="s">
        <v>3280</v>
      </c>
      <c r="N974">
        <v>1700000</v>
      </c>
      <c r="O974">
        <v>3444199.9999999995</v>
      </c>
      <c r="P974" t="s">
        <v>729</v>
      </c>
      <c r="Q974" t="str">
        <f t="shared" si="77"/>
        <v>2025-2032</v>
      </c>
      <c r="R974">
        <v>1</v>
      </c>
      <c r="S974" t="s">
        <v>664</v>
      </c>
      <c r="T974" t="s">
        <v>2287</v>
      </c>
      <c r="U974" s="4">
        <v>2025</v>
      </c>
      <c r="V974" s="4">
        <v>2032</v>
      </c>
      <c r="W974" s="15">
        <f t="shared" si="78"/>
        <v>212500</v>
      </c>
      <c r="X974">
        <f t="shared" si="79"/>
        <v>8</v>
      </c>
      <c r="Y974" s="15">
        <v>0</v>
      </c>
      <c r="Z974" s="15">
        <v>0</v>
      </c>
      <c r="AA974" s="15">
        <v>0</v>
      </c>
      <c r="AB974" s="15">
        <v>0</v>
      </c>
      <c r="AC974" s="15">
        <v>0</v>
      </c>
      <c r="AD974" s="15">
        <v>0</v>
      </c>
      <c r="AE974" s="15">
        <v>0</v>
      </c>
      <c r="AF974" s="15">
        <v>0</v>
      </c>
      <c r="AG974" s="15">
        <v>0</v>
      </c>
      <c r="AH974" s="15">
        <v>0</v>
      </c>
      <c r="AI974" s="15">
        <v>0</v>
      </c>
      <c r="AJ974" s="15">
        <v>212500</v>
      </c>
      <c r="AK974" s="15">
        <v>212500</v>
      </c>
      <c r="AL974" s="15">
        <v>212500</v>
      </c>
      <c r="AM974" s="15">
        <v>212500</v>
      </c>
      <c r="AN974" s="15">
        <v>212500</v>
      </c>
      <c r="AO974" s="15">
        <v>212500</v>
      </c>
      <c r="AP974" s="15">
        <v>212500</v>
      </c>
      <c r="AQ974" s="15">
        <v>212500</v>
      </c>
      <c r="AR974" s="15">
        <v>0</v>
      </c>
      <c r="AS974" s="15">
        <v>0</v>
      </c>
      <c r="AT974" s="15">
        <v>0</v>
      </c>
      <c r="AU974" s="15">
        <v>0</v>
      </c>
      <c r="AV974" s="15">
        <v>0</v>
      </c>
      <c r="AW974" s="15">
        <v>0</v>
      </c>
      <c r="AX974" s="15">
        <v>0</v>
      </c>
      <c r="AY974" s="15">
        <v>0</v>
      </c>
      <c r="BB974" t="b">
        <f t="shared" si="75"/>
        <v>1</v>
      </c>
    </row>
    <row r="975" spans="1:54">
      <c r="A975">
        <v>11150</v>
      </c>
      <c r="D975" t="s">
        <v>1406</v>
      </c>
      <c r="E975" t="s">
        <v>4307</v>
      </c>
      <c r="F975" t="str">
        <f t="shared" si="76"/>
        <v>City/Roads and Bridges</v>
      </c>
      <c r="G975" t="s">
        <v>1406</v>
      </c>
      <c r="I975" t="s">
        <v>3283</v>
      </c>
      <c r="J975" t="s">
        <v>3191</v>
      </c>
      <c r="K975" t="s">
        <v>3284</v>
      </c>
      <c r="L975" t="s">
        <v>640</v>
      </c>
      <c r="M975" t="s">
        <v>3285</v>
      </c>
      <c r="N975">
        <v>2500000</v>
      </c>
      <c r="O975">
        <v>5064999.9999999991</v>
      </c>
      <c r="P975" t="s">
        <v>729</v>
      </c>
      <c r="Q975" t="str">
        <f t="shared" si="77"/>
        <v>2025-2032</v>
      </c>
      <c r="R975">
        <v>1</v>
      </c>
      <c r="S975" t="s">
        <v>664</v>
      </c>
      <c r="T975" t="s">
        <v>2287</v>
      </c>
      <c r="U975" s="4">
        <v>2025</v>
      </c>
      <c r="V975" s="4">
        <v>2032</v>
      </c>
      <c r="W975" s="15">
        <f t="shared" si="78"/>
        <v>312500</v>
      </c>
      <c r="X975">
        <f t="shared" si="79"/>
        <v>8</v>
      </c>
      <c r="Y975" s="15">
        <v>0</v>
      </c>
      <c r="Z975" s="15">
        <v>0</v>
      </c>
      <c r="AA975" s="15">
        <v>0</v>
      </c>
      <c r="AB975" s="15">
        <v>0</v>
      </c>
      <c r="AC975" s="15">
        <v>0</v>
      </c>
      <c r="AD975" s="15">
        <v>0</v>
      </c>
      <c r="AE975" s="15">
        <v>0</v>
      </c>
      <c r="AF975" s="15">
        <v>0</v>
      </c>
      <c r="AG975" s="15">
        <v>0</v>
      </c>
      <c r="AH975" s="15">
        <v>0</v>
      </c>
      <c r="AI975" s="15">
        <v>0</v>
      </c>
      <c r="AJ975" s="15">
        <v>312500</v>
      </c>
      <c r="AK975" s="15">
        <v>312500</v>
      </c>
      <c r="AL975" s="15">
        <v>312500</v>
      </c>
      <c r="AM975" s="15">
        <v>312500</v>
      </c>
      <c r="AN975" s="15">
        <v>312500</v>
      </c>
      <c r="AO975" s="15">
        <v>312500</v>
      </c>
      <c r="AP975" s="15">
        <v>312500</v>
      </c>
      <c r="AQ975" s="15">
        <v>312500</v>
      </c>
      <c r="AR975" s="15">
        <v>0</v>
      </c>
      <c r="AS975" s="15">
        <v>0</v>
      </c>
      <c r="AT975" s="15">
        <v>0</v>
      </c>
      <c r="AU975" s="15">
        <v>0</v>
      </c>
      <c r="AV975" s="15">
        <v>0</v>
      </c>
      <c r="AW975" s="15">
        <v>0</v>
      </c>
      <c r="AX975" s="15">
        <v>0</v>
      </c>
      <c r="AY975" s="15">
        <v>0</v>
      </c>
      <c r="BB975" t="b">
        <f t="shared" si="75"/>
        <v>1</v>
      </c>
    </row>
    <row r="976" spans="1:54">
      <c r="A976">
        <v>11158</v>
      </c>
      <c r="D976" t="s">
        <v>1406</v>
      </c>
      <c r="E976" t="s">
        <v>4307</v>
      </c>
      <c r="F976" t="str">
        <f t="shared" si="76"/>
        <v>City/Active Transportation</v>
      </c>
      <c r="G976" t="s">
        <v>1516</v>
      </c>
      <c r="I976" t="s">
        <v>1517</v>
      </c>
      <c r="J976" t="s">
        <v>1473</v>
      </c>
      <c r="K976" t="s">
        <v>1518</v>
      </c>
      <c r="L976" t="s">
        <v>640</v>
      </c>
      <c r="M976" t="s">
        <v>1513</v>
      </c>
      <c r="N976">
        <v>3000000</v>
      </c>
      <c r="O976">
        <v>6077999.9999999991</v>
      </c>
      <c r="P976" t="s">
        <v>729</v>
      </c>
      <c r="Q976" t="str">
        <f t="shared" si="77"/>
        <v>2025-2032</v>
      </c>
      <c r="R976">
        <v>1</v>
      </c>
      <c r="S976" t="s">
        <v>730</v>
      </c>
      <c r="T976" t="s">
        <v>636</v>
      </c>
      <c r="U976" s="4">
        <v>2025</v>
      </c>
      <c r="V976" s="4">
        <v>2032</v>
      </c>
      <c r="W976" s="15">
        <f t="shared" si="78"/>
        <v>375000</v>
      </c>
      <c r="X976">
        <f t="shared" si="79"/>
        <v>8</v>
      </c>
      <c r="Y976" s="15">
        <v>0</v>
      </c>
      <c r="Z976" s="15">
        <v>0</v>
      </c>
      <c r="AA976" s="15">
        <v>0</v>
      </c>
      <c r="AB976" s="15">
        <v>0</v>
      </c>
      <c r="AC976" s="15">
        <v>0</v>
      </c>
      <c r="AD976" s="15">
        <v>0</v>
      </c>
      <c r="AE976" s="15">
        <v>0</v>
      </c>
      <c r="AF976" s="15">
        <v>0</v>
      </c>
      <c r="AG976" s="15">
        <v>0</v>
      </c>
      <c r="AH976" s="15">
        <v>0</v>
      </c>
      <c r="AI976" s="15">
        <v>0</v>
      </c>
      <c r="AJ976" s="15">
        <v>375000</v>
      </c>
      <c r="AK976" s="15">
        <v>375000</v>
      </c>
      <c r="AL976" s="15">
        <v>375000</v>
      </c>
      <c r="AM976" s="15">
        <v>375000</v>
      </c>
      <c r="AN976" s="15">
        <v>375000</v>
      </c>
      <c r="AO976" s="15">
        <v>375000</v>
      </c>
      <c r="AP976" s="15">
        <v>375000</v>
      </c>
      <c r="AQ976" s="15">
        <v>375000</v>
      </c>
      <c r="AR976" s="15">
        <v>0</v>
      </c>
      <c r="AS976" s="15">
        <v>0</v>
      </c>
      <c r="AT976" s="15">
        <v>0</v>
      </c>
      <c r="AU976" s="15">
        <v>0</v>
      </c>
      <c r="AV976" s="15">
        <v>0</v>
      </c>
      <c r="AW976" s="15">
        <v>0</v>
      </c>
      <c r="AX976" s="15">
        <v>0</v>
      </c>
      <c r="AY976" s="15">
        <v>0</v>
      </c>
      <c r="BB976" t="b">
        <f t="shared" si="75"/>
        <v>1</v>
      </c>
    </row>
    <row r="977" spans="1:54">
      <c r="A977">
        <v>11162</v>
      </c>
      <c r="D977" t="s">
        <v>1406</v>
      </c>
      <c r="E977" t="s">
        <v>4307</v>
      </c>
      <c r="F977" t="str">
        <f t="shared" si="76"/>
        <v>City/Active Transportation</v>
      </c>
      <c r="G977" t="s">
        <v>1406</v>
      </c>
      <c r="I977" t="s">
        <v>1526</v>
      </c>
      <c r="J977" t="s">
        <v>1527</v>
      </c>
      <c r="K977" t="s">
        <v>1476</v>
      </c>
      <c r="L977" t="s">
        <v>640</v>
      </c>
      <c r="M977" t="s">
        <v>1528</v>
      </c>
      <c r="N977">
        <v>4000000</v>
      </c>
      <c r="O977">
        <v>8103999.9999999991</v>
      </c>
      <c r="P977" t="s">
        <v>729</v>
      </c>
      <c r="Q977" t="str">
        <f t="shared" si="77"/>
        <v>2025-2032</v>
      </c>
      <c r="R977">
        <v>1</v>
      </c>
      <c r="S977" t="s">
        <v>730</v>
      </c>
      <c r="T977" t="s">
        <v>636</v>
      </c>
      <c r="U977" s="4">
        <v>2025</v>
      </c>
      <c r="V977" s="4">
        <v>2032</v>
      </c>
      <c r="W977" s="15">
        <f t="shared" si="78"/>
        <v>500000</v>
      </c>
      <c r="X977">
        <f t="shared" si="79"/>
        <v>8</v>
      </c>
      <c r="Y977" s="15">
        <v>0</v>
      </c>
      <c r="Z977" s="15">
        <v>0</v>
      </c>
      <c r="AA977" s="15">
        <v>0</v>
      </c>
      <c r="AB977" s="15">
        <v>0</v>
      </c>
      <c r="AC977" s="15">
        <v>0</v>
      </c>
      <c r="AD977" s="15">
        <v>0</v>
      </c>
      <c r="AE977" s="15">
        <v>0</v>
      </c>
      <c r="AF977" s="15">
        <v>0</v>
      </c>
      <c r="AG977" s="15">
        <v>0</v>
      </c>
      <c r="AH977" s="15">
        <v>0</v>
      </c>
      <c r="AI977" s="15">
        <v>0</v>
      </c>
      <c r="AJ977" s="15">
        <v>500000</v>
      </c>
      <c r="AK977" s="15">
        <v>500000</v>
      </c>
      <c r="AL977" s="15">
        <v>500000</v>
      </c>
      <c r="AM977" s="15">
        <v>500000</v>
      </c>
      <c r="AN977" s="15">
        <v>500000</v>
      </c>
      <c r="AO977" s="15">
        <v>500000</v>
      </c>
      <c r="AP977" s="15">
        <v>500000</v>
      </c>
      <c r="AQ977" s="15">
        <v>500000</v>
      </c>
      <c r="AR977" s="15">
        <v>0</v>
      </c>
      <c r="AS977" s="15">
        <v>0</v>
      </c>
      <c r="AT977" s="15">
        <v>0</v>
      </c>
      <c r="AU977" s="15">
        <v>0</v>
      </c>
      <c r="AV977" s="15">
        <v>0</v>
      </c>
      <c r="AW977" s="15">
        <v>0</v>
      </c>
      <c r="AX977" s="15">
        <v>0</v>
      </c>
      <c r="AY977" s="15">
        <v>0</v>
      </c>
      <c r="BB977" t="b">
        <f t="shared" si="75"/>
        <v>1</v>
      </c>
    </row>
    <row r="978" spans="1:54">
      <c r="A978">
        <v>11163</v>
      </c>
      <c r="D978" t="s">
        <v>1406</v>
      </c>
      <c r="E978" t="s">
        <v>4307</v>
      </c>
      <c r="F978" t="str">
        <f t="shared" si="76"/>
        <v>City/Active Transportation</v>
      </c>
      <c r="G978" t="s">
        <v>1406</v>
      </c>
      <c r="I978" t="s">
        <v>1529</v>
      </c>
      <c r="J978" t="s">
        <v>1530</v>
      </c>
      <c r="K978" t="s">
        <v>1531</v>
      </c>
      <c r="L978" t="s">
        <v>640</v>
      </c>
      <c r="M978" t="s">
        <v>1523</v>
      </c>
      <c r="N978">
        <v>1700000</v>
      </c>
      <c r="O978">
        <v>3444199.9999999995</v>
      </c>
      <c r="P978" t="s">
        <v>729</v>
      </c>
      <c r="Q978" t="str">
        <f t="shared" si="77"/>
        <v>2025-2032</v>
      </c>
      <c r="R978">
        <v>1</v>
      </c>
      <c r="S978" t="s">
        <v>730</v>
      </c>
      <c r="T978" t="s">
        <v>636</v>
      </c>
      <c r="U978" s="4">
        <v>2025</v>
      </c>
      <c r="V978" s="4">
        <v>2032</v>
      </c>
      <c r="W978" s="15">
        <f t="shared" si="78"/>
        <v>212500</v>
      </c>
      <c r="X978">
        <f t="shared" si="79"/>
        <v>8</v>
      </c>
      <c r="Y978" s="15">
        <v>0</v>
      </c>
      <c r="Z978" s="15">
        <v>0</v>
      </c>
      <c r="AA978" s="15">
        <v>0</v>
      </c>
      <c r="AB978" s="15">
        <v>0</v>
      </c>
      <c r="AC978" s="15">
        <v>0</v>
      </c>
      <c r="AD978" s="15">
        <v>0</v>
      </c>
      <c r="AE978" s="15">
        <v>0</v>
      </c>
      <c r="AF978" s="15">
        <v>0</v>
      </c>
      <c r="AG978" s="15">
        <v>0</v>
      </c>
      <c r="AH978" s="15">
        <v>0</v>
      </c>
      <c r="AI978" s="15">
        <v>0</v>
      </c>
      <c r="AJ978" s="15">
        <v>212500</v>
      </c>
      <c r="AK978" s="15">
        <v>212500</v>
      </c>
      <c r="AL978" s="15">
        <v>212500</v>
      </c>
      <c r="AM978" s="15">
        <v>212500</v>
      </c>
      <c r="AN978" s="15">
        <v>212500</v>
      </c>
      <c r="AO978" s="15">
        <v>212500</v>
      </c>
      <c r="AP978" s="15">
        <v>212500</v>
      </c>
      <c r="AQ978" s="15">
        <v>212500</v>
      </c>
      <c r="AR978" s="15">
        <v>0</v>
      </c>
      <c r="AS978" s="15">
        <v>0</v>
      </c>
      <c r="AT978" s="15">
        <v>0</v>
      </c>
      <c r="AU978" s="15">
        <v>0</v>
      </c>
      <c r="AV978" s="15">
        <v>0</v>
      </c>
      <c r="AW978" s="15">
        <v>0</v>
      </c>
      <c r="AX978" s="15">
        <v>0</v>
      </c>
      <c r="AY978" s="15">
        <v>0</v>
      </c>
      <c r="BB978" t="b">
        <f t="shared" si="75"/>
        <v>1</v>
      </c>
    </row>
    <row r="979" spans="1:54">
      <c r="A979">
        <v>11164</v>
      </c>
      <c r="D979" t="s">
        <v>1406</v>
      </c>
      <c r="E979" t="s">
        <v>4307</v>
      </c>
      <c r="F979" t="str">
        <f t="shared" si="76"/>
        <v>City/Active Transportation</v>
      </c>
      <c r="G979" t="s">
        <v>1406</v>
      </c>
      <c r="I979" t="s">
        <v>1532</v>
      </c>
      <c r="J979" t="s">
        <v>1468</v>
      </c>
      <c r="K979" t="s">
        <v>1533</v>
      </c>
      <c r="L979" t="s">
        <v>640</v>
      </c>
      <c r="M979" t="s">
        <v>1523</v>
      </c>
      <c r="N979">
        <v>1000000</v>
      </c>
      <c r="O979">
        <v>2025999.9999999998</v>
      </c>
      <c r="P979" t="s">
        <v>729</v>
      </c>
      <c r="Q979" t="str">
        <f t="shared" si="77"/>
        <v>2025-2032</v>
      </c>
      <c r="R979">
        <v>1</v>
      </c>
      <c r="S979" t="s">
        <v>730</v>
      </c>
      <c r="T979" t="s">
        <v>636</v>
      </c>
      <c r="U979" s="4">
        <v>2025</v>
      </c>
      <c r="V979" s="4">
        <v>2032</v>
      </c>
      <c r="W979" s="15">
        <f t="shared" si="78"/>
        <v>125000</v>
      </c>
      <c r="X979">
        <f t="shared" si="79"/>
        <v>8</v>
      </c>
      <c r="Y979" s="15">
        <v>0</v>
      </c>
      <c r="Z979" s="15">
        <v>0</v>
      </c>
      <c r="AA979" s="15">
        <v>0</v>
      </c>
      <c r="AB979" s="15">
        <v>0</v>
      </c>
      <c r="AC979" s="15">
        <v>0</v>
      </c>
      <c r="AD979" s="15">
        <v>0</v>
      </c>
      <c r="AE979" s="15">
        <v>0</v>
      </c>
      <c r="AF979" s="15">
        <v>0</v>
      </c>
      <c r="AG979" s="15">
        <v>0</v>
      </c>
      <c r="AH979" s="15">
        <v>0</v>
      </c>
      <c r="AI979" s="15">
        <v>0</v>
      </c>
      <c r="AJ979" s="15">
        <v>125000</v>
      </c>
      <c r="AK979" s="15">
        <v>125000</v>
      </c>
      <c r="AL979" s="15">
        <v>125000</v>
      </c>
      <c r="AM979" s="15">
        <v>125000</v>
      </c>
      <c r="AN979" s="15">
        <v>125000</v>
      </c>
      <c r="AO979" s="15">
        <v>125000</v>
      </c>
      <c r="AP979" s="15">
        <v>125000</v>
      </c>
      <c r="AQ979" s="15">
        <v>125000</v>
      </c>
      <c r="AR979" s="15">
        <v>0</v>
      </c>
      <c r="AS979" s="15">
        <v>0</v>
      </c>
      <c r="AT979" s="15">
        <v>0</v>
      </c>
      <c r="AU979" s="15">
        <v>0</v>
      </c>
      <c r="AV979" s="15">
        <v>0</v>
      </c>
      <c r="AW979" s="15">
        <v>0</v>
      </c>
      <c r="AX979" s="15">
        <v>0</v>
      </c>
      <c r="AY979" s="15">
        <v>0</v>
      </c>
      <c r="BB979" t="b">
        <f t="shared" si="75"/>
        <v>1</v>
      </c>
    </row>
    <row r="980" spans="1:54">
      <c r="A980">
        <v>11165</v>
      </c>
      <c r="D980" t="s">
        <v>1406</v>
      </c>
      <c r="E980" t="s">
        <v>4307</v>
      </c>
      <c r="F980" t="str">
        <f t="shared" si="76"/>
        <v>City/Active Transportation</v>
      </c>
      <c r="G980" t="s">
        <v>1406</v>
      </c>
      <c r="I980" t="s">
        <v>1534</v>
      </c>
      <c r="J980" t="s">
        <v>1533</v>
      </c>
      <c r="K980" t="s">
        <v>1535</v>
      </c>
      <c r="L980" t="s">
        <v>640</v>
      </c>
      <c r="M980" t="s">
        <v>1536</v>
      </c>
      <c r="N980">
        <v>1500000</v>
      </c>
      <c r="O980">
        <v>4157999.9999999995</v>
      </c>
      <c r="P980" t="s">
        <v>729</v>
      </c>
      <c r="Q980" t="str">
        <f t="shared" si="77"/>
        <v>2025-2032</v>
      </c>
      <c r="R980">
        <v>1</v>
      </c>
      <c r="S980" t="s">
        <v>730</v>
      </c>
      <c r="T980" t="s">
        <v>636</v>
      </c>
      <c r="U980" s="4">
        <v>2025</v>
      </c>
      <c r="V980" s="4">
        <v>2032</v>
      </c>
      <c r="W980" s="15">
        <f t="shared" si="78"/>
        <v>187500</v>
      </c>
      <c r="X980">
        <f t="shared" si="79"/>
        <v>8</v>
      </c>
      <c r="Y980" s="15">
        <v>0</v>
      </c>
      <c r="Z980" s="15">
        <v>0</v>
      </c>
      <c r="AA980" s="15">
        <v>0</v>
      </c>
      <c r="AB980" s="15">
        <v>0</v>
      </c>
      <c r="AC980" s="15">
        <v>0</v>
      </c>
      <c r="AD980" s="15">
        <v>0</v>
      </c>
      <c r="AE980" s="15">
        <v>0</v>
      </c>
      <c r="AF980" s="15">
        <v>0</v>
      </c>
      <c r="AG980" s="15">
        <v>0</v>
      </c>
      <c r="AH980" s="15">
        <v>0</v>
      </c>
      <c r="AI980" s="15">
        <v>0</v>
      </c>
      <c r="AJ980" s="15">
        <v>187500</v>
      </c>
      <c r="AK980" s="15">
        <v>187500</v>
      </c>
      <c r="AL980" s="15">
        <v>187500</v>
      </c>
      <c r="AM980" s="15">
        <v>187500</v>
      </c>
      <c r="AN980" s="15">
        <v>187500</v>
      </c>
      <c r="AO980" s="15">
        <v>187500</v>
      </c>
      <c r="AP980" s="15">
        <v>187500</v>
      </c>
      <c r="AQ980" s="15">
        <v>187500</v>
      </c>
      <c r="AR980" s="15">
        <v>0</v>
      </c>
      <c r="AS980" s="15">
        <v>0</v>
      </c>
      <c r="AT980" s="15">
        <v>0</v>
      </c>
      <c r="AU980" s="15">
        <v>0</v>
      </c>
      <c r="AV980" s="15">
        <v>0</v>
      </c>
      <c r="AW980" s="15">
        <v>0</v>
      </c>
      <c r="AX980" s="15">
        <v>0</v>
      </c>
      <c r="AY980" s="15">
        <v>0</v>
      </c>
      <c r="BB980" t="b">
        <f t="shared" si="75"/>
        <v>1</v>
      </c>
    </row>
    <row r="981" spans="1:54">
      <c r="A981">
        <v>11166</v>
      </c>
      <c r="D981" t="s">
        <v>1406</v>
      </c>
      <c r="E981" t="s">
        <v>4307</v>
      </c>
      <c r="F981" t="str">
        <f t="shared" si="76"/>
        <v>City/Active Transportation</v>
      </c>
      <c r="G981" t="s">
        <v>1406</v>
      </c>
      <c r="I981" t="s">
        <v>1470</v>
      </c>
      <c r="J981" t="s">
        <v>1537</v>
      </c>
      <c r="K981" t="s">
        <v>1538</v>
      </c>
      <c r="L981" t="s">
        <v>662</v>
      </c>
      <c r="M981" t="s">
        <v>1536</v>
      </c>
      <c r="N981">
        <v>1500000</v>
      </c>
      <c r="O981">
        <v>4157999.9999999995</v>
      </c>
      <c r="P981" t="s">
        <v>729</v>
      </c>
      <c r="Q981" t="str">
        <f t="shared" si="77"/>
        <v>2025-2032</v>
      </c>
      <c r="R981">
        <v>1</v>
      </c>
      <c r="S981" t="s">
        <v>730</v>
      </c>
      <c r="T981" t="s">
        <v>636</v>
      </c>
      <c r="U981" s="4">
        <v>2025</v>
      </c>
      <c r="V981" s="4">
        <v>2032</v>
      </c>
      <c r="W981" s="15">
        <f t="shared" si="78"/>
        <v>187500</v>
      </c>
      <c r="X981">
        <f t="shared" si="79"/>
        <v>8</v>
      </c>
      <c r="Y981" s="15">
        <v>0</v>
      </c>
      <c r="Z981" s="15">
        <v>0</v>
      </c>
      <c r="AA981" s="15">
        <v>0</v>
      </c>
      <c r="AB981" s="15">
        <v>0</v>
      </c>
      <c r="AC981" s="15">
        <v>0</v>
      </c>
      <c r="AD981" s="15">
        <v>0</v>
      </c>
      <c r="AE981" s="15">
        <v>0</v>
      </c>
      <c r="AF981" s="15">
        <v>0</v>
      </c>
      <c r="AG981" s="15">
        <v>0</v>
      </c>
      <c r="AH981" s="15">
        <v>0</v>
      </c>
      <c r="AI981" s="15">
        <v>0</v>
      </c>
      <c r="AJ981" s="15">
        <v>187500</v>
      </c>
      <c r="AK981" s="15">
        <v>187500</v>
      </c>
      <c r="AL981" s="15">
        <v>187500</v>
      </c>
      <c r="AM981" s="15">
        <v>187500</v>
      </c>
      <c r="AN981" s="15">
        <v>187500</v>
      </c>
      <c r="AO981" s="15">
        <v>187500</v>
      </c>
      <c r="AP981" s="15">
        <v>187500</v>
      </c>
      <c r="AQ981" s="15">
        <v>187500</v>
      </c>
      <c r="AR981" s="15">
        <v>0</v>
      </c>
      <c r="AS981" s="15">
        <v>0</v>
      </c>
      <c r="AT981" s="15">
        <v>0</v>
      </c>
      <c r="AU981" s="15">
        <v>0</v>
      </c>
      <c r="AV981" s="15">
        <v>0</v>
      </c>
      <c r="AW981" s="15">
        <v>0</v>
      </c>
      <c r="AX981" s="15">
        <v>0</v>
      </c>
      <c r="AY981" s="15">
        <v>0</v>
      </c>
      <c r="BB981" t="b">
        <f t="shared" si="75"/>
        <v>1</v>
      </c>
    </row>
    <row r="982" spans="1:54">
      <c r="A982">
        <v>11171</v>
      </c>
      <c r="D982" t="s">
        <v>710</v>
      </c>
      <c r="E982" t="s">
        <v>4307</v>
      </c>
      <c r="F982" t="str">
        <f t="shared" si="76"/>
        <v>City/Active Transportation</v>
      </c>
      <c r="G982" t="s">
        <v>710</v>
      </c>
      <c r="I982" t="s">
        <v>1546</v>
      </c>
      <c r="J982" t="s">
        <v>1547</v>
      </c>
      <c r="K982" t="s">
        <v>1548</v>
      </c>
      <c r="L982" t="s">
        <v>652</v>
      </c>
      <c r="M982" t="s">
        <v>1549</v>
      </c>
      <c r="N982">
        <v>2520000</v>
      </c>
      <c r="O982">
        <v>5105519.9999999991</v>
      </c>
      <c r="P982" t="s">
        <v>729</v>
      </c>
      <c r="Q982" t="str">
        <f t="shared" si="77"/>
        <v>2025-2032</v>
      </c>
      <c r="S982" t="s">
        <v>657</v>
      </c>
      <c r="T982" t="s">
        <v>636</v>
      </c>
      <c r="U982" s="4">
        <v>2025</v>
      </c>
      <c r="V982" s="4">
        <v>2032</v>
      </c>
      <c r="W982" s="15">
        <f t="shared" si="78"/>
        <v>315000</v>
      </c>
      <c r="X982">
        <f t="shared" si="79"/>
        <v>8</v>
      </c>
      <c r="Y982" s="15">
        <v>0</v>
      </c>
      <c r="Z982" s="15">
        <v>0</v>
      </c>
      <c r="AA982" s="15">
        <v>0</v>
      </c>
      <c r="AB982" s="15">
        <v>0</v>
      </c>
      <c r="AC982" s="15">
        <v>0</v>
      </c>
      <c r="AD982" s="15">
        <v>0</v>
      </c>
      <c r="AE982" s="15">
        <v>0</v>
      </c>
      <c r="AF982" s="15">
        <v>0</v>
      </c>
      <c r="AG982" s="15">
        <v>0</v>
      </c>
      <c r="AH982" s="15">
        <v>0</v>
      </c>
      <c r="AI982" s="15">
        <v>0</v>
      </c>
      <c r="AJ982" s="15">
        <v>315000</v>
      </c>
      <c r="AK982" s="15">
        <v>315000</v>
      </c>
      <c r="AL982" s="15">
        <v>315000</v>
      </c>
      <c r="AM982" s="15">
        <v>315000</v>
      </c>
      <c r="AN982" s="15">
        <v>315000</v>
      </c>
      <c r="AO982" s="15">
        <v>315000</v>
      </c>
      <c r="AP982" s="15">
        <v>315000</v>
      </c>
      <c r="AQ982" s="15">
        <v>315000</v>
      </c>
      <c r="AR982" s="15">
        <v>0</v>
      </c>
      <c r="AS982" s="15">
        <v>0</v>
      </c>
      <c r="AT982" s="15">
        <v>0</v>
      </c>
      <c r="AU982" s="15">
        <v>0</v>
      </c>
      <c r="AV982" s="15">
        <v>0</v>
      </c>
      <c r="AW982" s="15">
        <v>0</v>
      </c>
      <c r="AX982" s="15">
        <v>0</v>
      </c>
      <c r="AY982" s="15">
        <v>0</v>
      </c>
      <c r="BB982" t="b">
        <f t="shared" si="75"/>
        <v>1</v>
      </c>
    </row>
    <row r="983" spans="1:54">
      <c r="A983">
        <v>11176</v>
      </c>
      <c r="D983" t="s">
        <v>3</v>
      </c>
      <c r="E983" t="s">
        <v>3</v>
      </c>
      <c r="F983" t="str">
        <f t="shared" si="76"/>
        <v>ODOT/Throughways</v>
      </c>
      <c r="G983" t="s">
        <v>3</v>
      </c>
      <c r="I983" t="s">
        <v>3910</v>
      </c>
      <c r="J983" t="s">
        <v>1987</v>
      </c>
      <c r="K983" t="s">
        <v>3882</v>
      </c>
      <c r="L983" t="s">
        <v>1775</v>
      </c>
      <c r="M983" t="s">
        <v>3911</v>
      </c>
      <c r="N983">
        <v>296390000</v>
      </c>
      <c r="O983">
        <v>600486140</v>
      </c>
      <c r="P983" t="s">
        <v>729</v>
      </c>
      <c r="Q983" t="str">
        <f t="shared" si="77"/>
        <v>2025-2032</v>
      </c>
      <c r="R983">
        <v>1</v>
      </c>
      <c r="S983" t="s">
        <v>832</v>
      </c>
      <c r="T983" t="s">
        <v>3874</v>
      </c>
      <c r="U983" s="4">
        <v>2025</v>
      </c>
      <c r="V983" s="4">
        <v>2032</v>
      </c>
      <c r="W983" s="15">
        <f t="shared" si="78"/>
        <v>37048750</v>
      </c>
      <c r="X983">
        <f t="shared" si="79"/>
        <v>8</v>
      </c>
      <c r="Y983" s="15">
        <v>0</v>
      </c>
      <c r="Z983" s="15">
        <v>0</v>
      </c>
      <c r="AA983" s="15">
        <v>0</v>
      </c>
      <c r="AB983" s="15">
        <v>0</v>
      </c>
      <c r="AC983" s="15">
        <v>0</v>
      </c>
      <c r="AD983" s="15">
        <v>0</v>
      </c>
      <c r="AE983" s="15">
        <v>0</v>
      </c>
      <c r="AF983" s="15">
        <v>0</v>
      </c>
      <c r="AG983" s="15">
        <v>0</v>
      </c>
      <c r="AH983" s="15">
        <v>0</v>
      </c>
      <c r="AI983" s="15">
        <v>0</v>
      </c>
      <c r="AJ983" s="15">
        <v>37048750</v>
      </c>
      <c r="AK983" s="15">
        <v>37048750</v>
      </c>
      <c r="AL983" s="15">
        <v>37048750</v>
      </c>
      <c r="AM983" s="15">
        <v>37048750</v>
      </c>
      <c r="AN983" s="15">
        <v>37048750</v>
      </c>
      <c r="AO983" s="15">
        <v>37048750</v>
      </c>
      <c r="AP983" s="15">
        <v>37048750</v>
      </c>
      <c r="AQ983" s="15">
        <v>37048750</v>
      </c>
      <c r="AR983" s="15">
        <v>0</v>
      </c>
      <c r="AS983" s="15">
        <v>0</v>
      </c>
      <c r="AT983" s="15">
        <v>0</v>
      </c>
      <c r="AU983" s="15">
        <v>0</v>
      </c>
      <c r="AV983" s="15">
        <v>0</v>
      </c>
      <c r="AW983" s="15">
        <v>0</v>
      </c>
      <c r="AX983" s="15">
        <v>0</v>
      </c>
      <c r="AY983" s="15">
        <v>0</v>
      </c>
      <c r="BB983" t="b">
        <f t="shared" si="75"/>
        <v>1</v>
      </c>
    </row>
    <row r="984" spans="1:54">
      <c r="A984">
        <v>11186</v>
      </c>
      <c r="D984" t="s">
        <v>671</v>
      </c>
      <c r="E984" t="s">
        <v>4307</v>
      </c>
      <c r="F984" t="str">
        <f t="shared" si="76"/>
        <v>City/Active Transportation</v>
      </c>
      <c r="G984" t="s">
        <v>773</v>
      </c>
      <c r="I984" t="s">
        <v>1564</v>
      </c>
      <c r="J984" t="s">
        <v>776</v>
      </c>
      <c r="K984" t="s">
        <v>674</v>
      </c>
      <c r="L984" t="s">
        <v>632</v>
      </c>
      <c r="M984" t="s">
        <v>1565</v>
      </c>
      <c r="N984">
        <v>7920000</v>
      </c>
      <c r="O984">
        <v>16045919.999999998</v>
      </c>
      <c r="P984" t="s">
        <v>729</v>
      </c>
      <c r="Q984" t="str">
        <f t="shared" si="77"/>
        <v>2025-2032</v>
      </c>
      <c r="R984">
        <v>1</v>
      </c>
      <c r="S984" t="s">
        <v>730</v>
      </c>
      <c r="T984" t="s">
        <v>636</v>
      </c>
      <c r="U984" s="4">
        <v>2025</v>
      </c>
      <c r="V984" s="4">
        <v>2032</v>
      </c>
      <c r="W984" s="15">
        <f t="shared" si="78"/>
        <v>990000</v>
      </c>
      <c r="X984">
        <f t="shared" si="79"/>
        <v>8</v>
      </c>
      <c r="Y984" s="15">
        <v>0</v>
      </c>
      <c r="Z984" s="15">
        <v>0</v>
      </c>
      <c r="AA984" s="15">
        <v>0</v>
      </c>
      <c r="AB984" s="15">
        <v>0</v>
      </c>
      <c r="AC984" s="15">
        <v>0</v>
      </c>
      <c r="AD984" s="15">
        <v>0</v>
      </c>
      <c r="AE984" s="15">
        <v>0</v>
      </c>
      <c r="AF984" s="15">
        <v>0</v>
      </c>
      <c r="AG984" s="15">
        <v>0</v>
      </c>
      <c r="AH984" s="15">
        <v>0</v>
      </c>
      <c r="AI984" s="15">
        <v>0</v>
      </c>
      <c r="AJ984" s="15">
        <v>990000</v>
      </c>
      <c r="AK984" s="15">
        <v>990000</v>
      </c>
      <c r="AL984" s="15">
        <v>990000</v>
      </c>
      <c r="AM984" s="15">
        <v>990000</v>
      </c>
      <c r="AN984" s="15">
        <v>990000</v>
      </c>
      <c r="AO984" s="15">
        <v>990000</v>
      </c>
      <c r="AP984" s="15">
        <v>990000</v>
      </c>
      <c r="AQ984" s="15">
        <v>990000</v>
      </c>
      <c r="AR984" s="15">
        <v>0</v>
      </c>
      <c r="AS984" s="15">
        <v>0</v>
      </c>
      <c r="AT984" s="15">
        <v>0</v>
      </c>
      <c r="AU984" s="15">
        <v>0</v>
      </c>
      <c r="AV984" s="15">
        <v>0</v>
      </c>
      <c r="AW984" s="15">
        <v>0</v>
      </c>
      <c r="AX984" s="15">
        <v>0</v>
      </c>
      <c r="AY984" s="15">
        <v>0</v>
      </c>
      <c r="BB984" t="b">
        <f t="shared" si="75"/>
        <v>1</v>
      </c>
    </row>
    <row r="985" spans="1:54">
      <c r="A985">
        <v>11196</v>
      </c>
      <c r="D985" t="s">
        <v>822</v>
      </c>
      <c r="E985" t="s">
        <v>4307</v>
      </c>
      <c r="F985" t="str">
        <f t="shared" si="76"/>
        <v>City/Active Transportation</v>
      </c>
      <c r="I985" t="s">
        <v>1573</v>
      </c>
      <c r="J985" t="s">
        <v>1574</v>
      </c>
      <c r="K985" t="s">
        <v>1574</v>
      </c>
      <c r="M985" t="s">
        <v>1575</v>
      </c>
      <c r="N985">
        <v>12000000</v>
      </c>
      <c r="O985">
        <v>24311999.999999996</v>
      </c>
      <c r="P985" t="s">
        <v>729</v>
      </c>
      <c r="Q985" t="str">
        <f t="shared" si="77"/>
        <v>2025-2032</v>
      </c>
      <c r="R985">
        <v>1</v>
      </c>
      <c r="S985" t="s">
        <v>682</v>
      </c>
      <c r="T985" t="s">
        <v>636</v>
      </c>
      <c r="U985" s="4">
        <v>2025</v>
      </c>
      <c r="V985" s="4">
        <v>2032</v>
      </c>
      <c r="W985" s="15">
        <f t="shared" si="78"/>
        <v>1500000</v>
      </c>
      <c r="X985">
        <f t="shared" si="79"/>
        <v>8</v>
      </c>
      <c r="Y985" s="15">
        <v>0</v>
      </c>
      <c r="Z985" s="15">
        <v>0</v>
      </c>
      <c r="AA985" s="15">
        <v>0</v>
      </c>
      <c r="AB985" s="15">
        <v>0</v>
      </c>
      <c r="AC985" s="15">
        <v>0</v>
      </c>
      <c r="AD985" s="15">
        <v>0</v>
      </c>
      <c r="AE985" s="15">
        <v>0</v>
      </c>
      <c r="AF985" s="15">
        <v>0</v>
      </c>
      <c r="AG985" s="15">
        <v>0</v>
      </c>
      <c r="AH985" s="15">
        <v>0</v>
      </c>
      <c r="AI985" s="15">
        <v>0</v>
      </c>
      <c r="AJ985" s="15">
        <v>1500000</v>
      </c>
      <c r="AK985" s="15">
        <v>1500000</v>
      </c>
      <c r="AL985" s="15">
        <v>1500000</v>
      </c>
      <c r="AM985" s="15">
        <v>1500000</v>
      </c>
      <c r="AN985" s="15">
        <v>1500000</v>
      </c>
      <c r="AO985" s="15">
        <v>1500000</v>
      </c>
      <c r="AP985" s="15">
        <v>1500000</v>
      </c>
      <c r="AQ985" s="15">
        <v>1500000</v>
      </c>
      <c r="AR985" s="15">
        <v>0</v>
      </c>
      <c r="AS985" s="15">
        <v>0</v>
      </c>
      <c r="AT985" s="15">
        <v>0</v>
      </c>
      <c r="AU985" s="15">
        <v>0</v>
      </c>
      <c r="AV985" s="15">
        <v>0</v>
      </c>
      <c r="AW985" s="15">
        <v>0</v>
      </c>
      <c r="AX985" s="15">
        <v>0</v>
      </c>
      <c r="AY985" s="15">
        <v>0</v>
      </c>
      <c r="BB985" t="b">
        <f t="shared" si="75"/>
        <v>1</v>
      </c>
    </row>
    <row r="986" spans="1:54">
      <c r="A986">
        <v>11209</v>
      </c>
      <c r="D986" t="s">
        <v>1127</v>
      </c>
      <c r="E986" t="s">
        <v>1128</v>
      </c>
      <c r="F986" t="str">
        <f t="shared" si="76"/>
        <v>Port/Freight</v>
      </c>
      <c r="G986" t="s">
        <v>1128</v>
      </c>
      <c r="I986" t="s">
        <v>2189</v>
      </c>
      <c r="J986" t="s">
        <v>2117</v>
      </c>
      <c r="L986" t="s">
        <v>652</v>
      </c>
      <c r="M986" t="s">
        <v>2190</v>
      </c>
      <c r="N986">
        <v>19092300</v>
      </c>
      <c r="O986">
        <v>38680999.799999997</v>
      </c>
      <c r="P986" t="s">
        <v>729</v>
      </c>
      <c r="Q986" t="str">
        <f t="shared" si="77"/>
        <v>2025-2032</v>
      </c>
      <c r="R986">
        <v>1</v>
      </c>
      <c r="S986" t="s">
        <v>643</v>
      </c>
      <c r="T986" t="s">
        <v>2089</v>
      </c>
      <c r="U986" s="4">
        <v>2025</v>
      </c>
      <c r="V986" s="4">
        <v>2032</v>
      </c>
      <c r="W986" s="15">
        <f t="shared" si="78"/>
        <v>2386537.5</v>
      </c>
      <c r="X986">
        <f t="shared" si="79"/>
        <v>8</v>
      </c>
      <c r="Y986" s="15">
        <v>0</v>
      </c>
      <c r="Z986" s="15">
        <v>0</v>
      </c>
      <c r="AA986" s="15">
        <v>0</v>
      </c>
      <c r="AB986" s="15">
        <v>0</v>
      </c>
      <c r="AC986" s="15">
        <v>0</v>
      </c>
      <c r="AD986" s="15">
        <v>0</v>
      </c>
      <c r="AE986" s="15">
        <v>0</v>
      </c>
      <c r="AF986" s="15">
        <v>0</v>
      </c>
      <c r="AG986" s="15">
        <v>0</v>
      </c>
      <c r="AH986" s="15">
        <v>0</v>
      </c>
      <c r="AI986" s="15">
        <v>0</v>
      </c>
      <c r="AJ986" s="15">
        <v>2386537.5</v>
      </c>
      <c r="AK986" s="15">
        <v>2386537.5</v>
      </c>
      <c r="AL986" s="15">
        <v>2386537.5</v>
      </c>
      <c r="AM986" s="15">
        <v>2386537.5</v>
      </c>
      <c r="AN986" s="15">
        <v>2386537.5</v>
      </c>
      <c r="AO986" s="15">
        <v>2386537.5</v>
      </c>
      <c r="AP986" s="15">
        <v>2386537.5</v>
      </c>
      <c r="AQ986" s="15">
        <v>2386537.5</v>
      </c>
      <c r="AR986" s="15">
        <v>0</v>
      </c>
      <c r="AS986" s="15">
        <v>0</v>
      </c>
      <c r="AT986" s="15">
        <v>0</v>
      </c>
      <c r="AU986" s="15">
        <v>0</v>
      </c>
      <c r="AV986" s="15">
        <v>0</v>
      </c>
      <c r="AW986" s="15">
        <v>0</v>
      </c>
      <c r="AX986" s="15">
        <v>0</v>
      </c>
      <c r="AY986" s="15">
        <v>0</v>
      </c>
      <c r="BB986" t="b">
        <f t="shared" si="75"/>
        <v>1</v>
      </c>
    </row>
    <row r="987" spans="1:54">
      <c r="A987">
        <v>11220</v>
      </c>
      <c r="D987" t="s">
        <v>1366</v>
      </c>
      <c r="E987" t="s">
        <v>4307</v>
      </c>
      <c r="F987" t="str">
        <f t="shared" si="76"/>
        <v>City/Roads and Bridges</v>
      </c>
      <c r="G987" t="s">
        <v>3316</v>
      </c>
      <c r="I987" t="s">
        <v>2931</v>
      </c>
      <c r="J987" t="s">
        <v>3083</v>
      </c>
      <c r="K987" t="s">
        <v>3317</v>
      </c>
      <c r="L987" t="s">
        <v>1</v>
      </c>
      <c r="M987" t="s">
        <v>3318</v>
      </c>
      <c r="N987">
        <v>18000000</v>
      </c>
      <c r="O987">
        <v>36468000</v>
      </c>
      <c r="P987" t="s">
        <v>729</v>
      </c>
      <c r="Q987" t="str">
        <f t="shared" si="77"/>
        <v>2025-2032</v>
      </c>
      <c r="R987">
        <v>1</v>
      </c>
      <c r="S987" t="s">
        <v>3319</v>
      </c>
      <c r="T987" t="s">
        <v>2287</v>
      </c>
      <c r="U987" s="4">
        <v>2025</v>
      </c>
      <c r="V987" s="4">
        <v>2032</v>
      </c>
      <c r="W987" s="15">
        <f t="shared" si="78"/>
        <v>2250000</v>
      </c>
      <c r="X987">
        <f t="shared" si="79"/>
        <v>8</v>
      </c>
      <c r="Y987" s="15">
        <v>0</v>
      </c>
      <c r="Z987" s="15">
        <v>0</v>
      </c>
      <c r="AA987" s="15">
        <v>0</v>
      </c>
      <c r="AB987" s="15">
        <v>0</v>
      </c>
      <c r="AC987" s="15">
        <v>0</v>
      </c>
      <c r="AD987" s="15">
        <v>0</v>
      </c>
      <c r="AE987" s="15">
        <v>0</v>
      </c>
      <c r="AF987" s="15">
        <v>0</v>
      </c>
      <c r="AG987" s="15">
        <v>0</v>
      </c>
      <c r="AH987" s="15">
        <v>0</v>
      </c>
      <c r="AI987" s="15">
        <v>0</v>
      </c>
      <c r="AJ987" s="15">
        <v>2250000</v>
      </c>
      <c r="AK987" s="15">
        <v>2250000</v>
      </c>
      <c r="AL987" s="15">
        <v>2250000</v>
      </c>
      <c r="AM987" s="15">
        <v>2250000</v>
      </c>
      <c r="AN987" s="15">
        <v>2250000</v>
      </c>
      <c r="AO987" s="15">
        <v>2250000</v>
      </c>
      <c r="AP987" s="15">
        <v>2250000</v>
      </c>
      <c r="AQ987" s="15">
        <v>2250000</v>
      </c>
      <c r="AR987" s="15">
        <v>0</v>
      </c>
      <c r="AS987" s="15">
        <v>0</v>
      </c>
      <c r="AT987" s="15">
        <v>0</v>
      </c>
      <c r="AU987" s="15">
        <v>0</v>
      </c>
      <c r="AV987" s="15">
        <v>0</v>
      </c>
      <c r="AW987" s="15">
        <v>0</v>
      </c>
      <c r="AX987" s="15">
        <v>0</v>
      </c>
      <c r="AY987" s="15">
        <v>0</v>
      </c>
      <c r="BB987" t="b">
        <f t="shared" ref="BB987:BB1050" si="80">SUM(Y987:AY987)=N987</f>
        <v>1</v>
      </c>
    </row>
    <row r="988" spans="1:54">
      <c r="A988">
        <v>11233</v>
      </c>
      <c r="D988" t="s">
        <v>1206</v>
      </c>
      <c r="E988" t="s">
        <v>4308</v>
      </c>
      <c r="F988" t="str">
        <f t="shared" si="76"/>
        <v>County/Roads and Bridges</v>
      </c>
      <c r="G988" t="s">
        <v>1206</v>
      </c>
      <c r="I988" t="s">
        <v>2891</v>
      </c>
      <c r="J988" t="s">
        <v>1213</v>
      </c>
      <c r="K988" t="s">
        <v>3343</v>
      </c>
      <c r="L988" t="s">
        <v>3344</v>
      </c>
      <c r="M988" t="s">
        <v>2877</v>
      </c>
      <c r="N988">
        <v>13570000</v>
      </c>
      <c r="O988">
        <v>27492819.999999996</v>
      </c>
      <c r="P988" t="s">
        <v>729</v>
      </c>
      <c r="Q988" t="str">
        <f t="shared" si="77"/>
        <v>2025-2032</v>
      </c>
      <c r="R988">
        <v>1</v>
      </c>
      <c r="S988" t="s">
        <v>782</v>
      </c>
      <c r="T988" t="s">
        <v>2287</v>
      </c>
      <c r="U988" s="4">
        <v>2025</v>
      </c>
      <c r="V988" s="4">
        <v>2032</v>
      </c>
      <c r="W988" s="15">
        <f t="shared" si="78"/>
        <v>1696250</v>
      </c>
      <c r="X988">
        <f t="shared" si="79"/>
        <v>8</v>
      </c>
      <c r="Y988" s="15">
        <v>0</v>
      </c>
      <c r="Z988" s="15">
        <v>0</v>
      </c>
      <c r="AA988" s="15">
        <v>0</v>
      </c>
      <c r="AB988" s="15">
        <v>0</v>
      </c>
      <c r="AC988" s="15">
        <v>0</v>
      </c>
      <c r="AD988" s="15">
        <v>0</v>
      </c>
      <c r="AE988" s="15">
        <v>0</v>
      </c>
      <c r="AF988" s="15">
        <v>0</v>
      </c>
      <c r="AG988" s="15">
        <v>0</v>
      </c>
      <c r="AH988" s="15">
        <v>0</v>
      </c>
      <c r="AI988" s="15">
        <v>0</v>
      </c>
      <c r="AJ988" s="15">
        <v>1696250</v>
      </c>
      <c r="AK988" s="15">
        <v>1696250</v>
      </c>
      <c r="AL988" s="15">
        <v>1696250</v>
      </c>
      <c r="AM988" s="15">
        <v>1696250</v>
      </c>
      <c r="AN988" s="15">
        <v>1696250</v>
      </c>
      <c r="AO988" s="15">
        <v>1696250</v>
      </c>
      <c r="AP988" s="15">
        <v>1696250</v>
      </c>
      <c r="AQ988" s="15">
        <v>1696250</v>
      </c>
      <c r="AR988" s="15">
        <v>0</v>
      </c>
      <c r="AS988" s="15">
        <v>0</v>
      </c>
      <c r="AT988" s="15">
        <v>0</v>
      </c>
      <c r="AU988" s="15">
        <v>0</v>
      </c>
      <c r="AV988" s="15">
        <v>0</v>
      </c>
      <c r="AW988" s="15">
        <v>0</v>
      </c>
      <c r="AX988" s="15">
        <v>0</v>
      </c>
      <c r="AY988" s="15">
        <v>0</v>
      </c>
      <c r="BB988" t="b">
        <f t="shared" si="80"/>
        <v>1</v>
      </c>
    </row>
    <row r="989" spans="1:54">
      <c r="A989">
        <v>11236</v>
      </c>
      <c r="D989" t="s">
        <v>1206</v>
      </c>
      <c r="E989" t="s">
        <v>4308</v>
      </c>
      <c r="F989" t="str">
        <f t="shared" si="76"/>
        <v>County/Roads and Bridges</v>
      </c>
      <c r="G989" t="s">
        <v>1206</v>
      </c>
      <c r="I989" t="s">
        <v>3347</v>
      </c>
      <c r="J989" t="s">
        <v>3348</v>
      </c>
      <c r="K989" t="s">
        <v>3349</v>
      </c>
      <c r="L989" t="s">
        <v>1</v>
      </c>
      <c r="M989" t="s">
        <v>3350</v>
      </c>
      <c r="N989">
        <v>4000000</v>
      </c>
      <c r="O989">
        <v>8103999.9999999991</v>
      </c>
      <c r="P989" t="s">
        <v>729</v>
      </c>
      <c r="Q989" t="str">
        <f t="shared" si="77"/>
        <v>2025-2032</v>
      </c>
      <c r="R989">
        <v>1</v>
      </c>
      <c r="S989" t="s">
        <v>1222</v>
      </c>
      <c r="T989" t="s">
        <v>2287</v>
      </c>
      <c r="U989" s="4">
        <v>2025</v>
      </c>
      <c r="V989" s="4">
        <v>2032</v>
      </c>
      <c r="W989" s="15">
        <f t="shared" si="78"/>
        <v>500000</v>
      </c>
      <c r="X989">
        <f t="shared" si="79"/>
        <v>8</v>
      </c>
      <c r="Y989" s="15">
        <v>0</v>
      </c>
      <c r="Z989" s="15">
        <v>0</v>
      </c>
      <c r="AA989" s="15">
        <v>0</v>
      </c>
      <c r="AB989" s="15">
        <v>0</v>
      </c>
      <c r="AC989" s="15">
        <v>0</v>
      </c>
      <c r="AD989" s="15">
        <v>0</v>
      </c>
      <c r="AE989" s="15">
        <v>0</v>
      </c>
      <c r="AF989" s="15">
        <v>0</v>
      </c>
      <c r="AG989" s="15">
        <v>0</v>
      </c>
      <c r="AH989" s="15">
        <v>0</v>
      </c>
      <c r="AI989" s="15">
        <v>0</v>
      </c>
      <c r="AJ989" s="15">
        <v>500000</v>
      </c>
      <c r="AK989" s="15">
        <v>500000</v>
      </c>
      <c r="AL989" s="15">
        <v>500000</v>
      </c>
      <c r="AM989" s="15">
        <v>500000</v>
      </c>
      <c r="AN989" s="15">
        <v>500000</v>
      </c>
      <c r="AO989" s="15">
        <v>500000</v>
      </c>
      <c r="AP989" s="15">
        <v>500000</v>
      </c>
      <c r="AQ989" s="15">
        <v>500000</v>
      </c>
      <c r="AR989" s="15">
        <v>0</v>
      </c>
      <c r="AS989" s="15">
        <v>0</v>
      </c>
      <c r="AT989" s="15">
        <v>0</v>
      </c>
      <c r="AU989" s="15">
        <v>0</v>
      </c>
      <c r="AV989" s="15">
        <v>0</v>
      </c>
      <c r="AW989" s="15">
        <v>0</v>
      </c>
      <c r="AX989" s="15">
        <v>0</v>
      </c>
      <c r="AY989" s="15">
        <v>0</v>
      </c>
      <c r="BB989" t="b">
        <f t="shared" si="80"/>
        <v>1</v>
      </c>
    </row>
    <row r="990" spans="1:54">
      <c r="A990">
        <v>11238</v>
      </c>
      <c r="D990" t="s">
        <v>1206</v>
      </c>
      <c r="E990" t="s">
        <v>4308</v>
      </c>
      <c r="F990" t="str">
        <f t="shared" si="76"/>
        <v>County/Roads and Bridges</v>
      </c>
      <c r="G990" t="s">
        <v>1206</v>
      </c>
      <c r="I990" t="s">
        <v>3351</v>
      </c>
      <c r="J990" t="s">
        <v>3352</v>
      </c>
      <c r="L990" t="s">
        <v>3353</v>
      </c>
      <c r="M990" t="s">
        <v>3354</v>
      </c>
      <c r="N990">
        <v>10000000</v>
      </c>
      <c r="O990">
        <v>20259999.999999996</v>
      </c>
      <c r="P990" t="s">
        <v>729</v>
      </c>
      <c r="Q990" t="str">
        <f t="shared" si="77"/>
        <v>2025-2032</v>
      </c>
      <c r="R990">
        <v>1</v>
      </c>
      <c r="S990" t="s">
        <v>746</v>
      </c>
      <c r="T990" t="s">
        <v>2287</v>
      </c>
      <c r="U990" s="4">
        <v>2025</v>
      </c>
      <c r="V990" s="4">
        <v>2032</v>
      </c>
      <c r="W990" s="15">
        <f t="shared" si="78"/>
        <v>1250000</v>
      </c>
      <c r="X990">
        <f t="shared" si="79"/>
        <v>8</v>
      </c>
      <c r="Y990" s="15">
        <v>0</v>
      </c>
      <c r="Z990" s="15">
        <v>0</v>
      </c>
      <c r="AA990" s="15">
        <v>0</v>
      </c>
      <c r="AB990" s="15">
        <v>0</v>
      </c>
      <c r="AC990" s="15">
        <v>0</v>
      </c>
      <c r="AD990" s="15">
        <v>0</v>
      </c>
      <c r="AE990" s="15">
        <v>0</v>
      </c>
      <c r="AF990" s="15">
        <v>0</v>
      </c>
      <c r="AG990" s="15">
        <v>0</v>
      </c>
      <c r="AH990" s="15">
        <v>0</v>
      </c>
      <c r="AI990" s="15">
        <v>0</v>
      </c>
      <c r="AJ990" s="15">
        <v>1250000</v>
      </c>
      <c r="AK990" s="15">
        <v>1250000</v>
      </c>
      <c r="AL990" s="15">
        <v>1250000</v>
      </c>
      <c r="AM990" s="15">
        <v>1250000</v>
      </c>
      <c r="AN990" s="15">
        <v>1250000</v>
      </c>
      <c r="AO990" s="15">
        <v>1250000</v>
      </c>
      <c r="AP990" s="15">
        <v>1250000</v>
      </c>
      <c r="AQ990" s="15">
        <v>1250000</v>
      </c>
      <c r="AR990" s="15">
        <v>0</v>
      </c>
      <c r="AS990" s="15">
        <v>0</v>
      </c>
      <c r="AT990" s="15">
        <v>0</v>
      </c>
      <c r="AU990" s="15">
        <v>0</v>
      </c>
      <c r="AV990" s="15">
        <v>0</v>
      </c>
      <c r="AW990" s="15">
        <v>0</v>
      </c>
      <c r="AX990" s="15">
        <v>0</v>
      </c>
      <c r="AY990" s="15">
        <v>0</v>
      </c>
      <c r="BB990" t="b">
        <f t="shared" si="80"/>
        <v>1</v>
      </c>
    </row>
    <row r="991" spans="1:54">
      <c r="A991">
        <v>11239</v>
      </c>
      <c r="D991" t="s">
        <v>1600</v>
      </c>
      <c r="E991" t="s">
        <v>4308</v>
      </c>
      <c r="F991" t="str">
        <f t="shared" si="76"/>
        <v>County/Active Transportation</v>
      </c>
      <c r="G991" t="s">
        <v>1600</v>
      </c>
      <c r="I991" t="s">
        <v>1601</v>
      </c>
      <c r="J991" t="s">
        <v>652</v>
      </c>
      <c r="K991" t="s">
        <v>652</v>
      </c>
      <c r="L991" t="s">
        <v>1602</v>
      </c>
      <c r="M991" t="s">
        <v>1603</v>
      </c>
      <c r="N991">
        <v>16000000</v>
      </c>
      <c r="O991">
        <v>32415999.999999996</v>
      </c>
      <c r="P991" t="s">
        <v>729</v>
      </c>
      <c r="Q991" t="str">
        <f t="shared" si="77"/>
        <v>2025-2032</v>
      </c>
      <c r="R991">
        <v>1</v>
      </c>
      <c r="S991" t="s">
        <v>782</v>
      </c>
      <c r="T991" t="s">
        <v>636</v>
      </c>
      <c r="U991" s="4">
        <v>2025</v>
      </c>
      <c r="V991" s="4">
        <v>2032</v>
      </c>
      <c r="W991" s="15">
        <f t="shared" si="78"/>
        <v>2000000</v>
      </c>
      <c r="X991">
        <f t="shared" si="79"/>
        <v>8</v>
      </c>
      <c r="Y991" s="15">
        <v>0</v>
      </c>
      <c r="Z991" s="15">
        <v>0</v>
      </c>
      <c r="AA991" s="15">
        <v>0</v>
      </c>
      <c r="AB991" s="15">
        <v>0</v>
      </c>
      <c r="AC991" s="15">
        <v>0</v>
      </c>
      <c r="AD991" s="15">
        <v>0</v>
      </c>
      <c r="AE991" s="15">
        <v>0</v>
      </c>
      <c r="AF991" s="15">
        <v>0</v>
      </c>
      <c r="AG991" s="15">
        <v>0</v>
      </c>
      <c r="AH991" s="15">
        <v>0</v>
      </c>
      <c r="AI991" s="15">
        <v>0</v>
      </c>
      <c r="AJ991" s="15">
        <v>2000000</v>
      </c>
      <c r="AK991" s="15">
        <v>2000000</v>
      </c>
      <c r="AL991" s="15">
        <v>2000000</v>
      </c>
      <c r="AM991" s="15">
        <v>2000000</v>
      </c>
      <c r="AN991" s="15">
        <v>2000000</v>
      </c>
      <c r="AO991" s="15">
        <v>2000000</v>
      </c>
      <c r="AP991" s="15">
        <v>2000000</v>
      </c>
      <c r="AQ991" s="15">
        <v>2000000</v>
      </c>
      <c r="AR991" s="15">
        <v>0</v>
      </c>
      <c r="AS991" s="15">
        <v>0</v>
      </c>
      <c r="AT991" s="15">
        <v>0</v>
      </c>
      <c r="AU991" s="15">
        <v>0</v>
      </c>
      <c r="AV991" s="15">
        <v>0</v>
      </c>
      <c r="AW991" s="15">
        <v>0</v>
      </c>
      <c r="AX991" s="15">
        <v>0</v>
      </c>
      <c r="AY991" s="15">
        <v>0</v>
      </c>
      <c r="BB991" t="b">
        <f t="shared" si="80"/>
        <v>1</v>
      </c>
    </row>
    <row r="992" spans="1:54">
      <c r="A992">
        <v>11249</v>
      </c>
      <c r="D992" t="s">
        <v>1397</v>
      </c>
      <c r="E992" t="s">
        <v>4307</v>
      </c>
      <c r="F992" t="str">
        <f t="shared" si="76"/>
        <v>City/Active Transportation</v>
      </c>
      <c r="G992" t="s">
        <v>1397</v>
      </c>
      <c r="I992" t="s">
        <v>1613</v>
      </c>
      <c r="J992" t="s">
        <v>1614</v>
      </c>
      <c r="K992" t="s">
        <v>1615</v>
      </c>
      <c r="L992" t="s">
        <v>1616</v>
      </c>
      <c r="M992" t="s">
        <v>1617</v>
      </c>
      <c r="N992">
        <v>4651458</v>
      </c>
      <c r="O992">
        <v>9423853.9079999998</v>
      </c>
      <c r="P992" t="s">
        <v>729</v>
      </c>
      <c r="Q992" t="str">
        <f t="shared" si="77"/>
        <v>2025-2032</v>
      </c>
      <c r="R992">
        <v>1</v>
      </c>
      <c r="S992" t="s">
        <v>1476</v>
      </c>
      <c r="T992" t="s">
        <v>636</v>
      </c>
      <c r="U992" s="4">
        <v>2025</v>
      </c>
      <c r="V992" s="4">
        <v>2032</v>
      </c>
      <c r="W992" s="15">
        <f t="shared" si="78"/>
        <v>581432.25</v>
      </c>
      <c r="X992">
        <f t="shared" si="79"/>
        <v>8</v>
      </c>
      <c r="Y992" s="15">
        <v>0</v>
      </c>
      <c r="Z992" s="15">
        <v>0</v>
      </c>
      <c r="AA992" s="15">
        <v>0</v>
      </c>
      <c r="AB992" s="15">
        <v>0</v>
      </c>
      <c r="AC992" s="15">
        <v>0</v>
      </c>
      <c r="AD992" s="15">
        <v>0</v>
      </c>
      <c r="AE992" s="15">
        <v>0</v>
      </c>
      <c r="AF992" s="15">
        <v>0</v>
      </c>
      <c r="AG992" s="15">
        <v>0</v>
      </c>
      <c r="AH992" s="15">
        <v>0</v>
      </c>
      <c r="AI992" s="15">
        <v>0</v>
      </c>
      <c r="AJ992" s="15">
        <v>581432.25</v>
      </c>
      <c r="AK992" s="15">
        <v>581432.25</v>
      </c>
      <c r="AL992" s="15">
        <v>581432.25</v>
      </c>
      <c r="AM992" s="15">
        <v>581432.25</v>
      </c>
      <c r="AN992" s="15">
        <v>581432.25</v>
      </c>
      <c r="AO992" s="15">
        <v>581432.25</v>
      </c>
      <c r="AP992" s="15">
        <v>581432.25</v>
      </c>
      <c r="AQ992" s="15">
        <v>581432.25</v>
      </c>
      <c r="AR992" s="15">
        <v>0</v>
      </c>
      <c r="AS992" s="15">
        <v>0</v>
      </c>
      <c r="AT992" s="15">
        <v>0</v>
      </c>
      <c r="AU992" s="15">
        <v>0</v>
      </c>
      <c r="AV992" s="15">
        <v>0</v>
      </c>
      <c r="AW992" s="15">
        <v>0</v>
      </c>
      <c r="AX992" s="15">
        <v>0</v>
      </c>
      <c r="AY992" s="15">
        <v>0</v>
      </c>
      <c r="BB992" t="b">
        <f t="shared" si="80"/>
        <v>1</v>
      </c>
    </row>
    <row r="993" spans="1:54">
      <c r="A993">
        <v>11278</v>
      </c>
      <c r="D993" t="s">
        <v>1406</v>
      </c>
      <c r="E993" t="s">
        <v>4307</v>
      </c>
      <c r="F993" t="str">
        <f t="shared" si="76"/>
        <v>City/Transit</v>
      </c>
      <c r="G993" t="s">
        <v>1444</v>
      </c>
      <c r="I993" t="s">
        <v>4089</v>
      </c>
      <c r="J993" t="s">
        <v>4090</v>
      </c>
      <c r="K993" t="s">
        <v>4091</v>
      </c>
      <c r="L993" t="s">
        <v>0</v>
      </c>
      <c r="M993" t="s">
        <v>4092</v>
      </c>
      <c r="N993">
        <v>25000000</v>
      </c>
      <c r="O993">
        <v>50649999.999999993</v>
      </c>
      <c r="P993" t="s">
        <v>729</v>
      </c>
      <c r="Q993" t="str">
        <f t="shared" si="77"/>
        <v>2025-2032</v>
      </c>
      <c r="R993">
        <v>1</v>
      </c>
      <c r="S993" t="s">
        <v>1424</v>
      </c>
      <c r="T993" t="s">
        <v>0</v>
      </c>
      <c r="U993" s="4">
        <v>2025</v>
      </c>
      <c r="V993" s="4">
        <v>2032</v>
      </c>
      <c r="W993" s="15">
        <f t="shared" si="78"/>
        <v>3125000</v>
      </c>
      <c r="X993">
        <f t="shared" si="79"/>
        <v>8</v>
      </c>
      <c r="Y993" s="15">
        <v>0</v>
      </c>
      <c r="Z993" s="15">
        <v>0</v>
      </c>
      <c r="AA993" s="15">
        <v>0</v>
      </c>
      <c r="AB993" s="15">
        <v>0</v>
      </c>
      <c r="AC993" s="15">
        <v>0</v>
      </c>
      <c r="AD993" s="15">
        <v>0</v>
      </c>
      <c r="AE993" s="15">
        <v>0</v>
      </c>
      <c r="AF993" s="15">
        <v>0</v>
      </c>
      <c r="AG993" s="15">
        <v>0</v>
      </c>
      <c r="AH993" s="15">
        <v>0</v>
      </c>
      <c r="AI993" s="15">
        <v>0</v>
      </c>
      <c r="AJ993" s="15">
        <v>3125000</v>
      </c>
      <c r="AK993" s="15">
        <v>3125000</v>
      </c>
      <c r="AL993" s="15">
        <v>3125000</v>
      </c>
      <c r="AM993" s="15">
        <v>3125000</v>
      </c>
      <c r="AN993" s="15">
        <v>3125000</v>
      </c>
      <c r="AO993" s="15">
        <v>3125000</v>
      </c>
      <c r="AP993" s="15">
        <v>3125000</v>
      </c>
      <c r="AQ993" s="15">
        <v>3125000</v>
      </c>
      <c r="AR993" s="15">
        <v>0</v>
      </c>
      <c r="AS993" s="15">
        <v>0</v>
      </c>
      <c r="AT993" s="15">
        <v>0</v>
      </c>
      <c r="AU993" s="15">
        <v>0</v>
      </c>
      <c r="AV993" s="15">
        <v>0</v>
      </c>
      <c r="AW993" s="15">
        <v>0</v>
      </c>
      <c r="AX993" s="15">
        <v>0</v>
      </c>
      <c r="AY993" s="15">
        <v>0</v>
      </c>
      <c r="BB993" t="b">
        <f t="shared" si="80"/>
        <v>1</v>
      </c>
    </row>
    <row r="994" spans="1:54">
      <c r="A994">
        <v>11308</v>
      </c>
      <c r="D994" t="s">
        <v>1127</v>
      </c>
      <c r="E994" t="s">
        <v>1128</v>
      </c>
      <c r="F994" t="str">
        <f t="shared" si="76"/>
        <v>Port/Freight</v>
      </c>
      <c r="G994" t="s">
        <v>822</v>
      </c>
      <c r="I994" t="s">
        <v>2198</v>
      </c>
      <c r="J994" t="s">
        <v>2199</v>
      </c>
      <c r="K994" t="s">
        <v>2200</v>
      </c>
      <c r="L994" t="s">
        <v>652</v>
      </c>
      <c r="M994" t="s">
        <v>2201</v>
      </c>
      <c r="N994">
        <v>35000000</v>
      </c>
      <c r="O994">
        <v>70910000</v>
      </c>
      <c r="P994" t="s">
        <v>729</v>
      </c>
      <c r="Q994" t="str">
        <f t="shared" si="77"/>
        <v>2025-2032</v>
      </c>
      <c r="S994" t="s">
        <v>2111</v>
      </c>
      <c r="T994" t="s">
        <v>2089</v>
      </c>
      <c r="U994" s="4">
        <v>2025</v>
      </c>
      <c r="V994" s="4">
        <v>2032</v>
      </c>
      <c r="W994" s="15">
        <f t="shared" si="78"/>
        <v>4375000</v>
      </c>
      <c r="X994">
        <f t="shared" si="79"/>
        <v>8</v>
      </c>
      <c r="Y994" s="15">
        <v>0</v>
      </c>
      <c r="Z994" s="15">
        <v>0</v>
      </c>
      <c r="AA994" s="15">
        <v>0</v>
      </c>
      <c r="AB994" s="15">
        <v>0</v>
      </c>
      <c r="AC994" s="15">
        <v>0</v>
      </c>
      <c r="AD994" s="15">
        <v>0</v>
      </c>
      <c r="AE994" s="15">
        <v>0</v>
      </c>
      <c r="AF994" s="15">
        <v>0</v>
      </c>
      <c r="AG994" s="15">
        <v>0</v>
      </c>
      <c r="AH994" s="15">
        <v>0</v>
      </c>
      <c r="AI994" s="15">
        <v>0</v>
      </c>
      <c r="AJ994" s="15">
        <v>4375000</v>
      </c>
      <c r="AK994" s="15">
        <v>4375000</v>
      </c>
      <c r="AL994" s="15">
        <v>4375000</v>
      </c>
      <c r="AM994" s="15">
        <v>4375000</v>
      </c>
      <c r="AN994" s="15">
        <v>4375000</v>
      </c>
      <c r="AO994" s="15">
        <v>4375000</v>
      </c>
      <c r="AP994" s="15">
        <v>4375000</v>
      </c>
      <c r="AQ994" s="15">
        <v>4375000</v>
      </c>
      <c r="AR994" s="15">
        <v>0</v>
      </c>
      <c r="AS994" s="15">
        <v>0</v>
      </c>
      <c r="AT994" s="15">
        <v>0</v>
      </c>
      <c r="AU994" s="15">
        <v>0</v>
      </c>
      <c r="AV994" s="15">
        <v>0</v>
      </c>
      <c r="AW994" s="15">
        <v>0</v>
      </c>
      <c r="AX994" s="15">
        <v>0</v>
      </c>
      <c r="AY994" s="15">
        <v>0</v>
      </c>
      <c r="BB994" t="b">
        <f t="shared" si="80"/>
        <v>1</v>
      </c>
    </row>
    <row r="995" spans="1:54">
      <c r="A995">
        <v>11309</v>
      </c>
      <c r="D995" t="s">
        <v>1127</v>
      </c>
      <c r="E995" t="s">
        <v>1128</v>
      </c>
      <c r="F995" t="str">
        <f t="shared" si="76"/>
        <v>Port/Freight</v>
      </c>
      <c r="G995" t="s">
        <v>2106</v>
      </c>
      <c r="I995" t="s">
        <v>2202</v>
      </c>
      <c r="J995" t="s">
        <v>2199</v>
      </c>
      <c r="K995" t="s">
        <v>2200</v>
      </c>
      <c r="L995" t="s">
        <v>652</v>
      </c>
      <c r="M995" t="s">
        <v>2203</v>
      </c>
      <c r="N995">
        <v>35000000</v>
      </c>
      <c r="O995">
        <v>70910000</v>
      </c>
      <c r="P995" t="s">
        <v>729</v>
      </c>
      <c r="Q995" t="str">
        <f t="shared" si="77"/>
        <v>2025-2032</v>
      </c>
      <c r="S995" t="s">
        <v>643</v>
      </c>
      <c r="T995" t="s">
        <v>2089</v>
      </c>
      <c r="U995" s="4">
        <v>2025</v>
      </c>
      <c r="V995" s="4">
        <v>2032</v>
      </c>
      <c r="W995" s="15">
        <f t="shared" si="78"/>
        <v>4375000</v>
      </c>
      <c r="X995">
        <f t="shared" si="79"/>
        <v>8</v>
      </c>
      <c r="Y995" s="15">
        <v>0</v>
      </c>
      <c r="Z995" s="15">
        <v>0</v>
      </c>
      <c r="AA995" s="15">
        <v>0</v>
      </c>
      <c r="AB995" s="15">
        <v>0</v>
      </c>
      <c r="AC995" s="15">
        <v>0</v>
      </c>
      <c r="AD995" s="15">
        <v>0</v>
      </c>
      <c r="AE995" s="15">
        <v>0</v>
      </c>
      <c r="AF995" s="15">
        <v>0</v>
      </c>
      <c r="AG995" s="15">
        <v>0</v>
      </c>
      <c r="AH995" s="15">
        <v>0</v>
      </c>
      <c r="AI995" s="15">
        <v>0</v>
      </c>
      <c r="AJ995" s="15">
        <v>4375000</v>
      </c>
      <c r="AK995" s="15">
        <v>4375000</v>
      </c>
      <c r="AL995" s="15">
        <v>4375000</v>
      </c>
      <c r="AM995" s="15">
        <v>4375000</v>
      </c>
      <c r="AN995" s="15">
        <v>4375000</v>
      </c>
      <c r="AO995" s="15">
        <v>4375000</v>
      </c>
      <c r="AP995" s="15">
        <v>4375000</v>
      </c>
      <c r="AQ995" s="15">
        <v>4375000</v>
      </c>
      <c r="AR995" s="15">
        <v>0</v>
      </c>
      <c r="AS995" s="15">
        <v>0</v>
      </c>
      <c r="AT995" s="15">
        <v>0</v>
      </c>
      <c r="AU995" s="15">
        <v>0</v>
      </c>
      <c r="AV995" s="15">
        <v>0</v>
      </c>
      <c r="AW995" s="15">
        <v>0</v>
      </c>
      <c r="AX995" s="15">
        <v>0</v>
      </c>
      <c r="AY995" s="15">
        <v>0</v>
      </c>
      <c r="BB995" t="b">
        <f t="shared" si="80"/>
        <v>1</v>
      </c>
    </row>
    <row r="996" spans="1:54">
      <c r="A996">
        <v>11318</v>
      </c>
      <c r="D996" t="s">
        <v>822</v>
      </c>
      <c r="E996" t="s">
        <v>4307</v>
      </c>
      <c r="F996" t="str">
        <f t="shared" si="76"/>
        <v>City/Transit</v>
      </c>
      <c r="I996" t="s">
        <v>4093</v>
      </c>
      <c r="K996" t="s">
        <v>4094</v>
      </c>
      <c r="L996" t="s">
        <v>4095</v>
      </c>
      <c r="M996" t="s">
        <v>4096</v>
      </c>
      <c r="N996">
        <v>65000000</v>
      </c>
      <c r="O996">
        <v>131689999.99999999</v>
      </c>
      <c r="P996" t="s">
        <v>729</v>
      </c>
      <c r="Q996" t="str">
        <f t="shared" si="77"/>
        <v>2025-2032</v>
      </c>
      <c r="S996" t="s">
        <v>670</v>
      </c>
      <c r="T996" t="s">
        <v>0</v>
      </c>
      <c r="U996" s="4">
        <v>2025</v>
      </c>
      <c r="V996" s="4">
        <v>2032</v>
      </c>
      <c r="W996" s="15">
        <f t="shared" si="78"/>
        <v>8125000</v>
      </c>
      <c r="X996">
        <f t="shared" si="79"/>
        <v>8</v>
      </c>
      <c r="Y996" s="15">
        <v>0</v>
      </c>
      <c r="Z996" s="15">
        <v>0</v>
      </c>
      <c r="AA996" s="15">
        <v>0</v>
      </c>
      <c r="AB996" s="15">
        <v>0</v>
      </c>
      <c r="AC996" s="15">
        <v>0</v>
      </c>
      <c r="AD996" s="15">
        <v>0</v>
      </c>
      <c r="AE996" s="15">
        <v>0</v>
      </c>
      <c r="AF996" s="15">
        <v>0</v>
      </c>
      <c r="AG996" s="15">
        <v>0</v>
      </c>
      <c r="AH996" s="15">
        <v>0</v>
      </c>
      <c r="AI996" s="15">
        <v>0</v>
      </c>
      <c r="AJ996" s="15">
        <v>8125000</v>
      </c>
      <c r="AK996" s="15">
        <v>8125000</v>
      </c>
      <c r="AL996" s="15">
        <v>8125000</v>
      </c>
      <c r="AM996" s="15">
        <v>8125000</v>
      </c>
      <c r="AN996" s="15">
        <v>8125000</v>
      </c>
      <c r="AO996" s="15">
        <v>8125000</v>
      </c>
      <c r="AP996" s="15">
        <v>8125000</v>
      </c>
      <c r="AQ996" s="15">
        <v>8125000</v>
      </c>
      <c r="AR996" s="15">
        <v>0</v>
      </c>
      <c r="AS996" s="15">
        <v>0</v>
      </c>
      <c r="AT996" s="15">
        <v>0</v>
      </c>
      <c r="AU996" s="15">
        <v>0</v>
      </c>
      <c r="AV996" s="15">
        <v>0</v>
      </c>
      <c r="AW996" s="15">
        <v>0</v>
      </c>
      <c r="AX996" s="15">
        <v>0</v>
      </c>
      <c r="AY996" s="15">
        <v>0</v>
      </c>
      <c r="BB996" t="b">
        <f t="shared" si="80"/>
        <v>1</v>
      </c>
    </row>
    <row r="997" spans="1:54">
      <c r="A997">
        <v>11319</v>
      </c>
      <c r="D997" t="s">
        <v>822</v>
      </c>
      <c r="E997" t="s">
        <v>4307</v>
      </c>
      <c r="F997" t="str">
        <f t="shared" si="76"/>
        <v>City/Transit</v>
      </c>
      <c r="I997" t="s">
        <v>4097</v>
      </c>
      <c r="J997" t="s">
        <v>4098</v>
      </c>
      <c r="K997" t="s">
        <v>4099</v>
      </c>
      <c r="M997" t="s">
        <v>4100</v>
      </c>
      <c r="N997">
        <v>35000000</v>
      </c>
      <c r="O997">
        <v>70910000</v>
      </c>
      <c r="P997" t="s">
        <v>729</v>
      </c>
      <c r="Q997" t="str">
        <f t="shared" si="77"/>
        <v>2025-2032</v>
      </c>
      <c r="S997" t="s">
        <v>832</v>
      </c>
      <c r="T997" t="s">
        <v>0</v>
      </c>
      <c r="U997" s="4">
        <v>2025</v>
      </c>
      <c r="V997" s="4">
        <v>2032</v>
      </c>
      <c r="W997" s="15">
        <f t="shared" si="78"/>
        <v>4375000</v>
      </c>
      <c r="X997">
        <f t="shared" si="79"/>
        <v>8</v>
      </c>
      <c r="Y997" s="15">
        <v>0</v>
      </c>
      <c r="Z997" s="15">
        <v>0</v>
      </c>
      <c r="AA997" s="15">
        <v>0</v>
      </c>
      <c r="AB997" s="15">
        <v>0</v>
      </c>
      <c r="AC997" s="15">
        <v>0</v>
      </c>
      <c r="AD997" s="15">
        <v>0</v>
      </c>
      <c r="AE997" s="15">
        <v>0</v>
      </c>
      <c r="AF997" s="15">
        <v>0</v>
      </c>
      <c r="AG997" s="15">
        <v>0</v>
      </c>
      <c r="AH997" s="15">
        <v>0</v>
      </c>
      <c r="AI997" s="15">
        <v>0</v>
      </c>
      <c r="AJ997" s="15">
        <v>4375000</v>
      </c>
      <c r="AK997" s="15">
        <v>4375000</v>
      </c>
      <c r="AL997" s="15">
        <v>4375000</v>
      </c>
      <c r="AM997" s="15">
        <v>4375000</v>
      </c>
      <c r="AN997" s="15">
        <v>4375000</v>
      </c>
      <c r="AO997" s="15">
        <v>4375000</v>
      </c>
      <c r="AP997" s="15">
        <v>4375000</v>
      </c>
      <c r="AQ997" s="15">
        <v>4375000</v>
      </c>
      <c r="AR997" s="15">
        <v>0</v>
      </c>
      <c r="AS997" s="15">
        <v>0</v>
      </c>
      <c r="AT997" s="15">
        <v>0</v>
      </c>
      <c r="AU997" s="15">
        <v>0</v>
      </c>
      <c r="AV997" s="15">
        <v>0</v>
      </c>
      <c r="AW997" s="15">
        <v>0</v>
      </c>
      <c r="AX997" s="15">
        <v>0</v>
      </c>
      <c r="AY997" s="15">
        <v>0</v>
      </c>
      <c r="BB997" t="b">
        <f t="shared" si="80"/>
        <v>1</v>
      </c>
    </row>
    <row r="998" spans="1:54">
      <c r="A998">
        <v>11345</v>
      </c>
      <c r="D998" t="s">
        <v>822</v>
      </c>
      <c r="E998" t="s">
        <v>4307</v>
      </c>
      <c r="F998" t="str">
        <f t="shared" si="76"/>
        <v>City/Active Transportation</v>
      </c>
      <c r="I998" t="s">
        <v>1639</v>
      </c>
      <c r="J998" t="s">
        <v>906</v>
      </c>
      <c r="K998" t="s">
        <v>1640</v>
      </c>
      <c r="L998" t="s">
        <v>791</v>
      </c>
      <c r="M998" t="s">
        <v>1641</v>
      </c>
      <c r="N998">
        <v>2374408</v>
      </c>
      <c r="O998">
        <v>4810550.6079999991</v>
      </c>
      <c r="P998" t="s">
        <v>729</v>
      </c>
      <c r="Q998" t="str">
        <f t="shared" si="77"/>
        <v>2025-2032</v>
      </c>
      <c r="R998">
        <v>1</v>
      </c>
      <c r="S998" t="s">
        <v>676</v>
      </c>
      <c r="T998" t="s">
        <v>636</v>
      </c>
      <c r="U998" s="4">
        <v>2025</v>
      </c>
      <c r="V998" s="4">
        <v>2032</v>
      </c>
      <c r="W998" s="15">
        <f t="shared" si="78"/>
        <v>296801</v>
      </c>
      <c r="X998">
        <f t="shared" si="79"/>
        <v>8</v>
      </c>
      <c r="Y998" s="15">
        <v>0</v>
      </c>
      <c r="Z998" s="15">
        <v>0</v>
      </c>
      <c r="AA998" s="15">
        <v>0</v>
      </c>
      <c r="AB998" s="15">
        <v>0</v>
      </c>
      <c r="AC998" s="15">
        <v>0</v>
      </c>
      <c r="AD998" s="15">
        <v>0</v>
      </c>
      <c r="AE998" s="15">
        <v>0</v>
      </c>
      <c r="AF998" s="15">
        <v>0</v>
      </c>
      <c r="AG998" s="15">
        <v>0</v>
      </c>
      <c r="AH998" s="15">
        <v>0</v>
      </c>
      <c r="AI998" s="15">
        <v>0</v>
      </c>
      <c r="AJ998" s="15">
        <v>296801</v>
      </c>
      <c r="AK998" s="15">
        <v>296801</v>
      </c>
      <c r="AL998" s="15">
        <v>296801</v>
      </c>
      <c r="AM998" s="15">
        <v>296801</v>
      </c>
      <c r="AN998" s="15">
        <v>296801</v>
      </c>
      <c r="AO998" s="15">
        <v>296801</v>
      </c>
      <c r="AP998" s="15">
        <v>296801</v>
      </c>
      <c r="AQ998" s="15">
        <v>296801</v>
      </c>
      <c r="AR998" s="15">
        <v>0</v>
      </c>
      <c r="AS998" s="15">
        <v>0</v>
      </c>
      <c r="AT998" s="15">
        <v>0</v>
      </c>
      <c r="AU998" s="15">
        <v>0</v>
      </c>
      <c r="AV998" s="15">
        <v>0</v>
      </c>
      <c r="AW998" s="15">
        <v>0</v>
      </c>
      <c r="AX998" s="15">
        <v>0</v>
      </c>
      <c r="AY998" s="15">
        <v>0</v>
      </c>
      <c r="BB998" t="b">
        <f t="shared" si="80"/>
        <v>1</v>
      </c>
    </row>
    <row r="999" spans="1:54">
      <c r="A999">
        <v>11346</v>
      </c>
      <c r="D999" t="s">
        <v>699</v>
      </c>
      <c r="E999" t="s">
        <v>4307</v>
      </c>
      <c r="F999" t="str">
        <f t="shared" si="76"/>
        <v>City/Roads and Bridges</v>
      </c>
      <c r="G999" t="s">
        <v>627</v>
      </c>
      <c r="I999" t="s">
        <v>3411</v>
      </c>
      <c r="J999" t="s">
        <v>3412</v>
      </c>
      <c r="K999" t="s">
        <v>2346</v>
      </c>
      <c r="L999" t="s">
        <v>640</v>
      </c>
      <c r="M999" t="s">
        <v>3413</v>
      </c>
      <c r="N999">
        <v>15600000</v>
      </c>
      <c r="O999">
        <v>31605599.999999996</v>
      </c>
      <c r="P999" t="s">
        <v>729</v>
      </c>
      <c r="Q999" t="str">
        <f t="shared" si="77"/>
        <v>2025-2032</v>
      </c>
      <c r="R999">
        <v>1</v>
      </c>
      <c r="S999" t="s">
        <v>3258</v>
      </c>
      <c r="T999" t="s">
        <v>2287</v>
      </c>
      <c r="U999" s="4">
        <v>2025</v>
      </c>
      <c r="V999" s="4">
        <v>2032</v>
      </c>
      <c r="W999" s="15">
        <f t="shared" si="78"/>
        <v>1950000</v>
      </c>
      <c r="X999">
        <f t="shared" si="79"/>
        <v>8</v>
      </c>
      <c r="Y999" s="15">
        <v>0</v>
      </c>
      <c r="Z999" s="15">
        <v>0</v>
      </c>
      <c r="AA999" s="15">
        <v>0</v>
      </c>
      <c r="AB999" s="15">
        <v>0</v>
      </c>
      <c r="AC999" s="15">
        <v>0</v>
      </c>
      <c r="AD999" s="15">
        <v>0</v>
      </c>
      <c r="AE999" s="15">
        <v>0</v>
      </c>
      <c r="AF999" s="15">
        <v>0</v>
      </c>
      <c r="AG999" s="15">
        <v>0</v>
      </c>
      <c r="AH999" s="15">
        <v>0</v>
      </c>
      <c r="AI999" s="15">
        <v>0</v>
      </c>
      <c r="AJ999" s="15">
        <v>1950000</v>
      </c>
      <c r="AK999" s="15">
        <v>1950000</v>
      </c>
      <c r="AL999" s="15">
        <v>1950000</v>
      </c>
      <c r="AM999" s="15">
        <v>1950000</v>
      </c>
      <c r="AN999" s="15">
        <v>1950000</v>
      </c>
      <c r="AO999" s="15">
        <v>1950000</v>
      </c>
      <c r="AP999" s="15">
        <v>1950000</v>
      </c>
      <c r="AQ999" s="15">
        <v>1950000</v>
      </c>
      <c r="AR999" s="15">
        <v>0</v>
      </c>
      <c r="AS999" s="15">
        <v>0</v>
      </c>
      <c r="AT999" s="15">
        <v>0</v>
      </c>
      <c r="AU999" s="15">
        <v>0</v>
      </c>
      <c r="AV999" s="15">
        <v>0</v>
      </c>
      <c r="AW999" s="15">
        <v>0</v>
      </c>
      <c r="AX999" s="15">
        <v>0</v>
      </c>
      <c r="AY999" s="15">
        <v>0</v>
      </c>
      <c r="BB999" t="b">
        <f t="shared" si="80"/>
        <v>1</v>
      </c>
    </row>
    <row r="1000" spans="1:54">
      <c r="A1000">
        <v>11363</v>
      </c>
      <c r="D1000" t="s">
        <v>1406</v>
      </c>
      <c r="E1000" t="s">
        <v>4307</v>
      </c>
      <c r="F1000" t="str">
        <f t="shared" si="76"/>
        <v>City/Roads and Bridges</v>
      </c>
      <c r="G1000" t="s">
        <v>1406</v>
      </c>
      <c r="I1000" t="s">
        <v>3428</v>
      </c>
      <c r="J1000" t="s">
        <v>3429</v>
      </c>
      <c r="K1000" t="s">
        <v>3186</v>
      </c>
      <c r="L1000" t="s">
        <v>640</v>
      </c>
      <c r="M1000" t="s">
        <v>3430</v>
      </c>
      <c r="N1000">
        <v>2000000</v>
      </c>
      <c r="O1000">
        <v>4051999.9999999995</v>
      </c>
      <c r="P1000" t="s">
        <v>729</v>
      </c>
      <c r="Q1000" t="str">
        <f t="shared" si="77"/>
        <v>2025-2032</v>
      </c>
      <c r="R1000">
        <v>1</v>
      </c>
      <c r="T1000" t="s">
        <v>2287</v>
      </c>
      <c r="U1000" s="4">
        <v>2025</v>
      </c>
      <c r="V1000" s="4">
        <v>2032</v>
      </c>
      <c r="W1000" s="15">
        <f t="shared" si="78"/>
        <v>250000</v>
      </c>
      <c r="X1000">
        <f t="shared" si="79"/>
        <v>8</v>
      </c>
      <c r="Y1000" s="15">
        <v>0</v>
      </c>
      <c r="Z1000" s="15">
        <v>0</v>
      </c>
      <c r="AA1000" s="15">
        <v>0</v>
      </c>
      <c r="AB1000" s="15">
        <v>0</v>
      </c>
      <c r="AC1000" s="15">
        <v>0</v>
      </c>
      <c r="AD1000" s="15">
        <v>0</v>
      </c>
      <c r="AE1000" s="15">
        <v>0</v>
      </c>
      <c r="AF1000" s="15">
        <v>0</v>
      </c>
      <c r="AG1000" s="15">
        <v>0</v>
      </c>
      <c r="AH1000" s="15">
        <v>0</v>
      </c>
      <c r="AI1000" s="15">
        <v>0</v>
      </c>
      <c r="AJ1000" s="15">
        <v>250000</v>
      </c>
      <c r="AK1000" s="15">
        <v>250000</v>
      </c>
      <c r="AL1000" s="15">
        <v>250000</v>
      </c>
      <c r="AM1000" s="15">
        <v>250000</v>
      </c>
      <c r="AN1000" s="15">
        <v>250000</v>
      </c>
      <c r="AO1000" s="15">
        <v>250000</v>
      </c>
      <c r="AP1000" s="15">
        <v>250000</v>
      </c>
      <c r="AQ1000" s="15">
        <v>250000</v>
      </c>
      <c r="AR1000" s="15">
        <v>0</v>
      </c>
      <c r="AS1000" s="15">
        <v>0</v>
      </c>
      <c r="AT1000" s="15">
        <v>0</v>
      </c>
      <c r="AU1000" s="15">
        <v>0</v>
      </c>
      <c r="AV1000" s="15">
        <v>0</v>
      </c>
      <c r="AW1000" s="15">
        <v>0</v>
      </c>
      <c r="AX1000" s="15">
        <v>0</v>
      </c>
      <c r="AY1000" s="15">
        <v>0</v>
      </c>
      <c r="BB1000" t="b">
        <f t="shared" si="80"/>
        <v>1</v>
      </c>
    </row>
    <row r="1001" spans="1:54">
      <c r="A1001">
        <v>11386</v>
      </c>
      <c r="D1001" t="s">
        <v>1406</v>
      </c>
      <c r="E1001" t="s">
        <v>4307</v>
      </c>
      <c r="F1001" t="str">
        <f t="shared" si="76"/>
        <v>City/Roads and Bridges</v>
      </c>
      <c r="G1001" t="s">
        <v>3471</v>
      </c>
      <c r="I1001" t="s">
        <v>3472</v>
      </c>
      <c r="J1001" t="s">
        <v>1514</v>
      </c>
      <c r="K1001" t="s">
        <v>3468</v>
      </c>
      <c r="L1001" t="s">
        <v>640</v>
      </c>
      <c r="M1001" t="s">
        <v>2912</v>
      </c>
      <c r="N1001">
        <v>3000000</v>
      </c>
      <c r="O1001">
        <v>6077999.9999999991</v>
      </c>
      <c r="P1001" t="s">
        <v>729</v>
      </c>
      <c r="Q1001" t="str">
        <f t="shared" si="77"/>
        <v>2025-2032</v>
      </c>
      <c r="R1001">
        <v>1</v>
      </c>
      <c r="S1001" t="s">
        <v>730</v>
      </c>
      <c r="T1001" t="s">
        <v>2287</v>
      </c>
      <c r="U1001" s="4">
        <v>2025</v>
      </c>
      <c r="V1001" s="4">
        <v>2032</v>
      </c>
      <c r="W1001" s="15">
        <f t="shared" si="78"/>
        <v>375000</v>
      </c>
      <c r="X1001">
        <f t="shared" si="79"/>
        <v>8</v>
      </c>
      <c r="Y1001" s="15">
        <v>0</v>
      </c>
      <c r="Z1001" s="15">
        <v>0</v>
      </c>
      <c r="AA1001" s="15">
        <v>0</v>
      </c>
      <c r="AB1001" s="15">
        <v>0</v>
      </c>
      <c r="AC1001" s="15">
        <v>0</v>
      </c>
      <c r="AD1001" s="15">
        <v>0</v>
      </c>
      <c r="AE1001" s="15">
        <v>0</v>
      </c>
      <c r="AF1001" s="15">
        <v>0</v>
      </c>
      <c r="AG1001" s="15">
        <v>0</v>
      </c>
      <c r="AH1001" s="15">
        <v>0</v>
      </c>
      <c r="AI1001" s="15">
        <v>0</v>
      </c>
      <c r="AJ1001" s="15">
        <v>375000</v>
      </c>
      <c r="AK1001" s="15">
        <v>375000</v>
      </c>
      <c r="AL1001" s="15">
        <v>375000</v>
      </c>
      <c r="AM1001" s="15">
        <v>375000</v>
      </c>
      <c r="AN1001" s="15">
        <v>375000</v>
      </c>
      <c r="AO1001" s="15">
        <v>375000</v>
      </c>
      <c r="AP1001" s="15">
        <v>375000</v>
      </c>
      <c r="AQ1001" s="15">
        <v>375000</v>
      </c>
      <c r="AR1001" s="15">
        <v>0</v>
      </c>
      <c r="AS1001" s="15">
        <v>0</v>
      </c>
      <c r="AT1001" s="15">
        <v>0</v>
      </c>
      <c r="AU1001" s="15">
        <v>0</v>
      </c>
      <c r="AV1001" s="15">
        <v>0</v>
      </c>
      <c r="AW1001" s="15">
        <v>0</v>
      </c>
      <c r="AX1001" s="15">
        <v>0</v>
      </c>
      <c r="AY1001" s="15">
        <v>0</v>
      </c>
      <c r="BB1001" t="b">
        <f t="shared" si="80"/>
        <v>1</v>
      </c>
    </row>
    <row r="1002" spans="1:54">
      <c r="A1002">
        <v>11387</v>
      </c>
      <c r="D1002" t="s">
        <v>1406</v>
      </c>
      <c r="E1002" t="s">
        <v>4307</v>
      </c>
      <c r="F1002" t="str">
        <f t="shared" si="76"/>
        <v>City/Roads and Bridges</v>
      </c>
      <c r="G1002" t="s">
        <v>1406</v>
      </c>
      <c r="I1002" t="s">
        <v>3432</v>
      </c>
      <c r="J1002" t="s">
        <v>3473</v>
      </c>
      <c r="K1002" t="s">
        <v>3474</v>
      </c>
      <c r="L1002" t="s">
        <v>640</v>
      </c>
      <c r="M1002" t="s">
        <v>3475</v>
      </c>
      <c r="N1002">
        <v>6500000</v>
      </c>
      <c r="O1002">
        <v>13168999.999999998</v>
      </c>
      <c r="P1002" t="s">
        <v>729</v>
      </c>
      <c r="Q1002" t="str">
        <f t="shared" si="77"/>
        <v>2025-2032</v>
      </c>
      <c r="R1002">
        <v>1</v>
      </c>
      <c r="S1002" t="s">
        <v>3476</v>
      </c>
      <c r="T1002" t="s">
        <v>2287</v>
      </c>
      <c r="U1002" s="4">
        <v>2025</v>
      </c>
      <c r="V1002" s="4">
        <v>2032</v>
      </c>
      <c r="W1002" s="15">
        <f t="shared" si="78"/>
        <v>812500</v>
      </c>
      <c r="X1002">
        <f t="shared" si="79"/>
        <v>8</v>
      </c>
      <c r="Y1002" s="15">
        <v>0</v>
      </c>
      <c r="Z1002" s="15">
        <v>0</v>
      </c>
      <c r="AA1002" s="15">
        <v>0</v>
      </c>
      <c r="AB1002" s="15">
        <v>0</v>
      </c>
      <c r="AC1002" s="15">
        <v>0</v>
      </c>
      <c r="AD1002" s="15">
        <v>0</v>
      </c>
      <c r="AE1002" s="15">
        <v>0</v>
      </c>
      <c r="AF1002" s="15">
        <v>0</v>
      </c>
      <c r="AG1002" s="15">
        <v>0</v>
      </c>
      <c r="AH1002" s="15">
        <v>0</v>
      </c>
      <c r="AI1002" s="15">
        <v>0</v>
      </c>
      <c r="AJ1002" s="15">
        <v>812500</v>
      </c>
      <c r="AK1002" s="15">
        <v>812500</v>
      </c>
      <c r="AL1002" s="15">
        <v>812500</v>
      </c>
      <c r="AM1002" s="15">
        <v>812500</v>
      </c>
      <c r="AN1002" s="15">
        <v>812500</v>
      </c>
      <c r="AO1002" s="15">
        <v>812500</v>
      </c>
      <c r="AP1002" s="15">
        <v>812500</v>
      </c>
      <c r="AQ1002" s="15">
        <v>812500</v>
      </c>
      <c r="AR1002" s="15">
        <v>0</v>
      </c>
      <c r="AS1002" s="15">
        <v>0</v>
      </c>
      <c r="AT1002" s="15">
        <v>0</v>
      </c>
      <c r="AU1002" s="15">
        <v>0</v>
      </c>
      <c r="AV1002" s="15">
        <v>0</v>
      </c>
      <c r="AW1002" s="15">
        <v>0</v>
      </c>
      <c r="AX1002" s="15">
        <v>0</v>
      </c>
      <c r="AY1002" s="15">
        <v>0</v>
      </c>
      <c r="BB1002" t="b">
        <f t="shared" si="80"/>
        <v>1</v>
      </c>
    </row>
    <row r="1003" spans="1:54">
      <c r="A1003">
        <v>11388</v>
      </c>
      <c r="D1003" t="s">
        <v>1406</v>
      </c>
      <c r="E1003" t="s">
        <v>4307</v>
      </c>
      <c r="F1003" t="str">
        <f t="shared" si="76"/>
        <v>City/Roads and Bridges</v>
      </c>
      <c r="G1003" t="s">
        <v>1406</v>
      </c>
      <c r="I1003" t="s">
        <v>3477</v>
      </c>
      <c r="J1003" t="s">
        <v>2919</v>
      </c>
      <c r="K1003" t="s">
        <v>3432</v>
      </c>
      <c r="L1003" t="s">
        <v>640</v>
      </c>
      <c r="M1003" t="s">
        <v>3463</v>
      </c>
      <c r="N1003">
        <v>12600000</v>
      </c>
      <c r="O1003">
        <v>25527599.999999996</v>
      </c>
      <c r="P1003" t="s">
        <v>729</v>
      </c>
      <c r="Q1003" t="str">
        <f t="shared" si="77"/>
        <v>2025-2032</v>
      </c>
      <c r="R1003">
        <v>1</v>
      </c>
      <c r="S1003" t="s">
        <v>766</v>
      </c>
      <c r="T1003" t="s">
        <v>2287</v>
      </c>
      <c r="U1003" s="4">
        <v>2025</v>
      </c>
      <c r="V1003" s="4">
        <v>2032</v>
      </c>
      <c r="W1003" s="15">
        <f t="shared" si="78"/>
        <v>1575000</v>
      </c>
      <c r="X1003">
        <f t="shared" si="79"/>
        <v>8</v>
      </c>
      <c r="Y1003" s="15">
        <v>0</v>
      </c>
      <c r="Z1003" s="15">
        <v>0</v>
      </c>
      <c r="AA1003" s="15">
        <v>0</v>
      </c>
      <c r="AB1003" s="15">
        <v>0</v>
      </c>
      <c r="AC1003" s="15">
        <v>0</v>
      </c>
      <c r="AD1003" s="15">
        <v>0</v>
      </c>
      <c r="AE1003" s="15">
        <v>0</v>
      </c>
      <c r="AF1003" s="15">
        <v>0</v>
      </c>
      <c r="AG1003" s="15">
        <v>0</v>
      </c>
      <c r="AH1003" s="15">
        <v>0</v>
      </c>
      <c r="AI1003" s="15">
        <v>0</v>
      </c>
      <c r="AJ1003" s="15">
        <v>1575000</v>
      </c>
      <c r="AK1003" s="15">
        <v>1575000</v>
      </c>
      <c r="AL1003" s="15">
        <v>1575000</v>
      </c>
      <c r="AM1003" s="15">
        <v>1575000</v>
      </c>
      <c r="AN1003" s="15">
        <v>1575000</v>
      </c>
      <c r="AO1003" s="15">
        <v>1575000</v>
      </c>
      <c r="AP1003" s="15">
        <v>1575000</v>
      </c>
      <c r="AQ1003" s="15">
        <v>1575000</v>
      </c>
      <c r="AR1003" s="15">
        <v>0</v>
      </c>
      <c r="AS1003" s="15">
        <v>0</v>
      </c>
      <c r="AT1003" s="15">
        <v>0</v>
      </c>
      <c r="AU1003" s="15">
        <v>0</v>
      </c>
      <c r="AV1003" s="15">
        <v>0</v>
      </c>
      <c r="AW1003" s="15">
        <v>0</v>
      </c>
      <c r="AX1003" s="15">
        <v>0</v>
      </c>
      <c r="AY1003" s="15">
        <v>0</v>
      </c>
      <c r="BB1003" t="b">
        <f t="shared" si="80"/>
        <v>1</v>
      </c>
    </row>
    <row r="1004" spans="1:54">
      <c r="A1004">
        <v>11389</v>
      </c>
      <c r="D1004" t="s">
        <v>1406</v>
      </c>
      <c r="E1004" t="s">
        <v>4307</v>
      </c>
      <c r="F1004" t="str">
        <f t="shared" si="76"/>
        <v>City/Roads and Bridges</v>
      </c>
      <c r="G1004" t="s">
        <v>1406</v>
      </c>
      <c r="I1004" t="s">
        <v>3478</v>
      </c>
      <c r="J1004" t="s">
        <v>3479</v>
      </c>
      <c r="K1004" t="s">
        <v>1212</v>
      </c>
      <c r="L1004" t="s">
        <v>640</v>
      </c>
      <c r="M1004" t="s">
        <v>3480</v>
      </c>
      <c r="N1004">
        <v>2500000</v>
      </c>
      <c r="O1004">
        <v>5064999.9999999991</v>
      </c>
      <c r="P1004" t="s">
        <v>729</v>
      </c>
      <c r="Q1004" t="str">
        <f t="shared" si="77"/>
        <v>2025-2032</v>
      </c>
      <c r="R1004">
        <v>1</v>
      </c>
      <c r="S1004" t="s">
        <v>1354</v>
      </c>
      <c r="T1004" t="s">
        <v>2287</v>
      </c>
      <c r="U1004" s="4">
        <v>2025</v>
      </c>
      <c r="V1004" s="4">
        <v>2032</v>
      </c>
      <c r="W1004" s="15">
        <f t="shared" si="78"/>
        <v>312500</v>
      </c>
      <c r="X1004">
        <f t="shared" si="79"/>
        <v>8</v>
      </c>
      <c r="Y1004" s="15">
        <v>0</v>
      </c>
      <c r="Z1004" s="15">
        <v>0</v>
      </c>
      <c r="AA1004" s="15">
        <v>0</v>
      </c>
      <c r="AB1004" s="15">
        <v>0</v>
      </c>
      <c r="AC1004" s="15">
        <v>0</v>
      </c>
      <c r="AD1004" s="15">
        <v>0</v>
      </c>
      <c r="AE1004" s="15">
        <v>0</v>
      </c>
      <c r="AF1004" s="15">
        <v>0</v>
      </c>
      <c r="AG1004" s="15">
        <v>0</v>
      </c>
      <c r="AH1004" s="15">
        <v>0</v>
      </c>
      <c r="AI1004" s="15">
        <v>0</v>
      </c>
      <c r="AJ1004" s="15">
        <v>312500</v>
      </c>
      <c r="AK1004" s="15">
        <v>312500</v>
      </c>
      <c r="AL1004" s="15">
        <v>312500</v>
      </c>
      <c r="AM1004" s="15">
        <v>312500</v>
      </c>
      <c r="AN1004" s="15">
        <v>312500</v>
      </c>
      <c r="AO1004" s="15">
        <v>312500</v>
      </c>
      <c r="AP1004" s="15">
        <v>312500</v>
      </c>
      <c r="AQ1004" s="15">
        <v>312500</v>
      </c>
      <c r="AR1004" s="15">
        <v>0</v>
      </c>
      <c r="AS1004" s="15">
        <v>0</v>
      </c>
      <c r="AT1004" s="15">
        <v>0</v>
      </c>
      <c r="AU1004" s="15">
        <v>0</v>
      </c>
      <c r="AV1004" s="15">
        <v>0</v>
      </c>
      <c r="AW1004" s="15">
        <v>0</v>
      </c>
      <c r="AX1004" s="15">
        <v>0</v>
      </c>
      <c r="AY1004" s="15">
        <v>0</v>
      </c>
      <c r="BB1004" t="b">
        <f t="shared" si="80"/>
        <v>1</v>
      </c>
    </row>
    <row r="1005" spans="1:54">
      <c r="A1005">
        <v>11390</v>
      </c>
      <c r="D1005" t="s">
        <v>1406</v>
      </c>
      <c r="E1005" t="s">
        <v>4307</v>
      </c>
      <c r="F1005" t="str">
        <f t="shared" si="76"/>
        <v>City/Roads and Bridges</v>
      </c>
      <c r="G1005" t="s">
        <v>1406</v>
      </c>
      <c r="I1005" t="s">
        <v>3481</v>
      </c>
      <c r="J1005" t="s">
        <v>652</v>
      </c>
      <c r="K1005" t="s">
        <v>652</v>
      </c>
      <c r="L1005" t="s">
        <v>652</v>
      </c>
      <c r="M1005" t="s">
        <v>3482</v>
      </c>
      <c r="N1005">
        <v>1300000</v>
      </c>
      <c r="O1005">
        <v>2633799.9999999995</v>
      </c>
      <c r="P1005" t="s">
        <v>729</v>
      </c>
      <c r="Q1005" t="str">
        <f t="shared" si="77"/>
        <v>2025-2032</v>
      </c>
      <c r="R1005">
        <v>1</v>
      </c>
      <c r="S1005" t="s">
        <v>670</v>
      </c>
      <c r="T1005" t="s">
        <v>2287</v>
      </c>
      <c r="U1005" s="4">
        <v>2025</v>
      </c>
      <c r="V1005" s="4">
        <v>2032</v>
      </c>
      <c r="W1005" s="15">
        <f t="shared" si="78"/>
        <v>162500</v>
      </c>
      <c r="X1005">
        <f t="shared" si="79"/>
        <v>8</v>
      </c>
      <c r="Y1005" s="15">
        <v>0</v>
      </c>
      <c r="Z1005" s="15">
        <v>0</v>
      </c>
      <c r="AA1005" s="15">
        <v>0</v>
      </c>
      <c r="AB1005" s="15">
        <v>0</v>
      </c>
      <c r="AC1005" s="15">
        <v>0</v>
      </c>
      <c r="AD1005" s="15">
        <v>0</v>
      </c>
      <c r="AE1005" s="15">
        <v>0</v>
      </c>
      <c r="AF1005" s="15">
        <v>0</v>
      </c>
      <c r="AG1005" s="15">
        <v>0</v>
      </c>
      <c r="AH1005" s="15">
        <v>0</v>
      </c>
      <c r="AI1005" s="15">
        <v>0</v>
      </c>
      <c r="AJ1005" s="15">
        <v>162500</v>
      </c>
      <c r="AK1005" s="15">
        <v>162500</v>
      </c>
      <c r="AL1005" s="15">
        <v>162500</v>
      </c>
      <c r="AM1005" s="15">
        <v>162500</v>
      </c>
      <c r="AN1005" s="15">
        <v>162500</v>
      </c>
      <c r="AO1005" s="15">
        <v>162500</v>
      </c>
      <c r="AP1005" s="15">
        <v>162500</v>
      </c>
      <c r="AQ1005" s="15">
        <v>162500</v>
      </c>
      <c r="AR1005" s="15">
        <v>0</v>
      </c>
      <c r="AS1005" s="15">
        <v>0</v>
      </c>
      <c r="AT1005" s="15">
        <v>0</v>
      </c>
      <c r="AU1005" s="15">
        <v>0</v>
      </c>
      <c r="AV1005" s="15">
        <v>0</v>
      </c>
      <c r="AW1005" s="15">
        <v>0</v>
      </c>
      <c r="AX1005" s="15">
        <v>0</v>
      </c>
      <c r="AY1005" s="15">
        <v>0</v>
      </c>
      <c r="BB1005" t="b">
        <f t="shared" si="80"/>
        <v>1</v>
      </c>
    </row>
    <row r="1006" spans="1:54">
      <c r="A1006">
        <v>11391</v>
      </c>
      <c r="D1006" t="s">
        <v>1406</v>
      </c>
      <c r="E1006" t="s">
        <v>4307</v>
      </c>
      <c r="F1006" t="str">
        <f t="shared" si="76"/>
        <v>City/Roads and Bridges</v>
      </c>
      <c r="G1006" t="s">
        <v>1406</v>
      </c>
      <c r="I1006" t="s">
        <v>3483</v>
      </c>
      <c r="J1006" t="s">
        <v>652</v>
      </c>
      <c r="K1006" t="s">
        <v>652</v>
      </c>
      <c r="L1006" t="s">
        <v>652</v>
      </c>
      <c r="M1006" t="s">
        <v>3484</v>
      </c>
      <c r="N1006">
        <v>7200000</v>
      </c>
      <c r="O1006">
        <v>14587199.999999998</v>
      </c>
      <c r="P1006" t="s">
        <v>729</v>
      </c>
      <c r="Q1006" t="str">
        <f t="shared" si="77"/>
        <v>2025-2032</v>
      </c>
      <c r="R1006">
        <v>1</v>
      </c>
      <c r="S1006" t="s">
        <v>670</v>
      </c>
      <c r="T1006" t="s">
        <v>2287</v>
      </c>
      <c r="U1006" s="4">
        <v>2025</v>
      </c>
      <c r="V1006" s="4">
        <v>2032</v>
      </c>
      <c r="W1006" s="15">
        <f t="shared" si="78"/>
        <v>900000</v>
      </c>
      <c r="X1006">
        <f t="shared" si="79"/>
        <v>8</v>
      </c>
      <c r="Y1006" s="15">
        <v>0</v>
      </c>
      <c r="Z1006" s="15">
        <v>0</v>
      </c>
      <c r="AA1006" s="15">
        <v>0</v>
      </c>
      <c r="AB1006" s="15">
        <v>0</v>
      </c>
      <c r="AC1006" s="15">
        <v>0</v>
      </c>
      <c r="AD1006" s="15">
        <v>0</v>
      </c>
      <c r="AE1006" s="15">
        <v>0</v>
      </c>
      <c r="AF1006" s="15">
        <v>0</v>
      </c>
      <c r="AG1006" s="15">
        <v>0</v>
      </c>
      <c r="AH1006" s="15">
        <v>0</v>
      </c>
      <c r="AI1006" s="15">
        <v>0</v>
      </c>
      <c r="AJ1006" s="15">
        <v>900000</v>
      </c>
      <c r="AK1006" s="15">
        <v>900000</v>
      </c>
      <c r="AL1006" s="15">
        <v>900000</v>
      </c>
      <c r="AM1006" s="15">
        <v>900000</v>
      </c>
      <c r="AN1006" s="15">
        <v>900000</v>
      </c>
      <c r="AO1006" s="15">
        <v>900000</v>
      </c>
      <c r="AP1006" s="15">
        <v>900000</v>
      </c>
      <c r="AQ1006" s="15">
        <v>900000</v>
      </c>
      <c r="AR1006" s="15">
        <v>0</v>
      </c>
      <c r="AS1006" s="15">
        <v>0</v>
      </c>
      <c r="AT1006" s="15">
        <v>0</v>
      </c>
      <c r="AU1006" s="15">
        <v>0</v>
      </c>
      <c r="AV1006" s="15">
        <v>0</v>
      </c>
      <c r="AW1006" s="15">
        <v>0</v>
      </c>
      <c r="AX1006" s="15">
        <v>0</v>
      </c>
      <c r="AY1006" s="15">
        <v>0</v>
      </c>
      <c r="BB1006" t="b">
        <f t="shared" si="80"/>
        <v>1</v>
      </c>
    </row>
    <row r="1007" spans="1:54">
      <c r="A1007">
        <v>11405</v>
      </c>
      <c r="D1007" t="s">
        <v>1408</v>
      </c>
      <c r="E1007" t="s">
        <v>4309</v>
      </c>
      <c r="F1007" t="str">
        <f t="shared" si="76"/>
        <v>PRD/Active Transportation</v>
      </c>
      <c r="G1007" t="s">
        <v>1408</v>
      </c>
      <c r="I1007" t="s">
        <v>1413</v>
      </c>
      <c r="J1007" t="s">
        <v>1673</v>
      </c>
      <c r="K1007" t="s">
        <v>1674</v>
      </c>
      <c r="L1007" t="s">
        <v>1333</v>
      </c>
      <c r="M1007" t="s">
        <v>1675</v>
      </c>
      <c r="N1007">
        <v>5000000</v>
      </c>
      <c r="O1007">
        <v>10129999.999999998</v>
      </c>
      <c r="P1007" t="s">
        <v>729</v>
      </c>
      <c r="Q1007" t="str">
        <f t="shared" si="77"/>
        <v>2025-2032</v>
      </c>
      <c r="R1007">
        <v>1</v>
      </c>
      <c r="S1007" t="s">
        <v>1416</v>
      </c>
      <c r="T1007" t="s">
        <v>636</v>
      </c>
      <c r="U1007" s="4">
        <v>2025</v>
      </c>
      <c r="V1007" s="4">
        <v>2032</v>
      </c>
      <c r="W1007" s="15">
        <f t="shared" si="78"/>
        <v>625000</v>
      </c>
      <c r="X1007">
        <f t="shared" si="79"/>
        <v>8</v>
      </c>
      <c r="Y1007" s="15">
        <v>0</v>
      </c>
      <c r="Z1007" s="15">
        <v>0</v>
      </c>
      <c r="AA1007" s="15">
        <v>0</v>
      </c>
      <c r="AB1007" s="15">
        <v>0</v>
      </c>
      <c r="AC1007" s="15">
        <v>0</v>
      </c>
      <c r="AD1007" s="15">
        <v>0</v>
      </c>
      <c r="AE1007" s="15">
        <v>0</v>
      </c>
      <c r="AF1007" s="15">
        <v>0</v>
      </c>
      <c r="AG1007" s="15">
        <v>0</v>
      </c>
      <c r="AH1007" s="15">
        <v>0</v>
      </c>
      <c r="AI1007" s="15">
        <v>0</v>
      </c>
      <c r="AJ1007" s="15">
        <v>625000</v>
      </c>
      <c r="AK1007" s="15">
        <v>625000</v>
      </c>
      <c r="AL1007" s="15">
        <v>625000</v>
      </c>
      <c r="AM1007" s="15">
        <v>625000</v>
      </c>
      <c r="AN1007" s="15">
        <v>625000</v>
      </c>
      <c r="AO1007" s="15">
        <v>625000</v>
      </c>
      <c r="AP1007" s="15">
        <v>625000</v>
      </c>
      <c r="AQ1007" s="15">
        <v>625000</v>
      </c>
      <c r="AR1007" s="15">
        <v>0</v>
      </c>
      <c r="AS1007" s="15">
        <v>0</v>
      </c>
      <c r="AT1007" s="15">
        <v>0</v>
      </c>
      <c r="AU1007" s="15">
        <v>0</v>
      </c>
      <c r="AV1007" s="15">
        <v>0</v>
      </c>
      <c r="AW1007" s="15">
        <v>0</v>
      </c>
      <c r="AX1007" s="15">
        <v>0</v>
      </c>
      <c r="AY1007" s="15">
        <v>0</v>
      </c>
      <c r="BB1007" t="b">
        <f t="shared" si="80"/>
        <v>1</v>
      </c>
    </row>
    <row r="1008" spans="1:54">
      <c r="A1008">
        <v>11406</v>
      </c>
      <c r="D1008" t="s">
        <v>1408</v>
      </c>
      <c r="E1008" t="s">
        <v>4309</v>
      </c>
      <c r="F1008" t="str">
        <f t="shared" si="76"/>
        <v>PRD/Active Transportation</v>
      </c>
      <c r="G1008" t="s">
        <v>1408</v>
      </c>
      <c r="I1008" t="s">
        <v>1676</v>
      </c>
      <c r="J1008" t="s">
        <v>1677</v>
      </c>
      <c r="L1008" t="s">
        <v>1333</v>
      </c>
      <c r="M1008" t="s">
        <v>1678</v>
      </c>
      <c r="N1008">
        <v>5000000</v>
      </c>
      <c r="O1008">
        <v>10129999.999999998</v>
      </c>
      <c r="P1008" t="s">
        <v>729</v>
      </c>
      <c r="Q1008" t="str">
        <f t="shared" si="77"/>
        <v>2025-2032</v>
      </c>
      <c r="R1008">
        <v>1</v>
      </c>
      <c r="S1008" t="s">
        <v>730</v>
      </c>
      <c r="T1008" t="s">
        <v>636</v>
      </c>
      <c r="U1008" s="4">
        <v>2025</v>
      </c>
      <c r="V1008" s="4">
        <v>2032</v>
      </c>
      <c r="W1008" s="15">
        <f t="shared" si="78"/>
        <v>625000</v>
      </c>
      <c r="X1008">
        <f t="shared" si="79"/>
        <v>8</v>
      </c>
      <c r="Y1008" s="15">
        <v>0</v>
      </c>
      <c r="Z1008" s="15">
        <v>0</v>
      </c>
      <c r="AA1008" s="15">
        <v>0</v>
      </c>
      <c r="AB1008" s="15">
        <v>0</v>
      </c>
      <c r="AC1008" s="15">
        <v>0</v>
      </c>
      <c r="AD1008" s="15">
        <v>0</v>
      </c>
      <c r="AE1008" s="15">
        <v>0</v>
      </c>
      <c r="AF1008" s="15">
        <v>0</v>
      </c>
      <c r="AG1008" s="15">
        <v>0</v>
      </c>
      <c r="AH1008" s="15">
        <v>0</v>
      </c>
      <c r="AI1008" s="15">
        <v>0</v>
      </c>
      <c r="AJ1008" s="15">
        <v>625000</v>
      </c>
      <c r="AK1008" s="15">
        <v>625000</v>
      </c>
      <c r="AL1008" s="15">
        <v>625000</v>
      </c>
      <c r="AM1008" s="15">
        <v>625000</v>
      </c>
      <c r="AN1008" s="15">
        <v>625000</v>
      </c>
      <c r="AO1008" s="15">
        <v>625000</v>
      </c>
      <c r="AP1008" s="15">
        <v>625000</v>
      </c>
      <c r="AQ1008" s="15">
        <v>625000</v>
      </c>
      <c r="AR1008" s="15">
        <v>0</v>
      </c>
      <c r="AS1008" s="15">
        <v>0</v>
      </c>
      <c r="AT1008" s="15">
        <v>0</v>
      </c>
      <c r="AU1008" s="15">
        <v>0</v>
      </c>
      <c r="AV1008" s="15">
        <v>0</v>
      </c>
      <c r="AW1008" s="15">
        <v>0</v>
      </c>
      <c r="AX1008" s="15">
        <v>0</v>
      </c>
      <c r="AY1008" s="15">
        <v>0</v>
      </c>
      <c r="BB1008" t="b">
        <f t="shared" si="80"/>
        <v>1</v>
      </c>
    </row>
    <row r="1009" spans="1:54">
      <c r="A1009">
        <v>11423</v>
      </c>
      <c r="D1009" t="s">
        <v>1347</v>
      </c>
      <c r="E1009" t="s">
        <v>4307</v>
      </c>
      <c r="F1009" t="str">
        <f t="shared" si="76"/>
        <v>City/Roads and Bridges</v>
      </c>
      <c r="G1009" t="s">
        <v>1347</v>
      </c>
      <c r="I1009" t="s">
        <v>1356</v>
      </c>
      <c r="J1009" t="s">
        <v>3058</v>
      </c>
      <c r="K1009" t="s">
        <v>1351</v>
      </c>
      <c r="L1009" t="s">
        <v>1668</v>
      </c>
      <c r="M1009" t="s">
        <v>3525</v>
      </c>
      <c r="N1009">
        <v>3600000</v>
      </c>
      <c r="O1009">
        <v>7293599.9999999991</v>
      </c>
      <c r="P1009" t="s">
        <v>729</v>
      </c>
      <c r="Q1009" t="str">
        <f t="shared" si="77"/>
        <v>2025-2032</v>
      </c>
      <c r="R1009">
        <v>1</v>
      </c>
      <c r="S1009" t="s">
        <v>643</v>
      </c>
      <c r="T1009" t="s">
        <v>2287</v>
      </c>
      <c r="U1009" s="4">
        <v>2025</v>
      </c>
      <c r="V1009" s="4">
        <v>2032</v>
      </c>
      <c r="W1009" s="15">
        <f t="shared" si="78"/>
        <v>450000</v>
      </c>
      <c r="X1009">
        <f t="shared" si="79"/>
        <v>8</v>
      </c>
      <c r="Y1009" s="15">
        <v>0</v>
      </c>
      <c r="Z1009" s="15">
        <v>0</v>
      </c>
      <c r="AA1009" s="15">
        <v>0</v>
      </c>
      <c r="AB1009" s="15">
        <v>0</v>
      </c>
      <c r="AC1009" s="15">
        <v>0</v>
      </c>
      <c r="AD1009" s="15">
        <v>0</v>
      </c>
      <c r="AE1009" s="15">
        <v>0</v>
      </c>
      <c r="AF1009" s="15">
        <v>0</v>
      </c>
      <c r="AG1009" s="15">
        <v>0</v>
      </c>
      <c r="AH1009" s="15">
        <v>0</v>
      </c>
      <c r="AI1009" s="15">
        <v>0</v>
      </c>
      <c r="AJ1009" s="15">
        <v>450000</v>
      </c>
      <c r="AK1009" s="15">
        <v>450000</v>
      </c>
      <c r="AL1009" s="15">
        <v>450000</v>
      </c>
      <c r="AM1009" s="15">
        <v>450000</v>
      </c>
      <c r="AN1009" s="15">
        <v>450000</v>
      </c>
      <c r="AO1009" s="15">
        <v>450000</v>
      </c>
      <c r="AP1009" s="15">
        <v>450000</v>
      </c>
      <c r="AQ1009" s="15">
        <v>450000</v>
      </c>
      <c r="AR1009" s="15">
        <v>0</v>
      </c>
      <c r="AS1009" s="15">
        <v>0</v>
      </c>
      <c r="AT1009" s="15">
        <v>0</v>
      </c>
      <c r="AU1009" s="15">
        <v>0</v>
      </c>
      <c r="AV1009" s="15">
        <v>0</v>
      </c>
      <c r="AW1009" s="15">
        <v>0</v>
      </c>
      <c r="AX1009" s="15">
        <v>0</v>
      </c>
      <c r="AY1009" s="15">
        <v>0</v>
      </c>
      <c r="BB1009" t="b">
        <f t="shared" si="80"/>
        <v>1</v>
      </c>
    </row>
    <row r="1010" spans="1:54">
      <c r="A1010">
        <v>11424</v>
      </c>
      <c r="D1010" t="s">
        <v>1347</v>
      </c>
      <c r="E1010" t="s">
        <v>4307</v>
      </c>
      <c r="F1010" t="str">
        <f t="shared" si="76"/>
        <v>City/Roads and Bridges</v>
      </c>
      <c r="G1010" t="s">
        <v>1347</v>
      </c>
      <c r="I1010" t="s">
        <v>3526</v>
      </c>
      <c r="J1010" t="s">
        <v>3063</v>
      </c>
      <c r="K1010" t="s">
        <v>3527</v>
      </c>
      <c r="L1010" t="s">
        <v>3516</v>
      </c>
      <c r="M1010" t="s">
        <v>3528</v>
      </c>
      <c r="N1010">
        <v>3543000</v>
      </c>
      <c r="O1010">
        <v>7178117.9999999991</v>
      </c>
      <c r="P1010" t="s">
        <v>729</v>
      </c>
      <c r="Q1010" t="str">
        <f t="shared" si="77"/>
        <v>2025-2032</v>
      </c>
      <c r="R1010">
        <v>1</v>
      </c>
      <c r="S1010" t="s">
        <v>730</v>
      </c>
      <c r="T1010" t="s">
        <v>2287</v>
      </c>
      <c r="U1010" s="4">
        <v>2025</v>
      </c>
      <c r="V1010" s="4">
        <v>2032</v>
      </c>
      <c r="W1010" s="15">
        <f t="shared" si="78"/>
        <v>442875</v>
      </c>
      <c r="X1010">
        <f t="shared" si="79"/>
        <v>8</v>
      </c>
      <c r="Y1010" s="15">
        <v>0</v>
      </c>
      <c r="Z1010" s="15">
        <v>0</v>
      </c>
      <c r="AA1010" s="15">
        <v>0</v>
      </c>
      <c r="AB1010" s="15">
        <v>0</v>
      </c>
      <c r="AC1010" s="15">
        <v>0</v>
      </c>
      <c r="AD1010" s="15">
        <v>0</v>
      </c>
      <c r="AE1010" s="15">
        <v>0</v>
      </c>
      <c r="AF1010" s="15">
        <v>0</v>
      </c>
      <c r="AG1010" s="15">
        <v>0</v>
      </c>
      <c r="AH1010" s="15">
        <v>0</v>
      </c>
      <c r="AI1010" s="15">
        <v>0</v>
      </c>
      <c r="AJ1010" s="15">
        <v>442875</v>
      </c>
      <c r="AK1010" s="15">
        <v>442875</v>
      </c>
      <c r="AL1010" s="15">
        <v>442875</v>
      </c>
      <c r="AM1010" s="15">
        <v>442875</v>
      </c>
      <c r="AN1010" s="15">
        <v>442875</v>
      </c>
      <c r="AO1010" s="15">
        <v>442875</v>
      </c>
      <c r="AP1010" s="15">
        <v>442875</v>
      </c>
      <c r="AQ1010" s="15">
        <v>442875</v>
      </c>
      <c r="AR1010" s="15">
        <v>0</v>
      </c>
      <c r="AS1010" s="15">
        <v>0</v>
      </c>
      <c r="AT1010" s="15">
        <v>0</v>
      </c>
      <c r="AU1010" s="15">
        <v>0</v>
      </c>
      <c r="AV1010" s="15">
        <v>0</v>
      </c>
      <c r="AW1010" s="15">
        <v>0</v>
      </c>
      <c r="AX1010" s="15">
        <v>0</v>
      </c>
      <c r="AY1010" s="15">
        <v>0</v>
      </c>
      <c r="BB1010" t="b">
        <f t="shared" si="80"/>
        <v>1</v>
      </c>
    </row>
    <row r="1011" spans="1:54">
      <c r="A1011">
        <v>11425</v>
      </c>
      <c r="D1011" t="s">
        <v>1347</v>
      </c>
      <c r="E1011" t="s">
        <v>4307</v>
      </c>
      <c r="F1011" t="str">
        <f t="shared" si="76"/>
        <v>City/Roads and Bridges</v>
      </c>
      <c r="G1011" t="s">
        <v>1347</v>
      </c>
      <c r="I1011" t="s">
        <v>3058</v>
      </c>
      <c r="J1011" t="s">
        <v>1351</v>
      </c>
      <c r="K1011" t="s">
        <v>1356</v>
      </c>
      <c r="L1011" t="s">
        <v>662</v>
      </c>
      <c r="M1011" t="s">
        <v>3529</v>
      </c>
      <c r="N1011">
        <v>1773000</v>
      </c>
      <c r="O1011">
        <v>3592097.9999999995</v>
      </c>
      <c r="P1011" t="s">
        <v>729</v>
      </c>
      <c r="Q1011" t="str">
        <f t="shared" si="77"/>
        <v>2025-2032</v>
      </c>
      <c r="R1011">
        <v>1</v>
      </c>
      <c r="S1011" t="s">
        <v>1354</v>
      </c>
      <c r="T1011" t="s">
        <v>2287</v>
      </c>
      <c r="U1011" s="4">
        <v>2025</v>
      </c>
      <c r="V1011" s="4">
        <v>2032</v>
      </c>
      <c r="W1011" s="15">
        <f t="shared" si="78"/>
        <v>221625</v>
      </c>
      <c r="X1011">
        <f t="shared" si="79"/>
        <v>8</v>
      </c>
      <c r="Y1011" s="15">
        <v>0</v>
      </c>
      <c r="Z1011" s="15">
        <v>0</v>
      </c>
      <c r="AA1011" s="15">
        <v>0</v>
      </c>
      <c r="AB1011" s="15">
        <v>0</v>
      </c>
      <c r="AC1011" s="15">
        <v>0</v>
      </c>
      <c r="AD1011" s="15">
        <v>0</v>
      </c>
      <c r="AE1011" s="15">
        <v>0</v>
      </c>
      <c r="AF1011" s="15">
        <v>0</v>
      </c>
      <c r="AG1011" s="15">
        <v>0</v>
      </c>
      <c r="AH1011" s="15">
        <v>0</v>
      </c>
      <c r="AI1011" s="15">
        <v>0</v>
      </c>
      <c r="AJ1011" s="15">
        <v>221625</v>
      </c>
      <c r="AK1011" s="15">
        <v>221625</v>
      </c>
      <c r="AL1011" s="15">
        <v>221625</v>
      </c>
      <c r="AM1011" s="15">
        <v>221625</v>
      </c>
      <c r="AN1011" s="15">
        <v>221625</v>
      </c>
      <c r="AO1011" s="15">
        <v>221625</v>
      </c>
      <c r="AP1011" s="15">
        <v>221625</v>
      </c>
      <c r="AQ1011" s="15">
        <v>221625</v>
      </c>
      <c r="AR1011" s="15">
        <v>0</v>
      </c>
      <c r="AS1011" s="15">
        <v>0</v>
      </c>
      <c r="AT1011" s="15">
        <v>0</v>
      </c>
      <c r="AU1011" s="15">
        <v>0</v>
      </c>
      <c r="AV1011" s="15">
        <v>0</v>
      </c>
      <c r="AW1011" s="15">
        <v>0</v>
      </c>
      <c r="AX1011" s="15">
        <v>0</v>
      </c>
      <c r="AY1011" s="15">
        <v>0</v>
      </c>
      <c r="BB1011" t="b">
        <f t="shared" si="80"/>
        <v>1</v>
      </c>
    </row>
    <row r="1012" spans="1:54">
      <c r="A1012">
        <v>11426</v>
      </c>
      <c r="D1012" t="s">
        <v>1347</v>
      </c>
      <c r="E1012" t="s">
        <v>4307</v>
      </c>
      <c r="F1012" t="str">
        <f t="shared" si="76"/>
        <v>City/Active Transportation</v>
      </c>
      <c r="G1012" t="s">
        <v>1347</v>
      </c>
      <c r="I1012" t="s">
        <v>1688</v>
      </c>
      <c r="J1012" t="s">
        <v>713</v>
      </c>
      <c r="K1012" t="s">
        <v>1005</v>
      </c>
      <c r="L1012" t="s">
        <v>632</v>
      </c>
      <c r="M1012" t="s">
        <v>1689</v>
      </c>
      <c r="N1012">
        <v>9734000</v>
      </c>
      <c r="O1012">
        <v>19721083.999999996</v>
      </c>
      <c r="P1012" t="s">
        <v>729</v>
      </c>
      <c r="Q1012" t="str">
        <f t="shared" si="77"/>
        <v>2025-2032</v>
      </c>
      <c r="R1012">
        <v>1</v>
      </c>
      <c r="S1012" t="s">
        <v>1690</v>
      </c>
      <c r="T1012" t="s">
        <v>636</v>
      </c>
      <c r="U1012" s="4">
        <v>2025</v>
      </c>
      <c r="V1012" s="4">
        <v>2032</v>
      </c>
      <c r="W1012" s="15">
        <f t="shared" si="78"/>
        <v>1216750</v>
      </c>
      <c r="X1012">
        <f t="shared" si="79"/>
        <v>8</v>
      </c>
      <c r="Y1012" s="15">
        <v>0</v>
      </c>
      <c r="Z1012" s="15">
        <v>0</v>
      </c>
      <c r="AA1012" s="15">
        <v>0</v>
      </c>
      <c r="AB1012" s="15">
        <v>0</v>
      </c>
      <c r="AC1012" s="15">
        <v>0</v>
      </c>
      <c r="AD1012" s="15">
        <v>0</v>
      </c>
      <c r="AE1012" s="15">
        <v>0</v>
      </c>
      <c r="AF1012" s="15">
        <v>0</v>
      </c>
      <c r="AG1012" s="15">
        <v>0</v>
      </c>
      <c r="AH1012" s="15">
        <v>0</v>
      </c>
      <c r="AI1012" s="15">
        <v>0</v>
      </c>
      <c r="AJ1012" s="15">
        <v>1216750</v>
      </c>
      <c r="AK1012" s="15">
        <v>1216750</v>
      </c>
      <c r="AL1012" s="15">
        <v>1216750</v>
      </c>
      <c r="AM1012" s="15">
        <v>1216750</v>
      </c>
      <c r="AN1012" s="15">
        <v>1216750</v>
      </c>
      <c r="AO1012" s="15">
        <v>1216750</v>
      </c>
      <c r="AP1012" s="15">
        <v>1216750</v>
      </c>
      <c r="AQ1012" s="15">
        <v>1216750</v>
      </c>
      <c r="AR1012" s="15">
        <v>0</v>
      </c>
      <c r="AS1012" s="15">
        <v>0</v>
      </c>
      <c r="AT1012" s="15">
        <v>0</v>
      </c>
      <c r="AU1012" s="15">
        <v>0</v>
      </c>
      <c r="AV1012" s="15">
        <v>0</v>
      </c>
      <c r="AW1012" s="15">
        <v>0</v>
      </c>
      <c r="AX1012" s="15">
        <v>0</v>
      </c>
      <c r="AY1012" s="15">
        <v>0</v>
      </c>
      <c r="BB1012" t="b">
        <f t="shared" si="80"/>
        <v>1</v>
      </c>
    </row>
    <row r="1013" spans="1:54">
      <c r="A1013">
        <v>11427</v>
      </c>
      <c r="D1013" t="s">
        <v>1347</v>
      </c>
      <c r="E1013" t="s">
        <v>4307</v>
      </c>
      <c r="F1013" t="str">
        <f t="shared" si="76"/>
        <v>City/Active Transportation</v>
      </c>
      <c r="G1013" t="s">
        <v>1347</v>
      </c>
      <c r="I1013" t="s">
        <v>1691</v>
      </c>
      <c r="J1013" t="s">
        <v>1692</v>
      </c>
      <c r="K1013" t="s">
        <v>1693</v>
      </c>
      <c r="L1013" t="s">
        <v>657</v>
      </c>
      <c r="M1013" t="s">
        <v>1694</v>
      </c>
      <c r="N1013">
        <v>22705000</v>
      </c>
      <c r="O1013">
        <v>46000329.999999993</v>
      </c>
      <c r="P1013" t="s">
        <v>729</v>
      </c>
      <c r="Q1013" t="str">
        <f t="shared" si="77"/>
        <v>2025-2032</v>
      </c>
      <c r="R1013">
        <v>1</v>
      </c>
      <c r="S1013" t="s">
        <v>1695</v>
      </c>
      <c r="T1013" t="s">
        <v>636</v>
      </c>
      <c r="U1013" s="4">
        <v>2025</v>
      </c>
      <c r="V1013" s="4">
        <v>2032</v>
      </c>
      <c r="W1013" s="15">
        <f t="shared" si="78"/>
        <v>2838125</v>
      </c>
      <c r="X1013">
        <f t="shared" si="79"/>
        <v>8</v>
      </c>
      <c r="Y1013" s="15">
        <v>0</v>
      </c>
      <c r="Z1013" s="15">
        <v>0</v>
      </c>
      <c r="AA1013" s="15">
        <v>0</v>
      </c>
      <c r="AB1013" s="15">
        <v>0</v>
      </c>
      <c r="AC1013" s="15">
        <v>0</v>
      </c>
      <c r="AD1013" s="15">
        <v>0</v>
      </c>
      <c r="AE1013" s="15">
        <v>0</v>
      </c>
      <c r="AF1013" s="15">
        <v>0</v>
      </c>
      <c r="AG1013" s="15">
        <v>0</v>
      </c>
      <c r="AH1013" s="15">
        <v>0</v>
      </c>
      <c r="AI1013" s="15">
        <v>0</v>
      </c>
      <c r="AJ1013" s="15">
        <v>2838125</v>
      </c>
      <c r="AK1013" s="15">
        <v>2838125</v>
      </c>
      <c r="AL1013" s="15">
        <v>2838125</v>
      </c>
      <c r="AM1013" s="15">
        <v>2838125</v>
      </c>
      <c r="AN1013" s="15">
        <v>2838125</v>
      </c>
      <c r="AO1013" s="15">
        <v>2838125</v>
      </c>
      <c r="AP1013" s="15">
        <v>2838125</v>
      </c>
      <c r="AQ1013" s="15">
        <v>2838125</v>
      </c>
      <c r="AR1013" s="15">
        <v>0</v>
      </c>
      <c r="AS1013" s="15">
        <v>0</v>
      </c>
      <c r="AT1013" s="15">
        <v>0</v>
      </c>
      <c r="AU1013" s="15">
        <v>0</v>
      </c>
      <c r="AV1013" s="15">
        <v>0</v>
      </c>
      <c r="AW1013" s="15">
        <v>0</v>
      </c>
      <c r="AX1013" s="15">
        <v>0</v>
      </c>
      <c r="AY1013" s="15">
        <v>0</v>
      </c>
      <c r="BB1013" t="b">
        <f t="shared" si="80"/>
        <v>1</v>
      </c>
    </row>
    <row r="1014" spans="1:54">
      <c r="A1014">
        <v>11428</v>
      </c>
      <c r="D1014" t="s">
        <v>1347</v>
      </c>
      <c r="E1014" t="s">
        <v>4307</v>
      </c>
      <c r="F1014" t="str">
        <f t="shared" si="76"/>
        <v>City/Active Transportation</v>
      </c>
      <c r="G1014" t="s">
        <v>1347</v>
      </c>
      <c r="I1014" t="s">
        <v>1364</v>
      </c>
      <c r="J1014" t="s">
        <v>1696</v>
      </c>
      <c r="K1014" t="s">
        <v>1351</v>
      </c>
      <c r="L1014" t="s">
        <v>632</v>
      </c>
      <c r="M1014" t="s">
        <v>1697</v>
      </c>
      <c r="N1014">
        <v>2403000</v>
      </c>
      <c r="O1014">
        <v>4868477.9999999991</v>
      </c>
      <c r="P1014" t="s">
        <v>729</v>
      </c>
      <c r="Q1014" t="str">
        <f t="shared" si="77"/>
        <v>2025-2032</v>
      </c>
      <c r="R1014">
        <v>1</v>
      </c>
      <c r="S1014" t="s">
        <v>746</v>
      </c>
      <c r="T1014" t="s">
        <v>636</v>
      </c>
      <c r="U1014" s="4">
        <v>2025</v>
      </c>
      <c r="V1014" s="4">
        <v>2032</v>
      </c>
      <c r="W1014" s="15">
        <f t="shared" si="78"/>
        <v>300375</v>
      </c>
      <c r="X1014">
        <f t="shared" si="79"/>
        <v>8</v>
      </c>
      <c r="Y1014" s="15">
        <v>0</v>
      </c>
      <c r="Z1014" s="15">
        <v>0</v>
      </c>
      <c r="AA1014" s="15">
        <v>0</v>
      </c>
      <c r="AB1014" s="15">
        <v>0</v>
      </c>
      <c r="AC1014" s="15">
        <v>0</v>
      </c>
      <c r="AD1014" s="15">
        <v>0</v>
      </c>
      <c r="AE1014" s="15">
        <v>0</v>
      </c>
      <c r="AF1014" s="15">
        <v>0</v>
      </c>
      <c r="AG1014" s="15">
        <v>0</v>
      </c>
      <c r="AH1014" s="15">
        <v>0</v>
      </c>
      <c r="AI1014" s="15">
        <v>0</v>
      </c>
      <c r="AJ1014" s="15">
        <v>300375</v>
      </c>
      <c r="AK1014" s="15">
        <v>300375</v>
      </c>
      <c r="AL1014" s="15">
        <v>300375</v>
      </c>
      <c r="AM1014" s="15">
        <v>300375</v>
      </c>
      <c r="AN1014" s="15">
        <v>300375</v>
      </c>
      <c r="AO1014" s="15">
        <v>300375</v>
      </c>
      <c r="AP1014" s="15">
        <v>300375</v>
      </c>
      <c r="AQ1014" s="15">
        <v>300375</v>
      </c>
      <c r="AR1014" s="15">
        <v>0</v>
      </c>
      <c r="AS1014" s="15">
        <v>0</v>
      </c>
      <c r="AT1014" s="15">
        <v>0</v>
      </c>
      <c r="AU1014" s="15">
        <v>0</v>
      </c>
      <c r="AV1014" s="15">
        <v>0</v>
      </c>
      <c r="AW1014" s="15">
        <v>0</v>
      </c>
      <c r="AX1014" s="15">
        <v>0</v>
      </c>
      <c r="AY1014" s="15">
        <v>0</v>
      </c>
      <c r="BB1014" t="b">
        <f t="shared" si="80"/>
        <v>1</v>
      </c>
    </row>
    <row r="1015" spans="1:54">
      <c r="A1015">
        <v>11429</v>
      </c>
      <c r="D1015" t="s">
        <v>1347</v>
      </c>
      <c r="E1015" t="s">
        <v>4307</v>
      </c>
      <c r="F1015" t="str">
        <f t="shared" si="76"/>
        <v>City/Active Transportation</v>
      </c>
      <c r="G1015" t="s">
        <v>1347</v>
      </c>
      <c r="I1015" t="s">
        <v>1698</v>
      </c>
      <c r="L1015" t="s">
        <v>662</v>
      </c>
      <c r="M1015" t="s">
        <v>1699</v>
      </c>
      <c r="N1015">
        <v>3282000</v>
      </c>
      <c r="O1015">
        <v>6649331.9999999991</v>
      </c>
      <c r="P1015" t="s">
        <v>729</v>
      </c>
      <c r="Q1015" t="str">
        <f t="shared" si="77"/>
        <v>2025-2032</v>
      </c>
      <c r="R1015">
        <v>1</v>
      </c>
      <c r="S1015" t="s">
        <v>730</v>
      </c>
      <c r="T1015" t="s">
        <v>636</v>
      </c>
      <c r="U1015" s="4">
        <v>2025</v>
      </c>
      <c r="V1015" s="4">
        <v>2032</v>
      </c>
      <c r="W1015" s="15">
        <f t="shared" si="78"/>
        <v>410250</v>
      </c>
      <c r="X1015">
        <f t="shared" si="79"/>
        <v>8</v>
      </c>
      <c r="Y1015" s="15">
        <v>0</v>
      </c>
      <c r="Z1015" s="15">
        <v>0</v>
      </c>
      <c r="AA1015" s="15">
        <v>0</v>
      </c>
      <c r="AB1015" s="15">
        <v>0</v>
      </c>
      <c r="AC1015" s="15">
        <v>0</v>
      </c>
      <c r="AD1015" s="15">
        <v>0</v>
      </c>
      <c r="AE1015" s="15">
        <v>0</v>
      </c>
      <c r="AF1015" s="15">
        <v>0</v>
      </c>
      <c r="AG1015" s="15">
        <v>0</v>
      </c>
      <c r="AH1015" s="15">
        <v>0</v>
      </c>
      <c r="AI1015" s="15">
        <v>0</v>
      </c>
      <c r="AJ1015" s="15">
        <v>410250</v>
      </c>
      <c r="AK1015" s="15">
        <v>410250</v>
      </c>
      <c r="AL1015" s="15">
        <v>410250</v>
      </c>
      <c r="AM1015" s="15">
        <v>410250</v>
      </c>
      <c r="AN1015" s="15">
        <v>410250</v>
      </c>
      <c r="AO1015" s="15">
        <v>410250</v>
      </c>
      <c r="AP1015" s="15">
        <v>410250</v>
      </c>
      <c r="AQ1015" s="15">
        <v>410250</v>
      </c>
      <c r="AR1015" s="15">
        <v>0</v>
      </c>
      <c r="AS1015" s="15">
        <v>0</v>
      </c>
      <c r="AT1015" s="15">
        <v>0</v>
      </c>
      <c r="AU1015" s="15">
        <v>0</v>
      </c>
      <c r="AV1015" s="15">
        <v>0</v>
      </c>
      <c r="AW1015" s="15">
        <v>0</v>
      </c>
      <c r="AX1015" s="15">
        <v>0</v>
      </c>
      <c r="AY1015" s="15">
        <v>0</v>
      </c>
      <c r="BB1015" t="b">
        <f t="shared" si="80"/>
        <v>1</v>
      </c>
    </row>
    <row r="1016" spans="1:54">
      <c r="A1016">
        <v>11460</v>
      </c>
      <c r="D1016" t="s">
        <v>1206</v>
      </c>
      <c r="E1016" t="s">
        <v>4308</v>
      </c>
      <c r="F1016" t="str">
        <f t="shared" si="76"/>
        <v>County/Roads and Bridges</v>
      </c>
      <c r="G1016" t="s">
        <v>3</v>
      </c>
      <c r="I1016" t="s">
        <v>2833</v>
      </c>
      <c r="J1016" t="s">
        <v>3572</v>
      </c>
      <c r="K1016" t="s">
        <v>3573</v>
      </c>
      <c r="L1016" t="s">
        <v>1</v>
      </c>
      <c r="M1016" t="s">
        <v>3574</v>
      </c>
      <c r="N1016">
        <v>35000000</v>
      </c>
      <c r="O1016">
        <v>70910000</v>
      </c>
      <c r="P1016" t="s">
        <v>729</v>
      </c>
      <c r="Q1016" t="str">
        <f t="shared" si="77"/>
        <v>2025-2032</v>
      </c>
      <c r="R1016">
        <v>1</v>
      </c>
      <c r="S1016" t="s">
        <v>746</v>
      </c>
      <c r="T1016" t="s">
        <v>2287</v>
      </c>
      <c r="U1016" s="4">
        <v>2025</v>
      </c>
      <c r="V1016" s="4">
        <v>2032</v>
      </c>
      <c r="W1016" s="15">
        <f t="shared" si="78"/>
        <v>4375000</v>
      </c>
      <c r="X1016">
        <f t="shared" si="79"/>
        <v>8</v>
      </c>
      <c r="Y1016" s="15">
        <v>0</v>
      </c>
      <c r="Z1016" s="15">
        <v>0</v>
      </c>
      <c r="AA1016" s="15">
        <v>0</v>
      </c>
      <c r="AB1016" s="15">
        <v>0</v>
      </c>
      <c r="AC1016" s="15">
        <v>0</v>
      </c>
      <c r="AD1016" s="15">
        <v>0</v>
      </c>
      <c r="AE1016" s="15">
        <v>0</v>
      </c>
      <c r="AF1016" s="15">
        <v>0</v>
      </c>
      <c r="AG1016" s="15">
        <v>0</v>
      </c>
      <c r="AH1016" s="15">
        <v>0</v>
      </c>
      <c r="AI1016" s="15">
        <v>0</v>
      </c>
      <c r="AJ1016" s="15">
        <v>4375000</v>
      </c>
      <c r="AK1016" s="15">
        <v>4375000</v>
      </c>
      <c r="AL1016" s="15">
        <v>4375000</v>
      </c>
      <c r="AM1016" s="15">
        <v>4375000</v>
      </c>
      <c r="AN1016" s="15">
        <v>4375000</v>
      </c>
      <c r="AO1016" s="15">
        <v>4375000</v>
      </c>
      <c r="AP1016" s="15">
        <v>4375000</v>
      </c>
      <c r="AQ1016" s="15">
        <v>4375000</v>
      </c>
      <c r="AR1016" s="15">
        <v>0</v>
      </c>
      <c r="AS1016" s="15">
        <v>0</v>
      </c>
      <c r="AT1016" s="15">
        <v>0</v>
      </c>
      <c r="AU1016" s="15">
        <v>0</v>
      </c>
      <c r="AV1016" s="15">
        <v>0</v>
      </c>
      <c r="AW1016" s="15">
        <v>0</v>
      </c>
      <c r="AX1016" s="15">
        <v>0</v>
      </c>
      <c r="AY1016" s="15">
        <v>0</v>
      </c>
      <c r="BB1016" t="b">
        <f t="shared" si="80"/>
        <v>1</v>
      </c>
    </row>
    <row r="1017" spans="1:54">
      <c r="A1017">
        <v>11461</v>
      </c>
      <c r="D1017" t="s">
        <v>1206</v>
      </c>
      <c r="E1017" t="s">
        <v>4308</v>
      </c>
      <c r="F1017" t="str">
        <f t="shared" si="76"/>
        <v>County/Active Transportation</v>
      </c>
      <c r="G1017" t="s">
        <v>1406</v>
      </c>
      <c r="I1017" t="s">
        <v>1728</v>
      </c>
      <c r="J1017" t="s">
        <v>1729</v>
      </c>
      <c r="K1017" t="s">
        <v>1217</v>
      </c>
      <c r="L1017" t="s">
        <v>1710</v>
      </c>
      <c r="M1017" t="s">
        <v>1730</v>
      </c>
      <c r="N1017">
        <v>6240000</v>
      </c>
      <c r="O1017">
        <v>12642239.999999998</v>
      </c>
      <c r="P1017" t="s">
        <v>729</v>
      </c>
      <c r="Q1017" t="str">
        <f t="shared" si="77"/>
        <v>2025-2032</v>
      </c>
      <c r="R1017">
        <v>1</v>
      </c>
      <c r="S1017" t="s">
        <v>730</v>
      </c>
      <c r="T1017" t="s">
        <v>636</v>
      </c>
      <c r="U1017" s="4">
        <v>2025</v>
      </c>
      <c r="V1017" s="4">
        <v>2032</v>
      </c>
      <c r="W1017" s="15">
        <f t="shared" si="78"/>
        <v>780000</v>
      </c>
      <c r="X1017">
        <f t="shared" si="79"/>
        <v>8</v>
      </c>
      <c r="Y1017" s="15">
        <v>0</v>
      </c>
      <c r="Z1017" s="15">
        <v>0</v>
      </c>
      <c r="AA1017" s="15">
        <v>0</v>
      </c>
      <c r="AB1017" s="15">
        <v>0</v>
      </c>
      <c r="AC1017" s="15">
        <v>0</v>
      </c>
      <c r="AD1017" s="15">
        <v>0</v>
      </c>
      <c r="AE1017" s="15">
        <v>0</v>
      </c>
      <c r="AF1017" s="15">
        <v>0</v>
      </c>
      <c r="AG1017" s="15">
        <v>0</v>
      </c>
      <c r="AH1017" s="15">
        <v>0</v>
      </c>
      <c r="AI1017" s="15">
        <v>0</v>
      </c>
      <c r="AJ1017" s="15">
        <v>780000</v>
      </c>
      <c r="AK1017" s="15">
        <v>780000</v>
      </c>
      <c r="AL1017" s="15">
        <v>780000</v>
      </c>
      <c r="AM1017" s="15">
        <v>780000</v>
      </c>
      <c r="AN1017" s="15">
        <v>780000</v>
      </c>
      <c r="AO1017" s="15">
        <v>780000</v>
      </c>
      <c r="AP1017" s="15">
        <v>780000</v>
      </c>
      <c r="AQ1017" s="15">
        <v>780000</v>
      </c>
      <c r="AR1017" s="15">
        <v>0</v>
      </c>
      <c r="AS1017" s="15">
        <v>0</v>
      </c>
      <c r="AT1017" s="15">
        <v>0</v>
      </c>
      <c r="AU1017" s="15">
        <v>0</v>
      </c>
      <c r="AV1017" s="15">
        <v>0</v>
      </c>
      <c r="AW1017" s="15">
        <v>0</v>
      </c>
      <c r="AX1017" s="15">
        <v>0</v>
      </c>
      <c r="AY1017" s="15">
        <v>0</v>
      </c>
      <c r="BB1017" t="b">
        <f t="shared" si="80"/>
        <v>1</v>
      </c>
    </row>
    <row r="1018" spans="1:54">
      <c r="A1018">
        <v>11462</v>
      </c>
      <c r="D1018" t="s">
        <v>1206</v>
      </c>
      <c r="E1018" t="s">
        <v>4308</v>
      </c>
      <c r="F1018" t="str">
        <f t="shared" si="76"/>
        <v>County/Active Transportation</v>
      </c>
      <c r="G1018" t="s">
        <v>652</v>
      </c>
      <c r="I1018" t="s">
        <v>1731</v>
      </c>
      <c r="J1018" t="s">
        <v>1217</v>
      </c>
      <c r="K1018" t="s">
        <v>1732</v>
      </c>
      <c r="L1018" t="s">
        <v>1710</v>
      </c>
      <c r="M1018" t="s">
        <v>1730</v>
      </c>
      <c r="N1018">
        <v>5640000</v>
      </c>
      <c r="O1018">
        <v>11426639.999999998</v>
      </c>
      <c r="P1018" t="s">
        <v>729</v>
      </c>
      <c r="Q1018" t="str">
        <f t="shared" si="77"/>
        <v>2025-2032</v>
      </c>
      <c r="R1018">
        <v>1</v>
      </c>
      <c r="S1018" t="s">
        <v>730</v>
      </c>
      <c r="T1018" t="s">
        <v>636</v>
      </c>
      <c r="U1018" s="4">
        <v>2025</v>
      </c>
      <c r="V1018" s="4">
        <v>2032</v>
      </c>
      <c r="W1018" s="15">
        <f t="shared" si="78"/>
        <v>705000</v>
      </c>
      <c r="X1018">
        <f t="shared" si="79"/>
        <v>8</v>
      </c>
      <c r="Y1018" s="15">
        <v>0</v>
      </c>
      <c r="Z1018" s="15">
        <v>0</v>
      </c>
      <c r="AA1018" s="15">
        <v>0</v>
      </c>
      <c r="AB1018" s="15">
        <v>0</v>
      </c>
      <c r="AC1018" s="15">
        <v>0</v>
      </c>
      <c r="AD1018" s="15">
        <v>0</v>
      </c>
      <c r="AE1018" s="15">
        <v>0</v>
      </c>
      <c r="AF1018" s="15">
        <v>0</v>
      </c>
      <c r="AG1018" s="15">
        <v>0</v>
      </c>
      <c r="AH1018" s="15">
        <v>0</v>
      </c>
      <c r="AI1018" s="15">
        <v>0</v>
      </c>
      <c r="AJ1018" s="15">
        <v>705000</v>
      </c>
      <c r="AK1018" s="15">
        <v>705000</v>
      </c>
      <c r="AL1018" s="15">
        <v>705000</v>
      </c>
      <c r="AM1018" s="15">
        <v>705000</v>
      </c>
      <c r="AN1018" s="15">
        <v>705000</v>
      </c>
      <c r="AO1018" s="15">
        <v>705000</v>
      </c>
      <c r="AP1018" s="15">
        <v>705000</v>
      </c>
      <c r="AQ1018" s="15">
        <v>705000</v>
      </c>
      <c r="AR1018" s="15">
        <v>0</v>
      </c>
      <c r="AS1018" s="15">
        <v>0</v>
      </c>
      <c r="AT1018" s="15">
        <v>0</v>
      </c>
      <c r="AU1018" s="15">
        <v>0</v>
      </c>
      <c r="AV1018" s="15">
        <v>0</v>
      </c>
      <c r="AW1018" s="15">
        <v>0</v>
      </c>
      <c r="AX1018" s="15">
        <v>0</v>
      </c>
      <c r="AY1018" s="15">
        <v>0</v>
      </c>
      <c r="BB1018" t="b">
        <f t="shared" si="80"/>
        <v>1</v>
      </c>
    </row>
    <row r="1019" spans="1:54">
      <c r="A1019">
        <v>11463</v>
      </c>
      <c r="D1019" t="s">
        <v>1206</v>
      </c>
      <c r="E1019" t="s">
        <v>4308</v>
      </c>
      <c r="F1019" t="str">
        <f t="shared" si="76"/>
        <v>County/Roads and Bridges</v>
      </c>
      <c r="G1019" t="s">
        <v>1206</v>
      </c>
      <c r="I1019" t="s">
        <v>3575</v>
      </c>
      <c r="J1019" t="s">
        <v>1247</v>
      </c>
      <c r="K1019" t="s">
        <v>3576</v>
      </c>
      <c r="L1019" t="s">
        <v>1</v>
      </c>
      <c r="M1019" t="s">
        <v>3577</v>
      </c>
      <c r="N1019">
        <v>9000000</v>
      </c>
      <c r="O1019">
        <v>18234000</v>
      </c>
      <c r="P1019" t="s">
        <v>729</v>
      </c>
      <c r="Q1019" t="str">
        <f t="shared" si="77"/>
        <v>2025-2032</v>
      </c>
      <c r="R1019">
        <v>1</v>
      </c>
      <c r="S1019" t="s">
        <v>730</v>
      </c>
      <c r="T1019" t="s">
        <v>2287</v>
      </c>
      <c r="U1019" s="4">
        <v>2025</v>
      </c>
      <c r="V1019" s="4">
        <v>2032</v>
      </c>
      <c r="W1019" s="15">
        <f t="shared" si="78"/>
        <v>1125000</v>
      </c>
      <c r="X1019">
        <f t="shared" si="79"/>
        <v>8</v>
      </c>
      <c r="Y1019" s="15">
        <v>0</v>
      </c>
      <c r="Z1019" s="15">
        <v>0</v>
      </c>
      <c r="AA1019" s="15">
        <v>0</v>
      </c>
      <c r="AB1019" s="15">
        <v>0</v>
      </c>
      <c r="AC1019" s="15">
        <v>0</v>
      </c>
      <c r="AD1019" s="15">
        <v>0</v>
      </c>
      <c r="AE1019" s="15">
        <v>0</v>
      </c>
      <c r="AF1019" s="15">
        <v>0</v>
      </c>
      <c r="AG1019" s="15">
        <v>0</v>
      </c>
      <c r="AH1019" s="15">
        <v>0</v>
      </c>
      <c r="AI1019" s="15">
        <v>0</v>
      </c>
      <c r="AJ1019" s="15">
        <v>1125000</v>
      </c>
      <c r="AK1019" s="15">
        <v>1125000</v>
      </c>
      <c r="AL1019" s="15">
        <v>1125000</v>
      </c>
      <c r="AM1019" s="15">
        <v>1125000</v>
      </c>
      <c r="AN1019" s="15">
        <v>1125000</v>
      </c>
      <c r="AO1019" s="15">
        <v>1125000</v>
      </c>
      <c r="AP1019" s="15">
        <v>1125000</v>
      </c>
      <c r="AQ1019" s="15">
        <v>1125000</v>
      </c>
      <c r="AR1019" s="15">
        <v>0</v>
      </c>
      <c r="AS1019" s="15">
        <v>0</v>
      </c>
      <c r="AT1019" s="15">
        <v>0</v>
      </c>
      <c r="AU1019" s="15">
        <v>0</v>
      </c>
      <c r="AV1019" s="15">
        <v>0</v>
      </c>
      <c r="AW1019" s="15">
        <v>0</v>
      </c>
      <c r="AX1019" s="15">
        <v>0</v>
      </c>
      <c r="AY1019" s="15">
        <v>0</v>
      </c>
      <c r="BB1019" t="b">
        <f t="shared" si="80"/>
        <v>1</v>
      </c>
    </row>
    <row r="1020" spans="1:54">
      <c r="A1020">
        <v>11464</v>
      </c>
      <c r="D1020" t="s">
        <v>1206</v>
      </c>
      <c r="E1020" t="s">
        <v>4308</v>
      </c>
      <c r="F1020" t="str">
        <f t="shared" si="76"/>
        <v>County/Roads and Bridges</v>
      </c>
      <c r="G1020" t="s">
        <v>1206</v>
      </c>
      <c r="I1020" t="s">
        <v>2871</v>
      </c>
      <c r="J1020" t="s">
        <v>1233</v>
      </c>
      <c r="K1020" t="s">
        <v>1306</v>
      </c>
      <c r="L1020" t="s">
        <v>1</v>
      </c>
      <c r="M1020" t="s">
        <v>3578</v>
      </c>
      <c r="N1020">
        <v>10000000</v>
      </c>
      <c r="O1020">
        <v>20259999.999999996</v>
      </c>
      <c r="P1020" t="s">
        <v>729</v>
      </c>
      <c r="Q1020" t="str">
        <f t="shared" si="77"/>
        <v>2025-2032</v>
      </c>
      <c r="R1020">
        <v>1</v>
      </c>
      <c r="S1020" t="s">
        <v>730</v>
      </c>
      <c r="T1020" t="s">
        <v>2287</v>
      </c>
      <c r="U1020" s="4">
        <v>2025</v>
      </c>
      <c r="V1020" s="4">
        <v>2032</v>
      </c>
      <c r="W1020" s="15">
        <f t="shared" si="78"/>
        <v>1250000</v>
      </c>
      <c r="X1020">
        <f t="shared" si="79"/>
        <v>8</v>
      </c>
      <c r="Y1020" s="15">
        <v>0</v>
      </c>
      <c r="Z1020" s="15">
        <v>0</v>
      </c>
      <c r="AA1020" s="15">
        <v>0</v>
      </c>
      <c r="AB1020" s="15">
        <v>0</v>
      </c>
      <c r="AC1020" s="15">
        <v>0</v>
      </c>
      <c r="AD1020" s="15">
        <v>0</v>
      </c>
      <c r="AE1020" s="15">
        <v>0</v>
      </c>
      <c r="AF1020" s="15">
        <v>0</v>
      </c>
      <c r="AG1020" s="15">
        <v>0</v>
      </c>
      <c r="AH1020" s="15">
        <v>0</v>
      </c>
      <c r="AI1020" s="15">
        <v>0</v>
      </c>
      <c r="AJ1020" s="15">
        <v>1250000</v>
      </c>
      <c r="AK1020" s="15">
        <v>1250000</v>
      </c>
      <c r="AL1020" s="15">
        <v>1250000</v>
      </c>
      <c r="AM1020" s="15">
        <v>1250000</v>
      </c>
      <c r="AN1020" s="15">
        <v>1250000</v>
      </c>
      <c r="AO1020" s="15">
        <v>1250000</v>
      </c>
      <c r="AP1020" s="15">
        <v>1250000</v>
      </c>
      <c r="AQ1020" s="15">
        <v>1250000</v>
      </c>
      <c r="AR1020" s="15">
        <v>0</v>
      </c>
      <c r="AS1020" s="15">
        <v>0</v>
      </c>
      <c r="AT1020" s="15">
        <v>0</v>
      </c>
      <c r="AU1020" s="15">
        <v>0</v>
      </c>
      <c r="AV1020" s="15">
        <v>0</v>
      </c>
      <c r="AW1020" s="15">
        <v>0</v>
      </c>
      <c r="AX1020" s="15">
        <v>0</v>
      </c>
      <c r="AY1020" s="15">
        <v>0</v>
      </c>
      <c r="BB1020" t="b">
        <f t="shared" si="80"/>
        <v>1</v>
      </c>
    </row>
    <row r="1021" spans="1:54">
      <c r="A1021">
        <v>11465</v>
      </c>
      <c r="D1021" t="s">
        <v>1206</v>
      </c>
      <c r="E1021" t="s">
        <v>4308</v>
      </c>
      <c r="F1021" t="str">
        <f t="shared" si="76"/>
        <v>County/Active Transportation</v>
      </c>
      <c r="G1021" t="s">
        <v>1206</v>
      </c>
      <c r="I1021" t="s">
        <v>1733</v>
      </c>
      <c r="M1021" t="s">
        <v>1734</v>
      </c>
      <c r="N1021">
        <v>16000000</v>
      </c>
      <c r="O1021">
        <v>32415999.999999996</v>
      </c>
      <c r="P1021" t="s">
        <v>729</v>
      </c>
      <c r="Q1021" t="str">
        <f t="shared" si="77"/>
        <v>2025-2032</v>
      </c>
      <c r="R1021">
        <v>1</v>
      </c>
      <c r="S1021" t="s">
        <v>730</v>
      </c>
      <c r="T1021" t="s">
        <v>636</v>
      </c>
      <c r="U1021" s="4">
        <v>2025</v>
      </c>
      <c r="V1021" s="4">
        <v>2032</v>
      </c>
      <c r="W1021" s="15">
        <f t="shared" si="78"/>
        <v>2000000</v>
      </c>
      <c r="X1021">
        <f t="shared" si="79"/>
        <v>8</v>
      </c>
      <c r="Y1021" s="15">
        <v>0</v>
      </c>
      <c r="Z1021" s="15">
        <v>0</v>
      </c>
      <c r="AA1021" s="15">
        <v>0</v>
      </c>
      <c r="AB1021" s="15">
        <v>0</v>
      </c>
      <c r="AC1021" s="15">
        <v>0</v>
      </c>
      <c r="AD1021" s="15">
        <v>0</v>
      </c>
      <c r="AE1021" s="15">
        <v>0</v>
      </c>
      <c r="AF1021" s="15">
        <v>0</v>
      </c>
      <c r="AG1021" s="15">
        <v>0</v>
      </c>
      <c r="AH1021" s="15">
        <v>0</v>
      </c>
      <c r="AI1021" s="15">
        <v>0</v>
      </c>
      <c r="AJ1021" s="15">
        <v>2000000</v>
      </c>
      <c r="AK1021" s="15">
        <v>2000000</v>
      </c>
      <c r="AL1021" s="15">
        <v>2000000</v>
      </c>
      <c r="AM1021" s="15">
        <v>2000000</v>
      </c>
      <c r="AN1021" s="15">
        <v>2000000</v>
      </c>
      <c r="AO1021" s="15">
        <v>2000000</v>
      </c>
      <c r="AP1021" s="15">
        <v>2000000</v>
      </c>
      <c r="AQ1021" s="15">
        <v>2000000</v>
      </c>
      <c r="AR1021" s="15">
        <v>0</v>
      </c>
      <c r="AS1021" s="15">
        <v>0</v>
      </c>
      <c r="AT1021" s="15">
        <v>0</v>
      </c>
      <c r="AU1021" s="15">
        <v>0</v>
      </c>
      <c r="AV1021" s="15">
        <v>0</v>
      </c>
      <c r="AW1021" s="15">
        <v>0</v>
      </c>
      <c r="AX1021" s="15">
        <v>0</v>
      </c>
      <c r="AY1021" s="15">
        <v>0</v>
      </c>
      <c r="BB1021" t="b">
        <f t="shared" si="80"/>
        <v>1</v>
      </c>
    </row>
    <row r="1022" spans="1:54">
      <c r="A1022">
        <v>11466</v>
      </c>
      <c r="D1022" t="s">
        <v>1206</v>
      </c>
      <c r="E1022" t="s">
        <v>4308</v>
      </c>
      <c r="F1022" t="str">
        <f t="shared" si="76"/>
        <v>County/Roads and Bridges</v>
      </c>
      <c r="G1022" t="s">
        <v>1206</v>
      </c>
      <c r="I1022" t="s">
        <v>3579</v>
      </c>
      <c r="J1022" t="s">
        <v>3580</v>
      </c>
      <c r="K1022" t="s">
        <v>3581</v>
      </c>
      <c r="L1022" t="s">
        <v>640</v>
      </c>
      <c r="M1022" t="s">
        <v>3582</v>
      </c>
      <c r="N1022">
        <v>10000000</v>
      </c>
      <c r="O1022">
        <v>20259999.999999996</v>
      </c>
      <c r="P1022" t="s">
        <v>729</v>
      </c>
      <c r="Q1022" t="str">
        <f t="shared" si="77"/>
        <v>2025-2032</v>
      </c>
      <c r="R1022">
        <v>1</v>
      </c>
      <c r="S1022" t="s">
        <v>730</v>
      </c>
      <c r="T1022" t="s">
        <v>2287</v>
      </c>
      <c r="U1022" s="4">
        <v>2025</v>
      </c>
      <c r="V1022" s="4">
        <v>2032</v>
      </c>
      <c r="W1022" s="15">
        <f t="shared" si="78"/>
        <v>1250000</v>
      </c>
      <c r="X1022">
        <f t="shared" si="79"/>
        <v>8</v>
      </c>
      <c r="Y1022" s="15">
        <v>0</v>
      </c>
      <c r="Z1022" s="15">
        <v>0</v>
      </c>
      <c r="AA1022" s="15">
        <v>0</v>
      </c>
      <c r="AB1022" s="15">
        <v>0</v>
      </c>
      <c r="AC1022" s="15">
        <v>0</v>
      </c>
      <c r="AD1022" s="15">
        <v>0</v>
      </c>
      <c r="AE1022" s="15">
        <v>0</v>
      </c>
      <c r="AF1022" s="15">
        <v>0</v>
      </c>
      <c r="AG1022" s="15">
        <v>0</v>
      </c>
      <c r="AH1022" s="15">
        <v>0</v>
      </c>
      <c r="AI1022" s="15">
        <v>0</v>
      </c>
      <c r="AJ1022" s="15">
        <v>1250000</v>
      </c>
      <c r="AK1022" s="15">
        <v>1250000</v>
      </c>
      <c r="AL1022" s="15">
        <v>1250000</v>
      </c>
      <c r="AM1022" s="15">
        <v>1250000</v>
      </c>
      <c r="AN1022" s="15">
        <v>1250000</v>
      </c>
      <c r="AO1022" s="15">
        <v>1250000</v>
      </c>
      <c r="AP1022" s="15">
        <v>1250000</v>
      </c>
      <c r="AQ1022" s="15">
        <v>1250000</v>
      </c>
      <c r="AR1022" s="15">
        <v>0</v>
      </c>
      <c r="AS1022" s="15">
        <v>0</v>
      </c>
      <c r="AT1022" s="15">
        <v>0</v>
      </c>
      <c r="AU1022" s="15">
        <v>0</v>
      </c>
      <c r="AV1022" s="15">
        <v>0</v>
      </c>
      <c r="AW1022" s="15">
        <v>0</v>
      </c>
      <c r="AX1022" s="15">
        <v>0</v>
      </c>
      <c r="AY1022" s="15">
        <v>0</v>
      </c>
      <c r="BB1022" t="b">
        <f t="shared" si="80"/>
        <v>1</v>
      </c>
    </row>
    <row r="1023" spans="1:54">
      <c r="A1023">
        <v>11467</v>
      </c>
      <c r="D1023" t="s">
        <v>1206</v>
      </c>
      <c r="E1023" t="s">
        <v>4308</v>
      </c>
      <c r="F1023" t="str">
        <f t="shared" si="76"/>
        <v>County/Active Transportation</v>
      </c>
      <c r="G1023" t="s">
        <v>1206</v>
      </c>
      <c r="I1023" t="s">
        <v>1735</v>
      </c>
      <c r="J1023" t="s">
        <v>1736</v>
      </c>
      <c r="K1023" t="s">
        <v>1737</v>
      </c>
      <c r="L1023" t="s">
        <v>640</v>
      </c>
      <c r="M1023" t="s">
        <v>1214</v>
      </c>
      <c r="N1023">
        <v>4580000</v>
      </c>
      <c r="O1023">
        <v>9279080</v>
      </c>
      <c r="P1023" t="s">
        <v>729</v>
      </c>
      <c r="Q1023" t="str">
        <f t="shared" si="77"/>
        <v>2025-2032</v>
      </c>
      <c r="R1023">
        <v>1</v>
      </c>
      <c r="S1023" t="s">
        <v>782</v>
      </c>
      <c r="T1023" t="s">
        <v>636</v>
      </c>
      <c r="U1023" s="4">
        <v>2025</v>
      </c>
      <c r="V1023" s="4">
        <v>2032</v>
      </c>
      <c r="W1023" s="15">
        <f t="shared" si="78"/>
        <v>572500</v>
      </c>
      <c r="X1023">
        <f t="shared" si="79"/>
        <v>8</v>
      </c>
      <c r="Y1023" s="15">
        <v>0</v>
      </c>
      <c r="Z1023" s="15">
        <v>0</v>
      </c>
      <c r="AA1023" s="15">
        <v>0</v>
      </c>
      <c r="AB1023" s="15">
        <v>0</v>
      </c>
      <c r="AC1023" s="15">
        <v>0</v>
      </c>
      <c r="AD1023" s="15">
        <v>0</v>
      </c>
      <c r="AE1023" s="15">
        <v>0</v>
      </c>
      <c r="AF1023" s="15">
        <v>0</v>
      </c>
      <c r="AG1023" s="15">
        <v>0</v>
      </c>
      <c r="AH1023" s="15">
        <v>0</v>
      </c>
      <c r="AI1023" s="15">
        <v>0</v>
      </c>
      <c r="AJ1023" s="15">
        <v>572500</v>
      </c>
      <c r="AK1023" s="15">
        <v>572500</v>
      </c>
      <c r="AL1023" s="15">
        <v>572500</v>
      </c>
      <c r="AM1023" s="15">
        <v>572500</v>
      </c>
      <c r="AN1023" s="15">
        <v>572500</v>
      </c>
      <c r="AO1023" s="15">
        <v>572500</v>
      </c>
      <c r="AP1023" s="15">
        <v>572500</v>
      </c>
      <c r="AQ1023" s="15">
        <v>572500</v>
      </c>
      <c r="AR1023" s="15">
        <v>0</v>
      </c>
      <c r="AS1023" s="15">
        <v>0</v>
      </c>
      <c r="AT1023" s="15">
        <v>0</v>
      </c>
      <c r="AU1023" s="15">
        <v>0</v>
      </c>
      <c r="AV1023" s="15">
        <v>0</v>
      </c>
      <c r="AW1023" s="15">
        <v>0</v>
      </c>
      <c r="AX1023" s="15">
        <v>0</v>
      </c>
      <c r="AY1023" s="15">
        <v>0</v>
      </c>
      <c r="BB1023" t="b">
        <f t="shared" si="80"/>
        <v>1</v>
      </c>
    </row>
    <row r="1024" spans="1:54">
      <c r="A1024">
        <v>11468</v>
      </c>
      <c r="D1024" t="s">
        <v>1206</v>
      </c>
      <c r="E1024" t="s">
        <v>4308</v>
      </c>
      <c r="F1024" t="str">
        <f t="shared" si="76"/>
        <v>County/Active Transportation</v>
      </c>
      <c r="G1024" t="s">
        <v>1206</v>
      </c>
      <c r="I1024" t="s">
        <v>1738</v>
      </c>
      <c r="J1024" t="s">
        <v>652</v>
      </c>
      <c r="K1024" t="s">
        <v>652</v>
      </c>
      <c r="L1024" t="s">
        <v>1</v>
      </c>
      <c r="M1024" t="s">
        <v>1739</v>
      </c>
      <c r="N1024">
        <v>3585000</v>
      </c>
      <c r="O1024">
        <v>7263209.9999999991</v>
      </c>
      <c r="P1024" t="s">
        <v>729</v>
      </c>
      <c r="Q1024" t="str">
        <f t="shared" si="77"/>
        <v>2025-2032</v>
      </c>
      <c r="R1024">
        <v>1</v>
      </c>
      <c r="S1024" t="s">
        <v>1740</v>
      </c>
      <c r="T1024" t="s">
        <v>636</v>
      </c>
      <c r="U1024" s="4">
        <v>2025</v>
      </c>
      <c r="V1024" s="4">
        <v>2032</v>
      </c>
      <c r="W1024" s="15">
        <f t="shared" si="78"/>
        <v>448125</v>
      </c>
      <c r="X1024">
        <f t="shared" si="79"/>
        <v>8</v>
      </c>
      <c r="Y1024" s="15">
        <v>0</v>
      </c>
      <c r="Z1024" s="15">
        <v>0</v>
      </c>
      <c r="AA1024" s="15">
        <v>0</v>
      </c>
      <c r="AB1024" s="15">
        <v>0</v>
      </c>
      <c r="AC1024" s="15">
        <v>0</v>
      </c>
      <c r="AD1024" s="15">
        <v>0</v>
      </c>
      <c r="AE1024" s="15">
        <v>0</v>
      </c>
      <c r="AF1024" s="15">
        <v>0</v>
      </c>
      <c r="AG1024" s="15">
        <v>0</v>
      </c>
      <c r="AH1024" s="15">
        <v>0</v>
      </c>
      <c r="AI1024" s="15">
        <v>0</v>
      </c>
      <c r="AJ1024" s="15">
        <v>448125</v>
      </c>
      <c r="AK1024" s="15">
        <v>448125</v>
      </c>
      <c r="AL1024" s="15">
        <v>448125</v>
      </c>
      <c r="AM1024" s="15">
        <v>448125</v>
      </c>
      <c r="AN1024" s="15">
        <v>448125</v>
      </c>
      <c r="AO1024" s="15">
        <v>448125</v>
      </c>
      <c r="AP1024" s="15">
        <v>448125</v>
      </c>
      <c r="AQ1024" s="15">
        <v>448125</v>
      </c>
      <c r="AR1024" s="15">
        <v>0</v>
      </c>
      <c r="AS1024" s="15">
        <v>0</v>
      </c>
      <c r="AT1024" s="15">
        <v>0</v>
      </c>
      <c r="AU1024" s="15">
        <v>0</v>
      </c>
      <c r="AV1024" s="15">
        <v>0</v>
      </c>
      <c r="AW1024" s="15">
        <v>0</v>
      </c>
      <c r="AX1024" s="15">
        <v>0</v>
      </c>
      <c r="AY1024" s="15">
        <v>0</v>
      </c>
      <c r="BB1024" t="b">
        <f t="shared" si="80"/>
        <v>1</v>
      </c>
    </row>
    <row r="1025" spans="1:54">
      <c r="A1025">
        <v>11469</v>
      </c>
      <c r="D1025" t="s">
        <v>1206</v>
      </c>
      <c r="E1025" t="s">
        <v>4308</v>
      </c>
      <c r="F1025" t="str">
        <f t="shared" si="76"/>
        <v>County/Roads and Bridges</v>
      </c>
      <c r="G1025" t="s">
        <v>1206</v>
      </c>
      <c r="I1025" t="s">
        <v>3583</v>
      </c>
      <c r="J1025" t="s">
        <v>3073</v>
      </c>
      <c r="K1025" t="s">
        <v>3074</v>
      </c>
      <c r="L1025" t="s">
        <v>1</v>
      </c>
      <c r="M1025" t="s">
        <v>3584</v>
      </c>
      <c r="N1025">
        <v>14000000</v>
      </c>
      <c r="O1025">
        <v>28363999.999999996</v>
      </c>
      <c r="P1025" t="s">
        <v>729</v>
      </c>
      <c r="Q1025" t="str">
        <f t="shared" si="77"/>
        <v>2025-2032</v>
      </c>
      <c r="R1025">
        <v>1</v>
      </c>
      <c r="S1025" t="s">
        <v>3076</v>
      </c>
      <c r="T1025" t="s">
        <v>2287</v>
      </c>
      <c r="U1025" s="4">
        <v>2025</v>
      </c>
      <c r="V1025" s="4">
        <v>2032</v>
      </c>
      <c r="W1025" s="15">
        <f t="shared" si="78"/>
        <v>1750000</v>
      </c>
      <c r="X1025">
        <f t="shared" si="79"/>
        <v>8</v>
      </c>
      <c r="Y1025" s="15">
        <v>0</v>
      </c>
      <c r="Z1025" s="15">
        <v>0</v>
      </c>
      <c r="AA1025" s="15">
        <v>0</v>
      </c>
      <c r="AB1025" s="15">
        <v>0</v>
      </c>
      <c r="AC1025" s="15">
        <v>0</v>
      </c>
      <c r="AD1025" s="15">
        <v>0</v>
      </c>
      <c r="AE1025" s="15">
        <v>0</v>
      </c>
      <c r="AF1025" s="15">
        <v>0</v>
      </c>
      <c r="AG1025" s="15">
        <v>0</v>
      </c>
      <c r="AH1025" s="15">
        <v>0</v>
      </c>
      <c r="AI1025" s="15">
        <v>0</v>
      </c>
      <c r="AJ1025" s="15">
        <v>1750000</v>
      </c>
      <c r="AK1025" s="15">
        <v>1750000</v>
      </c>
      <c r="AL1025" s="15">
        <v>1750000</v>
      </c>
      <c r="AM1025" s="15">
        <v>1750000</v>
      </c>
      <c r="AN1025" s="15">
        <v>1750000</v>
      </c>
      <c r="AO1025" s="15">
        <v>1750000</v>
      </c>
      <c r="AP1025" s="15">
        <v>1750000</v>
      </c>
      <c r="AQ1025" s="15">
        <v>1750000</v>
      </c>
      <c r="AR1025" s="15">
        <v>0</v>
      </c>
      <c r="AS1025" s="15">
        <v>0</v>
      </c>
      <c r="AT1025" s="15">
        <v>0</v>
      </c>
      <c r="AU1025" s="15">
        <v>0</v>
      </c>
      <c r="AV1025" s="15">
        <v>0</v>
      </c>
      <c r="AW1025" s="15">
        <v>0</v>
      </c>
      <c r="AX1025" s="15">
        <v>0</v>
      </c>
      <c r="AY1025" s="15">
        <v>0</v>
      </c>
      <c r="BB1025" t="b">
        <f t="shared" si="80"/>
        <v>1</v>
      </c>
    </row>
    <row r="1026" spans="1:54">
      <c r="A1026">
        <v>11470</v>
      </c>
      <c r="D1026" t="s">
        <v>1206</v>
      </c>
      <c r="E1026" t="s">
        <v>4308</v>
      </c>
      <c r="F1026" t="str">
        <f t="shared" ref="F1026:F1089" si="81">CONCATENATE(E1026,"/",T1026)</f>
        <v>County/Roads and Bridges</v>
      </c>
      <c r="G1026" t="s">
        <v>1206</v>
      </c>
      <c r="I1026" t="s">
        <v>3585</v>
      </c>
      <c r="J1026" t="s">
        <v>2424</v>
      </c>
      <c r="K1026" t="s">
        <v>1462</v>
      </c>
      <c r="L1026" t="s">
        <v>1</v>
      </c>
      <c r="M1026" t="s">
        <v>3586</v>
      </c>
      <c r="N1026">
        <v>57900000</v>
      </c>
      <c r="O1026">
        <v>117305399.99999999</v>
      </c>
      <c r="P1026" t="s">
        <v>729</v>
      </c>
      <c r="Q1026" t="str">
        <f t="shared" ref="Q1026:Q1089" si="82">IF(P1026="N/A","2018-2040",P1026)</f>
        <v>2025-2032</v>
      </c>
      <c r="R1026">
        <v>1</v>
      </c>
      <c r="S1026" t="s">
        <v>3076</v>
      </c>
      <c r="T1026" t="s">
        <v>2287</v>
      </c>
      <c r="U1026" s="4">
        <v>2025</v>
      </c>
      <c r="V1026" s="4">
        <v>2032</v>
      </c>
      <c r="W1026" s="15">
        <f t="shared" ref="W1026:W1089" si="83">N1026/X1026</f>
        <v>7237500</v>
      </c>
      <c r="X1026">
        <f t="shared" ref="X1026:X1089" si="84">V1026-U1026+1</f>
        <v>8</v>
      </c>
      <c r="Y1026" s="15">
        <v>0</v>
      </c>
      <c r="Z1026" s="15">
        <v>0</v>
      </c>
      <c r="AA1026" s="15">
        <v>0</v>
      </c>
      <c r="AB1026" s="15">
        <v>0</v>
      </c>
      <c r="AC1026" s="15">
        <v>0</v>
      </c>
      <c r="AD1026" s="15">
        <v>0</v>
      </c>
      <c r="AE1026" s="15">
        <v>0</v>
      </c>
      <c r="AF1026" s="15">
        <v>0</v>
      </c>
      <c r="AG1026" s="15">
        <v>0</v>
      </c>
      <c r="AH1026" s="15">
        <v>0</v>
      </c>
      <c r="AI1026" s="15">
        <v>0</v>
      </c>
      <c r="AJ1026" s="15">
        <v>7237500</v>
      </c>
      <c r="AK1026" s="15">
        <v>7237500</v>
      </c>
      <c r="AL1026" s="15">
        <v>7237500</v>
      </c>
      <c r="AM1026" s="15">
        <v>7237500</v>
      </c>
      <c r="AN1026" s="15">
        <v>7237500</v>
      </c>
      <c r="AO1026" s="15">
        <v>7237500</v>
      </c>
      <c r="AP1026" s="15">
        <v>7237500</v>
      </c>
      <c r="AQ1026" s="15">
        <v>7237500</v>
      </c>
      <c r="AR1026" s="15">
        <v>0</v>
      </c>
      <c r="AS1026" s="15">
        <v>0</v>
      </c>
      <c r="AT1026" s="15">
        <v>0</v>
      </c>
      <c r="AU1026" s="15">
        <v>0</v>
      </c>
      <c r="AV1026" s="15">
        <v>0</v>
      </c>
      <c r="AW1026" s="15">
        <v>0</v>
      </c>
      <c r="AX1026" s="15">
        <v>0</v>
      </c>
      <c r="AY1026" s="15">
        <v>0</v>
      </c>
      <c r="BB1026" t="b">
        <f t="shared" si="80"/>
        <v>1</v>
      </c>
    </row>
    <row r="1027" spans="1:54">
      <c r="A1027">
        <v>11471</v>
      </c>
      <c r="D1027" t="s">
        <v>1206</v>
      </c>
      <c r="E1027" t="s">
        <v>4308</v>
      </c>
      <c r="F1027" t="str">
        <f t="shared" si="81"/>
        <v>County/Roads and Bridges</v>
      </c>
      <c r="G1027" t="s">
        <v>1206</v>
      </c>
      <c r="I1027" t="s">
        <v>3579</v>
      </c>
      <c r="J1027" t="s">
        <v>1247</v>
      </c>
      <c r="K1027" t="s">
        <v>1923</v>
      </c>
      <c r="L1027" t="s">
        <v>640</v>
      </c>
      <c r="M1027" t="s">
        <v>2921</v>
      </c>
      <c r="N1027">
        <v>22000000</v>
      </c>
      <c r="O1027">
        <v>44571999.999999993</v>
      </c>
      <c r="P1027" t="s">
        <v>729</v>
      </c>
      <c r="Q1027" t="str">
        <f t="shared" si="82"/>
        <v>2025-2032</v>
      </c>
      <c r="R1027">
        <v>1</v>
      </c>
      <c r="S1027" t="s">
        <v>730</v>
      </c>
      <c r="T1027" t="s">
        <v>2287</v>
      </c>
      <c r="U1027" s="4">
        <v>2025</v>
      </c>
      <c r="V1027" s="4">
        <v>2032</v>
      </c>
      <c r="W1027" s="15">
        <f t="shared" si="83"/>
        <v>2750000</v>
      </c>
      <c r="X1027">
        <f t="shared" si="84"/>
        <v>8</v>
      </c>
      <c r="Y1027" s="15">
        <v>0</v>
      </c>
      <c r="Z1027" s="15">
        <v>0</v>
      </c>
      <c r="AA1027" s="15">
        <v>0</v>
      </c>
      <c r="AB1027" s="15">
        <v>0</v>
      </c>
      <c r="AC1027" s="15">
        <v>0</v>
      </c>
      <c r="AD1027" s="15">
        <v>0</v>
      </c>
      <c r="AE1027" s="15">
        <v>0</v>
      </c>
      <c r="AF1027" s="15">
        <v>0</v>
      </c>
      <c r="AG1027" s="15">
        <v>0</v>
      </c>
      <c r="AH1027" s="15">
        <v>0</v>
      </c>
      <c r="AI1027" s="15">
        <v>0</v>
      </c>
      <c r="AJ1027" s="15">
        <v>2750000</v>
      </c>
      <c r="AK1027" s="15">
        <v>2750000</v>
      </c>
      <c r="AL1027" s="15">
        <v>2750000</v>
      </c>
      <c r="AM1027" s="15">
        <v>2750000</v>
      </c>
      <c r="AN1027" s="15">
        <v>2750000</v>
      </c>
      <c r="AO1027" s="15">
        <v>2750000</v>
      </c>
      <c r="AP1027" s="15">
        <v>2750000</v>
      </c>
      <c r="AQ1027" s="15">
        <v>2750000</v>
      </c>
      <c r="AR1027" s="15">
        <v>0</v>
      </c>
      <c r="AS1027" s="15">
        <v>0</v>
      </c>
      <c r="AT1027" s="15">
        <v>0</v>
      </c>
      <c r="AU1027" s="15">
        <v>0</v>
      </c>
      <c r="AV1027" s="15">
        <v>0</v>
      </c>
      <c r="AW1027" s="15">
        <v>0</v>
      </c>
      <c r="AX1027" s="15">
        <v>0</v>
      </c>
      <c r="AY1027" s="15">
        <v>0</v>
      </c>
      <c r="BB1027" t="b">
        <f t="shared" si="80"/>
        <v>1</v>
      </c>
    </row>
    <row r="1028" spans="1:54">
      <c r="A1028">
        <v>11472</v>
      </c>
      <c r="D1028" t="s">
        <v>1206</v>
      </c>
      <c r="E1028" t="s">
        <v>4308</v>
      </c>
      <c r="F1028" t="str">
        <f t="shared" si="81"/>
        <v>County/Roads and Bridges</v>
      </c>
      <c r="G1028" t="s">
        <v>1206</v>
      </c>
      <c r="I1028" t="s">
        <v>3587</v>
      </c>
      <c r="J1028" t="s">
        <v>1606</v>
      </c>
      <c r="K1028" t="s">
        <v>1259</v>
      </c>
      <c r="L1028" t="s">
        <v>1</v>
      </c>
      <c r="M1028" t="s">
        <v>2921</v>
      </c>
      <c r="N1028">
        <v>15000000</v>
      </c>
      <c r="O1028">
        <v>30389999.999999996</v>
      </c>
      <c r="P1028" t="s">
        <v>729</v>
      </c>
      <c r="Q1028" t="str">
        <f t="shared" si="82"/>
        <v>2025-2032</v>
      </c>
      <c r="R1028">
        <v>1</v>
      </c>
      <c r="S1028" t="s">
        <v>730</v>
      </c>
      <c r="T1028" t="s">
        <v>2287</v>
      </c>
      <c r="U1028" s="4">
        <v>2025</v>
      </c>
      <c r="V1028" s="4">
        <v>2032</v>
      </c>
      <c r="W1028" s="15">
        <f t="shared" si="83"/>
        <v>1875000</v>
      </c>
      <c r="X1028">
        <f t="shared" si="84"/>
        <v>8</v>
      </c>
      <c r="Y1028" s="15">
        <v>0</v>
      </c>
      <c r="Z1028" s="15">
        <v>0</v>
      </c>
      <c r="AA1028" s="15">
        <v>0</v>
      </c>
      <c r="AB1028" s="15">
        <v>0</v>
      </c>
      <c r="AC1028" s="15">
        <v>0</v>
      </c>
      <c r="AD1028" s="15">
        <v>0</v>
      </c>
      <c r="AE1028" s="15">
        <v>0</v>
      </c>
      <c r="AF1028" s="15">
        <v>0</v>
      </c>
      <c r="AG1028" s="15">
        <v>0</v>
      </c>
      <c r="AH1028" s="15">
        <v>0</v>
      </c>
      <c r="AI1028" s="15">
        <v>0</v>
      </c>
      <c r="AJ1028" s="15">
        <v>1875000</v>
      </c>
      <c r="AK1028" s="15">
        <v>1875000</v>
      </c>
      <c r="AL1028" s="15">
        <v>1875000</v>
      </c>
      <c r="AM1028" s="15">
        <v>1875000</v>
      </c>
      <c r="AN1028" s="15">
        <v>1875000</v>
      </c>
      <c r="AO1028" s="15">
        <v>1875000</v>
      </c>
      <c r="AP1028" s="15">
        <v>1875000</v>
      </c>
      <c r="AQ1028" s="15">
        <v>1875000</v>
      </c>
      <c r="AR1028" s="15">
        <v>0</v>
      </c>
      <c r="AS1028" s="15">
        <v>0</v>
      </c>
      <c r="AT1028" s="15">
        <v>0</v>
      </c>
      <c r="AU1028" s="15">
        <v>0</v>
      </c>
      <c r="AV1028" s="15">
        <v>0</v>
      </c>
      <c r="AW1028" s="15">
        <v>0</v>
      </c>
      <c r="AX1028" s="15">
        <v>0</v>
      </c>
      <c r="AY1028" s="15">
        <v>0</v>
      </c>
      <c r="BB1028" t="b">
        <f t="shared" si="80"/>
        <v>1</v>
      </c>
    </row>
    <row r="1029" spans="1:54">
      <c r="A1029">
        <v>11473</v>
      </c>
      <c r="D1029" t="s">
        <v>1206</v>
      </c>
      <c r="E1029" t="s">
        <v>4308</v>
      </c>
      <c r="F1029" t="str">
        <f t="shared" si="81"/>
        <v>County/Active Transportation</v>
      </c>
      <c r="G1029" t="s">
        <v>1206</v>
      </c>
      <c r="I1029" t="s">
        <v>1741</v>
      </c>
      <c r="J1029" t="s">
        <v>1742</v>
      </c>
      <c r="K1029" t="s">
        <v>1234</v>
      </c>
      <c r="L1029" t="s">
        <v>640</v>
      </c>
      <c r="M1029" t="s">
        <v>1510</v>
      </c>
      <c r="N1029">
        <v>9000000</v>
      </c>
      <c r="O1029">
        <v>18234000</v>
      </c>
      <c r="P1029" t="s">
        <v>729</v>
      </c>
      <c r="Q1029" t="str">
        <f t="shared" si="82"/>
        <v>2025-2032</v>
      </c>
      <c r="R1029">
        <v>1</v>
      </c>
      <c r="S1029" t="s">
        <v>730</v>
      </c>
      <c r="T1029" t="s">
        <v>636</v>
      </c>
      <c r="U1029" s="4">
        <v>2025</v>
      </c>
      <c r="V1029" s="4">
        <v>2032</v>
      </c>
      <c r="W1029" s="15">
        <f t="shared" si="83"/>
        <v>1125000</v>
      </c>
      <c r="X1029">
        <f t="shared" si="84"/>
        <v>8</v>
      </c>
      <c r="Y1029" s="15">
        <v>0</v>
      </c>
      <c r="Z1029" s="15">
        <v>0</v>
      </c>
      <c r="AA1029" s="15">
        <v>0</v>
      </c>
      <c r="AB1029" s="15">
        <v>0</v>
      </c>
      <c r="AC1029" s="15">
        <v>0</v>
      </c>
      <c r="AD1029" s="15">
        <v>0</v>
      </c>
      <c r="AE1029" s="15">
        <v>0</v>
      </c>
      <c r="AF1029" s="15">
        <v>0</v>
      </c>
      <c r="AG1029" s="15">
        <v>0</v>
      </c>
      <c r="AH1029" s="15">
        <v>0</v>
      </c>
      <c r="AI1029" s="15">
        <v>0</v>
      </c>
      <c r="AJ1029" s="15">
        <v>1125000</v>
      </c>
      <c r="AK1029" s="15">
        <v>1125000</v>
      </c>
      <c r="AL1029" s="15">
        <v>1125000</v>
      </c>
      <c r="AM1029" s="15">
        <v>1125000</v>
      </c>
      <c r="AN1029" s="15">
        <v>1125000</v>
      </c>
      <c r="AO1029" s="15">
        <v>1125000</v>
      </c>
      <c r="AP1029" s="15">
        <v>1125000</v>
      </c>
      <c r="AQ1029" s="15">
        <v>1125000</v>
      </c>
      <c r="AR1029" s="15">
        <v>0</v>
      </c>
      <c r="AS1029" s="15">
        <v>0</v>
      </c>
      <c r="AT1029" s="15">
        <v>0</v>
      </c>
      <c r="AU1029" s="15">
        <v>0</v>
      </c>
      <c r="AV1029" s="15">
        <v>0</v>
      </c>
      <c r="AW1029" s="15">
        <v>0</v>
      </c>
      <c r="AX1029" s="15">
        <v>0</v>
      </c>
      <c r="AY1029" s="15">
        <v>0</v>
      </c>
      <c r="BB1029" t="b">
        <f t="shared" si="80"/>
        <v>1</v>
      </c>
    </row>
    <row r="1030" spans="1:54">
      <c r="A1030">
        <v>11474</v>
      </c>
      <c r="D1030" t="s">
        <v>1206</v>
      </c>
      <c r="E1030" t="s">
        <v>4308</v>
      </c>
      <c r="F1030" t="str">
        <f t="shared" si="81"/>
        <v>County/Roads and Bridges</v>
      </c>
      <c r="G1030" t="s">
        <v>1206</v>
      </c>
      <c r="I1030" t="s">
        <v>3588</v>
      </c>
      <c r="J1030" t="s">
        <v>1742</v>
      </c>
      <c r="K1030" t="s">
        <v>3589</v>
      </c>
      <c r="L1030" t="s">
        <v>640</v>
      </c>
      <c r="M1030" t="s">
        <v>3590</v>
      </c>
      <c r="N1030">
        <v>6000000</v>
      </c>
      <c r="O1030">
        <v>12155999.999999998</v>
      </c>
      <c r="P1030" t="s">
        <v>729</v>
      </c>
      <c r="Q1030" t="str">
        <f t="shared" si="82"/>
        <v>2025-2032</v>
      </c>
      <c r="R1030">
        <v>1</v>
      </c>
      <c r="S1030" t="s">
        <v>730</v>
      </c>
      <c r="T1030" t="s">
        <v>2287</v>
      </c>
      <c r="U1030" s="4">
        <v>2025</v>
      </c>
      <c r="V1030" s="4">
        <v>2032</v>
      </c>
      <c r="W1030" s="15">
        <f t="shared" si="83"/>
        <v>750000</v>
      </c>
      <c r="X1030">
        <f t="shared" si="84"/>
        <v>8</v>
      </c>
      <c r="Y1030" s="15">
        <v>0</v>
      </c>
      <c r="Z1030" s="15">
        <v>0</v>
      </c>
      <c r="AA1030" s="15">
        <v>0</v>
      </c>
      <c r="AB1030" s="15">
        <v>0</v>
      </c>
      <c r="AC1030" s="15">
        <v>0</v>
      </c>
      <c r="AD1030" s="15">
        <v>0</v>
      </c>
      <c r="AE1030" s="15">
        <v>0</v>
      </c>
      <c r="AF1030" s="15">
        <v>0</v>
      </c>
      <c r="AG1030" s="15">
        <v>0</v>
      </c>
      <c r="AH1030" s="15">
        <v>0</v>
      </c>
      <c r="AI1030" s="15">
        <v>0</v>
      </c>
      <c r="AJ1030" s="15">
        <v>750000</v>
      </c>
      <c r="AK1030" s="15">
        <v>750000</v>
      </c>
      <c r="AL1030" s="15">
        <v>750000</v>
      </c>
      <c r="AM1030" s="15">
        <v>750000</v>
      </c>
      <c r="AN1030" s="15">
        <v>750000</v>
      </c>
      <c r="AO1030" s="15">
        <v>750000</v>
      </c>
      <c r="AP1030" s="15">
        <v>750000</v>
      </c>
      <c r="AQ1030" s="15">
        <v>750000</v>
      </c>
      <c r="AR1030" s="15">
        <v>0</v>
      </c>
      <c r="AS1030" s="15">
        <v>0</v>
      </c>
      <c r="AT1030" s="15">
        <v>0</v>
      </c>
      <c r="AU1030" s="15">
        <v>0</v>
      </c>
      <c r="AV1030" s="15">
        <v>0</v>
      </c>
      <c r="AW1030" s="15">
        <v>0</v>
      </c>
      <c r="AX1030" s="15">
        <v>0</v>
      </c>
      <c r="AY1030" s="15">
        <v>0</v>
      </c>
      <c r="BB1030" t="b">
        <f t="shared" si="80"/>
        <v>1</v>
      </c>
    </row>
    <row r="1031" spans="1:54">
      <c r="A1031">
        <v>11475</v>
      </c>
      <c r="D1031" t="s">
        <v>1206</v>
      </c>
      <c r="E1031" t="s">
        <v>4308</v>
      </c>
      <c r="F1031" t="str">
        <f t="shared" si="81"/>
        <v>County/TSMO/TDM</v>
      </c>
      <c r="G1031" t="s">
        <v>1206</v>
      </c>
      <c r="I1031" t="s">
        <v>4286</v>
      </c>
      <c r="J1031" t="s">
        <v>652</v>
      </c>
      <c r="K1031" t="s">
        <v>652</v>
      </c>
      <c r="L1031" t="s">
        <v>3763</v>
      </c>
      <c r="M1031" t="s">
        <v>4219</v>
      </c>
      <c r="N1031">
        <v>10450000</v>
      </c>
      <c r="O1031">
        <v>21171699.999999996</v>
      </c>
      <c r="P1031" t="s">
        <v>729</v>
      </c>
      <c r="Q1031" t="str">
        <f t="shared" si="82"/>
        <v>2025-2032</v>
      </c>
      <c r="R1031">
        <v>1</v>
      </c>
      <c r="S1031" t="s">
        <v>782</v>
      </c>
      <c r="T1031" t="s">
        <v>4150</v>
      </c>
      <c r="U1031" s="4">
        <v>2025</v>
      </c>
      <c r="V1031" s="4">
        <v>2032</v>
      </c>
      <c r="W1031" s="15">
        <f t="shared" si="83"/>
        <v>1306250</v>
      </c>
      <c r="X1031">
        <f t="shared" si="84"/>
        <v>8</v>
      </c>
      <c r="Y1031" s="15">
        <v>0</v>
      </c>
      <c r="Z1031" s="15">
        <v>0</v>
      </c>
      <c r="AA1031" s="15">
        <v>0</v>
      </c>
      <c r="AB1031" s="15">
        <v>0</v>
      </c>
      <c r="AC1031" s="15">
        <v>0</v>
      </c>
      <c r="AD1031" s="15">
        <v>0</v>
      </c>
      <c r="AE1031" s="15">
        <v>0</v>
      </c>
      <c r="AF1031" s="15">
        <v>0</v>
      </c>
      <c r="AG1031" s="15">
        <v>0</v>
      </c>
      <c r="AH1031" s="15">
        <v>0</v>
      </c>
      <c r="AI1031" s="15">
        <v>0</v>
      </c>
      <c r="AJ1031" s="15">
        <v>1306250</v>
      </c>
      <c r="AK1031" s="15">
        <v>1306250</v>
      </c>
      <c r="AL1031" s="15">
        <v>1306250</v>
      </c>
      <c r="AM1031" s="15">
        <v>1306250</v>
      </c>
      <c r="AN1031" s="15">
        <v>1306250</v>
      </c>
      <c r="AO1031" s="15">
        <v>1306250</v>
      </c>
      <c r="AP1031" s="15">
        <v>1306250</v>
      </c>
      <c r="AQ1031" s="15">
        <v>1306250</v>
      </c>
      <c r="AR1031" s="15">
        <v>0</v>
      </c>
      <c r="AS1031" s="15">
        <v>0</v>
      </c>
      <c r="AT1031" s="15">
        <v>0</v>
      </c>
      <c r="AU1031" s="15">
        <v>0</v>
      </c>
      <c r="AV1031" s="15">
        <v>0</v>
      </c>
      <c r="AW1031" s="15">
        <v>0</v>
      </c>
      <c r="AX1031" s="15">
        <v>0</v>
      </c>
      <c r="AY1031" s="15">
        <v>0</v>
      </c>
      <c r="BB1031" t="b">
        <f t="shared" si="80"/>
        <v>1</v>
      </c>
    </row>
    <row r="1032" spans="1:54">
      <c r="A1032">
        <v>11476</v>
      </c>
      <c r="D1032" t="s">
        <v>1206</v>
      </c>
      <c r="E1032" t="s">
        <v>4308</v>
      </c>
      <c r="F1032" t="str">
        <f t="shared" si="81"/>
        <v>County/Roads and Bridges</v>
      </c>
      <c r="G1032" t="s">
        <v>1206</v>
      </c>
      <c r="I1032" t="s">
        <v>3559</v>
      </c>
      <c r="J1032" t="s">
        <v>3591</v>
      </c>
      <c r="K1032" t="s">
        <v>3592</v>
      </c>
      <c r="L1032" t="s">
        <v>640</v>
      </c>
      <c r="M1032" t="s">
        <v>2921</v>
      </c>
      <c r="N1032">
        <v>8000000</v>
      </c>
      <c r="O1032">
        <v>16207999.999999998</v>
      </c>
      <c r="P1032" t="s">
        <v>729</v>
      </c>
      <c r="Q1032" t="str">
        <f t="shared" si="82"/>
        <v>2025-2032</v>
      </c>
      <c r="R1032">
        <v>1</v>
      </c>
      <c r="S1032" t="s">
        <v>730</v>
      </c>
      <c r="T1032" t="s">
        <v>2287</v>
      </c>
      <c r="U1032" s="4">
        <v>2025</v>
      </c>
      <c r="V1032" s="4">
        <v>2032</v>
      </c>
      <c r="W1032" s="15">
        <f t="shared" si="83"/>
        <v>1000000</v>
      </c>
      <c r="X1032">
        <f t="shared" si="84"/>
        <v>8</v>
      </c>
      <c r="Y1032" s="15">
        <v>0</v>
      </c>
      <c r="Z1032" s="15">
        <v>0</v>
      </c>
      <c r="AA1032" s="15">
        <v>0</v>
      </c>
      <c r="AB1032" s="15">
        <v>0</v>
      </c>
      <c r="AC1032" s="15">
        <v>0</v>
      </c>
      <c r="AD1032" s="15">
        <v>0</v>
      </c>
      <c r="AE1032" s="15">
        <v>0</v>
      </c>
      <c r="AF1032" s="15">
        <v>0</v>
      </c>
      <c r="AG1032" s="15">
        <v>0</v>
      </c>
      <c r="AH1032" s="15">
        <v>0</v>
      </c>
      <c r="AI1032" s="15">
        <v>0</v>
      </c>
      <c r="AJ1032" s="15">
        <v>1000000</v>
      </c>
      <c r="AK1032" s="15">
        <v>1000000</v>
      </c>
      <c r="AL1032" s="15">
        <v>1000000</v>
      </c>
      <c r="AM1032" s="15">
        <v>1000000</v>
      </c>
      <c r="AN1032" s="15">
        <v>1000000</v>
      </c>
      <c r="AO1032" s="15">
        <v>1000000</v>
      </c>
      <c r="AP1032" s="15">
        <v>1000000</v>
      </c>
      <c r="AQ1032" s="15">
        <v>1000000</v>
      </c>
      <c r="AR1032" s="15">
        <v>0</v>
      </c>
      <c r="AS1032" s="15">
        <v>0</v>
      </c>
      <c r="AT1032" s="15">
        <v>0</v>
      </c>
      <c r="AU1032" s="15">
        <v>0</v>
      </c>
      <c r="AV1032" s="15">
        <v>0</v>
      </c>
      <c r="AW1032" s="15">
        <v>0</v>
      </c>
      <c r="AX1032" s="15">
        <v>0</v>
      </c>
      <c r="AY1032" s="15">
        <v>0</v>
      </c>
      <c r="BB1032" t="b">
        <f t="shared" si="80"/>
        <v>1</v>
      </c>
    </row>
    <row r="1033" spans="1:54">
      <c r="A1033">
        <v>11477</v>
      </c>
      <c r="D1033" t="s">
        <v>1206</v>
      </c>
      <c r="E1033" t="s">
        <v>4308</v>
      </c>
      <c r="F1033" t="str">
        <f t="shared" si="81"/>
        <v>County/Roads and Bridges</v>
      </c>
      <c r="G1033" t="s">
        <v>1206</v>
      </c>
      <c r="I1033" t="s">
        <v>3593</v>
      </c>
      <c r="J1033" t="s">
        <v>3551</v>
      </c>
      <c r="K1033" t="s">
        <v>2852</v>
      </c>
      <c r="L1033" t="s">
        <v>1</v>
      </c>
      <c r="M1033" t="s">
        <v>3567</v>
      </c>
      <c r="N1033">
        <v>7800000</v>
      </c>
      <c r="O1033">
        <v>15802799.999999998</v>
      </c>
      <c r="P1033" t="s">
        <v>729</v>
      </c>
      <c r="Q1033" t="str">
        <f t="shared" si="82"/>
        <v>2025-2032</v>
      </c>
      <c r="R1033">
        <v>1</v>
      </c>
      <c r="S1033" t="s">
        <v>730</v>
      </c>
      <c r="T1033" t="s">
        <v>2287</v>
      </c>
      <c r="U1033" s="4">
        <v>2025</v>
      </c>
      <c r="V1033" s="4">
        <v>2032</v>
      </c>
      <c r="W1033" s="15">
        <f t="shared" si="83"/>
        <v>975000</v>
      </c>
      <c r="X1033">
        <f t="shared" si="84"/>
        <v>8</v>
      </c>
      <c r="Y1033" s="15">
        <v>0</v>
      </c>
      <c r="Z1033" s="15">
        <v>0</v>
      </c>
      <c r="AA1033" s="15">
        <v>0</v>
      </c>
      <c r="AB1033" s="15">
        <v>0</v>
      </c>
      <c r="AC1033" s="15">
        <v>0</v>
      </c>
      <c r="AD1033" s="15">
        <v>0</v>
      </c>
      <c r="AE1033" s="15">
        <v>0</v>
      </c>
      <c r="AF1033" s="15">
        <v>0</v>
      </c>
      <c r="AG1033" s="15">
        <v>0</v>
      </c>
      <c r="AH1033" s="15">
        <v>0</v>
      </c>
      <c r="AI1033" s="15">
        <v>0</v>
      </c>
      <c r="AJ1033" s="15">
        <v>975000</v>
      </c>
      <c r="AK1033" s="15">
        <v>975000</v>
      </c>
      <c r="AL1033" s="15">
        <v>975000</v>
      </c>
      <c r="AM1033" s="15">
        <v>975000</v>
      </c>
      <c r="AN1033" s="15">
        <v>975000</v>
      </c>
      <c r="AO1033" s="15">
        <v>975000</v>
      </c>
      <c r="AP1033" s="15">
        <v>975000</v>
      </c>
      <c r="AQ1033" s="15">
        <v>975000</v>
      </c>
      <c r="AR1033" s="15">
        <v>0</v>
      </c>
      <c r="AS1033" s="15">
        <v>0</v>
      </c>
      <c r="AT1033" s="15">
        <v>0</v>
      </c>
      <c r="AU1033" s="15">
        <v>0</v>
      </c>
      <c r="AV1033" s="15">
        <v>0</v>
      </c>
      <c r="AW1033" s="15">
        <v>0</v>
      </c>
      <c r="AX1033" s="15">
        <v>0</v>
      </c>
      <c r="AY1033" s="15">
        <v>0</v>
      </c>
      <c r="BB1033" t="b">
        <f t="shared" si="80"/>
        <v>1</v>
      </c>
    </row>
    <row r="1034" spans="1:54">
      <c r="A1034">
        <v>11478</v>
      </c>
      <c r="D1034" t="s">
        <v>1206</v>
      </c>
      <c r="E1034" t="s">
        <v>4308</v>
      </c>
      <c r="F1034" t="str">
        <f t="shared" si="81"/>
        <v>County/Roads and Bridges</v>
      </c>
      <c r="G1034" t="s">
        <v>1206</v>
      </c>
      <c r="I1034" t="s">
        <v>2868</v>
      </c>
      <c r="J1034" t="s">
        <v>2852</v>
      </c>
      <c r="K1034" t="s">
        <v>3551</v>
      </c>
      <c r="L1034" t="s">
        <v>1</v>
      </c>
      <c r="M1034" t="s">
        <v>3594</v>
      </c>
      <c r="N1034">
        <v>57000000</v>
      </c>
      <c r="O1034">
        <v>115481999.99999999</v>
      </c>
      <c r="P1034" t="s">
        <v>729</v>
      </c>
      <c r="Q1034" t="str">
        <f t="shared" si="82"/>
        <v>2025-2032</v>
      </c>
      <c r="R1034">
        <v>1</v>
      </c>
      <c r="S1034" t="s">
        <v>730</v>
      </c>
      <c r="T1034" t="s">
        <v>2287</v>
      </c>
      <c r="U1034" s="4">
        <v>2025</v>
      </c>
      <c r="V1034" s="4">
        <v>2032</v>
      </c>
      <c r="W1034" s="15">
        <f t="shared" si="83"/>
        <v>7125000</v>
      </c>
      <c r="X1034">
        <f t="shared" si="84"/>
        <v>8</v>
      </c>
      <c r="Y1034" s="15">
        <v>0</v>
      </c>
      <c r="Z1034" s="15">
        <v>0</v>
      </c>
      <c r="AA1034" s="15">
        <v>0</v>
      </c>
      <c r="AB1034" s="15">
        <v>0</v>
      </c>
      <c r="AC1034" s="15">
        <v>0</v>
      </c>
      <c r="AD1034" s="15">
        <v>0</v>
      </c>
      <c r="AE1034" s="15">
        <v>0</v>
      </c>
      <c r="AF1034" s="15">
        <v>0</v>
      </c>
      <c r="AG1034" s="15">
        <v>0</v>
      </c>
      <c r="AH1034" s="15">
        <v>0</v>
      </c>
      <c r="AI1034" s="15">
        <v>0</v>
      </c>
      <c r="AJ1034" s="15">
        <v>7125000</v>
      </c>
      <c r="AK1034" s="15">
        <v>7125000</v>
      </c>
      <c r="AL1034" s="15">
        <v>7125000</v>
      </c>
      <c r="AM1034" s="15">
        <v>7125000</v>
      </c>
      <c r="AN1034" s="15">
        <v>7125000</v>
      </c>
      <c r="AO1034" s="15">
        <v>7125000</v>
      </c>
      <c r="AP1034" s="15">
        <v>7125000</v>
      </c>
      <c r="AQ1034" s="15">
        <v>7125000</v>
      </c>
      <c r="AR1034" s="15">
        <v>0</v>
      </c>
      <c r="AS1034" s="15">
        <v>0</v>
      </c>
      <c r="AT1034" s="15">
        <v>0</v>
      </c>
      <c r="AU1034" s="15">
        <v>0</v>
      </c>
      <c r="AV1034" s="15">
        <v>0</v>
      </c>
      <c r="AW1034" s="15">
        <v>0</v>
      </c>
      <c r="AX1034" s="15">
        <v>0</v>
      </c>
      <c r="AY1034" s="15">
        <v>0</v>
      </c>
      <c r="BB1034" t="b">
        <f t="shared" si="80"/>
        <v>1</v>
      </c>
    </row>
    <row r="1035" spans="1:54">
      <c r="A1035">
        <v>11482</v>
      </c>
      <c r="D1035" t="s">
        <v>1206</v>
      </c>
      <c r="E1035" t="s">
        <v>4308</v>
      </c>
      <c r="F1035" t="str">
        <f t="shared" si="81"/>
        <v>County/Active Transportation</v>
      </c>
      <c r="G1035" t="s">
        <v>1206</v>
      </c>
      <c r="I1035" t="s">
        <v>1751</v>
      </c>
      <c r="J1035" t="s">
        <v>1752</v>
      </c>
      <c r="K1035" t="s">
        <v>1753</v>
      </c>
      <c r="L1035" t="s">
        <v>1</v>
      </c>
      <c r="M1035" t="s">
        <v>1754</v>
      </c>
      <c r="N1035">
        <v>15000000</v>
      </c>
      <c r="O1035">
        <v>30389999.999999996</v>
      </c>
      <c r="P1035" t="s">
        <v>729</v>
      </c>
      <c r="Q1035" t="str">
        <f t="shared" si="82"/>
        <v>2025-2032</v>
      </c>
      <c r="R1035">
        <v>1</v>
      </c>
      <c r="S1035" t="s">
        <v>782</v>
      </c>
      <c r="T1035" t="s">
        <v>636</v>
      </c>
      <c r="U1035" s="4">
        <v>2025</v>
      </c>
      <c r="V1035" s="4">
        <v>2032</v>
      </c>
      <c r="W1035" s="15">
        <f t="shared" si="83"/>
        <v>1875000</v>
      </c>
      <c r="X1035">
        <f t="shared" si="84"/>
        <v>8</v>
      </c>
      <c r="Y1035" s="15">
        <v>0</v>
      </c>
      <c r="Z1035" s="15">
        <v>0</v>
      </c>
      <c r="AA1035" s="15">
        <v>0</v>
      </c>
      <c r="AB1035" s="15">
        <v>0</v>
      </c>
      <c r="AC1035" s="15">
        <v>0</v>
      </c>
      <c r="AD1035" s="15">
        <v>0</v>
      </c>
      <c r="AE1035" s="15">
        <v>0</v>
      </c>
      <c r="AF1035" s="15">
        <v>0</v>
      </c>
      <c r="AG1035" s="15">
        <v>0</v>
      </c>
      <c r="AH1035" s="15">
        <v>0</v>
      </c>
      <c r="AI1035" s="15">
        <v>0</v>
      </c>
      <c r="AJ1035" s="15">
        <v>1875000</v>
      </c>
      <c r="AK1035" s="15">
        <v>1875000</v>
      </c>
      <c r="AL1035" s="15">
        <v>1875000</v>
      </c>
      <c r="AM1035" s="15">
        <v>1875000</v>
      </c>
      <c r="AN1035" s="15">
        <v>1875000</v>
      </c>
      <c r="AO1035" s="15">
        <v>1875000</v>
      </c>
      <c r="AP1035" s="15">
        <v>1875000</v>
      </c>
      <c r="AQ1035" s="15">
        <v>1875000</v>
      </c>
      <c r="AR1035" s="15">
        <v>0</v>
      </c>
      <c r="AS1035" s="15">
        <v>0</v>
      </c>
      <c r="AT1035" s="15">
        <v>0</v>
      </c>
      <c r="AU1035" s="15">
        <v>0</v>
      </c>
      <c r="AV1035" s="15">
        <v>0</v>
      </c>
      <c r="AW1035" s="15">
        <v>0</v>
      </c>
      <c r="AX1035" s="15">
        <v>0</v>
      </c>
      <c r="AY1035" s="15">
        <v>0</v>
      </c>
      <c r="BB1035" t="b">
        <f t="shared" si="80"/>
        <v>1</v>
      </c>
    </row>
    <row r="1036" spans="1:54">
      <c r="A1036">
        <v>11487</v>
      </c>
      <c r="D1036" t="s">
        <v>721</v>
      </c>
      <c r="E1036" t="s">
        <v>4307</v>
      </c>
      <c r="F1036" t="str">
        <f t="shared" si="81"/>
        <v>City/Roads and Bridges</v>
      </c>
      <c r="G1036" t="s">
        <v>1206</v>
      </c>
      <c r="I1036" t="s">
        <v>3599</v>
      </c>
      <c r="J1036" t="s">
        <v>3600</v>
      </c>
      <c r="K1036" t="s">
        <v>3601</v>
      </c>
      <c r="L1036" t="s">
        <v>1</v>
      </c>
      <c r="M1036" t="s">
        <v>3578</v>
      </c>
      <c r="N1036">
        <v>1100000</v>
      </c>
      <c r="O1036">
        <v>2228600</v>
      </c>
      <c r="P1036" t="s">
        <v>729</v>
      </c>
      <c r="Q1036" t="str">
        <f t="shared" si="82"/>
        <v>2025-2032</v>
      </c>
      <c r="R1036">
        <v>1</v>
      </c>
      <c r="S1036" t="s">
        <v>664</v>
      </c>
      <c r="T1036" t="s">
        <v>2287</v>
      </c>
      <c r="U1036" s="4">
        <v>2025</v>
      </c>
      <c r="V1036" s="4">
        <v>2032</v>
      </c>
      <c r="W1036" s="15">
        <f t="shared" si="83"/>
        <v>137500</v>
      </c>
      <c r="X1036">
        <f t="shared" si="84"/>
        <v>8</v>
      </c>
      <c r="Y1036" s="15">
        <v>0</v>
      </c>
      <c r="Z1036" s="15">
        <v>0</v>
      </c>
      <c r="AA1036" s="15">
        <v>0</v>
      </c>
      <c r="AB1036" s="15">
        <v>0</v>
      </c>
      <c r="AC1036" s="15">
        <v>0</v>
      </c>
      <c r="AD1036" s="15">
        <v>0</v>
      </c>
      <c r="AE1036" s="15">
        <v>0</v>
      </c>
      <c r="AF1036" s="15">
        <v>0</v>
      </c>
      <c r="AG1036" s="15">
        <v>0</v>
      </c>
      <c r="AH1036" s="15">
        <v>0</v>
      </c>
      <c r="AI1036" s="15">
        <v>0</v>
      </c>
      <c r="AJ1036" s="15">
        <v>137500</v>
      </c>
      <c r="AK1036" s="15">
        <v>137500</v>
      </c>
      <c r="AL1036" s="15">
        <v>137500</v>
      </c>
      <c r="AM1036" s="15">
        <v>137500</v>
      </c>
      <c r="AN1036" s="15">
        <v>137500</v>
      </c>
      <c r="AO1036" s="15">
        <v>137500</v>
      </c>
      <c r="AP1036" s="15">
        <v>137500</v>
      </c>
      <c r="AQ1036" s="15">
        <v>137500</v>
      </c>
      <c r="AR1036" s="15">
        <v>0</v>
      </c>
      <c r="AS1036" s="15">
        <v>0</v>
      </c>
      <c r="AT1036" s="15">
        <v>0</v>
      </c>
      <c r="AU1036" s="15">
        <v>0</v>
      </c>
      <c r="AV1036" s="15">
        <v>0</v>
      </c>
      <c r="AW1036" s="15">
        <v>0</v>
      </c>
      <c r="AX1036" s="15">
        <v>0</v>
      </c>
      <c r="AY1036" s="15">
        <v>0</v>
      </c>
      <c r="BB1036" t="b">
        <f t="shared" si="80"/>
        <v>1</v>
      </c>
    </row>
    <row r="1037" spans="1:54">
      <c r="A1037">
        <v>11488</v>
      </c>
      <c r="D1037" t="s">
        <v>721</v>
      </c>
      <c r="E1037" t="s">
        <v>4307</v>
      </c>
      <c r="F1037" t="str">
        <f t="shared" si="81"/>
        <v>City/Roads and Bridges</v>
      </c>
      <c r="G1037" t="s">
        <v>1206</v>
      </c>
      <c r="I1037" t="s">
        <v>3602</v>
      </c>
      <c r="L1037" t="s">
        <v>1</v>
      </c>
      <c r="M1037" t="s">
        <v>3603</v>
      </c>
      <c r="N1037">
        <v>1000000</v>
      </c>
      <c r="O1037">
        <v>2025999.9999999998</v>
      </c>
      <c r="P1037" t="s">
        <v>729</v>
      </c>
      <c r="Q1037" t="str">
        <f t="shared" si="82"/>
        <v>2025-2032</v>
      </c>
      <c r="R1037">
        <v>1</v>
      </c>
      <c r="S1037" t="s">
        <v>664</v>
      </c>
      <c r="T1037" t="s">
        <v>2287</v>
      </c>
      <c r="U1037" s="4">
        <v>2025</v>
      </c>
      <c r="V1037" s="4">
        <v>2032</v>
      </c>
      <c r="W1037" s="15">
        <f t="shared" si="83"/>
        <v>125000</v>
      </c>
      <c r="X1037">
        <f t="shared" si="84"/>
        <v>8</v>
      </c>
      <c r="Y1037" s="15">
        <v>0</v>
      </c>
      <c r="Z1037" s="15">
        <v>0</v>
      </c>
      <c r="AA1037" s="15">
        <v>0</v>
      </c>
      <c r="AB1037" s="15">
        <v>0</v>
      </c>
      <c r="AC1037" s="15">
        <v>0</v>
      </c>
      <c r="AD1037" s="15">
        <v>0</v>
      </c>
      <c r="AE1037" s="15">
        <v>0</v>
      </c>
      <c r="AF1037" s="15">
        <v>0</v>
      </c>
      <c r="AG1037" s="15">
        <v>0</v>
      </c>
      <c r="AH1037" s="15">
        <v>0</v>
      </c>
      <c r="AI1037" s="15">
        <v>0</v>
      </c>
      <c r="AJ1037" s="15">
        <v>125000</v>
      </c>
      <c r="AK1037" s="15">
        <v>125000</v>
      </c>
      <c r="AL1037" s="15">
        <v>125000</v>
      </c>
      <c r="AM1037" s="15">
        <v>125000</v>
      </c>
      <c r="AN1037" s="15">
        <v>125000</v>
      </c>
      <c r="AO1037" s="15">
        <v>125000</v>
      </c>
      <c r="AP1037" s="15">
        <v>125000</v>
      </c>
      <c r="AQ1037" s="15">
        <v>125000</v>
      </c>
      <c r="AR1037" s="15">
        <v>0</v>
      </c>
      <c r="AS1037" s="15">
        <v>0</v>
      </c>
      <c r="AT1037" s="15">
        <v>0</v>
      </c>
      <c r="AU1037" s="15">
        <v>0</v>
      </c>
      <c r="AV1037" s="15">
        <v>0</v>
      </c>
      <c r="AW1037" s="15">
        <v>0</v>
      </c>
      <c r="AX1037" s="15">
        <v>0</v>
      </c>
      <c r="AY1037" s="15">
        <v>0</v>
      </c>
      <c r="BB1037" t="b">
        <f t="shared" si="80"/>
        <v>1</v>
      </c>
    </row>
    <row r="1038" spans="1:54">
      <c r="A1038">
        <v>11489</v>
      </c>
      <c r="D1038" t="s">
        <v>721</v>
      </c>
      <c r="E1038" t="s">
        <v>4307</v>
      </c>
      <c r="F1038" t="str">
        <f t="shared" si="81"/>
        <v>City/Roads and Bridges</v>
      </c>
      <c r="G1038" t="s">
        <v>3</v>
      </c>
      <c r="I1038" t="s">
        <v>3604</v>
      </c>
      <c r="J1038" t="s">
        <v>3605</v>
      </c>
      <c r="K1038" t="s">
        <v>1462</v>
      </c>
      <c r="L1038" t="s">
        <v>3606</v>
      </c>
      <c r="M1038" t="s">
        <v>3607</v>
      </c>
      <c r="N1038">
        <v>1000000</v>
      </c>
      <c r="O1038">
        <v>2025999.9999999998</v>
      </c>
      <c r="P1038" t="s">
        <v>729</v>
      </c>
      <c r="Q1038" t="str">
        <f t="shared" si="82"/>
        <v>2025-2032</v>
      </c>
      <c r="R1038">
        <v>1</v>
      </c>
      <c r="S1038" t="s">
        <v>664</v>
      </c>
      <c r="T1038" t="s">
        <v>2287</v>
      </c>
      <c r="U1038" s="4">
        <v>2025</v>
      </c>
      <c r="V1038" s="4">
        <v>2032</v>
      </c>
      <c r="W1038" s="15">
        <f t="shared" si="83"/>
        <v>125000</v>
      </c>
      <c r="X1038">
        <f t="shared" si="84"/>
        <v>8</v>
      </c>
      <c r="Y1038" s="15">
        <v>0</v>
      </c>
      <c r="Z1038" s="15">
        <v>0</v>
      </c>
      <c r="AA1038" s="15">
        <v>0</v>
      </c>
      <c r="AB1038" s="15">
        <v>0</v>
      </c>
      <c r="AC1038" s="15">
        <v>0</v>
      </c>
      <c r="AD1038" s="15">
        <v>0</v>
      </c>
      <c r="AE1038" s="15">
        <v>0</v>
      </c>
      <c r="AF1038" s="15">
        <v>0</v>
      </c>
      <c r="AG1038" s="15">
        <v>0</v>
      </c>
      <c r="AH1038" s="15">
        <v>0</v>
      </c>
      <c r="AI1038" s="15">
        <v>0</v>
      </c>
      <c r="AJ1038" s="15">
        <v>125000</v>
      </c>
      <c r="AK1038" s="15">
        <v>125000</v>
      </c>
      <c r="AL1038" s="15">
        <v>125000</v>
      </c>
      <c r="AM1038" s="15">
        <v>125000</v>
      </c>
      <c r="AN1038" s="15">
        <v>125000</v>
      </c>
      <c r="AO1038" s="15">
        <v>125000</v>
      </c>
      <c r="AP1038" s="15">
        <v>125000</v>
      </c>
      <c r="AQ1038" s="15">
        <v>125000</v>
      </c>
      <c r="AR1038" s="15">
        <v>0</v>
      </c>
      <c r="AS1038" s="15">
        <v>0</v>
      </c>
      <c r="AT1038" s="15">
        <v>0</v>
      </c>
      <c r="AU1038" s="15">
        <v>0</v>
      </c>
      <c r="AV1038" s="15">
        <v>0</v>
      </c>
      <c r="AW1038" s="15">
        <v>0</v>
      </c>
      <c r="AX1038" s="15">
        <v>0</v>
      </c>
      <c r="AY1038" s="15">
        <v>0</v>
      </c>
      <c r="BB1038" t="b">
        <f t="shared" si="80"/>
        <v>1</v>
      </c>
    </row>
    <row r="1039" spans="1:54">
      <c r="A1039">
        <v>11498</v>
      </c>
      <c r="D1039" t="s">
        <v>627</v>
      </c>
      <c r="E1039" t="s">
        <v>4308</v>
      </c>
      <c r="F1039" t="str">
        <f t="shared" si="81"/>
        <v>County/Roads and Bridges</v>
      </c>
      <c r="G1039" t="s">
        <v>3619</v>
      </c>
      <c r="I1039" t="s">
        <v>3620</v>
      </c>
      <c r="J1039" t="s">
        <v>3621</v>
      </c>
      <c r="L1039" t="s">
        <v>632</v>
      </c>
      <c r="M1039" t="s">
        <v>3622</v>
      </c>
      <c r="N1039">
        <v>1250000</v>
      </c>
      <c r="O1039">
        <v>2532499.9999999995</v>
      </c>
      <c r="P1039" t="s">
        <v>681</v>
      </c>
      <c r="Q1039" t="str">
        <f t="shared" si="82"/>
        <v xml:space="preserve">2025-2032 </v>
      </c>
      <c r="R1039">
        <v>1</v>
      </c>
      <c r="S1039" t="s">
        <v>635</v>
      </c>
      <c r="T1039" t="s">
        <v>2287</v>
      </c>
      <c r="U1039" s="4">
        <v>2025</v>
      </c>
      <c r="V1039" s="4">
        <v>2032</v>
      </c>
      <c r="W1039" s="15">
        <f t="shared" si="83"/>
        <v>156250</v>
      </c>
      <c r="X1039">
        <f t="shared" si="84"/>
        <v>8</v>
      </c>
      <c r="Y1039" s="15">
        <v>0</v>
      </c>
      <c r="Z1039" s="15">
        <v>0</v>
      </c>
      <c r="AA1039" s="15">
        <v>0</v>
      </c>
      <c r="AB1039" s="15">
        <v>0</v>
      </c>
      <c r="AC1039" s="15">
        <v>0</v>
      </c>
      <c r="AD1039" s="15">
        <v>0</v>
      </c>
      <c r="AE1039" s="15">
        <v>0</v>
      </c>
      <c r="AF1039" s="15">
        <v>0</v>
      </c>
      <c r="AG1039" s="15">
        <v>0</v>
      </c>
      <c r="AH1039" s="15">
        <v>0</v>
      </c>
      <c r="AI1039" s="15">
        <v>0</v>
      </c>
      <c r="AJ1039" s="15">
        <v>156250</v>
      </c>
      <c r="AK1039" s="15">
        <v>156250</v>
      </c>
      <c r="AL1039" s="15">
        <v>156250</v>
      </c>
      <c r="AM1039" s="15">
        <v>156250</v>
      </c>
      <c r="AN1039" s="15">
        <v>156250</v>
      </c>
      <c r="AO1039" s="15">
        <v>156250</v>
      </c>
      <c r="AP1039" s="15">
        <v>156250</v>
      </c>
      <c r="AQ1039" s="15">
        <v>156250</v>
      </c>
      <c r="AR1039" s="15">
        <v>0</v>
      </c>
      <c r="AS1039" s="15">
        <v>0</v>
      </c>
      <c r="AT1039" s="15">
        <v>0</v>
      </c>
      <c r="AU1039" s="15">
        <v>0</v>
      </c>
      <c r="AV1039" s="15">
        <v>0</v>
      </c>
      <c r="AW1039" s="15">
        <v>0</v>
      </c>
      <c r="AX1039" s="15">
        <v>0</v>
      </c>
      <c r="AY1039" s="15">
        <v>0</v>
      </c>
      <c r="BB1039" t="b">
        <f t="shared" si="80"/>
        <v>1</v>
      </c>
    </row>
    <row r="1040" spans="1:54">
      <c r="A1040">
        <v>11499</v>
      </c>
      <c r="D1040" t="s">
        <v>627</v>
      </c>
      <c r="E1040" t="s">
        <v>4308</v>
      </c>
      <c r="F1040" t="str">
        <f t="shared" si="81"/>
        <v>County/Active Transportation</v>
      </c>
      <c r="G1040" t="s">
        <v>627</v>
      </c>
      <c r="I1040" t="s">
        <v>1778</v>
      </c>
      <c r="J1040" t="s">
        <v>1780</v>
      </c>
      <c r="K1040" t="s">
        <v>1781</v>
      </c>
      <c r="L1040" t="s">
        <v>662</v>
      </c>
      <c r="M1040" t="s">
        <v>1779</v>
      </c>
      <c r="N1040">
        <v>4760000</v>
      </c>
      <c r="O1040">
        <v>9643759.9999999981</v>
      </c>
      <c r="P1040" t="s">
        <v>681</v>
      </c>
      <c r="Q1040" t="str">
        <f t="shared" si="82"/>
        <v xml:space="preserve">2025-2032 </v>
      </c>
      <c r="R1040">
        <v>1</v>
      </c>
      <c r="S1040" t="s">
        <v>730</v>
      </c>
      <c r="T1040" t="s">
        <v>636</v>
      </c>
      <c r="U1040" s="4">
        <v>2025</v>
      </c>
      <c r="V1040" s="4">
        <v>2032</v>
      </c>
      <c r="W1040" s="15">
        <f t="shared" si="83"/>
        <v>595000</v>
      </c>
      <c r="X1040">
        <f t="shared" si="84"/>
        <v>8</v>
      </c>
      <c r="Y1040" s="15">
        <v>0</v>
      </c>
      <c r="Z1040" s="15">
        <v>0</v>
      </c>
      <c r="AA1040" s="15">
        <v>0</v>
      </c>
      <c r="AB1040" s="15">
        <v>0</v>
      </c>
      <c r="AC1040" s="15">
        <v>0</v>
      </c>
      <c r="AD1040" s="15">
        <v>0</v>
      </c>
      <c r="AE1040" s="15">
        <v>0</v>
      </c>
      <c r="AF1040" s="15">
        <v>0</v>
      </c>
      <c r="AG1040" s="15">
        <v>0</v>
      </c>
      <c r="AH1040" s="15">
        <v>0</v>
      </c>
      <c r="AI1040" s="15">
        <v>0</v>
      </c>
      <c r="AJ1040" s="15">
        <v>595000</v>
      </c>
      <c r="AK1040" s="15">
        <v>595000</v>
      </c>
      <c r="AL1040" s="15">
        <v>595000</v>
      </c>
      <c r="AM1040" s="15">
        <v>595000</v>
      </c>
      <c r="AN1040" s="15">
        <v>595000</v>
      </c>
      <c r="AO1040" s="15">
        <v>595000</v>
      </c>
      <c r="AP1040" s="15">
        <v>595000</v>
      </c>
      <c r="AQ1040" s="15">
        <v>595000</v>
      </c>
      <c r="AR1040" s="15">
        <v>0</v>
      </c>
      <c r="AS1040" s="15">
        <v>0</v>
      </c>
      <c r="AT1040" s="15">
        <v>0</v>
      </c>
      <c r="AU1040" s="15">
        <v>0</v>
      </c>
      <c r="AV1040" s="15">
        <v>0</v>
      </c>
      <c r="AW1040" s="15">
        <v>0</v>
      </c>
      <c r="AX1040" s="15">
        <v>0</v>
      </c>
      <c r="AY1040" s="15">
        <v>0</v>
      </c>
      <c r="BB1040" t="b">
        <f t="shared" si="80"/>
        <v>1</v>
      </c>
    </row>
    <row r="1041" spans="1:54">
      <c r="A1041">
        <v>11500</v>
      </c>
      <c r="D1041" t="s">
        <v>627</v>
      </c>
      <c r="E1041" t="s">
        <v>4308</v>
      </c>
      <c r="F1041" t="str">
        <f t="shared" si="81"/>
        <v>County/Active Transportation</v>
      </c>
      <c r="G1041" t="s">
        <v>627</v>
      </c>
      <c r="I1041" t="s">
        <v>1778</v>
      </c>
      <c r="J1041" t="s">
        <v>1782</v>
      </c>
      <c r="K1041" t="s">
        <v>1783</v>
      </c>
      <c r="L1041" t="s">
        <v>662</v>
      </c>
      <c r="M1041" t="s">
        <v>1784</v>
      </c>
      <c r="N1041">
        <v>5570000</v>
      </c>
      <c r="O1041">
        <v>11284819.999999998</v>
      </c>
      <c r="P1041" t="s">
        <v>681</v>
      </c>
      <c r="Q1041" t="str">
        <f t="shared" si="82"/>
        <v xml:space="preserve">2025-2032 </v>
      </c>
      <c r="R1041">
        <v>1</v>
      </c>
      <c r="S1041" t="s">
        <v>730</v>
      </c>
      <c r="T1041" t="s">
        <v>636</v>
      </c>
      <c r="U1041" s="4">
        <v>2025</v>
      </c>
      <c r="V1041" s="4">
        <v>2032</v>
      </c>
      <c r="W1041" s="15">
        <f t="shared" si="83"/>
        <v>696250</v>
      </c>
      <c r="X1041">
        <f t="shared" si="84"/>
        <v>8</v>
      </c>
      <c r="Y1041" s="15">
        <v>0</v>
      </c>
      <c r="Z1041" s="15">
        <v>0</v>
      </c>
      <c r="AA1041" s="15">
        <v>0</v>
      </c>
      <c r="AB1041" s="15">
        <v>0</v>
      </c>
      <c r="AC1041" s="15">
        <v>0</v>
      </c>
      <c r="AD1041" s="15">
        <v>0</v>
      </c>
      <c r="AE1041" s="15">
        <v>0</v>
      </c>
      <c r="AF1041" s="15">
        <v>0</v>
      </c>
      <c r="AG1041" s="15">
        <v>0</v>
      </c>
      <c r="AH1041" s="15">
        <v>0</v>
      </c>
      <c r="AI1041" s="15">
        <v>0</v>
      </c>
      <c r="AJ1041" s="15">
        <v>696250</v>
      </c>
      <c r="AK1041" s="15">
        <v>696250</v>
      </c>
      <c r="AL1041" s="15">
        <v>696250</v>
      </c>
      <c r="AM1041" s="15">
        <v>696250</v>
      </c>
      <c r="AN1041" s="15">
        <v>696250</v>
      </c>
      <c r="AO1041" s="15">
        <v>696250</v>
      </c>
      <c r="AP1041" s="15">
        <v>696250</v>
      </c>
      <c r="AQ1041" s="15">
        <v>696250</v>
      </c>
      <c r="AR1041" s="15">
        <v>0</v>
      </c>
      <c r="AS1041" s="15">
        <v>0</v>
      </c>
      <c r="AT1041" s="15">
        <v>0</v>
      </c>
      <c r="AU1041" s="15">
        <v>0</v>
      </c>
      <c r="AV1041" s="15">
        <v>0</v>
      </c>
      <c r="AW1041" s="15">
        <v>0</v>
      </c>
      <c r="AX1041" s="15">
        <v>0</v>
      </c>
      <c r="AY1041" s="15">
        <v>0</v>
      </c>
      <c r="BB1041" t="b">
        <f t="shared" si="80"/>
        <v>1</v>
      </c>
    </row>
    <row r="1042" spans="1:54">
      <c r="A1042">
        <v>11501</v>
      </c>
      <c r="D1042" t="s">
        <v>627</v>
      </c>
      <c r="E1042" t="s">
        <v>4308</v>
      </c>
      <c r="F1042" t="str">
        <f t="shared" si="81"/>
        <v>County/Active Transportation</v>
      </c>
      <c r="G1042" t="s">
        <v>627</v>
      </c>
      <c r="I1042" t="s">
        <v>1785</v>
      </c>
      <c r="J1042" t="s">
        <v>1778</v>
      </c>
      <c r="K1042" t="s">
        <v>1786</v>
      </c>
      <c r="L1042" t="s">
        <v>1787</v>
      </c>
      <c r="M1042" t="s">
        <v>1788</v>
      </c>
      <c r="N1042">
        <v>7230000</v>
      </c>
      <c r="O1042">
        <v>14647979.999999998</v>
      </c>
      <c r="P1042" t="s">
        <v>681</v>
      </c>
      <c r="Q1042" t="str">
        <f t="shared" si="82"/>
        <v xml:space="preserve">2025-2032 </v>
      </c>
      <c r="R1042">
        <v>1</v>
      </c>
      <c r="S1042" t="s">
        <v>1789</v>
      </c>
      <c r="T1042" t="s">
        <v>636</v>
      </c>
      <c r="U1042" s="4">
        <v>2025</v>
      </c>
      <c r="V1042" s="4">
        <v>2032</v>
      </c>
      <c r="W1042" s="15">
        <f t="shared" si="83"/>
        <v>903750</v>
      </c>
      <c r="X1042">
        <f t="shared" si="84"/>
        <v>8</v>
      </c>
      <c r="Y1042" s="15">
        <v>0</v>
      </c>
      <c r="Z1042" s="15">
        <v>0</v>
      </c>
      <c r="AA1042" s="15">
        <v>0</v>
      </c>
      <c r="AB1042" s="15">
        <v>0</v>
      </c>
      <c r="AC1042" s="15">
        <v>0</v>
      </c>
      <c r="AD1042" s="15">
        <v>0</v>
      </c>
      <c r="AE1042" s="15">
        <v>0</v>
      </c>
      <c r="AF1042" s="15">
        <v>0</v>
      </c>
      <c r="AG1042" s="15">
        <v>0</v>
      </c>
      <c r="AH1042" s="15">
        <v>0</v>
      </c>
      <c r="AI1042" s="15">
        <v>0</v>
      </c>
      <c r="AJ1042" s="15">
        <v>903750</v>
      </c>
      <c r="AK1042" s="15">
        <v>903750</v>
      </c>
      <c r="AL1042" s="15">
        <v>903750</v>
      </c>
      <c r="AM1042" s="15">
        <v>903750</v>
      </c>
      <c r="AN1042" s="15">
        <v>903750</v>
      </c>
      <c r="AO1042" s="15">
        <v>903750</v>
      </c>
      <c r="AP1042" s="15">
        <v>903750</v>
      </c>
      <c r="AQ1042" s="15">
        <v>903750</v>
      </c>
      <c r="AR1042" s="15">
        <v>0</v>
      </c>
      <c r="AS1042" s="15">
        <v>0</v>
      </c>
      <c r="AT1042" s="15">
        <v>0</v>
      </c>
      <c r="AU1042" s="15">
        <v>0</v>
      </c>
      <c r="AV1042" s="15">
        <v>0</v>
      </c>
      <c r="AW1042" s="15">
        <v>0</v>
      </c>
      <c r="AX1042" s="15">
        <v>0</v>
      </c>
      <c r="AY1042" s="15">
        <v>0</v>
      </c>
      <c r="BB1042" t="b">
        <f t="shared" si="80"/>
        <v>1</v>
      </c>
    </row>
    <row r="1043" spans="1:54">
      <c r="A1043">
        <v>11502</v>
      </c>
      <c r="D1043" t="s">
        <v>627</v>
      </c>
      <c r="E1043" t="s">
        <v>4308</v>
      </c>
      <c r="F1043" t="str">
        <f t="shared" si="81"/>
        <v>County/Roads and Bridges</v>
      </c>
      <c r="G1043" t="s">
        <v>627</v>
      </c>
      <c r="I1043" t="s">
        <v>1785</v>
      </c>
      <c r="J1043" t="s">
        <v>1778</v>
      </c>
      <c r="K1043" t="s">
        <v>1786</v>
      </c>
      <c r="L1043" t="s">
        <v>3623</v>
      </c>
      <c r="M1043" t="s">
        <v>3624</v>
      </c>
      <c r="N1043">
        <v>570000</v>
      </c>
      <c r="O1043">
        <v>1154820</v>
      </c>
      <c r="P1043" t="s">
        <v>681</v>
      </c>
      <c r="Q1043" t="str">
        <f t="shared" si="82"/>
        <v xml:space="preserve">2025-2032 </v>
      </c>
      <c r="R1043">
        <v>1</v>
      </c>
      <c r="S1043" t="s">
        <v>1789</v>
      </c>
      <c r="T1043" t="s">
        <v>2287</v>
      </c>
      <c r="U1043" s="4">
        <v>2025</v>
      </c>
      <c r="V1043" s="4">
        <v>2032</v>
      </c>
      <c r="W1043" s="15">
        <f t="shared" si="83"/>
        <v>71250</v>
      </c>
      <c r="X1043">
        <f t="shared" si="84"/>
        <v>8</v>
      </c>
      <c r="Y1043" s="15">
        <v>0</v>
      </c>
      <c r="Z1043" s="15">
        <v>0</v>
      </c>
      <c r="AA1043" s="15">
        <v>0</v>
      </c>
      <c r="AB1043" s="15">
        <v>0</v>
      </c>
      <c r="AC1043" s="15">
        <v>0</v>
      </c>
      <c r="AD1043" s="15">
        <v>0</v>
      </c>
      <c r="AE1043" s="15">
        <v>0</v>
      </c>
      <c r="AF1043" s="15">
        <v>0</v>
      </c>
      <c r="AG1043" s="15">
        <v>0</v>
      </c>
      <c r="AH1043" s="15">
        <v>0</v>
      </c>
      <c r="AI1043" s="15">
        <v>0</v>
      </c>
      <c r="AJ1043" s="15">
        <v>71250</v>
      </c>
      <c r="AK1043" s="15">
        <v>71250</v>
      </c>
      <c r="AL1043" s="15">
        <v>71250</v>
      </c>
      <c r="AM1043" s="15">
        <v>71250</v>
      </c>
      <c r="AN1043" s="15">
        <v>71250</v>
      </c>
      <c r="AO1043" s="15">
        <v>71250</v>
      </c>
      <c r="AP1043" s="15">
        <v>71250</v>
      </c>
      <c r="AQ1043" s="15">
        <v>71250</v>
      </c>
      <c r="AR1043" s="15">
        <v>0</v>
      </c>
      <c r="AS1043" s="15">
        <v>0</v>
      </c>
      <c r="AT1043" s="15">
        <v>0</v>
      </c>
      <c r="AU1043" s="15">
        <v>0</v>
      </c>
      <c r="AV1043" s="15">
        <v>0</v>
      </c>
      <c r="AW1043" s="15">
        <v>0</v>
      </c>
      <c r="AX1043" s="15">
        <v>0</v>
      </c>
      <c r="AY1043" s="15">
        <v>0</v>
      </c>
      <c r="BB1043" t="b">
        <f t="shared" si="80"/>
        <v>1</v>
      </c>
    </row>
    <row r="1044" spans="1:54">
      <c r="A1044">
        <v>11503</v>
      </c>
      <c r="D1044" t="s">
        <v>627</v>
      </c>
      <c r="E1044" t="s">
        <v>4308</v>
      </c>
      <c r="F1044" t="str">
        <f t="shared" si="81"/>
        <v>County/Roads and Bridges</v>
      </c>
      <c r="G1044" t="s">
        <v>627</v>
      </c>
      <c r="I1044" t="s">
        <v>3625</v>
      </c>
      <c r="J1044" t="s">
        <v>1778</v>
      </c>
      <c r="K1044" t="s">
        <v>1786</v>
      </c>
      <c r="L1044" t="s">
        <v>3626</v>
      </c>
      <c r="M1044" t="s">
        <v>3627</v>
      </c>
      <c r="N1044">
        <v>13870000</v>
      </c>
      <c r="O1044">
        <v>28100619.999999996</v>
      </c>
      <c r="P1044" t="s">
        <v>681</v>
      </c>
      <c r="Q1044" t="str">
        <f t="shared" si="82"/>
        <v xml:space="preserve">2025-2032 </v>
      </c>
      <c r="R1044">
        <v>1</v>
      </c>
      <c r="S1044" t="s">
        <v>1789</v>
      </c>
      <c r="T1044" t="s">
        <v>2287</v>
      </c>
      <c r="U1044" s="4">
        <v>2025</v>
      </c>
      <c r="V1044" s="4">
        <v>2032</v>
      </c>
      <c r="W1044" s="15">
        <f t="shared" si="83"/>
        <v>1733750</v>
      </c>
      <c r="X1044">
        <f t="shared" si="84"/>
        <v>8</v>
      </c>
      <c r="Y1044" s="15">
        <v>0</v>
      </c>
      <c r="Z1044" s="15">
        <v>0</v>
      </c>
      <c r="AA1044" s="15">
        <v>0</v>
      </c>
      <c r="AB1044" s="15">
        <v>0</v>
      </c>
      <c r="AC1044" s="15">
        <v>0</v>
      </c>
      <c r="AD1044" s="15">
        <v>0</v>
      </c>
      <c r="AE1044" s="15">
        <v>0</v>
      </c>
      <c r="AF1044" s="15">
        <v>0</v>
      </c>
      <c r="AG1044" s="15">
        <v>0</v>
      </c>
      <c r="AH1044" s="15">
        <v>0</v>
      </c>
      <c r="AI1044" s="15">
        <v>0</v>
      </c>
      <c r="AJ1044" s="15">
        <v>1733750</v>
      </c>
      <c r="AK1044" s="15">
        <v>1733750</v>
      </c>
      <c r="AL1044" s="15">
        <v>1733750</v>
      </c>
      <c r="AM1044" s="15">
        <v>1733750</v>
      </c>
      <c r="AN1044" s="15">
        <v>1733750</v>
      </c>
      <c r="AO1044" s="15">
        <v>1733750</v>
      </c>
      <c r="AP1044" s="15">
        <v>1733750</v>
      </c>
      <c r="AQ1044" s="15">
        <v>1733750</v>
      </c>
      <c r="AR1044" s="15">
        <v>0</v>
      </c>
      <c r="AS1044" s="15">
        <v>0</v>
      </c>
      <c r="AT1044" s="15">
        <v>0</v>
      </c>
      <c r="AU1044" s="15">
        <v>0</v>
      </c>
      <c r="AV1044" s="15">
        <v>0</v>
      </c>
      <c r="AW1044" s="15">
        <v>0</v>
      </c>
      <c r="AX1044" s="15">
        <v>0</v>
      </c>
      <c r="AY1044" s="15">
        <v>0</v>
      </c>
      <c r="BB1044" t="b">
        <f t="shared" si="80"/>
        <v>1</v>
      </c>
    </row>
    <row r="1045" spans="1:54">
      <c r="A1045">
        <v>11504</v>
      </c>
      <c r="D1045" t="s">
        <v>627</v>
      </c>
      <c r="E1045" t="s">
        <v>4308</v>
      </c>
      <c r="F1045" t="str">
        <f t="shared" si="81"/>
        <v>County/Active Transportation</v>
      </c>
      <c r="G1045" t="s">
        <v>627</v>
      </c>
      <c r="I1045" t="s">
        <v>1782</v>
      </c>
      <c r="J1045" t="s">
        <v>1786</v>
      </c>
      <c r="K1045" t="s">
        <v>1790</v>
      </c>
      <c r="L1045" t="s">
        <v>662</v>
      </c>
      <c r="M1045" t="s">
        <v>1791</v>
      </c>
      <c r="N1045">
        <v>2520000</v>
      </c>
      <c r="O1045">
        <v>5105519.9999999991</v>
      </c>
      <c r="P1045" t="s">
        <v>681</v>
      </c>
      <c r="Q1045" t="str">
        <f t="shared" si="82"/>
        <v xml:space="preserve">2025-2032 </v>
      </c>
      <c r="R1045">
        <v>1</v>
      </c>
      <c r="S1045" t="s">
        <v>1789</v>
      </c>
      <c r="T1045" t="s">
        <v>636</v>
      </c>
      <c r="U1045" s="4">
        <v>2025</v>
      </c>
      <c r="V1045" s="4">
        <v>2032</v>
      </c>
      <c r="W1045" s="15">
        <f t="shared" si="83"/>
        <v>315000</v>
      </c>
      <c r="X1045">
        <f t="shared" si="84"/>
        <v>8</v>
      </c>
      <c r="Y1045" s="15">
        <v>0</v>
      </c>
      <c r="Z1045" s="15">
        <v>0</v>
      </c>
      <c r="AA1045" s="15">
        <v>0</v>
      </c>
      <c r="AB1045" s="15">
        <v>0</v>
      </c>
      <c r="AC1045" s="15">
        <v>0</v>
      </c>
      <c r="AD1045" s="15">
        <v>0</v>
      </c>
      <c r="AE1045" s="15">
        <v>0</v>
      </c>
      <c r="AF1045" s="15">
        <v>0</v>
      </c>
      <c r="AG1045" s="15">
        <v>0</v>
      </c>
      <c r="AH1045" s="15">
        <v>0</v>
      </c>
      <c r="AI1045" s="15">
        <v>0</v>
      </c>
      <c r="AJ1045" s="15">
        <v>315000</v>
      </c>
      <c r="AK1045" s="15">
        <v>315000</v>
      </c>
      <c r="AL1045" s="15">
        <v>315000</v>
      </c>
      <c r="AM1045" s="15">
        <v>315000</v>
      </c>
      <c r="AN1045" s="15">
        <v>315000</v>
      </c>
      <c r="AO1045" s="15">
        <v>315000</v>
      </c>
      <c r="AP1045" s="15">
        <v>315000</v>
      </c>
      <c r="AQ1045" s="15">
        <v>315000</v>
      </c>
      <c r="AR1045" s="15">
        <v>0</v>
      </c>
      <c r="AS1045" s="15">
        <v>0</v>
      </c>
      <c r="AT1045" s="15">
        <v>0</v>
      </c>
      <c r="AU1045" s="15">
        <v>0</v>
      </c>
      <c r="AV1045" s="15">
        <v>0</v>
      </c>
      <c r="AW1045" s="15">
        <v>0</v>
      </c>
      <c r="AX1045" s="15">
        <v>0</v>
      </c>
      <c r="AY1045" s="15">
        <v>0</v>
      </c>
      <c r="BB1045" t="b">
        <f t="shared" si="80"/>
        <v>1</v>
      </c>
    </row>
    <row r="1046" spans="1:54">
      <c r="A1046">
        <v>11505</v>
      </c>
      <c r="D1046" t="s">
        <v>627</v>
      </c>
      <c r="E1046" t="s">
        <v>4308</v>
      </c>
      <c r="F1046" t="str">
        <f t="shared" si="81"/>
        <v>County/Active Transportation</v>
      </c>
      <c r="G1046" t="s">
        <v>627</v>
      </c>
      <c r="I1046" t="s">
        <v>1792</v>
      </c>
      <c r="J1046" t="s">
        <v>1793</v>
      </c>
      <c r="K1046" t="s">
        <v>1794</v>
      </c>
      <c r="L1046" t="s">
        <v>791</v>
      </c>
      <c r="M1046" t="s">
        <v>1795</v>
      </c>
      <c r="N1046">
        <v>4130000</v>
      </c>
      <c r="O1046">
        <v>8367379.9999999991</v>
      </c>
      <c r="P1046" t="s">
        <v>681</v>
      </c>
      <c r="Q1046" t="str">
        <f t="shared" si="82"/>
        <v xml:space="preserve">2025-2032 </v>
      </c>
      <c r="R1046">
        <v>1</v>
      </c>
      <c r="S1046" t="s">
        <v>1789</v>
      </c>
      <c r="T1046" t="s">
        <v>636</v>
      </c>
      <c r="U1046" s="4">
        <v>2025</v>
      </c>
      <c r="V1046" s="4">
        <v>2032</v>
      </c>
      <c r="W1046" s="15">
        <f t="shared" si="83"/>
        <v>516250</v>
      </c>
      <c r="X1046">
        <f t="shared" si="84"/>
        <v>8</v>
      </c>
      <c r="Y1046" s="15">
        <v>0</v>
      </c>
      <c r="Z1046" s="15">
        <v>0</v>
      </c>
      <c r="AA1046" s="15">
        <v>0</v>
      </c>
      <c r="AB1046" s="15">
        <v>0</v>
      </c>
      <c r="AC1046" s="15">
        <v>0</v>
      </c>
      <c r="AD1046" s="15">
        <v>0</v>
      </c>
      <c r="AE1046" s="15">
        <v>0</v>
      </c>
      <c r="AF1046" s="15">
        <v>0</v>
      </c>
      <c r="AG1046" s="15">
        <v>0</v>
      </c>
      <c r="AH1046" s="15">
        <v>0</v>
      </c>
      <c r="AI1046" s="15">
        <v>0</v>
      </c>
      <c r="AJ1046" s="15">
        <v>516250</v>
      </c>
      <c r="AK1046" s="15">
        <v>516250</v>
      </c>
      <c r="AL1046" s="15">
        <v>516250</v>
      </c>
      <c r="AM1046" s="15">
        <v>516250</v>
      </c>
      <c r="AN1046" s="15">
        <v>516250</v>
      </c>
      <c r="AO1046" s="15">
        <v>516250</v>
      </c>
      <c r="AP1046" s="15">
        <v>516250</v>
      </c>
      <c r="AQ1046" s="15">
        <v>516250</v>
      </c>
      <c r="AR1046" s="15">
        <v>0</v>
      </c>
      <c r="AS1046" s="15">
        <v>0</v>
      </c>
      <c r="AT1046" s="15">
        <v>0</v>
      </c>
      <c r="AU1046" s="15">
        <v>0</v>
      </c>
      <c r="AV1046" s="15">
        <v>0</v>
      </c>
      <c r="AW1046" s="15">
        <v>0</v>
      </c>
      <c r="AX1046" s="15">
        <v>0</v>
      </c>
      <c r="AY1046" s="15">
        <v>0</v>
      </c>
      <c r="BB1046" t="b">
        <f t="shared" si="80"/>
        <v>1</v>
      </c>
    </row>
    <row r="1047" spans="1:54">
      <c r="A1047">
        <v>11506</v>
      </c>
      <c r="D1047" t="s">
        <v>627</v>
      </c>
      <c r="E1047" t="s">
        <v>4308</v>
      </c>
      <c r="F1047" t="str">
        <f t="shared" si="81"/>
        <v>County/Active Transportation</v>
      </c>
      <c r="G1047" t="s">
        <v>627</v>
      </c>
      <c r="I1047" t="s">
        <v>1796</v>
      </c>
      <c r="J1047" t="s">
        <v>1797</v>
      </c>
      <c r="K1047" t="s">
        <v>1798</v>
      </c>
      <c r="L1047" t="s">
        <v>640</v>
      </c>
      <c r="M1047" t="s">
        <v>1799</v>
      </c>
      <c r="N1047">
        <v>3420000</v>
      </c>
      <c r="O1047">
        <v>6928919.9999999991</v>
      </c>
      <c r="P1047" t="s">
        <v>681</v>
      </c>
      <c r="Q1047" t="str">
        <f t="shared" si="82"/>
        <v xml:space="preserve">2025-2032 </v>
      </c>
      <c r="R1047">
        <v>1</v>
      </c>
      <c r="S1047" t="s">
        <v>730</v>
      </c>
      <c r="T1047" t="s">
        <v>636</v>
      </c>
      <c r="U1047" s="4">
        <v>2025</v>
      </c>
      <c r="V1047" s="4">
        <v>2032</v>
      </c>
      <c r="W1047" s="15">
        <f t="shared" si="83"/>
        <v>427500</v>
      </c>
      <c r="X1047">
        <f t="shared" si="84"/>
        <v>8</v>
      </c>
      <c r="Y1047" s="15">
        <v>0</v>
      </c>
      <c r="Z1047" s="15">
        <v>0</v>
      </c>
      <c r="AA1047" s="15">
        <v>0</v>
      </c>
      <c r="AB1047" s="15">
        <v>0</v>
      </c>
      <c r="AC1047" s="15">
        <v>0</v>
      </c>
      <c r="AD1047" s="15">
        <v>0</v>
      </c>
      <c r="AE1047" s="15">
        <v>0</v>
      </c>
      <c r="AF1047" s="15">
        <v>0</v>
      </c>
      <c r="AG1047" s="15">
        <v>0</v>
      </c>
      <c r="AH1047" s="15">
        <v>0</v>
      </c>
      <c r="AI1047" s="15">
        <v>0</v>
      </c>
      <c r="AJ1047" s="15">
        <v>427500</v>
      </c>
      <c r="AK1047" s="15">
        <v>427500</v>
      </c>
      <c r="AL1047" s="15">
        <v>427500</v>
      </c>
      <c r="AM1047" s="15">
        <v>427500</v>
      </c>
      <c r="AN1047" s="15">
        <v>427500</v>
      </c>
      <c r="AO1047" s="15">
        <v>427500</v>
      </c>
      <c r="AP1047" s="15">
        <v>427500</v>
      </c>
      <c r="AQ1047" s="15">
        <v>427500</v>
      </c>
      <c r="AR1047" s="15">
        <v>0</v>
      </c>
      <c r="AS1047" s="15">
        <v>0</v>
      </c>
      <c r="AT1047" s="15">
        <v>0</v>
      </c>
      <c r="AU1047" s="15">
        <v>0</v>
      </c>
      <c r="AV1047" s="15">
        <v>0</v>
      </c>
      <c r="AW1047" s="15">
        <v>0</v>
      </c>
      <c r="AX1047" s="15">
        <v>0</v>
      </c>
      <c r="AY1047" s="15">
        <v>0</v>
      </c>
      <c r="BB1047" t="b">
        <f t="shared" si="80"/>
        <v>1</v>
      </c>
    </row>
    <row r="1048" spans="1:54">
      <c r="A1048">
        <v>11507</v>
      </c>
      <c r="D1048" t="s">
        <v>627</v>
      </c>
      <c r="E1048" t="s">
        <v>4308</v>
      </c>
      <c r="F1048" t="str">
        <f t="shared" si="81"/>
        <v>County/Active Transportation</v>
      </c>
      <c r="G1048" t="s">
        <v>627</v>
      </c>
      <c r="I1048" t="s">
        <v>1800</v>
      </c>
      <c r="J1048" t="s">
        <v>1798</v>
      </c>
      <c r="K1048" t="s">
        <v>1801</v>
      </c>
      <c r="L1048" t="s">
        <v>662</v>
      </c>
      <c r="M1048" t="s">
        <v>1802</v>
      </c>
      <c r="N1048">
        <v>4720000</v>
      </c>
      <c r="O1048">
        <v>9562719.9999999981</v>
      </c>
      <c r="P1048" t="s">
        <v>681</v>
      </c>
      <c r="Q1048" t="str">
        <f t="shared" si="82"/>
        <v xml:space="preserve">2025-2032 </v>
      </c>
      <c r="R1048">
        <v>1</v>
      </c>
      <c r="S1048" t="s">
        <v>730</v>
      </c>
      <c r="T1048" t="s">
        <v>636</v>
      </c>
      <c r="U1048" s="4">
        <v>2025</v>
      </c>
      <c r="V1048" s="4">
        <v>2032</v>
      </c>
      <c r="W1048" s="15">
        <f t="shared" si="83"/>
        <v>590000</v>
      </c>
      <c r="X1048">
        <f t="shared" si="84"/>
        <v>8</v>
      </c>
      <c r="Y1048" s="15">
        <v>0</v>
      </c>
      <c r="Z1048" s="15">
        <v>0</v>
      </c>
      <c r="AA1048" s="15">
        <v>0</v>
      </c>
      <c r="AB1048" s="15">
        <v>0</v>
      </c>
      <c r="AC1048" s="15">
        <v>0</v>
      </c>
      <c r="AD1048" s="15">
        <v>0</v>
      </c>
      <c r="AE1048" s="15">
        <v>0</v>
      </c>
      <c r="AF1048" s="15">
        <v>0</v>
      </c>
      <c r="AG1048" s="15">
        <v>0</v>
      </c>
      <c r="AH1048" s="15">
        <v>0</v>
      </c>
      <c r="AI1048" s="15">
        <v>0</v>
      </c>
      <c r="AJ1048" s="15">
        <v>590000</v>
      </c>
      <c r="AK1048" s="15">
        <v>590000</v>
      </c>
      <c r="AL1048" s="15">
        <v>590000</v>
      </c>
      <c r="AM1048" s="15">
        <v>590000</v>
      </c>
      <c r="AN1048" s="15">
        <v>590000</v>
      </c>
      <c r="AO1048" s="15">
        <v>590000</v>
      </c>
      <c r="AP1048" s="15">
        <v>590000</v>
      </c>
      <c r="AQ1048" s="15">
        <v>590000</v>
      </c>
      <c r="AR1048" s="15">
        <v>0</v>
      </c>
      <c r="AS1048" s="15">
        <v>0</v>
      </c>
      <c r="AT1048" s="15">
        <v>0</v>
      </c>
      <c r="AU1048" s="15">
        <v>0</v>
      </c>
      <c r="AV1048" s="15">
        <v>0</v>
      </c>
      <c r="AW1048" s="15">
        <v>0</v>
      </c>
      <c r="AX1048" s="15">
        <v>0</v>
      </c>
      <c r="AY1048" s="15">
        <v>0</v>
      </c>
      <c r="BB1048" t="b">
        <f t="shared" si="80"/>
        <v>1</v>
      </c>
    </row>
    <row r="1049" spans="1:54">
      <c r="A1049">
        <v>11508</v>
      </c>
      <c r="D1049" t="s">
        <v>627</v>
      </c>
      <c r="E1049" t="s">
        <v>4308</v>
      </c>
      <c r="F1049" t="str">
        <f t="shared" si="81"/>
        <v>County/Active Transportation</v>
      </c>
      <c r="G1049" t="s">
        <v>627</v>
      </c>
      <c r="I1049" t="s">
        <v>1803</v>
      </c>
      <c r="J1049" t="s">
        <v>1804</v>
      </c>
      <c r="K1049" t="s">
        <v>1805</v>
      </c>
      <c r="L1049" t="s">
        <v>662</v>
      </c>
      <c r="M1049" t="s">
        <v>1806</v>
      </c>
      <c r="N1049">
        <v>1650000</v>
      </c>
      <c r="O1049">
        <v>3342899.9999999995</v>
      </c>
      <c r="P1049" t="s">
        <v>681</v>
      </c>
      <c r="Q1049" t="str">
        <f t="shared" si="82"/>
        <v xml:space="preserve">2025-2032 </v>
      </c>
      <c r="R1049">
        <v>1</v>
      </c>
      <c r="S1049" t="s">
        <v>730</v>
      </c>
      <c r="T1049" t="s">
        <v>636</v>
      </c>
      <c r="U1049" s="4">
        <v>2025</v>
      </c>
      <c r="V1049" s="4">
        <v>2032</v>
      </c>
      <c r="W1049" s="15">
        <f t="shared" si="83"/>
        <v>206250</v>
      </c>
      <c r="X1049">
        <f t="shared" si="84"/>
        <v>8</v>
      </c>
      <c r="Y1049" s="15">
        <v>0</v>
      </c>
      <c r="Z1049" s="15">
        <v>0</v>
      </c>
      <c r="AA1049" s="15">
        <v>0</v>
      </c>
      <c r="AB1049" s="15">
        <v>0</v>
      </c>
      <c r="AC1049" s="15">
        <v>0</v>
      </c>
      <c r="AD1049" s="15">
        <v>0</v>
      </c>
      <c r="AE1049" s="15">
        <v>0</v>
      </c>
      <c r="AF1049" s="15">
        <v>0</v>
      </c>
      <c r="AG1049" s="15">
        <v>0</v>
      </c>
      <c r="AH1049" s="15">
        <v>0</v>
      </c>
      <c r="AI1049" s="15">
        <v>0</v>
      </c>
      <c r="AJ1049" s="15">
        <v>206250</v>
      </c>
      <c r="AK1049" s="15">
        <v>206250</v>
      </c>
      <c r="AL1049" s="15">
        <v>206250</v>
      </c>
      <c r="AM1049" s="15">
        <v>206250</v>
      </c>
      <c r="AN1049" s="15">
        <v>206250</v>
      </c>
      <c r="AO1049" s="15">
        <v>206250</v>
      </c>
      <c r="AP1049" s="15">
        <v>206250</v>
      </c>
      <c r="AQ1049" s="15">
        <v>206250</v>
      </c>
      <c r="AR1049" s="15">
        <v>0</v>
      </c>
      <c r="AS1049" s="15">
        <v>0</v>
      </c>
      <c r="AT1049" s="15">
        <v>0</v>
      </c>
      <c r="AU1049" s="15">
        <v>0</v>
      </c>
      <c r="AV1049" s="15">
        <v>0</v>
      </c>
      <c r="AW1049" s="15">
        <v>0</v>
      </c>
      <c r="AX1049" s="15">
        <v>0</v>
      </c>
      <c r="AY1049" s="15">
        <v>0</v>
      </c>
      <c r="BB1049" t="b">
        <f t="shared" si="80"/>
        <v>1</v>
      </c>
    </row>
    <row r="1050" spans="1:54">
      <c r="A1050">
        <v>11509</v>
      </c>
      <c r="D1050" t="s">
        <v>627</v>
      </c>
      <c r="E1050" t="s">
        <v>4308</v>
      </c>
      <c r="F1050" t="str">
        <f t="shared" si="81"/>
        <v>County/Active Transportation</v>
      </c>
      <c r="G1050" t="s">
        <v>627</v>
      </c>
      <c r="I1050" t="s">
        <v>736</v>
      </c>
      <c r="J1050" t="s">
        <v>1807</v>
      </c>
      <c r="K1050" t="s">
        <v>1808</v>
      </c>
      <c r="L1050" t="s">
        <v>662</v>
      </c>
      <c r="M1050" t="s">
        <v>1806</v>
      </c>
      <c r="N1050">
        <v>5530000</v>
      </c>
      <c r="O1050">
        <v>11203779.999999998</v>
      </c>
      <c r="P1050" t="s">
        <v>681</v>
      </c>
      <c r="Q1050" t="str">
        <f t="shared" si="82"/>
        <v xml:space="preserve">2025-2032 </v>
      </c>
      <c r="R1050">
        <v>1</v>
      </c>
      <c r="S1050" t="s">
        <v>730</v>
      </c>
      <c r="T1050" t="s">
        <v>636</v>
      </c>
      <c r="U1050" s="4">
        <v>2025</v>
      </c>
      <c r="V1050" s="4">
        <v>2032</v>
      </c>
      <c r="W1050" s="15">
        <f t="shared" si="83"/>
        <v>691250</v>
      </c>
      <c r="X1050">
        <f t="shared" si="84"/>
        <v>8</v>
      </c>
      <c r="Y1050" s="15">
        <v>0</v>
      </c>
      <c r="Z1050" s="15">
        <v>0</v>
      </c>
      <c r="AA1050" s="15">
        <v>0</v>
      </c>
      <c r="AB1050" s="15">
        <v>0</v>
      </c>
      <c r="AC1050" s="15">
        <v>0</v>
      </c>
      <c r="AD1050" s="15">
        <v>0</v>
      </c>
      <c r="AE1050" s="15">
        <v>0</v>
      </c>
      <c r="AF1050" s="15">
        <v>0</v>
      </c>
      <c r="AG1050" s="15">
        <v>0</v>
      </c>
      <c r="AH1050" s="15">
        <v>0</v>
      </c>
      <c r="AI1050" s="15">
        <v>0</v>
      </c>
      <c r="AJ1050" s="15">
        <v>691250</v>
      </c>
      <c r="AK1050" s="15">
        <v>691250</v>
      </c>
      <c r="AL1050" s="15">
        <v>691250</v>
      </c>
      <c r="AM1050" s="15">
        <v>691250</v>
      </c>
      <c r="AN1050" s="15">
        <v>691250</v>
      </c>
      <c r="AO1050" s="15">
        <v>691250</v>
      </c>
      <c r="AP1050" s="15">
        <v>691250</v>
      </c>
      <c r="AQ1050" s="15">
        <v>691250</v>
      </c>
      <c r="AR1050" s="15">
        <v>0</v>
      </c>
      <c r="AS1050" s="15">
        <v>0</v>
      </c>
      <c r="AT1050" s="15">
        <v>0</v>
      </c>
      <c r="AU1050" s="15">
        <v>0</v>
      </c>
      <c r="AV1050" s="15">
        <v>0</v>
      </c>
      <c r="AW1050" s="15">
        <v>0</v>
      </c>
      <c r="AX1050" s="15">
        <v>0</v>
      </c>
      <c r="AY1050" s="15">
        <v>0</v>
      </c>
      <c r="BB1050" t="b">
        <f t="shared" si="80"/>
        <v>1</v>
      </c>
    </row>
    <row r="1051" spans="1:54">
      <c r="A1051">
        <v>11510</v>
      </c>
      <c r="D1051" t="s">
        <v>627</v>
      </c>
      <c r="E1051" t="s">
        <v>4308</v>
      </c>
      <c r="F1051" t="str">
        <f t="shared" si="81"/>
        <v>County/Roads and Bridges</v>
      </c>
      <c r="G1051" t="s">
        <v>627</v>
      </c>
      <c r="I1051" t="s">
        <v>3628</v>
      </c>
      <c r="J1051" t="s">
        <v>3629</v>
      </c>
      <c r="L1051" t="s">
        <v>632</v>
      </c>
      <c r="M1051" t="s">
        <v>3630</v>
      </c>
      <c r="N1051">
        <v>290000</v>
      </c>
      <c r="O1051">
        <v>587540</v>
      </c>
      <c r="P1051" t="s">
        <v>681</v>
      </c>
      <c r="Q1051" t="str">
        <f t="shared" si="82"/>
        <v xml:space="preserve">2025-2032 </v>
      </c>
      <c r="R1051">
        <v>1</v>
      </c>
      <c r="S1051" t="s">
        <v>635</v>
      </c>
      <c r="T1051" t="s">
        <v>2287</v>
      </c>
      <c r="U1051" s="4">
        <v>2025</v>
      </c>
      <c r="V1051" s="4">
        <v>2032</v>
      </c>
      <c r="W1051" s="15">
        <f t="shared" si="83"/>
        <v>36250</v>
      </c>
      <c r="X1051">
        <f t="shared" si="84"/>
        <v>8</v>
      </c>
      <c r="Y1051" s="15">
        <v>0</v>
      </c>
      <c r="Z1051" s="15">
        <v>0</v>
      </c>
      <c r="AA1051" s="15">
        <v>0</v>
      </c>
      <c r="AB1051" s="15">
        <v>0</v>
      </c>
      <c r="AC1051" s="15">
        <v>0</v>
      </c>
      <c r="AD1051" s="15">
        <v>0</v>
      </c>
      <c r="AE1051" s="15">
        <v>0</v>
      </c>
      <c r="AF1051" s="15">
        <v>0</v>
      </c>
      <c r="AG1051" s="15">
        <v>0</v>
      </c>
      <c r="AH1051" s="15">
        <v>0</v>
      </c>
      <c r="AI1051" s="15">
        <v>0</v>
      </c>
      <c r="AJ1051" s="15">
        <v>36250</v>
      </c>
      <c r="AK1051" s="15">
        <v>36250</v>
      </c>
      <c r="AL1051" s="15">
        <v>36250</v>
      </c>
      <c r="AM1051" s="15">
        <v>36250</v>
      </c>
      <c r="AN1051" s="15">
        <v>36250</v>
      </c>
      <c r="AO1051" s="15">
        <v>36250</v>
      </c>
      <c r="AP1051" s="15">
        <v>36250</v>
      </c>
      <c r="AQ1051" s="15">
        <v>36250</v>
      </c>
      <c r="AR1051" s="15">
        <v>0</v>
      </c>
      <c r="AS1051" s="15">
        <v>0</v>
      </c>
      <c r="AT1051" s="15">
        <v>0</v>
      </c>
      <c r="AU1051" s="15">
        <v>0</v>
      </c>
      <c r="AV1051" s="15">
        <v>0</v>
      </c>
      <c r="AW1051" s="15">
        <v>0</v>
      </c>
      <c r="AX1051" s="15">
        <v>0</v>
      </c>
      <c r="AY1051" s="15">
        <v>0</v>
      </c>
      <c r="BB1051" t="b">
        <f t="shared" ref="BB1051:BB1114" si="85">SUM(Y1051:AY1051)=N1051</f>
        <v>1</v>
      </c>
    </row>
    <row r="1052" spans="1:54">
      <c r="A1052">
        <v>11511</v>
      </c>
      <c r="D1052" t="s">
        <v>627</v>
      </c>
      <c r="E1052" t="s">
        <v>4308</v>
      </c>
      <c r="F1052" t="str">
        <f t="shared" si="81"/>
        <v>County/Active Transportation</v>
      </c>
      <c r="G1052" t="s">
        <v>627</v>
      </c>
      <c r="I1052" t="s">
        <v>1809</v>
      </c>
      <c r="J1052" t="s">
        <v>1810</v>
      </c>
      <c r="K1052" t="s">
        <v>1811</v>
      </c>
      <c r="L1052" t="s">
        <v>640</v>
      </c>
      <c r="M1052" t="s">
        <v>1812</v>
      </c>
      <c r="N1052">
        <v>4620000</v>
      </c>
      <c r="O1052">
        <v>9360120</v>
      </c>
      <c r="P1052" t="s">
        <v>681</v>
      </c>
      <c r="Q1052" t="str">
        <f t="shared" si="82"/>
        <v xml:space="preserve">2025-2032 </v>
      </c>
      <c r="R1052">
        <v>1</v>
      </c>
      <c r="S1052" t="s">
        <v>730</v>
      </c>
      <c r="T1052" t="s">
        <v>636</v>
      </c>
      <c r="U1052" s="4">
        <v>2025</v>
      </c>
      <c r="V1052" s="4">
        <v>2032</v>
      </c>
      <c r="W1052" s="15">
        <f t="shared" si="83"/>
        <v>577500</v>
      </c>
      <c r="X1052">
        <f t="shared" si="84"/>
        <v>8</v>
      </c>
      <c r="Y1052" s="15">
        <v>0</v>
      </c>
      <c r="Z1052" s="15">
        <v>0</v>
      </c>
      <c r="AA1052" s="15">
        <v>0</v>
      </c>
      <c r="AB1052" s="15">
        <v>0</v>
      </c>
      <c r="AC1052" s="15">
        <v>0</v>
      </c>
      <c r="AD1052" s="15">
        <v>0</v>
      </c>
      <c r="AE1052" s="15">
        <v>0</v>
      </c>
      <c r="AF1052" s="15">
        <v>0</v>
      </c>
      <c r="AG1052" s="15">
        <v>0</v>
      </c>
      <c r="AH1052" s="15">
        <v>0</v>
      </c>
      <c r="AI1052" s="15">
        <v>0</v>
      </c>
      <c r="AJ1052" s="15">
        <v>577500</v>
      </c>
      <c r="AK1052" s="15">
        <v>577500</v>
      </c>
      <c r="AL1052" s="15">
        <v>577500</v>
      </c>
      <c r="AM1052" s="15">
        <v>577500</v>
      </c>
      <c r="AN1052" s="15">
        <v>577500</v>
      </c>
      <c r="AO1052" s="15">
        <v>577500</v>
      </c>
      <c r="AP1052" s="15">
        <v>577500</v>
      </c>
      <c r="AQ1052" s="15">
        <v>577500</v>
      </c>
      <c r="AR1052" s="15">
        <v>0</v>
      </c>
      <c r="AS1052" s="15">
        <v>0</v>
      </c>
      <c r="AT1052" s="15">
        <v>0</v>
      </c>
      <c r="AU1052" s="15">
        <v>0</v>
      </c>
      <c r="AV1052" s="15">
        <v>0</v>
      </c>
      <c r="AW1052" s="15">
        <v>0</v>
      </c>
      <c r="AX1052" s="15">
        <v>0</v>
      </c>
      <c r="AY1052" s="15">
        <v>0</v>
      </c>
      <c r="BB1052" t="b">
        <f t="shared" si="85"/>
        <v>1</v>
      </c>
    </row>
    <row r="1053" spans="1:54">
      <c r="A1053">
        <v>11512</v>
      </c>
      <c r="D1053" t="s">
        <v>627</v>
      </c>
      <c r="E1053" t="s">
        <v>4308</v>
      </c>
      <c r="F1053" t="str">
        <f t="shared" si="81"/>
        <v>County/Roads and Bridges</v>
      </c>
      <c r="G1053" t="s">
        <v>627</v>
      </c>
      <c r="I1053" t="s">
        <v>3631</v>
      </c>
      <c r="J1053" t="s">
        <v>1834</v>
      </c>
      <c r="K1053" t="s">
        <v>3632</v>
      </c>
      <c r="L1053" t="s">
        <v>3633</v>
      </c>
      <c r="M1053" t="s">
        <v>3634</v>
      </c>
      <c r="N1053">
        <v>7920000</v>
      </c>
      <c r="O1053">
        <v>16045919.999999998</v>
      </c>
      <c r="P1053" t="s">
        <v>681</v>
      </c>
      <c r="Q1053" t="str">
        <f t="shared" si="82"/>
        <v xml:space="preserve">2025-2032 </v>
      </c>
      <c r="R1053">
        <v>1</v>
      </c>
      <c r="S1053" t="s">
        <v>3635</v>
      </c>
      <c r="T1053" t="s">
        <v>2287</v>
      </c>
      <c r="U1053" s="4">
        <v>2025</v>
      </c>
      <c r="V1053" s="4">
        <v>2032</v>
      </c>
      <c r="W1053" s="15">
        <f t="shared" si="83"/>
        <v>990000</v>
      </c>
      <c r="X1053">
        <f t="shared" si="84"/>
        <v>8</v>
      </c>
      <c r="Y1053" s="15">
        <v>0</v>
      </c>
      <c r="Z1053" s="15">
        <v>0</v>
      </c>
      <c r="AA1053" s="15">
        <v>0</v>
      </c>
      <c r="AB1053" s="15">
        <v>0</v>
      </c>
      <c r="AC1053" s="15">
        <v>0</v>
      </c>
      <c r="AD1053" s="15">
        <v>0</v>
      </c>
      <c r="AE1053" s="15">
        <v>0</v>
      </c>
      <c r="AF1053" s="15">
        <v>0</v>
      </c>
      <c r="AG1053" s="15">
        <v>0</v>
      </c>
      <c r="AH1053" s="15">
        <v>0</v>
      </c>
      <c r="AI1053" s="15">
        <v>0</v>
      </c>
      <c r="AJ1053" s="15">
        <v>990000</v>
      </c>
      <c r="AK1053" s="15">
        <v>990000</v>
      </c>
      <c r="AL1053" s="15">
        <v>990000</v>
      </c>
      <c r="AM1053" s="15">
        <v>990000</v>
      </c>
      <c r="AN1053" s="15">
        <v>990000</v>
      </c>
      <c r="AO1053" s="15">
        <v>990000</v>
      </c>
      <c r="AP1053" s="15">
        <v>990000</v>
      </c>
      <c r="AQ1053" s="15">
        <v>990000</v>
      </c>
      <c r="AR1053" s="15">
        <v>0</v>
      </c>
      <c r="AS1053" s="15">
        <v>0</v>
      </c>
      <c r="AT1053" s="15">
        <v>0</v>
      </c>
      <c r="AU1053" s="15">
        <v>0</v>
      </c>
      <c r="AV1053" s="15">
        <v>0</v>
      </c>
      <c r="AW1053" s="15">
        <v>0</v>
      </c>
      <c r="AX1053" s="15">
        <v>0</v>
      </c>
      <c r="AY1053" s="15">
        <v>0</v>
      </c>
      <c r="BB1053" t="b">
        <f t="shared" si="85"/>
        <v>1</v>
      </c>
    </row>
    <row r="1054" spans="1:54">
      <c r="A1054">
        <v>11513</v>
      </c>
      <c r="D1054" t="s">
        <v>627</v>
      </c>
      <c r="E1054" t="s">
        <v>4308</v>
      </c>
      <c r="F1054" t="str">
        <f t="shared" si="81"/>
        <v>County/Active Transportation</v>
      </c>
      <c r="G1054" t="s">
        <v>627</v>
      </c>
      <c r="I1054" t="s">
        <v>1813</v>
      </c>
      <c r="J1054" t="s">
        <v>1814</v>
      </c>
      <c r="K1054" t="s">
        <v>1815</v>
      </c>
      <c r="L1054" t="s">
        <v>640</v>
      </c>
      <c r="M1054" t="s">
        <v>1816</v>
      </c>
      <c r="N1054">
        <v>6420000</v>
      </c>
      <c r="O1054">
        <v>13006919.999999998</v>
      </c>
      <c r="P1054" t="s">
        <v>681</v>
      </c>
      <c r="Q1054" t="str">
        <f t="shared" si="82"/>
        <v xml:space="preserve">2025-2032 </v>
      </c>
      <c r="R1054">
        <v>1</v>
      </c>
      <c r="S1054" t="s">
        <v>730</v>
      </c>
      <c r="T1054" t="s">
        <v>636</v>
      </c>
      <c r="U1054" s="4">
        <v>2025</v>
      </c>
      <c r="V1054" s="4">
        <v>2032</v>
      </c>
      <c r="W1054" s="15">
        <f t="shared" si="83"/>
        <v>802500</v>
      </c>
      <c r="X1054">
        <f t="shared" si="84"/>
        <v>8</v>
      </c>
      <c r="Y1054" s="15">
        <v>0</v>
      </c>
      <c r="Z1054" s="15">
        <v>0</v>
      </c>
      <c r="AA1054" s="15">
        <v>0</v>
      </c>
      <c r="AB1054" s="15">
        <v>0</v>
      </c>
      <c r="AC1054" s="15">
        <v>0</v>
      </c>
      <c r="AD1054" s="15">
        <v>0</v>
      </c>
      <c r="AE1054" s="15">
        <v>0</v>
      </c>
      <c r="AF1054" s="15">
        <v>0</v>
      </c>
      <c r="AG1054" s="15">
        <v>0</v>
      </c>
      <c r="AH1054" s="15">
        <v>0</v>
      </c>
      <c r="AI1054" s="15">
        <v>0</v>
      </c>
      <c r="AJ1054" s="15">
        <v>802500</v>
      </c>
      <c r="AK1054" s="15">
        <v>802500</v>
      </c>
      <c r="AL1054" s="15">
        <v>802500</v>
      </c>
      <c r="AM1054" s="15">
        <v>802500</v>
      </c>
      <c r="AN1054" s="15">
        <v>802500</v>
      </c>
      <c r="AO1054" s="15">
        <v>802500</v>
      </c>
      <c r="AP1054" s="15">
        <v>802500</v>
      </c>
      <c r="AQ1054" s="15">
        <v>802500</v>
      </c>
      <c r="AR1054" s="15">
        <v>0</v>
      </c>
      <c r="AS1054" s="15">
        <v>0</v>
      </c>
      <c r="AT1054" s="15">
        <v>0</v>
      </c>
      <c r="AU1054" s="15">
        <v>0</v>
      </c>
      <c r="AV1054" s="15">
        <v>0</v>
      </c>
      <c r="AW1054" s="15">
        <v>0</v>
      </c>
      <c r="AX1054" s="15">
        <v>0</v>
      </c>
      <c r="AY1054" s="15">
        <v>0</v>
      </c>
      <c r="BB1054" t="b">
        <f t="shared" si="85"/>
        <v>1</v>
      </c>
    </row>
    <row r="1055" spans="1:54">
      <c r="A1055">
        <v>11514</v>
      </c>
      <c r="D1055" t="s">
        <v>627</v>
      </c>
      <c r="E1055" t="s">
        <v>4308</v>
      </c>
      <c r="F1055" t="str">
        <f t="shared" si="81"/>
        <v>County/Roads and Bridges</v>
      </c>
      <c r="G1055" t="s">
        <v>627</v>
      </c>
      <c r="I1055" t="s">
        <v>3636</v>
      </c>
      <c r="J1055" t="s">
        <v>3637</v>
      </c>
      <c r="L1055" t="s">
        <v>662</v>
      </c>
      <c r="M1055" t="s">
        <v>3638</v>
      </c>
      <c r="N1055">
        <v>490000</v>
      </c>
      <c r="O1055">
        <v>992739.99999999988</v>
      </c>
      <c r="P1055" t="s">
        <v>681</v>
      </c>
      <c r="Q1055" t="str">
        <f t="shared" si="82"/>
        <v xml:space="preserve">2025-2032 </v>
      </c>
      <c r="R1055">
        <v>1</v>
      </c>
      <c r="S1055" t="s">
        <v>664</v>
      </c>
      <c r="T1055" t="s">
        <v>2287</v>
      </c>
      <c r="U1055" s="4">
        <v>2025</v>
      </c>
      <c r="V1055" s="4">
        <v>2032</v>
      </c>
      <c r="W1055" s="15">
        <f t="shared" si="83"/>
        <v>61250</v>
      </c>
      <c r="X1055">
        <f t="shared" si="84"/>
        <v>8</v>
      </c>
      <c r="Y1055" s="15">
        <v>0</v>
      </c>
      <c r="Z1055" s="15">
        <v>0</v>
      </c>
      <c r="AA1055" s="15">
        <v>0</v>
      </c>
      <c r="AB1055" s="15">
        <v>0</v>
      </c>
      <c r="AC1055" s="15">
        <v>0</v>
      </c>
      <c r="AD1055" s="15">
        <v>0</v>
      </c>
      <c r="AE1055" s="15">
        <v>0</v>
      </c>
      <c r="AF1055" s="15">
        <v>0</v>
      </c>
      <c r="AG1055" s="15">
        <v>0</v>
      </c>
      <c r="AH1055" s="15">
        <v>0</v>
      </c>
      <c r="AI1055" s="15">
        <v>0</v>
      </c>
      <c r="AJ1055" s="15">
        <v>61250</v>
      </c>
      <c r="AK1055" s="15">
        <v>61250</v>
      </c>
      <c r="AL1055" s="15">
        <v>61250</v>
      </c>
      <c r="AM1055" s="15">
        <v>61250</v>
      </c>
      <c r="AN1055" s="15">
        <v>61250</v>
      </c>
      <c r="AO1055" s="15">
        <v>61250</v>
      </c>
      <c r="AP1055" s="15">
        <v>61250</v>
      </c>
      <c r="AQ1055" s="15">
        <v>61250</v>
      </c>
      <c r="AR1055" s="15">
        <v>0</v>
      </c>
      <c r="AS1055" s="15">
        <v>0</v>
      </c>
      <c r="AT1055" s="15">
        <v>0</v>
      </c>
      <c r="AU1055" s="15">
        <v>0</v>
      </c>
      <c r="AV1055" s="15">
        <v>0</v>
      </c>
      <c r="AW1055" s="15">
        <v>0</v>
      </c>
      <c r="AX1055" s="15">
        <v>0</v>
      </c>
      <c r="AY1055" s="15">
        <v>0</v>
      </c>
      <c r="BB1055" t="b">
        <f t="shared" si="85"/>
        <v>1</v>
      </c>
    </row>
    <row r="1056" spans="1:54">
      <c r="A1056">
        <v>11515</v>
      </c>
      <c r="D1056" t="s">
        <v>627</v>
      </c>
      <c r="E1056" t="s">
        <v>4308</v>
      </c>
      <c r="F1056" t="str">
        <f t="shared" si="81"/>
        <v>County/Active Transportation</v>
      </c>
      <c r="G1056" t="s">
        <v>627</v>
      </c>
      <c r="I1056" t="s">
        <v>1817</v>
      </c>
      <c r="J1056" t="s">
        <v>1818</v>
      </c>
      <c r="K1056" t="s">
        <v>1819</v>
      </c>
      <c r="L1056" t="s">
        <v>632</v>
      </c>
      <c r="M1056" t="s">
        <v>1820</v>
      </c>
      <c r="N1056">
        <v>3000000</v>
      </c>
      <c r="O1056">
        <v>6077999.9999999991</v>
      </c>
      <c r="P1056" t="s">
        <v>681</v>
      </c>
      <c r="Q1056" t="str">
        <f t="shared" si="82"/>
        <v xml:space="preserve">2025-2032 </v>
      </c>
      <c r="R1056">
        <v>1</v>
      </c>
      <c r="S1056" t="s">
        <v>635</v>
      </c>
      <c r="T1056" t="s">
        <v>636</v>
      </c>
      <c r="U1056" s="4">
        <v>2025</v>
      </c>
      <c r="V1056" s="4">
        <v>2032</v>
      </c>
      <c r="W1056" s="15">
        <f t="shared" si="83"/>
        <v>375000</v>
      </c>
      <c r="X1056">
        <f t="shared" si="84"/>
        <v>8</v>
      </c>
      <c r="Y1056" s="15">
        <v>0</v>
      </c>
      <c r="Z1056" s="15">
        <v>0</v>
      </c>
      <c r="AA1056" s="15">
        <v>0</v>
      </c>
      <c r="AB1056" s="15">
        <v>0</v>
      </c>
      <c r="AC1056" s="15">
        <v>0</v>
      </c>
      <c r="AD1056" s="15">
        <v>0</v>
      </c>
      <c r="AE1056" s="15">
        <v>0</v>
      </c>
      <c r="AF1056" s="15">
        <v>0</v>
      </c>
      <c r="AG1056" s="15">
        <v>0</v>
      </c>
      <c r="AH1056" s="15">
        <v>0</v>
      </c>
      <c r="AI1056" s="15">
        <v>0</v>
      </c>
      <c r="AJ1056" s="15">
        <v>375000</v>
      </c>
      <c r="AK1056" s="15">
        <v>375000</v>
      </c>
      <c r="AL1056" s="15">
        <v>375000</v>
      </c>
      <c r="AM1056" s="15">
        <v>375000</v>
      </c>
      <c r="AN1056" s="15">
        <v>375000</v>
      </c>
      <c r="AO1056" s="15">
        <v>375000</v>
      </c>
      <c r="AP1056" s="15">
        <v>375000</v>
      </c>
      <c r="AQ1056" s="15">
        <v>375000</v>
      </c>
      <c r="AR1056" s="15">
        <v>0</v>
      </c>
      <c r="AS1056" s="15">
        <v>0</v>
      </c>
      <c r="AT1056" s="15">
        <v>0</v>
      </c>
      <c r="AU1056" s="15">
        <v>0</v>
      </c>
      <c r="AV1056" s="15">
        <v>0</v>
      </c>
      <c r="AW1056" s="15">
        <v>0</v>
      </c>
      <c r="AX1056" s="15">
        <v>0</v>
      </c>
      <c r="AY1056" s="15">
        <v>0</v>
      </c>
      <c r="BB1056" t="b">
        <f t="shared" si="85"/>
        <v>1</v>
      </c>
    </row>
    <row r="1057" spans="1:54">
      <c r="A1057">
        <v>11516</v>
      </c>
      <c r="D1057" t="s">
        <v>627</v>
      </c>
      <c r="E1057" t="s">
        <v>4308</v>
      </c>
      <c r="F1057" t="str">
        <f t="shared" si="81"/>
        <v>County/Active Transportation</v>
      </c>
      <c r="G1057" t="s">
        <v>627</v>
      </c>
      <c r="I1057" t="s">
        <v>1821</v>
      </c>
      <c r="J1057" t="s">
        <v>1822</v>
      </c>
      <c r="K1057" t="s">
        <v>1823</v>
      </c>
      <c r="L1057" t="s">
        <v>1824</v>
      </c>
      <c r="M1057" t="s">
        <v>1768</v>
      </c>
      <c r="N1057">
        <v>50000</v>
      </c>
      <c r="O1057">
        <v>101299.99999999999</v>
      </c>
      <c r="P1057" t="s">
        <v>681</v>
      </c>
      <c r="Q1057" t="str">
        <f t="shared" si="82"/>
        <v xml:space="preserve">2025-2032 </v>
      </c>
      <c r="R1057">
        <v>1</v>
      </c>
      <c r="S1057" t="s">
        <v>664</v>
      </c>
      <c r="T1057" t="s">
        <v>636</v>
      </c>
      <c r="U1057" s="4">
        <v>2025</v>
      </c>
      <c r="V1057" s="4">
        <v>2032</v>
      </c>
      <c r="W1057" s="15">
        <f t="shared" si="83"/>
        <v>6250</v>
      </c>
      <c r="X1057">
        <f t="shared" si="84"/>
        <v>8</v>
      </c>
      <c r="Y1057" s="15">
        <v>0</v>
      </c>
      <c r="Z1057" s="15">
        <v>0</v>
      </c>
      <c r="AA1057" s="15">
        <v>0</v>
      </c>
      <c r="AB1057" s="15">
        <v>0</v>
      </c>
      <c r="AC1057" s="15">
        <v>0</v>
      </c>
      <c r="AD1057" s="15">
        <v>0</v>
      </c>
      <c r="AE1057" s="15">
        <v>0</v>
      </c>
      <c r="AF1057" s="15">
        <v>0</v>
      </c>
      <c r="AG1057" s="15">
        <v>0</v>
      </c>
      <c r="AH1057" s="15">
        <v>0</v>
      </c>
      <c r="AI1057" s="15">
        <v>0</v>
      </c>
      <c r="AJ1057" s="15">
        <v>6250</v>
      </c>
      <c r="AK1057" s="15">
        <v>6250</v>
      </c>
      <c r="AL1057" s="15">
        <v>6250</v>
      </c>
      <c r="AM1057" s="15">
        <v>6250</v>
      </c>
      <c r="AN1057" s="15">
        <v>6250</v>
      </c>
      <c r="AO1057" s="15">
        <v>6250</v>
      </c>
      <c r="AP1057" s="15">
        <v>6250</v>
      </c>
      <c r="AQ1057" s="15">
        <v>6250</v>
      </c>
      <c r="AR1057" s="15">
        <v>0</v>
      </c>
      <c r="AS1057" s="15">
        <v>0</v>
      </c>
      <c r="AT1057" s="15">
        <v>0</v>
      </c>
      <c r="AU1057" s="15">
        <v>0</v>
      </c>
      <c r="AV1057" s="15">
        <v>0</v>
      </c>
      <c r="AW1057" s="15">
        <v>0</v>
      </c>
      <c r="AX1057" s="15">
        <v>0</v>
      </c>
      <c r="AY1057" s="15">
        <v>0</v>
      </c>
      <c r="BB1057" t="b">
        <f t="shared" si="85"/>
        <v>1</v>
      </c>
    </row>
    <row r="1058" spans="1:54">
      <c r="A1058">
        <v>11529</v>
      </c>
      <c r="D1058" t="s">
        <v>699</v>
      </c>
      <c r="E1058" t="s">
        <v>4307</v>
      </c>
      <c r="F1058" t="str">
        <f t="shared" si="81"/>
        <v>City/Roads and Bridges</v>
      </c>
      <c r="G1058" t="s">
        <v>699</v>
      </c>
      <c r="I1058" t="s">
        <v>3649</v>
      </c>
      <c r="J1058" t="s">
        <v>3650</v>
      </c>
      <c r="K1058" t="s">
        <v>3651</v>
      </c>
      <c r="L1058" t="s">
        <v>640</v>
      </c>
      <c r="M1058" t="s">
        <v>3652</v>
      </c>
      <c r="N1058">
        <v>14300000</v>
      </c>
      <c r="O1058">
        <v>28971799.999999996</v>
      </c>
      <c r="P1058" t="s">
        <v>729</v>
      </c>
      <c r="Q1058" t="str">
        <f t="shared" si="82"/>
        <v>2025-2032</v>
      </c>
      <c r="R1058">
        <v>1</v>
      </c>
      <c r="S1058" t="s">
        <v>3258</v>
      </c>
      <c r="T1058" t="s">
        <v>2287</v>
      </c>
      <c r="U1058" s="4">
        <v>2025</v>
      </c>
      <c r="V1058" s="4">
        <v>2032</v>
      </c>
      <c r="W1058" s="15">
        <f t="shared" si="83"/>
        <v>1787500</v>
      </c>
      <c r="X1058">
        <f t="shared" si="84"/>
        <v>8</v>
      </c>
      <c r="Y1058" s="15">
        <v>0</v>
      </c>
      <c r="Z1058" s="15">
        <v>0</v>
      </c>
      <c r="AA1058" s="15">
        <v>0</v>
      </c>
      <c r="AB1058" s="15">
        <v>0</v>
      </c>
      <c r="AC1058" s="15">
        <v>0</v>
      </c>
      <c r="AD1058" s="15">
        <v>0</v>
      </c>
      <c r="AE1058" s="15">
        <v>0</v>
      </c>
      <c r="AF1058" s="15">
        <v>0</v>
      </c>
      <c r="AG1058" s="15">
        <v>0</v>
      </c>
      <c r="AH1058" s="15">
        <v>0</v>
      </c>
      <c r="AI1058" s="15">
        <v>0</v>
      </c>
      <c r="AJ1058" s="15">
        <v>1787500</v>
      </c>
      <c r="AK1058" s="15">
        <v>1787500</v>
      </c>
      <c r="AL1058" s="15">
        <v>1787500</v>
      </c>
      <c r="AM1058" s="15">
        <v>1787500</v>
      </c>
      <c r="AN1058" s="15">
        <v>1787500</v>
      </c>
      <c r="AO1058" s="15">
        <v>1787500</v>
      </c>
      <c r="AP1058" s="15">
        <v>1787500</v>
      </c>
      <c r="AQ1058" s="15">
        <v>1787500</v>
      </c>
      <c r="AR1058" s="15">
        <v>0</v>
      </c>
      <c r="AS1058" s="15">
        <v>0</v>
      </c>
      <c r="AT1058" s="15">
        <v>0</v>
      </c>
      <c r="AU1058" s="15">
        <v>0</v>
      </c>
      <c r="AV1058" s="15">
        <v>0</v>
      </c>
      <c r="AW1058" s="15">
        <v>0</v>
      </c>
      <c r="AX1058" s="15">
        <v>0</v>
      </c>
      <c r="AY1058" s="15">
        <v>0</v>
      </c>
      <c r="BB1058" t="b">
        <f t="shared" si="85"/>
        <v>1</v>
      </c>
    </row>
    <row r="1059" spans="1:54">
      <c r="A1059">
        <v>11538</v>
      </c>
      <c r="D1059" t="s">
        <v>666</v>
      </c>
      <c r="E1059" t="s">
        <v>4307</v>
      </c>
      <c r="F1059" t="str">
        <f t="shared" si="81"/>
        <v>City/Roads and Bridges</v>
      </c>
      <c r="G1059" t="s">
        <v>666</v>
      </c>
      <c r="I1059" t="s">
        <v>3656</v>
      </c>
      <c r="J1059" t="s">
        <v>1841</v>
      </c>
      <c r="K1059" t="s">
        <v>1970</v>
      </c>
      <c r="L1059" t="s">
        <v>1</v>
      </c>
      <c r="M1059" t="s">
        <v>3657</v>
      </c>
      <c r="N1059">
        <v>9300000</v>
      </c>
      <c r="O1059">
        <v>18841800</v>
      </c>
      <c r="P1059" t="s">
        <v>729</v>
      </c>
      <c r="Q1059" t="str">
        <f t="shared" si="82"/>
        <v>2025-2032</v>
      </c>
      <c r="R1059">
        <v>1</v>
      </c>
      <c r="S1059" t="s">
        <v>782</v>
      </c>
      <c r="T1059" t="s">
        <v>2287</v>
      </c>
      <c r="U1059" s="4">
        <v>2025</v>
      </c>
      <c r="V1059" s="4">
        <v>2032</v>
      </c>
      <c r="W1059" s="15">
        <f t="shared" si="83"/>
        <v>1162500</v>
      </c>
      <c r="X1059">
        <f t="shared" si="84"/>
        <v>8</v>
      </c>
      <c r="Y1059" s="15">
        <v>0</v>
      </c>
      <c r="Z1059" s="15">
        <v>0</v>
      </c>
      <c r="AA1059" s="15">
        <v>0</v>
      </c>
      <c r="AB1059" s="15">
        <v>0</v>
      </c>
      <c r="AC1059" s="15">
        <v>0</v>
      </c>
      <c r="AD1059" s="15">
        <v>0</v>
      </c>
      <c r="AE1059" s="15">
        <v>0</v>
      </c>
      <c r="AF1059" s="15">
        <v>0</v>
      </c>
      <c r="AG1059" s="15">
        <v>0</v>
      </c>
      <c r="AH1059" s="15">
        <v>0</v>
      </c>
      <c r="AI1059" s="15">
        <v>0</v>
      </c>
      <c r="AJ1059" s="15">
        <v>1162500</v>
      </c>
      <c r="AK1059" s="15">
        <v>1162500</v>
      </c>
      <c r="AL1059" s="15">
        <v>1162500</v>
      </c>
      <c r="AM1059" s="15">
        <v>1162500</v>
      </c>
      <c r="AN1059" s="15">
        <v>1162500</v>
      </c>
      <c r="AO1059" s="15">
        <v>1162500</v>
      </c>
      <c r="AP1059" s="15">
        <v>1162500</v>
      </c>
      <c r="AQ1059" s="15">
        <v>1162500</v>
      </c>
      <c r="AR1059" s="15">
        <v>0</v>
      </c>
      <c r="AS1059" s="15">
        <v>0</v>
      </c>
      <c r="AT1059" s="15">
        <v>0</v>
      </c>
      <c r="AU1059" s="15">
        <v>0</v>
      </c>
      <c r="AV1059" s="15">
        <v>0</v>
      </c>
      <c r="AW1059" s="15">
        <v>0</v>
      </c>
      <c r="AX1059" s="15">
        <v>0</v>
      </c>
      <c r="AY1059" s="15">
        <v>0</v>
      </c>
      <c r="BB1059" t="b">
        <f t="shared" si="85"/>
        <v>1</v>
      </c>
    </row>
    <row r="1060" spans="1:54">
      <c r="A1060">
        <v>11539</v>
      </c>
      <c r="D1060" t="s">
        <v>666</v>
      </c>
      <c r="E1060" t="s">
        <v>4307</v>
      </c>
      <c r="F1060" t="str">
        <f t="shared" si="81"/>
        <v>City/Roads and Bridges</v>
      </c>
      <c r="G1060" t="s">
        <v>3</v>
      </c>
      <c r="I1060" t="s">
        <v>3658</v>
      </c>
      <c r="J1060" t="s">
        <v>2091</v>
      </c>
      <c r="K1060" t="s">
        <v>2091</v>
      </c>
      <c r="L1060" t="s">
        <v>1</v>
      </c>
      <c r="M1060" t="s">
        <v>3659</v>
      </c>
      <c r="N1060">
        <v>980000</v>
      </c>
      <c r="O1060">
        <v>1985479.9999999998</v>
      </c>
      <c r="P1060" t="s">
        <v>729</v>
      </c>
      <c r="Q1060" t="str">
        <f t="shared" si="82"/>
        <v>2025-2032</v>
      </c>
      <c r="R1060">
        <v>1</v>
      </c>
      <c r="S1060" t="s">
        <v>782</v>
      </c>
      <c r="T1060" t="s">
        <v>2287</v>
      </c>
      <c r="U1060" s="4">
        <v>2025</v>
      </c>
      <c r="V1060" s="4">
        <v>2032</v>
      </c>
      <c r="W1060" s="15">
        <f t="shared" si="83"/>
        <v>122500</v>
      </c>
      <c r="X1060">
        <f t="shared" si="84"/>
        <v>8</v>
      </c>
      <c r="Y1060" s="15">
        <v>0</v>
      </c>
      <c r="Z1060" s="15">
        <v>0</v>
      </c>
      <c r="AA1060" s="15">
        <v>0</v>
      </c>
      <c r="AB1060" s="15">
        <v>0</v>
      </c>
      <c r="AC1060" s="15">
        <v>0</v>
      </c>
      <c r="AD1060" s="15">
        <v>0</v>
      </c>
      <c r="AE1060" s="15">
        <v>0</v>
      </c>
      <c r="AF1060" s="15">
        <v>0</v>
      </c>
      <c r="AG1060" s="15">
        <v>0</v>
      </c>
      <c r="AH1060" s="15">
        <v>0</v>
      </c>
      <c r="AI1060" s="15">
        <v>0</v>
      </c>
      <c r="AJ1060" s="15">
        <v>122500</v>
      </c>
      <c r="AK1060" s="15">
        <v>122500</v>
      </c>
      <c r="AL1060" s="15">
        <v>122500</v>
      </c>
      <c r="AM1060" s="15">
        <v>122500</v>
      </c>
      <c r="AN1060" s="15">
        <v>122500</v>
      </c>
      <c r="AO1060" s="15">
        <v>122500</v>
      </c>
      <c r="AP1060" s="15">
        <v>122500</v>
      </c>
      <c r="AQ1060" s="15">
        <v>122500</v>
      </c>
      <c r="AR1060" s="15">
        <v>0</v>
      </c>
      <c r="AS1060" s="15">
        <v>0</v>
      </c>
      <c r="AT1060" s="15">
        <v>0</v>
      </c>
      <c r="AU1060" s="15">
        <v>0</v>
      </c>
      <c r="AV1060" s="15">
        <v>0</v>
      </c>
      <c r="AW1060" s="15">
        <v>0</v>
      </c>
      <c r="AX1060" s="15">
        <v>0</v>
      </c>
      <c r="AY1060" s="15">
        <v>0</v>
      </c>
      <c r="BB1060" t="b">
        <f t="shared" si="85"/>
        <v>1</v>
      </c>
    </row>
    <row r="1061" spans="1:54">
      <c r="A1061">
        <v>11540</v>
      </c>
      <c r="D1061" t="s">
        <v>666</v>
      </c>
      <c r="E1061" t="s">
        <v>4307</v>
      </c>
      <c r="F1061" t="str">
        <f t="shared" si="81"/>
        <v>City/Roads and Bridges</v>
      </c>
      <c r="G1061" t="s">
        <v>666</v>
      </c>
      <c r="I1061" t="s">
        <v>3660</v>
      </c>
      <c r="J1061" t="s">
        <v>1852</v>
      </c>
      <c r="K1061" t="s">
        <v>1852</v>
      </c>
      <c r="L1061" t="s">
        <v>3661</v>
      </c>
      <c r="M1061" t="s">
        <v>3662</v>
      </c>
      <c r="N1061">
        <v>1830000</v>
      </c>
      <c r="O1061">
        <v>3707579.9999999995</v>
      </c>
      <c r="P1061" t="s">
        <v>729</v>
      </c>
      <c r="Q1061" t="str">
        <f t="shared" si="82"/>
        <v>2025-2032</v>
      </c>
      <c r="R1061">
        <v>1</v>
      </c>
      <c r="S1061" t="s">
        <v>3663</v>
      </c>
      <c r="T1061" t="s">
        <v>2287</v>
      </c>
      <c r="U1061" s="4">
        <v>2025</v>
      </c>
      <c r="V1061" s="4">
        <v>2032</v>
      </c>
      <c r="W1061" s="15">
        <f t="shared" si="83"/>
        <v>228750</v>
      </c>
      <c r="X1061">
        <f t="shared" si="84"/>
        <v>8</v>
      </c>
      <c r="Y1061" s="15">
        <v>0</v>
      </c>
      <c r="Z1061" s="15">
        <v>0</v>
      </c>
      <c r="AA1061" s="15">
        <v>0</v>
      </c>
      <c r="AB1061" s="15">
        <v>0</v>
      </c>
      <c r="AC1061" s="15">
        <v>0</v>
      </c>
      <c r="AD1061" s="15">
        <v>0</v>
      </c>
      <c r="AE1061" s="15">
        <v>0</v>
      </c>
      <c r="AF1061" s="15">
        <v>0</v>
      </c>
      <c r="AG1061" s="15">
        <v>0</v>
      </c>
      <c r="AH1061" s="15">
        <v>0</v>
      </c>
      <c r="AI1061" s="15">
        <v>0</v>
      </c>
      <c r="AJ1061" s="15">
        <v>228750</v>
      </c>
      <c r="AK1061" s="15">
        <v>228750</v>
      </c>
      <c r="AL1061" s="15">
        <v>228750</v>
      </c>
      <c r="AM1061" s="15">
        <v>228750</v>
      </c>
      <c r="AN1061" s="15">
        <v>228750</v>
      </c>
      <c r="AO1061" s="15">
        <v>228750</v>
      </c>
      <c r="AP1061" s="15">
        <v>228750</v>
      </c>
      <c r="AQ1061" s="15">
        <v>228750</v>
      </c>
      <c r="AR1061" s="15">
        <v>0</v>
      </c>
      <c r="AS1061" s="15">
        <v>0</v>
      </c>
      <c r="AT1061" s="15">
        <v>0</v>
      </c>
      <c r="AU1061" s="15">
        <v>0</v>
      </c>
      <c r="AV1061" s="15">
        <v>0</v>
      </c>
      <c r="AW1061" s="15">
        <v>0</v>
      </c>
      <c r="AX1061" s="15">
        <v>0</v>
      </c>
      <c r="AY1061" s="15">
        <v>0</v>
      </c>
      <c r="BB1061" t="b">
        <f t="shared" si="85"/>
        <v>1</v>
      </c>
    </row>
    <row r="1062" spans="1:54">
      <c r="A1062">
        <v>11541</v>
      </c>
      <c r="D1062" t="s">
        <v>666</v>
      </c>
      <c r="E1062" t="s">
        <v>4307</v>
      </c>
      <c r="F1062" t="str">
        <f t="shared" si="81"/>
        <v>City/Active Transportation</v>
      </c>
      <c r="G1062" t="s">
        <v>666</v>
      </c>
      <c r="I1062" t="s">
        <v>1862</v>
      </c>
      <c r="J1062" t="s">
        <v>1852</v>
      </c>
      <c r="K1062" t="s">
        <v>1852</v>
      </c>
      <c r="L1062" t="s">
        <v>1853</v>
      </c>
      <c r="M1062" t="s">
        <v>1863</v>
      </c>
      <c r="N1062">
        <v>4880000</v>
      </c>
      <c r="O1062">
        <v>9886879.9999999981</v>
      </c>
      <c r="P1062" t="s">
        <v>729</v>
      </c>
      <c r="Q1062" t="str">
        <f t="shared" si="82"/>
        <v>2025-2032</v>
      </c>
      <c r="R1062">
        <v>1</v>
      </c>
      <c r="S1062" t="s">
        <v>1864</v>
      </c>
      <c r="T1062" t="s">
        <v>636</v>
      </c>
      <c r="U1062" s="4">
        <v>2025</v>
      </c>
      <c r="V1062" s="4">
        <v>2032</v>
      </c>
      <c r="W1062" s="15">
        <f t="shared" si="83"/>
        <v>610000</v>
      </c>
      <c r="X1062">
        <f t="shared" si="84"/>
        <v>8</v>
      </c>
      <c r="Y1062" s="15">
        <v>0</v>
      </c>
      <c r="Z1062" s="15">
        <v>0</v>
      </c>
      <c r="AA1062" s="15">
        <v>0</v>
      </c>
      <c r="AB1062" s="15">
        <v>0</v>
      </c>
      <c r="AC1062" s="15">
        <v>0</v>
      </c>
      <c r="AD1062" s="15">
        <v>0</v>
      </c>
      <c r="AE1062" s="15">
        <v>0</v>
      </c>
      <c r="AF1062" s="15">
        <v>0</v>
      </c>
      <c r="AG1062" s="15">
        <v>0</v>
      </c>
      <c r="AH1062" s="15">
        <v>0</v>
      </c>
      <c r="AI1062" s="15">
        <v>0</v>
      </c>
      <c r="AJ1062" s="15">
        <v>610000</v>
      </c>
      <c r="AK1062" s="15">
        <v>610000</v>
      </c>
      <c r="AL1062" s="15">
        <v>610000</v>
      </c>
      <c r="AM1062" s="15">
        <v>610000</v>
      </c>
      <c r="AN1062" s="15">
        <v>610000</v>
      </c>
      <c r="AO1062" s="15">
        <v>610000</v>
      </c>
      <c r="AP1062" s="15">
        <v>610000</v>
      </c>
      <c r="AQ1062" s="15">
        <v>610000</v>
      </c>
      <c r="AR1062" s="15">
        <v>0</v>
      </c>
      <c r="AS1062" s="15">
        <v>0</v>
      </c>
      <c r="AT1062" s="15">
        <v>0</v>
      </c>
      <c r="AU1062" s="15">
        <v>0</v>
      </c>
      <c r="AV1062" s="15">
        <v>0</v>
      </c>
      <c r="AW1062" s="15">
        <v>0</v>
      </c>
      <c r="AX1062" s="15">
        <v>0</v>
      </c>
      <c r="AY1062" s="15">
        <v>0</v>
      </c>
      <c r="BB1062" t="b">
        <f t="shared" si="85"/>
        <v>1</v>
      </c>
    </row>
    <row r="1063" spans="1:54">
      <c r="A1063">
        <v>11542</v>
      </c>
      <c r="D1063" t="s">
        <v>666</v>
      </c>
      <c r="E1063" t="s">
        <v>4307</v>
      </c>
      <c r="F1063" t="str">
        <f t="shared" si="81"/>
        <v>City/Roads and Bridges</v>
      </c>
      <c r="G1063" t="s">
        <v>666</v>
      </c>
      <c r="I1063" t="s">
        <v>3664</v>
      </c>
      <c r="J1063" t="s">
        <v>3665</v>
      </c>
      <c r="K1063" t="s">
        <v>3666</v>
      </c>
      <c r="L1063" t="s">
        <v>1</v>
      </c>
      <c r="M1063" t="s">
        <v>3655</v>
      </c>
      <c r="N1063">
        <v>2800000</v>
      </c>
      <c r="O1063">
        <v>5672799.9999999991</v>
      </c>
      <c r="P1063" t="s">
        <v>729</v>
      </c>
      <c r="Q1063" t="str">
        <f t="shared" si="82"/>
        <v>2025-2032</v>
      </c>
      <c r="R1063">
        <v>1</v>
      </c>
      <c r="S1063" t="s">
        <v>746</v>
      </c>
      <c r="T1063" t="s">
        <v>2287</v>
      </c>
      <c r="U1063" s="4">
        <v>2025</v>
      </c>
      <c r="V1063" s="4">
        <v>2032</v>
      </c>
      <c r="W1063" s="15">
        <f t="shared" si="83"/>
        <v>350000</v>
      </c>
      <c r="X1063">
        <f t="shared" si="84"/>
        <v>8</v>
      </c>
      <c r="Y1063" s="15">
        <v>0</v>
      </c>
      <c r="Z1063" s="15">
        <v>0</v>
      </c>
      <c r="AA1063" s="15">
        <v>0</v>
      </c>
      <c r="AB1063" s="15">
        <v>0</v>
      </c>
      <c r="AC1063" s="15">
        <v>0</v>
      </c>
      <c r="AD1063" s="15">
        <v>0</v>
      </c>
      <c r="AE1063" s="15">
        <v>0</v>
      </c>
      <c r="AF1063" s="15">
        <v>0</v>
      </c>
      <c r="AG1063" s="15">
        <v>0</v>
      </c>
      <c r="AH1063" s="15">
        <v>0</v>
      </c>
      <c r="AI1063" s="15">
        <v>0</v>
      </c>
      <c r="AJ1063" s="15">
        <v>350000</v>
      </c>
      <c r="AK1063" s="15">
        <v>350000</v>
      </c>
      <c r="AL1063" s="15">
        <v>350000</v>
      </c>
      <c r="AM1063" s="15">
        <v>350000</v>
      </c>
      <c r="AN1063" s="15">
        <v>350000</v>
      </c>
      <c r="AO1063" s="15">
        <v>350000</v>
      </c>
      <c r="AP1063" s="15">
        <v>350000</v>
      </c>
      <c r="AQ1063" s="15">
        <v>350000</v>
      </c>
      <c r="AR1063" s="15">
        <v>0</v>
      </c>
      <c r="AS1063" s="15">
        <v>0</v>
      </c>
      <c r="AT1063" s="15">
        <v>0</v>
      </c>
      <c r="AU1063" s="15">
        <v>0</v>
      </c>
      <c r="AV1063" s="15">
        <v>0</v>
      </c>
      <c r="AW1063" s="15">
        <v>0</v>
      </c>
      <c r="AX1063" s="15">
        <v>0</v>
      </c>
      <c r="AY1063" s="15">
        <v>0</v>
      </c>
      <c r="BB1063" t="b">
        <f t="shared" si="85"/>
        <v>1</v>
      </c>
    </row>
    <row r="1064" spans="1:54">
      <c r="A1064">
        <v>11550</v>
      </c>
      <c r="D1064" t="s">
        <v>671</v>
      </c>
      <c r="E1064" t="s">
        <v>4307</v>
      </c>
      <c r="F1064" t="str">
        <f t="shared" si="81"/>
        <v>City/Roads and Bridges</v>
      </c>
      <c r="G1064" t="s">
        <v>671</v>
      </c>
      <c r="I1064" t="s">
        <v>3674</v>
      </c>
      <c r="J1064" t="s">
        <v>3675</v>
      </c>
      <c r="K1064" t="s">
        <v>3679</v>
      </c>
      <c r="L1064" t="s">
        <v>640</v>
      </c>
      <c r="M1064" t="s">
        <v>3680</v>
      </c>
      <c r="N1064">
        <v>4500000</v>
      </c>
      <c r="O1064">
        <v>9117000</v>
      </c>
      <c r="P1064" t="s">
        <v>729</v>
      </c>
      <c r="Q1064" t="str">
        <f t="shared" si="82"/>
        <v>2025-2032</v>
      </c>
      <c r="R1064">
        <v>1</v>
      </c>
      <c r="S1064" t="s">
        <v>1354</v>
      </c>
      <c r="T1064" t="s">
        <v>2287</v>
      </c>
      <c r="U1064" s="4">
        <v>2025</v>
      </c>
      <c r="V1064" s="4">
        <v>2032</v>
      </c>
      <c r="W1064" s="15">
        <f t="shared" si="83"/>
        <v>562500</v>
      </c>
      <c r="X1064">
        <f t="shared" si="84"/>
        <v>8</v>
      </c>
      <c r="Y1064" s="15">
        <v>0</v>
      </c>
      <c r="Z1064" s="15">
        <v>0</v>
      </c>
      <c r="AA1064" s="15">
        <v>0</v>
      </c>
      <c r="AB1064" s="15">
        <v>0</v>
      </c>
      <c r="AC1064" s="15">
        <v>0</v>
      </c>
      <c r="AD1064" s="15">
        <v>0</v>
      </c>
      <c r="AE1064" s="15">
        <v>0</v>
      </c>
      <c r="AF1064" s="15">
        <v>0</v>
      </c>
      <c r="AG1064" s="15">
        <v>0</v>
      </c>
      <c r="AH1064" s="15">
        <v>0</v>
      </c>
      <c r="AI1064" s="15">
        <v>0</v>
      </c>
      <c r="AJ1064" s="15">
        <v>562500</v>
      </c>
      <c r="AK1064" s="15">
        <v>562500</v>
      </c>
      <c r="AL1064" s="15">
        <v>562500</v>
      </c>
      <c r="AM1064" s="15">
        <v>562500</v>
      </c>
      <c r="AN1064" s="15">
        <v>562500</v>
      </c>
      <c r="AO1064" s="15">
        <v>562500</v>
      </c>
      <c r="AP1064" s="15">
        <v>562500</v>
      </c>
      <c r="AQ1064" s="15">
        <v>562500</v>
      </c>
      <c r="AR1064" s="15">
        <v>0</v>
      </c>
      <c r="AS1064" s="15">
        <v>0</v>
      </c>
      <c r="AT1064" s="15">
        <v>0</v>
      </c>
      <c r="AU1064" s="15">
        <v>0</v>
      </c>
      <c r="AV1064" s="15">
        <v>0</v>
      </c>
      <c r="AW1064" s="15">
        <v>0</v>
      </c>
      <c r="AX1064" s="15">
        <v>0</v>
      </c>
      <c r="AY1064" s="15">
        <v>0</v>
      </c>
      <c r="BB1064" t="b">
        <f t="shared" si="85"/>
        <v>1</v>
      </c>
    </row>
    <row r="1065" spans="1:54">
      <c r="A1065">
        <v>11551</v>
      </c>
      <c r="D1065" t="s">
        <v>671</v>
      </c>
      <c r="E1065" t="s">
        <v>4307</v>
      </c>
      <c r="F1065" t="str">
        <f t="shared" si="81"/>
        <v>City/Roads and Bridges</v>
      </c>
      <c r="G1065" t="s">
        <v>671</v>
      </c>
      <c r="I1065" t="s">
        <v>3681</v>
      </c>
      <c r="J1065" t="s">
        <v>3682</v>
      </c>
      <c r="K1065" t="s">
        <v>674</v>
      </c>
      <c r="L1065" t="s">
        <v>662</v>
      </c>
      <c r="M1065" t="s">
        <v>3683</v>
      </c>
      <c r="N1065">
        <v>7250000</v>
      </c>
      <c r="O1065">
        <v>14688499.999999998</v>
      </c>
      <c r="P1065" t="s">
        <v>729</v>
      </c>
      <c r="Q1065" t="str">
        <f t="shared" si="82"/>
        <v>2025-2032</v>
      </c>
      <c r="R1065">
        <v>1</v>
      </c>
      <c r="S1065" t="s">
        <v>782</v>
      </c>
      <c r="T1065" t="s">
        <v>2287</v>
      </c>
      <c r="U1065" s="4">
        <v>2025</v>
      </c>
      <c r="V1065" s="4">
        <v>2032</v>
      </c>
      <c r="W1065" s="15">
        <f t="shared" si="83"/>
        <v>906250</v>
      </c>
      <c r="X1065">
        <f t="shared" si="84"/>
        <v>8</v>
      </c>
      <c r="Y1065" s="15">
        <v>0</v>
      </c>
      <c r="Z1065" s="15">
        <v>0</v>
      </c>
      <c r="AA1065" s="15">
        <v>0</v>
      </c>
      <c r="AB1065" s="15">
        <v>0</v>
      </c>
      <c r="AC1065" s="15">
        <v>0</v>
      </c>
      <c r="AD1065" s="15">
        <v>0</v>
      </c>
      <c r="AE1065" s="15">
        <v>0</v>
      </c>
      <c r="AF1065" s="15">
        <v>0</v>
      </c>
      <c r="AG1065" s="15">
        <v>0</v>
      </c>
      <c r="AH1065" s="15">
        <v>0</v>
      </c>
      <c r="AI1065" s="15">
        <v>0</v>
      </c>
      <c r="AJ1065" s="15">
        <v>906250</v>
      </c>
      <c r="AK1065" s="15">
        <v>906250</v>
      </c>
      <c r="AL1065" s="15">
        <v>906250</v>
      </c>
      <c r="AM1065" s="15">
        <v>906250</v>
      </c>
      <c r="AN1065" s="15">
        <v>906250</v>
      </c>
      <c r="AO1065" s="15">
        <v>906250</v>
      </c>
      <c r="AP1065" s="15">
        <v>906250</v>
      </c>
      <c r="AQ1065" s="15">
        <v>906250</v>
      </c>
      <c r="AR1065" s="15">
        <v>0</v>
      </c>
      <c r="AS1065" s="15">
        <v>0</v>
      </c>
      <c r="AT1065" s="15">
        <v>0</v>
      </c>
      <c r="AU1065" s="15">
        <v>0</v>
      </c>
      <c r="AV1065" s="15">
        <v>0</v>
      </c>
      <c r="AW1065" s="15">
        <v>0</v>
      </c>
      <c r="AX1065" s="15">
        <v>0</v>
      </c>
      <c r="AY1065" s="15">
        <v>0</v>
      </c>
      <c r="BB1065" t="b">
        <f t="shared" si="85"/>
        <v>1</v>
      </c>
    </row>
    <row r="1066" spans="1:54">
      <c r="A1066">
        <v>11552</v>
      </c>
      <c r="D1066" t="s">
        <v>671</v>
      </c>
      <c r="E1066" t="s">
        <v>4307</v>
      </c>
      <c r="F1066" t="str">
        <f t="shared" si="81"/>
        <v>City/Active Transportation</v>
      </c>
      <c r="G1066" t="s">
        <v>1873</v>
      </c>
      <c r="I1066" t="s">
        <v>1878</v>
      </c>
      <c r="J1066" t="s">
        <v>1879</v>
      </c>
      <c r="K1066" t="s">
        <v>1880</v>
      </c>
      <c r="L1066" t="s">
        <v>632</v>
      </c>
      <c r="M1066" t="s">
        <v>1881</v>
      </c>
      <c r="N1066">
        <v>6095000</v>
      </c>
      <c r="O1066">
        <v>12348469.999999998</v>
      </c>
      <c r="P1066" t="s">
        <v>729</v>
      </c>
      <c r="Q1066" t="str">
        <f t="shared" si="82"/>
        <v>2025-2032</v>
      </c>
      <c r="R1066">
        <v>1</v>
      </c>
      <c r="S1066" t="s">
        <v>635</v>
      </c>
      <c r="T1066" t="s">
        <v>636</v>
      </c>
      <c r="U1066" s="4">
        <v>2025</v>
      </c>
      <c r="V1066" s="4">
        <v>2032</v>
      </c>
      <c r="W1066" s="15">
        <f t="shared" si="83"/>
        <v>761875</v>
      </c>
      <c r="X1066">
        <f t="shared" si="84"/>
        <v>8</v>
      </c>
      <c r="Y1066" s="15">
        <v>0</v>
      </c>
      <c r="Z1066" s="15">
        <v>0</v>
      </c>
      <c r="AA1066" s="15">
        <v>0</v>
      </c>
      <c r="AB1066" s="15">
        <v>0</v>
      </c>
      <c r="AC1066" s="15">
        <v>0</v>
      </c>
      <c r="AD1066" s="15">
        <v>0</v>
      </c>
      <c r="AE1066" s="15">
        <v>0</v>
      </c>
      <c r="AF1066" s="15">
        <v>0</v>
      </c>
      <c r="AG1066" s="15">
        <v>0</v>
      </c>
      <c r="AH1066" s="15">
        <v>0</v>
      </c>
      <c r="AI1066" s="15">
        <v>0</v>
      </c>
      <c r="AJ1066" s="15">
        <v>761875</v>
      </c>
      <c r="AK1066" s="15">
        <v>761875</v>
      </c>
      <c r="AL1066" s="15">
        <v>761875</v>
      </c>
      <c r="AM1066" s="15">
        <v>761875</v>
      </c>
      <c r="AN1066" s="15">
        <v>761875</v>
      </c>
      <c r="AO1066" s="15">
        <v>761875</v>
      </c>
      <c r="AP1066" s="15">
        <v>761875</v>
      </c>
      <c r="AQ1066" s="15">
        <v>761875</v>
      </c>
      <c r="AR1066" s="15">
        <v>0</v>
      </c>
      <c r="AS1066" s="15">
        <v>0</v>
      </c>
      <c r="AT1066" s="15">
        <v>0</v>
      </c>
      <c r="AU1066" s="15">
        <v>0</v>
      </c>
      <c r="AV1066" s="15">
        <v>0</v>
      </c>
      <c r="AW1066" s="15">
        <v>0</v>
      </c>
      <c r="AX1066" s="15">
        <v>0</v>
      </c>
      <c r="AY1066" s="15">
        <v>0</v>
      </c>
      <c r="BB1066" t="b">
        <f t="shared" si="85"/>
        <v>1</v>
      </c>
    </row>
    <row r="1067" spans="1:54">
      <c r="A1067">
        <v>11557</v>
      </c>
      <c r="D1067" t="s">
        <v>721</v>
      </c>
      <c r="E1067" t="s">
        <v>4307</v>
      </c>
      <c r="F1067" t="str">
        <f t="shared" si="81"/>
        <v>City/Roads and Bridges</v>
      </c>
      <c r="G1067" t="s">
        <v>721</v>
      </c>
      <c r="I1067" t="s">
        <v>3689</v>
      </c>
      <c r="J1067" t="s">
        <v>1706</v>
      </c>
      <c r="K1067" t="s">
        <v>3690</v>
      </c>
      <c r="L1067" t="s">
        <v>640</v>
      </c>
      <c r="M1067" t="s">
        <v>3691</v>
      </c>
      <c r="N1067">
        <v>15200000</v>
      </c>
      <c r="O1067">
        <v>30795199.999999996</v>
      </c>
      <c r="P1067" t="s">
        <v>729</v>
      </c>
      <c r="Q1067" t="str">
        <f t="shared" si="82"/>
        <v>2025-2032</v>
      </c>
      <c r="R1067">
        <v>1</v>
      </c>
      <c r="S1067" t="s">
        <v>2827</v>
      </c>
      <c r="T1067" t="s">
        <v>2287</v>
      </c>
      <c r="U1067" s="4">
        <v>2025</v>
      </c>
      <c r="V1067" s="4">
        <v>2032</v>
      </c>
      <c r="W1067" s="15">
        <f t="shared" si="83"/>
        <v>1900000</v>
      </c>
      <c r="X1067">
        <f t="shared" si="84"/>
        <v>8</v>
      </c>
      <c r="Y1067" s="15">
        <v>0</v>
      </c>
      <c r="Z1067" s="15">
        <v>0</v>
      </c>
      <c r="AA1067" s="15">
        <v>0</v>
      </c>
      <c r="AB1067" s="15">
        <v>0</v>
      </c>
      <c r="AC1067" s="15">
        <v>0</v>
      </c>
      <c r="AD1067" s="15">
        <v>0</v>
      </c>
      <c r="AE1067" s="15">
        <v>0</v>
      </c>
      <c r="AF1067" s="15">
        <v>0</v>
      </c>
      <c r="AG1067" s="15">
        <v>0</v>
      </c>
      <c r="AH1067" s="15">
        <v>0</v>
      </c>
      <c r="AI1067" s="15">
        <v>0</v>
      </c>
      <c r="AJ1067" s="15">
        <v>1900000</v>
      </c>
      <c r="AK1067" s="15">
        <v>1900000</v>
      </c>
      <c r="AL1067" s="15">
        <v>1900000</v>
      </c>
      <c r="AM1067" s="15">
        <v>1900000</v>
      </c>
      <c r="AN1067" s="15">
        <v>1900000</v>
      </c>
      <c r="AO1067" s="15">
        <v>1900000</v>
      </c>
      <c r="AP1067" s="15">
        <v>1900000</v>
      </c>
      <c r="AQ1067" s="15">
        <v>1900000</v>
      </c>
      <c r="AR1067" s="15">
        <v>0</v>
      </c>
      <c r="AS1067" s="15">
        <v>0</v>
      </c>
      <c r="AT1067" s="15">
        <v>0</v>
      </c>
      <c r="AU1067" s="15">
        <v>0</v>
      </c>
      <c r="AV1067" s="15">
        <v>0</v>
      </c>
      <c r="AW1067" s="15">
        <v>0</v>
      </c>
      <c r="AX1067" s="15">
        <v>0</v>
      </c>
      <c r="AY1067" s="15">
        <v>0</v>
      </c>
      <c r="BB1067" t="b">
        <f t="shared" si="85"/>
        <v>1</v>
      </c>
    </row>
    <row r="1068" spans="1:54">
      <c r="A1068">
        <v>11605</v>
      </c>
      <c r="D1068" t="s">
        <v>1381</v>
      </c>
      <c r="E1068" t="s">
        <v>4307</v>
      </c>
      <c r="F1068" t="str">
        <f t="shared" si="81"/>
        <v>City/Roads and Bridges</v>
      </c>
      <c r="G1068" t="s">
        <v>1381</v>
      </c>
      <c r="I1068" t="s">
        <v>3716</v>
      </c>
      <c r="J1068" t="s">
        <v>3717</v>
      </c>
      <c r="K1068" t="s">
        <v>3718</v>
      </c>
      <c r="L1068" t="s">
        <v>640</v>
      </c>
      <c r="M1068" t="s">
        <v>3719</v>
      </c>
      <c r="N1068">
        <v>7840000</v>
      </c>
      <c r="O1068">
        <v>15883839.999999998</v>
      </c>
      <c r="P1068" t="s">
        <v>729</v>
      </c>
      <c r="Q1068" t="str">
        <f t="shared" si="82"/>
        <v>2025-2032</v>
      </c>
      <c r="R1068">
        <v>1</v>
      </c>
      <c r="S1068" t="s">
        <v>664</v>
      </c>
      <c r="T1068" t="s">
        <v>2287</v>
      </c>
      <c r="U1068" s="4">
        <v>2025</v>
      </c>
      <c r="V1068" s="4">
        <v>2032</v>
      </c>
      <c r="W1068" s="15">
        <f t="shared" si="83"/>
        <v>980000</v>
      </c>
      <c r="X1068">
        <f t="shared" si="84"/>
        <v>8</v>
      </c>
      <c r="Y1068" s="15">
        <v>0</v>
      </c>
      <c r="Z1068" s="15">
        <v>0</v>
      </c>
      <c r="AA1068" s="15">
        <v>0</v>
      </c>
      <c r="AB1068" s="15">
        <v>0</v>
      </c>
      <c r="AC1068" s="15">
        <v>0</v>
      </c>
      <c r="AD1068" s="15">
        <v>0</v>
      </c>
      <c r="AE1068" s="15">
        <v>0</v>
      </c>
      <c r="AF1068" s="15">
        <v>0</v>
      </c>
      <c r="AG1068" s="15">
        <v>0</v>
      </c>
      <c r="AH1068" s="15">
        <v>0</v>
      </c>
      <c r="AI1068" s="15">
        <v>0</v>
      </c>
      <c r="AJ1068" s="15">
        <v>980000</v>
      </c>
      <c r="AK1068" s="15">
        <v>980000</v>
      </c>
      <c r="AL1068" s="15">
        <v>980000</v>
      </c>
      <c r="AM1068" s="15">
        <v>980000</v>
      </c>
      <c r="AN1068" s="15">
        <v>980000</v>
      </c>
      <c r="AO1068" s="15">
        <v>980000</v>
      </c>
      <c r="AP1068" s="15">
        <v>980000</v>
      </c>
      <c r="AQ1068" s="15">
        <v>980000</v>
      </c>
      <c r="AR1068" s="15">
        <v>0</v>
      </c>
      <c r="AS1068" s="15">
        <v>0</v>
      </c>
      <c r="AT1068" s="15">
        <v>0</v>
      </c>
      <c r="AU1068" s="15">
        <v>0</v>
      </c>
      <c r="AV1068" s="15">
        <v>0</v>
      </c>
      <c r="AW1068" s="15">
        <v>0</v>
      </c>
      <c r="AX1068" s="15">
        <v>0</v>
      </c>
      <c r="AY1068" s="15">
        <v>0</v>
      </c>
      <c r="BB1068" t="b">
        <f t="shared" si="85"/>
        <v>1</v>
      </c>
    </row>
    <row r="1069" spans="1:54">
      <c r="A1069">
        <v>11606</v>
      </c>
      <c r="D1069" t="s">
        <v>1381</v>
      </c>
      <c r="E1069" t="s">
        <v>4307</v>
      </c>
      <c r="F1069" t="str">
        <f t="shared" si="81"/>
        <v>City/Roads and Bridges</v>
      </c>
      <c r="G1069" t="s">
        <v>1381</v>
      </c>
      <c r="I1069" t="s">
        <v>3720</v>
      </c>
      <c r="J1069" t="s">
        <v>3721</v>
      </c>
      <c r="K1069" t="s">
        <v>3722</v>
      </c>
      <c r="L1069" t="s">
        <v>640</v>
      </c>
      <c r="M1069" t="s">
        <v>3723</v>
      </c>
      <c r="N1069">
        <v>9800000</v>
      </c>
      <c r="O1069">
        <v>19854799.999999996</v>
      </c>
      <c r="P1069" t="s">
        <v>729</v>
      </c>
      <c r="Q1069" t="str">
        <f t="shared" si="82"/>
        <v>2025-2032</v>
      </c>
      <c r="R1069">
        <v>1</v>
      </c>
      <c r="S1069" t="s">
        <v>730</v>
      </c>
      <c r="T1069" t="s">
        <v>2287</v>
      </c>
      <c r="U1069" s="4">
        <v>2025</v>
      </c>
      <c r="V1069" s="4">
        <v>2032</v>
      </c>
      <c r="W1069" s="15">
        <f t="shared" si="83"/>
        <v>1225000</v>
      </c>
      <c r="X1069">
        <f t="shared" si="84"/>
        <v>8</v>
      </c>
      <c r="Y1069" s="15">
        <v>0</v>
      </c>
      <c r="Z1069" s="15">
        <v>0</v>
      </c>
      <c r="AA1069" s="15">
        <v>0</v>
      </c>
      <c r="AB1069" s="15">
        <v>0</v>
      </c>
      <c r="AC1069" s="15">
        <v>0</v>
      </c>
      <c r="AD1069" s="15">
        <v>0</v>
      </c>
      <c r="AE1069" s="15">
        <v>0</v>
      </c>
      <c r="AF1069" s="15">
        <v>0</v>
      </c>
      <c r="AG1069" s="15">
        <v>0</v>
      </c>
      <c r="AH1069" s="15">
        <v>0</v>
      </c>
      <c r="AI1069" s="15">
        <v>0</v>
      </c>
      <c r="AJ1069" s="15">
        <v>1225000</v>
      </c>
      <c r="AK1069" s="15">
        <v>1225000</v>
      </c>
      <c r="AL1069" s="15">
        <v>1225000</v>
      </c>
      <c r="AM1069" s="15">
        <v>1225000</v>
      </c>
      <c r="AN1069" s="15">
        <v>1225000</v>
      </c>
      <c r="AO1069" s="15">
        <v>1225000</v>
      </c>
      <c r="AP1069" s="15">
        <v>1225000</v>
      </c>
      <c r="AQ1069" s="15">
        <v>1225000</v>
      </c>
      <c r="AR1069" s="15">
        <v>0</v>
      </c>
      <c r="AS1069" s="15">
        <v>0</v>
      </c>
      <c r="AT1069" s="15">
        <v>0</v>
      </c>
      <c r="AU1069" s="15">
        <v>0</v>
      </c>
      <c r="AV1069" s="15">
        <v>0</v>
      </c>
      <c r="AW1069" s="15">
        <v>0</v>
      </c>
      <c r="AX1069" s="15">
        <v>0</v>
      </c>
      <c r="AY1069" s="15">
        <v>0</v>
      </c>
      <c r="BB1069" t="b">
        <f t="shared" si="85"/>
        <v>1</v>
      </c>
    </row>
    <row r="1070" spans="1:54">
      <c r="A1070">
        <v>11612</v>
      </c>
      <c r="D1070" t="s">
        <v>710</v>
      </c>
      <c r="E1070" t="s">
        <v>4307</v>
      </c>
      <c r="F1070" t="str">
        <f t="shared" si="81"/>
        <v>City/Active Transportation</v>
      </c>
      <c r="G1070" t="s">
        <v>710</v>
      </c>
      <c r="I1070" t="s">
        <v>1941</v>
      </c>
      <c r="J1070" t="s">
        <v>1942</v>
      </c>
      <c r="K1070" t="s">
        <v>1943</v>
      </c>
      <c r="L1070" t="s">
        <v>1944</v>
      </c>
      <c r="M1070" t="s">
        <v>1945</v>
      </c>
      <c r="N1070">
        <v>2300000</v>
      </c>
      <c r="O1070">
        <v>4659800</v>
      </c>
      <c r="P1070" t="s">
        <v>729</v>
      </c>
      <c r="Q1070" t="str">
        <f t="shared" si="82"/>
        <v>2025-2032</v>
      </c>
      <c r="S1070" t="s">
        <v>730</v>
      </c>
      <c r="T1070" t="s">
        <v>636</v>
      </c>
      <c r="U1070" s="4">
        <v>2025</v>
      </c>
      <c r="V1070" s="4">
        <v>2032</v>
      </c>
      <c r="W1070" s="15">
        <f t="shared" si="83"/>
        <v>287500</v>
      </c>
      <c r="X1070">
        <f t="shared" si="84"/>
        <v>8</v>
      </c>
      <c r="Y1070" s="15">
        <v>0</v>
      </c>
      <c r="Z1070" s="15">
        <v>0</v>
      </c>
      <c r="AA1070" s="15">
        <v>0</v>
      </c>
      <c r="AB1070" s="15">
        <v>0</v>
      </c>
      <c r="AC1070" s="15">
        <v>0</v>
      </c>
      <c r="AD1070" s="15">
        <v>0</v>
      </c>
      <c r="AE1070" s="15">
        <v>0</v>
      </c>
      <c r="AF1070" s="15">
        <v>0</v>
      </c>
      <c r="AG1070" s="15">
        <v>0</v>
      </c>
      <c r="AH1070" s="15">
        <v>0</v>
      </c>
      <c r="AI1070" s="15">
        <v>0</v>
      </c>
      <c r="AJ1070" s="15">
        <v>287500</v>
      </c>
      <c r="AK1070" s="15">
        <v>287500</v>
      </c>
      <c r="AL1070" s="15">
        <v>287500</v>
      </c>
      <c r="AM1070" s="15">
        <v>287500</v>
      </c>
      <c r="AN1070" s="15">
        <v>287500</v>
      </c>
      <c r="AO1070" s="15">
        <v>287500</v>
      </c>
      <c r="AP1070" s="15">
        <v>287500</v>
      </c>
      <c r="AQ1070" s="15">
        <v>287500</v>
      </c>
      <c r="AR1070" s="15">
        <v>0</v>
      </c>
      <c r="AS1070" s="15">
        <v>0</v>
      </c>
      <c r="AT1070" s="15">
        <v>0</v>
      </c>
      <c r="AU1070" s="15">
        <v>0</v>
      </c>
      <c r="AV1070" s="15">
        <v>0</v>
      </c>
      <c r="AW1070" s="15">
        <v>0</v>
      </c>
      <c r="AX1070" s="15">
        <v>0</v>
      </c>
      <c r="AY1070" s="15">
        <v>0</v>
      </c>
      <c r="BB1070" t="b">
        <f t="shared" si="85"/>
        <v>1</v>
      </c>
    </row>
    <row r="1071" spans="1:54">
      <c r="A1071">
        <v>11613</v>
      </c>
      <c r="D1071" t="s">
        <v>710</v>
      </c>
      <c r="E1071" t="s">
        <v>4307</v>
      </c>
      <c r="F1071" t="str">
        <f t="shared" si="81"/>
        <v>City/Active Transportation</v>
      </c>
      <c r="G1071" t="s">
        <v>710</v>
      </c>
      <c r="I1071" t="s">
        <v>1946</v>
      </c>
      <c r="J1071" t="s">
        <v>1706</v>
      </c>
      <c r="K1071" t="s">
        <v>1943</v>
      </c>
      <c r="L1071" t="s">
        <v>1944</v>
      </c>
      <c r="M1071" t="s">
        <v>1947</v>
      </c>
      <c r="N1071">
        <v>7300000</v>
      </c>
      <c r="O1071">
        <v>14789799.999999998</v>
      </c>
      <c r="P1071" t="s">
        <v>729</v>
      </c>
      <c r="Q1071" t="str">
        <f t="shared" si="82"/>
        <v>2025-2032</v>
      </c>
      <c r="S1071" t="s">
        <v>730</v>
      </c>
      <c r="T1071" t="s">
        <v>636</v>
      </c>
      <c r="U1071" s="4">
        <v>2025</v>
      </c>
      <c r="V1071" s="4">
        <v>2032</v>
      </c>
      <c r="W1071" s="15">
        <f t="shared" si="83"/>
        <v>912500</v>
      </c>
      <c r="X1071">
        <f t="shared" si="84"/>
        <v>8</v>
      </c>
      <c r="Y1071" s="15">
        <v>0</v>
      </c>
      <c r="Z1071" s="15">
        <v>0</v>
      </c>
      <c r="AA1071" s="15">
        <v>0</v>
      </c>
      <c r="AB1071" s="15">
        <v>0</v>
      </c>
      <c r="AC1071" s="15">
        <v>0</v>
      </c>
      <c r="AD1071" s="15">
        <v>0</v>
      </c>
      <c r="AE1071" s="15">
        <v>0</v>
      </c>
      <c r="AF1071" s="15">
        <v>0</v>
      </c>
      <c r="AG1071" s="15">
        <v>0</v>
      </c>
      <c r="AH1071" s="15">
        <v>0</v>
      </c>
      <c r="AI1071" s="15">
        <v>0</v>
      </c>
      <c r="AJ1071" s="15">
        <v>912500</v>
      </c>
      <c r="AK1071" s="15">
        <v>912500</v>
      </c>
      <c r="AL1071" s="15">
        <v>912500</v>
      </c>
      <c r="AM1071" s="15">
        <v>912500</v>
      </c>
      <c r="AN1071" s="15">
        <v>912500</v>
      </c>
      <c r="AO1071" s="15">
        <v>912500</v>
      </c>
      <c r="AP1071" s="15">
        <v>912500</v>
      </c>
      <c r="AQ1071" s="15">
        <v>912500</v>
      </c>
      <c r="AR1071" s="15">
        <v>0</v>
      </c>
      <c r="AS1071" s="15">
        <v>0</v>
      </c>
      <c r="AT1071" s="15">
        <v>0</v>
      </c>
      <c r="AU1071" s="15">
        <v>0</v>
      </c>
      <c r="AV1071" s="15">
        <v>0</v>
      </c>
      <c r="AW1071" s="15">
        <v>0</v>
      </c>
      <c r="AX1071" s="15">
        <v>0</v>
      </c>
      <c r="AY1071" s="15">
        <v>0</v>
      </c>
      <c r="BB1071" t="b">
        <f t="shared" si="85"/>
        <v>1</v>
      </c>
    </row>
    <row r="1072" spans="1:54">
      <c r="A1072">
        <v>11622</v>
      </c>
      <c r="D1072" t="s">
        <v>666</v>
      </c>
      <c r="E1072" t="s">
        <v>4307</v>
      </c>
      <c r="F1072" t="str">
        <f t="shared" si="81"/>
        <v>City/Active Transportation</v>
      </c>
      <c r="G1072" t="s">
        <v>666</v>
      </c>
      <c r="I1072" t="s">
        <v>1963</v>
      </c>
      <c r="J1072" t="s">
        <v>1964</v>
      </c>
      <c r="K1072" t="s">
        <v>1965</v>
      </c>
      <c r="L1072" t="s">
        <v>1966</v>
      </c>
      <c r="M1072" t="s">
        <v>1967</v>
      </c>
      <c r="N1072">
        <v>1480000</v>
      </c>
      <c r="O1072">
        <v>2998479.9999999995</v>
      </c>
      <c r="P1072" t="s">
        <v>729</v>
      </c>
      <c r="Q1072" t="str">
        <f t="shared" si="82"/>
        <v>2025-2032</v>
      </c>
      <c r="S1072" t="s">
        <v>1968</v>
      </c>
      <c r="T1072" t="s">
        <v>636</v>
      </c>
      <c r="U1072" s="4">
        <v>2025</v>
      </c>
      <c r="V1072" s="4">
        <v>2032</v>
      </c>
      <c r="W1072" s="15">
        <f t="shared" si="83"/>
        <v>185000</v>
      </c>
      <c r="X1072">
        <f t="shared" si="84"/>
        <v>8</v>
      </c>
      <c r="Y1072" s="15">
        <v>0</v>
      </c>
      <c r="Z1072" s="15">
        <v>0</v>
      </c>
      <c r="AA1072" s="15">
        <v>0</v>
      </c>
      <c r="AB1072" s="15">
        <v>0</v>
      </c>
      <c r="AC1072" s="15">
        <v>0</v>
      </c>
      <c r="AD1072" s="15">
        <v>0</v>
      </c>
      <c r="AE1072" s="15">
        <v>0</v>
      </c>
      <c r="AF1072" s="15">
        <v>0</v>
      </c>
      <c r="AG1072" s="15">
        <v>0</v>
      </c>
      <c r="AH1072" s="15">
        <v>0</v>
      </c>
      <c r="AI1072" s="15">
        <v>0</v>
      </c>
      <c r="AJ1072" s="15">
        <v>185000</v>
      </c>
      <c r="AK1072" s="15">
        <v>185000</v>
      </c>
      <c r="AL1072" s="15">
        <v>185000</v>
      </c>
      <c r="AM1072" s="15">
        <v>185000</v>
      </c>
      <c r="AN1072" s="15">
        <v>185000</v>
      </c>
      <c r="AO1072" s="15">
        <v>185000</v>
      </c>
      <c r="AP1072" s="15">
        <v>185000</v>
      </c>
      <c r="AQ1072" s="15">
        <v>185000</v>
      </c>
      <c r="AR1072" s="15">
        <v>0</v>
      </c>
      <c r="AS1072" s="15">
        <v>0</v>
      </c>
      <c r="AT1072" s="15">
        <v>0</v>
      </c>
      <c r="AU1072" s="15">
        <v>0</v>
      </c>
      <c r="AV1072" s="15">
        <v>0</v>
      </c>
      <c r="AW1072" s="15">
        <v>0</v>
      </c>
      <c r="AX1072" s="15">
        <v>0</v>
      </c>
      <c r="AY1072" s="15">
        <v>0</v>
      </c>
      <c r="BB1072" t="b">
        <f t="shared" si="85"/>
        <v>1</v>
      </c>
    </row>
    <row r="1073" spans="1:54">
      <c r="A1073">
        <v>11623</v>
      </c>
      <c r="D1073" t="s">
        <v>666</v>
      </c>
      <c r="E1073" t="s">
        <v>4307</v>
      </c>
      <c r="F1073" t="str">
        <f t="shared" si="81"/>
        <v>City/Roads and Bridges</v>
      </c>
      <c r="G1073" t="s">
        <v>1856</v>
      </c>
      <c r="I1073" t="s">
        <v>3736</v>
      </c>
      <c r="J1073" t="s">
        <v>3737</v>
      </c>
      <c r="K1073" t="s">
        <v>737</v>
      </c>
      <c r="L1073" t="s">
        <v>3738</v>
      </c>
      <c r="M1073" t="s">
        <v>3739</v>
      </c>
      <c r="N1073">
        <v>1680000</v>
      </c>
      <c r="O1073">
        <v>3403679.9999999995</v>
      </c>
      <c r="P1073" t="s">
        <v>729</v>
      </c>
      <c r="Q1073" t="str">
        <f t="shared" si="82"/>
        <v>2025-2032</v>
      </c>
      <c r="S1073" t="s">
        <v>3740</v>
      </c>
      <c r="T1073" t="s">
        <v>2287</v>
      </c>
      <c r="U1073" s="4">
        <v>2025</v>
      </c>
      <c r="V1073" s="4">
        <v>2032</v>
      </c>
      <c r="W1073" s="15">
        <f t="shared" si="83"/>
        <v>210000</v>
      </c>
      <c r="X1073">
        <f t="shared" si="84"/>
        <v>8</v>
      </c>
      <c r="Y1073" s="15">
        <v>0</v>
      </c>
      <c r="Z1073" s="15">
        <v>0</v>
      </c>
      <c r="AA1073" s="15">
        <v>0</v>
      </c>
      <c r="AB1073" s="15">
        <v>0</v>
      </c>
      <c r="AC1073" s="15">
        <v>0</v>
      </c>
      <c r="AD1073" s="15">
        <v>0</v>
      </c>
      <c r="AE1073" s="15">
        <v>0</v>
      </c>
      <c r="AF1073" s="15">
        <v>0</v>
      </c>
      <c r="AG1073" s="15">
        <v>0</v>
      </c>
      <c r="AH1073" s="15">
        <v>0</v>
      </c>
      <c r="AI1073" s="15">
        <v>0</v>
      </c>
      <c r="AJ1073" s="15">
        <v>210000</v>
      </c>
      <c r="AK1073" s="15">
        <v>210000</v>
      </c>
      <c r="AL1073" s="15">
        <v>210000</v>
      </c>
      <c r="AM1073" s="15">
        <v>210000</v>
      </c>
      <c r="AN1073" s="15">
        <v>210000</v>
      </c>
      <c r="AO1073" s="15">
        <v>210000</v>
      </c>
      <c r="AP1073" s="15">
        <v>210000</v>
      </c>
      <c r="AQ1073" s="15">
        <v>210000</v>
      </c>
      <c r="AR1073" s="15">
        <v>0</v>
      </c>
      <c r="AS1073" s="15">
        <v>0</v>
      </c>
      <c r="AT1073" s="15">
        <v>0</v>
      </c>
      <c r="AU1073" s="15">
        <v>0</v>
      </c>
      <c r="AV1073" s="15">
        <v>0</v>
      </c>
      <c r="AW1073" s="15">
        <v>0</v>
      </c>
      <c r="AX1073" s="15">
        <v>0</v>
      </c>
      <c r="AY1073" s="15">
        <v>0</v>
      </c>
      <c r="BB1073" t="b">
        <f t="shared" si="85"/>
        <v>1</v>
      </c>
    </row>
    <row r="1074" spans="1:54">
      <c r="A1074">
        <v>11629</v>
      </c>
      <c r="D1074" t="s">
        <v>671</v>
      </c>
      <c r="E1074" t="s">
        <v>4307</v>
      </c>
      <c r="F1074" t="str">
        <f t="shared" si="81"/>
        <v>City/Roads and Bridges</v>
      </c>
      <c r="G1074" t="s">
        <v>671</v>
      </c>
      <c r="I1074" t="s">
        <v>3747</v>
      </c>
      <c r="J1074" t="s">
        <v>3748</v>
      </c>
      <c r="K1074" t="s">
        <v>3749</v>
      </c>
      <c r="L1074" t="s">
        <v>640</v>
      </c>
      <c r="M1074" t="s">
        <v>3750</v>
      </c>
      <c r="N1074">
        <v>3770000</v>
      </c>
      <c r="O1074">
        <v>7638019.9999999991</v>
      </c>
      <c r="P1074" t="s">
        <v>729</v>
      </c>
      <c r="Q1074" t="str">
        <f t="shared" si="82"/>
        <v>2025-2032</v>
      </c>
      <c r="S1074" t="s">
        <v>635</v>
      </c>
      <c r="T1074" t="s">
        <v>2287</v>
      </c>
      <c r="U1074" s="4">
        <v>2025</v>
      </c>
      <c r="V1074" s="4">
        <v>2032</v>
      </c>
      <c r="W1074" s="15">
        <f t="shared" si="83"/>
        <v>471250</v>
      </c>
      <c r="X1074">
        <f t="shared" si="84"/>
        <v>8</v>
      </c>
      <c r="Y1074" s="15">
        <v>0</v>
      </c>
      <c r="Z1074" s="15">
        <v>0</v>
      </c>
      <c r="AA1074" s="15">
        <v>0</v>
      </c>
      <c r="AB1074" s="15">
        <v>0</v>
      </c>
      <c r="AC1074" s="15">
        <v>0</v>
      </c>
      <c r="AD1074" s="15">
        <v>0</v>
      </c>
      <c r="AE1074" s="15">
        <v>0</v>
      </c>
      <c r="AF1074" s="15">
        <v>0</v>
      </c>
      <c r="AG1074" s="15">
        <v>0</v>
      </c>
      <c r="AH1074" s="15">
        <v>0</v>
      </c>
      <c r="AI1074" s="15">
        <v>0</v>
      </c>
      <c r="AJ1074" s="15">
        <v>471250</v>
      </c>
      <c r="AK1074" s="15">
        <v>471250</v>
      </c>
      <c r="AL1074" s="15">
        <v>471250</v>
      </c>
      <c r="AM1074" s="15">
        <v>471250</v>
      </c>
      <c r="AN1074" s="15">
        <v>471250</v>
      </c>
      <c r="AO1074" s="15">
        <v>471250</v>
      </c>
      <c r="AP1074" s="15">
        <v>471250</v>
      </c>
      <c r="AQ1074" s="15">
        <v>471250</v>
      </c>
      <c r="AR1074" s="15">
        <v>0</v>
      </c>
      <c r="AS1074" s="15">
        <v>0</v>
      </c>
      <c r="AT1074" s="15">
        <v>0</v>
      </c>
      <c r="AU1074" s="15">
        <v>0</v>
      </c>
      <c r="AV1074" s="15">
        <v>0</v>
      </c>
      <c r="AW1074" s="15">
        <v>0</v>
      </c>
      <c r="AX1074" s="15">
        <v>0</v>
      </c>
      <c r="AY1074" s="15">
        <v>0</v>
      </c>
      <c r="BB1074" t="b">
        <f t="shared" si="85"/>
        <v>1</v>
      </c>
    </row>
    <row r="1075" spans="1:54">
      <c r="A1075">
        <v>11639</v>
      </c>
      <c r="D1075" t="s">
        <v>822</v>
      </c>
      <c r="E1075" t="s">
        <v>4307</v>
      </c>
      <c r="F1075" t="str">
        <f t="shared" si="81"/>
        <v>City/Transit</v>
      </c>
      <c r="I1075" t="s">
        <v>4146</v>
      </c>
      <c r="J1075" t="s">
        <v>830</v>
      </c>
      <c r="K1075" t="s">
        <v>794</v>
      </c>
      <c r="M1075" t="s">
        <v>4147</v>
      </c>
      <c r="N1075">
        <v>80000000</v>
      </c>
      <c r="O1075">
        <v>162079999.99999997</v>
      </c>
      <c r="P1075" t="s">
        <v>729</v>
      </c>
      <c r="Q1075" t="str">
        <f t="shared" si="82"/>
        <v>2025-2032</v>
      </c>
      <c r="R1075">
        <v>1</v>
      </c>
      <c r="T1075" t="s">
        <v>0</v>
      </c>
      <c r="U1075" s="4">
        <v>2025</v>
      </c>
      <c r="V1075" s="4">
        <v>2032</v>
      </c>
      <c r="W1075" s="15">
        <f t="shared" si="83"/>
        <v>10000000</v>
      </c>
      <c r="X1075">
        <f t="shared" si="84"/>
        <v>8</v>
      </c>
      <c r="Y1075" s="15">
        <v>0</v>
      </c>
      <c r="Z1075" s="15">
        <v>0</v>
      </c>
      <c r="AA1075" s="15">
        <v>0</v>
      </c>
      <c r="AB1075" s="15">
        <v>0</v>
      </c>
      <c r="AC1075" s="15">
        <v>0</v>
      </c>
      <c r="AD1075" s="15">
        <v>0</v>
      </c>
      <c r="AE1075" s="15">
        <v>0</v>
      </c>
      <c r="AF1075" s="15">
        <v>0</v>
      </c>
      <c r="AG1075" s="15">
        <v>0</v>
      </c>
      <c r="AH1075" s="15">
        <v>0</v>
      </c>
      <c r="AI1075" s="15">
        <v>0</v>
      </c>
      <c r="AJ1075" s="15">
        <v>10000000</v>
      </c>
      <c r="AK1075" s="15">
        <v>10000000</v>
      </c>
      <c r="AL1075" s="15">
        <v>10000000</v>
      </c>
      <c r="AM1075" s="15">
        <v>10000000</v>
      </c>
      <c r="AN1075" s="15">
        <v>10000000</v>
      </c>
      <c r="AO1075" s="15">
        <v>10000000</v>
      </c>
      <c r="AP1075" s="15">
        <v>10000000</v>
      </c>
      <c r="AQ1075" s="15">
        <v>10000000</v>
      </c>
      <c r="AR1075" s="15">
        <v>0</v>
      </c>
      <c r="AS1075" s="15">
        <v>0</v>
      </c>
      <c r="AT1075" s="15">
        <v>0</v>
      </c>
      <c r="AU1075" s="15">
        <v>0</v>
      </c>
      <c r="AV1075" s="15">
        <v>0</v>
      </c>
      <c r="AW1075" s="15">
        <v>0</v>
      </c>
      <c r="AX1075" s="15">
        <v>0</v>
      </c>
      <c r="AY1075" s="15">
        <v>0</v>
      </c>
      <c r="BB1075" t="b">
        <f t="shared" si="85"/>
        <v>1</v>
      </c>
    </row>
    <row r="1076" spans="1:54">
      <c r="A1076">
        <v>11640</v>
      </c>
      <c r="D1076" t="s">
        <v>822</v>
      </c>
      <c r="E1076" t="s">
        <v>4307</v>
      </c>
      <c r="F1076" t="str">
        <f t="shared" si="81"/>
        <v>City/Active Transportation</v>
      </c>
      <c r="I1076" t="s">
        <v>1997</v>
      </c>
      <c r="J1076" t="s">
        <v>1998</v>
      </c>
      <c r="K1076" t="s">
        <v>1999</v>
      </c>
      <c r="M1076" t="s">
        <v>2000</v>
      </c>
      <c r="N1076">
        <v>9559101.5</v>
      </c>
      <c r="O1076">
        <v>19366739.638999999</v>
      </c>
      <c r="P1076" t="s">
        <v>729</v>
      </c>
      <c r="Q1076" t="str">
        <f t="shared" si="82"/>
        <v>2025-2032</v>
      </c>
      <c r="R1076">
        <v>1</v>
      </c>
      <c r="T1076" t="s">
        <v>636</v>
      </c>
      <c r="U1076" s="4">
        <v>2025</v>
      </c>
      <c r="V1076" s="4">
        <v>2032</v>
      </c>
      <c r="W1076" s="15">
        <f t="shared" si="83"/>
        <v>1194887.6875</v>
      </c>
      <c r="X1076">
        <f t="shared" si="84"/>
        <v>8</v>
      </c>
      <c r="Y1076" s="15">
        <v>0</v>
      </c>
      <c r="Z1076" s="15">
        <v>0</v>
      </c>
      <c r="AA1076" s="15">
        <v>0</v>
      </c>
      <c r="AB1076" s="15">
        <v>0</v>
      </c>
      <c r="AC1076" s="15">
        <v>0</v>
      </c>
      <c r="AD1076" s="15">
        <v>0</v>
      </c>
      <c r="AE1076" s="15">
        <v>0</v>
      </c>
      <c r="AF1076" s="15">
        <v>0</v>
      </c>
      <c r="AG1076" s="15">
        <v>0</v>
      </c>
      <c r="AH1076" s="15">
        <v>0</v>
      </c>
      <c r="AI1076" s="15">
        <v>0</v>
      </c>
      <c r="AJ1076" s="15">
        <v>1194887.6875</v>
      </c>
      <c r="AK1076" s="15">
        <v>1194887.6875</v>
      </c>
      <c r="AL1076" s="15">
        <v>1194887.6875</v>
      </c>
      <c r="AM1076" s="15">
        <v>1194887.6875</v>
      </c>
      <c r="AN1076" s="15">
        <v>1194887.6875</v>
      </c>
      <c r="AO1076" s="15">
        <v>1194887.6875</v>
      </c>
      <c r="AP1076" s="15">
        <v>1194887.6875</v>
      </c>
      <c r="AQ1076" s="15">
        <v>1194887.6875</v>
      </c>
      <c r="AR1076" s="15">
        <v>0</v>
      </c>
      <c r="AS1076" s="15">
        <v>0</v>
      </c>
      <c r="AT1076" s="15">
        <v>0</v>
      </c>
      <c r="AU1076" s="15">
        <v>0</v>
      </c>
      <c r="AV1076" s="15">
        <v>0</v>
      </c>
      <c r="AW1076" s="15">
        <v>0</v>
      </c>
      <c r="AX1076" s="15">
        <v>0</v>
      </c>
      <c r="AY1076" s="15">
        <v>0</v>
      </c>
      <c r="BB1076" t="b">
        <f t="shared" si="85"/>
        <v>1</v>
      </c>
    </row>
    <row r="1077" spans="1:54">
      <c r="A1077">
        <v>11642</v>
      </c>
      <c r="D1077" t="s">
        <v>822</v>
      </c>
      <c r="E1077" t="s">
        <v>4307</v>
      </c>
      <c r="F1077" t="str">
        <f t="shared" si="81"/>
        <v>City/Active Transportation</v>
      </c>
      <c r="I1077" t="s">
        <v>2003</v>
      </c>
      <c r="J1077" t="s">
        <v>1124</v>
      </c>
      <c r="K1077" t="s">
        <v>2004</v>
      </c>
      <c r="M1077" t="s">
        <v>2005</v>
      </c>
      <c r="N1077">
        <v>14787630</v>
      </c>
      <c r="O1077">
        <v>29959738.379999995</v>
      </c>
      <c r="P1077" t="s">
        <v>729</v>
      </c>
      <c r="Q1077" t="str">
        <f t="shared" si="82"/>
        <v>2025-2032</v>
      </c>
      <c r="R1077">
        <v>1</v>
      </c>
      <c r="T1077" t="s">
        <v>636</v>
      </c>
      <c r="U1077" s="4">
        <v>2025</v>
      </c>
      <c r="V1077" s="4">
        <v>2032</v>
      </c>
      <c r="W1077" s="15">
        <f t="shared" si="83"/>
        <v>1848453.75</v>
      </c>
      <c r="X1077">
        <f t="shared" si="84"/>
        <v>8</v>
      </c>
      <c r="Y1077" s="15">
        <v>0</v>
      </c>
      <c r="Z1077" s="15">
        <v>0</v>
      </c>
      <c r="AA1077" s="15">
        <v>0</v>
      </c>
      <c r="AB1077" s="15">
        <v>0</v>
      </c>
      <c r="AC1077" s="15">
        <v>0</v>
      </c>
      <c r="AD1077" s="15">
        <v>0</v>
      </c>
      <c r="AE1077" s="15">
        <v>0</v>
      </c>
      <c r="AF1077" s="15">
        <v>0</v>
      </c>
      <c r="AG1077" s="15">
        <v>0</v>
      </c>
      <c r="AH1077" s="15">
        <v>0</v>
      </c>
      <c r="AI1077" s="15">
        <v>0</v>
      </c>
      <c r="AJ1077" s="15">
        <v>1848453.75</v>
      </c>
      <c r="AK1077" s="15">
        <v>1848453.75</v>
      </c>
      <c r="AL1077" s="15">
        <v>1848453.75</v>
      </c>
      <c r="AM1077" s="15">
        <v>1848453.75</v>
      </c>
      <c r="AN1077" s="15">
        <v>1848453.75</v>
      </c>
      <c r="AO1077" s="15">
        <v>1848453.75</v>
      </c>
      <c r="AP1077" s="15">
        <v>1848453.75</v>
      </c>
      <c r="AQ1077" s="15">
        <v>1848453.75</v>
      </c>
      <c r="AR1077" s="15">
        <v>0</v>
      </c>
      <c r="AS1077" s="15">
        <v>0</v>
      </c>
      <c r="AT1077" s="15">
        <v>0</v>
      </c>
      <c r="AU1077" s="15">
        <v>0</v>
      </c>
      <c r="AV1077" s="15">
        <v>0</v>
      </c>
      <c r="AW1077" s="15">
        <v>0</v>
      </c>
      <c r="AX1077" s="15">
        <v>0</v>
      </c>
      <c r="AY1077" s="15">
        <v>0</v>
      </c>
      <c r="BB1077" t="b">
        <f t="shared" si="85"/>
        <v>1</v>
      </c>
    </row>
    <row r="1078" spans="1:54">
      <c r="A1078">
        <v>11663</v>
      </c>
      <c r="D1078" t="s">
        <v>1381</v>
      </c>
      <c r="E1078" t="s">
        <v>4307</v>
      </c>
      <c r="F1078" t="str">
        <f t="shared" si="81"/>
        <v>City/Roads and Bridges</v>
      </c>
      <c r="G1078" t="s">
        <v>3</v>
      </c>
      <c r="I1078" t="s">
        <v>3770</v>
      </c>
      <c r="J1078" t="s">
        <v>1395</v>
      </c>
      <c r="K1078" t="s">
        <v>3771</v>
      </c>
      <c r="L1078" t="s">
        <v>632</v>
      </c>
      <c r="M1078" t="s">
        <v>3772</v>
      </c>
      <c r="N1078">
        <v>3320000</v>
      </c>
      <c r="O1078">
        <v>6726319.9999999991</v>
      </c>
      <c r="P1078" t="s">
        <v>729</v>
      </c>
      <c r="Q1078" t="str">
        <f t="shared" si="82"/>
        <v>2025-2032</v>
      </c>
      <c r="R1078">
        <v>1</v>
      </c>
      <c r="T1078" t="s">
        <v>2287</v>
      </c>
      <c r="U1078" s="4">
        <v>2025</v>
      </c>
      <c r="V1078" s="4">
        <v>2032</v>
      </c>
      <c r="W1078" s="15">
        <f t="shared" si="83"/>
        <v>415000</v>
      </c>
      <c r="X1078">
        <f t="shared" si="84"/>
        <v>8</v>
      </c>
      <c r="Y1078" s="15">
        <v>0</v>
      </c>
      <c r="Z1078" s="15">
        <v>0</v>
      </c>
      <c r="AA1078" s="15">
        <v>0</v>
      </c>
      <c r="AB1078" s="15">
        <v>0</v>
      </c>
      <c r="AC1078" s="15">
        <v>0</v>
      </c>
      <c r="AD1078" s="15">
        <v>0</v>
      </c>
      <c r="AE1078" s="15">
        <v>0</v>
      </c>
      <c r="AF1078" s="15">
        <v>0</v>
      </c>
      <c r="AG1078" s="15">
        <v>0</v>
      </c>
      <c r="AH1078" s="15">
        <v>0</v>
      </c>
      <c r="AI1078" s="15">
        <v>0</v>
      </c>
      <c r="AJ1078" s="15">
        <v>415000</v>
      </c>
      <c r="AK1078" s="15">
        <v>415000</v>
      </c>
      <c r="AL1078" s="15">
        <v>415000</v>
      </c>
      <c r="AM1078" s="15">
        <v>415000</v>
      </c>
      <c r="AN1078" s="15">
        <v>415000</v>
      </c>
      <c r="AO1078" s="15">
        <v>415000</v>
      </c>
      <c r="AP1078" s="15">
        <v>415000</v>
      </c>
      <c r="AQ1078" s="15">
        <v>415000</v>
      </c>
      <c r="AR1078" s="15">
        <v>0</v>
      </c>
      <c r="AS1078" s="15">
        <v>0</v>
      </c>
      <c r="AT1078" s="15">
        <v>0</v>
      </c>
      <c r="AU1078" s="15">
        <v>0</v>
      </c>
      <c r="AV1078" s="15">
        <v>0</v>
      </c>
      <c r="AW1078" s="15">
        <v>0</v>
      </c>
      <c r="AX1078" s="15">
        <v>0</v>
      </c>
      <c r="AY1078" s="15">
        <v>0</v>
      </c>
      <c r="BB1078" t="b">
        <f t="shared" si="85"/>
        <v>1</v>
      </c>
    </row>
    <row r="1079" spans="1:54">
      <c r="A1079">
        <v>11672</v>
      </c>
      <c r="D1079" t="s">
        <v>1381</v>
      </c>
      <c r="E1079" t="s">
        <v>4307</v>
      </c>
      <c r="F1079" t="str">
        <f t="shared" si="81"/>
        <v>City/Roads and Bridges</v>
      </c>
      <c r="G1079" t="s">
        <v>1381</v>
      </c>
      <c r="I1079" t="s">
        <v>3780</v>
      </c>
      <c r="J1079" t="s">
        <v>1395</v>
      </c>
      <c r="K1079" t="s">
        <v>1401</v>
      </c>
      <c r="L1079" t="s">
        <v>640</v>
      </c>
      <c r="M1079" t="s">
        <v>3781</v>
      </c>
      <c r="N1079">
        <v>12080000</v>
      </c>
      <c r="O1079">
        <v>24474079.999999996</v>
      </c>
      <c r="P1079" t="s">
        <v>729</v>
      </c>
      <c r="Q1079" t="str">
        <f t="shared" si="82"/>
        <v>2025-2032</v>
      </c>
      <c r="R1079">
        <v>1</v>
      </c>
      <c r="S1079" t="s">
        <v>664</v>
      </c>
      <c r="T1079" t="s">
        <v>2287</v>
      </c>
      <c r="U1079" s="4">
        <v>2025</v>
      </c>
      <c r="V1079" s="4">
        <v>2032</v>
      </c>
      <c r="W1079" s="15">
        <f t="shared" si="83"/>
        <v>1510000</v>
      </c>
      <c r="X1079">
        <f t="shared" si="84"/>
        <v>8</v>
      </c>
      <c r="Y1079" s="15">
        <v>0</v>
      </c>
      <c r="Z1079" s="15">
        <v>0</v>
      </c>
      <c r="AA1079" s="15">
        <v>0</v>
      </c>
      <c r="AB1079" s="15">
        <v>0</v>
      </c>
      <c r="AC1079" s="15">
        <v>0</v>
      </c>
      <c r="AD1079" s="15">
        <v>0</v>
      </c>
      <c r="AE1079" s="15">
        <v>0</v>
      </c>
      <c r="AF1079" s="15">
        <v>0</v>
      </c>
      <c r="AG1079" s="15">
        <v>0</v>
      </c>
      <c r="AH1079" s="15">
        <v>0</v>
      </c>
      <c r="AI1079" s="15">
        <v>0</v>
      </c>
      <c r="AJ1079" s="15">
        <v>1510000</v>
      </c>
      <c r="AK1079" s="15">
        <v>1510000</v>
      </c>
      <c r="AL1079" s="15">
        <v>1510000</v>
      </c>
      <c r="AM1079" s="15">
        <v>1510000</v>
      </c>
      <c r="AN1079" s="15">
        <v>1510000</v>
      </c>
      <c r="AO1079" s="15">
        <v>1510000</v>
      </c>
      <c r="AP1079" s="15">
        <v>1510000</v>
      </c>
      <c r="AQ1079" s="15">
        <v>1510000</v>
      </c>
      <c r="AR1079" s="15">
        <v>0</v>
      </c>
      <c r="AS1079" s="15">
        <v>0</v>
      </c>
      <c r="AT1079" s="15">
        <v>0</v>
      </c>
      <c r="AU1079" s="15">
        <v>0</v>
      </c>
      <c r="AV1079" s="15">
        <v>0</v>
      </c>
      <c r="AW1079" s="15">
        <v>0</v>
      </c>
      <c r="AX1079" s="15">
        <v>0</v>
      </c>
      <c r="AY1079" s="15">
        <v>0</v>
      </c>
      <c r="BB1079" t="b">
        <f t="shared" si="85"/>
        <v>1</v>
      </c>
    </row>
    <row r="1080" spans="1:54">
      <c r="A1080">
        <v>11680</v>
      </c>
      <c r="D1080" t="s">
        <v>689</v>
      </c>
      <c r="E1080" t="s">
        <v>4307</v>
      </c>
      <c r="F1080" t="str">
        <f t="shared" si="81"/>
        <v>City/Active Transportation</v>
      </c>
      <c r="G1080" t="s">
        <v>689</v>
      </c>
      <c r="I1080" t="s">
        <v>1532</v>
      </c>
      <c r="J1080" t="s">
        <v>2052</v>
      </c>
      <c r="K1080" t="s">
        <v>2053</v>
      </c>
      <c r="M1080" t="s">
        <v>2054</v>
      </c>
      <c r="N1080">
        <v>2000000</v>
      </c>
      <c r="O1080">
        <v>4051999.9999999995</v>
      </c>
      <c r="P1080" t="s">
        <v>729</v>
      </c>
      <c r="Q1080" t="str">
        <f t="shared" si="82"/>
        <v>2025-2032</v>
      </c>
      <c r="R1080">
        <v>1</v>
      </c>
      <c r="T1080" t="s">
        <v>636</v>
      </c>
      <c r="U1080" s="4">
        <v>2025</v>
      </c>
      <c r="V1080" s="4">
        <v>2032</v>
      </c>
      <c r="W1080" s="15">
        <f t="shared" si="83"/>
        <v>250000</v>
      </c>
      <c r="X1080">
        <f t="shared" si="84"/>
        <v>8</v>
      </c>
      <c r="Y1080" s="15">
        <v>0</v>
      </c>
      <c r="Z1080" s="15">
        <v>0</v>
      </c>
      <c r="AA1080" s="15">
        <v>0</v>
      </c>
      <c r="AB1080" s="15">
        <v>0</v>
      </c>
      <c r="AC1080" s="15">
        <v>0</v>
      </c>
      <c r="AD1080" s="15">
        <v>0</v>
      </c>
      <c r="AE1080" s="15">
        <v>0</v>
      </c>
      <c r="AF1080" s="15">
        <v>0</v>
      </c>
      <c r="AG1080" s="15">
        <v>0</v>
      </c>
      <c r="AH1080" s="15">
        <v>0</v>
      </c>
      <c r="AI1080" s="15">
        <v>0</v>
      </c>
      <c r="AJ1080" s="15">
        <v>250000</v>
      </c>
      <c r="AK1080" s="15">
        <v>250000</v>
      </c>
      <c r="AL1080" s="15">
        <v>250000</v>
      </c>
      <c r="AM1080" s="15">
        <v>250000</v>
      </c>
      <c r="AN1080" s="15">
        <v>250000</v>
      </c>
      <c r="AO1080" s="15">
        <v>250000</v>
      </c>
      <c r="AP1080" s="15">
        <v>250000</v>
      </c>
      <c r="AQ1080" s="15">
        <v>250000</v>
      </c>
      <c r="AR1080" s="15">
        <v>0</v>
      </c>
      <c r="AS1080" s="15">
        <v>0</v>
      </c>
      <c r="AT1080" s="15">
        <v>0</v>
      </c>
      <c r="AU1080" s="15">
        <v>0</v>
      </c>
      <c r="AV1080" s="15">
        <v>0</v>
      </c>
      <c r="AW1080" s="15">
        <v>0</v>
      </c>
      <c r="AX1080" s="15">
        <v>0</v>
      </c>
      <c r="AY1080" s="15">
        <v>0</v>
      </c>
      <c r="BB1080" t="b">
        <f t="shared" si="85"/>
        <v>1</v>
      </c>
    </row>
    <row r="1081" spans="1:54">
      <c r="A1081">
        <v>11681</v>
      </c>
      <c r="D1081" t="s">
        <v>1139</v>
      </c>
      <c r="E1081" t="s">
        <v>4308</v>
      </c>
      <c r="F1081" t="str">
        <f t="shared" si="81"/>
        <v>County/Active Transportation</v>
      </c>
      <c r="G1081" t="s">
        <v>1139</v>
      </c>
      <c r="I1081" t="s">
        <v>2055</v>
      </c>
      <c r="J1081" t="s">
        <v>2053</v>
      </c>
      <c r="K1081" t="s">
        <v>2056</v>
      </c>
      <c r="M1081" t="s">
        <v>2057</v>
      </c>
      <c r="N1081">
        <v>2000000</v>
      </c>
      <c r="O1081">
        <v>4051999.9999999995</v>
      </c>
      <c r="P1081" t="s">
        <v>729</v>
      </c>
      <c r="Q1081" t="str">
        <f t="shared" si="82"/>
        <v>2025-2032</v>
      </c>
      <c r="R1081">
        <v>1</v>
      </c>
      <c r="T1081" t="s">
        <v>636</v>
      </c>
      <c r="U1081" s="4">
        <v>2025</v>
      </c>
      <c r="V1081" s="4">
        <v>2032</v>
      </c>
      <c r="W1081" s="15">
        <f t="shared" si="83"/>
        <v>250000</v>
      </c>
      <c r="X1081">
        <f t="shared" si="84"/>
        <v>8</v>
      </c>
      <c r="Y1081" s="15">
        <v>0</v>
      </c>
      <c r="Z1081" s="15">
        <v>0</v>
      </c>
      <c r="AA1081" s="15">
        <v>0</v>
      </c>
      <c r="AB1081" s="15">
        <v>0</v>
      </c>
      <c r="AC1081" s="15">
        <v>0</v>
      </c>
      <c r="AD1081" s="15">
        <v>0</v>
      </c>
      <c r="AE1081" s="15">
        <v>0</v>
      </c>
      <c r="AF1081" s="15">
        <v>0</v>
      </c>
      <c r="AG1081" s="15">
        <v>0</v>
      </c>
      <c r="AH1081" s="15">
        <v>0</v>
      </c>
      <c r="AI1081" s="15">
        <v>0</v>
      </c>
      <c r="AJ1081" s="15">
        <v>250000</v>
      </c>
      <c r="AK1081" s="15">
        <v>250000</v>
      </c>
      <c r="AL1081" s="15">
        <v>250000</v>
      </c>
      <c r="AM1081" s="15">
        <v>250000</v>
      </c>
      <c r="AN1081" s="15">
        <v>250000</v>
      </c>
      <c r="AO1081" s="15">
        <v>250000</v>
      </c>
      <c r="AP1081" s="15">
        <v>250000</v>
      </c>
      <c r="AQ1081" s="15">
        <v>250000</v>
      </c>
      <c r="AR1081" s="15">
        <v>0</v>
      </c>
      <c r="AS1081" s="15">
        <v>0</v>
      </c>
      <c r="AT1081" s="15">
        <v>0</v>
      </c>
      <c r="AU1081" s="15">
        <v>0</v>
      </c>
      <c r="AV1081" s="15">
        <v>0</v>
      </c>
      <c r="AW1081" s="15">
        <v>0</v>
      </c>
      <c r="AX1081" s="15">
        <v>0</v>
      </c>
      <c r="AY1081" s="15">
        <v>0</v>
      </c>
      <c r="BB1081" t="b">
        <f t="shared" si="85"/>
        <v>1</v>
      </c>
    </row>
    <row r="1082" spans="1:54">
      <c r="A1082">
        <v>11686</v>
      </c>
      <c r="D1082" t="s">
        <v>2058</v>
      </c>
      <c r="E1082" t="s">
        <v>4308</v>
      </c>
      <c r="F1082" t="str">
        <f t="shared" si="81"/>
        <v>County/Active Transportation</v>
      </c>
      <c r="G1082" t="s">
        <v>2058</v>
      </c>
      <c r="I1082" t="s">
        <v>2059</v>
      </c>
      <c r="J1082" t="s">
        <v>2060</v>
      </c>
      <c r="K1082" t="s">
        <v>2061</v>
      </c>
      <c r="M1082" t="s">
        <v>2062</v>
      </c>
      <c r="N1082">
        <v>50000000</v>
      </c>
      <c r="O1082">
        <v>101299999.99999999</v>
      </c>
      <c r="P1082" t="s">
        <v>729</v>
      </c>
      <c r="Q1082" t="str">
        <f t="shared" si="82"/>
        <v>2025-2032</v>
      </c>
      <c r="R1082">
        <v>1</v>
      </c>
      <c r="T1082" t="s">
        <v>636</v>
      </c>
      <c r="U1082" s="4">
        <v>2025</v>
      </c>
      <c r="V1082" s="4">
        <v>2032</v>
      </c>
      <c r="W1082" s="15">
        <f t="shared" si="83"/>
        <v>6250000</v>
      </c>
      <c r="X1082">
        <f t="shared" si="84"/>
        <v>8</v>
      </c>
      <c r="Y1082" s="15">
        <v>0</v>
      </c>
      <c r="Z1082" s="15">
        <v>0</v>
      </c>
      <c r="AA1082" s="15">
        <v>0</v>
      </c>
      <c r="AB1082" s="15">
        <v>0</v>
      </c>
      <c r="AC1082" s="15">
        <v>0</v>
      </c>
      <c r="AD1082" s="15">
        <v>0</v>
      </c>
      <c r="AE1082" s="15">
        <v>0</v>
      </c>
      <c r="AF1082" s="15">
        <v>0</v>
      </c>
      <c r="AG1082" s="15">
        <v>0</v>
      </c>
      <c r="AH1082" s="15">
        <v>0</v>
      </c>
      <c r="AI1082" s="15">
        <v>0</v>
      </c>
      <c r="AJ1082" s="15">
        <v>6250000</v>
      </c>
      <c r="AK1082" s="15">
        <v>6250000</v>
      </c>
      <c r="AL1082" s="15">
        <v>6250000</v>
      </c>
      <c r="AM1082" s="15">
        <v>6250000</v>
      </c>
      <c r="AN1082" s="15">
        <v>6250000</v>
      </c>
      <c r="AO1082" s="15">
        <v>6250000</v>
      </c>
      <c r="AP1082" s="15">
        <v>6250000</v>
      </c>
      <c r="AQ1082" s="15">
        <v>6250000</v>
      </c>
      <c r="AR1082" s="15">
        <v>0</v>
      </c>
      <c r="AS1082" s="15">
        <v>0</v>
      </c>
      <c r="AT1082" s="15">
        <v>0</v>
      </c>
      <c r="AU1082" s="15">
        <v>0</v>
      </c>
      <c r="AV1082" s="15">
        <v>0</v>
      </c>
      <c r="AW1082" s="15">
        <v>0</v>
      </c>
      <c r="AX1082" s="15">
        <v>0</v>
      </c>
      <c r="AY1082" s="15">
        <v>0</v>
      </c>
      <c r="BB1082" t="b">
        <f t="shared" si="85"/>
        <v>1</v>
      </c>
    </row>
    <row r="1083" spans="1:54">
      <c r="A1083">
        <v>11687</v>
      </c>
      <c r="D1083" t="s">
        <v>689</v>
      </c>
      <c r="E1083" t="s">
        <v>4307</v>
      </c>
      <c r="F1083" t="str">
        <f t="shared" si="81"/>
        <v>City/Roads and Bridges</v>
      </c>
      <c r="G1083" t="s">
        <v>689</v>
      </c>
      <c r="I1083" t="s">
        <v>3790</v>
      </c>
      <c r="J1083" t="s">
        <v>3791</v>
      </c>
      <c r="M1083" t="s">
        <v>3792</v>
      </c>
      <c r="N1083">
        <v>908431</v>
      </c>
      <c r="O1083">
        <v>1840481.2059999998</v>
      </c>
      <c r="P1083" t="s">
        <v>729</v>
      </c>
      <c r="Q1083" t="str">
        <f t="shared" si="82"/>
        <v>2025-2032</v>
      </c>
      <c r="R1083">
        <v>1</v>
      </c>
      <c r="T1083" t="s">
        <v>2287</v>
      </c>
      <c r="U1083" s="4">
        <v>2025</v>
      </c>
      <c r="V1083" s="4">
        <v>2032</v>
      </c>
      <c r="W1083" s="15">
        <f t="shared" si="83"/>
        <v>113553.875</v>
      </c>
      <c r="X1083">
        <f t="shared" si="84"/>
        <v>8</v>
      </c>
      <c r="Y1083" s="15">
        <v>0</v>
      </c>
      <c r="Z1083" s="15">
        <v>0</v>
      </c>
      <c r="AA1083" s="15">
        <v>0</v>
      </c>
      <c r="AB1083" s="15">
        <v>0</v>
      </c>
      <c r="AC1083" s="15">
        <v>0</v>
      </c>
      <c r="AD1083" s="15">
        <v>0</v>
      </c>
      <c r="AE1083" s="15">
        <v>0</v>
      </c>
      <c r="AF1083" s="15">
        <v>0</v>
      </c>
      <c r="AG1083" s="15">
        <v>0</v>
      </c>
      <c r="AH1083" s="15">
        <v>0</v>
      </c>
      <c r="AI1083" s="15">
        <v>0</v>
      </c>
      <c r="AJ1083" s="15">
        <v>113553.875</v>
      </c>
      <c r="AK1083" s="15">
        <v>113553.875</v>
      </c>
      <c r="AL1083" s="15">
        <v>113553.875</v>
      </c>
      <c r="AM1083" s="15">
        <v>113553.875</v>
      </c>
      <c r="AN1083" s="15">
        <v>113553.875</v>
      </c>
      <c r="AO1083" s="15">
        <v>113553.875</v>
      </c>
      <c r="AP1083" s="15">
        <v>113553.875</v>
      </c>
      <c r="AQ1083" s="15">
        <v>113553.875</v>
      </c>
      <c r="AR1083" s="15">
        <v>0</v>
      </c>
      <c r="AS1083" s="15">
        <v>0</v>
      </c>
      <c r="AT1083" s="15">
        <v>0</v>
      </c>
      <c r="AU1083" s="15">
        <v>0</v>
      </c>
      <c r="AV1083" s="15">
        <v>0</v>
      </c>
      <c r="AW1083" s="15">
        <v>0</v>
      </c>
      <c r="AX1083" s="15">
        <v>0</v>
      </c>
      <c r="AY1083" s="15">
        <v>0</v>
      </c>
      <c r="BB1083" t="b">
        <f t="shared" si="85"/>
        <v>1</v>
      </c>
    </row>
    <row r="1084" spans="1:54">
      <c r="A1084">
        <v>11688</v>
      </c>
      <c r="D1084" t="s">
        <v>2058</v>
      </c>
      <c r="E1084" t="s">
        <v>4308</v>
      </c>
      <c r="F1084" t="str">
        <f t="shared" si="81"/>
        <v>County/Active Transportation</v>
      </c>
      <c r="G1084" t="s">
        <v>2058</v>
      </c>
      <c r="I1084" t="s">
        <v>2063</v>
      </c>
      <c r="J1084" t="s">
        <v>2060</v>
      </c>
      <c r="K1084" t="s">
        <v>2061</v>
      </c>
      <c r="M1084" t="s">
        <v>2064</v>
      </c>
      <c r="N1084">
        <v>1500000</v>
      </c>
      <c r="O1084">
        <v>3038999.9999999995</v>
      </c>
      <c r="P1084" t="s">
        <v>729</v>
      </c>
      <c r="Q1084" t="str">
        <f t="shared" si="82"/>
        <v>2025-2032</v>
      </c>
      <c r="R1084">
        <v>1</v>
      </c>
      <c r="T1084" t="s">
        <v>636</v>
      </c>
      <c r="U1084" s="4">
        <v>2025</v>
      </c>
      <c r="V1084" s="4">
        <v>2032</v>
      </c>
      <c r="W1084" s="15">
        <f t="shared" si="83"/>
        <v>187500</v>
      </c>
      <c r="X1084">
        <f t="shared" si="84"/>
        <v>8</v>
      </c>
      <c r="Y1084" s="15">
        <v>0</v>
      </c>
      <c r="Z1084" s="15">
        <v>0</v>
      </c>
      <c r="AA1084" s="15">
        <v>0</v>
      </c>
      <c r="AB1084" s="15">
        <v>0</v>
      </c>
      <c r="AC1084" s="15">
        <v>0</v>
      </c>
      <c r="AD1084" s="15">
        <v>0</v>
      </c>
      <c r="AE1084" s="15">
        <v>0</v>
      </c>
      <c r="AF1084" s="15">
        <v>0</v>
      </c>
      <c r="AG1084" s="15">
        <v>0</v>
      </c>
      <c r="AH1084" s="15">
        <v>0</v>
      </c>
      <c r="AI1084" s="15">
        <v>0</v>
      </c>
      <c r="AJ1084" s="15">
        <v>187500</v>
      </c>
      <c r="AK1084" s="15">
        <v>187500</v>
      </c>
      <c r="AL1084" s="15">
        <v>187500</v>
      </c>
      <c r="AM1084" s="15">
        <v>187500</v>
      </c>
      <c r="AN1084" s="15">
        <v>187500</v>
      </c>
      <c r="AO1084" s="15">
        <v>187500</v>
      </c>
      <c r="AP1084" s="15">
        <v>187500</v>
      </c>
      <c r="AQ1084" s="15">
        <v>187500</v>
      </c>
      <c r="AR1084" s="15">
        <v>0</v>
      </c>
      <c r="AS1084" s="15">
        <v>0</v>
      </c>
      <c r="AT1084" s="15">
        <v>0</v>
      </c>
      <c r="AU1084" s="15">
        <v>0</v>
      </c>
      <c r="AV1084" s="15">
        <v>0</v>
      </c>
      <c r="AW1084" s="15">
        <v>0</v>
      </c>
      <c r="AX1084" s="15">
        <v>0</v>
      </c>
      <c r="AY1084" s="15">
        <v>0</v>
      </c>
      <c r="BB1084" t="b">
        <f t="shared" si="85"/>
        <v>1</v>
      </c>
    </row>
    <row r="1085" spans="1:54">
      <c r="A1085">
        <v>11691</v>
      </c>
      <c r="D1085" t="s">
        <v>689</v>
      </c>
      <c r="E1085" t="s">
        <v>4307</v>
      </c>
      <c r="F1085" t="str">
        <f t="shared" si="81"/>
        <v>City/Roads and Bridges</v>
      </c>
      <c r="G1085" t="s">
        <v>689</v>
      </c>
      <c r="I1085" t="s">
        <v>3796</v>
      </c>
      <c r="J1085" t="s">
        <v>3797</v>
      </c>
      <c r="M1085" t="s">
        <v>3798</v>
      </c>
      <c r="N1085">
        <v>2343000</v>
      </c>
      <c r="O1085">
        <v>4746917.9999999991</v>
      </c>
      <c r="P1085" t="s">
        <v>729</v>
      </c>
      <c r="Q1085" t="str">
        <f t="shared" si="82"/>
        <v>2025-2032</v>
      </c>
      <c r="R1085">
        <v>1</v>
      </c>
      <c r="T1085" t="s">
        <v>2287</v>
      </c>
      <c r="U1085" s="4">
        <v>2025</v>
      </c>
      <c r="V1085" s="4">
        <v>2032</v>
      </c>
      <c r="W1085" s="15">
        <f t="shared" si="83"/>
        <v>292875</v>
      </c>
      <c r="X1085">
        <f t="shared" si="84"/>
        <v>8</v>
      </c>
      <c r="Y1085" s="15">
        <v>0</v>
      </c>
      <c r="Z1085" s="15">
        <v>0</v>
      </c>
      <c r="AA1085" s="15">
        <v>0</v>
      </c>
      <c r="AB1085" s="15">
        <v>0</v>
      </c>
      <c r="AC1085" s="15">
        <v>0</v>
      </c>
      <c r="AD1085" s="15">
        <v>0</v>
      </c>
      <c r="AE1085" s="15">
        <v>0</v>
      </c>
      <c r="AF1085" s="15">
        <v>0</v>
      </c>
      <c r="AG1085" s="15">
        <v>0</v>
      </c>
      <c r="AH1085" s="15">
        <v>0</v>
      </c>
      <c r="AI1085" s="15">
        <v>0</v>
      </c>
      <c r="AJ1085" s="15">
        <v>292875</v>
      </c>
      <c r="AK1085" s="15">
        <v>292875</v>
      </c>
      <c r="AL1085" s="15">
        <v>292875</v>
      </c>
      <c r="AM1085" s="15">
        <v>292875</v>
      </c>
      <c r="AN1085" s="15">
        <v>292875</v>
      </c>
      <c r="AO1085" s="15">
        <v>292875</v>
      </c>
      <c r="AP1085" s="15">
        <v>292875</v>
      </c>
      <c r="AQ1085" s="15">
        <v>292875</v>
      </c>
      <c r="AR1085" s="15">
        <v>0</v>
      </c>
      <c r="AS1085" s="15">
        <v>0</v>
      </c>
      <c r="AT1085" s="15">
        <v>0</v>
      </c>
      <c r="AU1085" s="15">
        <v>0</v>
      </c>
      <c r="AV1085" s="15">
        <v>0</v>
      </c>
      <c r="AW1085" s="15">
        <v>0</v>
      </c>
      <c r="AX1085" s="15">
        <v>0</v>
      </c>
      <c r="AY1085" s="15">
        <v>0</v>
      </c>
      <c r="BB1085" t="b">
        <f t="shared" si="85"/>
        <v>1</v>
      </c>
    </row>
    <row r="1086" spans="1:54">
      <c r="A1086">
        <v>11693</v>
      </c>
      <c r="D1086" t="s">
        <v>689</v>
      </c>
      <c r="E1086" t="s">
        <v>4307</v>
      </c>
      <c r="F1086" t="str">
        <f t="shared" si="81"/>
        <v>City/Active Transportation</v>
      </c>
      <c r="G1086" t="s">
        <v>689</v>
      </c>
      <c r="I1086" t="s">
        <v>2069</v>
      </c>
      <c r="J1086" t="s">
        <v>2070</v>
      </c>
      <c r="K1086" t="s">
        <v>2071</v>
      </c>
      <c r="L1086" t="s">
        <v>640</v>
      </c>
      <c r="M1086" t="s">
        <v>2072</v>
      </c>
      <c r="N1086">
        <v>1000000</v>
      </c>
      <c r="O1086">
        <v>2025999.9999999998</v>
      </c>
      <c r="P1086" t="s">
        <v>729</v>
      </c>
      <c r="Q1086" t="str">
        <f t="shared" si="82"/>
        <v>2025-2032</v>
      </c>
      <c r="R1086">
        <v>1</v>
      </c>
      <c r="S1086" t="s">
        <v>766</v>
      </c>
      <c r="T1086" t="s">
        <v>636</v>
      </c>
      <c r="U1086" s="4">
        <v>2025</v>
      </c>
      <c r="V1086" s="4">
        <v>2032</v>
      </c>
      <c r="W1086" s="15">
        <f t="shared" si="83"/>
        <v>125000</v>
      </c>
      <c r="X1086">
        <f t="shared" si="84"/>
        <v>8</v>
      </c>
      <c r="Y1086" s="15">
        <v>0</v>
      </c>
      <c r="Z1086" s="15">
        <v>0</v>
      </c>
      <c r="AA1086" s="15">
        <v>0</v>
      </c>
      <c r="AB1086" s="15">
        <v>0</v>
      </c>
      <c r="AC1086" s="15">
        <v>0</v>
      </c>
      <c r="AD1086" s="15">
        <v>0</v>
      </c>
      <c r="AE1086" s="15">
        <v>0</v>
      </c>
      <c r="AF1086" s="15">
        <v>0</v>
      </c>
      <c r="AG1086" s="15">
        <v>0</v>
      </c>
      <c r="AH1086" s="15">
        <v>0</v>
      </c>
      <c r="AI1086" s="15">
        <v>0</v>
      </c>
      <c r="AJ1086" s="15">
        <v>125000</v>
      </c>
      <c r="AK1086" s="15">
        <v>125000</v>
      </c>
      <c r="AL1086" s="15">
        <v>125000</v>
      </c>
      <c r="AM1086" s="15">
        <v>125000</v>
      </c>
      <c r="AN1086" s="15">
        <v>125000</v>
      </c>
      <c r="AO1086" s="15">
        <v>125000</v>
      </c>
      <c r="AP1086" s="15">
        <v>125000</v>
      </c>
      <c r="AQ1086" s="15">
        <v>125000</v>
      </c>
      <c r="AR1086" s="15">
        <v>0</v>
      </c>
      <c r="AS1086" s="15">
        <v>0</v>
      </c>
      <c r="AT1086" s="15">
        <v>0</v>
      </c>
      <c r="AU1086" s="15">
        <v>0</v>
      </c>
      <c r="AV1086" s="15">
        <v>0</v>
      </c>
      <c r="AW1086" s="15">
        <v>0</v>
      </c>
      <c r="AX1086" s="15">
        <v>0</v>
      </c>
      <c r="AY1086" s="15">
        <v>0</v>
      </c>
      <c r="BB1086" t="b">
        <f t="shared" si="85"/>
        <v>1</v>
      </c>
    </row>
    <row r="1087" spans="1:54">
      <c r="A1087">
        <v>11694</v>
      </c>
      <c r="D1087" t="s">
        <v>689</v>
      </c>
      <c r="E1087" t="s">
        <v>4307</v>
      </c>
      <c r="F1087" t="str">
        <f t="shared" si="81"/>
        <v>City/Active Transportation</v>
      </c>
      <c r="G1087" t="s">
        <v>689</v>
      </c>
      <c r="I1087" t="s">
        <v>2073</v>
      </c>
      <c r="J1087" t="s">
        <v>2074</v>
      </c>
      <c r="K1087" t="s">
        <v>2075</v>
      </c>
      <c r="L1087" t="s">
        <v>640</v>
      </c>
      <c r="M1087" t="s">
        <v>2072</v>
      </c>
      <c r="N1087">
        <v>1000000</v>
      </c>
      <c r="O1087">
        <v>2025999.9999999998</v>
      </c>
      <c r="P1087" t="s">
        <v>729</v>
      </c>
      <c r="Q1087" t="str">
        <f t="shared" si="82"/>
        <v>2025-2032</v>
      </c>
      <c r="R1087">
        <v>1</v>
      </c>
      <c r="S1087" t="s">
        <v>746</v>
      </c>
      <c r="T1087" t="s">
        <v>636</v>
      </c>
      <c r="U1087" s="4">
        <v>2025</v>
      </c>
      <c r="V1087" s="4">
        <v>2032</v>
      </c>
      <c r="W1087" s="15">
        <f t="shared" si="83"/>
        <v>125000</v>
      </c>
      <c r="X1087">
        <f t="shared" si="84"/>
        <v>8</v>
      </c>
      <c r="Y1087" s="15">
        <v>0</v>
      </c>
      <c r="Z1087" s="15">
        <v>0</v>
      </c>
      <c r="AA1087" s="15">
        <v>0</v>
      </c>
      <c r="AB1087" s="15">
        <v>0</v>
      </c>
      <c r="AC1087" s="15">
        <v>0</v>
      </c>
      <c r="AD1087" s="15">
        <v>0</v>
      </c>
      <c r="AE1087" s="15">
        <v>0</v>
      </c>
      <c r="AF1087" s="15">
        <v>0</v>
      </c>
      <c r="AG1087" s="15">
        <v>0</v>
      </c>
      <c r="AH1087" s="15">
        <v>0</v>
      </c>
      <c r="AI1087" s="15">
        <v>0</v>
      </c>
      <c r="AJ1087" s="15">
        <v>125000</v>
      </c>
      <c r="AK1087" s="15">
        <v>125000</v>
      </c>
      <c r="AL1087" s="15">
        <v>125000</v>
      </c>
      <c r="AM1087" s="15">
        <v>125000</v>
      </c>
      <c r="AN1087" s="15">
        <v>125000</v>
      </c>
      <c r="AO1087" s="15">
        <v>125000</v>
      </c>
      <c r="AP1087" s="15">
        <v>125000</v>
      </c>
      <c r="AQ1087" s="15">
        <v>125000</v>
      </c>
      <c r="AR1087" s="15">
        <v>0</v>
      </c>
      <c r="AS1087" s="15">
        <v>0</v>
      </c>
      <c r="AT1087" s="15">
        <v>0</v>
      </c>
      <c r="AU1087" s="15">
        <v>0</v>
      </c>
      <c r="AV1087" s="15">
        <v>0</v>
      </c>
      <c r="AW1087" s="15">
        <v>0</v>
      </c>
      <c r="AX1087" s="15">
        <v>0</v>
      </c>
      <c r="AY1087" s="15">
        <v>0</v>
      </c>
      <c r="BB1087" t="b">
        <f t="shared" si="85"/>
        <v>1</v>
      </c>
    </row>
    <row r="1088" spans="1:54">
      <c r="A1088">
        <v>11695</v>
      </c>
      <c r="D1088" t="s">
        <v>689</v>
      </c>
      <c r="E1088" t="s">
        <v>4307</v>
      </c>
      <c r="F1088" t="str">
        <f t="shared" si="81"/>
        <v>City/Active Transportation</v>
      </c>
      <c r="G1088" t="s">
        <v>689</v>
      </c>
      <c r="I1088" t="s">
        <v>2076</v>
      </c>
      <c r="J1088" t="s">
        <v>2077</v>
      </c>
      <c r="K1088" t="s">
        <v>2029</v>
      </c>
      <c r="L1088" t="s">
        <v>640</v>
      </c>
      <c r="M1088" t="s">
        <v>2072</v>
      </c>
      <c r="N1088">
        <v>4432624</v>
      </c>
      <c r="O1088">
        <v>8980496.2239999995</v>
      </c>
      <c r="P1088" t="s">
        <v>729</v>
      </c>
      <c r="Q1088" t="str">
        <f t="shared" si="82"/>
        <v>2025-2032</v>
      </c>
      <c r="R1088">
        <v>1</v>
      </c>
      <c r="S1088" t="s">
        <v>746</v>
      </c>
      <c r="T1088" t="s">
        <v>636</v>
      </c>
      <c r="U1088" s="4">
        <v>2025</v>
      </c>
      <c r="V1088" s="4">
        <v>2032</v>
      </c>
      <c r="W1088" s="15">
        <f t="shared" si="83"/>
        <v>554078</v>
      </c>
      <c r="X1088">
        <f t="shared" si="84"/>
        <v>8</v>
      </c>
      <c r="Y1088" s="15">
        <v>0</v>
      </c>
      <c r="Z1088" s="15">
        <v>0</v>
      </c>
      <c r="AA1088" s="15">
        <v>0</v>
      </c>
      <c r="AB1088" s="15">
        <v>0</v>
      </c>
      <c r="AC1088" s="15">
        <v>0</v>
      </c>
      <c r="AD1088" s="15">
        <v>0</v>
      </c>
      <c r="AE1088" s="15">
        <v>0</v>
      </c>
      <c r="AF1088" s="15">
        <v>0</v>
      </c>
      <c r="AG1088" s="15">
        <v>0</v>
      </c>
      <c r="AH1088" s="15">
        <v>0</v>
      </c>
      <c r="AI1088" s="15">
        <v>0</v>
      </c>
      <c r="AJ1088" s="15">
        <v>554078</v>
      </c>
      <c r="AK1088" s="15">
        <v>554078</v>
      </c>
      <c r="AL1088" s="15">
        <v>554078</v>
      </c>
      <c r="AM1088" s="15">
        <v>554078</v>
      </c>
      <c r="AN1088" s="15">
        <v>554078</v>
      </c>
      <c r="AO1088" s="15">
        <v>554078</v>
      </c>
      <c r="AP1088" s="15">
        <v>554078</v>
      </c>
      <c r="AQ1088" s="15">
        <v>554078</v>
      </c>
      <c r="AR1088" s="15">
        <v>0</v>
      </c>
      <c r="AS1088" s="15">
        <v>0</v>
      </c>
      <c r="AT1088" s="15">
        <v>0</v>
      </c>
      <c r="AU1088" s="15">
        <v>0</v>
      </c>
      <c r="AV1088" s="15">
        <v>0</v>
      </c>
      <c r="AW1088" s="15">
        <v>0</v>
      </c>
      <c r="AX1088" s="15">
        <v>0</v>
      </c>
      <c r="AY1088" s="15">
        <v>0</v>
      </c>
      <c r="BB1088" t="b">
        <f t="shared" si="85"/>
        <v>1</v>
      </c>
    </row>
    <row r="1089" spans="1:54">
      <c r="A1089">
        <v>11696</v>
      </c>
      <c r="D1089" t="s">
        <v>689</v>
      </c>
      <c r="E1089" t="s">
        <v>4307</v>
      </c>
      <c r="F1089" t="str">
        <f t="shared" si="81"/>
        <v>City/Active Transportation</v>
      </c>
      <c r="G1089" t="s">
        <v>689</v>
      </c>
      <c r="I1089" t="s">
        <v>1476</v>
      </c>
      <c r="J1089" t="s">
        <v>2078</v>
      </c>
      <c r="K1089" t="s">
        <v>2079</v>
      </c>
      <c r="L1089" t="s">
        <v>640</v>
      </c>
      <c r="M1089" t="s">
        <v>2072</v>
      </c>
      <c r="N1089">
        <v>2350226</v>
      </c>
      <c r="O1089">
        <v>4761557.8759999992</v>
      </c>
      <c r="P1089" t="s">
        <v>729</v>
      </c>
      <c r="Q1089" t="str">
        <f t="shared" si="82"/>
        <v>2025-2032</v>
      </c>
      <c r="R1089">
        <v>1</v>
      </c>
      <c r="S1089" t="s">
        <v>746</v>
      </c>
      <c r="T1089" t="s">
        <v>636</v>
      </c>
      <c r="U1089" s="4">
        <v>2025</v>
      </c>
      <c r="V1089" s="4">
        <v>2032</v>
      </c>
      <c r="W1089" s="15">
        <f t="shared" si="83"/>
        <v>293778.25</v>
      </c>
      <c r="X1089">
        <f t="shared" si="84"/>
        <v>8</v>
      </c>
      <c r="Y1089" s="15">
        <v>0</v>
      </c>
      <c r="Z1089" s="15">
        <v>0</v>
      </c>
      <c r="AA1089" s="15">
        <v>0</v>
      </c>
      <c r="AB1089" s="15">
        <v>0</v>
      </c>
      <c r="AC1089" s="15">
        <v>0</v>
      </c>
      <c r="AD1089" s="15">
        <v>0</v>
      </c>
      <c r="AE1089" s="15">
        <v>0</v>
      </c>
      <c r="AF1089" s="15">
        <v>0</v>
      </c>
      <c r="AG1089" s="15">
        <v>0</v>
      </c>
      <c r="AH1089" s="15">
        <v>0</v>
      </c>
      <c r="AI1089" s="15">
        <v>0</v>
      </c>
      <c r="AJ1089" s="15">
        <v>293778.25</v>
      </c>
      <c r="AK1089" s="15">
        <v>293778.25</v>
      </c>
      <c r="AL1089" s="15">
        <v>293778.25</v>
      </c>
      <c r="AM1089" s="15">
        <v>293778.25</v>
      </c>
      <c r="AN1089" s="15">
        <v>293778.25</v>
      </c>
      <c r="AO1089" s="15">
        <v>293778.25</v>
      </c>
      <c r="AP1089" s="15">
        <v>293778.25</v>
      </c>
      <c r="AQ1089" s="15">
        <v>293778.25</v>
      </c>
      <c r="AR1089" s="15">
        <v>0</v>
      </c>
      <c r="AS1089" s="15">
        <v>0</v>
      </c>
      <c r="AT1089" s="15">
        <v>0</v>
      </c>
      <c r="AU1089" s="15">
        <v>0</v>
      </c>
      <c r="AV1089" s="15">
        <v>0</v>
      </c>
      <c r="AW1089" s="15">
        <v>0</v>
      </c>
      <c r="AX1089" s="15">
        <v>0</v>
      </c>
      <c r="AY1089" s="15">
        <v>0</v>
      </c>
      <c r="BB1089" t="b">
        <f t="shared" si="85"/>
        <v>1</v>
      </c>
    </row>
    <row r="1090" spans="1:54">
      <c r="A1090">
        <v>11697</v>
      </c>
      <c r="D1090" t="s">
        <v>689</v>
      </c>
      <c r="E1090" t="s">
        <v>4307</v>
      </c>
      <c r="F1090" t="str">
        <f t="shared" ref="F1090:F1153" si="86">CONCATENATE(E1090,"/",T1090)</f>
        <v>City/Roads and Bridges</v>
      </c>
      <c r="G1090" t="s">
        <v>689</v>
      </c>
      <c r="I1090" t="s">
        <v>2075</v>
      </c>
      <c r="J1090" t="s">
        <v>3799</v>
      </c>
      <c r="K1090" t="s">
        <v>3800</v>
      </c>
      <c r="L1090" t="s">
        <v>640</v>
      </c>
      <c r="M1090" t="s">
        <v>3801</v>
      </c>
      <c r="N1090">
        <v>2600000</v>
      </c>
      <c r="O1090">
        <v>5267599.9999999991</v>
      </c>
      <c r="P1090" t="s">
        <v>729</v>
      </c>
      <c r="Q1090" t="str">
        <f t="shared" ref="Q1090:Q1153" si="87">IF(P1090="N/A","2018-2040",P1090)</f>
        <v>2025-2032</v>
      </c>
      <c r="R1090">
        <v>1</v>
      </c>
      <c r="S1090" t="s">
        <v>730</v>
      </c>
      <c r="T1090" t="s">
        <v>2287</v>
      </c>
      <c r="U1090" s="4">
        <v>2025</v>
      </c>
      <c r="V1090" s="4">
        <v>2032</v>
      </c>
      <c r="W1090" s="15">
        <f t="shared" ref="W1090:W1153" si="88">N1090/X1090</f>
        <v>325000</v>
      </c>
      <c r="X1090">
        <f t="shared" ref="X1090:X1153" si="89">V1090-U1090+1</f>
        <v>8</v>
      </c>
      <c r="Y1090" s="15">
        <v>0</v>
      </c>
      <c r="Z1090" s="15">
        <v>0</v>
      </c>
      <c r="AA1090" s="15">
        <v>0</v>
      </c>
      <c r="AB1090" s="15">
        <v>0</v>
      </c>
      <c r="AC1090" s="15">
        <v>0</v>
      </c>
      <c r="AD1090" s="15">
        <v>0</v>
      </c>
      <c r="AE1090" s="15">
        <v>0</v>
      </c>
      <c r="AF1090" s="15">
        <v>0</v>
      </c>
      <c r="AG1090" s="15">
        <v>0</v>
      </c>
      <c r="AH1090" s="15">
        <v>0</v>
      </c>
      <c r="AI1090" s="15">
        <v>0</v>
      </c>
      <c r="AJ1090" s="15">
        <v>325000</v>
      </c>
      <c r="AK1090" s="15">
        <v>325000</v>
      </c>
      <c r="AL1090" s="15">
        <v>325000</v>
      </c>
      <c r="AM1090" s="15">
        <v>325000</v>
      </c>
      <c r="AN1090" s="15">
        <v>325000</v>
      </c>
      <c r="AO1090" s="15">
        <v>325000</v>
      </c>
      <c r="AP1090" s="15">
        <v>325000</v>
      </c>
      <c r="AQ1090" s="15">
        <v>325000</v>
      </c>
      <c r="AR1090" s="15">
        <v>0</v>
      </c>
      <c r="AS1090" s="15">
        <v>0</v>
      </c>
      <c r="AT1090" s="15">
        <v>0</v>
      </c>
      <c r="AU1090" s="15">
        <v>0</v>
      </c>
      <c r="AV1090" s="15">
        <v>0</v>
      </c>
      <c r="AW1090" s="15">
        <v>0</v>
      </c>
      <c r="AX1090" s="15">
        <v>0</v>
      </c>
      <c r="AY1090" s="15">
        <v>0</v>
      </c>
      <c r="BB1090" t="b">
        <f t="shared" si="85"/>
        <v>1</v>
      </c>
    </row>
    <row r="1091" spans="1:54">
      <c r="A1091">
        <v>11700</v>
      </c>
      <c r="D1091" t="s">
        <v>689</v>
      </c>
      <c r="E1091" t="s">
        <v>4307</v>
      </c>
      <c r="F1091" t="str">
        <f t="shared" si="86"/>
        <v>City/Roads and Bridges</v>
      </c>
      <c r="G1091" t="s">
        <v>689</v>
      </c>
      <c r="I1091" t="s">
        <v>3804</v>
      </c>
      <c r="J1091" t="s">
        <v>3805</v>
      </c>
      <c r="K1091" t="s">
        <v>1871</v>
      </c>
      <c r="L1091" t="s">
        <v>640</v>
      </c>
      <c r="M1091" t="s">
        <v>3801</v>
      </c>
      <c r="N1091">
        <v>2519478</v>
      </c>
      <c r="O1091">
        <v>5104462.4279999994</v>
      </c>
      <c r="P1091" t="s">
        <v>729</v>
      </c>
      <c r="Q1091" t="str">
        <f t="shared" si="87"/>
        <v>2025-2032</v>
      </c>
      <c r="R1091">
        <v>1</v>
      </c>
      <c r="S1091" t="s">
        <v>730</v>
      </c>
      <c r="T1091" t="s">
        <v>2287</v>
      </c>
      <c r="U1091" s="4">
        <v>2025</v>
      </c>
      <c r="V1091" s="4">
        <v>2032</v>
      </c>
      <c r="W1091" s="15">
        <f t="shared" si="88"/>
        <v>314934.75</v>
      </c>
      <c r="X1091">
        <f t="shared" si="89"/>
        <v>8</v>
      </c>
      <c r="Y1091" s="15">
        <v>0</v>
      </c>
      <c r="Z1091" s="15">
        <v>0</v>
      </c>
      <c r="AA1091" s="15">
        <v>0</v>
      </c>
      <c r="AB1091" s="15">
        <v>0</v>
      </c>
      <c r="AC1091" s="15">
        <v>0</v>
      </c>
      <c r="AD1091" s="15">
        <v>0</v>
      </c>
      <c r="AE1091" s="15">
        <v>0</v>
      </c>
      <c r="AF1091" s="15">
        <v>0</v>
      </c>
      <c r="AG1091" s="15">
        <v>0</v>
      </c>
      <c r="AH1091" s="15">
        <v>0</v>
      </c>
      <c r="AI1091" s="15">
        <v>0</v>
      </c>
      <c r="AJ1091" s="15">
        <v>314934.75</v>
      </c>
      <c r="AK1091" s="15">
        <v>314934.75</v>
      </c>
      <c r="AL1091" s="15">
        <v>314934.75</v>
      </c>
      <c r="AM1091" s="15">
        <v>314934.75</v>
      </c>
      <c r="AN1091" s="15">
        <v>314934.75</v>
      </c>
      <c r="AO1091" s="15">
        <v>314934.75</v>
      </c>
      <c r="AP1091" s="15">
        <v>314934.75</v>
      </c>
      <c r="AQ1091" s="15">
        <v>314934.75</v>
      </c>
      <c r="AR1091" s="15">
        <v>0</v>
      </c>
      <c r="AS1091" s="15">
        <v>0</v>
      </c>
      <c r="AT1091" s="15">
        <v>0</v>
      </c>
      <c r="AU1091" s="15">
        <v>0</v>
      </c>
      <c r="AV1091" s="15">
        <v>0</v>
      </c>
      <c r="AW1091" s="15">
        <v>0</v>
      </c>
      <c r="AX1091" s="15">
        <v>0</v>
      </c>
      <c r="AY1091" s="15">
        <v>0</v>
      </c>
      <c r="BB1091" t="b">
        <f t="shared" si="85"/>
        <v>1</v>
      </c>
    </row>
    <row r="1092" spans="1:54">
      <c r="A1092">
        <v>11701</v>
      </c>
      <c r="D1092" t="s">
        <v>689</v>
      </c>
      <c r="E1092" t="s">
        <v>4307</v>
      </c>
      <c r="F1092" t="str">
        <f t="shared" si="86"/>
        <v>City/Roads and Bridges</v>
      </c>
      <c r="G1092" t="s">
        <v>689</v>
      </c>
      <c r="I1092" t="s">
        <v>1871</v>
      </c>
      <c r="J1092" t="s">
        <v>3806</v>
      </c>
      <c r="K1092" t="s">
        <v>3804</v>
      </c>
      <c r="L1092" t="s">
        <v>640</v>
      </c>
      <c r="M1092" t="s">
        <v>3801</v>
      </c>
      <c r="N1092">
        <v>1553194</v>
      </c>
      <c r="O1092">
        <v>3146771.0439999998</v>
      </c>
      <c r="P1092" t="s">
        <v>729</v>
      </c>
      <c r="Q1092" t="str">
        <f t="shared" si="87"/>
        <v>2025-2032</v>
      </c>
      <c r="R1092">
        <v>1</v>
      </c>
      <c r="S1092" t="s">
        <v>730</v>
      </c>
      <c r="T1092" t="s">
        <v>2287</v>
      </c>
      <c r="U1092" s="4">
        <v>2025</v>
      </c>
      <c r="V1092" s="4">
        <v>2032</v>
      </c>
      <c r="W1092" s="15">
        <f t="shared" si="88"/>
        <v>194149.25</v>
      </c>
      <c r="X1092">
        <f t="shared" si="89"/>
        <v>8</v>
      </c>
      <c r="Y1092" s="15">
        <v>0</v>
      </c>
      <c r="Z1092" s="15">
        <v>0</v>
      </c>
      <c r="AA1092" s="15">
        <v>0</v>
      </c>
      <c r="AB1092" s="15">
        <v>0</v>
      </c>
      <c r="AC1092" s="15">
        <v>0</v>
      </c>
      <c r="AD1092" s="15">
        <v>0</v>
      </c>
      <c r="AE1092" s="15">
        <v>0</v>
      </c>
      <c r="AF1092" s="15">
        <v>0</v>
      </c>
      <c r="AG1092" s="15">
        <v>0</v>
      </c>
      <c r="AH1092" s="15">
        <v>0</v>
      </c>
      <c r="AI1092" s="15">
        <v>0</v>
      </c>
      <c r="AJ1092" s="15">
        <v>194149.25</v>
      </c>
      <c r="AK1092" s="15">
        <v>194149.25</v>
      </c>
      <c r="AL1092" s="15">
        <v>194149.25</v>
      </c>
      <c r="AM1092" s="15">
        <v>194149.25</v>
      </c>
      <c r="AN1092" s="15">
        <v>194149.25</v>
      </c>
      <c r="AO1092" s="15">
        <v>194149.25</v>
      </c>
      <c r="AP1092" s="15">
        <v>194149.25</v>
      </c>
      <c r="AQ1092" s="15">
        <v>194149.25</v>
      </c>
      <c r="AR1092" s="15">
        <v>0</v>
      </c>
      <c r="AS1092" s="15">
        <v>0</v>
      </c>
      <c r="AT1092" s="15">
        <v>0</v>
      </c>
      <c r="AU1092" s="15">
        <v>0</v>
      </c>
      <c r="AV1092" s="15">
        <v>0</v>
      </c>
      <c r="AW1092" s="15">
        <v>0</v>
      </c>
      <c r="AX1092" s="15">
        <v>0</v>
      </c>
      <c r="AY1092" s="15">
        <v>0</v>
      </c>
      <c r="BB1092" t="b">
        <f t="shared" si="85"/>
        <v>1</v>
      </c>
    </row>
    <row r="1093" spans="1:54">
      <c r="A1093">
        <v>11702</v>
      </c>
      <c r="D1093" t="s">
        <v>689</v>
      </c>
      <c r="E1093" t="s">
        <v>4307</v>
      </c>
      <c r="F1093" t="str">
        <f t="shared" si="86"/>
        <v>City/Roads and Bridges</v>
      </c>
      <c r="G1093" t="s">
        <v>689</v>
      </c>
      <c r="I1093" t="s">
        <v>3807</v>
      </c>
      <c r="J1093" t="s">
        <v>2765</v>
      </c>
      <c r="K1093" t="s">
        <v>2666</v>
      </c>
      <c r="L1093" t="s">
        <v>662</v>
      </c>
      <c r="M1093" t="s">
        <v>3808</v>
      </c>
      <c r="N1093">
        <v>3118700</v>
      </c>
      <c r="O1093">
        <v>6318486.1999999993</v>
      </c>
      <c r="P1093" t="s">
        <v>729</v>
      </c>
      <c r="Q1093" t="str">
        <f t="shared" si="87"/>
        <v>2025-2032</v>
      </c>
      <c r="R1093">
        <v>1</v>
      </c>
      <c r="S1093" t="s">
        <v>782</v>
      </c>
      <c r="T1093" t="s">
        <v>2287</v>
      </c>
      <c r="U1093" s="4">
        <v>2025</v>
      </c>
      <c r="V1093" s="4">
        <v>2032</v>
      </c>
      <c r="W1093" s="15">
        <f t="shared" si="88"/>
        <v>389837.5</v>
      </c>
      <c r="X1093">
        <f t="shared" si="89"/>
        <v>8</v>
      </c>
      <c r="Y1093" s="15">
        <v>0</v>
      </c>
      <c r="Z1093" s="15">
        <v>0</v>
      </c>
      <c r="AA1093" s="15">
        <v>0</v>
      </c>
      <c r="AB1093" s="15">
        <v>0</v>
      </c>
      <c r="AC1093" s="15">
        <v>0</v>
      </c>
      <c r="AD1093" s="15">
        <v>0</v>
      </c>
      <c r="AE1093" s="15">
        <v>0</v>
      </c>
      <c r="AF1093" s="15">
        <v>0</v>
      </c>
      <c r="AG1093" s="15">
        <v>0</v>
      </c>
      <c r="AH1093" s="15">
        <v>0</v>
      </c>
      <c r="AI1093" s="15">
        <v>0</v>
      </c>
      <c r="AJ1093" s="15">
        <v>389837.5</v>
      </c>
      <c r="AK1093" s="15">
        <v>389837.5</v>
      </c>
      <c r="AL1093" s="15">
        <v>389837.5</v>
      </c>
      <c r="AM1093" s="15">
        <v>389837.5</v>
      </c>
      <c r="AN1093" s="15">
        <v>389837.5</v>
      </c>
      <c r="AO1093" s="15">
        <v>389837.5</v>
      </c>
      <c r="AP1093" s="15">
        <v>389837.5</v>
      </c>
      <c r="AQ1093" s="15">
        <v>389837.5</v>
      </c>
      <c r="AR1093" s="15">
        <v>0</v>
      </c>
      <c r="AS1093" s="15">
        <v>0</v>
      </c>
      <c r="AT1093" s="15">
        <v>0</v>
      </c>
      <c r="AU1093" s="15">
        <v>0</v>
      </c>
      <c r="AV1093" s="15">
        <v>0</v>
      </c>
      <c r="AW1093" s="15">
        <v>0</v>
      </c>
      <c r="AX1093" s="15">
        <v>0</v>
      </c>
      <c r="AY1093" s="15">
        <v>0</v>
      </c>
      <c r="BB1093" t="b">
        <f t="shared" si="85"/>
        <v>1</v>
      </c>
    </row>
    <row r="1094" spans="1:54">
      <c r="A1094">
        <v>11703</v>
      </c>
      <c r="D1094" t="s">
        <v>689</v>
      </c>
      <c r="E1094" t="s">
        <v>4307</v>
      </c>
      <c r="F1094" t="str">
        <f t="shared" si="86"/>
        <v>City/Roads and Bridges</v>
      </c>
      <c r="G1094" t="s">
        <v>689</v>
      </c>
      <c r="I1094" t="s">
        <v>3809</v>
      </c>
      <c r="J1094" t="s">
        <v>3810</v>
      </c>
      <c r="K1094" t="s">
        <v>3811</v>
      </c>
      <c r="L1094" t="s">
        <v>640</v>
      </c>
      <c r="M1094" t="s">
        <v>3801</v>
      </c>
      <c r="N1094">
        <v>9628553</v>
      </c>
      <c r="O1094">
        <v>19507448.377999999</v>
      </c>
      <c r="P1094" t="s">
        <v>729</v>
      </c>
      <c r="Q1094" t="str">
        <f t="shared" si="87"/>
        <v>2025-2032</v>
      </c>
      <c r="R1094">
        <v>1</v>
      </c>
      <c r="S1094" t="s">
        <v>730</v>
      </c>
      <c r="T1094" t="s">
        <v>2287</v>
      </c>
      <c r="U1094" s="4">
        <v>2025</v>
      </c>
      <c r="V1094" s="4">
        <v>2032</v>
      </c>
      <c r="W1094" s="15">
        <f t="shared" si="88"/>
        <v>1203569.125</v>
      </c>
      <c r="X1094">
        <f t="shared" si="89"/>
        <v>8</v>
      </c>
      <c r="Y1094" s="15">
        <v>0</v>
      </c>
      <c r="Z1094" s="15">
        <v>0</v>
      </c>
      <c r="AA1094" s="15">
        <v>0</v>
      </c>
      <c r="AB1094" s="15">
        <v>0</v>
      </c>
      <c r="AC1094" s="15">
        <v>0</v>
      </c>
      <c r="AD1094" s="15">
        <v>0</v>
      </c>
      <c r="AE1094" s="15">
        <v>0</v>
      </c>
      <c r="AF1094" s="15">
        <v>0</v>
      </c>
      <c r="AG1094" s="15">
        <v>0</v>
      </c>
      <c r="AH1094" s="15">
        <v>0</v>
      </c>
      <c r="AI1094" s="15">
        <v>0</v>
      </c>
      <c r="AJ1094" s="15">
        <v>1203569.125</v>
      </c>
      <c r="AK1094" s="15">
        <v>1203569.125</v>
      </c>
      <c r="AL1094" s="15">
        <v>1203569.125</v>
      </c>
      <c r="AM1094" s="15">
        <v>1203569.125</v>
      </c>
      <c r="AN1094" s="15">
        <v>1203569.125</v>
      </c>
      <c r="AO1094" s="15">
        <v>1203569.125</v>
      </c>
      <c r="AP1094" s="15">
        <v>1203569.125</v>
      </c>
      <c r="AQ1094" s="15">
        <v>1203569.125</v>
      </c>
      <c r="AR1094" s="15">
        <v>0</v>
      </c>
      <c r="AS1094" s="15">
        <v>0</v>
      </c>
      <c r="AT1094" s="15">
        <v>0</v>
      </c>
      <c r="AU1094" s="15">
        <v>0</v>
      </c>
      <c r="AV1094" s="15">
        <v>0</v>
      </c>
      <c r="AW1094" s="15">
        <v>0</v>
      </c>
      <c r="AX1094" s="15">
        <v>0</v>
      </c>
      <c r="AY1094" s="15">
        <v>0</v>
      </c>
      <c r="BB1094" t="b">
        <f t="shared" si="85"/>
        <v>1</v>
      </c>
    </row>
    <row r="1095" spans="1:54">
      <c r="A1095">
        <v>11707</v>
      </c>
      <c r="D1095" t="s">
        <v>689</v>
      </c>
      <c r="E1095" t="s">
        <v>4307</v>
      </c>
      <c r="F1095" t="str">
        <f t="shared" si="86"/>
        <v>City/Roads and Bridges</v>
      </c>
      <c r="G1095" t="s">
        <v>689</v>
      </c>
      <c r="I1095" t="s">
        <v>3818</v>
      </c>
      <c r="J1095" t="s">
        <v>2785</v>
      </c>
      <c r="K1095" t="s">
        <v>3819</v>
      </c>
      <c r="L1095" t="s">
        <v>662</v>
      </c>
      <c r="M1095" t="s">
        <v>3808</v>
      </c>
      <c r="N1095">
        <v>2997500.0000000005</v>
      </c>
      <c r="O1095">
        <v>6072935</v>
      </c>
      <c r="P1095" t="s">
        <v>729</v>
      </c>
      <c r="Q1095" t="str">
        <f t="shared" si="87"/>
        <v>2025-2032</v>
      </c>
      <c r="R1095">
        <v>1</v>
      </c>
      <c r="S1095" t="s">
        <v>730</v>
      </c>
      <c r="T1095" t="s">
        <v>2287</v>
      </c>
      <c r="U1095" s="4">
        <v>2025</v>
      </c>
      <c r="V1095" s="4">
        <v>2032</v>
      </c>
      <c r="W1095" s="15">
        <f t="shared" si="88"/>
        <v>374687.50000000006</v>
      </c>
      <c r="X1095">
        <f t="shared" si="89"/>
        <v>8</v>
      </c>
      <c r="Y1095" s="15">
        <v>0</v>
      </c>
      <c r="Z1095" s="15">
        <v>0</v>
      </c>
      <c r="AA1095" s="15">
        <v>0</v>
      </c>
      <c r="AB1095" s="15">
        <v>0</v>
      </c>
      <c r="AC1095" s="15">
        <v>0</v>
      </c>
      <c r="AD1095" s="15">
        <v>0</v>
      </c>
      <c r="AE1095" s="15">
        <v>0</v>
      </c>
      <c r="AF1095" s="15">
        <v>0</v>
      </c>
      <c r="AG1095" s="15">
        <v>0</v>
      </c>
      <c r="AH1095" s="15">
        <v>0</v>
      </c>
      <c r="AI1095" s="15">
        <v>0</v>
      </c>
      <c r="AJ1095" s="15">
        <v>374687.50000000006</v>
      </c>
      <c r="AK1095" s="15">
        <v>374687.50000000006</v>
      </c>
      <c r="AL1095" s="15">
        <v>374687.50000000006</v>
      </c>
      <c r="AM1095" s="15">
        <v>374687.50000000006</v>
      </c>
      <c r="AN1095" s="15">
        <v>374687.50000000006</v>
      </c>
      <c r="AO1095" s="15">
        <v>374687.50000000006</v>
      </c>
      <c r="AP1095" s="15">
        <v>374687.50000000006</v>
      </c>
      <c r="AQ1095" s="15">
        <v>374687.50000000006</v>
      </c>
      <c r="AR1095" s="15">
        <v>0</v>
      </c>
      <c r="AS1095" s="15">
        <v>0</v>
      </c>
      <c r="AT1095" s="15">
        <v>0</v>
      </c>
      <c r="AU1095" s="15">
        <v>0</v>
      </c>
      <c r="AV1095" s="15">
        <v>0</v>
      </c>
      <c r="AW1095" s="15">
        <v>0</v>
      </c>
      <c r="AX1095" s="15">
        <v>0</v>
      </c>
      <c r="AY1095" s="15">
        <v>0</v>
      </c>
      <c r="BB1095" t="b">
        <f t="shared" si="85"/>
        <v>1</v>
      </c>
    </row>
    <row r="1096" spans="1:54">
      <c r="A1096">
        <v>11708</v>
      </c>
      <c r="D1096" t="s">
        <v>689</v>
      </c>
      <c r="E1096" t="s">
        <v>4307</v>
      </c>
      <c r="F1096" t="str">
        <f t="shared" si="86"/>
        <v>City/Roads and Bridges</v>
      </c>
      <c r="G1096" t="s">
        <v>689</v>
      </c>
      <c r="I1096" t="s">
        <v>3810</v>
      </c>
      <c r="J1096" t="s">
        <v>3818</v>
      </c>
      <c r="K1096" t="s">
        <v>3809</v>
      </c>
      <c r="L1096" t="s">
        <v>640</v>
      </c>
      <c r="M1096" t="s">
        <v>3814</v>
      </c>
      <c r="N1096">
        <v>8611625</v>
      </c>
      <c r="O1096">
        <v>17447152.25</v>
      </c>
      <c r="P1096" t="s">
        <v>729</v>
      </c>
      <c r="Q1096" t="str">
        <f t="shared" si="87"/>
        <v>2025-2032</v>
      </c>
      <c r="R1096">
        <v>1</v>
      </c>
      <c r="S1096" t="s">
        <v>766</v>
      </c>
      <c r="T1096" t="s">
        <v>2287</v>
      </c>
      <c r="U1096" s="4">
        <v>2025</v>
      </c>
      <c r="V1096" s="4">
        <v>2032</v>
      </c>
      <c r="W1096" s="15">
        <f t="shared" si="88"/>
        <v>1076453.125</v>
      </c>
      <c r="X1096">
        <f t="shared" si="89"/>
        <v>8</v>
      </c>
      <c r="Y1096" s="15">
        <v>0</v>
      </c>
      <c r="Z1096" s="15">
        <v>0</v>
      </c>
      <c r="AA1096" s="15">
        <v>0</v>
      </c>
      <c r="AB1096" s="15">
        <v>0</v>
      </c>
      <c r="AC1096" s="15">
        <v>0</v>
      </c>
      <c r="AD1096" s="15">
        <v>0</v>
      </c>
      <c r="AE1096" s="15">
        <v>0</v>
      </c>
      <c r="AF1096" s="15">
        <v>0</v>
      </c>
      <c r="AG1096" s="15">
        <v>0</v>
      </c>
      <c r="AH1096" s="15">
        <v>0</v>
      </c>
      <c r="AI1096" s="15">
        <v>0</v>
      </c>
      <c r="AJ1096" s="15">
        <v>1076453.125</v>
      </c>
      <c r="AK1096" s="15">
        <v>1076453.125</v>
      </c>
      <c r="AL1096" s="15">
        <v>1076453.125</v>
      </c>
      <c r="AM1096" s="15">
        <v>1076453.125</v>
      </c>
      <c r="AN1096" s="15">
        <v>1076453.125</v>
      </c>
      <c r="AO1096" s="15">
        <v>1076453.125</v>
      </c>
      <c r="AP1096" s="15">
        <v>1076453.125</v>
      </c>
      <c r="AQ1096" s="15">
        <v>1076453.125</v>
      </c>
      <c r="AR1096" s="15">
        <v>0</v>
      </c>
      <c r="AS1096" s="15">
        <v>0</v>
      </c>
      <c r="AT1096" s="15">
        <v>0</v>
      </c>
      <c r="AU1096" s="15">
        <v>0</v>
      </c>
      <c r="AV1096" s="15">
        <v>0</v>
      </c>
      <c r="AW1096" s="15">
        <v>0</v>
      </c>
      <c r="AX1096" s="15">
        <v>0</v>
      </c>
      <c r="AY1096" s="15">
        <v>0</v>
      </c>
      <c r="BB1096" t="b">
        <f t="shared" si="85"/>
        <v>1</v>
      </c>
    </row>
    <row r="1097" spans="1:54">
      <c r="A1097">
        <v>11727</v>
      </c>
      <c r="D1097" t="s">
        <v>689</v>
      </c>
      <c r="E1097" t="s">
        <v>4307</v>
      </c>
      <c r="F1097" t="str">
        <f t="shared" si="86"/>
        <v>City/Roads and Bridges</v>
      </c>
      <c r="G1097" t="s">
        <v>689</v>
      </c>
      <c r="I1097" t="s">
        <v>3811</v>
      </c>
      <c r="J1097" t="s">
        <v>3846</v>
      </c>
      <c r="K1097" t="s">
        <v>3847</v>
      </c>
      <c r="L1097" t="s">
        <v>640</v>
      </c>
      <c r="M1097" t="s">
        <v>3814</v>
      </c>
      <c r="N1097">
        <v>2808300</v>
      </c>
      <c r="O1097">
        <v>5689615.7999999998</v>
      </c>
      <c r="P1097" t="s">
        <v>729</v>
      </c>
      <c r="Q1097" t="str">
        <f t="shared" si="87"/>
        <v>2025-2032</v>
      </c>
      <c r="R1097">
        <v>1</v>
      </c>
      <c r="S1097" t="s">
        <v>766</v>
      </c>
      <c r="T1097" t="s">
        <v>2287</v>
      </c>
      <c r="U1097" s="4">
        <v>2025</v>
      </c>
      <c r="V1097" s="4">
        <v>2032</v>
      </c>
      <c r="W1097" s="15">
        <f t="shared" si="88"/>
        <v>351037.5</v>
      </c>
      <c r="X1097">
        <f t="shared" si="89"/>
        <v>8</v>
      </c>
      <c r="Y1097" s="15">
        <v>0</v>
      </c>
      <c r="Z1097" s="15">
        <v>0</v>
      </c>
      <c r="AA1097" s="15">
        <v>0</v>
      </c>
      <c r="AB1097" s="15">
        <v>0</v>
      </c>
      <c r="AC1097" s="15">
        <v>0</v>
      </c>
      <c r="AD1097" s="15">
        <v>0</v>
      </c>
      <c r="AE1097" s="15">
        <v>0</v>
      </c>
      <c r="AF1097" s="15">
        <v>0</v>
      </c>
      <c r="AG1097" s="15">
        <v>0</v>
      </c>
      <c r="AH1097" s="15">
        <v>0</v>
      </c>
      <c r="AI1097" s="15">
        <v>0</v>
      </c>
      <c r="AJ1097" s="15">
        <v>351037.5</v>
      </c>
      <c r="AK1097" s="15">
        <v>351037.5</v>
      </c>
      <c r="AL1097" s="15">
        <v>351037.5</v>
      </c>
      <c r="AM1097" s="15">
        <v>351037.5</v>
      </c>
      <c r="AN1097" s="15">
        <v>351037.5</v>
      </c>
      <c r="AO1097" s="15">
        <v>351037.5</v>
      </c>
      <c r="AP1097" s="15">
        <v>351037.5</v>
      </c>
      <c r="AQ1097" s="15">
        <v>351037.5</v>
      </c>
      <c r="AR1097" s="15">
        <v>0</v>
      </c>
      <c r="AS1097" s="15">
        <v>0</v>
      </c>
      <c r="AT1097" s="15">
        <v>0</v>
      </c>
      <c r="AU1097" s="15">
        <v>0</v>
      </c>
      <c r="AV1097" s="15">
        <v>0</v>
      </c>
      <c r="AW1097" s="15">
        <v>0</v>
      </c>
      <c r="AX1097" s="15">
        <v>0</v>
      </c>
      <c r="AY1097" s="15">
        <v>0</v>
      </c>
      <c r="BB1097" t="b">
        <f t="shared" si="85"/>
        <v>1</v>
      </c>
    </row>
    <row r="1098" spans="1:54">
      <c r="A1098">
        <v>11731</v>
      </c>
      <c r="D1098" t="s">
        <v>689</v>
      </c>
      <c r="E1098" t="s">
        <v>4307</v>
      </c>
      <c r="F1098" t="str">
        <f t="shared" si="86"/>
        <v>City/Roads and Bridges</v>
      </c>
      <c r="G1098" t="s">
        <v>689</v>
      </c>
      <c r="I1098" t="s">
        <v>3812</v>
      </c>
      <c r="J1098" t="s">
        <v>3850</v>
      </c>
      <c r="K1098" t="s">
        <v>3851</v>
      </c>
      <c r="L1098" t="s">
        <v>640</v>
      </c>
      <c r="M1098" t="s">
        <v>3814</v>
      </c>
      <c r="N1098">
        <v>10903200</v>
      </c>
      <c r="O1098">
        <v>22089883.199999999</v>
      </c>
      <c r="P1098" t="s">
        <v>729</v>
      </c>
      <c r="Q1098" t="str">
        <f t="shared" si="87"/>
        <v>2025-2032</v>
      </c>
      <c r="R1098">
        <v>1</v>
      </c>
      <c r="S1098" t="s">
        <v>766</v>
      </c>
      <c r="T1098" t="s">
        <v>2287</v>
      </c>
      <c r="U1098" s="4">
        <v>2025</v>
      </c>
      <c r="V1098" s="4">
        <v>2032</v>
      </c>
      <c r="W1098" s="15">
        <f t="shared" si="88"/>
        <v>1362900</v>
      </c>
      <c r="X1098">
        <f t="shared" si="89"/>
        <v>8</v>
      </c>
      <c r="Y1098" s="15">
        <v>0</v>
      </c>
      <c r="Z1098" s="15">
        <v>0</v>
      </c>
      <c r="AA1098" s="15">
        <v>0</v>
      </c>
      <c r="AB1098" s="15">
        <v>0</v>
      </c>
      <c r="AC1098" s="15">
        <v>0</v>
      </c>
      <c r="AD1098" s="15">
        <v>0</v>
      </c>
      <c r="AE1098" s="15">
        <v>0</v>
      </c>
      <c r="AF1098" s="15">
        <v>0</v>
      </c>
      <c r="AG1098" s="15">
        <v>0</v>
      </c>
      <c r="AH1098" s="15">
        <v>0</v>
      </c>
      <c r="AI1098" s="15">
        <v>0</v>
      </c>
      <c r="AJ1098" s="15">
        <v>1362900</v>
      </c>
      <c r="AK1098" s="15">
        <v>1362900</v>
      </c>
      <c r="AL1098" s="15">
        <v>1362900</v>
      </c>
      <c r="AM1098" s="15">
        <v>1362900</v>
      </c>
      <c r="AN1098" s="15">
        <v>1362900</v>
      </c>
      <c r="AO1098" s="15">
        <v>1362900</v>
      </c>
      <c r="AP1098" s="15">
        <v>1362900</v>
      </c>
      <c r="AQ1098" s="15">
        <v>1362900</v>
      </c>
      <c r="AR1098" s="15">
        <v>0</v>
      </c>
      <c r="AS1098" s="15">
        <v>0</v>
      </c>
      <c r="AT1098" s="15">
        <v>0</v>
      </c>
      <c r="AU1098" s="15">
        <v>0</v>
      </c>
      <c r="AV1098" s="15">
        <v>0</v>
      </c>
      <c r="AW1098" s="15">
        <v>0</v>
      </c>
      <c r="AX1098" s="15">
        <v>0</v>
      </c>
      <c r="AY1098" s="15">
        <v>0</v>
      </c>
      <c r="BB1098" t="b">
        <f t="shared" si="85"/>
        <v>1</v>
      </c>
    </row>
    <row r="1099" spans="1:54">
      <c r="A1099">
        <v>11742</v>
      </c>
      <c r="D1099" t="s">
        <v>822</v>
      </c>
      <c r="E1099" t="s">
        <v>4307</v>
      </c>
      <c r="F1099" t="str">
        <f t="shared" si="86"/>
        <v>City/Roads and Bridges</v>
      </c>
      <c r="G1099" t="s">
        <v>3</v>
      </c>
      <c r="I1099" t="s">
        <v>3863</v>
      </c>
      <c r="J1099" t="s">
        <v>3864</v>
      </c>
      <c r="K1099" t="s">
        <v>1899</v>
      </c>
      <c r="M1099" t="s">
        <v>3865</v>
      </c>
      <c r="N1099">
        <v>63939572</v>
      </c>
      <c r="O1099">
        <v>129541572.87199999</v>
      </c>
      <c r="P1099" t="s">
        <v>729</v>
      </c>
      <c r="Q1099" t="str">
        <f t="shared" si="87"/>
        <v>2025-2032</v>
      </c>
      <c r="R1099">
        <v>1</v>
      </c>
      <c r="T1099" t="s">
        <v>2287</v>
      </c>
      <c r="U1099" s="4">
        <v>2025</v>
      </c>
      <c r="V1099" s="4">
        <v>2032</v>
      </c>
      <c r="W1099" s="15">
        <f t="shared" si="88"/>
        <v>7992446.5</v>
      </c>
      <c r="X1099">
        <f t="shared" si="89"/>
        <v>8</v>
      </c>
      <c r="Y1099" s="15">
        <v>0</v>
      </c>
      <c r="Z1099" s="15">
        <v>0</v>
      </c>
      <c r="AA1099" s="15">
        <v>0</v>
      </c>
      <c r="AB1099" s="15">
        <v>0</v>
      </c>
      <c r="AC1099" s="15">
        <v>0</v>
      </c>
      <c r="AD1099" s="15">
        <v>0</v>
      </c>
      <c r="AE1099" s="15">
        <v>0</v>
      </c>
      <c r="AF1099" s="15">
        <v>0</v>
      </c>
      <c r="AG1099" s="15">
        <v>0</v>
      </c>
      <c r="AH1099" s="15">
        <v>0</v>
      </c>
      <c r="AI1099" s="15">
        <v>0</v>
      </c>
      <c r="AJ1099" s="15">
        <v>7992446.5</v>
      </c>
      <c r="AK1099" s="15">
        <v>7992446.5</v>
      </c>
      <c r="AL1099" s="15">
        <v>7992446.5</v>
      </c>
      <c r="AM1099" s="15">
        <v>7992446.5</v>
      </c>
      <c r="AN1099" s="15">
        <v>7992446.5</v>
      </c>
      <c r="AO1099" s="15">
        <v>7992446.5</v>
      </c>
      <c r="AP1099" s="15">
        <v>7992446.5</v>
      </c>
      <c r="AQ1099" s="15">
        <v>7992446.5</v>
      </c>
      <c r="AR1099" s="15">
        <v>0</v>
      </c>
      <c r="AS1099" s="15">
        <v>0</v>
      </c>
      <c r="AT1099" s="15">
        <v>0</v>
      </c>
      <c r="AU1099" s="15">
        <v>0</v>
      </c>
      <c r="AV1099" s="15">
        <v>0</v>
      </c>
      <c r="AW1099" s="15">
        <v>0</v>
      </c>
      <c r="AX1099" s="15">
        <v>0</v>
      </c>
      <c r="AY1099" s="15">
        <v>0</v>
      </c>
      <c r="BB1099" t="b">
        <f t="shared" si="85"/>
        <v>1</v>
      </c>
    </row>
    <row r="1100" spans="1:54">
      <c r="A1100">
        <v>10009</v>
      </c>
      <c r="D1100" t="s">
        <v>627</v>
      </c>
      <c r="E1100" t="s">
        <v>4308</v>
      </c>
      <c r="F1100" t="str">
        <f t="shared" si="86"/>
        <v>County/Active Transportation</v>
      </c>
      <c r="G1100" t="s">
        <v>627</v>
      </c>
      <c r="I1100" t="s">
        <v>637</v>
      </c>
      <c r="J1100" t="s">
        <v>638</v>
      </c>
      <c r="K1100" t="s">
        <v>639</v>
      </c>
      <c r="L1100" t="s">
        <v>640</v>
      </c>
      <c r="M1100" t="s">
        <v>641</v>
      </c>
      <c r="N1100">
        <v>4000000</v>
      </c>
      <c r="O1100">
        <v>11088000</v>
      </c>
      <c r="P1100" t="s">
        <v>642</v>
      </c>
      <c r="Q1100" t="str">
        <f t="shared" si="87"/>
        <v>2033-2040</v>
      </c>
      <c r="R1100">
        <v>1</v>
      </c>
      <c r="S1100" t="s">
        <v>643</v>
      </c>
      <c r="T1100" t="s">
        <v>636</v>
      </c>
      <c r="U1100" s="15">
        <v>2033</v>
      </c>
      <c r="V1100" s="4">
        <v>2040</v>
      </c>
      <c r="W1100" s="15">
        <f t="shared" si="88"/>
        <v>500000</v>
      </c>
      <c r="X1100">
        <f t="shared" si="89"/>
        <v>8</v>
      </c>
      <c r="Y1100" s="15">
        <v>0</v>
      </c>
      <c r="Z1100" s="15">
        <v>0</v>
      </c>
      <c r="AA1100" s="15">
        <v>0</v>
      </c>
      <c r="AB1100" s="15">
        <v>0</v>
      </c>
      <c r="AC1100" s="15">
        <v>0</v>
      </c>
      <c r="AD1100" s="15">
        <v>0</v>
      </c>
      <c r="AE1100" s="15">
        <v>0</v>
      </c>
      <c r="AF1100" s="15">
        <v>0</v>
      </c>
      <c r="AG1100" s="15">
        <v>0</v>
      </c>
      <c r="AH1100" s="15">
        <v>0</v>
      </c>
      <c r="AI1100" s="15">
        <v>0</v>
      </c>
      <c r="AJ1100" s="15">
        <v>0</v>
      </c>
      <c r="AK1100" s="15">
        <v>0</v>
      </c>
      <c r="AL1100" s="15">
        <v>0</v>
      </c>
      <c r="AM1100" s="15">
        <v>0</v>
      </c>
      <c r="AN1100" s="15">
        <v>0</v>
      </c>
      <c r="AO1100" s="15">
        <v>0</v>
      </c>
      <c r="AP1100" s="15">
        <v>0</v>
      </c>
      <c r="AQ1100" s="15">
        <v>0</v>
      </c>
      <c r="AR1100" s="15">
        <v>500000</v>
      </c>
      <c r="AS1100" s="15">
        <v>500000</v>
      </c>
      <c r="AT1100" s="15">
        <v>500000</v>
      </c>
      <c r="AU1100" s="15">
        <v>500000</v>
      </c>
      <c r="AV1100" s="15">
        <v>500000</v>
      </c>
      <c r="AW1100" s="15">
        <v>500000</v>
      </c>
      <c r="AX1100" s="15">
        <v>500000</v>
      </c>
      <c r="AY1100" s="15">
        <v>500000</v>
      </c>
      <c r="BB1100" t="b">
        <f t="shared" si="85"/>
        <v>1</v>
      </c>
    </row>
    <row r="1101" spans="1:54">
      <c r="A1101">
        <v>10035</v>
      </c>
      <c r="D1101" t="s">
        <v>2330</v>
      </c>
      <c r="E1101" t="s">
        <v>4307</v>
      </c>
      <c r="F1101" t="str">
        <f t="shared" si="86"/>
        <v>City/Roads and Bridges</v>
      </c>
      <c r="G1101" t="s">
        <v>627</v>
      </c>
      <c r="I1101" t="s">
        <v>2331</v>
      </c>
      <c r="J1101" t="s">
        <v>862</v>
      </c>
      <c r="K1101" t="s">
        <v>2332</v>
      </c>
      <c r="L1101" t="s">
        <v>662</v>
      </c>
      <c r="M1101" t="s">
        <v>2333</v>
      </c>
      <c r="N1101">
        <v>5900000</v>
      </c>
      <c r="O1101">
        <v>16354799.999999998</v>
      </c>
      <c r="P1101" t="s">
        <v>642</v>
      </c>
      <c r="Q1101" t="str">
        <f t="shared" si="87"/>
        <v>2033-2040</v>
      </c>
      <c r="R1101">
        <v>1</v>
      </c>
      <c r="T1101" t="s">
        <v>2287</v>
      </c>
      <c r="U1101" s="4">
        <v>2033</v>
      </c>
      <c r="V1101" s="4">
        <v>2040</v>
      </c>
      <c r="W1101" s="15">
        <f t="shared" si="88"/>
        <v>737500</v>
      </c>
      <c r="X1101">
        <f t="shared" si="89"/>
        <v>8</v>
      </c>
      <c r="Y1101" s="15">
        <v>0</v>
      </c>
      <c r="Z1101" s="15">
        <v>0</v>
      </c>
      <c r="AA1101" s="15">
        <v>0</v>
      </c>
      <c r="AB1101" s="15">
        <v>0</v>
      </c>
      <c r="AC1101" s="15">
        <v>0</v>
      </c>
      <c r="AD1101" s="15">
        <v>0</v>
      </c>
      <c r="AE1101" s="15">
        <v>0</v>
      </c>
      <c r="AF1101" s="15">
        <v>0</v>
      </c>
      <c r="AG1101" s="15">
        <v>0</v>
      </c>
      <c r="AH1101" s="15">
        <v>0</v>
      </c>
      <c r="AI1101" s="15">
        <v>0</v>
      </c>
      <c r="AJ1101" s="15">
        <v>0</v>
      </c>
      <c r="AK1101" s="15">
        <v>0</v>
      </c>
      <c r="AL1101" s="15">
        <v>0</v>
      </c>
      <c r="AM1101" s="15">
        <v>0</v>
      </c>
      <c r="AN1101" s="15">
        <v>0</v>
      </c>
      <c r="AO1101" s="15">
        <v>0</v>
      </c>
      <c r="AP1101" s="15">
        <v>0</v>
      </c>
      <c r="AQ1101" s="15">
        <v>0</v>
      </c>
      <c r="AR1101" s="15">
        <v>737500</v>
      </c>
      <c r="AS1101" s="15">
        <v>737500</v>
      </c>
      <c r="AT1101" s="15">
        <v>737500</v>
      </c>
      <c r="AU1101" s="15">
        <v>737500</v>
      </c>
      <c r="AV1101" s="15">
        <v>737500</v>
      </c>
      <c r="AW1101" s="15">
        <v>737500</v>
      </c>
      <c r="AX1101" s="15">
        <v>737500</v>
      </c>
      <c r="AY1101" s="15">
        <v>737500</v>
      </c>
      <c r="BB1101" t="b">
        <f t="shared" si="85"/>
        <v>1</v>
      </c>
    </row>
    <row r="1102" spans="1:54">
      <c r="A1102">
        <v>10048</v>
      </c>
      <c r="D1102" t="s">
        <v>671</v>
      </c>
      <c r="E1102" t="s">
        <v>4307</v>
      </c>
      <c r="F1102" t="str">
        <f t="shared" si="86"/>
        <v>City/Roads and Bridges</v>
      </c>
      <c r="G1102" t="s">
        <v>627</v>
      </c>
      <c r="I1102" t="s">
        <v>2354</v>
      </c>
      <c r="J1102" t="s">
        <v>1567</v>
      </c>
      <c r="K1102" t="s">
        <v>2355</v>
      </c>
      <c r="L1102" t="s">
        <v>2356</v>
      </c>
      <c r="M1102" t="s">
        <v>2357</v>
      </c>
      <c r="N1102">
        <v>16055000</v>
      </c>
      <c r="O1102">
        <v>44504460</v>
      </c>
      <c r="P1102" t="s">
        <v>642</v>
      </c>
      <c r="Q1102" t="str">
        <f t="shared" si="87"/>
        <v>2033-2040</v>
      </c>
      <c r="R1102">
        <v>1</v>
      </c>
      <c r="S1102" t="s">
        <v>730</v>
      </c>
      <c r="T1102" t="s">
        <v>2287</v>
      </c>
      <c r="U1102" s="4">
        <v>2033</v>
      </c>
      <c r="V1102" s="4">
        <v>2040</v>
      </c>
      <c r="W1102" s="15">
        <f t="shared" si="88"/>
        <v>2006875</v>
      </c>
      <c r="X1102">
        <f t="shared" si="89"/>
        <v>8</v>
      </c>
      <c r="Y1102" s="15">
        <v>0</v>
      </c>
      <c r="Z1102" s="15">
        <v>0</v>
      </c>
      <c r="AA1102" s="15">
        <v>0</v>
      </c>
      <c r="AB1102" s="15">
        <v>0</v>
      </c>
      <c r="AC1102" s="15">
        <v>0</v>
      </c>
      <c r="AD1102" s="15">
        <v>0</v>
      </c>
      <c r="AE1102" s="15">
        <v>0</v>
      </c>
      <c r="AF1102" s="15">
        <v>0</v>
      </c>
      <c r="AG1102" s="15">
        <v>0</v>
      </c>
      <c r="AH1102" s="15">
        <v>0</v>
      </c>
      <c r="AI1102" s="15">
        <v>0</v>
      </c>
      <c r="AJ1102" s="15">
        <v>0</v>
      </c>
      <c r="AK1102" s="15">
        <v>0</v>
      </c>
      <c r="AL1102" s="15">
        <v>0</v>
      </c>
      <c r="AM1102" s="15">
        <v>0</v>
      </c>
      <c r="AN1102" s="15">
        <v>0</v>
      </c>
      <c r="AO1102" s="15">
        <v>0</v>
      </c>
      <c r="AP1102" s="15">
        <v>0</v>
      </c>
      <c r="AQ1102" s="15">
        <v>0</v>
      </c>
      <c r="AR1102" s="15">
        <v>2006875</v>
      </c>
      <c r="AS1102" s="15">
        <v>2006875</v>
      </c>
      <c r="AT1102" s="15">
        <v>2006875</v>
      </c>
      <c r="AU1102" s="15">
        <v>2006875</v>
      </c>
      <c r="AV1102" s="15">
        <v>2006875</v>
      </c>
      <c r="AW1102" s="15">
        <v>2006875</v>
      </c>
      <c r="AX1102" s="15">
        <v>2006875</v>
      </c>
      <c r="AY1102" s="15">
        <v>2006875</v>
      </c>
      <c r="BB1102" t="b">
        <f t="shared" si="85"/>
        <v>1</v>
      </c>
    </row>
    <row r="1103" spans="1:54">
      <c r="A1103">
        <v>10057</v>
      </c>
      <c r="D1103" t="s">
        <v>671</v>
      </c>
      <c r="E1103" t="s">
        <v>4307</v>
      </c>
      <c r="F1103" t="str">
        <f t="shared" si="86"/>
        <v>City/Roads and Bridges</v>
      </c>
      <c r="G1103" t="s">
        <v>627</v>
      </c>
      <c r="I1103" t="s">
        <v>2369</v>
      </c>
      <c r="J1103" t="s">
        <v>673</v>
      </c>
      <c r="K1103" t="s">
        <v>674</v>
      </c>
      <c r="L1103" t="s">
        <v>2370</v>
      </c>
      <c r="M1103" t="s">
        <v>2371</v>
      </c>
      <c r="N1103">
        <v>12316000</v>
      </c>
      <c r="O1103">
        <v>34139952</v>
      </c>
      <c r="P1103" t="s">
        <v>642</v>
      </c>
      <c r="Q1103" t="str">
        <f t="shared" si="87"/>
        <v>2033-2040</v>
      </c>
      <c r="S1103" t="s">
        <v>730</v>
      </c>
      <c r="T1103" t="s">
        <v>2287</v>
      </c>
      <c r="U1103" s="4">
        <v>2033</v>
      </c>
      <c r="V1103" s="4">
        <v>2040</v>
      </c>
      <c r="W1103" s="15">
        <f t="shared" si="88"/>
        <v>1539500</v>
      </c>
      <c r="X1103">
        <f t="shared" si="89"/>
        <v>8</v>
      </c>
      <c r="Y1103" s="15">
        <v>0</v>
      </c>
      <c r="Z1103" s="15">
        <v>0</v>
      </c>
      <c r="AA1103" s="15">
        <v>0</v>
      </c>
      <c r="AB1103" s="15">
        <v>0</v>
      </c>
      <c r="AC1103" s="15">
        <v>0</v>
      </c>
      <c r="AD1103" s="15">
        <v>0</v>
      </c>
      <c r="AE1103" s="15">
        <v>0</v>
      </c>
      <c r="AF1103" s="15">
        <v>0</v>
      </c>
      <c r="AG1103" s="15">
        <v>0</v>
      </c>
      <c r="AH1103" s="15">
        <v>0</v>
      </c>
      <c r="AI1103" s="15">
        <v>0</v>
      </c>
      <c r="AJ1103" s="15">
        <v>0</v>
      </c>
      <c r="AK1103" s="15">
        <v>0</v>
      </c>
      <c r="AL1103" s="15">
        <v>0</v>
      </c>
      <c r="AM1103" s="15">
        <v>0</v>
      </c>
      <c r="AN1103" s="15">
        <v>0</v>
      </c>
      <c r="AO1103" s="15">
        <v>0</v>
      </c>
      <c r="AP1103" s="15">
        <v>0</v>
      </c>
      <c r="AQ1103" s="15">
        <v>0</v>
      </c>
      <c r="AR1103" s="15">
        <v>1539500</v>
      </c>
      <c r="AS1103" s="15">
        <v>1539500</v>
      </c>
      <c r="AT1103" s="15">
        <v>1539500</v>
      </c>
      <c r="AU1103" s="15">
        <v>1539500</v>
      </c>
      <c r="AV1103" s="15">
        <v>1539500</v>
      </c>
      <c r="AW1103" s="15">
        <v>1539500</v>
      </c>
      <c r="AX1103" s="15">
        <v>1539500</v>
      </c>
      <c r="AY1103" s="15">
        <v>1539500</v>
      </c>
      <c r="BB1103" t="b">
        <f t="shared" si="85"/>
        <v>1</v>
      </c>
    </row>
    <row r="1104" spans="1:54">
      <c r="A1104">
        <v>10063</v>
      </c>
      <c r="D1104" t="s">
        <v>627</v>
      </c>
      <c r="E1104" t="s">
        <v>4308</v>
      </c>
      <c r="F1104" t="str">
        <f t="shared" si="86"/>
        <v>County/Roads and Bridges</v>
      </c>
      <c r="G1104" t="s">
        <v>627</v>
      </c>
      <c r="I1104" t="s">
        <v>2384</v>
      </c>
      <c r="J1104" t="s">
        <v>2385</v>
      </c>
      <c r="K1104" t="s">
        <v>651</v>
      </c>
      <c r="L1104" t="s">
        <v>662</v>
      </c>
      <c r="M1104" t="s">
        <v>2386</v>
      </c>
      <c r="N1104">
        <v>1248210</v>
      </c>
      <c r="O1104">
        <v>3460038.1199999996</v>
      </c>
      <c r="P1104" t="s">
        <v>642</v>
      </c>
      <c r="Q1104" t="str">
        <f t="shared" si="87"/>
        <v>2033-2040</v>
      </c>
      <c r="R1104">
        <v>1</v>
      </c>
      <c r="S1104" t="s">
        <v>676</v>
      </c>
      <c r="T1104" t="s">
        <v>2287</v>
      </c>
      <c r="U1104" s="4">
        <v>2033</v>
      </c>
      <c r="V1104" s="4">
        <v>2040</v>
      </c>
      <c r="W1104" s="15">
        <f t="shared" si="88"/>
        <v>156026.25</v>
      </c>
      <c r="X1104">
        <f t="shared" si="89"/>
        <v>8</v>
      </c>
      <c r="Y1104" s="15">
        <v>0</v>
      </c>
      <c r="Z1104" s="15">
        <v>0</v>
      </c>
      <c r="AA1104" s="15">
        <v>0</v>
      </c>
      <c r="AB1104" s="15">
        <v>0</v>
      </c>
      <c r="AC1104" s="15">
        <v>0</v>
      </c>
      <c r="AD1104" s="15">
        <v>0</v>
      </c>
      <c r="AE1104" s="15">
        <v>0</v>
      </c>
      <c r="AF1104" s="15">
        <v>0</v>
      </c>
      <c r="AG1104" s="15">
        <v>0</v>
      </c>
      <c r="AH1104" s="15">
        <v>0</v>
      </c>
      <c r="AI1104" s="15">
        <v>0</v>
      </c>
      <c r="AJ1104" s="15">
        <v>0</v>
      </c>
      <c r="AK1104" s="15">
        <v>0</v>
      </c>
      <c r="AL1104" s="15">
        <v>0</v>
      </c>
      <c r="AM1104" s="15">
        <v>0</v>
      </c>
      <c r="AN1104" s="15">
        <v>0</v>
      </c>
      <c r="AO1104" s="15">
        <v>0</v>
      </c>
      <c r="AP1104" s="15">
        <v>0</v>
      </c>
      <c r="AQ1104" s="15">
        <v>0</v>
      </c>
      <c r="AR1104" s="15">
        <v>156026.25</v>
      </c>
      <c r="AS1104" s="15">
        <v>156026.25</v>
      </c>
      <c r="AT1104" s="15">
        <v>156026.25</v>
      </c>
      <c r="AU1104" s="15">
        <v>156026.25</v>
      </c>
      <c r="AV1104" s="15">
        <v>156026.25</v>
      </c>
      <c r="AW1104" s="15">
        <v>156026.25</v>
      </c>
      <c r="AX1104" s="15">
        <v>156026.25</v>
      </c>
      <c r="AY1104" s="15">
        <v>156026.25</v>
      </c>
      <c r="BB1104" t="b">
        <f t="shared" si="85"/>
        <v>1</v>
      </c>
    </row>
    <row r="1105" spans="1:54">
      <c r="A1105">
        <v>10065</v>
      </c>
      <c r="D1105" t="s">
        <v>627</v>
      </c>
      <c r="E1105" t="s">
        <v>4308</v>
      </c>
      <c r="F1105" t="str">
        <f t="shared" si="86"/>
        <v>County/TSMO/TDM</v>
      </c>
      <c r="G1105" t="s">
        <v>627</v>
      </c>
      <c r="I1105" t="s">
        <v>2377</v>
      </c>
      <c r="J1105" t="s">
        <v>4151</v>
      </c>
      <c r="K1105" t="s">
        <v>651</v>
      </c>
      <c r="L1105" t="s">
        <v>662</v>
      </c>
      <c r="M1105" t="s">
        <v>4152</v>
      </c>
      <c r="N1105">
        <v>4340736.1666666698</v>
      </c>
      <c r="O1105">
        <v>12032520.654000008</v>
      </c>
      <c r="P1105" t="s">
        <v>642</v>
      </c>
      <c r="Q1105" t="str">
        <f t="shared" si="87"/>
        <v>2033-2040</v>
      </c>
      <c r="R1105">
        <v>1</v>
      </c>
      <c r="S1105" t="s">
        <v>676</v>
      </c>
      <c r="T1105" t="s">
        <v>4150</v>
      </c>
      <c r="U1105" s="4">
        <v>2033</v>
      </c>
      <c r="V1105" s="4">
        <v>2040</v>
      </c>
      <c r="W1105" s="15">
        <f t="shared" si="88"/>
        <v>542592.02083333372</v>
      </c>
      <c r="X1105">
        <f t="shared" si="89"/>
        <v>8</v>
      </c>
      <c r="Y1105" s="15">
        <v>0</v>
      </c>
      <c r="Z1105" s="15">
        <v>0</v>
      </c>
      <c r="AA1105" s="15">
        <v>0</v>
      </c>
      <c r="AB1105" s="15">
        <v>0</v>
      </c>
      <c r="AC1105" s="15">
        <v>0</v>
      </c>
      <c r="AD1105" s="15">
        <v>0</v>
      </c>
      <c r="AE1105" s="15">
        <v>0</v>
      </c>
      <c r="AF1105" s="15">
        <v>0</v>
      </c>
      <c r="AG1105" s="15">
        <v>0</v>
      </c>
      <c r="AH1105" s="15">
        <v>0</v>
      </c>
      <c r="AI1105" s="15">
        <v>0</v>
      </c>
      <c r="AJ1105" s="15">
        <v>0</v>
      </c>
      <c r="AK1105" s="15">
        <v>0</v>
      </c>
      <c r="AL1105" s="15">
        <v>0</v>
      </c>
      <c r="AM1105" s="15">
        <v>0</v>
      </c>
      <c r="AN1105" s="15">
        <v>0</v>
      </c>
      <c r="AO1105" s="15">
        <v>0</v>
      </c>
      <c r="AP1105" s="15">
        <v>0</v>
      </c>
      <c r="AQ1105" s="15">
        <v>0</v>
      </c>
      <c r="AR1105" s="15">
        <v>542592.02083333372</v>
      </c>
      <c r="AS1105" s="15">
        <v>542592.02083333372</v>
      </c>
      <c r="AT1105" s="15">
        <v>542592.02083333372</v>
      </c>
      <c r="AU1105" s="15">
        <v>542592.02083333372</v>
      </c>
      <c r="AV1105" s="15">
        <v>542592.02083333372</v>
      </c>
      <c r="AW1105" s="15">
        <v>542592.02083333372</v>
      </c>
      <c r="AX1105" s="15">
        <v>542592.02083333372</v>
      </c>
      <c r="AY1105" s="15">
        <v>542592.02083333372</v>
      </c>
      <c r="BB1105" t="b">
        <f t="shared" si="85"/>
        <v>1</v>
      </c>
    </row>
    <row r="1106" spans="1:54">
      <c r="A1106">
        <v>10067</v>
      </c>
      <c r="D1106" t="s">
        <v>683</v>
      </c>
      <c r="E1106" t="s">
        <v>4309</v>
      </c>
      <c r="F1106" t="str">
        <f t="shared" si="86"/>
        <v>PRD/Active Transportation</v>
      </c>
      <c r="G1106" t="s">
        <v>684</v>
      </c>
      <c r="I1106" t="s">
        <v>685</v>
      </c>
      <c r="J1106" t="s">
        <v>686</v>
      </c>
      <c r="K1106" t="s">
        <v>687</v>
      </c>
      <c r="L1106" t="s">
        <v>657</v>
      </c>
      <c r="M1106" t="s">
        <v>688</v>
      </c>
      <c r="N1106">
        <v>2270000</v>
      </c>
      <c r="O1106">
        <v>6292440</v>
      </c>
      <c r="P1106" t="s">
        <v>642</v>
      </c>
      <c r="Q1106" t="str">
        <f t="shared" si="87"/>
        <v>2033-2040</v>
      </c>
      <c r="R1106">
        <v>1</v>
      </c>
      <c r="S1106" t="s">
        <v>635</v>
      </c>
      <c r="T1106" t="s">
        <v>636</v>
      </c>
      <c r="U1106" s="4">
        <v>2033</v>
      </c>
      <c r="V1106" s="4">
        <v>2040</v>
      </c>
      <c r="W1106" s="15">
        <f t="shared" si="88"/>
        <v>283750</v>
      </c>
      <c r="X1106">
        <f t="shared" si="89"/>
        <v>8</v>
      </c>
      <c r="Y1106" s="15">
        <v>0</v>
      </c>
      <c r="Z1106" s="15">
        <v>0</v>
      </c>
      <c r="AA1106" s="15">
        <v>0</v>
      </c>
      <c r="AB1106" s="15">
        <v>0</v>
      </c>
      <c r="AC1106" s="15">
        <v>0</v>
      </c>
      <c r="AD1106" s="15">
        <v>0</v>
      </c>
      <c r="AE1106" s="15">
        <v>0</v>
      </c>
      <c r="AF1106" s="15">
        <v>0</v>
      </c>
      <c r="AG1106" s="15">
        <v>0</v>
      </c>
      <c r="AH1106" s="15">
        <v>0</v>
      </c>
      <c r="AI1106" s="15">
        <v>0</v>
      </c>
      <c r="AJ1106" s="15">
        <v>0</v>
      </c>
      <c r="AK1106" s="15">
        <v>0</v>
      </c>
      <c r="AL1106" s="15">
        <v>0</v>
      </c>
      <c r="AM1106" s="15">
        <v>0</v>
      </c>
      <c r="AN1106" s="15">
        <v>0</v>
      </c>
      <c r="AO1106" s="15">
        <v>0</v>
      </c>
      <c r="AP1106" s="15">
        <v>0</v>
      </c>
      <c r="AQ1106" s="15">
        <v>0</v>
      </c>
      <c r="AR1106" s="15">
        <v>283750</v>
      </c>
      <c r="AS1106" s="15">
        <v>283750</v>
      </c>
      <c r="AT1106" s="15">
        <v>283750</v>
      </c>
      <c r="AU1106" s="15">
        <v>283750</v>
      </c>
      <c r="AV1106" s="15">
        <v>283750</v>
      </c>
      <c r="AW1106" s="15">
        <v>283750</v>
      </c>
      <c r="AX1106" s="15">
        <v>283750</v>
      </c>
      <c r="AY1106" s="15">
        <v>283750</v>
      </c>
      <c r="BB1106" t="b">
        <f t="shared" si="85"/>
        <v>1</v>
      </c>
    </row>
    <row r="1107" spans="1:54">
      <c r="A1107">
        <v>10082</v>
      </c>
      <c r="D1107" t="s">
        <v>699</v>
      </c>
      <c r="E1107" t="s">
        <v>4307</v>
      </c>
      <c r="F1107" t="str">
        <f t="shared" si="86"/>
        <v>City/Roads and Bridges</v>
      </c>
      <c r="G1107" t="s">
        <v>699</v>
      </c>
      <c r="I1107" t="s">
        <v>2400</v>
      </c>
      <c r="J1107" t="s">
        <v>2401</v>
      </c>
      <c r="K1107" t="s">
        <v>2334</v>
      </c>
      <c r="L1107" t="s">
        <v>662</v>
      </c>
      <c r="M1107" t="s">
        <v>2336</v>
      </c>
      <c r="N1107">
        <v>20820000</v>
      </c>
      <c r="O1107">
        <v>57713039.999999993</v>
      </c>
      <c r="P1107" t="s">
        <v>642</v>
      </c>
      <c r="Q1107" t="str">
        <f t="shared" si="87"/>
        <v>2033-2040</v>
      </c>
      <c r="S1107" t="s">
        <v>1868</v>
      </c>
      <c r="T1107" t="s">
        <v>2287</v>
      </c>
      <c r="U1107" s="4">
        <v>2033</v>
      </c>
      <c r="V1107" s="4">
        <v>2040</v>
      </c>
      <c r="W1107" s="15">
        <f t="shared" si="88"/>
        <v>2602500</v>
      </c>
      <c r="X1107">
        <f t="shared" si="89"/>
        <v>8</v>
      </c>
      <c r="Y1107" s="15">
        <v>0</v>
      </c>
      <c r="Z1107" s="15">
        <v>0</v>
      </c>
      <c r="AA1107" s="15">
        <v>0</v>
      </c>
      <c r="AB1107" s="15">
        <v>0</v>
      </c>
      <c r="AC1107" s="15">
        <v>0</v>
      </c>
      <c r="AD1107" s="15">
        <v>0</v>
      </c>
      <c r="AE1107" s="15">
        <v>0</v>
      </c>
      <c r="AF1107" s="15">
        <v>0</v>
      </c>
      <c r="AG1107" s="15">
        <v>0</v>
      </c>
      <c r="AH1107" s="15">
        <v>0</v>
      </c>
      <c r="AI1107" s="15">
        <v>0</v>
      </c>
      <c r="AJ1107" s="15">
        <v>0</v>
      </c>
      <c r="AK1107" s="15">
        <v>0</v>
      </c>
      <c r="AL1107" s="15">
        <v>0</v>
      </c>
      <c r="AM1107" s="15">
        <v>0</v>
      </c>
      <c r="AN1107" s="15">
        <v>0</v>
      </c>
      <c r="AO1107" s="15">
        <v>0</v>
      </c>
      <c r="AP1107" s="15">
        <v>0</v>
      </c>
      <c r="AQ1107" s="15">
        <v>0</v>
      </c>
      <c r="AR1107" s="15">
        <v>2602500</v>
      </c>
      <c r="AS1107" s="15">
        <v>2602500</v>
      </c>
      <c r="AT1107" s="15">
        <v>2602500</v>
      </c>
      <c r="AU1107" s="15">
        <v>2602500</v>
      </c>
      <c r="AV1107" s="15">
        <v>2602500</v>
      </c>
      <c r="AW1107" s="15">
        <v>2602500</v>
      </c>
      <c r="AX1107" s="15">
        <v>2602500</v>
      </c>
      <c r="AY1107" s="15">
        <v>2602500</v>
      </c>
      <c r="BB1107" t="b">
        <f t="shared" si="85"/>
        <v>1</v>
      </c>
    </row>
    <row r="1108" spans="1:54">
      <c r="A1108">
        <v>10085</v>
      </c>
      <c r="D1108" t="s">
        <v>705</v>
      </c>
      <c r="E1108" t="s">
        <v>4308</v>
      </c>
      <c r="F1108" t="str">
        <f t="shared" si="86"/>
        <v>County/Active Transportation</v>
      </c>
      <c r="G1108" t="s">
        <v>684</v>
      </c>
      <c r="I1108" t="s">
        <v>706</v>
      </c>
      <c r="J1108" t="s">
        <v>707</v>
      </c>
      <c r="K1108" t="s">
        <v>708</v>
      </c>
      <c r="L1108" t="s">
        <v>652</v>
      </c>
      <c r="M1108" t="s">
        <v>709</v>
      </c>
      <c r="N1108">
        <v>10130000</v>
      </c>
      <c r="O1108">
        <v>28080359.999999996</v>
      </c>
      <c r="P1108" t="s">
        <v>642</v>
      </c>
      <c r="Q1108" t="str">
        <f t="shared" si="87"/>
        <v>2033-2040</v>
      </c>
      <c r="R1108">
        <v>1</v>
      </c>
      <c r="S1108" t="s">
        <v>670</v>
      </c>
      <c r="T1108" t="s">
        <v>636</v>
      </c>
      <c r="U1108" s="4">
        <v>2033</v>
      </c>
      <c r="V1108" s="4">
        <v>2040</v>
      </c>
      <c r="W1108" s="15">
        <f t="shared" si="88"/>
        <v>1266250</v>
      </c>
      <c r="X1108">
        <f t="shared" si="89"/>
        <v>8</v>
      </c>
      <c r="Y1108" s="15">
        <v>0</v>
      </c>
      <c r="Z1108" s="15">
        <v>0</v>
      </c>
      <c r="AA1108" s="15">
        <v>0</v>
      </c>
      <c r="AB1108" s="15">
        <v>0</v>
      </c>
      <c r="AC1108" s="15">
        <v>0</v>
      </c>
      <c r="AD1108" s="15">
        <v>0</v>
      </c>
      <c r="AE1108" s="15">
        <v>0</v>
      </c>
      <c r="AF1108" s="15">
        <v>0</v>
      </c>
      <c r="AG1108" s="15">
        <v>0</v>
      </c>
      <c r="AH1108" s="15">
        <v>0</v>
      </c>
      <c r="AI1108" s="15">
        <v>0</v>
      </c>
      <c r="AJ1108" s="15">
        <v>0</v>
      </c>
      <c r="AK1108" s="15">
        <v>0</v>
      </c>
      <c r="AL1108" s="15">
        <v>0</v>
      </c>
      <c r="AM1108" s="15">
        <v>0</v>
      </c>
      <c r="AN1108" s="15">
        <v>0</v>
      </c>
      <c r="AO1108" s="15">
        <v>0</v>
      </c>
      <c r="AP1108" s="15">
        <v>0</v>
      </c>
      <c r="AQ1108" s="15">
        <v>0</v>
      </c>
      <c r="AR1108" s="15">
        <v>1266250</v>
      </c>
      <c r="AS1108" s="15">
        <v>1266250</v>
      </c>
      <c r="AT1108" s="15">
        <v>1266250</v>
      </c>
      <c r="AU1108" s="15">
        <v>1266250</v>
      </c>
      <c r="AV1108" s="15">
        <v>1266250</v>
      </c>
      <c r="AW1108" s="15">
        <v>1266250</v>
      </c>
      <c r="AX1108" s="15">
        <v>1266250</v>
      </c>
      <c r="AY1108" s="15">
        <v>1266250</v>
      </c>
      <c r="BB1108" t="b">
        <f t="shared" si="85"/>
        <v>1</v>
      </c>
    </row>
    <row r="1109" spans="1:54">
      <c r="A1109">
        <v>10086</v>
      </c>
      <c r="D1109" t="s">
        <v>710</v>
      </c>
      <c r="E1109" t="s">
        <v>4307</v>
      </c>
      <c r="F1109" t="str">
        <f t="shared" si="86"/>
        <v>City/Active Transportation</v>
      </c>
      <c r="G1109" t="s">
        <v>710</v>
      </c>
      <c r="I1109" t="s">
        <v>711</v>
      </c>
      <c r="J1109" t="s">
        <v>712</v>
      </c>
      <c r="K1109" t="s">
        <v>713</v>
      </c>
      <c r="L1109" t="s">
        <v>652</v>
      </c>
      <c r="M1109" t="s">
        <v>714</v>
      </c>
      <c r="N1109">
        <v>6800000</v>
      </c>
      <c r="O1109">
        <v>18849600</v>
      </c>
      <c r="P1109" t="s">
        <v>642</v>
      </c>
      <c r="Q1109" t="str">
        <f t="shared" si="87"/>
        <v>2033-2040</v>
      </c>
      <c r="R1109">
        <v>1</v>
      </c>
      <c r="S1109" t="s">
        <v>670</v>
      </c>
      <c r="T1109" t="s">
        <v>636</v>
      </c>
      <c r="U1109" s="4">
        <v>2033</v>
      </c>
      <c r="V1109" s="4">
        <v>2040</v>
      </c>
      <c r="W1109" s="15">
        <f t="shared" si="88"/>
        <v>850000</v>
      </c>
      <c r="X1109">
        <f t="shared" si="89"/>
        <v>8</v>
      </c>
      <c r="Y1109" s="15">
        <v>0</v>
      </c>
      <c r="Z1109" s="15">
        <v>0</v>
      </c>
      <c r="AA1109" s="15">
        <v>0</v>
      </c>
      <c r="AB1109" s="15">
        <v>0</v>
      </c>
      <c r="AC1109" s="15">
        <v>0</v>
      </c>
      <c r="AD1109" s="15">
        <v>0</v>
      </c>
      <c r="AE1109" s="15">
        <v>0</v>
      </c>
      <c r="AF1109" s="15">
        <v>0</v>
      </c>
      <c r="AG1109" s="15">
        <v>0</v>
      </c>
      <c r="AH1109" s="15">
        <v>0</v>
      </c>
      <c r="AI1109" s="15">
        <v>0</v>
      </c>
      <c r="AJ1109" s="15">
        <v>0</v>
      </c>
      <c r="AK1109" s="15">
        <v>0</v>
      </c>
      <c r="AL1109" s="15">
        <v>0</v>
      </c>
      <c r="AM1109" s="15">
        <v>0</v>
      </c>
      <c r="AN1109" s="15">
        <v>0</v>
      </c>
      <c r="AO1109" s="15">
        <v>0</v>
      </c>
      <c r="AP1109" s="15">
        <v>0</v>
      </c>
      <c r="AQ1109" s="15">
        <v>0</v>
      </c>
      <c r="AR1109" s="15">
        <v>850000</v>
      </c>
      <c r="AS1109" s="15">
        <v>850000</v>
      </c>
      <c r="AT1109" s="15">
        <v>850000</v>
      </c>
      <c r="AU1109" s="15">
        <v>850000</v>
      </c>
      <c r="AV1109" s="15">
        <v>850000</v>
      </c>
      <c r="AW1109" s="15">
        <v>850000</v>
      </c>
      <c r="AX1109" s="15">
        <v>850000</v>
      </c>
      <c r="AY1109" s="15">
        <v>850000</v>
      </c>
      <c r="BB1109" t="b">
        <f t="shared" si="85"/>
        <v>1</v>
      </c>
    </row>
    <row r="1110" spans="1:54">
      <c r="A1110">
        <v>10087</v>
      </c>
      <c r="D1110" t="s">
        <v>710</v>
      </c>
      <c r="E1110" t="s">
        <v>4307</v>
      </c>
      <c r="F1110" t="str">
        <f t="shared" si="86"/>
        <v>City/Active Transportation</v>
      </c>
      <c r="G1110" t="s">
        <v>715</v>
      </c>
      <c r="I1110" t="s">
        <v>716</v>
      </c>
      <c r="J1110" t="s">
        <v>717</v>
      </c>
      <c r="K1110" t="s">
        <v>718</v>
      </c>
      <c r="L1110" t="s">
        <v>632</v>
      </c>
      <c r="M1110" t="s">
        <v>719</v>
      </c>
      <c r="N1110">
        <v>80000000</v>
      </c>
      <c r="O1110">
        <v>221759999.99999997</v>
      </c>
      <c r="P1110" t="s">
        <v>642</v>
      </c>
      <c r="Q1110" t="str">
        <f t="shared" si="87"/>
        <v>2033-2040</v>
      </c>
      <c r="R1110">
        <v>1</v>
      </c>
      <c r="S1110" t="s">
        <v>720</v>
      </c>
      <c r="T1110" t="s">
        <v>636</v>
      </c>
      <c r="U1110" s="4">
        <v>2033</v>
      </c>
      <c r="V1110" s="4">
        <v>2040</v>
      </c>
      <c r="W1110" s="15">
        <f t="shared" si="88"/>
        <v>10000000</v>
      </c>
      <c r="X1110">
        <f t="shared" si="89"/>
        <v>8</v>
      </c>
      <c r="Y1110" s="15">
        <v>0</v>
      </c>
      <c r="Z1110" s="15">
        <v>0</v>
      </c>
      <c r="AA1110" s="15">
        <v>0</v>
      </c>
      <c r="AB1110" s="15">
        <v>0</v>
      </c>
      <c r="AC1110" s="15">
        <v>0</v>
      </c>
      <c r="AD1110" s="15">
        <v>0</v>
      </c>
      <c r="AE1110" s="15">
        <v>0</v>
      </c>
      <c r="AF1110" s="15">
        <v>0</v>
      </c>
      <c r="AG1110" s="15">
        <v>0</v>
      </c>
      <c r="AH1110" s="15">
        <v>0</v>
      </c>
      <c r="AI1110" s="15">
        <v>0</v>
      </c>
      <c r="AJ1110" s="15">
        <v>0</v>
      </c>
      <c r="AK1110" s="15">
        <v>0</v>
      </c>
      <c r="AL1110" s="15">
        <v>0</v>
      </c>
      <c r="AM1110" s="15">
        <v>0</v>
      </c>
      <c r="AN1110" s="15">
        <v>0</v>
      </c>
      <c r="AO1110" s="15">
        <v>0</v>
      </c>
      <c r="AP1110" s="15">
        <v>0</v>
      </c>
      <c r="AQ1110" s="15">
        <v>0</v>
      </c>
      <c r="AR1110" s="15">
        <v>10000000</v>
      </c>
      <c r="AS1110" s="15">
        <v>10000000</v>
      </c>
      <c r="AT1110" s="15">
        <v>10000000</v>
      </c>
      <c r="AU1110" s="15">
        <v>10000000</v>
      </c>
      <c r="AV1110" s="15">
        <v>10000000</v>
      </c>
      <c r="AW1110" s="15">
        <v>10000000</v>
      </c>
      <c r="AX1110" s="15">
        <v>10000000</v>
      </c>
      <c r="AY1110" s="15">
        <v>10000000</v>
      </c>
      <c r="BB1110" t="b">
        <f t="shared" si="85"/>
        <v>1</v>
      </c>
    </row>
    <row r="1111" spans="1:54">
      <c r="A1111">
        <v>10107</v>
      </c>
      <c r="D1111" t="s">
        <v>666</v>
      </c>
      <c r="E1111" t="s">
        <v>4307</v>
      </c>
      <c r="F1111" t="str">
        <f t="shared" si="86"/>
        <v>City/Freight</v>
      </c>
      <c r="G1111" t="s">
        <v>666</v>
      </c>
      <c r="I1111" t="s">
        <v>2090</v>
      </c>
      <c r="J1111" t="s">
        <v>2091</v>
      </c>
      <c r="K1111" t="s">
        <v>2091</v>
      </c>
      <c r="L1111" t="s">
        <v>1</v>
      </c>
      <c r="M1111" t="s">
        <v>2092</v>
      </c>
      <c r="N1111">
        <v>30700000</v>
      </c>
      <c r="O1111">
        <v>85100400</v>
      </c>
      <c r="P1111" t="s">
        <v>642</v>
      </c>
      <c r="Q1111" t="str">
        <f t="shared" si="87"/>
        <v>2033-2040</v>
      </c>
      <c r="R1111">
        <v>1</v>
      </c>
      <c r="S1111" t="s">
        <v>746</v>
      </c>
      <c r="T1111" t="s">
        <v>2089</v>
      </c>
      <c r="U1111" s="4">
        <v>2033</v>
      </c>
      <c r="V1111" s="4">
        <v>2040</v>
      </c>
      <c r="W1111" s="15">
        <f t="shared" si="88"/>
        <v>3837500</v>
      </c>
      <c r="X1111">
        <f t="shared" si="89"/>
        <v>8</v>
      </c>
      <c r="Y1111" s="15">
        <v>0</v>
      </c>
      <c r="Z1111" s="15">
        <v>0</v>
      </c>
      <c r="AA1111" s="15">
        <v>0</v>
      </c>
      <c r="AB1111" s="15">
        <v>0</v>
      </c>
      <c r="AC1111" s="15">
        <v>0</v>
      </c>
      <c r="AD1111" s="15">
        <v>0</v>
      </c>
      <c r="AE1111" s="15">
        <v>0</v>
      </c>
      <c r="AF1111" s="15">
        <v>0</v>
      </c>
      <c r="AG1111" s="15">
        <v>0</v>
      </c>
      <c r="AH1111" s="15">
        <v>0</v>
      </c>
      <c r="AI1111" s="15">
        <v>0</v>
      </c>
      <c r="AJ1111" s="15">
        <v>0</v>
      </c>
      <c r="AK1111" s="15">
        <v>0</v>
      </c>
      <c r="AL1111" s="15">
        <v>0</v>
      </c>
      <c r="AM1111" s="15">
        <v>0</v>
      </c>
      <c r="AN1111" s="15">
        <v>0</v>
      </c>
      <c r="AO1111" s="15">
        <v>0</v>
      </c>
      <c r="AP1111" s="15">
        <v>0</v>
      </c>
      <c r="AQ1111" s="15">
        <v>0</v>
      </c>
      <c r="AR1111" s="15">
        <v>3837500</v>
      </c>
      <c r="AS1111" s="15">
        <v>3837500</v>
      </c>
      <c r="AT1111" s="15">
        <v>3837500</v>
      </c>
      <c r="AU1111" s="15">
        <v>3837500</v>
      </c>
      <c r="AV1111" s="15">
        <v>3837500</v>
      </c>
      <c r="AW1111" s="15">
        <v>3837500</v>
      </c>
      <c r="AX1111" s="15">
        <v>3837500</v>
      </c>
      <c r="AY1111" s="15">
        <v>3837500</v>
      </c>
      <c r="BB1111" t="b">
        <f t="shared" si="85"/>
        <v>1</v>
      </c>
    </row>
    <row r="1112" spans="1:54">
      <c r="A1112">
        <v>10136</v>
      </c>
      <c r="D1112" t="s">
        <v>627</v>
      </c>
      <c r="E1112" t="s">
        <v>4308</v>
      </c>
      <c r="F1112" t="str">
        <f t="shared" si="86"/>
        <v>County/Roads and Bridges</v>
      </c>
      <c r="G1112" t="s">
        <v>627</v>
      </c>
      <c r="I1112" t="s">
        <v>2433</v>
      </c>
      <c r="J1112" t="s">
        <v>2434</v>
      </c>
      <c r="K1112" t="s">
        <v>2435</v>
      </c>
      <c r="L1112" t="s">
        <v>662</v>
      </c>
      <c r="M1112" t="s">
        <v>2436</v>
      </c>
      <c r="N1112">
        <v>4702880.7</v>
      </c>
      <c r="O1112" t="s">
        <v>39</v>
      </c>
      <c r="P1112" t="s">
        <v>642</v>
      </c>
      <c r="Q1112" t="str">
        <f t="shared" si="87"/>
        <v>2033-2040</v>
      </c>
      <c r="R1112">
        <v>1</v>
      </c>
      <c r="S1112" t="s">
        <v>682</v>
      </c>
      <c r="T1112" t="s">
        <v>2287</v>
      </c>
      <c r="U1112" s="4">
        <v>2033</v>
      </c>
      <c r="V1112" s="4">
        <v>2040</v>
      </c>
      <c r="W1112" s="15">
        <f t="shared" si="88"/>
        <v>587860.08750000002</v>
      </c>
      <c r="X1112">
        <f t="shared" si="89"/>
        <v>8</v>
      </c>
      <c r="Y1112" s="15">
        <v>0</v>
      </c>
      <c r="Z1112" s="15">
        <v>0</v>
      </c>
      <c r="AA1112" s="15">
        <v>0</v>
      </c>
      <c r="AB1112" s="15">
        <v>0</v>
      </c>
      <c r="AC1112" s="15">
        <v>0</v>
      </c>
      <c r="AD1112" s="15">
        <v>0</v>
      </c>
      <c r="AE1112" s="15">
        <v>0</v>
      </c>
      <c r="AF1112" s="15">
        <v>0</v>
      </c>
      <c r="AG1112" s="15">
        <v>0</v>
      </c>
      <c r="AH1112" s="15">
        <v>0</v>
      </c>
      <c r="AI1112" s="15">
        <v>0</v>
      </c>
      <c r="AJ1112" s="15">
        <v>0</v>
      </c>
      <c r="AK1112" s="15">
        <v>0</v>
      </c>
      <c r="AL1112" s="15">
        <v>0</v>
      </c>
      <c r="AM1112" s="15">
        <v>0</v>
      </c>
      <c r="AN1112" s="15">
        <v>0</v>
      </c>
      <c r="AO1112" s="15">
        <v>0</v>
      </c>
      <c r="AP1112" s="15">
        <v>0</v>
      </c>
      <c r="AQ1112" s="15">
        <v>0</v>
      </c>
      <c r="AR1112" s="15">
        <v>587860.08750000002</v>
      </c>
      <c r="AS1112" s="15">
        <v>587860.08750000002</v>
      </c>
      <c r="AT1112" s="15">
        <v>587860.08750000002</v>
      </c>
      <c r="AU1112" s="15">
        <v>587860.08750000002</v>
      </c>
      <c r="AV1112" s="15">
        <v>587860.08750000002</v>
      </c>
      <c r="AW1112" s="15">
        <v>587860.08750000002</v>
      </c>
      <c r="AX1112" s="15">
        <v>587860.08750000002</v>
      </c>
      <c r="AY1112" s="15">
        <v>587860.08750000002</v>
      </c>
      <c r="BB1112" t="b">
        <f t="shared" si="85"/>
        <v>1</v>
      </c>
    </row>
    <row r="1113" spans="1:54">
      <c r="A1113">
        <v>10149</v>
      </c>
      <c r="D1113" t="s">
        <v>671</v>
      </c>
      <c r="E1113" t="s">
        <v>4307</v>
      </c>
      <c r="F1113" t="str">
        <f t="shared" si="86"/>
        <v>City/Active Transportation</v>
      </c>
      <c r="G1113" t="s">
        <v>671</v>
      </c>
      <c r="I1113" t="s">
        <v>811</v>
      </c>
      <c r="J1113" t="s">
        <v>812</v>
      </c>
      <c r="K1113" t="s">
        <v>813</v>
      </c>
      <c r="L1113" t="s">
        <v>657</v>
      </c>
      <c r="M1113" t="s">
        <v>814</v>
      </c>
      <c r="N1113">
        <v>1787000</v>
      </c>
      <c r="O1113">
        <v>4953564</v>
      </c>
      <c r="P1113" t="s">
        <v>642</v>
      </c>
      <c r="Q1113" t="str">
        <f t="shared" si="87"/>
        <v>2033-2040</v>
      </c>
      <c r="R1113">
        <v>1</v>
      </c>
      <c r="S1113" t="s">
        <v>643</v>
      </c>
      <c r="T1113" t="s">
        <v>636</v>
      </c>
      <c r="U1113" s="4">
        <v>2033</v>
      </c>
      <c r="V1113" s="4">
        <v>2040</v>
      </c>
      <c r="W1113" s="15">
        <f t="shared" si="88"/>
        <v>223375</v>
      </c>
      <c r="X1113">
        <f t="shared" si="89"/>
        <v>8</v>
      </c>
      <c r="Y1113" s="15">
        <v>0</v>
      </c>
      <c r="Z1113" s="15">
        <v>0</v>
      </c>
      <c r="AA1113" s="15">
        <v>0</v>
      </c>
      <c r="AB1113" s="15">
        <v>0</v>
      </c>
      <c r="AC1113" s="15">
        <v>0</v>
      </c>
      <c r="AD1113" s="15">
        <v>0</v>
      </c>
      <c r="AE1113" s="15">
        <v>0</v>
      </c>
      <c r="AF1113" s="15">
        <v>0</v>
      </c>
      <c r="AG1113" s="15">
        <v>0</v>
      </c>
      <c r="AH1113" s="15">
        <v>0</v>
      </c>
      <c r="AI1113" s="15">
        <v>0</v>
      </c>
      <c r="AJ1113" s="15">
        <v>0</v>
      </c>
      <c r="AK1113" s="15">
        <v>0</v>
      </c>
      <c r="AL1113" s="15">
        <v>0</v>
      </c>
      <c r="AM1113" s="15">
        <v>0</v>
      </c>
      <c r="AN1113" s="15">
        <v>0</v>
      </c>
      <c r="AO1113" s="15">
        <v>0</v>
      </c>
      <c r="AP1113" s="15">
        <v>0</v>
      </c>
      <c r="AQ1113" s="15">
        <v>0</v>
      </c>
      <c r="AR1113" s="15">
        <v>223375</v>
      </c>
      <c r="AS1113" s="15">
        <v>223375</v>
      </c>
      <c r="AT1113" s="15">
        <v>223375</v>
      </c>
      <c r="AU1113" s="15">
        <v>223375</v>
      </c>
      <c r="AV1113" s="15">
        <v>223375</v>
      </c>
      <c r="AW1113" s="15">
        <v>223375</v>
      </c>
      <c r="AX1113" s="15">
        <v>223375</v>
      </c>
      <c r="AY1113" s="15">
        <v>223375</v>
      </c>
      <c r="BB1113" t="b">
        <f t="shared" si="85"/>
        <v>1</v>
      </c>
    </row>
    <row r="1114" spans="1:54">
      <c r="A1114">
        <v>10221</v>
      </c>
      <c r="D1114" t="s">
        <v>822</v>
      </c>
      <c r="E1114" t="s">
        <v>4307</v>
      </c>
      <c r="F1114" t="str">
        <f t="shared" si="86"/>
        <v>City/Active Transportation</v>
      </c>
      <c r="I1114" t="s">
        <v>894</v>
      </c>
      <c r="J1114" t="s">
        <v>895</v>
      </c>
      <c r="K1114" t="s">
        <v>884</v>
      </c>
      <c r="L1114" t="s">
        <v>657</v>
      </c>
      <c r="M1114" t="s">
        <v>896</v>
      </c>
      <c r="N1114">
        <v>8088812</v>
      </c>
      <c r="O1114">
        <v>22422186.864</v>
      </c>
      <c r="P1114" t="s">
        <v>642</v>
      </c>
      <c r="Q1114" t="str">
        <f t="shared" si="87"/>
        <v>2033-2040</v>
      </c>
      <c r="R1114">
        <v>1</v>
      </c>
      <c r="S1114" t="s">
        <v>676</v>
      </c>
      <c r="T1114" t="s">
        <v>636</v>
      </c>
      <c r="U1114" s="4">
        <v>2033</v>
      </c>
      <c r="V1114" s="4">
        <v>2040</v>
      </c>
      <c r="W1114" s="15">
        <f t="shared" si="88"/>
        <v>1011101.5</v>
      </c>
      <c r="X1114">
        <f t="shared" si="89"/>
        <v>8</v>
      </c>
      <c r="Y1114" s="15">
        <v>0</v>
      </c>
      <c r="Z1114" s="15">
        <v>0</v>
      </c>
      <c r="AA1114" s="15">
        <v>0</v>
      </c>
      <c r="AB1114" s="15">
        <v>0</v>
      </c>
      <c r="AC1114" s="15">
        <v>0</v>
      </c>
      <c r="AD1114" s="15">
        <v>0</v>
      </c>
      <c r="AE1114" s="15">
        <v>0</v>
      </c>
      <c r="AF1114" s="15">
        <v>0</v>
      </c>
      <c r="AG1114" s="15">
        <v>0</v>
      </c>
      <c r="AH1114" s="15">
        <v>0</v>
      </c>
      <c r="AI1114" s="15">
        <v>0</v>
      </c>
      <c r="AJ1114" s="15">
        <v>0</v>
      </c>
      <c r="AK1114" s="15">
        <v>0</v>
      </c>
      <c r="AL1114" s="15">
        <v>0</v>
      </c>
      <c r="AM1114" s="15">
        <v>0</v>
      </c>
      <c r="AN1114" s="15">
        <v>0</v>
      </c>
      <c r="AO1114" s="15">
        <v>0</v>
      </c>
      <c r="AP1114" s="15">
        <v>0</v>
      </c>
      <c r="AQ1114" s="15">
        <v>0</v>
      </c>
      <c r="AR1114" s="15">
        <v>1011101.5</v>
      </c>
      <c r="AS1114" s="15">
        <v>1011101.5</v>
      </c>
      <c r="AT1114" s="15">
        <v>1011101.5</v>
      </c>
      <c r="AU1114" s="15">
        <v>1011101.5</v>
      </c>
      <c r="AV1114" s="15">
        <v>1011101.5</v>
      </c>
      <c r="AW1114" s="15">
        <v>1011101.5</v>
      </c>
      <c r="AX1114" s="15">
        <v>1011101.5</v>
      </c>
      <c r="AY1114" s="15">
        <v>1011101.5</v>
      </c>
      <c r="BB1114" t="b">
        <f t="shared" si="85"/>
        <v>1</v>
      </c>
    </row>
    <row r="1115" spans="1:54">
      <c r="A1115">
        <v>10224</v>
      </c>
      <c r="D1115" t="s">
        <v>822</v>
      </c>
      <c r="E1115" t="s">
        <v>4307</v>
      </c>
      <c r="F1115" t="str">
        <f t="shared" si="86"/>
        <v>City/Roads and Bridges</v>
      </c>
      <c r="I1115" t="s">
        <v>2499</v>
      </c>
      <c r="J1115" t="s">
        <v>878</v>
      </c>
      <c r="K1115" t="s">
        <v>884</v>
      </c>
      <c r="L1115" t="s">
        <v>791</v>
      </c>
      <c r="M1115" t="s">
        <v>2500</v>
      </c>
      <c r="N1115">
        <v>20191557</v>
      </c>
      <c r="O1115">
        <v>55970996.003999993</v>
      </c>
      <c r="P1115" t="s">
        <v>642</v>
      </c>
      <c r="Q1115" t="str">
        <f t="shared" si="87"/>
        <v>2033-2040</v>
      </c>
      <c r="R1115">
        <v>1</v>
      </c>
      <c r="S1115" t="s">
        <v>676</v>
      </c>
      <c r="T1115" t="s">
        <v>2287</v>
      </c>
      <c r="U1115" s="4">
        <v>2033</v>
      </c>
      <c r="V1115" s="4">
        <v>2040</v>
      </c>
      <c r="W1115" s="15">
        <f t="shared" si="88"/>
        <v>2523944.625</v>
      </c>
      <c r="X1115">
        <f t="shared" si="89"/>
        <v>8</v>
      </c>
      <c r="Y1115" s="15">
        <v>0</v>
      </c>
      <c r="Z1115" s="15">
        <v>0</v>
      </c>
      <c r="AA1115" s="15">
        <v>0</v>
      </c>
      <c r="AB1115" s="15">
        <v>0</v>
      </c>
      <c r="AC1115" s="15">
        <v>0</v>
      </c>
      <c r="AD1115" s="15">
        <v>0</v>
      </c>
      <c r="AE1115" s="15">
        <v>0</v>
      </c>
      <c r="AF1115" s="15">
        <v>0</v>
      </c>
      <c r="AG1115" s="15">
        <v>0</v>
      </c>
      <c r="AH1115" s="15">
        <v>0</v>
      </c>
      <c r="AI1115" s="15">
        <v>0</v>
      </c>
      <c r="AJ1115" s="15">
        <v>0</v>
      </c>
      <c r="AK1115" s="15">
        <v>0</v>
      </c>
      <c r="AL1115" s="15">
        <v>0</v>
      </c>
      <c r="AM1115" s="15">
        <v>0</v>
      </c>
      <c r="AN1115" s="15">
        <v>0</v>
      </c>
      <c r="AO1115" s="15">
        <v>0</v>
      </c>
      <c r="AP1115" s="15">
        <v>0</v>
      </c>
      <c r="AQ1115" s="15">
        <v>0</v>
      </c>
      <c r="AR1115" s="15">
        <v>2523944.625</v>
      </c>
      <c r="AS1115" s="15">
        <v>2523944.625</v>
      </c>
      <c r="AT1115" s="15">
        <v>2523944.625</v>
      </c>
      <c r="AU1115" s="15">
        <v>2523944.625</v>
      </c>
      <c r="AV1115" s="15">
        <v>2523944.625</v>
      </c>
      <c r="AW1115" s="15">
        <v>2523944.625</v>
      </c>
      <c r="AX1115" s="15">
        <v>2523944.625</v>
      </c>
      <c r="AY1115" s="15">
        <v>2523944.625</v>
      </c>
      <c r="BB1115" t="b">
        <f t="shared" ref="BB1115:BB1178" si="90">SUM(Y1115:AY1115)=N1115</f>
        <v>1</v>
      </c>
    </row>
    <row r="1116" spans="1:54">
      <c r="A1116">
        <v>10291</v>
      </c>
      <c r="D1116" t="s">
        <v>822</v>
      </c>
      <c r="E1116" t="s">
        <v>4307</v>
      </c>
      <c r="F1116" t="str">
        <f t="shared" si="86"/>
        <v>City/Roads and Bridges</v>
      </c>
      <c r="G1116" t="s">
        <v>3</v>
      </c>
      <c r="I1116" t="s">
        <v>2555</v>
      </c>
      <c r="J1116" t="s">
        <v>2556</v>
      </c>
      <c r="K1116" t="s">
        <v>884</v>
      </c>
      <c r="L1116" t="s">
        <v>632</v>
      </c>
      <c r="M1116" t="s">
        <v>2557</v>
      </c>
      <c r="N1116">
        <v>7015000</v>
      </c>
      <c r="O1116">
        <v>19445580</v>
      </c>
      <c r="P1116" t="s">
        <v>642</v>
      </c>
      <c r="Q1116" t="str">
        <f t="shared" si="87"/>
        <v>2033-2040</v>
      </c>
      <c r="R1116">
        <v>1</v>
      </c>
      <c r="S1116" t="s">
        <v>670</v>
      </c>
      <c r="T1116" t="s">
        <v>2287</v>
      </c>
      <c r="U1116" s="4">
        <v>2033</v>
      </c>
      <c r="V1116" s="4">
        <v>2040</v>
      </c>
      <c r="W1116" s="15">
        <f t="shared" si="88"/>
        <v>876875</v>
      </c>
      <c r="X1116">
        <f t="shared" si="89"/>
        <v>8</v>
      </c>
      <c r="Y1116" s="15">
        <v>0</v>
      </c>
      <c r="Z1116" s="15">
        <v>0</v>
      </c>
      <c r="AA1116" s="15">
        <v>0</v>
      </c>
      <c r="AB1116" s="15">
        <v>0</v>
      </c>
      <c r="AC1116" s="15">
        <v>0</v>
      </c>
      <c r="AD1116" s="15">
        <v>0</v>
      </c>
      <c r="AE1116" s="15">
        <v>0</v>
      </c>
      <c r="AF1116" s="15">
        <v>0</v>
      </c>
      <c r="AG1116" s="15">
        <v>0</v>
      </c>
      <c r="AH1116" s="15">
        <v>0</v>
      </c>
      <c r="AI1116" s="15">
        <v>0</v>
      </c>
      <c r="AJ1116" s="15">
        <v>0</v>
      </c>
      <c r="AK1116" s="15">
        <v>0</v>
      </c>
      <c r="AL1116" s="15">
        <v>0</v>
      </c>
      <c r="AM1116" s="15">
        <v>0</v>
      </c>
      <c r="AN1116" s="15">
        <v>0</v>
      </c>
      <c r="AO1116" s="15">
        <v>0</v>
      </c>
      <c r="AP1116" s="15">
        <v>0</v>
      </c>
      <c r="AQ1116" s="15">
        <v>0</v>
      </c>
      <c r="AR1116" s="15">
        <v>876875</v>
      </c>
      <c r="AS1116" s="15">
        <v>876875</v>
      </c>
      <c r="AT1116" s="15">
        <v>876875</v>
      </c>
      <c r="AU1116" s="15">
        <v>876875</v>
      </c>
      <c r="AV1116" s="15">
        <v>876875</v>
      </c>
      <c r="AW1116" s="15">
        <v>876875</v>
      </c>
      <c r="AX1116" s="15">
        <v>876875</v>
      </c>
      <c r="AY1116" s="15">
        <v>876875</v>
      </c>
      <c r="BB1116" t="b">
        <f t="shared" si="90"/>
        <v>1</v>
      </c>
    </row>
    <row r="1117" spans="1:54">
      <c r="A1117">
        <v>10317</v>
      </c>
      <c r="D1117" t="s">
        <v>822</v>
      </c>
      <c r="E1117" t="s">
        <v>4307</v>
      </c>
      <c r="F1117" t="str">
        <f t="shared" si="86"/>
        <v>City/Active Transportation</v>
      </c>
      <c r="I1117" t="s">
        <v>1063</v>
      </c>
      <c r="J1117" t="s">
        <v>1005</v>
      </c>
      <c r="K1117" t="s">
        <v>1064</v>
      </c>
      <c r="L1117" t="s">
        <v>632</v>
      </c>
      <c r="M1117" t="s">
        <v>1065</v>
      </c>
      <c r="N1117">
        <v>17014882.5</v>
      </c>
      <c r="O1117">
        <v>47165254.289999999</v>
      </c>
      <c r="P1117" t="s">
        <v>642</v>
      </c>
      <c r="Q1117" t="str">
        <f t="shared" si="87"/>
        <v>2033-2040</v>
      </c>
      <c r="R1117">
        <v>1</v>
      </c>
      <c r="S1117" t="s">
        <v>635</v>
      </c>
      <c r="T1117" t="s">
        <v>636</v>
      </c>
      <c r="U1117" s="4">
        <v>2033</v>
      </c>
      <c r="V1117" s="4">
        <v>2040</v>
      </c>
      <c r="W1117" s="15">
        <f t="shared" si="88"/>
        <v>2126860.3125</v>
      </c>
      <c r="X1117">
        <f t="shared" si="89"/>
        <v>8</v>
      </c>
      <c r="Y1117" s="15">
        <v>0</v>
      </c>
      <c r="Z1117" s="15">
        <v>0</v>
      </c>
      <c r="AA1117" s="15">
        <v>0</v>
      </c>
      <c r="AB1117" s="15">
        <v>0</v>
      </c>
      <c r="AC1117" s="15">
        <v>0</v>
      </c>
      <c r="AD1117" s="15">
        <v>0</v>
      </c>
      <c r="AE1117" s="15">
        <v>0</v>
      </c>
      <c r="AF1117" s="15">
        <v>0</v>
      </c>
      <c r="AG1117" s="15">
        <v>0</v>
      </c>
      <c r="AH1117" s="15">
        <v>0</v>
      </c>
      <c r="AI1117" s="15">
        <v>0</v>
      </c>
      <c r="AJ1117" s="15">
        <v>0</v>
      </c>
      <c r="AK1117" s="15">
        <v>0</v>
      </c>
      <c r="AL1117" s="15">
        <v>0</v>
      </c>
      <c r="AM1117" s="15">
        <v>0</v>
      </c>
      <c r="AN1117" s="15">
        <v>0</v>
      </c>
      <c r="AO1117" s="15">
        <v>0</v>
      </c>
      <c r="AP1117" s="15">
        <v>0</v>
      </c>
      <c r="AQ1117" s="15">
        <v>0</v>
      </c>
      <c r="AR1117" s="15">
        <v>2126860.3125</v>
      </c>
      <c r="AS1117" s="15">
        <v>2126860.3125</v>
      </c>
      <c r="AT1117" s="15">
        <v>2126860.3125</v>
      </c>
      <c r="AU1117" s="15">
        <v>2126860.3125</v>
      </c>
      <c r="AV1117" s="15">
        <v>2126860.3125</v>
      </c>
      <c r="AW1117" s="15">
        <v>2126860.3125</v>
      </c>
      <c r="AX1117" s="15">
        <v>2126860.3125</v>
      </c>
      <c r="AY1117" s="15">
        <v>2126860.3125</v>
      </c>
      <c r="BB1117" t="b">
        <f t="shared" si="90"/>
        <v>1</v>
      </c>
    </row>
    <row r="1118" spans="1:54">
      <c r="A1118">
        <v>10335</v>
      </c>
      <c r="D1118" t="s">
        <v>822</v>
      </c>
      <c r="E1118" t="s">
        <v>4307</v>
      </c>
      <c r="F1118" t="str">
        <f t="shared" si="86"/>
        <v>City/Roads and Bridges</v>
      </c>
      <c r="I1118" t="s">
        <v>2574</v>
      </c>
      <c r="J1118" t="s">
        <v>2575</v>
      </c>
      <c r="L1118" t="s">
        <v>640</v>
      </c>
      <c r="M1118" t="s">
        <v>2576</v>
      </c>
      <c r="N1118">
        <v>4900000</v>
      </c>
      <c r="O1118">
        <v>13582799.999999998</v>
      </c>
      <c r="P1118" t="s">
        <v>642</v>
      </c>
      <c r="Q1118" t="str">
        <f t="shared" si="87"/>
        <v>2033-2040</v>
      </c>
      <c r="R1118">
        <v>1</v>
      </c>
      <c r="S1118" t="s">
        <v>952</v>
      </c>
      <c r="T1118" t="s">
        <v>2287</v>
      </c>
      <c r="U1118" s="4">
        <v>2033</v>
      </c>
      <c r="V1118" s="4">
        <v>2040</v>
      </c>
      <c r="W1118" s="15">
        <f t="shared" si="88"/>
        <v>612500</v>
      </c>
      <c r="X1118">
        <f t="shared" si="89"/>
        <v>8</v>
      </c>
      <c r="Y1118" s="15">
        <v>0</v>
      </c>
      <c r="Z1118" s="15">
        <v>0</v>
      </c>
      <c r="AA1118" s="15">
        <v>0</v>
      </c>
      <c r="AB1118" s="15">
        <v>0</v>
      </c>
      <c r="AC1118" s="15">
        <v>0</v>
      </c>
      <c r="AD1118" s="15">
        <v>0</v>
      </c>
      <c r="AE1118" s="15">
        <v>0</v>
      </c>
      <c r="AF1118" s="15">
        <v>0</v>
      </c>
      <c r="AG1118" s="15">
        <v>0</v>
      </c>
      <c r="AH1118" s="15">
        <v>0</v>
      </c>
      <c r="AI1118" s="15">
        <v>0</v>
      </c>
      <c r="AJ1118" s="15">
        <v>0</v>
      </c>
      <c r="AK1118" s="15">
        <v>0</v>
      </c>
      <c r="AL1118" s="15">
        <v>0</v>
      </c>
      <c r="AM1118" s="15">
        <v>0</v>
      </c>
      <c r="AN1118" s="15">
        <v>0</v>
      </c>
      <c r="AO1118" s="15">
        <v>0</v>
      </c>
      <c r="AP1118" s="15">
        <v>0</v>
      </c>
      <c r="AQ1118" s="15">
        <v>0</v>
      </c>
      <c r="AR1118" s="15">
        <v>612500</v>
      </c>
      <c r="AS1118" s="15">
        <v>612500</v>
      </c>
      <c r="AT1118" s="15">
        <v>612500</v>
      </c>
      <c r="AU1118" s="15">
        <v>612500</v>
      </c>
      <c r="AV1118" s="15">
        <v>612500</v>
      </c>
      <c r="AW1118" s="15">
        <v>612500</v>
      </c>
      <c r="AX1118" s="15">
        <v>612500</v>
      </c>
      <c r="AY1118" s="15">
        <v>612500</v>
      </c>
      <c r="BB1118" t="b">
        <f t="shared" si="90"/>
        <v>1</v>
      </c>
    </row>
    <row r="1119" spans="1:54">
      <c r="A1119">
        <v>10417</v>
      </c>
      <c r="D1119" t="s">
        <v>689</v>
      </c>
      <c r="E1119" t="s">
        <v>4307</v>
      </c>
      <c r="F1119" t="str">
        <f t="shared" si="86"/>
        <v>City/Roads and Bridges</v>
      </c>
      <c r="G1119" t="s">
        <v>689</v>
      </c>
      <c r="I1119" t="s">
        <v>2650</v>
      </c>
      <c r="J1119" t="s">
        <v>2036</v>
      </c>
      <c r="K1119" t="s">
        <v>2652</v>
      </c>
      <c r="L1119" t="s">
        <v>1</v>
      </c>
      <c r="M1119" t="s">
        <v>2653</v>
      </c>
      <c r="N1119">
        <v>34009517</v>
      </c>
      <c r="O1119">
        <v>94274381.123999998</v>
      </c>
      <c r="P1119" t="s">
        <v>642</v>
      </c>
      <c r="Q1119" t="str">
        <f t="shared" si="87"/>
        <v>2033-2040</v>
      </c>
      <c r="S1119" t="s">
        <v>670</v>
      </c>
      <c r="T1119" t="s">
        <v>2287</v>
      </c>
      <c r="U1119" s="4">
        <v>2033</v>
      </c>
      <c r="V1119" s="4">
        <v>2040</v>
      </c>
      <c r="W1119" s="15">
        <f t="shared" si="88"/>
        <v>4251189.625</v>
      </c>
      <c r="X1119">
        <f t="shared" si="89"/>
        <v>8</v>
      </c>
      <c r="Y1119" s="15">
        <v>0</v>
      </c>
      <c r="Z1119" s="15">
        <v>0</v>
      </c>
      <c r="AA1119" s="15">
        <v>0</v>
      </c>
      <c r="AB1119" s="15">
        <v>0</v>
      </c>
      <c r="AC1119" s="15">
        <v>0</v>
      </c>
      <c r="AD1119" s="15">
        <v>0</v>
      </c>
      <c r="AE1119" s="15">
        <v>0</v>
      </c>
      <c r="AF1119" s="15">
        <v>0</v>
      </c>
      <c r="AG1119" s="15">
        <v>0</v>
      </c>
      <c r="AH1119" s="15">
        <v>0</v>
      </c>
      <c r="AI1119" s="15">
        <v>0</v>
      </c>
      <c r="AJ1119" s="15">
        <v>0</v>
      </c>
      <c r="AK1119" s="15">
        <v>0</v>
      </c>
      <c r="AL1119" s="15">
        <v>0</v>
      </c>
      <c r="AM1119" s="15">
        <v>0</v>
      </c>
      <c r="AN1119" s="15">
        <v>0</v>
      </c>
      <c r="AO1119" s="15">
        <v>0</v>
      </c>
      <c r="AP1119" s="15">
        <v>0</v>
      </c>
      <c r="AQ1119" s="15">
        <v>0</v>
      </c>
      <c r="AR1119" s="15">
        <v>4251189.625</v>
      </c>
      <c r="AS1119" s="15">
        <v>4251189.625</v>
      </c>
      <c r="AT1119" s="15">
        <v>4251189.625</v>
      </c>
      <c r="AU1119" s="15">
        <v>4251189.625</v>
      </c>
      <c r="AV1119" s="15">
        <v>4251189.625</v>
      </c>
      <c r="AW1119" s="15">
        <v>4251189.625</v>
      </c>
      <c r="AX1119" s="15">
        <v>4251189.625</v>
      </c>
      <c r="AY1119" s="15">
        <v>4251189.625</v>
      </c>
      <c r="BB1119" t="b">
        <f t="shared" si="90"/>
        <v>1</v>
      </c>
    </row>
    <row r="1120" spans="1:54">
      <c r="A1120">
        <v>10422</v>
      </c>
      <c r="D1120" t="s">
        <v>689</v>
      </c>
      <c r="E1120" t="s">
        <v>4307</v>
      </c>
      <c r="F1120" t="str">
        <f t="shared" si="86"/>
        <v>City/Active Transportation</v>
      </c>
      <c r="G1120" t="s">
        <v>689</v>
      </c>
      <c r="I1120" t="s">
        <v>1144</v>
      </c>
      <c r="J1120" t="s">
        <v>1145</v>
      </c>
      <c r="K1120" t="s">
        <v>1146</v>
      </c>
      <c r="L1120" t="s">
        <v>640</v>
      </c>
      <c r="M1120" t="s">
        <v>1147</v>
      </c>
      <c r="N1120">
        <v>3945711</v>
      </c>
      <c r="O1120">
        <v>10937510.891999999</v>
      </c>
      <c r="P1120" t="s">
        <v>642</v>
      </c>
      <c r="Q1120" t="str">
        <f t="shared" si="87"/>
        <v>2033-2040</v>
      </c>
      <c r="S1120" t="s">
        <v>643</v>
      </c>
      <c r="T1120" t="s">
        <v>636</v>
      </c>
      <c r="U1120" s="4">
        <v>2033</v>
      </c>
      <c r="V1120" s="4">
        <v>2040</v>
      </c>
      <c r="W1120" s="15">
        <f t="shared" si="88"/>
        <v>493213.875</v>
      </c>
      <c r="X1120">
        <f t="shared" si="89"/>
        <v>8</v>
      </c>
      <c r="Y1120" s="15">
        <v>0</v>
      </c>
      <c r="Z1120" s="15">
        <v>0</v>
      </c>
      <c r="AA1120" s="15">
        <v>0</v>
      </c>
      <c r="AB1120" s="15">
        <v>0</v>
      </c>
      <c r="AC1120" s="15">
        <v>0</v>
      </c>
      <c r="AD1120" s="15">
        <v>0</v>
      </c>
      <c r="AE1120" s="15">
        <v>0</v>
      </c>
      <c r="AF1120" s="15">
        <v>0</v>
      </c>
      <c r="AG1120" s="15">
        <v>0</v>
      </c>
      <c r="AH1120" s="15">
        <v>0</v>
      </c>
      <c r="AI1120" s="15">
        <v>0</v>
      </c>
      <c r="AJ1120" s="15">
        <v>0</v>
      </c>
      <c r="AK1120" s="15">
        <v>0</v>
      </c>
      <c r="AL1120" s="15">
        <v>0</v>
      </c>
      <c r="AM1120" s="15">
        <v>0</v>
      </c>
      <c r="AN1120" s="15">
        <v>0</v>
      </c>
      <c r="AO1120" s="15">
        <v>0</v>
      </c>
      <c r="AP1120" s="15">
        <v>0</v>
      </c>
      <c r="AQ1120" s="15">
        <v>0</v>
      </c>
      <c r="AR1120" s="15">
        <v>493213.875</v>
      </c>
      <c r="AS1120" s="15">
        <v>493213.875</v>
      </c>
      <c r="AT1120" s="15">
        <v>493213.875</v>
      </c>
      <c r="AU1120" s="15">
        <v>493213.875</v>
      </c>
      <c r="AV1120" s="15">
        <v>493213.875</v>
      </c>
      <c r="AW1120" s="15">
        <v>493213.875</v>
      </c>
      <c r="AX1120" s="15">
        <v>493213.875</v>
      </c>
      <c r="AY1120" s="15">
        <v>493213.875</v>
      </c>
      <c r="BB1120" t="b">
        <f t="shared" si="90"/>
        <v>1</v>
      </c>
    </row>
    <row r="1121" spans="1:54">
      <c r="A1121">
        <v>10460</v>
      </c>
      <c r="D1121" t="s">
        <v>689</v>
      </c>
      <c r="E1121" t="s">
        <v>4307</v>
      </c>
      <c r="F1121" t="str">
        <f t="shared" si="86"/>
        <v>City/Roads and Bridges</v>
      </c>
      <c r="G1121" t="s">
        <v>689</v>
      </c>
      <c r="I1121" t="s">
        <v>2702</v>
      </c>
      <c r="J1121" t="s">
        <v>2703</v>
      </c>
      <c r="K1121" t="s">
        <v>2704</v>
      </c>
      <c r="L1121" t="s">
        <v>632</v>
      </c>
      <c r="M1121" t="s">
        <v>2705</v>
      </c>
      <c r="N1121">
        <v>27498638</v>
      </c>
      <c r="O1121">
        <v>76226224.535999998</v>
      </c>
      <c r="P1121" t="s">
        <v>642</v>
      </c>
      <c r="Q1121" t="str">
        <f t="shared" si="87"/>
        <v>2033-2040</v>
      </c>
      <c r="R1121">
        <v>1</v>
      </c>
      <c r="S1121" t="s">
        <v>746</v>
      </c>
      <c r="T1121" t="s">
        <v>2287</v>
      </c>
      <c r="U1121" s="4">
        <v>2033</v>
      </c>
      <c r="V1121" s="4">
        <v>2040</v>
      </c>
      <c r="W1121" s="15">
        <f t="shared" si="88"/>
        <v>3437329.75</v>
      </c>
      <c r="X1121">
        <f t="shared" si="89"/>
        <v>8</v>
      </c>
      <c r="Y1121" s="15">
        <v>0</v>
      </c>
      <c r="Z1121" s="15">
        <v>0</v>
      </c>
      <c r="AA1121" s="15">
        <v>0</v>
      </c>
      <c r="AB1121" s="15">
        <v>0</v>
      </c>
      <c r="AC1121" s="15">
        <v>0</v>
      </c>
      <c r="AD1121" s="15">
        <v>0</v>
      </c>
      <c r="AE1121" s="15">
        <v>0</v>
      </c>
      <c r="AF1121" s="15">
        <v>0</v>
      </c>
      <c r="AG1121" s="15">
        <v>0</v>
      </c>
      <c r="AH1121" s="15">
        <v>0</v>
      </c>
      <c r="AI1121" s="15">
        <v>0</v>
      </c>
      <c r="AJ1121" s="15">
        <v>0</v>
      </c>
      <c r="AK1121" s="15">
        <v>0</v>
      </c>
      <c r="AL1121" s="15">
        <v>0</v>
      </c>
      <c r="AM1121" s="15">
        <v>0</v>
      </c>
      <c r="AN1121" s="15">
        <v>0</v>
      </c>
      <c r="AO1121" s="15">
        <v>0</v>
      </c>
      <c r="AP1121" s="15">
        <v>0</v>
      </c>
      <c r="AQ1121" s="15">
        <v>0</v>
      </c>
      <c r="AR1121" s="15">
        <v>3437329.75</v>
      </c>
      <c r="AS1121" s="15">
        <v>3437329.75</v>
      </c>
      <c r="AT1121" s="15">
        <v>3437329.75</v>
      </c>
      <c r="AU1121" s="15">
        <v>3437329.75</v>
      </c>
      <c r="AV1121" s="15">
        <v>3437329.75</v>
      </c>
      <c r="AW1121" s="15">
        <v>3437329.75</v>
      </c>
      <c r="AX1121" s="15">
        <v>3437329.75</v>
      </c>
      <c r="AY1121" s="15">
        <v>3437329.75</v>
      </c>
      <c r="BB1121" t="b">
        <f t="shared" si="90"/>
        <v>1</v>
      </c>
    </row>
    <row r="1122" spans="1:54">
      <c r="A1122">
        <v>10463</v>
      </c>
      <c r="D1122" t="s">
        <v>689</v>
      </c>
      <c r="E1122" t="s">
        <v>4307</v>
      </c>
      <c r="F1122" t="str">
        <f t="shared" si="86"/>
        <v>City/Roads and Bridges</v>
      </c>
      <c r="G1122" t="s">
        <v>1107</v>
      </c>
      <c r="I1122" t="s">
        <v>2710</v>
      </c>
      <c r="J1122" t="s">
        <v>2711</v>
      </c>
      <c r="K1122" t="s">
        <v>2712</v>
      </c>
      <c r="L1122" t="s">
        <v>791</v>
      </c>
      <c r="M1122" t="s">
        <v>2713</v>
      </c>
      <c r="N1122">
        <v>15417627</v>
      </c>
      <c r="O1122">
        <v>42737662.044</v>
      </c>
      <c r="P1122" t="s">
        <v>642</v>
      </c>
      <c r="Q1122" t="str">
        <f t="shared" si="87"/>
        <v>2033-2040</v>
      </c>
      <c r="R1122">
        <v>1</v>
      </c>
      <c r="S1122" t="s">
        <v>746</v>
      </c>
      <c r="T1122" t="s">
        <v>2287</v>
      </c>
      <c r="U1122" s="4">
        <v>2033</v>
      </c>
      <c r="V1122" s="4">
        <v>2040</v>
      </c>
      <c r="W1122" s="15">
        <f t="shared" si="88"/>
        <v>1927203.375</v>
      </c>
      <c r="X1122">
        <f t="shared" si="89"/>
        <v>8</v>
      </c>
      <c r="Y1122" s="15">
        <v>0</v>
      </c>
      <c r="Z1122" s="15">
        <v>0</v>
      </c>
      <c r="AA1122" s="15">
        <v>0</v>
      </c>
      <c r="AB1122" s="15">
        <v>0</v>
      </c>
      <c r="AC1122" s="15">
        <v>0</v>
      </c>
      <c r="AD1122" s="15">
        <v>0</v>
      </c>
      <c r="AE1122" s="15">
        <v>0</v>
      </c>
      <c r="AF1122" s="15">
        <v>0</v>
      </c>
      <c r="AG1122" s="15">
        <v>0</v>
      </c>
      <c r="AH1122" s="15">
        <v>0</v>
      </c>
      <c r="AI1122" s="15">
        <v>0</v>
      </c>
      <c r="AJ1122" s="15">
        <v>0</v>
      </c>
      <c r="AK1122" s="15">
        <v>0</v>
      </c>
      <c r="AL1122" s="15">
        <v>0</v>
      </c>
      <c r="AM1122" s="15">
        <v>0</v>
      </c>
      <c r="AN1122" s="15">
        <v>0</v>
      </c>
      <c r="AO1122" s="15">
        <v>0</v>
      </c>
      <c r="AP1122" s="15">
        <v>0</v>
      </c>
      <c r="AQ1122" s="15">
        <v>0</v>
      </c>
      <c r="AR1122" s="15">
        <v>1927203.375</v>
      </c>
      <c r="AS1122" s="15">
        <v>1927203.375</v>
      </c>
      <c r="AT1122" s="15">
        <v>1927203.375</v>
      </c>
      <c r="AU1122" s="15">
        <v>1927203.375</v>
      </c>
      <c r="AV1122" s="15">
        <v>1927203.375</v>
      </c>
      <c r="AW1122" s="15">
        <v>1927203.375</v>
      </c>
      <c r="AX1122" s="15">
        <v>1927203.375</v>
      </c>
      <c r="AY1122" s="15">
        <v>1927203.375</v>
      </c>
      <c r="BB1122" t="b">
        <f t="shared" si="90"/>
        <v>1</v>
      </c>
    </row>
    <row r="1123" spans="1:54">
      <c r="A1123">
        <v>10474</v>
      </c>
      <c r="D1123" t="s">
        <v>689</v>
      </c>
      <c r="E1123" t="s">
        <v>4307</v>
      </c>
      <c r="F1123" t="str">
        <f t="shared" si="86"/>
        <v>City/Roads and Bridges</v>
      </c>
      <c r="G1123" t="s">
        <v>652</v>
      </c>
      <c r="I1123" t="s">
        <v>2737</v>
      </c>
      <c r="J1123" t="s">
        <v>2738</v>
      </c>
      <c r="K1123" t="s">
        <v>2594</v>
      </c>
      <c r="L1123" t="s">
        <v>791</v>
      </c>
      <c r="M1123" t="s">
        <v>2739</v>
      </c>
      <c r="N1123">
        <v>30672208</v>
      </c>
      <c r="O1123">
        <v>85023360.57599999</v>
      </c>
      <c r="P1123" t="s">
        <v>642</v>
      </c>
      <c r="Q1123" t="str">
        <f t="shared" si="87"/>
        <v>2033-2040</v>
      </c>
      <c r="R1123">
        <v>1</v>
      </c>
      <c r="S1123" t="s">
        <v>664</v>
      </c>
      <c r="T1123" t="s">
        <v>2287</v>
      </c>
      <c r="U1123" s="4">
        <v>2033</v>
      </c>
      <c r="V1123" s="4">
        <v>2040</v>
      </c>
      <c r="W1123" s="15">
        <f t="shared" si="88"/>
        <v>3834026</v>
      </c>
      <c r="X1123">
        <f t="shared" si="89"/>
        <v>8</v>
      </c>
      <c r="Y1123" s="15">
        <v>0</v>
      </c>
      <c r="Z1123" s="15">
        <v>0</v>
      </c>
      <c r="AA1123" s="15">
        <v>0</v>
      </c>
      <c r="AB1123" s="15">
        <v>0</v>
      </c>
      <c r="AC1123" s="15">
        <v>0</v>
      </c>
      <c r="AD1123" s="15">
        <v>0</v>
      </c>
      <c r="AE1123" s="15">
        <v>0</v>
      </c>
      <c r="AF1123" s="15">
        <v>0</v>
      </c>
      <c r="AG1123" s="15">
        <v>0</v>
      </c>
      <c r="AH1123" s="15">
        <v>0</v>
      </c>
      <c r="AI1123" s="15">
        <v>0</v>
      </c>
      <c r="AJ1123" s="15">
        <v>0</v>
      </c>
      <c r="AK1123" s="15">
        <v>0</v>
      </c>
      <c r="AL1123" s="15">
        <v>0</v>
      </c>
      <c r="AM1123" s="15">
        <v>0</v>
      </c>
      <c r="AN1123" s="15">
        <v>0</v>
      </c>
      <c r="AO1123" s="15">
        <v>0</v>
      </c>
      <c r="AP1123" s="15">
        <v>0</v>
      </c>
      <c r="AQ1123" s="15">
        <v>0</v>
      </c>
      <c r="AR1123" s="15">
        <v>3834026</v>
      </c>
      <c r="AS1123" s="15">
        <v>3834026</v>
      </c>
      <c r="AT1123" s="15">
        <v>3834026</v>
      </c>
      <c r="AU1123" s="15">
        <v>3834026</v>
      </c>
      <c r="AV1123" s="15">
        <v>3834026</v>
      </c>
      <c r="AW1123" s="15">
        <v>3834026</v>
      </c>
      <c r="AX1123" s="15">
        <v>3834026</v>
      </c>
      <c r="AY1123" s="15">
        <v>3834026</v>
      </c>
      <c r="BB1123" t="b">
        <f t="shared" si="90"/>
        <v>1</v>
      </c>
    </row>
    <row r="1124" spans="1:54">
      <c r="A1124">
        <v>10475</v>
      </c>
      <c r="D1124" t="s">
        <v>689</v>
      </c>
      <c r="E1124" t="s">
        <v>4307</v>
      </c>
      <c r="F1124" t="str">
        <f t="shared" si="86"/>
        <v>City/Roads and Bridges</v>
      </c>
      <c r="G1124" t="s">
        <v>652</v>
      </c>
      <c r="I1124" t="s">
        <v>2737</v>
      </c>
      <c r="J1124" t="s">
        <v>2594</v>
      </c>
      <c r="K1124" t="s">
        <v>2740</v>
      </c>
      <c r="L1124" t="s">
        <v>791</v>
      </c>
      <c r="M1124" t="s">
        <v>2739</v>
      </c>
      <c r="N1124">
        <v>39329973</v>
      </c>
      <c r="O1124">
        <v>109022685.15599999</v>
      </c>
      <c r="P1124" t="s">
        <v>642</v>
      </c>
      <c r="Q1124" t="str">
        <f t="shared" si="87"/>
        <v>2033-2040</v>
      </c>
      <c r="R1124">
        <v>1</v>
      </c>
      <c r="S1124" t="s">
        <v>664</v>
      </c>
      <c r="T1124" t="s">
        <v>2287</v>
      </c>
      <c r="U1124" s="4">
        <v>2033</v>
      </c>
      <c r="V1124" s="4">
        <v>2040</v>
      </c>
      <c r="W1124" s="15">
        <f t="shared" si="88"/>
        <v>4916246.625</v>
      </c>
      <c r="X1124">
        <f t="shared" si="89"/>
        <v>8</v>
      </c>
      <c r="Y1124" s="15">
        <v>0</v>
      </c>
      <c r="Z1124" s="15">
        <v>0</v>
      </c>
      <c r="AA1124" s="15">
        <v>0</v>
      </c>
      <c r="AB1124" s="15">
        <v>0</v>
      </c>
      <c r="AC1124" s="15">
        <v>0</v>
      </c>
      <c r="AD1124" s="15">
        <v>0</v>
      </c>
      <c r="AE1124" s="15">
        <v>0</v>
      </c>
      <c r="AF1124" s="15">
        <v>0</v>
      </c>
      <c r="AG1124" s="15">
        <v>0</v>
      </c>
      <c r="AH1124" s="15">
        <v>0</v>
      </c>
      <c r="AI1124" s="15">
        <v>0</v>
      </c>
      <c r="AJ1124" s="15">
        <v>0</v>
      </c>
      <c r="AK1124" s="15">
        <v>0</v>
      </c>
      <c r="AL1124" s="15">
        <v>0</v>
      </c>
      <c r="AM1124" s="15">
        <v>0</v>
      </c>
      <c r="AN1124" s="15">
        <v>0</v>
      </c>
      <c r="AO1124" s="15">
        <v>0</v>
      </c>
      <c r="AP1124" s="15">
        <v>0</v>
      </c>
      <c r="AQ1124" s="15">
        <v>0</v>
      </c>
      <c r="AR1124" s="15">
        <v>4916246.625</v>
      </c>
      <c r="AS1124" s="15">
        <v>4916246.625</v>
      </c>
      <c r="AT1124" s="15">
        <v>4916246.625</v>
      </c>
      <c r="AU1124" s="15">
        <v>4916246.625</v>
      </c>
      <c r="AV1124" s="15">
        <v>4916246.625</v>
      </c>
      <c r="AW1124" s="15">
        <v>4916246.625</v>
      </c>
      <c r="AX1124" s="15">
        <v>4916246.625</v>
      </c>
      <c r="AY1124" s="15">
        <v>4916246.625</v>
      </c>
      <c r="BB1124" t="b">
        <f t="shared" si="90"/>
        <v>1</v>
      </c>
    </row>
    <row r="1125" spans="1:54">
      <c r="A1125">
        <v>10476</v>
      </c>
      <c r="D1125" t="s">
        <v>689</v>
      </c>
      <c r="E1125" t="s">
        <v>4307</v>
      </c>
      <c r="F1125" t="str">
        <f t="shared" si="86"/>
        <v>City/Roads and Bridges</v>
      </c>
      <c r="G1125" t="s">
        <v>652</v>
      </c>
      <c r="I1125" t="s">
        <v>2652</v>
      </c>
      <c r="J1125" t="s">
        <v>2740</v>
      </c>
      <c r="K1125" t="s">
        <v>2741</v>
      </c>
      <c r="L1125" t="s">
        <v>791</v>
      </c>
      <c r="M1125" t="s">
        <v>2739</v>
      </c>
      <c r="N1125">
        <v>12770187</v>
      </c>
      <c r="O1125">
        <v>35398958.364</v>
      </c>
      <c r="P1125" t="s">
        <v>642</v>
      </c>
      <c r="Q1125" t="str">
        <f t="shared" si="87"/>
        <v>2033-2040</v>
      </c>
      <c r="R1125">
        <v>1</v>
      </c>
      <c r="S1125" t="s">
        <v>664</v>
      </c>
      <c r="T1125" t="s">
        <v>2287</v>
      </c>
      <c r="U1125" s="4">
        <v>2033</v>
      </c>
      <c r="V1125" s="4">
        <v>2040</v>
      </c>
      <c r="W1125" s="15">
        <f t="shared" si="88"/>
        <v>1596273.375</v>
      </c>
      <c r="X1125">
        <f t="shared" si="89"/>
        <v>8</v>
      </c>
      <c r="Y1125" s="15">
        <v>0</v>
      </c>
      <c r="Z1125" s="15">
        <v>0</v>
      </c>
      <c r="AA1125" s="15">
        <v>0</v>
      </c>
      <c r="AB1125" s="15">
        <v>0</v>
      </c>
      <c r="AC1125" s="15">
        <v>0</v>
      </c>
      <c r="AD1125" s="15">
        <v>0</v>
      </c>
      <c r="AE1125" s="15">
        <v>0</v>
      </c>
      <c r="AF1125" s="15">
        <v>0</v>
      </c>
      <c r="AG1125" s="15">
        <v>0</v>
      </c>
      <c r="AH1125" s="15">
        <v>0</v>
      </c>
      <c r="AI1125" s="15">
        <v>0</v>
      </c>
      <c r="AJ1125" s="15">
        <v>0</v>
      </c>
      <c r="AK1125" s="15">
        <v>0</v>
      </c>
      <c r="AL1125" s="15">
        <v>0</v>
      </c>
      <c r="AM1125" s="15">
        <v>0</v>
      </c>
      <c r="AN1125" s="15">
        <v>0</v>
      </c>
      <c r="AO1125" s="15">
        <v>0</v>
      </c>
      <c r="AP1125" s="15">
        <v>0</v>
      </c>
      <c r="AQ1125" s="15">
        <v>0</v>
      </c>
      <c r="AR1125" s="15">
        <v>1596273.375</v>
      </c>
      <c r="AS1125" s="15">
        <v>1596273.375</v>
      </c>
      <c r="AT1125" s="15">
        <v>1596273.375</v>
      </c>
      <c r="AU1125" s="15">
        <v>1596273.375</v>
      </c>
      <c r="AV1125" s="15">
        <v>1596273.375</v>
      </c>
      <c r="AW1125" s="15">
        <v>1596273.375</v>
      </c>
      <c r="AX1125" s="15">
        <v>1596273.375</v>
      </c>
      <c r="AY1125" s="15">
        <v>1596273.375</v>
      </c>
      <c r="BB1125" t="b">
        <f t="shared" si="90"/>
        <v>1</v>
      </c>
    </row>
    <row r="1126" spans="1:54">
      <c r="A1126">
        <v>10493</v>
      </c>
      <c r="D1126" t="s">
        <v>689</v>
      </c>
      <c r="E1126" t="s">
        <v>4307</v>
      </c>
      <c r="F1126" t="str">
        <f t="shared" si="86"/>
        <v>City/Roads and Bridges</v>
      </c>
      <c r="G1126" t="s">
        <v>689</v>
      </c>
      <c r="I1126" t="s">
        <v>2766</v>
      </c>
      <c r="J1126" t="s">
        <v>2692</v>
      </c>
      <c r="K1126" t="s">
        <v>1987</v>
      </c>
      <c r="L1126" t="s">
        <v>632</v>
      </c>
      <c r="M1126" t="s">
        <v>2767</v>
      </c>
      <c r="N1126">
        <v>827659</v>
      </c>
      <c r="O1126">
        <v>2294270.7479999997</v>
      </c>
      <c r="P1126" t="s">
        <v>642</v>
      </c>
      <c r="Q1126" t="str">
        <f t="shared" si="87"/>
        <v>2033-2040</v>
      </c>
      <c r="R1126">
        <v>1</v>
      </c>
      <c r="S1126" t="s">
        <v>664</v>
      </c>
      <c r="T1126" t="s">
        <v>2287</v>
      </c>
      <c r="U1126" s="4">
        <v>2033</v>
      </c>
      <c r="V1126" s="4">
        <v>2040</v>
      </c>
      <c r="W1126" s="15">
        <f t="shared" si="88"/>
        <v>103457.375</v>
      </c>
      <c r="X1126">
        <f t="shared" si="89"/>
        <v>8</v>
      </c>
      <c r="Y1126" s="15">
        <v>0</v>
      </c>
      <c r="Z1126" s="15">
        <v>0</v>
      </c>
      <c r="AA1126" s="15">
        <v>0</v>
      </c>
      <c r="AB1126" s="15">
        <v>0</v>
      </c>
      <c r="AC1126" s="15">
        <v>0</v>
      </c>
      <c r="AD1126" s="15">
        <v>0</v>
      </c>
      <c r="AE1126" s="15">
        <v>0</v>
      </c>
      <c r="AF1126" s="15">
        <v>0</v>
      </c>
      <c r="AG1126" s="15">
        <v>0</v>
      </c>
      <c r="AH1126" s="15">
        <v>0</v>
      </c>
      <c r="AI1126" s="15">
        <v>0</v>
      </c>
      <c r="AJ1126" s="15">
        <v>0</v>
      </c>
      <c r="AK1126" s="15">
        <v>0</v>
      </c>
      <c r="AL1126" s="15">
        <v>0</v>
      </c>
      <c r="AM1126" s="15">
        <v>0</v>
      </c>
      <c r="AN1126" s="15">
        <v>0</v>
      </c>
      <c r="AO1126" s="15">
        <v>0</v>
      </c>
      <c r="AP1126" s="15">
        <v>0</v>
      </c>
      <c r="AQ1126" s="15">
        <v>0</v>
      </c>
      <c r="AR1126" s="15">
        <v>103457.375</v>
      </c>
      <c r="AS1126" s="15">
        <v>103457.375</v>
      </c>
      <c r="AT1126" s="15">
        <v>103457.375</v>
      </c>
      <c r="AU1126" s="15">
        <v>103457.375</v>
      </c>
      <c r="AV1126" s="15">
        <v>103457.375</v>
      </c>
      <c r="AW1126" s="15">
        <v>103457.375</v>
      </c>
      <c r="AX1126" s="15">
        <v>103457.375</v>
      </c>
      <c r="AY1126" s="15">
        <v>103457.375</v>
      </c>
      <c r="BB1126" t="b">
        <f t="shared" si="90"/>
        <v>1</v>
      </c>
    </row>
    <row r="1127" spans="1:54">
      <c r="A1127">
        <v>10516</v>
      </c>
      <c r="D1127" t="s">
        <v>689</v>
      </c>
      <c r="E1127" t="s">
        <v>4307</v>
      </c>
      <c r="F1127" t="str">
        <f t="shared" si="86"/>
        <v>City/Freight</v>
      </c>
      <c r="G1127" t="s">
        <v>689</v>
      </c>
      <c r="I1127" t="s">
        <v>2039</v>
      </c>
      <c r="J1127" t="s">
        <v>2170</v>
      </c>
      <c r="K1127" t="s">
        <v>2171</v>
      </c>
      <c r="L1127" t="s">
        <v>662</v>
      </c>
      <c r="M1127" t="s">
        <v>2172</v>
      </c>
      <c r="N1127">
        <v>9990952</v>
      </c>
      <c r="O1127">
        <v>27694918.943999998</v>
      </c>
      <c r="P1127" t="s">
        <v>642</v>
      </c>
      <c r="Q1127" t="str">
        <f t="shared" si="87"/>
        <v>2033-2040</v>
      </c>
      <c r="R1127">
        <v>1</v>
      </c>
      <c r="S1127" t="s">
        <v>664</v>
      </c>
      <c r="T1127" t="s">
        <v>2089</v>
      </c>
      <c r="U1127" s="4">
        <v>2033</v>
      </c>
      <c r="V1127" s="4">
        <v>2040</v>
      </c>
      <c r="W1127" s="15">
        <f t="shared" si="88"/>
        <v>1248869</v>
      </c>
      <c r="X1127">
        <f t="shared" si="89"/>
        <v>8</v>
      </c>
      <c r="Y1127" s="15">
        <v>0</v>
      </c>
      <c r="Z1127" s="15">
        <v>0</v>
      </c>
      <c r="AA1127" s="15">
        <v>0</v>
      </c>
      <c r="AB1127" s="15">
        <v>0</v>
      </c>
      <c r="AC1127" s="15">
        <v>0</v>
      </c>
      <c r="AD1127" s="15">
        <v>0</v>
      </c>
      <c r="AE1127" s="15">
        <v>0</v>
      </c>
      <c r="AF1127" s="15">
        <v>0</v>
      </c>
      <c r="AG1127" s="15">
        <v>0</v>
      </c>
      <c r="AH1127" s="15">
        <v>0</v>
      </c>
      <c r="AI1127" s="15">
        <v>0</v>
      </c>
      <c r="AJ1127" s="15">
        <v>0</v>
      </c>
      <c r="AK1127" s="15">
        <v>0</v>
      </c>
      <c r="AL1127" s="15">
        <v>0</v>
      </c>
      <c r="AM1127" s="15">
        <v>0</v>
      </c>
      <c r="AN1127" s="15">
        <v>0</v>
      </c>
      <c r="AO1127" s="15">
        <v>0</v>
      </c>
      <c r="AP1127" s="15">
        <v>0</v>
      </c>
      <c r="AQ1127" s="15">
        <v>0</v>
      </c>
      <c r="AR1127" s="15">
        <v>1248869</v>
      </c>
      <c r="AS1127" s="15">
        <v>1248869</v>
      </c>
      <c r="AT1127" s="15">
        <v>1248869</v>
      </c>
      <c r="AU1127" s="15">
        <v>1248869</v>
      </c>
      <c r="AV1127" s="15">
        <v>1248869</v>
      </c>
      <c r="AW1127" s="15">
        <v>1248869</v>
      </c>
      <c r="AX1127" s="15">
        <v>1248869</v>
      </c>
      <c r="AY1127" s="15">
        <v>1248869</v>
      </c>
      <c r="BB1127" t="b">
        <f t="shared" si="90"/>
        <v>1</v>
      </c>
    </row>
    <row r="1128" spans="1:54">
      <c r="A1128">
        <v>10518</v>
      </c>
      <c r="D1128" t="s">
        <v>689</v>
      </c>
      <c r="E1128" t="s">
        <v>4307</v>
      </c>
      <c r="F1128" t="str">
        <f t="shared" si="86"/>
        <v>City/Freight</v>
      </c>
      <c r="G1128" t="s">
        <v>689</v>
      </c>
      <c r="I1128" t="s">
        <v>2173</v>
      </c>
      <c r="J1128" t="s">
        <v>2170</v>
      </c>
      <c r="K1128" t="s">
        <v>2174</v>
      </c>
      <c r="L1128" t="s">
        <v>791</v>
      </c>
      <c r="M1128" t="s">
        <v>2175</v>
      </c>
      <c r="N1128">
        <v>6781698</v>
      </c>
      <c r="O1128">
        <v>18798866.855999999</v>
      </c>
      <c r="P1128" t="s">
        <v>642</v>
      </c>
      <c r="Q1128" t="str">
        <f t="shared" si="87"/>
        <v>2033-2040</v>
      </c>
      <c r="R1128">
        <v>1</v>
      </c>
      <c r="S1128" t="s">
        <v>664</v>
      </c>
      <c r="T1128" t="s">
        <v>2089</v>
      </c>
      <c r="U1128" s="4">
        <v>2033</v>
      </c>
      <c r="V1128" s="4">
        <v>2040</v>
      </c>
      <c r="W1128" s="15">
        <f t="shared" si="88"/>
        <v>847712.25</v>
      </c>
      <c r="X1128">
        <f t="shared" si="89"/>
        <v>8</v>
      </c>
      <c r="Y1128" s="15">
        <v>0</v>
      </c>
      <c r="Z1128" s="15">
        <v>0</v>
      </c>
      <c r="AA1128" s="15">
        <v>0</v>
      </c>
      <c r="AB1128" s="15">
        <v>0</v>
      </c>
      <c r="AC1128" s="15">
        <v>0</v>
      </c>
      <c r="AD1128" s="15">
        <v>0</v>
      </c>
      <c r="AE1128" s="15">
        <v>0</v>
      </c>
      <c r="AF1128" s="15">
        <v>0</v>
      </c>
      <c r="AG1128" s="15">
        <v>0</v>
      </c>
      <c r="AH1128" s="15">
        <v>0</v>
      </c>
      <c r="AI1128" s="15">
        <v>0</v>
      </c>
      <c r="AJ1128" s="15">
        <v>0</v>
      </c>
      <c r="AK1128" s="15">
        <v>0</v>
      </c>
      <c r="AL1128" s="15">
        <v>0</v>
      </c>
      <c r="AM1128" s="15">
        <v>0</v>
      </c>
      <c r="AN1128" s="15">
        <v>0</v>
      </c>
      <c r="AO1128" s="15">
        <v>0</v>
      </c>
      <c r="AP1128" s="15">
        <v>0</v>
      </c>
      <c r="AQ1128" s="15">
        <v>0</v>
      </c>
      <c r="AR1128" s="15">
        <v>847712.25</v>
      </c>
      <c r="AS1128" s="15">
        <v>847712.25</v>
      </c>
      <c r="AT1128" s="15">
        <v>847712.25</v>
      </c>
      <c r="AU1128" s="15">
        <v>847712.25</v>
      </c>
      <c r="AV1128" s="15">
        <v>847712.25</v>
      </c>
      <c r="AW1128" s="15">
        <v>847712.25</v>
      </c>
      <c r="AX1128" s="15">
        <v>847712.25</v>
      </c>
      <c r="AY1128" s="15">
        <v>847712.25</v>
      </c>
      <c r="BB1128" t="b">
        <f t="shared" si="90"/>
        <v>1</v>
      </c>
    </row>
    <row r="1129" spans="1:54">
      <c r="A1129">
        <v>10534</v>
      </c>
      <c r="D1129" t="s">
        <v>689</v>
      </c>
      <c r="E1129" t="s">
        <v>4307</v>
      </c>
      <c r="F1129" t="str">
        <f t="shared" si="86"/>
        <v>City/Roads and Bridges</v>
      </c>
      <c r="G1129" t="s">
        <v>689</v>
      </c>
      <c r="I1129" t="s">
        <v>2815</v>
      </c>
      <c r="J1129" t="s">
        <v>2817</v>
      </c>
      <c r="K1129" t="s">
        <v>2327</v>
      </c>
      <c r="L1129" t="s">
        <v>662</v>
      </c>
      <c r="M1129" t="s">
        <v>2818</v>
      </c>
      <c r="N1129">
        <v>19795513</v>
      </c>
      <c r="O1129">
        <v>54873162.035999998</v>
      </c>
      <c r="P1129" t="s">
        <v>642</v>
      </c>
      <c r="Q1129" t="str">
        <f t="shared" si="87"/>
        <v>2033-2040</v>
      </c>
      <c r="R1129">
        <v>1</v>
      </c>
      <c r="S1129" t="s">
        <v>746</v>
      </c>
      <c r="T1129" t="s">
        <v>2287</v>
      </c>
      <c r="U1129" s="4">
        <v>2033</v>
      </c>
      <c r="V1129" s="4">
        <v>2040</v>
      </c>
      <c r="W1129" s="15">
        <f t="shared" si="88"/>
        <v>2474439.125</v>
      </c>
      <c r="X1129">
        <f t="shared" si="89"/>
        <v>8</v>
      </c>
      <c r="Y1129" s="15">
        <v>0</v>
      </c>
      <c r="Z1129" s="15">
        <v>0</v>
      </c>
      <c r="AA1129" s="15">
        <v>0</v>
      </c>
      <c r="AB1129" s="15">
        <v>0</v>
      </c>
      <c r="AC1129" s="15">
        <v>0</v>
      </c>
      <c r="AD1129" s="15">
        <v>0</v>
      </c>
      <c r="AE1129" s="15">
        <v>0</v>
      </c>
      <c r="AF1129" s="15">
        <v>0</v>
      </c>
      <c r="AG1129" s="15">
        <v>0</v>
      </c>
      <c r="AH1129" s="15">
        <v>0</v>
      </c>
      <c r="AI1129" s="15">
        <v>0</v>
      </c>
      <c r="AJ1129" s="15">
        <v>0</v>
      </c>
      <c r="AK1129" s="15">
        <v>0</v>
      </c>
      <c r="AL1129" s="15">
        <v>0</v>
      </c>
      <c r="AM1129" s="15">
        <v>0</v>
      </c>
      <c r="AN1129" s="15">
        <v>0</v>
      </c>
      <c r="AO1129" s="15">
        <v>0</v>
      </c>
      <c r="AP1129" s="15">
        <v>0</v>
      </c>
      <c r="AQ1129" s="15">
        <v>0</v>
      </c>
      <c r="AR1129" s="15">
        <v>2474439.125</v>
      </c>
      <c r="AS1129" s="15">
        <v>2474439.125</v>
      </c>
      <c r="AT1129" s="15">
        <v>2474439.125</v>
      </c>
      <c r="AU1129" s="15">
        <v>2474439.125</v>
      </c>
      <c r="AV1129" s="15">
        <v>2474439.125</v>
      </c>
      <c r="AW1129" s="15">
        <v>2474439.125</v>
      </c>
      <c r="AX1129" s="15">
        <v>2474439.125</v>
      </c>
      <c r="AY1129" s="15">
        <v>2474439.125</v>
      </c>
      <c r="BB1129" t="b">
        <f t="shared" si="90"/>
        <v>1</v>
      </c>
    </row>
    <row r="1130" spans="1:54">
      <c r="A1130">
        <v>10538</v>
      </c>
      <c r="D1130" t="s">
        <v>699</v>
      </c>
      <c r="E1130" t="s">
        <v>4307</v>
      </c>
      <c r="F1130" t="str">
        <f t="shared" si="86"/>
        <v>City/Roads and Bridges</v>
      </c>
      <c r="G1130" t="s">
        <v>699</v>
      </c>
      <c r="I1130" t="s">
        <v>2824</v>
      </c>
      <c r="J1130" t="s">
        <v>2768</v>
      </c>
      <c r="K1130" t="s">
        <v>2825</v>
      </c>
      <c r="L1130" t="s">
        <v>791</v>
      </c>
      <c r="M1130" t="s">
        <v>2826</v>
      </c>
      <c r="N1130">
        <v>15800000</v>
      </c>
      <c r="O1130">
        <v>43797600</v>
      </c>
      <c r="P1130" t="s">
        <v>642</v>
      </c>
      <c r="Q1130" t="str">
        <f t="shared" si="87"/>
        <v>2033-2040</v>
      </c>
      <c r="S1130" t="s">
        <v>2827</v>
      </c>
      <c r="T1130" t="s">
        <v>2287</v>
      </c>
      <c r="U1130" s="4">
        <v>2033</v>
      </c>
      <c r="V1130" s="4">
        <v>2040</v>
      </c>
      <c r="W1130" s="15">
        <f t="shared" si="88"/>
        <v>1975000</v>
      </c>
      <c r="X1130">
        <f t="shared" si="89"/>
        <v>8</v>
      </c>
      <c r="Y1130" s="15">
        <v>0</v>
      </c>
      <c r="Z1130" s="15">
        <v>0</v>
      </c>
      <c r="AA1130" s="15">
        <v>0</v>
      </c>
      <c r="AB1130" s="15">
        <v>0</v>
      </c>
      <c r="AC1130" s="15">
        <v>0</v>
      </c>
      <c r="AD1130" s="15">
        <v>0</v>
      </c>
      <c r="AE1130" s="15">
        <v>0</v>
      </c>
      <c r="AF1130" s="15">
        <v>0</v>
      </c>
      <c r="AG1130" s="15">
        <v>0</v>
      </c>
      <c r="AH1130" s="15">
        <v>0</v>
      </c>
      <c r="AI1130" s="15">
        <v>0</v>
      </c>
      <c r="AJ1130" s="15">
        <v>0</v>
      </c>
      <c r="AK1130" s="15">
        <v>0</v>
      </c>
      <c r="AL1130" s="15">
        <v>0</v>
      </c>
      <c r="AM1130" s="15">
        <v>0</v>
      </c>
      <c r="AN1130" s="15">
        <v>0</v>
      </c>
      <c r="AO1130" s="15">
        <v>0</v>
      </c>
      <c r="AP1130" s="15">
        <v>0</v>
      </c>
      <c r="AQ1130" s="15">
        <v>0</v>
      </c>
      <c r="AR1130" s="15">
        <v>1975000</v>
      </c>
      <c r="AS1130" s="15">
        <v>1975000</v>
      </c>
      <c r="AT1130" s="15">
        <v>1975000</v>
      </c>
      <c r="AU1130" s="15">
        <v>1975000</v>
      </c>
      <c r="AV1130" s="15">
        <v>1975000</v>
      </c>
      <c r="AW1130" s="15">
        <v>1975000</v>
      </c>
      <c r="AX1130" s="15">
        <v>1975000</v>
      </c>
      <c r="AY1130" s="15">
        <v>1975000</v>
      </c>
      <c r="BB1130" t="b">
        <f t="shared" si="90"/>
        <v>1</v>
      </c>
    </row>
    <row r="1131" spans="1:54">
      <c r="A1131">
        <v>10541</v>
      </c>
      <c r="D1131" t="s">
        <v>689</v>
      </c>
      <c r="E1131" t="s">
        <v>4307</v>
      </c>
      <c r="F1131" t="str">
        <f t="shared" si="86"/>
        <v>City/Roads and Bridges</v>
      </c>
      <c r="G1131" t="s">
        <v>689</v>
      </c>
      <c r="I1131" t="s">
        <v>2715</v>
      </c>
      <c r="J1131" t="s">
        <v>2703</v>
      </c>
      <c r="K1131" t="s">
        <v>2815</v>
      </c>
      <c r="L1131" t="s">
        <v>640</v>
      </c>
      <c r="M1131" t="s">
        <v>2828</v>
      </c>
      <c r="N1131">
        <v>11797690</v>
      </c>
      <c r="O1131">
        <v>32703196.679999996</v>
      </c>
      <c r="P1131" t="s">
        <v>642</v>
      </c>
      <c r="Q1131" t="str">
        <f t="shared" si="87"/>
        <v>2033-2040</v>
      </c>
      <c r="R1131">
        <v>1</v>
      </c>
      <c r="S1131" t="s">
        <v>746</v>
      </c>
      <c r="T1131" t="s">
        <v>2287</v>
      </c>
      <c r="U1131" s="4">
        <v>2033</v>
      </c>
      <c r="V1131" s="4">
        <v>2040</v>
      </c>
      <c r="W1131" s="15">
        <f t="shared" si="88"/>
        <v>1474711.25</v>
      </c>
      <c r="X1131">
        <f t="shared" si="89"/>
        <v>8</v>
      </c>
      <c r="Y1131" s="15">
        <v>0</v>
      </c>
      <c r="Z1131" s="15">
        <v>0</v>
      </c>
      <c r="AA1131" s="15">
        <v>0</v>
      </c>
      <c r="AB1131" s="15">
        <v>0</v>
      </c>
      <c r="AC1131" s="15">
        <v>0</v>
      </c>
      <c r="AD1131" s="15">
        <v>0</v>
      </c>
      <c r="AE1131" s="15">
        <v>0</v>
      </c>
      <c r="AF1131" s="15">
        <v>0</v>
      </c>
      <c r="AG1131" s="15">
        <v>0</v>
      </c>
      <c r="AH1131" s="15">
        <v>0</v>
      </c>
      <c r="AI1131" s="15">
        <v>0</v>
      </c>
      <c r="AJ1131" s="15">
        <v>0</v>
      </c>
      <c r="AK1131" s="15">
        <v>0</v>
      </c>
      <c r="AL1131" s="15">
        <v>0</v>
      </c>
      <c r="AM1131" s="15">
        <v>0</v>
      </c>
      <c r="AN1131" s="15">
        <v>0</v>
      </c>
      <c r="AO1131" s="15">
        <v>0</v>
      </c>
      <c r="AP1131" s="15">
        <v>0</v>
      </c>
      <c r="AQ1131" s="15">
        <v>0</v>
      </c>
      <c r="AR1131" s="15">
        <v>1474711.25</v>
      </c>
      <c r="AS1131" s="15">
        <v>1474711.25</v>
      </c>
      <c r="AT1131" s="15">
        <v>1474711.25</v>
      </c>
      <c r="AU1131" s="15">
        <v>1474711.25</v>
      </c>
      <c r="AV1131" s="15">
        <v>1474711.25</v>
      </c>
      <c r="AW1131" s="15">
        <v>1474711.25</v>
      </c>
      <c r="AX1131" s="15">
        <v>1474711.25</v>
      </c>
      <c r="AY1131" s="15">
        <v>1474711.25</v>
      </c>
      <c r="BB1131" t="b">
        <f t="shared" si="90"/>
        <v>1</v>
      </c>
    </row>
    <row r="1132" spans="1:54">
      <c r="A1132">
        <v>10543</v>
      </c>
      <c r="D1132" t="s">
        <v>689</v>
      </c>
      <c r="E1132" t="s">
        <v>4307</v>
      </c>
      <c r="F1132" t="str">
        <f t="shared" si="86"/>
        <v>City/Roads and Bridges</v>
      </c>
      <c r="G1132" t="s">
        <v>689</v>
      </c>
      <c r="I1132" t="s">
        <v>2712</v>
      </c>
      <c r="J1132" t="s">
        <v>2815</v>
      </c>
      <c r="K1132" t="s">
        <v>2831</v>
      </c>
      <c r="L1132" t="s">
        <v>632</v>
      </c>
      <c r="M1132" t="s">
        <v>2832</v>
      </c>
      <c r="N1132">
        <v>8651396</v>
      </c>
      <c r="O1132">
        <v>23981669.711999997</v>
      </c>
      <c r="P1132" t="s">
        <v>642</v>
      </c>
      <c r="Q1132" t="str">
        <f t="shared" si="87"/>
        <v>2033-2040</v>
      </c>
      <c r="R1132">
        <v>1</v>
      </c>
      <c r="S1132" t="s">
        <v>746</v>
      </c>
      <c r="T1132" t="s">
        <v>2287</v>
      </c>
      <c r="U1132" s="4">
        <v>2033</v>
      </c>
      <c r="V1132" s="4">
        <v>2040</v>
      </c>
      <c r="W1132" s="15">
        <f t="shared" si="88"/>
        <v>1081424.5</v>
      </c>
      <c r="X1132">
        <f t="shared" si="89"/>
        <v>8</v>
      </c>
      <c r="Y1132" s="15">
        <v>0</v>
      </c>
      <c r="Z1132" s="15">
        <v>0</v>
      </c>
      <c r="AA1132" s="15">
        <v>0</v>
      </c>
      <c r="AB1132" s="15">
        <v>0</v>
      </c>
      <c r="AC1132" s="15">
        <v>0</v>
      </c>
      <c r="AD1132" s="15">
        <v>0</v>
      </c>
      <c r="AE1132" s="15">
        <v>0</v>
      </c>
      <c r="AF1132" s="15">
        <v>0</v>
      </c>
      <c r="AG1132" s="15">
        <v>0</v>
      </c>
      <c r="AH1132" s="15">
        <v>0</v>
      </c>
      <c r="AI1132" s="15">
        <v>0</v>
      </c>
      <c r="AJ1132" s="15">
        <v>0</v>
      </c>
      <c r="AK1132" s="15">
        <v>0</v>
      </c>
      <c r="AL1132" s="15">
        <v>0</v>
      </c>
      <c r="AM1132" s="15">
        <v>0</v>
      </c>
      <c r="AN1132" s="15">
        <v>0</v>
      </c>
      <c r="AO1132" s="15">
        <v>0</v>
      </c>
      <c r="AP1132" s="15">
        <v>0</v>
      </c>
      <c r="AQ1132" s="15">
        <v>0</v>
      </c>
      <c r="AR1132" s="15">
        <v>1081424.5</v>
      </c>
      <c r="AS1132" s="15">
        <v>1081424.5</v>
      </c>
      <c r="AT1132" s="15">
        <v>1081424.5</v>
      </c>
      <c r="AU1132" s="15">
        <v>1081424.5</v>
      </c>
      <c r="AV1132" s="15">
        <v>1081424.5</v>
      </c>
      <c r="AW1132" s="15">
        <v>1081424.5</v>
      </c>
      <c r="AX1132" s="15">
        <v>1081424.5</v>
      </c>
      <c r="AY1132" s="15">
        <v>1081424.5</v>
      </c>
      <c r="BB1132" t="b">
        <f t="shared" si="90"/>
        <v>1</v>
      </c>
    </row>
    <row r="1133" spans="1:54">
      <c r="A1133">
        <v>10547</v>
      </c>
      <c r="D1133" t="s">
        <v>1206</v>
      </c>
      <c r="E1133" t="s">
        <v>4308</v>
      </c>
      <c r="F1133" t="str">
        <f t="shared" si="86"/>
        <v>County/Roads and Bridges</v>
      </c>
      <c r="G1133" t="s">
        <v>1206</v>
      </c>
      <c r="I1133" t="s">
        <v>2840</v>
      </c>
      <c r="J1133" t="s">
        <v>1234</v>
      </c>
      <c r="K1133" t="s">
        <v>2841</v>
      </c>
      <c r="L1133" t="s">
        <v>1</v>
      </c>
      <c r="M1133" t="s">
        <v>2842</v>
      </c>
      <c r="N1133">
        <v>58640000</v>
      </c>
      <c r="O1133">
        <v>162550080</v>
      </c>
      <c r="P1133" t="s">
        <v>642</v>
      </c>
      <c r="Q1133" t="str">
        <f t="shared" si="87"/>
        <v>2033-2040</v>
      </c>
      <c r="R1133">
        <v>1</v>
      </c>
      <c r="S1133" t="s">
        <v>746</v>
      </c>
      <c r="T1133" t="s">
        <v>2287</v>
      </c>
      <c r="U1133" s="4">
        <v>2033</v>
      </c>
      <c r="V1133" s="4">
        <v>2040</v>
      </c>
      <c r="W1133" s="15">
        <f t="shared" si="88"/>
        <v>7330000</v>
      </c>
      <c r="X1133">
        <f t="shared" si="89"/>
        <v>8</v>
      </c>
      <c r="Y1133" s="15">
        <v>0</v>
      </c>
      <c r="Z1133" s="15">
        <v>0</v>
      </c>
      <c r="AA1133" s="15">
        <v>0</v>
      </c>
      <c r="AB1133" s="15">
        <v>0</v>
      </c>
      <c r="AC1133" s="15">
        <v>0</v>
      </c>
      <c r="AD1133" s="15">
        <v>0</v>
      </c>
      <c r="AE1133" s="15">
        <v>0</v>
      </c>
      <c r="AF1133" s="15">
        <v>0</v>
      </c>
      <c r="AG1133" s="15">
        <v>0</v>
      </c>
      <c r="AH1133" s="15">
        <v>0</v>
      </c>
      <c r="AI1133" s="15">
        <v>0</v>
      </c>
      <c r="AJ1133" s="15">
        <v>0</v>
      </c>
      <c r="AK1133" s="15">
        <v>0</v>
      </c>
      <c r="AL1133" s="15">
        <v>0</v>
      </c>
      <c r="AM1133" s="15">
        <v>0</v>
      </c>
      <c r="AN1133" s="15">
        <v>0</v>
      </c>
      <c r="AO1133" s="15">
        <v>0</v>
      </c>
      <c r="AP1133" s="15">
        <v>0</v>
      </c>
      <c r="AQ1133" s="15">
        <v>0</v>
      </c>
      <c r="AR1133" s="15">
        <v>7330000</v>
      </c>
      <c r="AS1133" s="15">
        <v>7330000</v>
      </c>
      <c r="AT1133" s="15">
        <v>7330000</v>
      </c>
      <c r="AU1133" s="15">
        <v>7330000</v>
      </c>
      <c r="AV1133" s="15">
        <v>7330000</v>
      </c>
      <c r="AW1133" s="15">
        <v>7330000</v>
      </c>
      <c r="AX1133" s="15">
        <v>7330000</v>
      </c>
      <c r="AY1133" s="15">
        <v>7330000</v>
      </c>
      <c r="BB1133" t="b">
        <f t="shared" si="90"/>
        <v>1</v>
      </c>
    </row>
    <row r="1134" spans="1:54">
      <c r="A1134">
        <v>10548</v>
      </c>
      <c r="D1134" t="s">
        <v>1206</v>
      </c>
      <c r="E1134" t="s">
        <v>4308</v>
      </c>
      <c r="F1134" t="str">
        <f t="shared" si="86"/>
        <v>County/Roads and Bridges</v>
      </c>
      <c r="G1134" t="s">
        <v>1206</v>
      </c>
      <c r="I1134" t="s">
        <v>2843</v>
      </c>
      <c r="J1134" t="s">
        <v>2841</v>
      </c>
      <c r="K1134" t="s">
        <v>2844</v>
      </c>
      <c r="L1134" t="s">
        <v>1</v>
      </c>
      <c r="M1134" t="s">
        <v>2845</v>
      </c>
      <c r="N1134">
        <v>16230000</v>
      </c>
      <c r="O1134">
        <v>44989560</v>
      </c>
      <c r="P1134" t="s">
        <v>642</v>
      </c>
      <c r="Q1134" t="str">
        <f t="shared" si="87"/>
        <v>2033-2040</v>
      </c>
      <c r="R1134">
        <v>1</v>
      </c>
      <c r="S1134" t="s">
        <v>730</v>
      </c>
      <c r="T1134" t="s">
        <v>2287</v>
      </c>
      <c r="U1134" s="4">
        <v>2033</v>
      </c>
      <c r="V1134" s="4">
        <v>2040</v>
      </c>
      <c r="W1134" s="15">
        <f t="shared" si="88"/>
        <v>2028750</v>
      </c>
      <c r="X1134">
        <f t="shared" si="89"/>
        <v>8</v>
      </c>
      <c r="Y1134" s="15">
        <v>0</v>
      </c>
      <c r="Z1134" s="15">
        <v>0</v>
      </c>
      <c r="AA1134" s="15">
        <v>0</v>
      </c>
      <c r="AB1134" s="15">
        <v>0</v>
      </c>
      <c r="AC1134" s="15">
        <v>0</v>
      </c>
      <c r="AD1134" s="15">
        <v>0</v>
      </c>
      <c r="AE1134" s="15">
        <v>0</v>
      </c>
      <c r="AF1134" s="15">
        <v>0</v>
      </c>
      <c r="AG1134" s="15">
        <v>0</v>
      </c>
      <c r="AH1134" s="15">
        <v>0</v>
      </c>
      <c r="AI1134" s="15">
        <v>0</v>
      </c>
      <c r="AJ1134" s="15">
        <v>0</v>
      </c>
      <c r="AK1134" s="15">
        <v>0</v>
      </c>
      <c r="AL1134" s="15">
        <v>0</v>
      </c>
      <c r="AM1134" s="15">
        <v>0</v>
      </c>
      <c r="AN1134" s="15">
        <v>0</v>
      </c>
      <c r="AO1134" s="15">
        <v>0</v>
      </c>
      <c r="AP1134" s="15">
        <v>0</v>
      </c>
      <c r="AQ1134" s="15">
        <v>0</v>
      </c>
      <c r="AR1134" s="15">
        <v>2028750</v>
      </c>
      <c r="AS1134" s="15">
        <v>2028750</v>
      </c>
      <c r="AT1134" s="15">
        <v>2028750</v>
      </c>
      <c r="AU1134" s="15">
        <v>2028750</v>
      </c>
      <c r="AV1134" s="15">
        <v>2028750</v>
      </c>
      <c r="AW1134" s="15">
        <v>2028750</v>
      </c>
      <c r="AX1134" s="15">
        <v>2028750</v>
      </c>
      <c r="AY1134" s="15">
        <v>2028750</v>
      </c>
      <c r="BB1134" t="b">
        <f t="shared" si="90"/>
        <v>1</v>
      </c>
    </row>
    <row r="1135" spans="1:54">
      <c r="A1135">
        <v>10549</v>
      </c>
      <c r="D1135" t="s">
        <v>1206</v>
      </c>
      <c r="E1135" t="s">
        <v>4308</v>
      </c>
      <c r="F1135" t="str">
        <f t="shared" si="86"/>
        <v>County/Roads and Bridges</v>
      </c>
      <c r="G1135" t="s">
        <v>1206</v>
      </c>
      <c r="I1135" t="s">
        <v>2846</v>
      </c>
      <c r="J1135" t="s">
        <v>2847</v>
      </c>
      <c r="K1135" t="s">
        <v>2848</v>
      </c>
      <c r="L1135" t="s">
        <v>1</v>
      </c>
      <c r="M1135" t="s">
        <v>2849</v>
      </c>
      <c r="N1135">
        <v>12400000</v>
      </c>
      <c r="O1135">
        <v>34372800</v>
      </c>
      <c r="P1135" t="s">
        <v>642</v>
      </c>
      <c r="Q1135" t="str">
        <f t="shared" si="87"/>
        <v>2033-2040</v>
      </c>
      <c r="R1135">
        <v>1</v>
      </c>
      <c r="S1135" t="s">
        <v>746</v>
      </c>
      <c r="T1135" t="s">
        <v>2287</v>
      </c>
      <c r="U1135" s="4">
        <v>2033</v>
      </c>
      <c r="V1135" s="4">
        <v>2040</v>
      </c>
      <c r="W1135" s="15">
        <f t="shared" si="88"/>
        <v>1550000</v>
      </c>
      <c r="X1135">
        <f t="shared" si="89"/>
        <v>8</v>
      </c>
      <c r="Y1135" s="15">
        <v>0</v>
      </c>
      <c r="Z1135" s="15">
        <v>0</v>
      </c>
      <c r="AA1135" s="15">
        <v>0</v>
      </c>
      <c r="AB1135" s="15">
        <v>0</v>
      </c>
      <c r="AC1135" s="15">
        <v>0</v>
      </c>
      <c r="AD1135" s="15">
        <v>0</v>
      </c>
      <c r="AE1135" s="15">
        <v>0</v>
      </c>
      <c r="AF1135" s="15">
        <v>0</v>
      </c>
      <c r="AG1135" s="15">
        <v>0</v>
      </c>
      <c r="AH1135" s="15">
        <v>0</v>
      </c>
      <c r="AI1135" s="15">
        <v>0</v>
      </c>
      <c r="AJ1135" s="15">
        <v>0</v>
      </c>
      <c r="AK1135" s="15">
        <v>0</v>
      </c>
      <c r="AL1135" s="15">
        <v>0</v>
      </c>
      <c r="AM1135" s="15">
        <v>0</v>
      </c>
      <c r="AN1135" s="15">
        <v>0</v>
      </c>
      <c r="AO1135" s="15">
        <v>0</v>
      </c>
      <c r="AP1135" s="15">
        <v>0</v>
      </c>
      <c r="AQ1135" s="15">
        <v>0</v>
      </c>
      <c r="AR1135" s="15">
        <v>1550000</v>
      </c>
      <c r="AS1135" s="15">
        <v>1550000</v>
      </c>
      <c r="AT1135" s="15">
        <v>1550000</v>
      </c>
      <c r="AU1135" s="15">
        <v>1550000</v>
      </c>
      <c r="AV1135" s="15">
        <v>1550000</v>
      </c>
      <c r="AW1135" s="15">
        <v>1550000</v>
      </c>
      <c r="AX1135" s="15">
        <v>1550000</v>
      </c>
      <c r="AY1135" s="15">
        <v>1550000</v>
      </c>
      <c r="BB1135" t="b">
        <f t="shared" si="90"/>
        <v>1</v>
      </c>
    </row>
    <row r="1136" spans="1:54">
      <c r="A1136">
        <v>10559</v>
      </c>
      <c r="D1136" t="s">
        <v>1206</v>
      </c>
      <c r="E1136" t="s">
        <v>4308</v>
      </c>
      <c r="F1136" t="str">
        <f t="shared" si="86"/>
        <v>County/Roads and Bridges</v>
      </c>
      <c r="G1136" t="s">
        <v>1206</v>
      </c>
      <c r="I1136" t="s">
        <v>2864</v>
      </c>
      <c r="J1136" t="s">
        <v>1233</v>
      </c>
      <c r="K1136" t="s">
        <v>2865</v>
      </c>
      <c r="L1136" t="s">
        <v>1</v>
      </c>
      <c r="M1136" t="s">
        <v>2866</v>
      </c>
      <c r="N1136">
        <v>40620000</v>
      </c>
      <c r="O1136">
        <v>112598639.99999999</v>
      </c>
      <c r="P1136" t="s">
        <v>642</v>
      </c>
      <c r="Q1136" t="str">
        <f t="shared" si="87"/>
        <v>2033-2040</v>
      </c>
      <c r="R1136">
        <v>1</v>
      </c>
      <c r="S1136" t="s">
        <v>746</v>
      </c>
      <c r="T1136" t="s">
        <v>2287</v>
      </c>
      <c r="U1136" s="4">
        <v>2033</v>
      </c>
      <c r="V1136" s="4">
        <v>2040</v>
      </c>
      <c r="W1136" s="15">
        <f t="shared" si="88"/>
        <v>5077500</v>
      </c>
      <c r="X1136">
        <f t="shared" si="89"/>
        <v>8</v>
      </c>
      <c r="Y1136" s="15">
        <v>0</v>
      </c>
      <c r="Z1136" s="15">
        <v>0</v>
      </c>
      <c r="AA1136" s="15">
        <v>0</v>
      </c>
      <c r="AB1136" s="15">
        <v>0</v>
      </c>
      <c r="AC1136" s="15">
        <v>0</v>
      </c>
      <c r="AD1136" s="15">
        <v>0</v>
      </c>
      <c r="AE1136" s="15">
        <v>0</v>
      </c>
      <c r="AF1136" s="15">
        <v>0</v>
      </c>
      <c r="AG1136" s="15">
        <v>0</v>
      </c>
      <c r="AH1136" s="15">
        <v>0</v>
      </c>
      <c r="AI1136" s="15">
        <v>0</v>
      </c>
      <c r="AJ1136" s="15">
        <v>0</v>
      </c>
      <c r="AK1136" s="15">
        <v>0</v>
      </c>
      <c r="AL1136" s="15">
        <v>0</v>
      </c>
      <c r="AM1136" s="15">
        <v>0</v>
      </c>
      <c r="AN1136" s="15">
        <v>0</v>
      </c>
      <c r="AO1136" s="15">
        <v>0</v>
      </c>
      <c r="AP1136" s="15">
        <v>0</v>
      </c>
      <c r="AQ1136" s="15">
        <v>0</v>
      </c>
      <c r="AR1136" s="15">
        <v>5077500</v>
      </c>
      <c r="AS1136" s="15">
        <v>5077500</v>
      </c>
      <c r="AT1136" s="15">
        <v>5077500</v>
      </c>
      <c r="AU1136" s="15">
        <v>5077500</v>
      </c>
      <c r="AV1136" s="15">
        <v>5077500</v>
      </c>
      <c r="AW1136" s="15">
        <v>5077500</v>
      </c>
      <c r="AX1136" s="15">
        <v>5077500</v>
      </c>
      <c r="AY1136" s="15">
        <v>5077500</v>
      </c>
      <c r="BB1136" t="b">
        <f t="shared" si="90"/>
        <v>1</v>
      </c>
    </row>
    <row r="1137" spans="1:54">
      <c r="A1137">
        <v>10563</v>
      </c>
      <c r="D1137" t="s">
        <v>1206</v>
      </c>
      <c r="E1137" t="s">
        <v>4308</v>
      </c>
      <c r="F1137" t="str">
        <f t="shared" si="86"/>
        <v>County/Roads and Bridges</v>
      </c>
      <c r="G1137" t="s">
        <v>1206</v>
      </c>
      <c r="I1137" t="s">
        <v>2875</v>
      </c>
      <c r="J1137" t="s">
        <v>1255</v>
      </c>
      <c r="K1137" t="s">
        <v>1234</v>
      </c>
      <c r="L1137" t="s">
        <v>640</v>
      </c>
      <c r="M1137" t="s">
        <v>2863</v>
      </c>
      <c r="N1137">
        <v>38357000</v>
      </c>
      <c r="O1137">
        <v>106325603.99999999</v>
      </c>
      <c r="P1137" t="s">
        <v>642</v>
      </c>
      <c r="Q1137" t="str">
        <f t="shared" si="87"/>
        <v>2033-2040</v>
      </c>
      <c r="R1137">
        <v>1</v>
      </c>
      <c r="S1137" t="s">
        <v>730</v>
      </c>
      <c r="T1137" t="s">
        <v>2287</v>
      </c>
      <c r="U1137" s="4">
        <v>2033</v>
      </c>
      <c r="V1137" s="4">
        <v>2040</v>
      </c>
      <c r="W1137" s="15">
        <f t="shared" si="88"/>
        <v>4794625</v>
      </c>
      <c r="X1137">
        <f t="shared" si="89"/>
        <v>8</v>
      </c>
      <c r="Y1137" s="15">
        <v>0</v>
      </c>
      <c r="Z1137" s="15">
        <v>0</v>
      </c>
      <c r="AA1137" s="15">
        <v>0</v>
      </c>
      <c r="AB1137" s="15">
        <v>0</v>
      </c>
      <c r="AC1137" s="15">
        <v>0</v>
      </c>
      <c r="AD1137" s="15">
        <v>0</v>
      </c>
      <c r="AE1137" s="15">
        <v>0</v>
      </c>
      <c r="AF1137" s="15">
        <v>0</v>
      </c>
      <c r="AG1137" s="15">
        <v>0</v>
      </c>
      <c r="AH1137" s="15">
        <v>0</v>
      </c>
      <c r="AI1137" s="15">
        <v>0</v>
      </c>
      <c r="AJ1137" s="15">
        <v>0</v>
      </c>
      <c r="AK1137" s="15">
        <v>0</v>
      </c>
      <c r="AL1137" s="15">
        <v>0</v>
      </c>
      <c r="AM1137" s="15">
        <v>0</v>
      </c>
      <c r="AN1137" s="15">
        <v>0</v>
      </c>
      <c r="AO1137" s="15">
        <v>0</v>
      </c>
      <c r="AP1137" s="15">
        <v>0</v>
      </c>
      <c r="AQ1137" s="15">
        <v>0</v>
      </c>
      <c r="AR1137" s="15">
        <v>4794625</v>
      </c>
      <c r="AS1137" s="15">
        <v>4794625</v>
      </c>
      <c r="AT1137" s="15">
        <v>4794625</v>
      </c>
      <c r="AU1137" s="15">
        <v>4794625</v>
      </c>
      <c r="AV1137" s="15">
        <v>4794625</v>
      </c>
      <c r="AW1137" s="15">
        <v>4794625</v>
      </c>
      <c r="AX1137" s="15">
        <v>4794625</v>
      </c>
      <c r="AY1137" s="15">
        <v>4794625</v>
      </c>
      <c r="BB1137" t="b">
        <f t="shared" si="90"/>
        <v>1</v>
      </c>
    </row>
    <row r="1138" spans="1:54">
      <c r="A1138">
        <v>10564</v>
      </c>
      <c r="D1138" t="s">
        <v>1206</v>
      </c>
      <c r="E1138" t="s">
        <v>4308</v>
      </c>
      <c r="F1138" t="str">
        <f t="shared" si="86"/>
        <v>County/Roads and Bridges</v>
      </c>
      <c r="G1138" t="s">
        <v>1206</v>
      </c>
      <c r="I1138" t="s">
        <v>2876</v>
      </c>
      <c r="J1138" t="s">
        <v>2852</v>
      </c>
      <c r="K1138" t="s">
        <v>1255</v>
      </c>
      <c r="L1138" t="s">
        <v>1</v>
      </c>
      <c r="M1138" t="s">
        <v>2877</v>
      </c>
      <c r="N1138">
        <v>6100000</v>
      </c>
      <c r="O1138">
        <v>16909200</v>
      </c>
      <c r="P1138" t="s">
        <v>642</v>
      </c>
      <c r="Q1138" t="str">
        <f t="shared" si="87"/>
        <v>2033-2040</v>
      </c>
      <c r="R1138">
        <v>1</v>
      </c>
      <c r="S1138" t="s">
        <v>746</v>
      </c>
      <c r="T1138" t="s">
        <v>2287</v>
      </c>
      <c r="U1138" s="4">
        <v>2033</v>
      </c>
      <c r="V1138" s="4">
        <v>2040</v>
      </c>
      <c r="W1138" s="15">
        <f t="shared" si="88"/>
        <v>762500</v>
      </c>
      <c r="X1138">
        <f t="shared" si="89"/>
        <v>8</v>
      </c>
      <c r="Y1138" s="15">
        <v>0</v>
      </c>
      <c r="Z1138" s="15">
        <v>0</v>
      </c>
      <c r="AA1138" s="15">
        <v>0</v>
      </c>
      <c r="AB1138" s="15">
        <v>0</v>
      </c>
      <c r="AC1138" s="15">
        <v>0</v>
      </c>
      <c r="AD1138" s="15">
        <v>0</v>
      </c>
      <c r="AE1138" s="15">
        <v>0</v>
      </c>
      <c r="AF1138" s="15">
        <v>0</v>
      </c>
      <c r="AG1138" s="15">
        <v>0</v>
      </c>
      <c r="AH1138" s="15">
        <v>0</v>
      </c>
      <c r="AI1138" s="15">
        <v>0</v>
      </c>
      <c r="AJ1138" s="15">
        <v>0</v>
      </c>
      <c r="AK1138" s="15">
        <v>0</v>
      </c>
      <c r="AL1138" s="15">
        <v>0</v>
      </c>
      <c r="AM1138" s="15">
        <v>0</v>
      </c>
      <c r="AN1138" s="15">
        <v>0</v>
      </c>
      <c r="AO1138" s="15">
        <v>0</v>
      </c>
      <c r="AP1138" s="15">
        <v>0</v>
      </c>
      <c r="AQ1138" s="15">
        <v>0</v>
      </c>
      <c r="AR1138" s="15">
        <v>762500</v>
      </c>
      <c r="AS1138" s="15">
        <v>762500</v>
      </c>
      <c r="AT1138" s="15">
        <v>762500</v>
      </c>
      <c r="AU1138" s="15">
        <v>762500</v>
      </c>
      <c r="AV1138" s="15">
        <v>762500</v>
      </c>
      <c r="AW1138" s="15">
        <v>762500</v>
      </c>
      <c r="AX1138" s="15">
        <v>762500</v>
      </c>
      <c r="AY1138" s="15">
        <v>762500</v>
      </c>
      <c r="BB1138" t="b">
        <f t="shared" si="90"/>
        <v>1</v>
      </c>
    </row>
    <row r="1139" spans="1:54">
      <c r="A1139">
        <v>10567</v>
      </c>
      <c r="D1139" t="s">
        <v>1206</v>
      </c>
      <c r="E1139" t="s">
        <v>4308</v>
      </c>
      <c r="F1139" t="str">
        <f t="shared" si="86"/>
        <v>County/Roads and Bridges</v>
      </c>
      <c r="G1139" t="s">
        <v>1206</v>
      </c>
      <c r="I1139" t="s">
        <v>2883</v>
      </c>
      <c r="J1139" t="s">
        <v>2884</v>
      </c>
      <c r="K1139" t="s">
        <v>2885</v>
      </c>
      <c r="L1139" t="s">
        <v>640</v>
      </c>
      <c r="M1139" t="s">
        <v>2886</v>
      </c>
      <c r="N1139">
        <v>4390000</v>
      </c>
      <c r="O1139">
        <v>12169080</v>
      </c>
      <c r="P1139" t="s">
        <v>642</v>
      </c>
      <c r="Q1139" t="str">
        <f t="shared" si="87"/>
        <v>2033-2040</v>
      </c>
      <c r="R1139">
        <v>1</v>
      </c>
      <c r="S1139" t="s">
        <v>730</v>
      </c>
      <c r="T1139" t="s">
        <v>2287</v>
      </c>
      <c r="U1139" s="4">
        <v>2033</v>
      </c>
      <c r="V1139" s="4">
        <v>2040</v>
      </c>
      <c r="W1139" s="15">
        <f t="shared" si="88"/>
        <v>548750</v>
      </c>
      <c r="X1139">
        <f t="shared" si="89"/>
        <v>8</v>
      </c>
      <c r="Y1139" s="15">
        <v>0</v>
      </c>
      <c r="Z1139" s="15">
        <v>0</v>
      </c>
      <c r="AA1139" s="15">
        <v>0</v>
      </c>
      <c r="AB1139" s="15">
        <v>0</v>
      </c>
      <c r="AC1139" s="15">
        <v>0</v>
      </c>
      <c r="AD1139" s="15">
        <v>0</v>
      </c>
      <c r="AE1139" s="15">
        <v>0</v>
      </c>
      <c r="AF1139" s="15">
        <v>0</v>
      </c>
      <c r="AG1139" s="15">
        <v>0</v>
      </c>
      <c r="AH1139" s="15">
        <v>0</v>
      </c>
      <c r="AI1139" s="15">
        <v>0</v>
      </c>
      <c r="AJ1139" s="15">
        <v>0</v>
      </c>
      <c r="AK1139" s="15">
        <v>0</v>
      </c>
      <c r="AL1139" s="15">
        <v>0</v>
      </c>
      <c r="AM1139" s="15">
        <v>0</v>
      </c>
      <c r="AN1139" s="15">
        <v>0</v>
      </c>
      <c r="AO1139" s="15">
        <v>0</v>
      </c>
      <c r="AP1139" s="15">
        <v>0</v>
      </c>
      <c r="AQ1139" s="15">
        <v>0</v>
      </c>
      <c r="AR1139" s="15">
        <v>548750</v>
      </c>
      <c r="AS1139" s="15">
        <v>548750</v>
      </c>
      <c r="AT1139" s="15">
        <v>548750</v>
      </c>
      <c r="AU1139" s="15">
        <v>548750</v>
      </c>
      <c r="AV1139" s="15">
        <v>548750</v>
      </c>
      <c r="AW1139" s="15">
        <v>548750</v>
      </c>
      <c r="AX1139" s="15">
        <v>548750</v>
      </c>
      <c r="AY1139" s="15">
        <v>548750</v>
      </c>
      <c r="BB1139" t="b">
        <f t="shared" si="90"/>
        <v>1</v>
      </c>
    </row>
    <row r="1140" spans="1:54">
      <c r="A1140">
        <v>10571</v>
      </c>
      <c r="D1140" t="s">
        <v>1206</v>
      </c>
      <c r="E1140" t="s">
        <v>4308</v>
      </c>
      <c r="F1140" t="str">
        <f t="shared" si="86"/>
        <v>County/Roads and Bridges</v>
      </c>
      <c r="G1140" t="s">
        <v>1206</v>
      </c>
      <c r="I1140" t="s">
        <v>2893</v>
      </c>
      <c r="J1140" t="s">
        <v>1213</v>
      </c>
      <c r="K1140" t="s">
        <v>2848</v>
      </c>
      <c r="L1140" t="s">
        <v>1</v>
      </c>
      <c r="M1140" t="s">
        <v>2894</v>
      </c>
      <c r="N1140">
        <v>34870000</v>
      </c>
      <c r="O1140">
        <v>96659640</v>
      </c>
      <c r="P1140" t="s">
        <v>642</v>
      </c>
      <c r="Q1140" t="str">
        <f t="shared" si="87"/>
        <v>2033-2040</v>
      </c>
      <c r="R1140">
        <v>1</v>
      </c>
      <c r="S1140" t="s">
        <v>730</v>
      </c>
      <c r="T1140" t="s">
        <v>2287</v>
      </c>
      <c r="U1140" s="4">
        <v>2033</v>
      </c>
      <c r="V1140" s="4">
        <v>2040</v>
      </c>
      <c r="W1140" s="15">
        <f t="shared" si="88"/>
        <v>4358750</v>
      </c>
      <c r="X1140">
        <f t="shared" si="89"/>
        <v>8</v>
      </c>
      <c r="Y1140" s="15">
        <v>0</v>
      </c>
      <c r="Z1140" s="15">
        <v>0</v>
      </c>
      <c r="AA1140" s="15">
        <v>0</v>
      </c>
      <c r="AB1140" s="15">
        <v>0</v>
      </c>
      <c r="AC1140" s="15">
        <v>0</v>
      </c>
      <c r="AD1140" s="15">
        <v>0</v>
      </c>
      <c r="AE1140" s="15">
        <v>0</v>
      </c>
      <c r="AF1140" s="15">
        <v>0</v>
      </c>
      <c r="AG1140" s="15">
        <v>0</v>
      </c>
      <c r="AH1140" s="15">
        <v>0</v>
      </c>
      <c r="AI1140" s="15">
        <v>0</v>
      </c>
      <c r="AJ1140" s="15">
        <v>0</v>
      </c>
      <c r="AK1140" s="15">
        <v>0</v>
      </c>
      <c r="AL1140" s="15">
        <v>0</v>
      </c>
      <c r="AM1140" s="15">
        <v>0</v>
      </c>
      <c r="AN1140" s="15">
        <v>0</v>
      </c>
      <c r="AO1140" s="15">
        <v>0</v>
      </c>
      <c r="AP1140" s="15">
        <v>0</v>
      </c>
      <c r="AQ1140" s="15">
        <v>0</v>
      </c>
      <c r="AR1140" s="15">
        <v>4358750</v>
      </c>
      <c r="AS1140" s="15">
        <v>4358750</v>
      </c>
      <c r="AT1140" s="15">
        <v>4358750</v>
      </c>
      <c r="AU1140" s="15">
        <v>4358750</v>
      </c>
      <c r="AV1140" s="15">
        <v>4358750</v>
      </c>
      <c r="AW1140" s="15">
        <v>4358750</v>
      </c>
      <c r="AX1140" s="15">
        <v>4358750</v>
      </c>
      <c r="AY1140" s="15">
        <v>4358750</v>
      </c>
      <c r="BB1140" t="b">
        <f t="shared" si="90"/>
        <v>1</v>
      </c>
    </row>
    <row r="1141" spans="1:54">
      <c r="A1141">
        <v>10573</v>
      </c>
      <c r="D1141" t="s">
        <v>1206</v>
      </c>
      <c r="E1141" t="s">
        <v>4308</v>
      </c>
      <c r="F1141" t="str">
        <f t="shared" si="86"/>
        <v>County/Roads and Bridges</v>
      </c>
      <c r="G1141" t="s">
        <v>1206</v>
      </c>
      <c r="I1141" t="s">
        <v>2895</v>
      </c>
      <c r="J1141" t="s">
        <v>2897</v>
      </c>
      <c r="K1141" t="s">
        <v>2898</v>
      </c>
      <c r="L1141" t="s">
        <v>1</v>
      </c>
      <c r="M1141" t="s">
        <v>2863</v>
      </c>
      <c r="N1141">
        <v>17326000</v>
      </c>
      <c r="O1141">
        <v>48027672</v>
      </c>
      <c r="P1141" t="s">
        <v>642</v>
      </c>
      <c r="Q1141" t="str">
        <f t="shared" si="87"/>
        <v>2033-2040</v>
      </c>
      <c r="R1141">
        <v>1</v>
      </c>
      <c r="S1141" t="s">
        <v>730</v>
      </c>
      <c r="T1141" t="s">
        <v>2287</v>
      </c>
      <c r="U1141" s="4">
        <v>2033</v>
      </c>
      <c r="V1141" s="4">
        <v>2040</v>
      </c>
      <c r="W1141" s="15">
        <f t="shared" si="88"/>
        <v>2165750</v>
      </c>
      <c r="X1141">
        <f t="shared" si="89"/>
        <v>8</v>
      </c>
      <c r="Y1141" s="15">
        <v>0</v>
      </c>
      <c r="Z1141" s="15">
        <v>0</v>
      </c>
      <c r="AA1141" s="15">
        <v>0</v>
      </c>
      <c r="AB1141" s="15">
        <v>0</v>
      </c>
      <c r="AC1141" s="15">
        <v>0</v>
      </c>
      <c r="AD1141" s="15">
        <v>0</v>
      </c>
      <c r="AE1141" s="15">
        <v>0</v>
      </c>
      <c r="AF1141" s="15">
        <v>0</v>
      </c>
      <c r="AG1141" s="15">
        <v>0</v>
      </c>
      <c r="AH1141" s="15">
        <v>0</v>
      </c>
      <c r="AI1141" s="15">
        <v>0</v>
      </c>
      <c r="AJ1141" s="15">
        <v>0</v>
      </c>
      <c r="AK1141" s="15">
        <v>0</v>
      </c>
      <c r="AL1141" s="15">
        <v>0</v>
      </c>
      <c r="AM1141" s="15">
        <v>0</v>
      </c>
      <c r="AN1141" s="15">
        <v>0</v>
      </c>
      <c r="AO1141" s="15">
        <v>0</v>
      </c>
      <c r="AP1141" s="15">
        <v>0</v>
      </c>
      <c r="AQ1141" s="15">
        <v>0</v>
      </c>
      <c r="AR1141" s="15">
        <v>2165750</v>
      </c>
      <c r="AS1141" s="15">
        <v>2165750</v>
      </c>
      <c r="AT1141" s="15">
        <v>2165750</v>
      </c>
      <c r="AU1141" s="15">
        <v>2165750</v>
      </c>
      <c r="AV1141" s="15">
        <v>2165750</v>
      </c>
      <c r="AW1141" s="15">
        <v>2165750</v>
      </c>
      <c r="AX1141" s="15">
        <v>2165750</v>
      </c>
      <c r="AY1141" s="15">
        <v>2165750</v>
      </c>
      <c r="BB1141" t="b">
        <f t="shared" si="90"/>
        <v>1</v>
      </c>
    </row>
    <row r="1142" spans="1:54">
      <c r="A1142">
        <v>10577</v>
      </c>
      <c r="D1142" t="s">
        <v>1206</v>
      </c>
      <c r="E1142" t="s">
        <v>4308</v>
      </c>
      <c r="F1142" t="str">
        <f t="shared" si="86"/>
        <v>County/Roads and Bridges</v>
      </c>
      <c r="G1142" t="s">
        <v>1206</v>
      </c>
      <c r="I1142" t="s">
        <v>2900</v>
      </c>
      <c r="J1142" t="s">
        <v>1286</v>
      </c>
      <c r="K1142" t="s">
        <v>2901</v>
      </c>
      <c r="L1142" t="s">
        <v>1</v>
      </c>
      <c r="M1142" t="s">
        <v>2902</v>
      </c>
      <c r="N1142">
        <v>22587000</v>
      </c>
      <c r="O1142">
        <v>62611163.999999993</v>
      </c>
      <c r="P1142" t="s">
        <v>642</v>
      </c>
      <c r="Q1142" t="str">
        <f t="shared" si="87"/>
        <v>2033-2040</v>
      </c>
      <c r="R1142">
        <v>1</v>
      </c>
      <c r="S1142" t="s">
        <v>746</v>
      </c>
      <c r="T1142" t="s">
        <v>2287</v>
      </c>
      <c r="U1142" s="4">
        <v>2033</v>
      </c>
      <c r="V1142" s="4">
        <v>2040</v>
      </c>
      <c r="W1142" s="15">
        <f t="shared" si="88"/>
        <v>2823375</v>
      </c>
      <c r="X1142">
        <f t="shared" si="89"/>
        <v>8</v>
      </c>
      <c r="Y1142" s="15">
        <v>0</v>
      </c>
      <c r="Z1142" s="15">
        <v>0</v>
      </c>
      <c r="AA1142" s="15">
        <v>0</v>
      </c>
      <c r="AB1142" s="15">
        <v>0</v>
      </c>
      <c r="AC1142" s="15">
        <v>0</v>
      </c>
      <c r="AD1142" s="15">
        <v>0</v>
      </c>
      <c r="AE1142" s="15">
        <v>0</v>
      </c>
      <c r="AF1142" s="15">
        <v>0</v>
      </c>
      <c r="AG1142" s="15">
        <v>0</v>
      </c>
      <c r="AH1142" s="15">
        <v>0</v>
      </c>
      <c r="AI1142" s="15">
        <v>0</v>
      </c>
      <c r="AJ1142" s="15">
        <v>0</v>
      </c>
      <c r="AK1142" s="15">
        <v>0</v>
      </c>
      <c r="AL1142" s="15">
        <v>0</v>
      </c>
      <c r="AM1142" s="15">
        <v>0</v>
      </c>
      <c r="AN1142" s="15">
        <v>0</v>
      </c>
      <c r="AO1142" s="15">
        <v>0</v>
      </c>
      <c r="AP1142" s="15">
        <v>0</v>
      </c>
      <c r="AQ1142" s="15">
        <v>0</v>
      </c>
      <c r="AR1142" s="15">
        <v>2823375</v>
      </c>
      <c r="AS1142" s="15">
        <v>2823375</v>
      </c>
      <c r="AT1142" s="15">
        <v>2823375</v>
      </c>
      <c r="AU1142" s="15">
        <v>2823375</v>
      </c>
      <c r="AV1142" s="15">
        <v>2823375</v>
      </c>
      <c r="AW1142" s="15">
        <v>2823375</v>
      </c>
      <c r="AX1142" s="15">
        <v>2823375</v>
      </c>
      <c r="AY1142" s="15">
        <v>2823375</v>
      </c>
      <c r="BB1142" t="b">
        <f t="shared" si="90"/>
        <v>1</v>
      </c>
    </row>
    <row r="1143" spans="1:54">
      <c r="A1143">
        <v>10582</v>
      </c>
      <c r="D1143" t="s">
        <v>1206</v>
      </c>
      <c r="E1143" t="s">
        <v>4308</v>
      </c>
      <c r="F1143" t="str">
        <f t="shared" si="86"/>
        <v>County/Roads and Bridges</v>
      </c>
      <c r="G1143" t="s">
        <v>1206</v>
      </c>
      <c r="I1143" t="s">
        <v>2910</v>
      </c>
      <c r="J1143" t="s">
        <v>2911</v>
      </c>
      <c r="K1143" t="s">
        <v>1259</v>
      </c>
      <c r="L1143" t="s">
        <v>1</v>
      </c>
      <c r="M1143" t="s">
        <v>2912</v>
      </c>
      <c r="N1143">
        <v>12163000</v>
      </c>
      <c r="O1143">
        <v>33715836</v>
      </c>
      <c r="P1143" t="s">
        <v>642</v>
      </c>
      <c r="Q1143" t="str">
        <f t="shared" si="87"/>
        <v>2033-2040</v>
      </c>
      <c r="R1143">
        <v>1</v>
      </c>
      <c r="S1143" t="s">
        <v>746</v>
      </c>
      <c r="T1143" t="s">
        <v>2287</v>
      </c>
      <c r="U1143" s="4">
        <v>2033</v>
      </c>
      <c r="V1143" s="4">
        <v>2040</v>
      </c>
      <c r="W1143" s="15">
        <f t="shared" si="88"/>
        <v>1520375</v>
      </c>
      <c r="X1143">
        <f t="shared" si="89"/>
        <v>8</v>
      </c>
      <c r="Y1143" s="15">
        <v>0</v>
      </c>
      <c r="Z1143" s="15">
        <v>0</v>
      </c>
      <c r="AA1143" s="15">
        <v>0</v>
      </c>
      <c r="AB1143" s="15">
        <v>0</v>
      </c>
      <c r="AC1143" s="15">
        <v>0</v>
      </c>
      <c r="AD1143" s="15">
        <v>0</v>
      </c>
      <c r="AE1143" s="15">
        <v>0</v>
      </c>
      <c r="AF1143" s="15">
        <v>0</v>
      </c>
      <c r="AG1143" s="15">
        <v>0</v>
      </c>
      <c r="AH1143" s="15">
        <v>0</v>
      </c>
      <c r="AI1143" s="15">
        <v>0</v>
      </c>
      <c r="AJ1143" s="15">
        <v>0</v>
      </c>
      <c r="AK1143" s="15">
        <v>0</v>
      </c>
      <c r="AL1143" s="15">
        <v>0</v>
      </c>
      <c r="AM1143" s="15">
        <v>0</v>
      </c>
      <c r="AN1143" s="15">
        <v>0</v>
      </c>
      <c r="AO1143" s="15">
        <v>0</v>
      </c>
      <c r="AP1143" s="15">
        <v>0</v>
      </c>
      <c r="AQ1143" s="15">
        <v>0</v>
      </c>
      <c r="AR1143" s="15">
        <v>1520375</v>
      </c>
      <c r="AS1143" s="15">
        <v>1520375</v>
      </c>
      <c r="AT1143" s="15">
        <v>1520375</v>
      </c>
      <c r="AU1143" s="15">
        <v>1520375</v>
      </c>
      <c r="AV1143" s="15">
        <v>1520375</v>
      </c>
      <c r="AW1143" s="15">
        <v>1520375</v>
      </c>
      <c r="AX1143" s="15">
        <v>1520375</v>
      </c>
      <c r="AY1143" s="15">
        <v>1520375</v>
      </c>
      <c r="BB1143" t="b">
        <f t="shared" si="90"/>
        <v>1</v>
      </c>
    </row>
    <row r="1144" spans="1:54">
      <c r="A1144">
        <v>10585</v>
      </c>
      <c r="D1144" t="s">
        <v>1206</v>
      </c>
      <c r="E1144" t="s">
        <v>4308</v>
      </c>
      <c r="F1144" t="str">
        <f t="shared" si="86"/>
        <v>County/Active Transportation</v>
      </c>
      <c r="G1144" t="s">
        <v>1206</v>
      </c>
      <c r="I1144" t="s">
        <v>1211</v>
      </c>
      <c r="J1144" t="s">
        <v>1212</v>
      </c>
      <c r="K1144" t="s">
        <v>1213</v>
      </c>
      <c r="L1144" t="s">
        <v>640</v>
      </c>
      <c r="M1144" t="s">
        <v>1214</v>
      </c>
      <c r="N1144">
        <v>24333000</v>
      </c>
      <c r="O1144">
        <v>67451076</v>
      </c>
      <c r="P1144" t="s">
        <v>642</v>
      </c>
      <c r="Q1144" t="str">
        <f t="shared" si="87"/>
        <v>2033-2040</v>
      </c>
      <c r="R1144">
        <v>1</v>
      </c>
      <c r="S1144" t="s">
        <v>746</v>
      </c>
      <c r="T1144" t="s">
        <v>636</v>
      </c>
      <c r="U1144" s="4">
        <v>2033</v>
      </c>
      <c r="V1144" s="4">
        <v>2040</v>
      </c>
      <c r="W1144" s="15">
        <f t="shared" si="88"/>
        <v>3041625</v>
      </c>
      <c r="X1144">
        <f t="shared" si="89"/>
        <v>8</v>
      </c>
      <c r="Y1144" s="15">
        <v>0</v>
      </c>
      <c r="Z1144" s="15">
        <v>0</v>
      </c>
      <c r="AA1144" s="15">
        <v>0</v>
      </c>
      <c r="AB1144" s="15">
        <v>0</v>
      </c>
      <c r="AC1144" s="15">
        <v>0</v>
      </c>
      <c r="AD1144" s="15">
        <v>0</v>
      </c>
      <c r="AE1144" s="15">
        <v>0</v>
      </c>
      <c r="AF1144" s="15">
        <v>0</v>
      </c>
      <c r="AG1144" s="15">
        <v>0</v>
      </c>
      <c r="AH1144" s="15">
        <v>0</v>
      </c>
      <c r="AI1144" s="15">
        <v>0</v>
      </c>
      <c r="AJ1144" s="15">
        <v>0</v>
      </c>
      <c r="AK1144" s="15">
        <v>0</v>
      </c>
      <c r="AL1144" s="15">
        <v>0</v>
      </c>
      <c r="AM1144" s="15">
        <v>0</v>
      </c>
      <c r="AN1144" s="15">
        <v>0</v>
      </c>
      <c r="AO1144" s="15">
        <v>0</v>
      </c>
      <c r="AP1144" s="15">
        <v>0</v>
      </c>
      <c r="AQ1144" s="15">
        <v>0</v>
      </c>
      <c r="AR1144" s="15">
        <v>3041625</v>
      </c>
      <c r="AS1144" s="15">
        <v>3041625</v>
      </c>
      <c r="AT1144" s="15">
        <v>3041625</v>
      </c>
      <c r="AU1144" s="15">
        <v>3041625</v>
      </c>
      <c r="AV1144" s="15">
        <v>3041625</v>
      </c>
      <c r="AW1144" s="15">
        <v>3041625</v>
      </c>
      <c r="AX1144" s="15">
        <v>3041625</v>
      </c>
      <c r="AY1144" s="15">
        <v>3041625</v>
      </c>
      <c r="BB1144" t="b">
        <f t="shared" si="90"/>
        <v>1</v>
      </c>
    </row>
    <row r="1145" spans="1:54">
      <c r="A1145">
        <v>10591</v>
      </c>
      <c r="D1145" t="s">
        <v>1206</v>
      </c>
      <c r="E1145" t="s">
        <v>4308</v>
      </c>
      <c r="F1145" t="str">
        <f t="shared" si="86"/>
        <v>County/Roads and Bridges</v>
      </c>
      <c r="G1145" t="s">
        <v>1206</v>
      </c>
      <c r="I1145" t="s">
        <v>2918</v>
      </c>
      <c r="J1145" t="s">
        <v>2919</v>
      </c>
      <c r="K1145" t="s">
        <v>2920</v>
      </c>
      <c r="L1145" t="s">
        <v>1</v>
      </c>
      <c r="M1145" t="s">
        <v>2921</v>
      </c>
      <c r="N1145">
        <v>26016000</v>
      </c>
      <c r="O1145">
        <v>72116352</v>
      </c>
      <c r="P1145" t="s">
        <v>642</v>
      </c>
      <c r="Q1145" t="str">
        <f t="shared" si="87"/>
        <v>2033-2040</v>
      </c>
      <c r="R1145">
        <v>1</v>
      </c>
      <c r="S1145" t="s">
        <v>635</v>
      </c>
      <c r="T1145" t="s">
        <v>2287</v>
      </c>
      <c r="U1145" s="4">
        <v>2033</v>
      </c>
      <c r="V1145" s="4">
        <v>2040</v>
      </c>
      <c r="W1145" s="15">
        <f t="shared" si="88"/>
        <v>3252000</v>
      </c>
      <c r="X1145">
        <f t="shared" si="89"/>
        <v>8</v>
      </c>
      <c r="Y1145" s="15">
        <v>0</v>
      </c>
      <c r="Z1145" s="15">
        <v>0</v>
      </c>
      <c r="AA1145" s="15">
        <v>0</v>
      </c>
      <c r="AB1145" s="15">
        <v>0</v>
      </c>
      <c r="AC1145" s="15">
        <v>0</v>
      </c>
      <c r="AD1145" s="15">
        <v>0</v>
      </c>
      <c r="AE1145" s="15">
        <v>0</v>
      </c>
      <c r="AF1145" s="15">
        <v>0</v>
      </c>
      <c r="AG1145" s="15">
        <v>0</v>
      </c>
      <c r="AH1145" s="15">
        <v>0</v>
      </c>
      <c r="AI1145" s="15">
        <v>0</v>
      </c>
      <c r="AJ1145" s="15">
        <v>0</v>
      </c>
      <c r="AK1145" s="15">
        <v>0</v>
      </c>
      <c r="AL1145" s="15">
        <v>0</v>
      </c>
      <c r="AM1145" s="15">
        <v>0</v>
      </c>
      <c r="AN1145" s="15">
        <v>0</v>
      </c>
      <c r="AO1145" s="15">
        <v>0</v>
      </c>
      <c r="AP1145" s="15">
        <v>0</v>
      </c>
      <c r="AQ1145" s="15">
        <v>0</v>
      </c>
      <c r="AR1145" s="15">
        <v>3252000</v>
      </c>
      <c r="AS1145" s="15">
        <v>3252000</v>
      </c>
      <c r="AT1145" s="15">
        <v>3252000</v>
      </c>
      <c r="AU1145" s="15">
        <v>3252000</v>
      </c>
      <c r="AV1145" s="15">
        <v>3252000</v>
      </c>
      <c r="AW1145" s="15">
        <v>3252000</v>
      </c>
      <c r="AX1145" s="15">
        <v>3252000</v>
      </c>
      <c r="AY1145" s="15">
        <v>3252000</v>
      </c>
      <c r="BB1145" t="b">
        <f t="shared" si="90"/>
        <v>1</v>
      </c>
    </row>
    <row r="1146" spans="1:54">
      <c r="A1146">
        <v>10593</v>
      </c>
      <c r="D1146" t="s">
        <v>1206</v>
      </c>
      <c r="E1146" t="s">
        <v>4308</v>
      </c>
      <c r="F1146" t="str">
        <f t="shared" si="86"/>
        <v>County/Roads and Bridges</v>
      </c>
      <c r="G1146" t="s">
        <v>1206</v>
      </c>
      <c r="I1146" t="s">
        <v>2925</v>
      </c>
      <c r="J1146" t="s">
        <v>1713</v>
      </c>
      <c r="K1146" t="s">
        <v>1259</v>
      </c>
      <c r="L1146" t="s">
        <v>640</v>
      </c>
      <c r="M1146" t="s">
        <v>2926</v>
      </c>
      <c r="N1146">
        <v>26810000</v>
      </c>
      <c r="O1146">
        <v>74317320</v>
      </c>
      <c r="P1146" t="s">
        <v>642</v>
      </c>
      <c r="Q1146" t="str">
        <f t="shared" si="87"/>
        <v>2033-2040</v>
      </c>
      <c r="R1146">
        <v>1</v>
      </c>
      <c r="S1146" t="s">
        <v>730</v>
      </c>
      <c r="T1146" t="s">
        <v>2287</v>
      </c>
      <c r="U1146" s="4">
        <v>2033</v>
      </c>
      <c r="V1146" s="4">
        <v>2040</v>
      </c>
      <c r="W1146" s="15">
        <f t="shared" si="88"/>
        <v>3351250</v>
      </c>
      <c r="X1146">
        <f t="shared" si="89"/>
        <v>8</v>
      </c>
      <c r="Y1146" s="15">
        <v>0</v>
      </c>
      <c r="Z1146" s="15">
        <v>0</v>
      </c>
      <c r="AA1146" s="15">
        <v>0</v>
      </c>
      <c r="AB1146" s="15">
        <v>0</v>
      </c>
      <c r="AC1146" s="15">
        <v>0</v>
      </c>
      <c r="AD1146" s="15">
        <v>0</v>
      </c>
      <c r="AE1146" s="15">
        <v>0</v>
      </c>
      <c r="AF1146" s="15">
        <v>0</v>
      </c>
      <c r="AG1146" s="15">
        <v>0</v>
      </c>
      <c r="AH1146" s="15">
        <v>0</v>
      </c>
      <c r="AI1146" s="15">
        <v>0</v>
      </c>
      <c r="AJ1146" s="15">
        <v>0</v>
      </c>
      <c r="AK1146" s="15">
        <v>0</v>
      </c>
      <c r="AL1146" s="15">
        <v>0</v>
      </c>
      <c r="AM1146" s="15">
        <v>0</v>
      </c>
      <c r="AN1146" s="15">
        <v>0</v>
      </c>
      <c r="AO1146" s="15">
        <v>0</v>
      </c>
      <c r="AP1146" s="15">
        <v>0</v>
      </c>
      <c r="AQ1146" s="15">
        <v>0</v>
      </c>
      <c r="AR1146" s="15">
        <v>3351250</v>
      </c>
      <c r="AS1146" s="15">
        <v>3351250</v>
      </c>
      <c r="AT1146" s="15">
        <v>3351250</v>
      </c>
      <c r="AU1146" s="15">
        <v>3351250</v>
      </c>
      <c r="AV1146" s="15">
        <v>3351250</v>
      </c>
      <c r="AW1146" s="15">
        <v>3351250</v>
      </c>
      <c r="AX1146" s="15">
        <v>3351250</v>
      </c>
      <c r="AY1146" s="15">
        <v>3351250</v>
      </c>
      <c r="BB1146" t="b">
        <f t="shared" si="90"/>
        <v>1</v>
      </c>
    </row>
    <row r="1147" spans="1:54">
      <c r="A1147">
        <v>10598</v>
      </c>
      <c r="D1147" t="s">
        <v>1206</v>
      </c>
      <c r="E1147" t="s">
        <v>4308</v>
      </c>
      <c r="F1147" t="str">
        <f t="shared" si="86"/>
        <v>County/Roads and Bridges</v>
      </c>
      <c r="I1147" t="s">
        <v>2935</v>
      </c>
      <c r="J1147" t="s">
        <v>2936</v>
      </c>
      <c r="K1147" t="s">
        <v>887</v>
      </c>
      <c r="L1147" t="s">
        <v>1</v>
      </c>
      <c r="M1147" t="s">
        <v>2937</v>
      </c>
      <c r="N1147">
        <v>53000000</v>
      </c>
      <c r="O1147">
        <v>146916000</v>
      </c>
      <c r="P1147" t="s">
        <v>642</v>
      </c>
      <c r="Q1147" t="str">
        <f t="shared" si="87"/>
        <v>2033-2040</v>
      </c>
      <c r="R1147">
        <v>1</v>
      </c>
      <c r="S1147" t="s">
        <v>664</v>
      </c>
      <c r="T1147" t="s">
        <v>2287</v>
      </c>
      <c r="U1147" s="4">
        <v>2033</v>
      </c>
      <c r="V1147" s="4">
        <v>2040</v>
      </c>
      <c r="W1147" s="15">
        <f t="shared" si="88"/>
        <v>6625000</v>
      </c>
      <c r="X1147">
        <f t="shared" si="89"/>
        <v>8</v>
      </c>
      <c r="Y1147" s="15">
        <v>0</v>
      </c>
      <c r="Z1147" s="15">
        <v>0</v>
      </c>
      <c r="AA1147" s="15">
        <v>0</v>
      </c>
      <c r="AB1147" s="15">
        <v>0</v>
      </c>
      <c r="AC1147" s="15">
        <v>0</v>
      </c>
      <c r="AD1147" s="15">
        <v>0</v>
      </c>
      <c r="AE1147" s="15">
        <v>0</v>
      </c>
      <c r="AF1147" s="15">
        <v>0</v>
      </c>
      <c r="AG1147" s="15">
        <v>0</v>
      </c>
      <c r="AH1147" s="15">
        <v>0</v>
      </c>
      <c r="AI1147" s="15">
        <v>0</v>
      </c>
      <c r="AJ1147" s="15">
        <v>0</v>
      </c>
      <c r="AK1147" s="15">
        <v>0</v>
      </c>
      <c r="AL1147" s="15">
        <v>0</v>
      </c>
      <c r="AM1147" s="15">
        <v>0</v>
      </c>
      <c r="AN1147" s="15">
        <v>0</v>
      </c>
      <c r="AO1147" s="15">
        <v>0</v>
      </c>
      <c r="AP1147" s="15">
        <v>0</v>
      </c>
      <c r="AQ1147" s="15">
        <v>0</v>
      </c>
      <c r="AR1147" s="15">
        <v>6625000</v>
      </c>
      <c r="AS1147" s="15">
        <v>6625000</v>
      </c>
      <c r="AT1147" s="15">
        <v>6625000</v>
      </c>
      <c r="AU1147" s="15">
        <v>6625000</v>
      </c>
      <c r="AV1147" s="15">
        <v>6625000</v>
      </c>
      <c r="AW1147" s="15">
        <v>6625000</v>
      </c>
      <c r="AX1147" s="15">
        <v>6625000</v>
      </c>
      <c r="AY1147" s="15">
        <v>6625000</v>
      </c>
      <c r="BB1147" t="b">
        <f t="shared" si="90"/>
        <v>1</v>
      </c>
    </row>
    <row r="1148" spans="1:54">
      <c r="A1148">
        <v>10606</v>
      </c>
      <c r="D1148" t="s">
        <v>1206</v>
      </c>
      <c r="E1148" t="s">
        <v>4308</v>
      </c>
      <c r="F1148" t="str">
        <f t="shared" si="86"/>
        <v>County/Active Transportation</v>
      </c>
      <c r="G1148" t="s">
        <v>1206</v>
      </c>
      <c r="I1148" t="s">
        <v>1223</v>
      </c>
      <c r="J1148" t="s">
        <v>1224</v>
      </c>
      <c r="L1148" t="s">
        <v>652</v>
      </c>
      <c r="M1148" t="s">
        <v>1225</v>
      </c>
      <c r="N1148">
        <v>8954000</v>
      </c>
      <c r="O1148">
        <v>24820488</v>
      </c>
      <c r="P1148" t="s">
        <v>642</v>
      </c>
      <c r="Q1148" t="str">
        <f t="shared" si="87"/>
        <v>2033-2040</v>
      </c>
      <c r="R1148">
        <v>1</v>
      </c>
      <c r="S1148" t="s">
        <v>635</v>
      </c>
      <c r="T1148" t="s">
        <v>636</v>
      </c>
      <c r="U1148" s="4">
        <v>2033</v>
      </c>
      <c r="V1148" s="4">
        <v>2040</v>
      </c>
      <c r="W1148" s="15">
        <f t="shared" si="88"/>
        <v>1119250</v>
      </c>
      <c r="X1148">
        <f t="shared" si="89"/>
        <v>8</v>
      </c>
      <c r="Y1148" s="15">
        <v>0</v>
      </c>
      <c r="Z1148" s="15">
        <v>0</v>
      </c>
      <c r="AA1148" s="15">
        <v>0</v>
      </c>
      <c r="AB1148" s="15">
        <v>0</v>
      </c>
      <c r="AC1148" s="15">
        <v>0</v>
      </c>
      <c r="AD1148" s="15">
        <v>0</v>
      </c>
      <c r="AE1148" s="15">
        <v>0</v>
      </c>
      <c r="AF1148" s="15">
        <v>0</v>
      </c>
      <c r="AG1148" s="15">
        <v>0</v>
      </c>
      <c r="AH1148" s="15">
        <v>0</v>
      </c>
      <c r="AI1148" s="15">
        <v>0</v>
      </c>
      <c r="AJ1148" s="15">
        <v>0</v>
      </c>
      <c r="AK1148" s="15">
        <v>0</v>
      </c>
      <c r="AL1148" s="15">
        <v>0</v>
      </c>
      <c r="AM1148" s="15">
        <v>0</v>
      </c>
      <c r="AN1148" s="15">
        <v>0</v>
      </c>
      <c r="AO1148" s="15">
        <v>0</v>
      </c>
      <c r="AP1148" s="15">
        <v>0</v>
      </c>
      <c r="AQ1148" s="15">
        <v>0</v>
      </c>
      <c r="AR1148" s="15">
        <v>1119250</v>
      </c>
      <c r="AS1148" s="15">
        <v>1119250</v>
      </c>
      <c r="AT1148" s="15">
        <v>1119250</v>
      </c>
      <c r="AU1148" s="15">
        <v>1119250</v>
      </c>
      <c r="AV1148" s="15">
        <v>1119250</v>
      </c>
      <c r="AW1148" s="15">
        <v>1119250</v>
      </c>
      <c r="AX1148" s="15">
        <v>1119250</v>
      </c>
      <c r="AY1148" s="15">
        <v>1119250</v>
      </c>
      <c r="BB1148" t="b">
        <f t="shared" si="90"/>
        <v>1</v>
      </c>
    </row>
    <row r="1149" spans="1:54">
      <c r="A1149">
        <v>10607</v>
      </c>
      <c r="D1149" t="s">
        <v>1206</v>
      </c>
      <c r="E1149" t="s">
        <v>4308</v>
      </c>
      <c r="F1149" t="str">
        <f t="shared" si="86"/>
        <v>County/Active Transportation</v>
      </c>
      <c r="G1149" t="s">
        <v>1206</v>
      </c>
      <c r="I1149" t="s">
        <v>1226</v>
      </c>
      <c r="J1149" t="s">
        <v>1227</v>
      </c>
      <c r="L1149" t="s">
        <v>652</v>
      </c>
      <c r="M1149" t="s">
        <v>1228</v>
      </c>
      <c r="N1149">
        <v>6006000</v>
      </c>
      <c r="O1149">
        <v>16648631.999999998</v>
      </c>
      <c r="P1149" t="s">
        <v>642</v>
      </c>
      <c r="Q1149" t="str">
        <f t="shared" si="87"/>
        <v>2033-2040</v>
      </c>
      <c r="R1149">
        <v>1</v>
      </c>
      <c r="S1149" t="s">
        <v>1222</v>
      </c>
      <c r="T1149" t="s">
        <v>636</v>
      </c>
      <c r="U1149" s="4">
        <v>2033</v>
      </c>
      <c r="V1149" s="4">
        <v>2040</v>
      </c>
      <c r="W1149" s="15">
        <f t="shared" si="88"/>
        <v>750750</v>
      </c>
      <c r="X1149">
        <f t="shared" si="89"/>
        <v>8</v>
      </c>
      <c r="Y1149" s="15">
        <v>0</v>
      </c>
      <c r="Z1149" s="15">
        <v>0</v>
      </c>
      <c r="AA1149" s="15">
        <v>0</v>
      </c>
      <c r="AB1149" s="15">
        <v>0</v>
      </c>
      <c r="AC1149" s="15">
        <v>0</v>
      </c>
      <c r="AD1149" s="15">
        <v>0</v>
      </c>
      <c r="AE1149" s="15">
        <v>0</v>
      </c>
      <c r="AF1149" s="15">
        <v>0</v>
      </c>
      <c r="AG1149" s="15">
        <v>0</v>
      </c>
      <c r="AH1149" s="15">
        <v>0</v>
      </c>
      <c r="AI1149" s="15">
        <v>0</v>
      </c>
      <c r="AJ1149" s="15">
        <v>0</v>
      </c>
      <c r="AK1149" s="15">
        <v>0</v>
      </c>
      <c r="AL1149" s="15">
        <v>0</v>
      </c>
      <c r="AM1149" s="15">
        <v>0</v>
      </c>
      <c r="AN1149" s="15">
        <v>0</v>
      </c>
      <c r="AO1149" s="15">
        <v>0</v>
      </c>
      <c r="AP1149" s="15">
        <v>0</v>
      </c>
      <c r="AQ1149" s="15">
        <v>0</v>
      </c>
      <c r="AR1149" s="15">
        <v>750750</v>
      </c>
      <c r="AS1149" s="15">
        <v>750750</v>
      </c>
      <c r="AT1149" s="15">
        <v>750750</v>
      </c>
      <c r="AU1149" s="15">
        <v>750750</v>
      </c>
      <c r="AV1149" s="15">
        <v>750750</v>
      </c>
      <c r="AW1149" s="15">
        <v>750750</v>
      </c>
      <c r="AX1149" s="15">
        <v>750750</v>
      </c>
      <c r="AY1149" s="15">
        <v>750750</v>
      </c>
      <c r="BB1149" t="b">
        <f t="shared" si="90"/>
        <v>1</v>
      </c>
    </row>
    <row r="1150" spans="1:54">
      <c r="A1150">
        <v>10611</v>
      </c>
      <c r="D1150" t="s">
        <v>1206</v>
      </c>
      <c r="E1150" t="s">
        <v>4308</v>
      </c>
      <c r="F1150" t="str">
        <f t="shared" si="86"/>
        <v>County/Active Transportation</v>
      </c>
      <c r="G1150" t="s">
        <v>1206</v>
      </c>
      <c r="I1150" t="s">
        <v>1239</v>
      </c>
      <c r="J1150" t="s">
        <v>1240</v>
      </c>
      <c r="K1150" t="s">
        <v>1241</v>
      </c>
      <c r="L1150" t="s">
        <v>640</v>
      </c>
      <c r="M1150" t="s">
        <v>1242</v>
      </c>
      <c r="N1150">
        <v>3417000</v>
      </c>
      <c r="O1150">
        <v>9471924</v>
      </c>
      <c r="P1150" t="s">
        <v>642</v>
      </c>
      <c r="Q1150" t="str">
        <f t="shared" si="87"/>
        <v>2033-2040</v>
      </c>
      <c r="R1150">
        <v>1</v>
      </c>
      <c r="S1150" t="s">
        <v>1222</v>
      </c>
      <c r="T1150" t="s">
        <v>636</v>
      </c>
      <c r="U1150" s="4">
        <v>2033</v>
      </c>
      <c r="V1150" s="4">
        <v>2040</v>
      </c>
      <c r="W1150" s="15">
        <f t="shared" si="88"/>
        <v>427125</v>
      </c>
      <c r="X1150">
        <f t="shared" si="89"/>
        <v>8</v>
      </c>
      <c r="Y1150" s="15">
        <v>0</v>
      </c>
      <c r="Z1150" s="15">
        <v>0</v>
      </c>
      <c r="AA1150" s="15">
        <v>0</v>
      </c>
      <c r="AB1150" s="15">
        <v>0</v>
      </c>
      <c r="AC1150" s="15">
        <v>0</v>
      </c>
      <c r="AD1150" s="15">
        <v>0</v>
      </c>
      <c r="AE1150" s="15">
        <v>0</v>
      </c>
      <c r="AF1150" s="15">
        <v>0</v>
      </c>
      <c r="AG1150" s="15">
        <v>0</v>
      </c>
      <c r="AH1150" s="15">
        <v>0</v>
      </c>
      <c r="AI1150" s="15">
        <v>0</v>
      </c>
      <c r="AJ1150" s="15">
        <v>0</v>
      </c>
      <c r="AK1150" s="15">
        <v>0</v>
      </c>
      <c r="AL1150" s="15">
        <v>0</v>
      </c>
      <c r="AM1150" s="15">
        <v>0</v>
      </c>
      <c r="AN1150" s="15">
        <v>0</v>
      </c>
      <c r="AO1150" s="15">
        <v>0</v>
      </c>
      <c r="AP1150" s="15">
        <v>0</v>
      </c>
      <c r="AQ1150" s="15">
        <v>0</v>
      </c>
      <c r="AR1150" s="15">
        <v>427125</v>
      </c>
      <c r="AS1150" s="15">
        <v>427125</v>
      </c>
      <c r="AT1150" s="15">
        <v>427125</v>
      </c>
      <c r="AU1150" s="15">
        <v>427125</v>
      </c>
      <c r="AV1150" s="15">
        <v>427125</v>
      </c>
      <c r="AW1150" s="15">
        <v>427125</v>
      </c>
      <c r="AX1150" s="15">
        <v>427125</v>
      </c>
      <c r="AY1150" s="15">
        <v>427125</v>
      </c>
      <c r="BB1150" t="b">
        <f t="shared" si="90"/>
        <v>1</v>
      </c>
    </row>
    <row r="1151" spans="1:54">
      <c r="A1151">
        <v>10612</v>
      </c>
      <c r="D1151" t="s">
        <v>1206</v>
      </c>
      <c r="E1151" t="s">
        <v>4308</v>
      </c>
      <c r="F1151" t="str">
        <f t="shared" si="86"/>
        <v>County/Active Transportation</v>
      </c>
      <c r="G1151" t="s">
        <v>1206</v>
      </c>
      <c r="I1151" t="s">
        <v>1243</v>
      </c>
      <c r="J1151" t="s">
        <v>1240</v>
      </c>
      <c r="K1151" t="s">
        <v>1244</v>
      </c>
      <c r="L1151" t="s">
        <v>1</v>
      </c>
      <c r="M1151" t="s">
        <v>1245</v>
      </c>
      <c r="N1151">
        <v>3610000</v>
      </c>
      <c r="O1151">
        <v>10006920</v>
      </c>
      <c r="P1151" t="s">
        <v>642</v>
      </c>
      <c r="Q1151" t="str">
        <f t="shared" si="87"/>
        <v>2033-2040</v>
      </c>
      <c r="R1151">
        <v>1</v>
      </c>
      <c r="S1151" t="s">
        <v>746</v>
      </c>
      <c r="T1151" t="s">
        <v>636</v>
      </c>
      <c r="U1151" s="4">
        <v>2033</v>
      </c>
      <c r="V1151" s="4">
        <v>2040</v>
      </c>
      <c r="W1151" s="15">
        <f t="shared" si="88"/>
        <v>451250</v>
      </c>
      <c r="X1151">
        <f t="shared" si="89"/>
        <v>8</v>
      </c>
      <c r="Y1151" s="15">
        <v>0</v>
      </c>
      <c r="Z1151" s="15">
        <v>0</v>
      </c>
      <c r="AA1151" s="15">
        <v>0</v>
      </c>
      <c r="AB1151" s="15">
        <v>0</v>
      </c>
      <c r="AC1151" s="15">
        <v>0</v>
      </c>
      <c r="AD1151" s="15">
        <v>0</v>
      </c>
      <c r="AE1151" s="15">
        <v>0</v>
      </c>
      <c r="AF1151" s="15">
        <v>0</v>
      </c>
      <c r="AG1151" s="15">
        <v>0</v>
      </c>
      <c r="AH1151" s="15">
        <v>0</v>
      </c>
      <c r="AI1151" s="15">
        <v>0</v>
      </c>
      <c r="AJ1151" s="15">
        <v>0</v>
      </c>
      <c r="AK1151" s="15">
        <v>0</v>
      </c>
      <c r="AL1151" s="15">
        <v>0</v>
      </c>
      <c r="AM1151" s="15">
        <v>0</v>
      </c>
      <c r="AN1151" s="15">
        <v>0</v>
      </c>
      <c r="AO1151" s="15">
        <v>0</v>
      </c>
      <c r="AP1151" s="15">
        <v>0</v>
      </c>
      <c r="AQ1151" s="15">
        <v>0</v>
      </c>
      <c r="AR1151" s="15">
        <v>451250</v>
      </c>
      <c r="AS1151" s="15">
        <v>451250</v>
      </c>
      <c r="AT1151" s="15">
        <v>451250</v>
      </c>
      <c r="AU1151" s="15">
        <v>451250</v>
      </c>
      <c r="AV1151" s="15">
        <v>451250</v>
      </c>
      <c r="AW1151" s="15">
        <v>451250</v>
      </c>
      <c r="AX1151" s="15">
        <v>451250</v>
      </c>
      <c r="AY1151" s="15">
        <v>451250</v>
      </c>
      <c r="BB1151" t="b">
        <f t="shared" si="90"/>
        <v>1</v>
      </c>
    </row>
    <row r="1152" spans="1:54">
      <c r="A1152">
        <v>10613</v>
      </c>
      <c r="D1152" t="s">
        <v>1206</v>
      </c>
      <c r="E1152" t="s">
        <v>4308</v>
      </c>
      <c r="F1152" t="str">
        <f t="shared" si="86"/>
        <v>County/Active Transportation</v>
      </c>
      <c r="G1152" t="s">
        <v>1206</v>
      </c>
      <c r="I1152" t="s">
        <v>1246</v>
      </c>
      <c r="J1152" t="s">
        <v>1247</v>
      </c>
      <c r="K1152" t="s">
        <v>1248</v>
      </c>
      <c r="L1152" t="s">
        <v>1</v>
      </c>
      <c r="M1152" t="s">
        <v>1249</v>
      </c>
      <c r="N1152">
        <v>1036000</v>
      </c>
      <c r="O1152">
        <v>2871792</v>
      </c>
      <c r="P1152" t="s">
        <v>642</v>
      </c>
      <c r="Q1152" t="str">
        <f t="shared" si="87"/>
        <v>2033-2040</v>
      </c>
      <c r="R1152">
        <v>1</v>
      </c>
      <c r="S1152" t="s">
        <v>746</v>
      </c>
      <c r="T1152" t="s">
        <v>636</v>
      </c>
      <c r="U1152" s="4">
        <v>2033</v>
      </c>
      <c r="V1152" s="4">
        <v>2040</v>
      </c>
      <c r="W1152" s="15">
        <f t="shared" si="88"/>
        <v>129500</v>
      </c>
      <c r="X1152">
        <f t="shared" si="89"/>
        <v>8</v>
      </c>
      <c r="Y1152" s="15">
        <v>0</v>
      </c>
      <c r="Z1152" s="15">
        <v>0</v>
      </c>
      <c r="AA1152" s="15">
        <v>0</v>
      </c>
      <c r="AB1152" s="15">
        <v>0</v>
      </c>
      <c r="AC1152" s="15">
        <v>0</v>
      </c>
      <c r="AD1152" s="15">
        <v>0</v>
      </c>
      <c r="AE1152" s="15">
        <v>0</v>
      </c>
      <c r="AF1152" s="15">
        <v>0</v>
      </c>
      <c r="AG1152" s="15">
        <v>0</v>
      </c>
      <c r="AH1152" s="15">
        <v>0</v>
      </c>
      <c r="AI1152" s="15">
        <v>0</v>
      </c>
      <c r="AJ1152" s="15">
        <v>0</v>
      </c>
      <c r="AK1152" s="15">
        <v>0</v>
      </c>
      <c r="AL1152" s="15">
        <v>0</v>
      </c>
      <c r="AM1152" s="15">
        <v>0</v>
      </c>
      <c r="AN1152" s="15">
        <v>0</v>
      </c>
      <c r="AO1152" s="15">
        <v>0</v>
      </c>
      <c r="AP1152" s="15">
        <v>0</v>
      </c>
      <c r="AQ1152" s="15">
        <v>0</v>
      </c>
      <c r="AR1152" s="15">
        <v>129500</v>
      </c>
      <c r="AS1152" s="15">
        <v>129500</v>
      </c>
      <c r="AT1152" s="15">
        <v>129500</v>
      </c>
      <c r="AU1152" s="15">
        <v>129500</v>
      </c>
      <c r="AV1152" s="15">
        <v>129500</v>
      </c>
      <c r="AW1152" s="15">
        <v>129500</v>
      </c>
      <c r="AX1152" s="15">
        <v>129500</v>
      </c>
      <c r="AY1152" s="15">
        <v>129500</v>
      </c>
      <c r="BB1152" t="b">
        <f t="shared" si="90"/>
        <v>1</v>
      </c>
    </row>
    <row r="1153" spans="1:54">
      <c r="A1153">
        <v>10614</v>
      </c>
      <c r="D1153" t="s">
        <v>1206</v>
      </c>
      <c r="E1153" t="s">
        <v>4308</v>
      </c>
      <c r="F1153" t="str">
        <f t="shared" si="86"/>
        <v>County/Active Transportation</v>
      </c>
      <c r="G1153" t="s">
        <v>1206</v>
      </c>
      <c r="I1153" t="s">
        <v>1250</v>
      </c>
      <c r="J1153" t="s">
        <v>1251</v>
      </c>
      <c r="K1153" t="s">
        <v>1252</v>
      </c>
      <c r="L1153" t="s">
        <v>640</v>
      </c>
      <c r="M1153" t="s">
        <v>1253</v>
      </c>
      <c r="N1153">
        <v>3520000</v>
      </c>
      <c r="O1153">
        <v>9757440</v>
      </c>
      <c r="P1153" t="s">
        <v>642</v>
      </c>
      <c r="Q1153" t="str">
        <f t="shared" si="87"/>
        <v>2033-2040</v>
      </c>
      <c r="R1153">
        <v>1</v>
      </c>
      <c r="S1153" t="s">
        <v>782</v>
      </c>
      <c r="T1153" t="s">
        <v>636</v>
      </c>
      <c r="U1153" s="4">
        <v>2033</v>
      </c>
      <c r="V1153" s="4">
        <v>2040</v>
      </c>
      <c r="W1153" s="15">
        <f t="shared" si="88"/>
        <v>440000</v>
      </c>
      <c r="X1153">
        <f t="shared" si="89"/>
        <v>8</v>
      </c>
      <c r="Y1153" s="15">
        <v>0</v>
      </c>
      <c r="Z1153" s="15">
        <v>0</v>
      </c>
      <c r="AA1153" s="15">
        <v>0</v>
      </c>
      <c r="AB1153" s="15">
        <v>0</v>
      </c>
      <c r="AC1153" s="15">
        <v>0</v>
      </c>
      <c r="AD1153" s="15">
        <v>0</v>
      </c>
      <c r="AE1153" s="15">
        <v>0</v>
      </c>
      <c r="AF1153" s="15">
        <v>0</v>
      </c>
      <c r="AG1153" s="15">
        <v>0</v>
      </c>
      <c r="AH1153" s="15">
        <v>0</v>
      </c>
      <c r="AI1153" s="15">
        <v>0</v>
      </c>
      <c r="AJ1153" s="15">
        <v>0</v>
      </c>
      <c r="AK1153" s="15">
        <v>0</v>
      </c>
      <c r="AL1153" s="15">
        <v>0</v>
      </c>
      <c r="AM1153" s="15">
        <v>0</v>
      </c>
      <c r="AN1153" s="15">
        <v>0</v>
      </c>
      <c r="AO1153" s="15">
        <v>0</v>
      </c>
      <c r="AP1153" s="15">
        <v>0</v>
      </c>
      <c r="AQ1153" s="15">
        <v>0</v>
      </c>
      <c r="AR1153" s="15">
        <v>440000</v>
      </c>
      <c r="AS1153" s="15">
        <v>440000</v>
      </c>
      <c r="AT1153" s="15">
        <v>440000</v>
      </c>
      <c r="AU1153" s="15">
        <v>440000</v>
      </c>
      <c r="AV1153" s="15">
        <v>440000</v>
      </c>
      <c r="AW1153" s="15">
        <v>440000</v>
      </c>
      <c r="AX1153" s="15">
        <v>440000</v>
      </c>
      <c r="AY1153" s="15">
        <v>440000</v>
      </c>
      <c r="BB1153" t="b">
        <f t="shared" si="90"/>
        <v>1</v>
      </c>
    </row>
    <row r="1154" spans="1:54">
      <c r="A1154">
        <v>10688</v>
      </c>
      <c r="D1154" t="s">
        <v>1326</v>
      </c>
      <c r="E1154" t="s">
        <v>4307</v>
      </c>
      <c r="F1154" t="str">
        <f t="shared" ref="F1154:F1217" si="91">CONCATENATE(E1154,"/",T1154)</f>
        <v>City/Roads and Bridges</v>
      </c>
      <c r="G1154" t="s">
        <v>1326</v>
      </c>
      <c r="I1154" t="s">
        <v>3014</v>
      </c>
      <c r="J1154" t="s">
        <v>3015</v>
      </c>
      <c r="K1154" t="s">
        <v>3016</v>
      </c>
      <c r="L1154" t="s">
        <v>640</v>
      </c>
      <c r="M1154" t="s">
        <v>3017</v>
      </c>
      <c r="N1154">
        <v>2700000</v>
      </c>
      <c r="O1154">
        <v>7484399.9999999991</v>
      </c>
      <c r="P1154" t="s">
        <v>642</v>
      </c>
      <c r="Q1154" t="str">
        <f t="shared" ref="Q1154:Q1217" si="92">IF(P1154="N/A","2018-2040",P1154)</f>
        <v>2033-2040</v>
      </c>
      <c r="R1154">
        <v>1</v>
      </c>
      <c r="S1154" t="s">
        <v>730</v>
      </c>
      <c r="T1154" t="s">
        <v>2287</v>
      </c>
      <c r="U1154" s="4">
        <v>2033</v>
      </c>
      <c r="V1154" s="4">
        <v>2040</v>
      </c>
      <c r="W1154" s="15">
        <f t="shared" ref="W1154:W1217" si="93">N1154/X1154</f>
        <v>337500</v>
      </c>
      <c r="X1154">
        <f t="shared" ref="X1154:X1217" si="94">V1154-U1154+1</f>
        <v>8</v>
      </c>
      <c r="Y1154" s="15">
        <v>0</v>
      </c>
      <c r="Z1154" s="15">
        <v>0</v>
      </c>
      <c r="AA1154" s="15">
        <v>0</v>
      </c>
      <c r="AB1154" s="15">
        <v>0</v>
      </c>
      <c r="AC1154" s="15">
        <v>0</v>
      </c>
      <c r="AD1154" s="15">
        <v>0</v>
      </c>
      <c r="AE1154" s="15">
        <v>0</v>
      </c>
      <c r="AF1154" s="15">
        <v>0</v>
      </c>
      <c r="AG1154" s="15">
        <v>0</v>
      </c>
      <c r="AH1154" s="15">
        <v>0</v>
      </c>
      <c r="AI1154" s="15">
        <v>0</v>
      </c>
      <c r="AJ1154" s="15">
        <v>0</v>
      </c>
      <c r="AK1154" s="15">
        <v>0</v>
      </c>
      <c r="AL1154" s="15">
        <v>0</v>
      </c>
      <c r="AM1154" s="15">
        <v>0</v>
      </c>
      <c r="AN1154" s="15">
        <v>0</v>
      </c>
      <c r="AO1154" s="15">
        <v>0</v>
      </c>
      <c r="AP1154" s="15">
        <v>0</v>
      </c>
      <c r="AQ1154" s="15">
        <v>0</v>
      </c>
      <c r="AR1154" s="15">
        <v>337500</v>
      </c>
      <c r="AS1154" s="15">
        <v>337500</v>
      </c>
      <c r="AT1154" s="15">
        <v>337500</v>
      </c>
      <c r="AU1154" s="15">
        <v>337500</v>
      </c>
      <c r="AV1154" s="15">
        <v>337500</v>
      </c>
      <c r="AW1154" s="15">
        <v>337500</v>
      </c>
      <c r="AX1154" s="15">
        <v>337500</v>
      </c>
      <c r="AY1154" s="15">
        <v>337500</v>
      </c>
      <c r="BB1154" t="b">
        <f t="shared" si="90"/>
        <v>1</v>
      </c>
    </row>
    <row r="1155" spans="1:54">
      <c r="A1155">
        <v>10691</v>
      </c>
      <c r="D1155" t="s">
        <v>1326</v>
      </c>
      <c r="E1155" t="s">
        <v>4307</v>
      </c>
      <c r="F1155" t="str">
        <f t="shared" si="91"/>
        <v>City/Roads and Bridges</v>
      </c>
      <c r="G1155" t="s">
        <v>1326</v>
      </c>
      <c r="I1155" t="s">
        <v>3020</v>
      </c>
      <c r="J1155" t="s">
        <v>3021</v>
      </c>
      <c r="K1155" t="s">
        <v>3022</v>
      </c>
      <c r="L1155" t="s">
        <v>1</v>
      </c>
      <c r="M1155" t="s">
        <v>3023</v>
      </c>
      <c r="N1155">
        <v>6700000</v>
      </c>
      <c r="O1155">
        <v>18572400</v>
      </c>
      <c r="P1155" t="s">
        <v>642</v>
      </c>
      <c r="Q1155" t="str">
        <f t="shared" si="92"/>
        <v>2033-2040</v>
      </c>
      <c r="R1155">
        <v>1</v>
      </c>
      <c r="S1155" t="s">
        <v>670</v>
      </c>
      <c r="T1155" t="s">
        <v>2287</v>
      </c>
      <c r="U1155" s="4">
        <v>2033</v>
      </c>
      <c r="V1155" s="4">
        <v>2040</v>
      </c>
      <c r="W1155" s="15">
        <f t="shared" si="93"/>
        <v>837500</v>
      </c>
      <c r="X1155">
        <f t="shared" si="94"/>
        <v>8</v>
      </c>
      <c r="Y1155" s="15">
        <v>0</v>
      </c>
      <c r="Z1155" s="15">
        <v>0</v>
      </c>
      <c r="AA1155" s="15">
        <v>0</v>
      </c>
      <c r="AB1155" s="15">
        <v>0</v>
      </c>
      <c r="AC1155" s="15">
        <v>0</v>
      </c>
      <c r="AD1155" s="15">
        <v>0</v>
      </c>
      <c r="AE1155" s="15">
        <v>0</v>
      </c>
      <c r="AF1155" s="15">
        <v>0</v>
      </c>
      <c r="AG1155" s="15">
        <v>0</v>
      </c>
      <c r="AH1155" s="15">
        <v>0</v>
      </c>
      <c r="AI1155" s="15">
        <v>0</v>
      </c>
      <c r="AJ1155" s="15">
        <v>0</v>
      </c>
      <c r="AK1155" s="15">
        <v>0</v>
      </c>
      <c r="AL1155" s="15">
        <v>0</v>
      </c>
      <c r="AM1155" s="15">
        <v>0</v>
      </c>
      <c r="AN1155" s="15">
        <v>0</v>
      </c>
      <c r="AO1155" s="15">
        <v>0</v>
      </c>
      <c r="AP1155" s="15">
        <v>0</v>
      </c>
      <c r="AQ1155" s="15">
        <v>0</v>
      </c>
      <c r="AR1155" s="15">
        <v>837500</v>
      </c>
      <c r="AS1155" s="15">
        <v>837500</v>
      </c>
      <c r="AT1155" s="15">
        <v>837500</v>
      </c>
      <c r="AU1155" s="15">
        <v>837500</v>
      </c>
      <c r="AV1155" s="15">
        <v>837500</v>
      </c>
      <c r="AW1155" s="15">
        <v>837500</v>
      </c>
      <c r="AX1155" s="15">
        <v>837500</v>
      </c>
      <c r="AY1155" s="15">
        <v>837500</v>
      </c>
      <c r="BB1155" t="b">
        <f t="shared" si="90"/>
        <v>1</v>
      </c>
    </row>
    <row r="1156" spans="1:54">
      <c r="A1156">
        <v>10695</v>
      </c>
      <c r="D1156" t="s">
        <v>1326</v>
      </c>
      <c r="E1156" t="s">
        <v>4307</v>
      </c>
      <c r="F1156" t="str">
        <f t="shared" si="91"/>
        <v>City/Roads and Bridges</v>
      </c>
      <c r="G1156" t="s">
        <v>1326</v>
      </c>
      <c r="I1156" t="s">
        <v>1344</v>
      </c>
      <c r="J1156" t="s">
        <v>1360</v>
      </c>
      <c r="K1156" t="s">
        <v>3022</v>
      </c>
      <c r="L1156" t="s">
        <v>640</v>
      </c>
      <c r="M1156" t="s">
        <v>3031</v>
      </c>
      <c r="N1156">
        <v>1500000</v>
      </c>
      <c r="O1156">
        <v>4157999.9999999995</v>
      </c>
      <c r="P1156" t="s">
        <v>642</v>
      </c>
      <c r="Q1156" t="str">
        <f t="shared" si="92"/>
        <v>2033-2040</v>
      </c>
      <c r="R1156">
        <v>1</v>
      </c>
      <c r="S1156" t="s">
        <v>3032</v>
      </c>
      <c r="T1156" t="s">
        <v>2287</v>
      </c>
      <c r="U1156" s="4">
        <v>2033</v>
      </c>
      <c r="V1156" s="4">
        <v>2040</v>
      </c>
      <c r="W1156" s="15">
        <f t="shared" si="93"/>
        <v>187500</v>
      </c>
      <c r="X1156">
        <f t="shared" si="94"/>
        <v>8</v>
      </c>
      <c r="Y1156" s="15">
        <v>0</v>
      </c>
      <c r="Z1156" s="15">
        <v>0</v>
      </c>
      <c r="AA1156" s="15">
        <v>0</v>
      </c>
      <c r="AB1156" s="15">
        <v>0</v>
      </c>
      <c r="AC1156" s="15">
        <v>0</v>
      </c>
      <c r="AD1156" s="15">
        <v>0</v>
      </c>
      <c r="AE1156" s="15">
        <v>0</v>
      </c>
      <c r="AF1156" s="15">
        <v>0</v>
      </c>
      <c r="AG1156" s="15">
        <v>0</v>
      </c>
      <c r="AH1156" s="15">
        <v>0</v>
      </c>
      <c r="AI1156" s="15">
        <v>0</v>
      </c>
      <c r="AJ1156" s="15">
        <v>0</v>
      </c>
      <c r="AK1156" s="15">
        <v>0</v>
      </c>
      <c r="AL1156" s="15">
        <v>0</v>
      </c>
      <c r="AM1156" s="15">
        <v>0</v>
      </c>
      <c r="AN1156" s="15">
        <v>0</v>
      </c>
      <c r="AO1156" s="15">
        <v>0</v>
      </c>
      <c r="AP1156" s="15">
        <v>0</v>
      </c>
      <c r="AQ1156" s="15">
        <v>0</v>
      </c>
      <c r="AR1156" s="15">
        <v>187500</v>
      </c>
      <c r="AS1156" s="15">
        <v>187500</v>
      </c>
      <c r="AT1156" s="15">
        <v>187500</v>
      </c>
      <c r="AU1156" s="15">
        <v>187500</v>
      </c>
      <c r="AV1156" s="15">
        <v>187500</v>
      </c>
      <c r="AW1156" s="15">
        <v>187500</v>
      </c>
      <c r="AX1156" s="15">
        <v>187500</v>
      </c>
      <c r="AY1156" s="15">
        <v>187500</v>
      </c>
      <c r="BB1156" t="b">
        <f t="shared" si="90"/>
        <v>1</v>
      </c>
    </row>
    <row r="1157" spans="1:54">
      <c r="A1157">
        <v>10700</v>
      </c>
      <c r="D1157" t="s">
        <v>1326</v>
      </c>
      <c r="E1157" t="s">
        <v>4307</v>
      </c>
      <c r="F1157" t="str">
        <f t="shared" si="91"/>
        <v>City/Roads and Bridges</v>
      </c>
      <c r="G1157" t="s">
        <v>1326</v>
      </c>
      <c r="I1157" t="s">
        <v>3039</v>
      </c>
      <c r="J1157" t="s">
        <v>3040</v>
      </c>
      <c r="K1157" t="s">
        <v>3041</v>
      </c>
      <c r="L1157" t="s">
        <v>640</v>
      </c>
      <c r="M1157" t="s">
        <v>3042</v>
      </c>
      <c r="N1157">
        <v>8190000</v>
      </c>
      <c r="O1157">
        <v>22702680</v>
      </c>
      <c r="P1157" t="s">
        <v>642</v>
      </c>
      <c r="Q1157" t="str">
        <f t="shared" si="92"/>
        <v>2033-2040</v>
      </c>
      <c r="R1157">
        <v>1</v>
      </c>
      <c r="S1157" t="s">
        <v>664</v>
      </c>
      <c r="T1157" t="s">
        <v>2287</v>
      </c>
      <c r="U1157" s="4">
        <v>2033</v>
      </c>
      <c r="V1157" s="4">
        <v>2040</v>
      </c>
      <c r="W1157" s="15">
        <f t="shared" si="93"/>
        <v>1023750</v>
      </c>
      <c r="X1157">
        <f t="shared" si="94"/>
        <v>8</v>
      </c>
      <c r="Y1157" s="15">
        <v>0</v>
      </c>
      <c r="Z1157" s="15">
        <v>0</v>
      </c>
      <c r="AA1157" s="15">
        <v>0</v>
      </c>
      <c r="AB1157" s="15">
        <v>0</v>
      </c>
      <c r="AC1157" s="15">
        <v>0</v>
      </c>
      <c r="AD1157" s="15">
        <v>0</v>
      </c>
      <c r="AE1157" s="15">
        <v>0</v>
      </c>
      <c r="AF1157" s="15">
        <v>0</v>
      </c>
      <c r="AG1157" s="15">
        <v>0</v>
      </c>
      <c r="AH1157" s="15">
        <v>0</v>
      </c>
      <c r="AI1157" s="15">
        <v>0</v>
      </c>
      <c r="AJ1157" s="15">
        <v>0</v>
      </c>
      <c r="AK1157" s="15">
        <v>0</v>
      </c>
      <c r="AL1157" s="15">
        <v>0</v>
      </c>
      <c r="AM1157" s="15">
        <v>0</v>
      </c>
      <c r="AN1157" s="15">
        <v>0</v>
      </c>
      <c r="AO1157" s="15">
        <v>0</v>
      </c>
      <c r="AP1157" s="15">
        <v>0</v>
      </c>
      <c r="AQ1157" s="15">
        <v>0</v>
      </c>
      <c r="AR1157" s="15">
        <v>1023750</v>
      </c>
      <c r="AS1157" s="15">
        <v>1023750</v>
      </c>
      <c r="AT1157" s="15">
        <v>1023750</v>
      </c>
      <c r="AU1157" s="15">
        <v>1023750</v>
      </c>
      <c r="AV1157" s="15">
        <v>1023750</v>
      </c>
      <c r="AW1157" s="15">
        <v>1023750</v>
      </c>
      <c r="AX1157" s="15">
        <v>1023750</v>
      </c>
      <c r="AY1157" s="15">
        <v>1023750</v>
      </c>
      <c r="BB1157" t="b">
        <f t="shared" si="90"/>
        <v>1</v>
      </c>
    </row>
    <row r="1158" spans="1:54">
      <c r="A1158">
        <v>10747</v>
      </c>
      <c r="D1158" t="s">
        <v>1366</v>
      </c>
      <c r="E1158" t="s">
        <v>4307</v>
      </c>
      <c r="F1158" t="str">
        <f t="shared" si="91"/>
        <v>City/Roads and Bridges</v>
      </c>
      <c r="G1158" t="s">
        <v>1366</v>
      </c>
      <c r="I1158" t="s">
        <v>3081</v>
      </c>
      <c r="J1158" t="s">
        <v>3082</v>
      </c>
      <c r="K1158" t="s">
        <v>3083</v>
      </c>
      <c r="L1158" t="s">
        <v>640</v>
      </c>
      <c r="M1158" t="s">
        <v>3084</v>
      </c>
      <c r="N1158">
        <v>20000000</v>
      </c>
      <c r="O1158">
        <v>55439999.999999993</v>
      </c>
      <c r="P1158" t="s">
        <v>642</v>
      </c>
      <c r="Q1158" t="str">
        <f t="shared" si="92"/>
        <v>2033-2040</v>
      </c>
      <c r="R1158">
        <v>1</v>
      </c>
      <c r="S1158">
        <v>22</v>
      </c>
      <c r="T1158" t="s">
        <v>2287</v>
      </c>
      <c r="U1158" s="4">
        <v>2033</v>
      </c>
      <c r="V1158" s="4">
        <v>2040</v>
      </c>
      <c r="W1158" s="15">
        <f t="shared" si="93"/>
        <v>2500000</v>
      </c>
      <c r="X1158">
        <f t="shared" si="94"/>
        <v>8</v>
      </c>
      <c r="Y1158" s="15">
        <v>0</v>
      </c>
      <c r="Z1158" s="15">
        <v>0</v>
      </c>
      <c r="AA1158" s="15">
        <v>0</v>
      </c>
      <c r="AB1158" s="15">
        <v>0</v>
      </c>
      <c r="AC1158" s="15">
        <v>0</v>
      </c>
      <c r="AD1158" s="15">
        <v>0</v>
      </c>
      <c r="AE1158" s="15">
        <v>0</v>
      </c>
      <c r="AF1158" s="15">
        <v>0</v>
      </c>
      <c r="AG1158" s="15">
        <v>0</v>
      </c>
      <c r="AH1158" s="15">
        <v>0</v>
      </c>
      <c r="AI1158" s="15">
        <v>0</v>
      </c>
      <c r="AJ1158" s="15">
        <v>0</v>
      </c>
      <c r="AK1158" s="15">
        <v>0</v>
      </c>
      <c r="AL1158" s="15">
        <v>0</v>
      </c>
      <c r="AM1158" s="15">
        <v>0</v>
      </c>
      <c r="AN1158" s="15">
        <v>0</v>
      </c>
      <c r="AO1158" s="15">
        <v>0</v>
      </c>
      <c r="AP1158" s="15">
        <v>0</v>
      </c>
      <c r="AQ1158" s="15">
        <v>0</v>
      </c>
      <c r="AR1158" s="15">
        <v>2500000</v>
      </c>
      <c r="AS1158" s="15">
        <v>2500000</v>
      </c>
      <c r="AT1158" s="15">
        <v>2500000</v>
      </c>
      <c r="AU1158" s="15">
        <v>2500000</v>
      </c>
      <c r="AV1158" s="15">
        <v>2500000</v>
      </c>
      <c r="AW1158" s="15">
        <v>2500000</v>
      </c>
      <c r="AX1158" s="15">
        <v>2500000</v>
      </c>
      <c r="AY1158" s="15">
        <v>2500000</v>
      </c>
      <c r="BB1158" t="b">
        <f t="shared" si="90"/>
        <v>1</v>
      </c>
    </row>
    <row r="1159" spans="1:54">
      <c r="A1159">
        <v>10754</v>
      </c>
      <c r="D1159" t="s">
        <v>1366</v>
      </c>
      <c r="E1159" t="s">
        <v>4307</v>
      </c>
      <c r="F1159" t="str">
        <f t="shared" si="91"/>
        <v>City/Roads and Bridges</v>
      </c>
      <c r="G1159" t="s">
        <v>1366</v>
      </c>
      <c r="I1159" t="s">
        <v>3100</v>
      </c>
      <c r="J1159" t="s">
        <v>1360</v>
      </c>
      <c r="K1159" t="s">
        <v>3101</v>
      </c>
      <c r="L1159" t="s">
        <v>640</v>
      </c>
      <c r="M1159" t="s">
        <v>3102</v>
      </c>
      <c r="N1159">
        <v>14000000</v>
      </c>
      <c r="O1159">
        <v>38808000</v>
      </c>
      <c r="P1159" t="s">
        <v>642</v>
      </c>
      <c r="Q1159" t="str">
        <f t="shared" si="92"/>
        <v>2033-2040</v>
      </c>
      <c r="R1159">
        <v>1</v>
      </c>
      <c r="S1159" t="s">
        <v>746</v>
      </c>
      <c r="T1159" t="s">
        <v>2287</v>
      </c>
      <c r="U1159" s="4">
        <v>2033</v>
      </c>
      <c r="V1159" s="4">
        <v>2040</v>
      </c>
      <c r="W1159" s="15">
        <f t="shared" si="93"/>
        <v>1750000</v>
      </c>
      <c r="X1159">
        <f t="shared" si="94"/>
        <v>8</v>
      </c>
      <c r="Y1159" s="15">
        <v>0</v>
      </c>
      <c r="Z1159" s="15">
        <v>0</v>
      </c>
      <c r="AA1159" s="15">
        <v>0</v>
      </c>
      <c r="AB1159" s="15">
        <v>0</v>
      </c>
      <c r="AC1159" s="15">
        <v>0</v>
      </c>
      <c r="AD1159" s="15">
        <v>0</v>
      </c>
      <c r="AE1159" s="15">
        <v>0</v>
      </c>
      <c r="AF1159" s="15">
        <v>0</v>
      </c>
      <c r="AG1159" s="15">
        <v>0</v>
      </c>
      <c r="AH1159" s="15">
        <v>0</v>
      </c>
      <c r="AI1159" s="15">
        <v>0</v>
      </c>
      <c r="AJ1159" s="15">
        <v>0</v>
      </c>
      <c r="AK1159" s="15">
        <v>0</v>
      </c>
      <c r="AL1159" s="15">
        <v>0</v>
      </c>
      <c r="AM1159" s="15">
        <v>0</v>
      </c>
      <c r="AN1159" s="15">
        <v>0</v>
      </c>
      <c r="AO1159" s="15">
        <v>0</v>
      </c>
      <c r="AP1159" s="15">
        <v>0</v>
      </c>
      <c r="AQ1159" s="15">
        <v>0</v>
      </c>
      <c r="AR1159" s="15">
        <v>1750000</v>
      </c>
      <c r="AS1159" s="15">
        <v>1750000</v>
      </c>
      <c r="AT1159" s="15">
        <v>1750000</v>
      </c>
      <c r="AU1159" s="15">
        <v>1750000</v>
      </c>
      <c r="AV1159" s="15">
        <v>1750000</v>
      </c>
      <c r="AW1159" s="15">
        <v>1750000</v>
      </c>
      <c r="AX1159" s="15">
        <v>1750000</v>
      </c>
      <c r="AY1159" s="15">
        <v>1750000</v>
      </c>
      <c r="BB1159" t="b">
        <f t="shared" si="90"/>
        <v>1</v>
      </c>
    </row>
    <row r="1160" spans="1:54">
      <c r="A1160">
        <v>10796</v>
      </c>
      <c r="D1160" t="s">
        <v>1397</v>
      </c>
      <c r="E1160" t="s">
        <v>4307</v>
      </c>
      <c r="F1160" t="str">
        <f t="shared" si="91"/>
        <v>City/Roads and Bridges</v>
      </c>
      <c r="G1160" t="s">
        <v>1397</v>
      </c>
      <c r="I1160" t="s">
        <v>3146</v>
      </c>
      <c r="J1160" t="s">
        <v>3150</v>
      </c>
      <c r="K1160" t="s">
        <v>3151</v>
      </c>
      <c r="L1160" t="s">
        <v>640</v>
      </c>
      <c r="M1160" t="s">
        <v>3149</v>
      </c>
      <c r="N1160">
        <v>3022306</v>
      </c>
      <c r="O1160">
        <v>8377832.2319999998</v>
      </c>
      <c r="P1160" t="s">
        <v>642</v>
      </c>
      <c r="Q1160" t="str">
        <f t="shared" si="92"/>
        <v>2033-2040</v>
      </c>
      <c r="R1160">
        <v>1</v>
      </c>
      <c r="S1160" t="s">
        <v>3152</v>
      </c>
      <c r="T1160" t="s">
        <v>2287</v>
      </c>
      <c r="U1160" s="4">
        <v>2033</v>
      </c>
      <c r="V1160" s="4">
        <v>2040</v>
      </c>
      <c r="W1160" s="15">
        <f t="shared" si="93"/>
        <v>377788.25</v>
      </c>
      <c r="X1160">
        <f t="shared" si="94"/>
        <v>8</v>
      </c>
      <c r="Y1160" s="15">
        <v>0</v>
      </c>
      <c r="Z1160" s="15">
        <v>0</v>
      </c>
      <c r="AA1160" s="15">
        <v>0</v>
      </c>
      <c r="AB1160" s="15">
        <v>0</v>
      </c>
      <c r="AC1160" s="15">
        <v>0</v>
      </c>
      <c r="AD1160" s="15">
        <v>0</v>
      </c>
      <c r="AE1160" s="15">
        <v>0</v>
      </c>
      <c r="AF1160" s="15">
        <v>0</v>
      </c>
      <c r="AG1160" s="15">
        <v>0</v>
      </c>
      <c r="AH1160" s="15">
        <v>0</v>
      </c>
      <c r="AI1160" s="15">
        <v>0</v>
      </c>
      <c r="AJ1160" s="15">
        <v>0</v>
      </c>
      <c r="AK1160" s="15">
        <v>0</v>
      </c>
      <c r="AL1160" s="15">
        <v>0</v>
      </c>
      <c r="AM1160" s="15">
        <v>0</v>
      </c>
      <c r="AN1160" s="15">
        <v>0</v>
      </c>
      <c r="AO1160" s="15">
        <v>0</v>
      </c>
      <c r="AP1160" s="15">
        <v>0</v>
      </c>
      <c r="AQ1160" s="15">
        <v>0</v>
      </c>
      <c r="AR1160" s="15">
        <v>377788.25</v>
      </c>
      <c r="AS1160" s="15">
        <v>377788.25</v>
      </c>
      <c r="AT1160" s="15">
        <v>377788.25</v>
      </c>
      <c r="AU1160" s="15">
        <v>377788.25</v>
      </c>
      <c r="AV1160" s="15">
        <v>377788.25</v>
      </c>
      <c r="AW1160" s="15">
        <v>377788.25</v>
      </c>
      <c r="AX1160" s="15">
        <v>377788.25</v>
      </c>
      <c r="AY1160" s="15">
        <v>377788.25</v>
      </c>
      <c r="BB1160" t="b">
        <f t="shared" si="90"/>
        <v>1</v>
      </c>
    </row>
    <row r="1161" spans="1:54">
      <c r="A1161">
        <v>10797</v>
      </c>
      <c r="D1161" t="s">
        <v>1397</v>
      </c>
      <c r="E1161" t="s">
        <v>4307</v>
      </c>
      <c r="F1161" t="str">
        <f t="shared" si="91"/>
        <v>City/Roads and Bridges</v>
      </c>
      <c r="G1161" t="s">
        <v>1397</v>
      </c>
      <c r="I1161" t="s">
        <v>3146</v>
      </c>
      <c r="J1161" t="s">
        <v>3151</v>
      </c>
      <c r="K1161" t="s">
        <v>3133</v>
      </c>
      <c r="L1161" t="s">
        <v>640</v>
      </c>
      <c r="M1161" t="s">
        <v>3149</v>
      </c>
      <c r="N1161">
        <v>3221579</v>
      </c>
      <c r="O1161">
        <v>8930216.9879999999</v>
      </c>
      <c r="P1161" t="s">
        <v>642</v>
      </c>
      <c r="Q1161" t="str">
        <f t="shared" si="92"/>
        <v>2033-2040</v>
      </c>
      <c r="R1161">
        <v>1</v>
      </c>
      <c r="S1161" t="s">
        <v>3152</v>
      </c>
      <c r="T1161" t="s">
        <v>2287</v>
      </c>
      <c r="U1161" s="4">
        <v>2033</v>
      </c>
      <c r="V1161" s="4">
        <v>2040</v>
      </c>
      <c r="W1161" s="15">
        <f t="shared" si="93"/>
        <v>402697.375</v>
      </c>
      <c r="X1161">
        <f t="shared" si="94"/>
        <v>8</v>
      </c>
      <c r="Y1161" s="15">
        <v>0</v>
      </c>
      <c r="Z1161" s="15">
        <v>0</v>
      </c>
      <c r="AA1161" s="15">
        <v>0</v>
      </c>
      <c r="AB1161" s="15">
        <v>0</v>
      </c>
      <c r="AC1161" s="15">
        <v>0</v>
      </c>
      <c r="AD1161" s="15">
        <v>0</v>
      </c>
      <c r="AE1161" s="15">
        <v>0</v>
      </c>
      <c r="AF1161" s="15">
        <v>0</v>
      </c>
      <c r="AG1161" s="15">
        <v>0</v>
      </c>
      <c r="AH1161" s="15">
        <v>0</v>
      </c>
      <c r="AI1161" s="15">
        <v>0</v>
      </c>
      <c r="AJ1161" s="15">
        <v>0</v>
      </c>
      <c r="AK1161" s="15">
        <v>0</v>
      </c>
      <c r="AL1161" s="15">
        <v>0</v>
      </c>
      <c r="AM1161" s="15">
        <v>0</v>
      </c>
      <c r="AN1161" s="15">
        <v>0</v>
      </c>
      <c r="AO1161" s="15">
        <v>0</v>
      </c>
      <c r="AP1161" s="15">
        <v>0</v>
      </c>
      <c r="AQ1161" s="15">
        <v>0</v>
      </c>
      <c r="AR1161" s="15">
        <v>402697.375</v>
      </c>
      <c r="AS1161" s="15">
        <v>402697.375</v>
      </c>
      <c r="AT1161" s="15">
        <v>402697.375</v>
      </c>
      <c r="AU1161" s="15">
        <v>402697.375</v>
      </c>
      <c r="AV1161" s="15">
        <v>402697.375</v>
      </c>
      <c r="AW1161" s="15">
        <v>402697.375</v>
      </c>
      <c r="AX1161" s="15">
        <v>402697.375</v>
      </c>
      <c r="AY1161" s="15">
        <v>402697.375</v>
      </c>
      <c r="BB1161" t="b">
        <f t="shared" si="90"/>
        <v>1</v>
      </c>
    </row>
    <row r="1162" spans="1:54">
      <c r="A1162">
        <v>10798</v>
      </c>
      <c r="D1162" t="s">
        <v>1397</v>
      </c>
      <c r="E1162" t="s">
        <v>4307</v>
      </c>
      <c r="F1162" t="str">
        <f t="shared" si="91"/>
        <v>City/Roads and Bridges</v>
      </c>
      <c r="G1162" t="s">
        <v>1397</v>
      </c>
      <c r="I1162" t="s">
        <v>3153</v>
      </c>
      <c r="J1162" t="s">
        <v>3154</v>
      </c>
      <c r="K1162" t="s">
        <v>3141</v>
      </c>
      <c r="L1162" t="s">
        <v>640</v>
      </c>
      <c r="M1162" t="s">
        <v>3149</v>
      </c>
      <c r="N1162">
        <v>3885822</v>
      </c>
      <c r="O1162">
        <v>10771498.583999999</v>
      </c>
      <c r="P1162" t="s">
        <v>642</v>
      </c>
      <c r="Q1162" t="str">
        <f t="shared" si="92"/>
        <v>2033-2040</v>
      </c>
      <c r="R1162">
        <v>1</v>
      </c>
      <c r="S1162" t="s">
        <v>3152</v>
      </c>
      <c r="T1162" t="s">
        <v>2287</v>
      </c>
      <c r="U1162" s="4">
        <v>2033</v>
      </c>
      <c r="V1162" s="4">
        <v>2040</v>
      </c>
      <c r="W1162" s="15">
        <f t="shared" si="93"/>
        <v>485727.75</v>
      </c>
      <c r="X1162">
        <f t="shared" si="94"/>
        <v>8</v>
      </c>
      <c r="Y1162" s="15">
        <v>0</v>
      </c>
      <c r="Z1162" s="15">
        <v>0</v>
      </c>
      <c r="AA1162" s="15">
        <v>0</v>
      </c>
      <c r="AB1162" s="15">
        <v>0</v>
      </c>
      <c r="AC1162" s="15">
        <v>0</v>
      </c>
      <c r="AD1162" s="15">
        <v>0</v>
      </c>
      <c r="AE1162" s="15">
        <v>0</v>
      </c>
      <c r="AF1162" s="15">
        <v>0</v>
      </c>
      <c r="AG1162" s="15">
        <v>0</v>
      </c>
      <c r="AH1162" s="15">
        <v>0</v>
      </c>
      <c r="AI1162" s="15">
        <v>0</v>
      </c>
      <c r="AJ1162" s="15">
        <v>0</v>
      </c>
      <c r="AK1162" s="15">
        <v>0</v>
      </c>
      <c r="AL1162" s="15">
        <v>0</v>
      </c>
      <c r="AM1162" s="15">
        <v>0</v>
      </c>
      <c r="AN1162" s="15">
        <v>0</v>
      </c>
      <c r="AO1162" s="15">
        <v>0</v>
      </c>
      <c r="AP1162" s="15">
        <v>0</v>
      </c>
      <c r="AQ1162" s="15">
        <v>0</v>
      </c>
      <c r="AR1162" s="15">
        <v>485727.75</v>
      </c>
      <c r="AS1162" s="15">
        <v>485727.75</v>
      </c>
      <c r="AT1162" s="15">
        <v>485727.75</v>
      </c>
      <c r="AU1162" s="15">
        <v>485727.75</v>
      </c>
      <c r="AV1162" s="15">
        <v>485727.75</v>
      </c>
      <c r="AW1162" s="15">
        <v>485727.75</v>
      </c>
      <c r="AX1162" s="15">
        <v>485727.75</v>
      </c>
      <c r="AY1162" s="15">
        <v>485727.75</v>
      </c>
      <c r="BB1162" t="b">
        <f t="shared" si="90"/>
        <v>1</v>
      </c>
    </row>
    <row r="1163" spans="1:54">
      <c r="A1163">
        <v>10799</v>
      </c>
      <c r="D1163" t="s">
        <v>1397</v>
      </c>
      <c r="E1163" t="s">
        <v>4307</v>
      </c>
      <c r="F1163" t="str">
        <f t="shared" si="91"/>
        <v>City/Roads and Bridges</v>
      </c>
      <c r="G1163" t="s">
        <v>1397</v>
      </c>
      <c r="I1163" t="s">
        <v>3153</v>
      </c>
      <c r="J1163" t="s">
        <v>763</v>
      </c>
      <c r="K1163" t="s">
        <v>3155</v>
      </c>
      <c r="L1163" t="s">
        <v>640</v>
      </c>
      <c r="M1163" t="s">
        <v>3149</v>
      </c>
      <c r="N1163">
        <v>9905382</v>
      </c>
      <c r="O1163">
        <v>27457718.903999999</v>
      </c>
      <c r="P1163" t="s">
        <v>642</v>
      </c>
      <c r="Q1163" t="str">
        <f t="shared" si="92"/>
        <v>2033-2040</v>
      </c>
      <c r="R1163">
        <v>1</v>
      </c>
      <c r="S1163" t="s">
        <v>664</v>
      </c>
      <c r="T1163" t="s">
        <v>2287</v>
      </c>
      <c r="U1163" s="4">
        <v>2033</v>
      </c>
      <c r="V1163" s="4">
        <v>2040</v>
      </c>
      <c r="W1163" s="15">
        <f t="shared" si="93"/>
        <v>1238172.75</v>
      </c>
      <c r="X1163">
        <f t="shared" si="94"/>
        <v>8</v>
      </c>
      <c r="Y1163" s="15">
        <v>0</v>
      </c>
      <c r="Z1163" s="15">
        <v>0</v>
      </c>
      <c r="AA1163" s="15">
        <v>0</v>
      </c>
      <c r="AB1163" s="15">
        <v>0</v>
      </c>
      <c r="AC1163" s="15">
        <v>0</v>
      </c>
      <c r="AD1163" s="15">
        <v>0</v>
      </c>
      <c r="AE1163" s="15">
        <v>0</v>
      </c>
      <c r="AF1163" s="15">
        <v>0</v>
      </c>
      <c r="AG1163" s="15">
        <v>0</v>
      </c>
      <c r="AH1163" s="15">
        <v>0</v>
      </c>
      <c r="AI1163" s="15">
        <v>0</v>
      </c>
      <c r="AJ1163" s="15">
        <v>0</v>
      </c>
      <c r="AK1163" s="15">
        <v>0</v>
      </c>
      <c r="AL1163" s="15">
        <v>0</v>
      </c>
      <c r="AM1163" s="15">
        <v>0</v>
      </c>
      <c r="AN1163" s="15">
        <v>0</v>
      </c>
      <c r="AO1163" s="15">
        <v>0</v>
      </c>
      <c r="AP1163" s="15">
        <v>0</v>
      </c>
      <c r="AQ1163" s="15">
        <v>0</v>
      </c>
      <c r="AR1163" s="15">
        <v>1238172.75</v>
      </c>
      <c r="AS1163" s="15">
        <v>1238172.75</v>
      </c>
      <c r="AT1163" s="15">
        <v>1238172.75</v>
      </c>
      <c r="AU1163" s="15">
        <v>1238172.75</v>
      </c>
      <c r="AV1163" s="15">
        <v>1238172.75</v>
      </c>
      <c r="AW1163" s="15">
        <v>1238172.75</v>
      </c>
      <c r="AX1163" s="15">
        <v>1238172.75</v>
      </c>
      <c r="AY1163" s="15">
        <v>1238172.75</v>
      </c>
      <c r="BB1163" t="b">
        <f t="shared" si="90"/>
        <v>1</v>
      </c>
    </row>
    <row r="1164" spans="1:54">
      <c r="A1164">
        <v>10802</v>
      </c>
      <c r="D1164" t="s">
        <v>1397</v>
      </c>
      <c r="E1164" t="s">
        <v>4307</v>
      </c>
      <c r="F1164" t="str">
        <f t="shared" si="91"/>
        <v>City/Roads and Bridges</v>
      </c>
      <c r="G1164" t="s">
        <v>1397</v>
      </c>
      <c r="I1164" t="s">
        <v>3155</v>
      </c>
      <c r="J1164" t="s">
        <v>1514</v>
      </c>
      <c r="L1164" t="s">
        <v>1</v>
      </c>
      <c r="M1164" t="s">
        <v>3156</v>
      </c>
      <c r="N1164">
        <v>600000</v>
      </c>
      <c r="O1164">
        <v>1663199.9999999998</v>
      </c>
      <c r="P1164" t="s">
        <v>642</v>
      </c>
      <c r="Q1164" t="str">
        <f t="shared" si="92"/>
        <v>2033-2040</v>
      </c>
      <c r="R1164">
        <v>1</v>
      </c>
      <c r="S1164" t="s">
        <v>827</v>
      </c>
      <c r="T1164" t="s">
        <v>2287</v>
      </c>
      <c r="U1164" s="4">
        <v>2033</v>
      </c>
      <c r="V1164" s="4">
        <v>2040</v>
      </c>
      <c r="W1164" s="15">
        <f t="shared" si="93"/>
        <v>75000</v>
      </c>
      <c r="X1164">
        <f t="shared" si="94"/>
        <v>8</v>
      </c>
      <c r="Y1164" s="15">
        <v>0</v>
      </c>
      <c r="Z1164" s="15">
        <v>0</v>
      </c>
      <c r="AA1164" s="15">
        <v>0</v>
      </c>
      <c r="AB1164" s="15">
        <v>0</v>
      </c>
      <c r="AC1164" s="15">
        <v>0</v>
      </c>
      <c r="AD1164" s="15">
        <v>0</v>
      </c>
      <c r="AE1164" s="15">
        <v>0</v>
      </c>
      <c r="AF1164" s="15">
        <v>0</v>
      </c>
      <c r="AG1164" s="15">
        <v>0</v>
      </c>
      <c r="AH1164" s="15">
        <v>0</v>
      </c>
      <c r="AI1164" s="15">
        <v>0</v>
      </c>
      <c r="AJ1164" s="15">
        <v>0</v>
      </c>
      <c r="AK1164" s="15">
        <v>0</v>
      </c>
      <c r="AL1164" s="15">
        <v>0</v>
      </c>
      <c r="AM1164" s="15">
        <v>0</v>
      </c>
      <c r="AN1164" s="15">
        <v>0</v>
      </c>
      <c r="AO1164" s="15">
        <v>0</v>
      </c>
      <c r="AP1164" s="15">
        <v>0</v>
      </c>
      <c r="AQ1164" s="15">
        <v>0</v>
      </c>
      <c r="AR1164" s="15">
        <v>75000</v>
      </c>
      <c r="AS1164" s="15">
        <v>75000</v>
      </c>
      <c r="AT1164" s="15">
        <v>75000</v>
      </c>
      <c r="AU1164" s="15">
        <v>75000</v>
      </c>
      <c r="AV1164" s="15">
        <v>75000</v>
      </c>
      <c r="AW1164" s="15">
        <v>75000</v>
      </c>
      <c r="AX1164" s="15">
        <v>75000</v>
      </c>
      <c r="AY1164" s="15">
        <v>75000</v>
      </c>
      <c r="BB1164" t="b">
        <f t="shared" si="90"/>
        <v>1</v>
      </c>
    </row>
    <row r="1165" spans="1:54">
      <c r="A1165">
        <v>10807</v>
      </c>
      <c r="D1165" t="s">
        <v>1397</v>
      </c>
      <c r="E1165" t="s">
        <v>4307</v>
      </c>
      <c r="F1165" t="str">
        <f t="shared" si="91"/>
        <v>City/Transit</v>
      </c>
      <c r="G1165" t="s">
        <v>1397</v>
      </c>
      <c r="I1165" t="s">
        <v>3993</v>
      </c>
      <c r="J1165" t="s">
        <v>3141</v>
      </c>
      <c r="K1165" t="s">
        <v>1896</v>
      </c>
      <c r="L1165" t="s">
        <v>652</v>
      </c>
      <c r="M1165" t="s">
        <v>3994</v>
      </c>
      <c r="N1165">
        <v>1700000</v>
      </c>
      <c r="O1165">
        <v>4712400</v>
      </c>
      <c r="P1165" t="s">
        <v>642</v>
      </c>
      <c r="Q1165" t="str">
        <f t="shared" si="92"/>
        <v>2033-2040</v>
      </c>
      <c r="R1165">
        <v>1</v>
      </c>
      <c r="S1165" t="s">
        <v>827</v>
      </c>
      <c r="T1165" t="s">
        <v>0</v>
      </c>
      <c r="U1165" s="4">
        <v>2033</v>
      </c>
      <c r="V1165" s="4">
        <v>2040</v>
      </c>
      <c r="W1165" s="15">
        <f t="shared" si="93"/>
        <v>212500</v>
      </c>
      <c r="X1165">
        <f t="shared" si="94"/>
        <v>8</v>
      </c>
      <c r="Y1165" s="15">
        <v>0</v>
      </c>
      <c r="Z1165" s="15">
        <v>0</v>
      </c>
      <c r="AA1165" s="15">
        <v>0</v>
      </c>
      <c r="AB1165" s="15">
        <v>0</v>
      </c>
      <c r="AC1165" s="15">
        <v>0</v>
      </c>
      <c r="AD1165" s="15">
        <v>0</v>
      </c>
      <c r="AE1165" s="15">
        <v>0</v>
      </c>
      <c r="AF1165" s="15">
        <v>0</v>
      </c>
      <c r="AG1165" s="15">
        <v>0</v>
      </c>
      <c r="AH1165" s="15">
        <v>0</v>
      </c>
      <c r="AI1165" s="15">
        <v>0</v>
      </c>
      <c r="AJ1165" s="15">
        <v>0</v>
      </c>
      <c r="AK1165" s="15">
        <v>0</v>
      </c>
      <c r="AL1165" s="15">
        <v>0</v>
      </c>
      <c r="AM1165" s="15">
        <v>0</v>
      </c>
      <c r="AN1165" s="15">
        <v>0</v>
      </c>
      <c r="AO1165" s="15">
        <v>0</v>
      </c>
      <c r="AP1165" s="15">
        <v>0</v>
      </c>
      <c r="AQ1165" s="15">
        <v>0</v>
      </c>
      <c r="AR1165" s="15">
        <v>212500</v>
      </c>
      <c r="AS1165" s="15">
        <v>212500</v>
      </c>
      <c r="AT1165" s="15">
        <v>212500</v>
      </c>
      <c r="AU1165" s="15">
        <v>212500</v>
      </c>
      <c r="AV1165" s="15">
        <v>212500</v>
      </c>
      <c r="AW1165" s="15">
        <v>212500</v>
      </c>
      <c r="AX1165" s="15">
        <v>212500</v>
      </c>
      <c r="AY1165" s="15">
        <v>212500</v>
      </c>
      <c r="BB1165" t="b">
        <f t="shared" si="90"/>
        <v>1</v>
      </c>
    </row>
    <row r="1166" spans="1:54">
      <c r="A1166">
        <v>10828</v>
      </c>
      <c r="D1166" t="s">
        <v>1406</v>
      </c>
      <c r="E1166" t="s">
        <v>4307</v>
      </c>
      <c r="F1166" t="str">
        <f t="shared" si="91"/>
        <v>City/Roads and Bridges</v>
      </c>
      <c r="G1166" t="s">
        <v>1406</v>
      </c>
      <c r="I1166" t="s">
        <v>3185</v>
      </c>
      <c r="J1166" t="s">
        <v>2419</v>
      </c>
      <c r="K1166" t="s">
        <v>3186</v>
      </c>
      <c r="L1166" t="s">
        <v>640</v>
      </c>
      <c r="M1166" t="s">
        <v>3187</v>
      </c>
      <c r="N1166">
        <v>4000000</v>
      </c>
      <c r="O1166">
        <v>11088000</v>
      </c>
      <c r="P1166" t="s">
        <v>642</v>
      </c>
      <c r="Q1166" t="str">
        <f t="shared" si="92"/>
        <v>2033-2040</v>
      </c>
      <c r="R1166">
        <v>1</v>
      </c>
      <c r="S1166" t="s">
        <v>1222</v>
      </c>
      <c r="T1166" t="s">
        <v>2287</v>
      </c>
      <c r="U1166" s="4">
        <v>2033</v>
      </c>
      <c r="V1166" s="4">
        <v>2040</v>
      </c>
      <c r="W1166" s="15">
        <f t="shared" si="93"/>
        <v>500000</v>
      </c>
      <c r="X1166">
        <f t="shared" si="94"/>
        <v>8</v>
      </c>
      <c r="Y1166" s="15">
        <v>0</v>
      </c>
      <c r="Z1166" s="15">
        <v>0</v>
      </c>
      <c r="AA1166" s="15">
        <v>0</v>
      </c>
      <c r="AB1166" s="15">
        <v>0</v>
      </c>
      <c r="AC1166" s="15">
        <v>0</v>
      </c>
      <c r="AD1166" s="15">
        <v>0</v>
      </c>
      <c r="AE1166" s="15">
        <v>0</v>
      </c>
      <c r="AF1166" s="15">
        <v>0</v>
      </c>
      <c r="AG1166" s="15">
        <v>0</v>
      </c>
      <c r="AH1166" s="15">
        <v>0</v>
      </c>
      <c r="AI1166" s="15">
        <v>0</v>
      </c>
      <c r="AJ1166" s="15">
        <v>0</v>
      </c>
      <c r="AK1166" s="15">
        <v>0</v>
      </c>
      <c r="AL1166" s="15">
        <v>0</v>
      </c>
      <c r="AM1166" s="15">
        <v>0</v>
      </c>
      <c r="AN1166" s="15">
        <v>0</v>
      </c>
      <c r="AO1166" s="15">
        <v>0</v>
      </c>
      <c r="AP1166" s="15">
        <v>0</v>
      </c>
      <c r="AQ1166" s="15">
        <v>0</v>
      </c>
      <c r="AR1166" s="15">
        <v>500000</v>
      </c>
      <c r="AS1166" s="15">
        <v>500000</v>
      </c>
      <c r="AT1166" s="15">
        <v>500000</v>
      </c>
      <c r="AU1166" s="15">
        <v>500000</v>
      </c>
      <c r="AV1166" s="15">
        <v>500000</v>
      </c>
      <c r="AW1166" s="15">
        <v>500000</v>
      </c>
      <c r="AX1166" s="15">
        <v>500000</v>
      </c>
      <c r="AY1166" s="15">
        <v>500000</v>
      </c>
      <c r="BB1166" t="b">
        <f t="shared" si="90"/>
        <v>1</v>
      </c>
    </row>
    <row r="1167" spans="1:54">
      <c r="A1167">
        <v>10830</v>
      </c>
      <c r="D1167" t="s">
        <v>1406</v>
      </c>
      <c r="E1167" t="s">
        <v>4307</v>
      </c>
      <c r="F1167" t="str">
        <f t="shared" si="91"/>
        <v>City/Roads and Bridges</v>
      </c>
      <c r="G1167" t="s">
        <v>1406</v>
      </c>
      <c r="I1167" t="s">
        <v>3190</v>
      </c>
      <c r="J1167" t="s">
        <v>3159</v>
      </c>
      <c r="K1167" t="s">
        <v>3191</v>
      </c>
      <c r="L1167" t="s">
        <v>640</v>
      </c>
      <c r="M1167" t="s">
        <v>3192</v>
      </c>
      <c r="N1167">
        <v>8000000</v>
      </c>
      <c r="O1167">
        <v>22176000</v>
      </c>
      <c r="P1167" t="s">
        <v>642</v>
      </c>
      <c r="Q1167" t="str">
        <f t="shared" si="92"/>
        <v>2033-2040</v>
      </c>
      <c r="R1167">
        <v>1</v>
      </c>
      <c r="S1167" t="s">
        <v>670</v>
      </c>
      <c r="T1167" t="s">
        <v>2287</v>
      </c>
      <c r="U1167" s="4">
        <v>2033</v>
      </c>
      <c r="V1167" s="4">
        <v>2040</v>
      </c>
      <c r="W1167" s="15">
        <f t="shared" si="93"/>
        <v>1000000</v>
      </c>
      <c r="X1167">
        <f t="shared" si="94"/>
        <v>8</v>
      </c>
      <c r="Y1167" s="15">
        <v>0</v>
      </c>
      <c r="Z1167" s="15">
        <v>0</v>
      </c>
      <c r="AA1167" s="15">
        <v>0</v>
      </c>
      <c r="AB1167" s="15">
        <v>0</v>
      </c>
      <c r="AC1167" s="15">
        <v>0</v>
      </c>
      <c r="AD1167" s="15">
        <v>0</v>
      </c>
      <c r="AE1167" s="15">
        <v>0</v>
      </c>
      <c r="AF1167" s="15">
        <v>0</v>
      </c>
      <c r="AG1167" s="15">
        <v>0</v>
      </c>
      <c r="AH1167" s="15">
        <v>0</v>
      </c>
      <c r="AI1167" s="15">
        <v>0</v>
      </c>
      <c r="AJ1167" s="15">
        <v>0</v>
      </c>
      <c r="AK1167" s="15">
        <v>0</v>
      </c>
      <c r="AL1167" s="15">
        <v>0</v>
      </c>
      <c r="AM1167" s="15">
        <v>0</v>
      </c>
      <c r="AN1167" s="15">
        <v>0</v>
      </c>
      <c r="AO1167" s="15">
        <v>0</v>
      </c>
      <c r="AP1167" s="15">
        <v>0</v>
      </c>
      <c r="AQ1167" s="15">
        <v>0</v>
      </c>
      <c r="AR1167" s="15">
        <v>1000000</v>
      </c>
      <c r="AS1167" s="15">
        <v>1000000</v>
      </c>
      <c r="AT1167" s="15">
        <v>1000000</v>
      </c>
      <c r="AU1167" s="15">
        <v>1000000</v>
      </c>
      <c r="AV1167" s="15">
        <v>1000000</v>
      </c>
      <c r="AW1167" s="15">
        <v>1000000</v>
      </c>
      <c r="AX1167" s="15">
        <v>1000000</v>
      </c>
      <c r="AY1167" s="15">
        <v>1000000</v>
      </c>
      <c r="BB1167" t="b">
        <f t="shared" si="90"/>
        <v>1</v>
      </c>
    </row>
    <row r="1168" spans="1:54">
      <c r="A1168">
        <v>10848</v>
      </c>
      <c r="D1168" t="s">
        <v>1406</v>
      </c>
      <c r="E1168" t="s">
        <v>4307</v>
      </c>
      <c r="F1168" t="str">
        <f t="shared" si="91"/>
        <v>City/Active Transportation</v>
      </c>
      <c r="G1168" t="s">
        <v>1406</v>
      </c>
      <c r="I1168" t="s">
        <v>1422</v>
      </c>
      <c r="J1168" t="s">
        <v>652</v>
      </c>
      <c r="K1168" t="s">
        <v>652</v>
      </c>
      <c r="L1168" t="s">
        <v>652</v>
      </c>
      <c r="M1168" t="s">
        <v>1423</v>
      </c>
      <c r="N1168">
        <v>5000000</v>
      </c>
      <c r="O1168">
        <v>13859999.999999998</v>
      </c>
      <c r="P1168" t="s">
        <v>642</v>
      </c>
      <c r="Q1168" t="str">
        <f t="shared" si="92"/>
        <v>2033-2040</v>
      </c>
      <c r="R1168">
        <v>1</v>
      </c>
      <c r="S1168" t="s">
        <v>1424</v>
      </c>
      <c r="T1168" t="s">
        <v>636</v>
      </c>
      <c r="U1168" s="4">
        <v>2033</v>
      </c>
      <c r="V1168" s="4">
        <v>2040</v>
      </c>
      <c r="W1168" s="15">
        <f t="shared" si="93"/>
        <v>625000</v>
      </c>
      <c r="X1168">
        <f t="shared" si="94"/>
        <v>8</v>
      </c>
      <c r="Y1168" s="15">
        <v>0</v>
      </c>
      <c r="Z1168" s="15">
        <v>0</v>
      </c>
      <c r="AA1168" s="15">
        <v>0</v>
      </c>
      <c r="AB1168" s="15">
        <v>0</v>
      </c>
      <c r="AC1168" s="15">
        <v>0</v>
      </c>
      <c r="AD1168" s="15">
        <v>0</v>
      </c>
      <c r="AE1168" s="15">
        <v>0</v>
      </c>
      <c r="AF1168" s="15">
        <v>0</v>
      </c>
      <c r="AG1168" s="15">
        <v>0</v>
      </c>
      <c r="AH1168" s="15">
        <v>0</v>
      </c>
      <c r="AI1168" s="15">
        <v>0</v>
      </c>
      <c r="AJ1168" s="15">
        <v>0</v>
      </c>
      <c r="AK1168" s="15">
        <v>0</v>
      </c>
      <c r="AL1168" s="15">
        <v>0</v>
      </c>
      <c r="AM1168" s="15">
        <v>0</v>
      </c>
      <c r="AN1168" s="15">
        <v>0</v>
      </c>
      <c r="AO1168" s="15">
        <v>0</v>
      </c>
      <c r="AP1168" s="15">
        <v>0</v>
      </c>
      <c r="AQ1168" s="15">
        <v>0</v>
      </c>
      <c r="AR1168" s="15">
        <v>625000</v>
      </c>
      <c r="AS1168" s="15">
        <v>625000</v>
      </c>
      <c r="AT1168" s="15">
        <v>625000</v>
      </c>
      <c r="AU1168" s="15">
        <v>625000</v>
      </c>
      <c r="AV1168" s="15">
        <v>625000</v>
      </c>
      <c r="AW1168" s="15">
        <v>625000</v>
      </c>
      <c r="AX1168" s="15">
        <v>625000</v>
      </c>
      <c r="AY1168" s="15">
        <v>625000</v>
      </c>
      <c r="BB1168" t="b">
        <f t="shared" si="90"/>
        <v>1</v>
      </c>
    </row>
    <row r="1169" spans="1:54">
      <c r="A1169">
        <v>10850</v>
      </c>
      <c r="D1169" t="s">
        <v>1406</v>
      </c>
      <c r="E1169" t="s">
        <v>4307</v>
      </c>
      <c r="F1169" t="str">
        <f t="shared" si="91"/>
        <v>City/Active Transportation</v>
      </c>
      <c r="G1169" t="s">
        <v>1406</v>
      </c>
      <c r="I1169" t="s">
        <v>1427</v>
      </c>
      <c r="J1169" t="s">
        <v>1428</v>
      </c>
      <c r="K1169" t="s">
        <v>1429</v>
      </c>
      <c r="L1169" t="s">
        <v>657</v>
      </c>
      <c r="M1169" t="s">
        <v>1430</v>
      </c>
      <c r="N1169">
        <v>1000000</v>
      </c>
      <c r="O1169">
        <v>2772000</v>
      </c>
      <c r="P1169" t="s">
        <v>642</v>
      </c>
      <c r="Q1169" t="str">
        <f t="shared" si="92"/>
        <v>2033-2040</v>
      </c>
      <c r="R1169">
        <v>1</v>
      </c>
      <c r="S1169" t="s">
        <v>670</v>
      </c>
      <c r="T1169" t="s">
        <v>636</v>
      </c>
      <c r="U1169" s="4">
        <v>2033</v>
      </c>
      <c r="V1169" s="4">
        <v>2040</v>
      </c>
      <c r="W1169" s="15">
        <f t="shared" si="93"/>
        <v>125000</v>
      </c>
      <c r="X1169">
        <f t="shared" si="94"/>
        <v>8</v>
      </c>
      <c r="Y1169" s="15">
        <v>0</v>
      </c>
      <c r="Z1169" s="15">
        <v>0</v>
      </c>
      <c r="AA1169" s="15">
        <v>0</v>
      </c>
      <c r="AB1169" s="15">
        <v>0</v>
      </c>
      <c r="AC1169" s="15">
        <v>0</v>
      </c>
      <c r="AD1169" s="15">
        <v>0</v>
      </c>
      <c r="AE1169" s="15">
        <v>0</v>
      </c>
      <c r="AF1169" s="15">
        <v>0</v>
      </c>
      <c r="AG1169" s="15">
        <v>0</v>
      </c>
      <c r="AH1169" s="15">
        <v>0</v>
      </c>
      <c r="AI1169" s="15">
        <v>0</v>
      </c>
      <c r="AJ1169" s="15">
        <v>0</v>
      </c>
      <c r="AK1169" s="15">
        <v>0</v>
      </c>
      <c r="AL1169" s="15">
        <v>0</v>
      </c>
      <c r="AM1169" s="15">
        <v>0</v>
      </c>
      <c r="AN1169" s="15">
        <v>0</v>
      </c>
      <c r="AO1169" s="15">
        <v>0</v>
      </c>
      <c r="AP1169" s="15">
        <v>0</v>
      </c>
      <c r="AQ1169" s="15">
        <v>0</v>
      </c>
      <c r="AR1169" s="15">
        <v>125000</v>
      </c>
      <c r="AS1169" s="15">
        <v>125000</v>
      </c>
      <c r="AT1169" s="15">
        <v>125000</v>
      </c>
      <c r="AU1169" s="15">
        <v>125000</v>
      </c>
      <c r="AV1169" s="15">
        <v>125000</v>
      </c>
      <c r="AW1169" s="15">
        <v>125000</v>
      </c>
      <c r="AX1169" s="15">
        <v>125000</v>
      </c>
      <c r="AY1169" s="15">
        <v>125000</v>
      </c>
      <c r="BB1169" t="b">
        <f t="shared" si="90"/>
        <v>1</v>
      </c>
    </row>
    <row r="1170" spans="1:54">
      <c r="A1170">
        <v>10851</v>
      </c>
      <c r="D1170" t="s">
        <v>1406</v>
      </c>
      <c r="E1170" t="s">
        <v>4307</v>
      </c>
      <c r="F1170" t="str">
        <f t="shared" si="91"/>
        <v>City/Active Transportation</v>
      </c>
      <c r="G1170" t="s">
        <v>1406</v>
      </c>
      <c r="I1170" t="s">
        <v>1431</v>
      </c>
      <c r="J1170" t="s">
        <v>1432</v>
      </c>
      <c r="K1170" t="s">
        <v>1433</v>
      </c>
      <c r="L1170" t="s">
        <v>657</v>
      </c>
      <c r="M1170" t="s">
        <v>1434</v>
      </c>
      <c r="N1170">
        <v>5520000</v>
      </c>
      <c r="O1170">
        <v>15301439.999999998</v>
      </c>
      <c r="P1170" t="s">
        <v>642</v>
      </c>
      <c r="Q1170" t="str">
        <f t="shared" si="92"/>
        <v>2033-2040</v>
      </c>
      <c r="R1170">
        <v>1</v>
      </c>
      <c r="S1170" t="s">
        <v>670</v>
      </c>
      <c r="T1170" t="s">
        <v>636</v>
      </c>
      <c r="U1170" s="4">
        <v>2033</v>
      </c>
      <c r="V1170" s="4">
        <v>2040</v>
      </c>
      <c r="W1170" s="15">
        <f t="shared" si="93"/>
        <v>690000</v>
      </c>
      <c r="X1170">
        <f t="shared" si="94"/>
        <v>8</v>
      </c>
      <c r="Y1170" s="15">
        <v>0</v>
      </c>
      <c r="Z1170" s="15">
        <v>0</v>
      </c>
      <c r="AA1170" s="15">
        <v>0</v>
      </c>
      <c r="AB1170" s="15">
        <v>0</v>
      </c>
      <c r="AC1170" s="15">
        <v>0</v>
      </c>
      <c r="AD1170" s="15">
        <v>0</v>
      </c>
      <c r="AE1170" s="15">
        <v>0</v>
      </c>
      <c r="AF1170" s="15">
        <v>0</v>
      </c>
      <c r="AG1170" s="15">
        <v>0</v>
      </c>
      <c r="AH1170" s="15">
        <v>0</v>
      </c>
      <c r="AI1170" s="15">
        <v>0</v>
      </c>
      <c r="AJ1170" s="15">
        <v>0</v>
      </c>
      <c r="AK1170" s="15">
        <v>0</v>
      </c>
      <c r="AL1170" s="15">
        <v>0</v>
      </c>
      <c r="AM1170" s="15">
        <v>0</v>
      </c>
      <c r="AN1170" s="15">
        <v>0</v>
      </c>
      <c r="AO1170" s="15">
        <v>0</v>
      </c>
      <c r="AP1170" s="15">
        <v>0</v>
      </c>
      <c r="AQ1170" s="15">
        <v>0</v>
      </c>
      <c r="AR1170" s="15">
        <v>690000</v>
      </c>
      <c r="AS1170" s="15">
        <v>690000</v>
      </c>
      <c r="AT1170" s="15">
        <v>690000</v>
      </c>
      <c r="AU1170" s="15">
        <v>690000</v>
      </c>
      <c r="AV1170" s="15">
        <v>690000</v>
      </c>
      <c r="AW1170" s="15">
        <v>690000</v>
      </c>
      <c r="AX1170" s="15">
        <v>690000</v>
      </c>
      <c r="AY1170" s="15">
        <v>690000</v>
      </c>
      <c r="BB1170" t="b">
        <f t="shared" si="90"/>
        <v>1</v>
      </c>
    </row>
    <row r="1171" spans="1:54">
      <c r="A1171">
        <v>10856</v>
      </c>
      <c r="D1171" t="s">
        <v>689</v>
      </c>
      <c r="E1171" t="s">
        <v>4307</v>
      </c>
      <c r="F1171" t="str">
        <f t="shared" si="91"/>
        <v>City/Roads and Bridges</v>
      </c>
      <c r="I1171" t="s">
        <v>3222</v>
      </c>
      <c r="J1171" t="s">
        <v>3223</v>
      </c>
      <c r="L1171" t="s">
        <v>662</v>
      </c>
      <c r="M1171" t="s">
        <v>3224</v>
      </c>
      <c r="N1171">
        <v>656452</v>
      </c>
      <c r="O1171">
        <v>1819684.9439999999</v>
      </c>
      <c r="P1171" t="s">
        <v>642</v>
      </c>
      <c r="Q1171" t="str">
        <f t="shared" si="92"/>
        <v>2033-2040</v>
      </c>
      <c r="R1171">
        <v>1</v>
      </c>
      <c r="S1171" t="s">
        <v>643</v>
      </c>
      <c r="T1171" t="s">
        <v>2287</v>
      </c>
      <c r="U1171" s="4">
        <v>2033</v>
      </c>
      <c r="V1171" s="4">
        <v>2040</v>
      </c>
      <c r="W1171" s="15">
        <f t="shared" si="93"/>
        <v>82056.5</v>
      </c>
      <c r="X1171">
        <f t="shared" si="94"/>
        <v>8</v>
      </c>
      <c r="Y1171" s="15">
        <v>0</v>
      </c>
      <c r="Z1171" s="15">
        <v>0</v>
      </c>
      <c r="AA1171" s="15">
        <v>0</v>
      </c>
      <c r="AB1171" s="15">
        <v>0</v>
      </c>
      <c r="AC1171" s="15">
        <v>0</v>
      </c>
      <c r="AD1171" s="15">
        <v>0</v>
      </c>
      <c r="AE1171" s="15">
        <v>0</v>
      </c>
      <c r="AF1171" s="15">
        <v>0</v>
      </c>
      <c r="AG1171" s="15">
        <v>0</v>
      </c>
      <c r="AH1171" s="15">
        <v>0</v>
      </c>
      <c r="AI1171" s="15">
        <v>0</v>
      </c>
      <c r="AJ1171" s="15">
        <v>0</v>
      </c>
      <c r="AK1171" s="15">
        <v>0</v>
      </c>
      <c r="AL1171" s="15">
        <v>0</v>
      </c>
      <c r="AM1171" s="15">
        <v>0</v>
      </c>
      <c r="AN1171" s="15">
        <v>0</v>
      </c>
      <c r="AO1171" s="15">
        <v>0</v>
      </c>
      <c r="AP1171" s="15">
        <v>0</v>
      </c>
      <c r="AQ1171" s="15">
        <v>0</v>
      </c>
      <c r="AR1171" s="15">
        <v>82056.5</v>
      </c>
      <c r="AS1171" s="15">
        <v>82056.5</v>
      </c>
      <c r="AT1171" s="15">
        <v>82056.5</v>
      </c>
      <c r="AU1171" s="15">
        <v>82056.5</v>
      </c>
      <c r="AV1171" s="15">
        <v>82056.5</v>
      </c>
      <c r="AW1171" s="15">
        <v>82056.5</v>
      </c>
      <c r="AX1171" s="15">
        <v>82056.5</v>
      </c>
      <c r="AY1171" s="15">
        <v>82056.5</v>
      </c>
      <c r="BB1171" t="b">
        <f t="shared" si="90"/>
        <v>1</v>
      </c>
    </row>
    <row r="1172" spans="1:54">
      <c r="A1172">
        <v>10860</v>
      </c>
      <c r="D1172" t="s">
        <v>689</v>
      </c>
      <c r="E1172" t="s">
        <v>4307</v>
      </c>
      <c r="F1172" t="str">
        <f t="shared" si="91"/>
        <v>City/Roads and Bridges</v>
      </c>
      <c r="G1172" t="s">
        <v>689</v>
      </c>
      <c r="I1172" t="s">
        <v>3231</v>
      </c>
      <c r="J1172" t="s">
        <v>2712</v>
      </c>
      <c r="K1172" t="s">
        <v>2715</v>
      </c>
      <c r="L1172" t="s">
        <v>2130</v>
      </c>
      <c r="M1172" t="s">
        <v>3232</v>
      </c>
      <c r="N1172">
        <v>10703002</v>
      </c>
      <c r="O1172">
        <v>29668721.543999996</v>
      </c>
      <c r="P1172" t="s">
        <v>642</v>
      </c>
      <c r="Q1172" t="str">
        <f t="shared" si="92"/>
        <v>2033-2040</v>
      </c>
      <c r="R1172">
        <v>1</v>
      </c>
      <c r="S1172" t="s">
        <v>746</v>
      </c>
      <c r="T1172" t="s">
        <v>2287</v>
      </c>
      <c r="U1172" s="4">
        <v>2033</v>
      </c>
      <c r="V1172" s="4">
        <v>2040</v>
      </c>
      <c r="W1172" s="15">
        <f t="shared" si="93"/>
        <v>1337875.25</v>
      </c>
      <c r="X1172">
        <f t="shared" si="94"/>
        <v>8</v>
      </c>
      <c r="Y1172" s="15">
        <v>0</v>
      </c>
      <c r="Z1172" s="15">
        <v>0</v>
      </c>
      <c r="AA1172" s="15">
        <v>0</v>
      </c>
      <c r="AB1172" s="15">
        <v>0</v>
      </c>
      <c r="AC1172" s="15">
        <v>0</v>
      </c>
      <c r="AD1172" s="15">
        <v>0</v>
      </c>
      <c r="AE1172" s="15">
        <v>0</v>
      </c>
      <c r="AF1172" s="15">
        <v>0</v>
      </c>
      <c r="AG1172" s="15">
        <v>0</v>
      </c>
      <c r="AH1172" s="15">
        <v>0</v>
      </c>
      <c r="AI1172" s="15">
        <v>0</v>
      </c>
      <c r="AJ1172" s="15">
        <v>0</v>
      </c>
      <c r="AK1172" s="15">
        <v>0</v>
      </c>
      <c r="AL1172" s="15">
        <v>0</v>
      </c>
      <c r="AM1172" s="15">
        <v>0</v>
      </c>
      <c r="AN1172" s="15">
        <v>0</v>
      </c>
      <c r="AO1172" s="15">
        <v>0</v>
      </c>
      <c r="AP1172" s="15">
        <v>0</v>
      </c>
      <c r="AQ1172" s="15">
        <v>0</v>
      </c>
      <c r="AR1172" s="15">
        <v>1337875.25</v>
      </c>
      <c r="AS1172" s="15">
        <v>1337875.25</v>
      </c>
      <c r="AT1172" s="15">
        <v>1337875.25</v>
      </c>
      <c r="AU1172" s="15">
        <v>1337875.25</v>
      </c>
      <c r="AV1172" s="15">
        <v>1337875.25</v>
      </c>
      <c r="AW1172" s="15">
        <v>1337875.25</v>
      </c>
      <c r="AX1172" s="15">
        <v>1337875.25</v>
      </c>
      <c r="AY1172" s="15">
        <v>1337875.25</v>
      </c>
      <c r="BB1172" t="b">
        <f t="shared" si="90"/>
        <v>1</v>
      </c>
    </row>
    <row r="1173" spans="1:54">
      <c r="A1173">
        <v>10864</v>
      </c>
      <c r="D1173" t="s">
        <v>3</v>
      </c>
      <c r="E1173" t="s">
        <v>3</v>
      </c>
      <c r="F1173" t="str">
        <f t="shared" si="91"/>
        <v>ODOT/Throughways</v>
      </c>
      <c r="G1173" t="s">
        <v>3</v>
      </c>
      <c r="I1173" t="s">
        <v>3875</v>
      </c>
      <c r="J1173" t="s">
        <v>3876</v>
      </c>
      <c r="K1173" t="s">
        <v>3877</v>
      </c>
      <c r="L1173" t="s">
        <v>1098</v>
      </c>
      <c r="M1173" t="s">
        <v>3875</v>
      </c>
      <c r="N1173">
        <v>29500000</v>
      </c>
      <c r="O1173">
        <v>81774000</v>
      </c>
      <c r="P1173" t="s">
        <v>642</v>
      </c>
      <c r="Q1173" t="str">
        <f t="shared" si="92"/>
        <v>2033-2040</v>
      </c>
      <c r="R1173">
        <v>1</v>
      </c>
      <c r="S1173" t="s">
        <v>664</v>
      </c>
      <c r="T1173" t="s">
        <v>3874</v>
      </c>
      <c r="U1173" s="4">
        <v>2033</v>
      </c>
      <c r="V1173" s="4">
        <v>2040</v>
      </c>
      <c r="W1173" s="15">
        <f t="shared" si="93"/>
        <v>3687500</v>
      </c>
      <c r="X1173">
        <f t="shared" si="94"/>
        <v>8</v>
      </c>
      <c r="Y1173" s="15">
        <v>0</v>
      </c>
      <c r="Z1173" s="15">
        <v>0</v>
      </c>
      <c r="AA1173" s="15">
        <v>0</v>
      </c>
      <c r="AB1173" s="15">
        <v>0</v>
      </c>
      <c r="AC1173" s="15">
        <v>0</v>
      </c>
      <c r="AD1173" s="15">
        <v>0</v>
      </c>
      <c r="AE1173" s="15">
        <v>0</v>
      </c>
      <c r="AF1173" s="15">
        <v>0</v>
      </c>
      <c r="AG1173" s="15">
        <v>0</v>
      </c>
      <c r="AH1173" s="15">
        <v>0</v>
      </c>
      <c r="AI1173" s="15">
        <v>0</v>
      </c>
      <c r="AJ1173" s="15">
        <v>0</v>
      </c>
      <c r="AK1173" s="15">
        <v>0</v>
      </c>
      <c r="AL1173" s="15">
        <v>0</v>
      </c>
      <c r="AM1173" s="15">
        <v>0</v>
      </c>
      <c r="AN1173" s="15">
        <v>0</v>
      </c>
      <c r="AO1173" s="15">
        <v>0</v>
      </c>
      <c r="AP1173" s="15">
        <v>0</v>
      </c>
      <c r="AQ1173" s="15">
        <v>0</v>
      </c>
      <c r="AR1173" s="15">
        <v>3687500</v>
      </c>
      <c r="AS1173" s="15">
        <v>3687500</v>
      </c>
      <c r="AT1173" s="15">
        <v>3687500</v>
      </c>
      <c r="AU1173" s="15">
        <v>3687500</v>
      </c>
      <c r="AV1173" s="15">
        <v>3687500</v>
      </c>
      <c r="AW1173" s="15">
        <v>3687500</v>
      </c>
      <c r="AX1173" s="15">
        <v>3687500</v>
      </c>
      <c r="AY1173" s="15">
        <v>3687500</v>
      </c>
      <c r="BB1173" t="b">
        <f t="shared" si="90"/>
        <v>1</v>
      </c>
    </row>
    <row r="1174" spans="1:54">
      <c r="A1174">
        <v>10979</v>
      </c>
      <c r="D1174" t="s">
        <v>822</v>
      </c>
      <c r="E1174" t="s">
        <v>4307</v>
      </c>
      <c r="F1174" t="str">
        <f t="shared" si="91"/>
        <v>City/Transit</v>
      </c>
      <c r="I1174" t="s">
        <v>4026</v>
      </c>
      <c r="J1174" t="s">
        <v>2538</v>
      </c>
      <c r="K1174" t="s">
        <v>4027</v>
      </c>
      <c r="L1174" t="s">
        <v>657</v>
      </c>
      <c r="M1174" t="s">
        <v>4028</v>
      </c>
      <c r="N1174">
        <v>118500000</v>
      </c>
      <c r="O1174">
        <v>328482000</v>
      </c>
      <c r="P1174" t="s">
        <v>642</v>
      </c>
      <c r="Q1174" t="str">
        <f t="shared" si="92"/>
        <v>2033-2040</v>
      </c>
      <c r="R1174">
        <v>1</v>
      </c>
      <c r="S1174" t="s">
        <v>832</v>
      </c>
      <c r="T1174" t="s">
        <v>0</v>
      </c>
      <c r="U1174" s="4">
        <v>2033</v>
      </c>
      <c r="V1174" s="4">
        <v>2040</v>
      </c>
      <c r="W1174" s="15">
        <f t="shared" si="93"/>
        <v>14812500</v>
      </c>
      <c r="X1174">
        <f t="shared" si="94"/>
        <v>8</v>
      </c>
      <c r="Y1174" s="15">
        <v>0</v>
      </c>
      <c r="Z1174" s="15">
        <v>0</v>
      </c>
      <c r="AA1174" s="15">
        <v>0</v>
      </c>
      <c r="AB1174" s="15">
        <v>0</v>
      </c>
      <c r="AC1174" s="15">
        <v>0</v>
      </c>
      <c r="AD1174" s="15">
        <v>0</v>
      </c>
      <c r="AE1174" s="15">
        <v>0</v>
      </c>
      <c r="AF1174" s="15">
        <v>0</v>
      </c>
      <c r="AG1174" s="15">
        <v>0</v>
      </c>
      <c r="AH1174" s="15">
        <v>0</v>
      </c>
      <c r="AI1174" s="15">
        <v>0</v>
      </c>
      <c r="AJ1174" s="15">
        <v>0</v>
      </c>
      <c r="AK1174" s="15">
        <v>0</v>
      </c>
      <c r="AL1174" s="15">
        <v>0</v>
      </c>
      <c r="AM1174" s="15">
        <v>0</v>
      </c>
      <c r="AN1174" s="15">
        <v>0</v>
      </c>
      <c r="AO1174" s="15">
        <v>0</v>
      </c>
      <c r="AP1174" s="15">
        <v>0</v>
      </c>
      <c r="AQ1174" s="15">
        <v>0</v>
      </c>
      <c r="AR1174" s="15">
        <v>14812500</v>
      </c>
      <c r="AS1174" s="15">
        <v>14812500</v>
      </c>
      <c r="AT1174" s="15">
        <v>14812500</v>
      </c>
      <c r="AU1174" s="15">
        <v>14812500</v>
      </c>
      <c r="AV1174" s="15">
        <v>14812500</v>
      </c>
      <c r="AW1174" s="15">
        <v>14812500</v>
      </c>
      <c r="AX1174" s="15">
        <v>14812500</v>
      </c>
      <c r="AY1174" s="15">
        <v>14812500</v>
      </c>
      <c r="BB1174" t="b">
        <f t="shared" si="90"/>
        <v>1</v>
      </c>
    </row>
    <row r="1175" spans="1:54">
      <c r="A1175">
        <v>11088</v>
      </c>
      <c r="D1175" t="s">
        <v>671</v>
      </c>
      <c r="E1175" t="s">
        <v>4307</v>
      </c>
      <c r="F1175" t="str">
        <f t="shared" si="91"/>
        <v>City/Roads and Bridges</v>
      </c>
      <c r="G1175" t="s">
        <v>3242</v>
      </c>
      <c r="I1175" t="s">
        <v>2354</v>
      </c>
      <c r="J1175" t="s">
        <v>1567</v>
      </c>
      <c r="K1175" t="s">
        <v>3243</v>
      </c>
      <c r="L1175" t="s">
        <v>791</v>
      </c>
      <c r="M1175" t="s">
        <v>3244</v>
      </c>
      <c r="N1175">
        <v>18000000</v>
      </c>
      <c r="O1175">
        <v>49896000</v>
      </c>
      <c r="P1175" t="s">
        <v>642</v>
      </c>
      <c r="Q1175" t="str">
        <f t="shared" si="92"/>
        <v>2033-2040</v>
      </c>
      <c r="R1175">
        <v>1</v>
      </c>
      <c r="S1175" t="s">
        <v>657</v>
      </c>
      <c r="T1175" t="s">
        <v>2287</v>
      </c>
      <c r="U1175" s="4">
        <v>2033</v>
      </c>
      <c r="V1175" s="4">
        <v>2040</v>
      </c>
      <c r="W1175" s="15">
        <f t="shared" si="93"/>
        <v>2250000</v>
      </c>
      <c r="X1175">
        <f t="shared" si="94"/>
        <v>8</v>
      </c>
      <c r="Y1175" s="15">
        <v>0</v>
      </c>
      <c r="Z1175" s="15">
        <v>0</v>
      </c>
      <c r="AA1175" s="15">
        <v>0</v>
      </c>
      <c r="AB1175" s="15">
        <v>0</v>
      </c>
      <c r="AC1175" s="15">
        <v>0</v>
      </c>
      <c r="AD1175" s="15">
        <v>0</v>
      </c>
      <c r="AE1175" s="15">
        <v>0</v>
      </c>
      <c r="AF1175" s="15">
        <v>0</v>
      </c>
      <c r="AG1175" s="15">
        <v>0</v>
      </c>
      <c r="AH1175" s="15">
        <v>0</v>
      </c>
      <c r="AI1175" s="15">
        <v>0</v>
      </c>
      <c r="AJ1175" s="15">
        <v>0</v>
      </c>
      <c r="AK1175" s="15">
        <v>0</v>
      </c>
      <c r="AL1175" s="15">
        <v>0</v>
      </c>
      <c r="AM1175" s="15">
        <v>0</v>
      </c>
      <c r="AN1175" s="15">
        <v>0</v>
      </c>
      <c r="AO1175" s="15">
        <v>0</v>
      </c>
      <c r="AP1175" s="15">
        <v>0</v>
      </c>
      <c r="AQ1175" s="15">
        <v>0</v>
      </c>
      <c r="AR1175" s="15">
        <v>2250000</v>
      </c>
      <c r="AS1175" s="15">
        <v>2250000</v>
      </c>
      <c r="AT1175" s="15">
        <v>2250000</v>
      </c>
      <c r="AU1175" s="15">
        <v>2250000</v>
      </c>
      <c r="AV1175" s="15">
        <v>2250000</v>
      </c>
      <c r="AW1175" s="15">
        <v>2250000</v>
      </c>
      <c r="AX1175" s="15">
        <v>2250000</v>
      </c>
      <c r="AY1175" s="15">
        <v>2250000</v>
      </c>
      <c r="BB1175" t="b">
        <f t="shared" si="90"/>
        <v>1</v>
      </c>
    </row>
    <row r="1176" spans="1:54">
      <c r="A1176">
        <v>11089</v>
      </c>
      <c r="D1176" t="s">
        <v>1206</v>
      </c>
      <c r="E1176" t="s">
        <v>4308</v>
      </c>
      <c r="F1176" t="str">
        <f t="shared" si="91"/>
        <v>County/Active Transportation</v>
      </c>
      <c r="G1176" t="s">
        <v>1206</v>
      </c>
      <c r="I1176" t="s">
        <v>1465</v>
      </c>
      <c r="J1176" t="s">
        <v>1466</v>
      </c>
      <c r="K1176" t="s">
        <v>1286</v>
      </c>
      <c r="L1176" t="s">
        <v>1</v>
      </c>
      <c r="M1176" t="s">
        <v>1467</v>
      </c>
      <c r="N1176">
        <v>3922000</v>
      </c>
      <c r="O1176">
        <v>10871784</v>
      </c>
      <c r="P1176" t="s">
        <v>642</v>
      </c>
      <c r="Q1176" t="str">
        <f t="shared" si="92"/>
        <v>2033-2040</v>
      </c>
      <c r="R1176">
        <v>1</v>
      </c>
      <c r="S1176" t="s">
        <v>730</v>
      </c>
      <c r="T1176" t="s">
        <v>636</v>
      </c>
      <c r="U1176" s="4">
        <v>2033</v>
      </c>
      <c r="V1176" s="4">
        <v>2040</v>
      </c>
      <c r="W1176" s="15">
        <f t="shared" si="93"/>
        <v>490250</v>
      </c>
      <c r="X1176">
        <f t="shared" si="94"/>
        <v>8</v>
      </c>
      <c r="Y1176" s="15">
        <v>0</v>
      </c>
      <c r="Z1176" s="15">
        <v>0</v>
      </c>
      <c r="AA1176" s="15">
        <v>0</v>
      </c>
      <c r="AB1176" s="15">
        <v>0</v>
      </c>
      <c r="AC1176" s="15">
        <v>0</v>
      </c>
      <c r="AD1176" s="15">
        <v>0</v>
      </c>
      <c r="AE1176" s="15">
        <v>0</v>
      </c>
      <c r="AF1176" s="15">
        <v>0</v>
      </c>
      <c r="AG1176" s="15">
        <v>0</v>
      </c>
      <c r="AH1176" s="15">
        <v>0</v>
      </c>
      <c r="AI1176" s="15">
        <v>0</v>
      </c>
      <c r="AJ1176" s="15">
        <v>0</v>
      </c>
      <c r="AK1176" s="15">
        <v>0</v>
      </c>
      <c r="AL1176" s="15">
        <v>0</v>
      </c>
      <c r="AM1176" s="15">
        <v>0</v>
      </c>
      <c r="AN1176" s="15">
        <v>0</v>
      </c>
      <c r="AO1176" s="15">
        <v>0</v>
      </c>
      <c r="AP1176" s="15">
        <v>0</v>
      </c>
      <c r="AQ1176" s="15">
        <v>0</v>
      </c>
      <c r="AR1176" s="15">
        <v>490250</v>
      </c>
      <c r="AS1176" s="15">
        <v>490250</v>
      </c>
      <c r="AT1176" s="15">
        <v>490250</v>
      </c>
      <c r="AU1176" s="15">
        <v>490250</v>
      </c>
      <c r="AV1176" s="15">
        <v>490250</v>
      </c>
      <c r="AW1176" s="15">
        <v>490250</v>
      </c>
      <c r="AX1176" s="15">
        <v>490250</v>
      </c>
      <c r="AY1176" s="15">
        <v>490250</v>
      </c>
      <c r="BB1176" t="b">
        <f t="shared" si="90"/>
        <v>1</v>
      </c>
    </row>
    <row r="1177" spans="1:54">
      <c r="A1177">
        <v>11099</v>
      </c>
      <c r="D1177" t="s">
        <v>689</v>
      </c>
      <c r="E1177" t="s">
        <v>4307</v>
      </c>
      <c r="F1177" t="str">
        <f t="shared" si="91"/>
        <v>City/Roads and Bridges</v>
      </c>
      <c r="G1177" t="s">
        <v>689</v>
      </c>
      <c r="I1177" t="s">
        <v>3246</v>
      </c>
      <c r="J1177" t="s">
        <v>2801</v>
      </c>
      <c r="K1177" t="s">
        <v>1194</v>
      </c>
      <c r="L1177" t="s">
        <v>640</v>
      </c>
      <c r="M1177" t="s">
        <v>2780</v>
      </c>
      <c r="N1177">
        <v>7135229</v>
      </c>
      <c r="O1177">
        <v>19778854.787999999</v>
      </c>
      <c r="P1177" t="s">
        <v>642</v>
      </c>
      <c r="Q1177" t="str">
        <f t="shared" si="92"/>
        <v>2033-2040</v>
      </c>
      <c r="R1177">
        <v>1</v>
      </c>
      <c r="S1177" t="s">
        <v>676</v>
      </c>
      <c r="T1177" t="s">
        <v>2287</v>
      </c>
      <c r="U1177" s="4">
        <v>2033</v>
      </c>
      <c r="V1177" s="4">
        <v>2040</v>
      </c>
      <c r="W1177" s="15">
        <f t="shared" si="93"/>
        <v>891903.625</v>
      </c>
      <c r="X1177">
        <f t="shared" si="94"/>
        <v>8</v>
      </c>
      <c r="Y1177" s="15">
        <v>0</v>
      </c>
      <c r="Z1177" s="15">
        <v>0</v>
      </c>
      <c r="AA1177" s="15">
        <v>0</v>
      </c>
      <c r="AB1177" s="15">
        <v>0</v>
      </c>
      <c r="AC1177" s="15">
        <v>0</v>
      </c>
      <c r="AD1177" s="15">
        <v>0</v>
      </c>
      <c r="AE1177" s="15">
        <v>0</v>
      </c>
      <c r="AF1177" s="15">
        <v>0</v>
      </c>
      <c r="AG1177" s="15">
        <v>0</v>
      </c>
      <c r="AH1177" s="15">
        <v>0</v>
      </c>
      <c r="AI1177" s="15">
        <v>0</v>
      </c>
      <c r="AJ1177" s="15">
        <v>0</v>
      </c>
      <c r="AK1177" s="15">
        <v>0</v>
      </c>
      <c r="AL1177" s="15">
        <v>0</v>
      </c>
      <c r="AM1177" s="15">
        <v>0</v>
      </c>
      <c r="AN1177" s="15">
        <v>0</v>
      </c>
      <c r="AO1177" s="15">
        <v>0</v>
      </c>
      <c r="AP1177" s="15">
        <v>0</v>
      </c>
      <c r="AQ1177" s="15">
        <v>0</v>
      </c>
      <c r="AR1177" s="15">
        <v>891903.625</v>
      </c>
      <c r="AS1177" s="15">
        <v>891903.625</v>
      </c>
      <c r="AT1177" s="15">
        <v>891903.625</v>
      </c>
      <c r="AU1177" s="15">
        <v>891903.625</v>
      </c>
      <c r="AV1177" s="15">
        <v>891903.625</v>
      </c>
      <c r="AW1177" s="15">
        <v>891903.625</v>
      </c>
      <c r="AX1177" s="15">
        <v>891903.625</v>
      </c>
      <c r="AY1177" s="15">
        <v>891903.625</v>
      </c>
      <c r="BB1177" t="b">
        <f t="shared" si="90"/>
        <v>1</v>
      </c>
    </row>
    <row r="1178" spans="1:54">
      <c r="A1178">
        <v>11117</v>
      </c>
      <c r="D1178" t="s">
        <v>822</v>
      </c>
      <c r="E1178" t="s">
        <v>4307</v>
      </c>
      <c r="F1178" t="str">
        <f t="shared" si="91"/>
        <v>City/Roads and Bridges</v>
      </c>
      <c r="I1178" t="s">
        <v>3247</v>
      </c>
      <c r="J1178" t="s">
        <v>3248</v>
      </c>
      <c r="L1178" t="s">
        <v>640</v>
      </c>
      <c r="M1178" t="s">
        <v>3249</v>
      </c>
      <c r="N1178">
        <v>23113022</v>
      </c>
      <c r="O1178">
        <v>64069296.983999997</v>
      </c>
      <c r="P1178" t="s">
        <v>642</v>
      </c>
      <c r="Q1178" t="str">
        <f t="shared" si="92"/>
        <v>2033-2040</v>
      </c>
      <c r="S1178" t="s">
        <v>766</v>
      </c>
      <c r="T1178" t="s">
        <v>2287</v>
      </c>
      <c r="U1178" s="4">
        <v>2033</v>
      </c>
      <c r="V1178" s="4">
        <v>2040</v>
      </c>
      <c r="W1178" s="15">
        <f t="shared" si="93"/>
        <v>2889127.75</v>
      </c>
      <c r="X1178">
        <f t="shared" si="94"/>
        <v>8</v>
      </c>
      <c r="Y1178" s="15">
        <v>0</v>
      </c>
      <c r="Z1178" s="15">
        <v>0</v>
      </c>
      <c r="AA1178" s="15">
        <v>0</v>
      </c>
      <c r="AB1178" s="15">
        <v>0</v>
      </c>
      <c r="AC1178" s="15">
        <v>0</v>
      </c>
      <c r="AD1178" s="15">
        <v>0</v>
      </c>
      <c r="AE1178" s="15">
        <v>0</v>
      </c>
      <c r="AF1178" s="15">
        <v>0</v>
      </c>
      <c r="AG1178" s="15">
        <v>0</v>
      </c>
      <c r="AH1178" s="15">
        <v>0</v>
      </c>
      <c r="AI1178" s="15">
        <v>0</v>
      </c>
      <c r="AJ1178" s="15">
        <v>0</v>
      </c>
      <c r="AK1178" s="15">
        <v>0</v>
      </c>
      <c r="AL1178" s="15">
        <v>0</v>
      </c>
      <c r="AM1178" s="15">
        <v>0</v>
      </c>
      <c r="AN1178" s="15">
        <v>0</v>
      </c>
      <c r="AO1178" s="15">
        <v>0</v>
      </c>
      <c r="AP1178" s="15">
        <v>0</v>
      </c>
      <c r="AQ1178" s="15">
        <v>0</v>
      </c>
      <c r="AR1178" s="15">
        <v>2889127.75</v>
      </c>
      <c r="AS1178" s="15">
        <v>2889127.75</v>
      </c>
      <c r="AT1178" s="15">
        <v>2889127.75</v>
      </c>
      <c r="AU1178" s="15">
        <v>2889127.75</v>
      </c>
      <c r="AV1178" s="15">
        <v>2889127.75</v>
      </c>
      <c r="AW1178" s="15">
        <v>2889127.75</v>
      </c>
      <c r="AX1178" s="15">
        <v>2889127.75</v>
      </c>
      <c r="AY1178" s="15">
        <v>2889127.75</v>
      </c>
      <c r="BB1178" t="b">
        <f t="shared" si="90"/>
        <v>1</v>
      </c>
    </row>
    <row r="1179" spans="1:54">
      <c r="A1179">
        <v>11145</v>
      </c>
      <c r="D1179" t="s">
        <v>1406</v>
      </c>
      <c r="E1179" t="s">
        <v>4307</v>
      </c>
      <c r="F1179" t="str">
        <f t="shared" si="91"/>
        <v>City/Roads and Bridges</v>
      </c>
      <c r="G1179" t="s">
        <v>1406</v>
      </c>
      <c r="I1179" t="s">
        <v>3270</v>
      </c>
      <c r="J1179" t="s">
        <v>3271</v>
      </c>
      <c r="K1179" t="s">
        <v>3272</v>
      </c>
      <c r="L1179" t="s">
        <v>640</v>
      </c>
      <c r="M1179" t="s">
        <v>3273</v>
      </c>
      <c r="N1179">
        <v>1500000</v>
      </c>
      <c r="O1179">
        <v>4157999.9999999995</v>
      </c>
      <c r="P1179" t="s">
        <v>642</v>
      </c>
      <c r="Q1179" t="str">
        <f t="shared" si="92"/>
        <v>2033-2040</v>
      </c>
      <c r="R1179">
        <v>1</v>
      </c>
      <c r="S1179" t="s">
        <v>664</v>
      </c>
      <c r="T1179" t="s">
        <v>2287</v>
      </c>
      <c r="U1179" s="4">
        <v>2033</v>
      </c>
      <c r="V1179" s="4">
        <v>2040</v>
      </c>
      <c r="W1179" s="15">
        <f t="shared" si="93"/>
        <v>187500</v>
      </c>
      <c r="X1179">
        <f t="shared" si="94"/>
        <v>8</v>
      </c>
      <c r="Y1179" s="15">
        <v>0</v>
      </c>
      <c r="Z1179" s="15">
        <v>0</v>
      </c>
      <c r="AA1179" s="15">
        <v>0</v>
      </c>
      <c r="AB1179" s="15">
        <v>0</v>
      </c>
      <c r="AC1179" s="15">
        <v>0</v>
      </c>
      <c r="AD1179" s="15">
        <v>0</v>
      </c>
      <c r="AE1179" s="15">
        <v>0</v>
      </c>
      <c r="AF1179" s="15">
        <v>0</v>
      </c>
      <c r="AG1179" s="15">
        <v>0</v>
      </c>
      <c r="AH1179" s="15">
        <v>0</v>
      </c>
      <c r="AI1179" s="15">
        <v>0</v>
      </c>
      <c r="AJ1179" s="15">
        <v>0</v>
      </c>
      <c r="AK1179" s="15">
        <v>0</v>
      </c>
      <c r="AL1179" s="15">
        <v>0</v>
      </c>
      <c r="AM1179" s="15">
        <v>0</v>
      </c>
      <c r="AN1179" s="15">
        <v>0</v>
      </c>
      <c r="AO1179" s="15">
        <v>0</v>
      </c>
      <c r="AP1179" s="15">
        <v>0</v>
      </c>
      <c r="AQ1179" s="15">
        <v>0</v>
      </c>
      <c r="AR1179" s="15">
        <v>187500</v>
      </c>
      <c r="AS1179" s="15">
        <v>187500</v>
      </c>
      <c r="AT1179" s="15">
        <v>187500</v>
      </c>
      <c r="AU1179" s="15">
        <v>187500</v>
      </c>
      <c r="AV1179" s="15">
        <v>187500</v>
      </c>
      <c r="AW1179" s="15">
        <v>187500</v>
      </c>
      <c r="AX1179" s="15">
        <v>187500</v>
      </c>
      <c r="AY1179" s="15">
        <v>187500</v>
      </c>
      <c r="BB1179" t="b">
        <f t="shared" ref="BB1179:BB1242" si="95">SUM(Y1179:AY1179)=N1179</f>
        <v>1</v>
      </c>
    </row>
    <row r="1180" spans="1:54">
      <c r="A1180">
        <v>11149</v>
      </c>
      <c r="D1180" t="s">
        <v>1406</v>
      </c>
      <c r="E1180" t="s">
        <v>4307</v>
      </c>
      <c r="F1180" t="str">
        <f t="shared" si="91"/>
        <v>City/Roads and Bridges</v>
      </c>
      <c r="G1180" t="s">
        <v>1206</v>
      </c>
      <c r="I1180" t="s">
        <v>3281</v>
      </c>
      <c r="J1180" t="s">
        <v>3274</v>
      </c>
      <c r="K1180" t="s">
        <v>2851</v>
      </c>
      <c r="L1180" t="s">
        <v>662</v>
      </c>
      <c r="M1180" t="s">
        <v>3282</v>
      </c>
      <c r="N1180">
        <v>4000000</v>
      </c>
      <c r="O1180">
        <v>11088000</v>
      </c>
      <c r="P1180" t="s">
        <v>642</v>
      </c>
      <c r="Q1180" t="str">
        <f t="shared" si="92"/>
        <v>2033-2040</v>
      </c>
      <c r="R1180">
        <v>1</v>
      </c>
      <c r="S1180" t="s">
        <v>664</v>
      </c>
      <c r="T1180" t="s">
        <v>2287</v>
      </c>
      <c r="U1180" s="4">
        <v>2033</v>
      </c>
      <c r="V1180" s="4">
        <v>2040</v>
      </c>
      <c r="W1180" s="15">
        <f t="shared" si="93"/>
        <v>500000</v>
      </c>
      <c r="X1180">
        <f t="shared" si="94"/>
        <v>8</v>
      </c>
      <c r="Y1180" s="15">
        <v>0</v>
      </c>
      <c r="Z1180" s="15">
        <v>0</v>
      </c>
      <c r="AA1180" s="15">
        <v>0</v>
      </c>
      <c r="AB1180" s="15">
        <v>0</v>
      </c>
      <c r="AC1180" s="15">
        <v>0</v>
      </c>
      <c r="AD1180" s="15">
        <v>0</v>
      </c>
      <c r="AE1180" s="15">
        <v>0</v>
      </c>
      <c r="AF1180" s="15">
        <v>0</v>
      </c>
      <c r="AG1180" s="15">
        <v>0</v>
      </c>
      <c r="AH1180" s="15">
        <v>0</v>
      </c>
      <c r="AI1180" s="15">
        <v>0</v>
      </c>
      <c r="AJ1180" s="15">
        <v>0</v>
      </c>
      <c r="AK1180" s="15">
        <v>0</v>
      </c>
      <c r="AL1180" s="15">
        <v>0</v>
      </c>
      <c r="AM1180" s="15">
        <v>0</v>
      </c>
      <c r="AN1180" s="15">
        <v>0</v>
      </c>
      <c r="AO1180" s="15">
        <v>0</v>
      </c>
      <c r="AP1180" s="15">
        <v>0</v>
      </c>
      <c r="AQ1180" s="15">
        <v>0</v>
      </c>
      <c r="AR1180" s="15">
        <v>500000</v>
      </c>
      <c r="AS1180" s="15">
        <v>500000</v>
      </c>
      <c r="AT1180" s="15">
        <v>500000</v>
      </c>
      <c r="AU1180" s="15">
        <v>500000</v>
      </c>
      <c r="AV1180" s="15">
        <v>500000</v>
      </c>
      <c r="AW1180" s="15">
        <v>500000</v>
      </c>
      <c r="AX1180" s="15">
        <v>500000</v>
      </c>
      <c r="AY1180" s="15">
        <v>500000</v>
      </c>
      <c r="BB1180" t="b">
        <f t="shared" si="95"/>
        <v>1</v>
      </c>
    </row>
    <row r="1181" spans="1:54">
      <c r="A1181">
        <v>11151</v>
      </c>
      <c r="D1181" t="s">
        <v>1406</v>
      </c>
      <c r="E1181" t="s">
        <v>4307</v>
      </c>
      <c r="F1181" t="str">
        <f t="shared" si="91"/>
        <v>City/Active Transportation</v>
      </c>
      <c r="G1181" t="s">
        <v>1406</v>
      </c>
      <c r="I1181" t="s">
        <v>1505</v>
      </c>
      <c r="J1181" t="s">
        <v>1506</v>
      </c>
      <c r="K1181" t="s">
        <v>1507</v>
      </c>
      <c r="L1181" t="s">
        <v>640</v>
      </c>
      <c r="M1181" t="s">
        <v>1508</v>
      </c>
      <c r="N1181">
        <v>3000000</v>
      </c>
      <c r="O1181">
        <v>8315999.9999999991</v>
      </c>
      <c r="P1181" t="s">
        <v>642</v>
      </c>
      <c r="Q1181" t="str">
        <f t="shared" si="92"/>
        <v>2033-2040</v>
      </c>
      <c r="R1181">
        <v>1</v>
      </c>
      <c r="S1181" t="s">
        <v>730</v>
      </c>
      <c r="T1181" t="s">
        <v>636</v>
      </c>
      <c r="U1181" s="4">
        <v>2033</v>
      </c>
      <c r="V1181" s="4">
        <v>2040</v>
      </c>
      <c r="W1181" s="15">
        <f t="shared" si="93"/>
        <v>375000</v>
      </c>
      <c r="X1181">
        <f t="shared" si="94"/>
        <v>8</v>
      </c>
      <c r="Y1181" s="15">
        <v>0</v>
      </c>
      <c r="Z1181" s="15">
        <v>0</v>
      </c>
      <c r="AA1181" s="15">
        <v>0</v>
      </c>
      <c r="AB1181" s="15">
        <v>0</v>
      </c>
      <c r="AC1181" s="15">
        <v>0</v>
      </c>
      <c r="AD1181" s="15">
        <v>0</v>
      </c>
      <c r="AE1181" s="15">
        <v>0</v>
      </c>
      <c r="AF1181" s="15">
        <v>0</v>
      </c>
      <c r="AG1181" s="15">
        <v>0</v>
      </c>
      <c r="AH1181" s="15">
        <v>0</v>
      </c>
      <c r="AI1181" s="15">
        <v>0</v>
      </c>
      <c r="AJ1181" s="15">
        <v>0</v>
      </c>
      <c r="AK1181" s="15">
        <v>0</v>
      </c>
      <c r="AL1181" s="15">
        <v>0</v>
      </c>
      <c r="AM1181" s="15">
        <v>0</v>
      </c>
      <c r="AN1181" s="15">
        <v>0</v>
      </c>
      <c r="AO1181" s="15">
        <v>0</v>
      </c>
      <c r="AP1181" s="15">
        <v>0</v>
      </c>
      <c r="AQ1181" s="15">
        <v>0</v>
      </c>
      <c r="AR1181" s="15">
        <v>375000</v>
      </c>
      <c r="AS1181" s="15">
        <v>375000</v>
      </c>
      <c r="AT1181" s="15">
        <v>375000</v>
      </c>
      <c r="AU1181" s="15">
        <v>375000</v>
      </c>
      <c r="AV1181" s="15">
        <v>375000</v>
      </c>
      <c r="AW1181" s="15">
        <v>375000</v>
      </c>
      <c r="AX1181" s="15">
        <v>375000</v>
      </c>
      <c r="AY1181" s="15">
        <v>375000</v>
      </c>
      <c r="BB1181" t="b">
        <f t="shared" si="95"/>
        <v>1</v>
      </c>
    </row>
    <row r="1182" spans="1:54">
      <c r="A1182">
        <v>11157</v>
      </c>
      <c r="D1182" t="s">
        <v>1406</v>
      </c>
      <c r="E1182" t="s">
        <v>4307</v>
      </c>
      <c r="F1182" t="str">
        <f t="shared" si="91"/>
        <v>City/Active Transportation</v>
      </c>
      <c r="G1182" t="s">
        <v>1406</v>
      </c>
      <c r="I1182" t="s">
        <v>1512</v>
      </c>
      <c r="J1182" t="s">
        <v>1514</v>
      </c>
      <c r="K1182" t="s">
        <v>1515</v>
      </c>
      <c r="L1182" t="s">
        <v>640</v>
      </c>
      <c r="M1182" t="s">
        <v>1513</v>
      </c>
      <c r="N1182">
        <v>2000000</v>
      </c>
      <c r="O1182">
        <v>5544000</v>
      </c>
      <c r="P1182" t="s">
        <v>642</v>
      </c>
      <c r="Q1182" t="str">
        <f t="shared" si="92"/>
        <v>2033-2040</v>
      </c>
      <c r="R1182">
        <v>1</v>
      </c>
      <c r="S1182" t="s">
        <v>676</v>
      </c>
      <c r="T1182" t="s">
        <v>636</v>
      </c>
      <c r="U1182" s="4">
        <v>2033</v>
      </c>
      <c r="V1182" s="4">
        <v>2040</v>
      </c>
      <c r="W1182" s="15">
        <f t="shared" si="93"/>
        <v>250000</v>
      </c>
      <c r="X1182">
        <f t="shared" si="94"/>
        <v>8</v>
      </c>
      <c r="Y1182" s="15">
        <v>0</v>
      </c>
      <c r="Z1182" s="15">
        <v>0</v>
      </c>
      <c r="AA1182" s="15">
        <v>0</v>
      </c>
      <c r="AB1182" s="15">
        <v>0</v>
      </c>
      <c r="AC1182" s="15">
        <v>0</v>
      </c>
      <c r="AD1182" s="15">
        <v>0</v>
      </c>
      <c r="AE1182" s="15">
        <v>0</v>
      </c>
      <c r="AF1182" s="15">
        <v>0</v>
      </c>
      <c r="AG1182" s="15">
        <v>0</v>
      </c>
      <c r="AH1182" s="15">
        <v>0</v>
      </c>
      <c r="AI1182" s="15">
        <v>0</v>
      </c>
      <c r="AJ1182" s="15">
        <v>0</v>
      </c>
      <c r="AK1182" s="15">
        <v>0</v>
      </c>
      <c r="AL1182" s="15">
        <v>0</v>
      </c>
      <c r="AM1182" s="15">
        <v>0</v>
      </c>
      <c r="AN1182" s="15">
        <v>0</v>
      </c>
      <c r="AO1182" s="15">
        <v>0</v>
      </c>
      <c r="AP1182" s="15">
        <v>0</v>
      </c>
      <c r="AQ1182" s="15">
        <v>0</v>
      </c>
      <c r="AR1182" s="15">
        <v>250000</v>
      </c>
      <c r="AS1182" s="15">
        <v>250000</v>
      </c>
      <c r="AT1182" s="15">
        <v>250000</v>
      </c>
      <c r="AU1182" s="15">
        <v>250000</v>
      </c>
      <c r="AV1182" s="15">
        <v>250000</v>
      </c>
      <c r="AW1182" s="15">
        <v>250000</v>
      </c>
      <c r="AX1182" s="15">
        <v>250000</v>
      </c>
      <c r="AY1182" s="15">
        <v>250000</v>
      </c>
      <c r="BB1182" t="b">
        <f t="shared" si="95"/>
        <v>1</v>
      </c>
    </row>
    <row r="1183" spans="1:54">
      <c r="A1183">
        <v>11160</v>
      </c>
      <c r="D1183" t="s">
        <v>1406</v>
      </c>
      <c r="E1183" t="s">
        <v>4307</v>
      </c>
      <c r="F1183" t="str">
        <f t="shared" si="91"/>
        <v>City/Active Transportation</v>
      </c>
      <c r="G1183" t="s">
        <v>1406</v>
      </c>
      <c r="I1183" t="s">
        <v>1522</v>
      </c>
      <c r="J1183" t="s">
        <v>1432</v>
      </c>
      <c r="K1183" t="s">
        <v>1520</v>
      </c>
      <c r="L1183" t="s">
        <v>640</v>
      </c>
      <c r="M1183" t="s">
        <v>1523</v>
      </c>
      <c r="N1183">
        <v>1000000</v>
      </c>
      <c r="O1183">
        <v>2772000</v>
      </c>
      <c r="P1183" t="s">
        <v>642</v>
      </c>
      <c r="Q1183" t="str">
        <f t="shared" si="92"/>
        <v>2033-2040</v>
      </c>
      <c r="R1183">
        <v>1</v>
      </c>
      <c r="S1183" t="s">
        <v>670</v>
      </c>
      <c r="T1183" t="s">
        <v>636</v>
      </c>
      <c r="U1183" s="4">
        <v>2033</v>
      </c>
      <c r="V1183" s="4">
        <v>2040</v>
      </c>
      <c r="W1183" s="15">
        <f t="shared" si="93"/>
        <v>125000</v>
      </c>
      <c r="X1183">
        <f t="shared" si="94"/>
        <v>8</v>
      </c>
      <c r="Y1183" s="15">
        <v>0</v>
      </c>
      <c r="Z1183" s="15">
        <v>0</v>
      </c>
      <c r="AA1183" s="15">
        <v>0</v>
      </c>
      <c r="AB1183" s="15">
        <v>0</v>
      </c>
      <c r="AC1183" s="15">
        <v>0</v>
      </c>
      <c r="AD1183" s="15">
        <v>0</v>
      </c>
      <c r="AE1183" s="15">
        <v>0</v>
      </c>
      <c r="AF1183" s="15">
        <v>0</v>
      </c>
      <c r="AG1183" s="15">
        <v>0</v>
      </c>
      <c r="AH1183" s="15">
        <v>0</v>
      </c>
      <c r="AI1183" s="15">
        <v>0</v>
      </c>
      <c r="AJ1183" s="15">
        <v>0</v>
      </c>
      <c r="AK1183" s="15">
        <v>0</v>
      </c>
      <c r="AL1183" s="15">
        <v>0</v>
      </c>
      <c r="AM1183" s="15">
        <v>0</v>
      </c>
      <c r="AN1183" s="15">
        <v>0</v>
      </c>
      <c r="AO1183" s="15">
        <v>0</v>
      </c>
      <c r="AP1183" s="15">
        <v>0</v>
      </c>
      <c r="AQ1183" s="15">
        <v>0</v>
      </c>
      <c r="AR1183" s="15">
        <v>125000</v>
      </c>
      <c r="AS1183" s="15">
        <v>125000</v>
      </c>
      <c r="AT1183" s="15">
        <v>125000</v>
      </c>
      <c r="AU1183" s="15">
        <v>125000</v>
      </c>
      <c r="AV1183" s="15">
        <v>125000</v>
      </c>
      <c r="AW1183" s="15">
        <v>125000</v>
      </c>
      <c r="AX1183" s="15">
        <v>125000</v>
      </c>
      <c r="AY1183" s="15">
        <v>125000</v>
      </c>
      <c r="BB1183" t="b">
        <f t="shared" si="95"/>
        <v>1</v>
      </c>
    </row>
    <row r="1184" spans="1:54">
      <c r="A1184">
        <v>11161</v>
      </c>
      <c r="D1184" t="s">
        <v>1406</v>
      </c>
      <c r="E1184" t="s">
        <v>4307</v>
      </c>
      <c r="F1184" t="str">
        <f t="shared" si="91"/>
        <v>City/Active Transportation</v>
      </c>
      <c r="G1184" t="s">
        <v>1406</v>
      </c>
      <c r="I1184" t="s">
        <v>1524</v>
      </c>
      <c r="J1184" t="s">
        <v>1432</v>
      </c>
      <c r="K1184" t="s">
        <v>1525</v>
      </c>
      <c r="L1184" t="s">
        <v>640</v>
      </c>
      <c r="M1184" t="s">
        <v>1513</v>
      </c>
      <c r="N1184">
        <v>2500000</v>
      </c>
      <c r="O1184">
        <v>6929999.9999999991</v>
      </c>
      <c r="P1184" t="s">
        <v>642</v>
      </c>
      <c r="Q1184" t="str">
        <f t="shared" si="92"/>
        <v>2033-2040</v>
      </c>
      <c r="R1184">
        <v>1</v>
      </c>
      <c r="S1184" t="s">
        <v>730</v>
      </c>
      <c r="T1184" t="s">
        <v>636</v>
      </c>
      <c r="U1184" s="4">
        <v>2033</v>
      </c>
      <c r="V1184" s="4">
        <v>2040</v>
      </c>
      <c r="W1184" s="15">
        <f t="shared" si="93"/>
        <v>312500</v>
      </c>
      <c r="X1184">
        <f t="shared" si="94"/>
        <v>8</v>
      </c>
      <c r="Y1184" s="15">
        <v>0</v>
      </c>
      <c r="Z1184" s="15">
        <v>0</v>
      </c>
      <c r="AA1184" s="15">
        <v>0</v>
      </c>
      <c r="AB1184" s="15">
        <v>0</v>
      </c>
      <c r="AC1184" s="15">
        <v>0</v>
      </c>
      <c r="AD1184" s="15">
        <v>0</v>
      </c>
      <c r="AE1184" s="15">
        <v>0</v>
      </c>
      <c r="AF1184" s="15">
        <v>0</v>
      </c>
      <c r="AG1184" s="15">
        <v>0</v>
      </c>
      <c r="AH1184" s="15">
        <v>0</v>
      </c>
      <c r="AI1184" s="15">
        <v>0</v>
      </c>
      <c r="AJ1184" s="15">
        <v>0</v>
      </c>
      <c r="AK1184" s="15">
        <v>0</v>
      </c>
      <c r="AL1184" s="15">
        <v>0</v>
      </c>
      <c r="AM1184" s="15">
        <v>0</v>
      </c>
      <c r="AN1184" s="15">
        <v>0</v>
      </c>
      <c r="AO1184" s="15">
        <v>0</v>
      </c>
      <c r="AP1184" s="15">
        <v>0</v>
      </c>
      <c r="AQ1184" s="15">
        <v>0</v>
      </c>
      <c r="AR1184" s="15">
        <v>312500</v>
      </c>
      <c r="AS1184" s="15">
        <v>312500</v>
      </c>
      <c r="AT1184" s="15">
        <v>312500</v>
      </c>
      <c r="AU1184" s="15">
        <v>312500</v>
      </c>
      <c r="AV1184" s="15">
        <v>312500</v>
      </c>
      <c r="AW1184" s="15">
        <v>312500</v>
      </c>
      <c r="AX1184" s="15">
        <v>312500</v>
      </c>
      <c r="AY1184" s="15">
        <v>312500</v>
      </c>
      <c r="BB1184" t="b">
        <f t="shared" si="95"/>
        <v>1</v>
      </c>
    </row>
    <row r="1185" spans="1:54">
      <c r="A1185">
        <v>11172</v>
      </c>
      <c r="D1185" t="s">
        <v>710</v>
      </c>
      <c r="E1185" t="s">
        <v>4307</v>
      </c>
      <c r="F1185" t="str">
        <f t="shared" si="91"/>
        <v>City/Active Transportation</v>
      </c>
      <c r="G1185" t="s">
        <v>3</v>
      </c>
      <c r="I1185" t="s">
        <v>1550</v>
      </c>
      <c r="J1185" t="s">
        <v>1551</v>
      </c>
      <c r="K1185" t="s">
        <v>1552</v>
      </c>
      <c r="L1185" t="s">
        <v>632</v>
      </c>
      <c r="M1185" t="s">
        <v>1553</v>
      </c>
      <c r="N1185">
        <v>7587000</v>
      </c>
      <c r="O1185">
        <v>21031164</v>
      </c>
      <c r="P1185" t="s">
        <v>642</v>
      </c>
      <c r="Q1185" t="str">
        <f t="shared" si="92"/>
        <v>2033-2040</v>
      </c>
      <c r="R1185">
        <v>1</v>
      </c>
      <c r="S1185" t="s">
        <v>1554</v>
      </c>
      <c r="T1185" t="s">
        <v>636</v>
      </c>
      <c r="U1185" s="4">
        <v>2033</v>
      </c>
      <c r="V1185" s="4">
        <v>2040</v>
      </c>
      <c r="W1185" s="15">
        <f t="shared" si="93"/>
        <v>948375</v>
      </c>
      <c r="X1185">
        <f t="shared" si="94"/>
        <v>8</v>
      </c>
      <c r="Y1185" s="15">
        <v>0</v>
      </c>
      <c r="Z1185" s="15">
        <v>0</v>
      </c>
      <c r="AA1185" s="15">
        <v>0</v>
      </c>
      <c r="AB1185" s="15">
        <v>0</v>
      </c>
      <c r="AC1185" s="15">
        <v>0</v>
      </c>
      <c r="AD1185" s="15">
        <v>0</v>
      </c>
      <c r="AE1185" s="15">
        <v>0</v>
      </c>
      <c r="AF1185" s="15">
        <v>0</v>
      </c>
      <c r="AG1185" s="15">
        <v>0</v>
      </c>
      <c r="AH1185" s="15">
        <v>0</v>
      </c>
      <c r="AI1185" s="15">
        <v>0</v>
      </c>
      <c r="AJ1185" s="15">
        <v>0</v>
      </c>
      <c r="AK1185" s="15">
        <v>0</v>
      </c>
      <c r="AL1185" s="15">
        <v>0</v>
      </c>
      <c r="AM1185" s="15">
        <v>0</v>
      </c>
      <c r="AN1185" s="15">
        <v>0</v>
      </c>
      <c r="AO1185" s="15">
        <v>0</v>
      </c>
      <c r="AP1185" s="15">
        <v>0</v>
      </c>
      <c r="AQ1185" s="15">
        <v>0</v>
      </c>
      <c r="AR1185" s="15">
        <v>948375</v>
      </c>
      <c r="AS1185" s="15">
        <v>948375</v>
      </c>
      <c r="AT1185" s="15">
        <v>948375</v>
      </c>
      <c r="AU1185" s="15">
        <v>948375</v>
      </c>
      <c r="AV1185" s="15">
        <v>948375</v>
      </c>
      <c r="AW1185" s="15">
        <v>948375</v>
      </c>
      <c r="AX1185" s="15">
        <v>948375</v>
      </c>
      <c r="AY1185" s="15">
        <v>948375</v>
      </c>
      <c r="BB1185" t="b">
        <f t="shared" si="95"/>
        <v>1</v>
      </c>
    </row>
    <row r="1186" spans="1:54">
      <c r="A1186">
        <v>11191</v>
      </c>
      <c r="D1186" t="s">
        <v>822</v>
      </c>
      <c r="E1186" t="s">
        <v>4307</v>
      </c>
      <c r="F1186" t="str">
        <f t="shared" si="91"/>
        <v>City/Active Transportation</v>
      </c>
      <c r="I1186" t="s">
        <v>1570</v>
      </c>
      <c r="J1186" t="s">
        <v>652</v>
      </c>
      <c r="K1186" t="s">
        <v>652</v>
      </c>
      <c r="L1186" t="s">
        <v>652</v>
      </c>
      <c r="M1186" t="s">
        <v>1571</v>
      </c>
      <c r="N1186">
        <v>20800000</v>
      </c>
      <c r="O1186">
        <v>57657599.999999993</v>
      </c>
      <c r="P1186" t="s">
        <v>642</v>
      </c>
      <c r="Q1186" t="str">
        <f t="shared" si="92"/>
        <v>2033-2040</v>
      </c>
      <c r="R1186">
        <v>1</v>
      </c>
      <c r="S1186" t="s">
        <v>657</v>
      </c>
      <c r="T1186" t="s">
        <v>636</v>
      </c>
      <c r="U1186" s="4">
        <v>2033</v>
      </c>
      <c r="V1186" s="4">
        <v>2040</v>
      </c>
      <c r="W1186" s="15">
        <f t="shared" si="93"/>
        <v>2600000</v>
      </c>
      <c r="X1186">
        <f t="shared" si="94"/>
        <v>8</v>
      </c>
      <c r="Y1186" s="15">
        <v>0</v>
      </c>
      <c r="Z1186" s="15">
        <v>0</v>
      </c>
      <c r="AA1186" s="15">
        <v>0</v>
      </c>
      <c r="AB1186" s="15">
        <v>0</v>
      </c>
      <c r="AC1186" s="15">
        <v>0</v>
      </c>
      <c r="AD1186" s="15">
        <v>0</v>
      </c>
      <c r="AE1186" s="15">
        <v>0</v>
      </c>
      <c r="AF1186" s="15">
        <v>0</v>
      </c>
      <c r="AG1186" s="15">
        <v>0</v>
      </c>
      <c r="AH1186" s="15">
        <v>0</v>
      </c>
      <c r="AI1186" s="15">
        <v>0</v>
      </c>
      <c r="AJ1186" s="15">
        <v>0</v>
      </c>
      <c r="AK1186" s="15">
        <v>0</v>
      </c>
      <c r="AL1186" s="15">
        <v>0</v>
      </c>
      <c r="AM1186" s="15">
        <v>0</v>
      </c>
      <c r="AN1186" s="15">
        <v>0</v>
      </c>
      <c r="AO1186" s="15">
        <v>0</v>
      </c>
      <c r="AP1186" s="15">
        <v>0</v>
      </c>
      <c r="AQ1186" s="15">
        <v>0</v>
      </c>
      <c r="AR1186" s="15">
        <v>2600000</v>
      </c>
      <c r="AS1186" s="15">
        <v>2600000</v>
      </c>
      <c r="AT1186" s="15">
        <v>2600000</v>
      </c>
      <c r="AU1186" s="15">
        <v>2600000</v>
      </c>
      <c r="AV1186" s="15">
        <v>2600000</v>
      </c>
      <c r="AW1186" s="15">
        <v>2600000</v>
      </c>
      <c r="AX1186" s="15">
        <v>2600000</v>
      </c>
      <c r="AY1186" s="15">
        <v>2600000</v>
      </c>
      <c r="BB1186" t="b">
        <f t="shared" si="95"/>
        <v>1</v>
      </c>
    </row>
    <row r="1187" spans="1:54">
      <c r="A1187">
        <v>11201</v>
      </c>
      <c r="D1187" t="s">
        <v>822</v>
      </c>
      <c r="E1187" t="s">
        <v>4307</v>
      </c>
      <c r="F1187" t="str">
        <f t="shared" si="91"/>
        <v>City/Transit</v>
      </c>
      <c r="I1187" t="s">
        <v>4079</v>
      </c>
      <c r="J1187" t="s">
        <v>4080</v>
      </c>
      <c r="K1187" t="s">
        <v>4081</v>
      </c>
      <c r="M1187" t="s">
        <v>4082</v>
      </c>
      <c r="N1187">
        <v>325000</v>
      </c>
      <c r="O1187">
        <v>900899.99999999988</v>
      </c>
      <c r="P1187" t="s">
        <v>642</v>
      </c>
      <c r="Q1187" t="str">
        <f t="shared" si="92"/>
        <v>2033-2040</v>
      </c>
      <c r="R1187">
        <v>1</v>
      </c>
      <c r="S1187" t="s">
        <v>832</v>
      </c>
      <c r="T1187" t="s">
        <v>0</v>
      </c>
      <c r="U1187" s="4">
        <v>2033</v>
      </c>
      <c r="V1187" s="4">
        <v>2040</v>
      </c>
      <c r="W1187" s="15">
        <f t="shared" si="93"/>
        <v>40625</v>
      </c>
      <c r="X1187">
        <f t="shared" si="94"/>
        <v>8</v>
      </c>
      <c r="Y1187" s="15">
        <v>0</v>
      </c>
      <c r="Z1187" s="15">
        <v>0</v>
      </c>
      <c r="AA1187" s="15">
        <v>0</v>
      </c>
      <c r="AB1187" s="15">
        <v>0</v>
      </c>
      <c r="AC1187" s="15">
        <v>0</v>
      </c>
      <c r="AD1187" s="15">
        <v>0</v>
      </c>
      <c r="AE1187" s="15">
        <v>0</v>
      </c>
      <c r="AF1187" s="15">
        <v>0</v>
      </c>
      <c r="AG1187" s="15">
        <v>0</v>
      </c>
      <c r="AH1187" s="15">
        <v>0</v>
      </c>
      <c r="AI1187" s="15">
        <v>0</v>
      </c>
      <c r="AJ1187" s="15">
        <v>0</v>
      </c>
      <c r="AK1187" s="15">
        <v>0</v>
      </c>
      <c r="AL1187" s="15">
        <v>0</v>
      </c>
      <c r="AM1187" s="15">
        <v>0</v>
      </c>
      <c r="AN1187" s="15">
        <v>0</v>
      </c>
      <c r="AO1187" s="15">
        <v>0</v>
      </c>
      <c r="AP1187" s="15">
        <v>0</v>
      </c>
      <c r="AQ1187" s="15">
        <v>0</v>
      </c>
      <c r="AR1187" s="15">
        <v>40625</v>
      </c>
      <c r="AS1187" s="15">
        <v>40625</v>
      </c>
      <c r="AT1187" s="15">
        <v>40625</v>
      </c>
      <c r="AU1187" s="15">
        <v>40625</v>
      </c>
      <c r="AV1187" s="15">
        <v>40625</v>
      </c>
      <c r="AW1187" s="15">
        <v>40625</v>
      </c>
      <c r="AX1187" s="15">
        <v>40625</v>
      </c>
      <c r="AY1187" s="15">
        <v>40625</v>
      </c>
      <c r="BB1187" t="b">
        <f t="shared" si="95"/>
        <v>1</v>
      </c>
    </row>
    <row r="1188" spans="1:54">
      <c r="A1188">
        <v>11202</v>
      </c>
      <c r="D1188" t="s">
        <v>822</v>
      </c>
      <c r="E1188" t="s">
        <v>4307</v>
      </c>
      <c r="F1188" t="str">
        <f t="shared" si="91"/>
        <v>City/Transit</v>
      </c>
      <c r="I1188" t="s">
        <v>4083</v>
      </c>
      <c r="J1188" t="s">
        <v>4084</v>
      </c>
      <c r="K1188" t="s">
        <v>4085</v>
      </c>
      <c r="M1188" t="s">
        <v>4086</v>
      </c>
      <c r="N1188">
        <v>325000</v>
      </c>
      <c r="O1188">
        <v>900899.99999999988</v>
      </c>
      <c r="P1188" t="s">
        <v>642</v>
      </c>
      <c r="Q1188" t="str">
        <f t="shared" si="92"/>
        <v>2033-2040</v>
      </c>
      <c r="R1188">
        <v>1</v>
      </c>
      <c r="S1188" t="s">
        <v>832</v>
      </c>
      <c r="T1188" t="s">
        <v>0</v>
      </c>
      <c r="U1188" s="4">
        <v>2033</v>
      </c>
      <c r="V1188" s="4">
        <v>2040</v>
      </c>
      <c r="W1188" s="15">
        <f t="shared" si="93"/>
        <v>40625</v>
      </c>
      <c r="X1188">
        <f t="shared" si="94"/>
        <v>8</v>
      </c>
      <c r="Y1188" s="15">
        <v>0</v>
      </c>
      <c r="Z1188" s="15">
        <v>0</v>
      </c>
      <c r="AA1188" s="15">
        <v>0</v>
      </c>
      <c r="AB1188" s="15">
        <v>0</v>
      </c>
      <c r="AC1188" s="15">
        <v>0</v>
      </c>
      <c r="AD1188" s="15">
        <v>0</v>
      </c>
      <c r="AE1188" s="15">
        <v>0</v>
      </c>
      <c r="AF1188" s="15">
        <v>0</v>
      </c>
      <c r="AG1188" s="15">
        <v>0</v>
      </c>
      <c r="AH1188" s="15">
        <v>0</v>
      </c>
      <c r="AI1188" s="15">
        <v>0</v>
      </c>
      <c r="AJ1188" s="15">
        <v>0</v>
      </c>
      <c r="AK1188" s="15">
        <v>0</v>
      </c>
      <c r="AL1188" s="15">
        <v>0</v>
      </c>
      <c r="AM1188" s="15">
        <v>0</v>
      </c>
      <c r="AN1188" s="15">
        <v>0</v>
      </c>
      <c r="AO1188" s="15">
        <v>0</v>
      </c>
      <c r="AP1188" s="15">
        <v>0</v>
      </c>
      <c r="AQ1188" s="15">
        <v>0</v>
      </c>
      <c r="AR1188" s="15">
        <v>40625</v>
      </c>
      <c r="AS1188" s="15">
        <v>40625</v>
      </c>
      <c r="AT1188" s="15">
        <v>40625</v>
      </c>
      <c r="AU1188" s="15">
        <v>40625</v>
      </c>
      <c r="AV1188" s="15">
        <v>40625</v>
      </c>
      <c r="AW1188" s="15">
        <v>40625</v>
      </c>
      <c r="AX1188" s="15">
        <v>40625</v>
      </c>
      <c r="AY1188" s="15">
        <v>40625</v>
      </c>
      <c r="BB1188" t="b">
        <f t="shared" si="95"/>
        <v>1</v>
      </c>
    </row>
    <row r="1189" spans="1:54">
      <c r="A1189">
        <v>11203</v>
      </c>
      <c r="D1189" t="s">
        <v>822</v>
      </c>
      <c r="E1189" t="s">
        <v>4307</v>
      </c>
      <c r="F1189" t="str">
        <f t="shared" si="91"/>
        <v>City/Roads and Bridges</v>
      </c>
      <c r="I1189" t="s">
        <v>3310</v>
      </c>
      <c r="J1189" t="s">
        <v>3311</v>
      </c>
      <c r="K1189" t="s">
        <v>3312</v>
      </c>
      <c r="M1189" t="s">
        <v>3313</v>
      </c>
      <c r="N1189">
        <v>1000000</v>
      </c>
      <c r="O1189">
        <v>2772000</v>
      </c>
      <c r="P1189" t="s">
        <v>642</v>
      </c>
      <c r="Q1189" t="str">
        <f t="shared" si="92"/>
        <v>2033-2040</v>
      </c>
      <c r="R1189">
        <v>1</v>
      </c>
      <c r="S1189" t="s">
        <v>832</v>
      </c>
      <c r="T1189" t="s">
        <v>2287</v>
      </c>
      <c r="U1189" s="4">
        <v>2033</v>
      </c>
      <c r="V1189" s="4">
        <v>2040</v>
      </c>
      <c r="W1189" s="15">
        <f t="shared" si="93"/>
        <v>125000</v>
      </c>
      <c r="X1189">
        <f t="shared" si="94"/>
        <v>8</v>
      </c>
      <c r="Y1189" s="15">
        <v>0</v>
      </c>
      <c r="Z1189" s="15">
        <v>0</v>
      </c>
      <c r="AA1189" s="15">
        <v>0</v>
      </c>
      <c r="AB1189" s="15">
        <v>0</v>
      </c>
      <c r="AC1189" s="15">
        <v>0</v>
      </c>
      <c r="AD1189" s="15">
        <v>0</v>
      </c>
      <c r="AE1189" s="15">
        <v>0</v>
      </c>
      <c r="AF1189" s="15">
        <v>0</v>
      </c>
      <c r="AG1189" s="15">
        <v>0</v>
      </c>
      <c r="AH1189" s="15">
        <v>0</v>
      </c>
      <c r="AI1189" s="15">
        <v>0</v>
      </c>
      <c r="AJ1189" s="15">
        <v>0</v>
      </c>
      <c r="AK1189" s="15">
        <v>0</v>
      </c>
      <c r="AL1189" s="15">
        <v>0</v>
      </c>
      <c r="AM1189" s="15">
        <v>0</v>
      </c>
      <c r="AN1189" s="15">
        <v>0</v>
      </c>
      <c r="AO1189" s="15">
        <v>0</v>
      </c>
      <c r="AP1189" s="15">
        <v>0</v>
      </c>
      <c r="AQ1189" s="15">
        <v>0</v>
      </c>
      <c r="AR1189" s="15">
        <v>125000</v>
      </c>
      <c r="AS1189" s="15">
        <v>125000</v>
      </c>
      <c r="AT1189" s="15">
        <v>125000</v>
      </c>
      <c r="AU1189" s="15">
        <v>125000</v>
      </c>
      <c r="AV1189" s="15">
        <v>125000</v>
      </c>
      <c r="AW1189" s="15">
        <v>125000</v>
      </c>
      <c r="AX1189" s="15">
        <v>125000</v>
      </c>
      <c r="AY1189" s="15">
        <v>125000</v>
      </c>
      <c r="BB1189" t="b">
        <f t="shared" si="95"/>
        <v>1</v>
      </c>
    </row>
    <row r="1190" spans="1:54">
      <c r="A1190">
        <v>11206</v>
      </c>
      <c r="D1190" t="s">
        <v>822</v>
      </c>
      <c r="E1190" t="s">
        <v>4307</v>
      </c>
      <c r="F1190" t="str">
        <f t="shared" si="91"/>
        <v>City/TSMO/TDM</v>
      </c>
      <c r="I1190" t="s">
        <v>4228</v>
      </c>
      <c r="M1190" t="s">
        <v>4229</v>
      </c>
      <c r="N1190">
        <v>1500000</v>
      </c>
      <c r="O1190">
        <v>4157999.9999999995</v>
      </c>
      <c r="P1190" t="s">
        <v>642</v>
      </c>
      <c r="Q1190" t="str">
        <f t="shared" si="92"/>
        <v>2033-2040</v>
      </c>
      <c r="R1190">
        <v>1</v>
      </c>
      <c r="S1190" t="s">
        <v>670</v>
      </c>
      <c r="T1190" t="s">
        <v>4150</v>
      </c>
      <c r="U1190" s="4">
        <v>2033</v>
      </c>
      <c r="V1190" s="4">
        <v>2040</v>
      </c>
      <c r="W1190" s="15">
        <f t="shared" si="93"/>
        <v>187500</v>
      </c>
      <c r="X1190">
        <f t="shared" si="94"/>
        <v>8</v>
      </c>
      <c r="Y1190" s="15">
        <v>0</v>
      </c>
      <c r="Z1190" s="15">
        <v>0</v>
      </c>
      <c r="AA1190" s="15">
        <v>0</v>
      </c>
      <c r="AB1190" s="15">
        <v>0</v>
      </c>
      <c r="AC1190" s="15">
        <v>0</v>
      </c>
      <c r="AD1190" s="15">
        <v>0</v>
      </c>
      <c r="AE1190" s="15">
        <v>0</v>
      </c>
      <c r="AF1190" s="15">
        <v>0</v>
      </c>
      <c r="AG1190" s="15">
        <v>0</v>
      </c>
      <c r="AH1190" s="15">
        <v>0</v>
      </c>
      <c r="AI1190" s="15">
        <v>0</v>
      </c>
      <c r="AJ1190" s="15">
        <v>0</v>
      </c>
      <c r="AK1190" s="15">
        <v>0</v>
      </c>
      <c r="AL1190" s="15">
        <v>0</v>
      </c>
      <c r="AM1190" s="15">
        <v>0</v>
      </c>
      <c r="AN1190" s="15">
        <v>0</v>
      </c>
      <c r="AO1190" s="15">
        <v>0</v>
      </c>
      <c r="AP1190" s="15">
        <v>0</v>
      </c>
      <c r="AQ1190" s="15">
        <v>0</v>
      </c>
      <c r="AR1190" s="15">
        <v>187500</v>
      </c>
      <c r="AS1190" s="15">
        <v>187500</v>
      </c>
      <c r="AT1190" s="15">
        <v>187500</v>
      </c>
      <c r="AU1190" s="15">
        <v>187500</v>
      </c>
      <c r="AV1190" s="15">
        <v>187500</v>
      </c>
      <c r="AW1190" s="15">
        <v>187500</v>
      </c>
      <c r="AX1190" s="15">
        <v>187500</v>
      </c>
      <c r="AY1190" s="15">
        <v>187500</v>
      </c>
      <c r="BB1190" t="b">
        <f t="shared" si="95"/>
        <v>1</v>
      </c>
    </row>
    <row r="1191" spans="1:54">
      <c r="A1191">
        <v>11245</v>
      </c>
      <c r="D1191" t="s">
        <v>1397</v>
      </c>
      <c r="E1191" t="s">
        <v>4307</v>
      </c>
      <c r="F1191" t="str">
        <f t="shared" si="91"/>
        <v>City/Roads and Bridges</v>
      </c>
      <c r="G1191" t="s">
        <v>1397</v>
      </c>
      <c r="I1191" t="s">
        <v>3357</v>
      </c>
      <c r="J1191" t="s">
        <v>3141</v>
      </c>
      <c r="K1191" t="s">
        <v>763</v>
      </c>
      <c r="L1191" t="s">
        <v>640</v>
      </c>
      <c r="M1191" t="s">
        <v>3358</v>
      </c>
      <c r="N1191">
        <v>3106663</v>
      </c>
      <c r="O1191">
        <v>8611669.8359999992</v>
      </c>
      <c r="P1191" t="s">
        <v>642</v>
      </c>
      <c r="Q1191" t="str">
        <f t="shared" si="92"/>
        <v>2033-2040</v>
      </c>
      <c r="R1191">
        <v>1</v>
      </c>
      <c r="S1191" t="s">
        <v>3152</v>
      </c>
      <c r="T1191" t="s">
        <v>2287</v>
      </c>
      <c r="U1191" s="4">
        <v>2033</v>
      </c>
      <c r="V1191" s="4">
        <v>2040</v>
      </c>
      <c r="W1191" s="15">
        <f t="shared" si="93"/>
        <v>388332.875</v>
      </c>
      <c r="X1191">
        <f t="shared" si="94"/>
        <v>8</v>
      </c>
      <c r="Y1191" s="15">
        <v>0</v>
      </c>
      <c r="Z1191" s="15">
        <v>0</v>
      </c>
      <c r="AA1191" s="15">
        <v>0</v>
      </c>
      <c r="AB1191" s="15">
        <v>0</v>
      </c>
      <c r="AC1191" s="15">
        <v>0</v>
      </c>
      <c r="AD1191" s="15">
        <v>0</v>
      </c>
      <c r="AE1191" s="15">
        <v>0</v>
      </c>
      <c r="AF1191" s="15">
        <v>0</v>
      </c>
      <c r="AG1191" s="15">
        <v>0</v>
      </c>
      <c r="AH1191" s="15">
        <v>0</v>
      </c>
      <c r="AI1191" s="15">
        <v>0</v>
      </c>
      <c r="AJ1191" s="15">
        <v>0</v>
      </c>
      <c r="AK1191" s="15">
        <v>0</v>
      </c>
      <c r="AL1191" s="15">
        <v>0</v>
      </c>
      <c r="AM1191" s="15">
        <v>0</v>
      </c>
      <c r="AN1191" s="15">
        <v>0</v>
      </c>
      <c r="AO1191" s="15">
        <v>0</v>
      </c>
      <c r="AP1191" s="15">
        <v>0</v>
      </c>
      <c r="AQ1191" s="15">
        <v>0</v>
      </c>
      <c r="AR1191" s="15">
        <v>388332.875</v>
      </c>
      <c r="AS1191" s="15">
        <v>388332.875</v>
      </c>
      <c r="AT1191" s="15">
        <v>388332.875</v>
      </c>
      <c r="AU1191" s="15">
        <v>388332.875</v>
      </c>
      <c r="AV1191" s="15">
        <v>388332.875</v>
      </c>
      <c r="AW1191" s="15">
        <v>388332.875</v>
      </c>
      <c r="AX1191" s="15">
        <v>388332.875</v>
      </c>
      <c r="AY1191" s="15">
        <v>388332.875</v>
      </c>
      <c r="BB1191" t="b">
        <f t="shared" si="95"/>
        <v>1</v>
      </c>
    </row>
    <row r="1192" spans="1:54">
      <c r="A1192">
        <v>11246</v>
      </c>
      <c r="D1192" t="s">
        <v>1397</v>
      </c>
      <c r="E1192" t="s">
        <v>4307</v>
      </c>
      <c r="F1192" t="str">
        <f t="shared" si="91"/>
        <v>City/Active Transportation</v>
      </c>
      <c r="G1192" t="s">
        <v>1397</v>
      </c>
      <c r="I1192" t="s">
        <v>1611</v>
      </c>
      <c r="L1192" t="s">
        <v>791</v>
      </c>
      <c r="M1192" t="s">
        <v>1612</v>
      </c>
      <c r="N1192">
        <v>1466273</v>
      </c>
      <c r="O1192">
        <v>4064508.7559999996</v>
      </c>
      <c r="P1192" t="s">
        <v>642</v>
      </c>
      <c r="Q1192" t="str">
        <f t="shared" si="92"/>
        <v>2033-2040</v>
      </c>
      <c r="R1192">
        <v>1</v>
      </c>
      <c r="S1192" t="s">
        <v>730</v>
      </c>
      <c r="T1192" t="s">
        <v>636</v>
      </c>
      <c r="U1192" s="4">
        <v>2033</v>
      </c>
      <c r="V1192" s="4">
        <v>2040</v>
      </c>
      <c r="W1192" s="15">
        <f t="shared" si="93"/>
        <v>183284.125</v>
      </c>
      <c r="X1192">
        <f t="shared" si="94"/>
        <v>8</v>
      </c>
      <c r="Y1192" s="15">
        <v>0</v>
      </c>
      <c r="Z1192" s="15">
        <v>0</v>
      </c>
      <c r="AA1192" s="15">
        <v>0</v>
      </c>
      <c r="AB1192" s="15">
        <v>0</v>
      </c>
      <c r="AC1192" s="15">
        <v>0</v>
      </c>
      <c r="AD1192" s="15">
        <v>0</v>
      </c>
      <c r="AE1192" s="15">
        <v>0</v>
      </c>
      <c r="AF1192" s="15">
        <v>0</v>
      </c>
      <c r="AG1192" s="15">
        <v>0</v>
      </c>
      <c r="AH1192" s="15">
        <v>0</v>
      </c>
      <c r="AI1192" s="15">
        <v>0</v>
      </c>
      <c r="AJ1192" s="15">
        <v>0</v>
      </c>
      <c r="AK1192" s="15">
        <v>0</v>
      </c>
      <c r="AL1192" s="15">
        <v>0</v>
      </c>
      <c r="AM1192" s="15">
        <v>0</v>
      </c>
      <c r="AN1192" s="15">
        <v>0</v>
      </c>
      <c r="AO1192" s="15">
        <v>0</v>
      </c>
      <c r="AP1192" s="15">
        <v>0</v>
      </c>
      <c r="AQ1192" s="15">
        <v>0</v>
      </c>
      <c r="AR1192" s="15">
        <v>183284.125</v>
      </c>
      <c r="AS1192" s="15">
        <v>183284.125</v>
      </c>
      <c r="AT1192" s="15">
        <v>183284.125</v>
      </c>
      <c r="AU1192" s="15">
        <v>183284.125</v>
      </c>
      <c r="AV1192" s="15">
        <v>183284.125</v>
      </c>
      <c r="AW1192" s="15">
        <v>183284.125</v>
      </c>
      <c r="AX1192" s="15">
        <v>183284.125</v>
      </c>
      <c r="AY1192" s="15">
        <v>183284.125</v>
      </c>
      <c r="BB1192" t="b">
        <f t="shared" si="95"/>
        <v>1</v>
      </c>
    </row>
    <row r="1193" spans="1:54">
      <c r="A1193">
        <v>11251</v>
      </c>
      <c r="D1193" t="s">
        <v>1397</v>
      </c>
      <c r="E1193" t="s">
        <v>4307</v>
      </c>
      <c r="F1193" t="str">
        <f t="shared" si="91"/>
        <v>City/Roads and Bridges</v>
      </c>
      <c r="G1193" t="s">
        <v>1397</v>
      </c>
      <c r="I1193" t="s">
        <v>3155</v>
      </c>
      <c r="J1193" t="s">
        <v>3359</v>
      </c>
      <c r="K1193" t="s">
        <v>1473</v>
      </c>
      <c r="L1193" t="s">
        <v>640</v>
      </c>
      <c r="M1193" t="s">
        <v>3360</v>
      </c>
      <c r="N1193">
        <v>4234436</v>
      </c>
      <c r="O1193">
        <v>11737856.591999998</v>
      </c>
      <c r="P1193" t="s">
        <v>642</v>
      </c>
      <c r="Q1193" t="str">
        <f t="shared" si="92"/>
        <v>2033-2040</v>
      </c>
      <c r="R1193">
        <v>1</v>
      </c>
      <c r="S1193" t="s">
        <v>730</v>
      </c>
      <c r="T1193" t="s">
        <v>2287</v>
      </c>
      <c r="U1193" s="4">
        <v>2033</v>
      </c>
      <c r="V1193" s="4">
        <v>2040</v>
      </c>
      <c r="W1193" s="15">
        <f t="shared" si="93"/>
        <v>529304.5</v>
      </c>
      <c r="X1193">
        <f t="shared" si="94"/>
        <v>8</v>
      </c>
      <c r="Y1193" s="15">
        <v>0</v>
      </c>
      <c r="Z1193" s="15">
        <v>0</v>
      </c>
      <c r="AA1193" s="15">
        <v>0</v>
      </c>
      <c r="AB1193" s="15">
        <v>0</v>
      </c>
      <c r="AC1193" s="15">
        <v>0</v>
      </c>
      <c r="AD1193" s="15">
        <v>0</v>
      </c>
      <c r="AE1193" s="15">
        <v>0</v>
      </c>
      <c r="AF1193" s="15">
        <v>0</v>
      </c>
      <c r="AG1193" s="15">
        <v>0</v>
      </c>
      <c r="AH1193" s="15">
        <v>0</v>
      </c>
      <c r="AI1193" s="15">
        <v>0</v>
      </c>
      <c r="AJ1193" s="15">
        <v>0</v>
      </c>
      <c r="AK1193" s="15">
        <v>0</v>
      </c>
      <c r="AL1193" s="15">
        <v>0</v>
      </c>
      <c r="AM1193" s="15">
        <v>0</v>
      </c>
      <c r="AN1193" s="15">
        <v>0</v>
      </c>
      <c r="AO1193" s="15">
        <v>0</v>
      </c>
      <c r="AP1193" s="15">
        <v>0</v>
      </c>
      <c r="AQ1193" s="15">
        <v>0</v>
      </c>
      <c r="AR1193" s="15">
        <v>529304.5</v>
      </c>
      <c r="AS1193" s="15">
        <v>529304.5</v>
      </c>
      <c r="AT1193" s="15">
        <v>529304.5</v>
      </c>
      <c r="AU1193" s="15">
        <v>529304.5</v>
      </c>
      <c r="AV1193" s="15">
        <v>529304.5</v>
      </c>
      <c r="AW1193" s="15">
        <v>529304.5</v>
      </c>
      <c r="AX1193" s="15">
        <v>529304.5</v>
      </c>
      <c r="AY1193" s="15">
        <v>529304.5</v>
      </c>
      <c r="BB1193" t="b">
        <f t="shared" si="95"/>
        <v>1</v>
      </c>
    </row>
    <row r="1194" spans="1:54">
      <c r="A1194">
        <v>11284</v>
      </c>
      <c r="D1194" t="s">
        <v>1406</v>
      </c>
      <c r="E1194" t="s">
        <v>4307</v>
      </c>
      <c r="F1194" t="str">
        <f t="shared" si="91"/>
        <v>City/Roads and Bridges</v>
      </c>
      <c r="G1194" t="s">
        <v>3387</v>
      </c>
      <c r="I1194" t="s">
        <v>3388</v>
      </c>
      <c r="J1194" t="s">
        <v>2868</v>
      </c>
      <c r="K1194" t="s">
        <v>3389</v>
      </c>
      <c r="L1194" t="s">
        <v>662</v>
      </c>
      <c r="M1194" t="s">
        <v>3390</v>
      </c>
      <c r="N1194">
        <v>24000000</v>
      </c>
      <c r="O1194">
        <v>66527999.999999993</v>
      </c>
      <c r="P1194" t="s">
        <v>642</v>
      </c>
      <c r="Q1194" t="str">
        <f t="shared" si="92"/>
        <v>2033-2040</v>
      </c>
      <c r="R1194">
        <v>1</v>
      </c>
      <c r="S1194" t="s">
        <v>730</v>
      </c>
      <c r="T1194" t="s">
        <v>2287</v>
      </c>
      <c r="U1194" s="4">
        <v>2033</v>
      </c>
      <c r="V1194" s="4">
        <v>2040</v>
      </c>
      <c r="W1194" s="15">
        <f t="shared" si="93"/>
        <v>3000000</v>
      </c>
      <c r="X1194">
        <f t="shared" si="94"/>
        <v>8</v>
      </c>
      <c r="Y1194" s="15">
        <v>0</v>
      </c>
      <c r="Z1194" s="15">
        <v>0</v>
      </c>
      <c r="AA1194" s="15">
        <v>0</v>
      </c>
      <c r="AB1194" s="15">
        <v>0</v>
      </c>
      <c r="AC1194" s="15">
        <v>0</v>
      </c>
      <c r="AD1194" s="15">
        <v>0</v>
      </c>
      <c r="AE1194" s="15">
        <v>0</v>
      </c>
      <c r="AF1194" s="15">
        <v>0</v>
      </c>
      <c r="AG1194" s="15">
        <v>0</v>
      </c>
      <c r="AH1194" s="15">
        <v>0</v>
      </c>
      <c r="AI1194" s="15">
        <v>0</v>
      </c>
      <c r="AJ1194" s="15">
        <v>0</v>
      </c>
      <c r="AK1194" s="15">
        <v>0</v>
      </c>
      <c r="AL1194" s="15">
        <v>0</v>
      </c>
      <c r="AM1194" s="15">
        <v>0</v>
      </c>
      <c r="AN1194" s="15">
        <v>0</v>
      </c>
      <c r="AO1194" s="15">
        <v>0</v>
      </c>
      <c r="AP1194" s="15">
        <v>0</v>
      </c>
      <c r="AQ1194" s="15">
        <v>0</v>
      </c>
      <c r="AR1194" s="15">
        <v>3000000</v>
      </c>
      <c r="AS1194" s="15">
        <v>3000000</v>
      </c>
      <c r="AT1194" s="15">
        <v>3000000</v>
      </c>
      <c r="AU1194" s="15">
        <v>3000000</v>
      </c>
      <c r="AV1194" s="15">
        <v>3000000</v>
      </c>
      <c r="AW1194" s="15">
        <v>3000000</v>
      </c>
      <c r="AX1194" s="15">
        <v>3000000</v>
      </c>
      <c r="AY1194" s="15">
        <v>3000000</v>
      </c>
      <c r="BB1194" t="b">
        <f t="shared" si="95"/>
        <v>1</v>
      </c>
    </row>
    <row r="1195" spans="1:54">
      <c r="A1195">
        <v>11285</v>
      </c>
      <c r="D1195" t="s">
        <v>1406</v>
      </c>
      <c r="E1195" t="s">
        <v>4307</v>
      </c>
      <c r="F1195" t="str">
        <f t="shared" si="91"/>
        <v>City/Roads and Bridges</v>
      </c>
      <c r="G1195" t="s">
        <v>3387</v>
      </c>
      <c r="I1195" t="s">
        <v>3388</v>
      </c>
      <c r="J1195" t="s">
        <v>3389</v>
      </c>
      <c r="K1195" t="s">
        <v>3364</v>
      </c>
      <c r="L1195" t="s">
        <v>662</v>
      </c>
      <c r="M1195" t="s">
        <v>3390</v>
      </c>
      <c r="N1195">
        <v>18000000</v>
      </c>
      <c r="O1195">
        <v>49896000</v>
      </c>
      <c r="P1195" t="s">
        <v>642</v>
      </c>
      <c r="Q1195" t="str">
        <f t="shared" si="92"/>
        <v>2033-2040</v>
      </c>
      <c r="R1195">
        <v>1</v>
      </c>
      <c r="S1195" t="s">
        <v>730</v>
      </c>
      <c r="T1195" t="s">
        <v>2287</v>
      </c>
      <c r="U1195" s="4">
        <v>2033</v>
      </c>
      <c r="V1195" s="4">
        <v>2040</v>
      </c>
      <c r="W1195" s="15">
        <f t="shared" si="93"/>
        <v>2250000</v>
      </c>
      <c r="X1195">
        <f t="shared" si="94"/>
        <v>8</v>
      </c>
      <c r="Y1195" s="15">
        <v>0</v>
      </c>
      <c r="Z1195" s="15">
        <v>0</v>
      </c>
      <c r="AA1195" s="15">
        <v>0</v>
      </c>
      <c r="AB1195" s="15">
        <v>0</v>
      </c>
      <c r="AC1195" s="15">
        <v>0</v>
      </c>
      <c r="AD1195" s="15">
        <v>0</v>
      </c>
      <c r="AE1195" s="15">
        <v>0</v>
      </c>
      <c r="AF1195" s="15">
        <v>0</v>
      </c>
      <c r="AG1195" s="15">
        <v>0</v>
      </c>
      <c r="AH1195" s="15">
        <v>0</v>
      </c>
      <c r="AI1195" s="15">
        <v>0</v>
      </c>
      <c r="AJ1195" s="15">
        <v>0</v>
      </c>
      <c r="AK1195" s="15">
        <v>0</v>
      </c>
      <c r="AL1195" s="15">
        <v>0</v>
      </c>
      <c r="AM1195" s="15">
        <v>0</v>
      </c>
      <c r="AN1195" s="15">
        <v>0</v>
      </c>
      <c r="AO1195" s="15">
        <v>0</v>
      </c>
      <c r="AP1195" s="15">
        <v>0</v>
      </c>
      <c r="AQ1195" s="15">
        <v>0</v>
      </c>
      <c r="AR1195" s="15">
        <v>2250000</v>
      </c>
      <c r="AS1195" s="15">
        <v>2250000</v>
      </c>
      <c r="AT1195" s="15">
        <v>2250000</v>
      </c>
      <c r="AU1195" s="15">
        <v>2250000</v>
      </c>
      <c r="AV1195" s="15">
        <v>2250000</v>
      </c>
      <c r="AW1195" s="15">
        <v>2250000</v>
      </c>
      <c r="AX1195" s="15">
        <v>2250000</v>
      </c>
      <c r="AY1195" s="15">
        <v>2250000</v>
      </c>
      <c r="BB1195" t="b">
        <f t="shared" si="95"/>
        <v>1</v>
      </c>
    </row>
    <row r="1196" spans="1:54">
      <c r="A1196">
        <v>11301</v>
      </c>
      <c r="D1196" t="s">
        <v>3</v>
      </c>
      <c r="E1196" t="s">
        <v>3</v>
      </c>
      <c r="F1196" t="str">
        <f t="shared" si="91"/>
        <v>ODOT/Throughways</v>
      </c>
      <c r="G1196" t="s">
        <v>3</v>
      </c>
      <c r="I1196" t="s">
        <v>3923</v>
      </c>
      <c r="J1196" t="s">
        <v>1005</v>
      </c>
      <c r="K1196" t="s">
        <v>2328</v>
      </c>
      <c r="L1196" t="s">
        <v>3606</v>
      </c>
      <c r="M1196" t="s">
        <v>3924</v>
      </c>
      <c r="N1196">
        <v>75000000</v>
      </c>
      <c r="O1196">
        <v>207899999.99999997</v>
      </c>
      <c r="P1196" t="s">
        <v>642</v>
      </c>
      <c r="Q1196" t="str">
        <f t="shared" si="92"/>
        <v>2033-2040</v>
      </c>
      <c r="S1196" t="s">
        <v>766</v>
      </c>
      <c r="T1196" t="s">
        <v>3874</v>
      </c>
      <c r="U1196" s="4">
        <v>2033</v>
      </c>
      <c r="V1196" s="4">
        <v>2040</v>
      </c>
      <c r="W1196" s="15">
        <f t="shared" si="93"/>
        <v>9375000</v>
      </c>
      <c r="X1196">
        <f t="shared" si="94"/>
        <v>8</v>
      </c>
      <c r="Y1196" s="15">
        <v>0</v>
      </c>
      <c r="Z1196" s="15">
        <v>0</v>
      </c>
      <c r="AA1196" s="15">
        <v>0</v>
      </c>
      <c r="AB1196" s="15">
        <v>0</v>
      </c>
      <c r="AC1196" s="15">
        <v>0</v>
      </c>
      <c r="AD1196" s="15">
        <v>0</v>
      </c>
      <c r="AE1196" s="15">
        <v>0</v>
      </c>
      <c r="AF1196" s="15">
        <v>0</v>
      </c>
      <c r="AG1196" s="15">
        <v>0</v>
      </c>
      <c r="AH1196" s="15">
        <v>0</v>
      </c>
      <c r="AI1196" s="15">
        <v>0</v>
      </c>
      <c r="AJ1196" s="15">
        <v>0</v>
      </c>
      <c r="AK1196" s="15">
        <v>0</v>
      </c>
      <c r="AL1196" s="15">
        <v>0</v>
      </c>
      <c r="AM1196" s="15">
        <v>0</v>
      </c>
      <c r="AN1196" s="15">
        <v>0</v>
      </c>
      <c r="AO1196" s="15">
        <v>0</v>
      </c>
      <c r="AP1196" s="15">
        <v>0</v>
      </c>
      <c r="AQ1196" s="15">
        <v>0</v>
      </c>
      <c r="AR1196" s="15">
        <v>9375000</v>
      </c>
      <c r="AS1196" s="15">
        <v>9375000</v>
      </c>
      <c r="AT1196" s="15">
        <v>9375000</v>
      </c>
      <c r="AU1196" s="15">
        <v>9375000</v>
      </c>
      <c r="AV1196" s="15">
        <v>9375000</v>
      </c>
      <c r="AW1196" s="15">
        <v>9375000</v>
      </c>
      <c r="AX1196" s="15">
        <v>9375000</v>
      </c>
      <c r="AY1196" s="15">
        <v>9375000</v>
      </c>
      <c r="BB1196" t="b">
        <f t="shared" si="95"/>
        <v>1</v>
      </c>
    </row>
    <row r="1197" spans="1:54">
      <c r="A1197">
        <v>11302</v>
      </c>
      <c r="D1197" t="s">
        <v>3</v>
      </c>
      <c r="E1197" t="s">
        <v>3</v>
      </c>
      <c r="F1197" t="str">
        <f t="shared" si="91"/>
        <v>ODOT/Throughways</v>
      </c>
      <c r="G1197" t="s">
        <v>3</v>
      </c>
      <c r="I1197" t="s">
        <v>3925</v>
      </c>
      <c r="J1197" t="s">
        <v>3926</v>
      </c>
      <c r="K1197" t="s">
        <v>652</v>
      </c>
      <c r="L1197" t="s">
        <v>1775</v>
      </c>
      <c r="M1197" t="s">
        <v>3927</v>
      </c>
      <c r="N1197">
        <v>50000000</v>
      </c>
      <c r="O1197">
        <v>138600000</v>
      </c>
      <c r="P1197" t="s">
        <v>642</v>
      </c>
      <c r="Q1197" t="str">
        <f t="shared" si="92"/>
        <v>2033-2040</v>
      </c>
      <c r="S1197" t="s">
        <v>643</v>
      </c>
      <c r="T1197" t="s">
        <v>3874</v>
      </c>
      <c r="U1197" s="4">
        <v>2033</v>
      </c>
      <c r="V1197" s="4">
        <v>2040</v>
      </c>
      <c r="W1197" s="15">
        <f t="shared" si="93"/>
        <v>6250000</v>
      </c>
      <c r="X1197">
        <f t="shared" si="94"/>
        <v>8</v>
      </c>
      <c r="Y1197" s="15">
        <v>0</v>
      </c>
      <c r="Z1197" s="15">
        <v>0</v>
      </c>
      <c r="AA1197" s="15">
        <v>0</v>
      </c>
      <c r="AB1197" s="15">
        <v>0</v>
      </c>
      <c r="AC1197" s="15">
        <v>0</v>
      </c>
      <c r="AD1197" s="15">
        <v>0</v>
      </c>
      <c r="AE1197" s="15">
        <v>0</v>
      </c>
      <c r="AF1197" s="15">
        <v>0</v>
      </c>
      <c r="AG1197" s="15">
        <v>0</v>
      </c>
      <c r="AH1197" s="15">
        <v>0</v>
      </c>
      <c r="AI1197" s="15">
        <v>0</v>
      </c>
      <c r="AJ1197" s="15">
        <v>0</v>
      </c>
      <c r="AK1197" s="15">
        <v>0</v>
      </c>
      <c r="AL1197" s="15">
        <v>0</v>
      </c>
      <c r="AM1197" s="15">
        <v>0</v>
      </c>
      <c r="AN1197" s="15">
        <v>0</v>
      </c>
      <c r="AO1197" s="15">
        <v>0</v>
      </c>
      <c r="AP1197" s="15">
        <v>0</v>
      </c>
      <c r="AQ1197" s="15">
        <v>0</v>
      </c>
      <c r="AR1197" s="15">
        <v>6250000</v>
      </c>
      <c r="AS1197" s="15">
        <v>6250000</v>
      </c>
      <c r="AT1197" s="15">
        <v>6250000</v>
      </c>
      <c r="AU1197" s="15">
        <v>6250000</v>
      </c>
      <c r="AV1197" s="15">
        <v>6250000</v>
      </c>
      <c r="AW1197" s="15">
        <v>6250000</v>
      </c>
      <c r="AX1197" s="15">
        <v>6250000</v>
      </c>
      <c r="AY1197" s="15">
        <v>6250000</v>
      </c>
      <c r="BB1197" t="b">
        <f t="shared" si="95"/>
        <v>1</v>
      </c>
    </row>
    <row r="1198" spans="1:54">
      <c r="A1198">
        <v>11304</v>
      </c>
      <c r="D1198" t="s">
        <v>3</v>
      </c>
      <c r="E1198" t="s">
        <v>3</v>
      </c>
      <c r="F1198" t="str">
        <f t="shared" si="91"/>
        <v>ODOT/Throughways</v>
      </c>
      <c r="G1198" t="s">
        <v>3</v>
      </c>
      <c r="I1198" t="s">
        <v>3928</v>
      </c>
      <c r="J1198" t="s">
        <v>3929</v>
      </c>
      <c r="K1198" t="s">
        <v>3930</v>
      </c>
      <c r="L1198" t="s">
        <v>1775</v>
      </c>
      <c r="M1198" t="s">
        <v>3931</v>
      </c>
      <c r="N1198">
        <v>110000000</v>
      </c>
      <c r="O1198">
        <v>304920000</v>
      </c>
      <c r="P1198" t="s">
        <v>642</v>
      </c>
      <c r="Q1198" t="str">
        <f t="shared" si="92"/>
        <v>2033-2040</v>
      </c>
      <c r="S1198" t="s">
        <v>3308</v>
      </c>
      <c r="T1198" t="s">
        <v>3874</v>
      </c>
      <c r="U1198" s="4">
        <v>2033</v>
      </c>
      <c r="V1198" s="4">
        <v>2040</v>
      </c>
      <c r="W1198" s="15">
        <f t="shared" si="93"/>
        <v>13750000</v>
      </c>
      <c r="X1198">
        <f t="shared" si="94"/>
        <v>8</v>
      </c>
      <c r="Y1198" s="15">
        <v>0</v>
      </c>
      <c r="Z1198" s="15">
        <v>0</v>
      </c>
      <c r="AA1198" s="15">
        <v>0</v>
      </c>
      <c r="AB1198" s="15">
        <v>0</v>
      </c>
      <c r="AC1198" s="15">
        <v>0</v>
      </c>
      <c r="AD1198" s="15">
        <v>0</v>
      </c>
      <c r="AE1198" s="15">
        <v>0</v>
      </c>
      <c r="AF1198" s="15">
        <v>0</v>
      </c>
      <c r="AG1198" s="15">
        <v>0</v>
      </c>
      <c r="AH1198" s="15">
        <v>0</v>
      </c>
      <c r="AI1198" s="15">
        <v>0</v>
      </c>
      <c r="AJ1198" s="15">
        <v>0</v>
      </c>
      <c r="AK1198" s="15">
        <v>0</v>
      </c>
      <c r="AL1198" s="15">
        <v>0</v>
      </c>
      <c r="AM1198" s="15">
        <v>0</v>
      </c>
      <c r="AN1198" s="15">
        <v>0</v>
      </c>
      <c r="AO1198" s="15">
        <v>0</v>
      </c>
      <c r="AP1198" s="15">
        <v>0</v>
      </c>
      <c r="AQ1198" s="15">
        <v>0</v>
      </c>
      <c r="AR1198" s="15">
        <v>13750000</v>
      </c>
      <c r="AS1198" s="15">
        <v>13750000</v>
      </c>
      <c r="AT1198" s="15">
        <v>13750000</v>
      </c>
      <c r="AU1198" s="15">
        <v>13750000</v>
      </c>
      <c r="AV1198" s="15">
        <v>13750000</v>
      </c>
      <c r="AW1198" s="15">
        <v>13750000</v>
      </c>
      <c r="AX1198" s="15">
        <v>13750000</v>
      </c>
      <c r="AY1198" s="15">
        <v>13750000</v>
      </c>
      <c r="BB1198" t="b">
        <f t="shared" si="95"/>
        <v>1</v>
      </c>
    </row>
    <row r="1199" spans="1:54">
      <c r="A1199">
        <v>11305</v>
      </c>
      <c r="D1199" t="s">
        <v>3</v>
      </c>
      <c r="E1199" t="s">
        <v>3</v>
      </c>
      <c r="F1199" t="str">
        <f t="shared" si="91"/>
        <v>ODOT/Throughways</v>
      </c>
      <c r="G1199" t="s">
        <v>3</v>
      </c>
      <c r="I1199" t="s">
        <v>3932</v>
      </c>
      <c r="J1199" t="s">
        <v>3933</v>
      </c>
      <c r="K1199" t="s">
        <v>887</v>
      </c>
      <c r="L1199" t="s">
        <v>1775</v>
      </c>
      <c r="M1199" t="s">
        <v>3934</v>
      </c>
      <c r="N1199">
        <v>100000000</v>
      </c>
      <c r="O1199">
        <v>277200000</v>
      </c>
      <c r="P1199" t="s">
        <v>642</v>
      </c>
      <c r="Q1199" t="str">
        <f t="shared" si="92"/>
        <v>2033-2040</v>
      </c>
      <c r="S1199" t="s">
        <v>3308</v>
      </c>
      <c r="T1199" t="s">
        <v>3874</v>
      </c>
      <c r="U1199" s="4">
        <v>2033</v>
      </c>
      <c r="V1199" s="4">
        <v>2040</v>
      </c>
      <c r="W1199" s="15">
        <f t="shared" si="93"/>
        <v>12500000</v>
      </c>
      <c r="X1199">
        <f t="shared" si="94"/>
        <v>8</v>
      </c>
      <c r="Y1199" s="15">
        <v>0</v>
      </c>
      <c r="Z1199" s="15">
        <v>0</v>
      </c>
      <c r="AA1199" s="15">
        <v>0</v>
      </c>
      <c r="AB1199" s="15">
        <v>0</v>
      </c>
      <c r="AC1199" s="15">
        <v>0</v>
      </c>
      <c r="AD1199" s="15">
        <v>0</v>
      </c>
      <c r="AE1199" s="15">
        <v>0</v>
      </c>
      <c r="AF1199" s="15">
        <v>0</v>
      </c>
      <c r="AG1199" s="15">
        <v>0</v>
      </c>
      <c r="AH1199" s="15">
        <v>0</v>
      </c>
      <c r="AI1199" s="15">
        <v>0</v>
      </c>
      <c r="AJ1199" s="15">
        <v>0</v>
      </c>
      <c r="AK1199" s="15">
        <v>0</v>
      </c>
      <c r="AL1199" s="15">
        <v>0</v>
      </c>
      <c r="AM1199" s="15">
        <v>0</v>
      </c>
      <c r="AN1199" s="15">
        <v>0</v>
      </c>
      <c r="AO1199" s="15">
        <v>0</v>
      </c>
      <c r="AP1199" s="15">
        <v>0</v>
      </c>
      <c r="AQ1199" s="15">
        <v>0</v>
      </c>
      <c r="AR1199" s="15">
        <v>12500000</v>
      </c>
      <c r="AS1199" s="15">
        <v>12500000</v>
      </c>
      <c r="AT1199" s="15">
        <v>12500000</v>
      </c>
      <c r="AU1199" s="15">
        <v>12500000</v>
      </c>
      <c r="AV1199" s="15">
        <v>12500000</v>
      </c>
      <c r="AW1199" s="15">
        <v>12500000</v>
      </c>
      <c r="AX1199" s="15">
        <v>12500000</v>
      </c>
      <c r="AY1199" s="15">
        <v>12500000</v>
      </c>
      <c r="BB1199" t="b">
        <f t="shared" si="95"/>
        <v>1</v>
      </c>
    </row>
    <row r="1200" spans="1:54">
      <c r="A1200">
        <v>11316</v>
      </c>
      <c r="D1200" t="s">
        <v>822</v>
      </c>
      <c r="E1200" t="s">
        <v>4307</v>
      </c>
      <c r="F1200" t="str">
        <f t="shared" si="91"/>
        <v>City/Active Transportation</v>
      </c>
      <c r="I1200" t="s">
        <v>1623</v>
      </c>
      <c r="J1200" t="s">
        <v>1624</v>
      </c>
      <c r="K1200" t="s">
        <v>1624</v>
      </c>
      <c r="M1200" t="s">
        <v>1625</v>
      </c>
      <c r="N1200">
        <v>57000000</v>
      </c>
      <c r="O1200">
        <v>158004000</v>
      </c>
      <c r="P1200" t="s">
        <v>642</v>
      </c>
      <c r="Q1200" t="str">
        <f t="shared" si="92"/>
        <v>2033-2040</v>
      </c>
      <c r="R1200">
        <v>1</v>
      </c>
      <c r="S1200" t="s">
        <v>746</v>
      </c>
      <c r="T1200" t="s">
        <v>636</v>
      </c>
      <c r="U1200" s="4">
        <v>2033</v>
      </c>
      <c r="V1200" s="4">
        <v>2040</v>
      </c>
      <c r="W1200" s="15">
        <f t="shared" si="93"/>
        <v>7125000</v>
      </c>
      <c r="X1200">
        <f t="shared" si="94"/>
        <v>8</v>
      </c>
      <c r="Y1200" s="15">
        <v>0</v>
      </c>
      <c r="Z1200" s="15">
        <v>0</v>
      </c>
      <c r="AA1200" s="15">
        <v>0</v>
      </c>
      <c r="AB1200" s="15">
        <v>0</v>
      </c>
      <c r="AC1200" s="15">
        <v>0</v>
      </c>
      <c r="AD1200" s="15">
        <v>0</v>
      </c>
      <c r="AE1200" s="15">
        <v>0</v>
      </c>
      <c r="AF1200" s="15">
        <v>0</v>
      </c>
      <c r="AG1200" s="15">
        <v>0</v>
      </c>
      <c r="AH1200" s="15">
        <v>0</v>
      </c>
      <c r="AI1200" s="15">
        <v>0</v>
      </c>
      <c r="AJ1200" s="15">
        <v>0</v>
      </c>
      <c r="AK1200" s="15">
        <v>0</v>
      </c>
      <c r="AL1200" s="15">
        <v>0</v>
      </c>
      <c r="AM1200" s="15">
        <v>0</v>
      </c>
      <c r="AN1200" s="15">
        <v>0</v>
      </c>
      <c r="AO1200" s="15">
        <v>0</v>
      </c>
      <c r="AP1200" s="15">
        <v>0</v>
      </c>
      <c r="AQ1200" s="15">
        <v>0</v>
      </c>
      <c r="AR1200" s="15">
        <v>7125000</v>
      </c>
      <c r="AS1200" s="15">
        <v>7125000</v>
      </c>
      <c r="AT1200" s="15">
        <v>7125000</v>
      </c>
      <c r="AU1200" s="15">
        <v>7125000</v>
      </c>
      <c r="AV1200" s="15">
        <v>7125000</v>
      </c>
      <c r="AW1200" s="15">
        <v>7125000</v>
      </c>
      <c r="AX1200" s="15">
        <v>7125000</v>
      </c>
      <c r="AY1200" s="15">
        <v>7125000</v>
      </c>
      <c r="BB1200" t="b">
        <f t="shared" si="95"/>
        <v>1</v>
      </c>
    </row>
    <row r="1201" spans="1:54">
      <c r="A1201">
        <v>11341</v>
      </c>
      <c r="D1201" t="s">
        <v>1406</v>
      </c>
      <c r="E1201" t="s">
        <v>4307</v>
      </c>
      <c r="F1201" t="str">
        <f t="shared" si="91"/>
        <v>City/Roads and Bridges</v>
      </c>
      <c r="G1201" t="s">
        <v>1206</v>
      </c>
      <c r="I1201" t="s">
        <v>2851</v>
      </c>
      <c r="J1201" t="s">
        <v>3281</v>
      </c>
      <c r="K1201" t="s">
        <v>3159</v>
      </c>
      <c r="L1201" t="s">
        <v>662</v>
      </c>
      <c r="M1201" t="s">
        <v>3280</v>
      </c>
      <c r="N1201">
        <v>25000000</v>
      </c>
      <c r="O1201">
        <v>69300000</v>
      </c>
      <c r="P1201" t="s">
        <v>642</v>
      </c>
      <c r="Q1201" t="str">
        <f t="shared" si="92"/>
        <v>2033-2040</v>
      </c>
      <c r="R1201">
        <v>1</v>
      </c>
      <c r="S1201" t="s">
        <v>664</v>
      </c>
      <c r="T1201" t="s">
        <v>2287</v>
      </c>
      <c r="U1201" s="4">
        <v>2033</v>
      </c>
      <c r="V1201" s="4">
        <v>2040</v>
      </c>
      <c r="W1201" s="15">
        <f t="shared" si="93"/>
        <v>3125000</v>
      </c>
      <c r="X1201">
        <f t="shared" si="94"/>
        <v>8</v>
      </c>
      <c r="Y1201" s="15">
        <v>0</v>
      </c>
      <c r="Z1201" s="15">
        <v>0</v>
      </c>
      <c r="AA1201" s="15">
        <v>0</v>
      </c>
      <c r="AB1201" s="15">
        <v>0</v>
      </c>
      <c r="AC1201" s="15">
        <v>0</v>
      </c>
      <c r="AD1201" s="15">
        <v>0</v>
      </c>
      <c r="AE1201" s="15">
        <v>0</v>
      </c>
      <c r="AF1201" s="15">
        <v>0</v>
      </c>
      <c r="AG1201" s="15">
        <v>0</v>
      </c>
      <c r="AH1201" s="15">
        <v>0</v>
      </c>
      <c r="AI1201" s="15">
        <v>0</v>
      </c>
      <c r="AJ1201" s="15">
        <v>0</v>
      </c>
      <c r="AK1201" s="15">
        <v>0</v>
      </c>
      <c r="AL1201" s="15">
        <v>0</v>
      </c>
      <c r="AM1201" s="15">
        <v>0</v>
      </c>
      <c r="AN1201" s="15">
        <v>0</v>
      </c>
      <c r="AO1201" s="15">
        <v>0</v>
      </c>
      <c r="AP1201" s="15">
        <v>0</v>
      </c>
      <c r="AQ1201" s="15">
        <v>0</v>
      </c>
      <c r="AR1201" s="15">
        <v>3125000</v>
      </c>
      <c r="AS1201" s="15">
        <v>3125000</v>
      </c>
      <c r="AT1201" s="15">
        <v>3125000</v>
      </c>
      <c r="AU1201" s="15">
        <v>3125000</v>
      </c>
      <c r="AV1201" s="15">
        <v>3125000</v>
      </c>
      <c r="AW1201" s="15">
        <v>3125000</v>
      </c>
      <c r="AX1201" s="15">
        <v>3125000</v>
      </c>
      <c r="AY1201" s="15">
        <v>3125000</v>
      </c>
      <c r="BB1201" t="b">
        <f t="shared" si="95"/>
        <v>1</v>
      </c>
    </row>
    <row r="1202" spans="1:54">
      <c r="A1202">
        <v>11392</v>
      </c>
      <c r="D1202" t="s">
        <v>1406</v>
      </c>
      <c r="E1202" t="s">
        <v>4307</v>
      </c>
      <c r="F1202" t="str">
        <f t="shared" si="91"/>
        <v>City/Roads and Bridges</v>
      </c>
      <c r="G1202" t="s">
        <v>1406</v>
      </c>
      <c r="I1202" t="s">
        <v>3485</v>
      </c>
      <c r="J1202" t="s">
        <v>652</v>
      </c>
      <c r="K1202" t="s">
        <v>652</v>
      </c>
      <c r="L1202" t="s">
        <v>652</v>
      </c>
      <c r="M1202" t="s">
        <v>3486</v>
      </c>
      <c r="N1202">
        <v>2000000</v>
      </c>
      <c r="O1202">
        <v>5544000</v>
      </c>
      <c r="P1202" t="s">
        <v>642</v>
      </c>
      <c r="Q1202" t="str">
        <f t="shared" si="92"/>
        <v>2033-2040</v>
      </c>
      <c r="R1202">
        <v>1</v>
      </c>
      <c r="S1202" t="s">
        <v>670</v>
      </c>
      <c r="T1202" t="s">
        <v>2287</v>
      </c>
      <c r="U1202" s="4">
        <v>2033</v>
      </c>
      <c r="V1202" s="4">
        <v>2040</v>
      </c>
      <c r="W1202" s="15">
        <f t="shared" si="93"/>
        <v>250000</v>
      </c>
      <c r="X1202">
        <f t="shared" si="94"/>
        <v>8</v>
      </c>
      <c r="Y1202" s="15">
        <v>0</v>
      </c>
      <c r="Z1202" s="15">
        <v>0</v>
      </c>
      <c r="AA1202" s="15">
        <v>0</v>
      </c>
      <c r="AB1202" s="15">
        <v>0</v>
      </c>
      <c r="AC1202" s="15">
        <v>0</v>
      </c>
      <c r="AD1202" s="15">
        <v>0</v>
      </c>
      <c r="AE1202" s="15">
        <v>0</v>
      </c>
      <c r="AF1202" s="15">
        <v>0</v>
      </c>
      <c r="AG1202" s="15">
        <v>0</v>
      </c>
      <c r="AH1202" s="15">
        <v>0</v>
      </c>
      <c r="AI1202" s="15">
        <v>0</v>
      </c>
      <c r="AJ1202" s="15">
        <v>0</v>
      </c>
      <c r="AK1202" s="15">
        <v>0</v>
      </c>
      <c r="AL1202" s="15">
        <v>0</v>
      </c>
      <c r="AM1202" s="15">
        <v>0</v>
      </c>
      <c r="AN1202" s="15">
        <v>0</v>
      </c>
      <c r="AO1202" s="15">
        <v>0</v>
      </c>
      <c r="AP1202" s="15">
        <v>0</v>
      </c>
      <c r="AQ1202" s="15">
        <v>0</v>
      </c>
      <c r="AR1202" s="15">
        <v>250000</v>
      </c>
      <c r="AS1202" s="15">
        <v>250000</v>
      </c>
      <c r="AT1202" s="15">
        <v>250000</v>
      </c>
      <c r="AU1202" s="15">
        <v>250000</v>
      </c>
      <c r="AV1202" s="15">
        <v>250000</v>
      </c>
      <c r="AW1202" s="15">
        <v>250000</v>
      </c>
      <c r="AX1202" s="15">
        <v>250000</v>
      </c>
      <c r="AY1202" s="15">
        <v>250000</v>
      </c>
      <c r="BB1202" t="b">
        <f t="shared" si="95"/>
        <v>1</v>
      </c>
    </row>
    <row r="1203" spans="1:54">
      <c r="A1203">
        <v>11393</v>
      </c>
      <c r="D1203" t="s">
        <v>1406</v>
      </c>
      <c r="E1203" t="s">
        <v>4307</v>
      </c>
      <c r="F1203" t="str">
        <f t="shared" si="91"/>
        <v>City/Roads and Bridges</v>
      </c>
      <c r="G1203" t="s">
        <v>3</v>
      </c>
      <c r="I1203" t="s">
        <v>2594</v>
      </c>
      <c r="J1203" t="s">
        <v>3487</v>
      </c>
      <c r="K1203" t="s">
        <v>1212</v>
      </c>
      <c r="L1203" t="s">
        <v>3488</v>
      </c>
      <c r="M1203" t="s">
        <v>3489</v>
      </c>
      <c r="N1203">
        <v>25000000</v>
      </c>
      <c r="O1203">
        <v>69300000</v>
      </c>
      <c r="P1203" t="s">
        <v>642</v>
      </c>
      <c r="Q1203" t="str">
        <f t="shared" si="92"/>
        <v>2033-2040</v>
      </c>
      <c r="R1203">
        <v>1</v>
      </c>
      <c r="S1203" t="s">
        <v>782</v>
      </c>
      <c r="T1203" t="s">
        <v>2287</v>
      </c>
      <c r="U1203" s="4">
        <v>2033</v>
      </c>
      <c r="V1203" s="4">
        <v>2040</v>
      </c>
      <c r="W1203" s="15">
        <f t="shared" si="93"/>
        <v>3125000</v>
      </c>
      <c r="X1203">
        <f t="shared" si="94"/>
        <v>8</v>
      </c>
      <c r="Y1203" s="15">
        <v>0</v>
      </c>
      <c r="Z1203" s="15">
        <v>0</v>
      </c>
      <c r="AA1203" s="15">
        <v>0</v>
      </c>
      <c r="AB1203" s="15">
        <v>0</v>
      </c>
      <c r="AC1203" s="15">
        <v>0</v>
      </c>
      <c r="AD1203" s="15">
        <v>0</v>
      </c>
      <c r="AE1203" s="15">
        <v>0</v>
      </c>
      <c r="AF1203" s="15">
        <v>0</v>
      </c>
      <c r="AG1203" s="15">
        <v>0</v>
      </c>
      <c r="AH1203" s="15">
        <v>0</v>
      </c>
      <c r="AI1203" s="15">
        <v>0</v>
      </c>
      <c r="AJ1203" s="15">
        <v>0</v>
      </c>
      <c r="AK1203" s="15">
        <v>0</v>
      </c>
      <c r="AL1203" s="15">
        <v>0</v>
      </c>
      <c r="AM1203" s="15">
        <v>0</v>
      </c>
      <c r="AN1203" s="15">
        <v>0</v>
      </c>
      <c r="AO1203" s="15">
        <v>0</v>
      </c>
      <c r="AP1203" s="15">
        <v>0</v>
      </c>
      <c r="AQ1203" s="15">
        <v>0</v>
      </c>
      <c r="AR1203" s="15">
        <v>3125000</v>
      </c>
      <c r="AS1203" s="15">
        <v>3125000</v>
      </c>
      <c r="AT1203" s="15">
        <v>3125000</v>
      </c>
      <c r="AU1203" s="15">
        <v>3125000</v>
      </c>
      <c r="AV1203" s="15">
        <v>3125000</v>
      </c>
      <c r="AW1203" s="15">
        <v>3125000</v>
      </c>
      <c r="AX1203" s="15">
        <v>3125000</v>
      </c>
      <c r="AY1203" s="15">
        <v>3125000</v>
      </c>
      <c r="BB1203" t="b">
        <f t="shared" si="95"/>
        <v>1</v>
      </c>
    </row>
    <row r="1204" spans="1:54">
      <c r="A1204">
        <v>11394</v>
      </c>
      <c r="D1204" t="s">
        <v>1406</v>
      </c>
      <c r="E1204" t="s">
        <v>4307</v>
      </c>
      <c r="F1204" t="str">
        <f t="shared" si="91"/>
        <v>City/Roads and Bridges</v>
      </c>
      <c r="G1204" t="s">
        <v>1406</v>
      </c>
      <c r="I1204" t="s">
        <v>3467</v>
      </c>
      <c r="J1204" t="s">
        <v>3490</v>
      </c>
      <c r="K1204" t="s">
        <v>3211</v>
      </c>
      <c r="L1204" t="s">
        <v>640</v>
      </c>
      <c r="M1204" t="s">
        <v>3491</v>
      </c>
      <c r="N1204">
        <v>9200000</v>
      </c>
      <c r="O1204">
        <v>25502399.999999996</v>
      </c>
      <c r="P1204" t="s">
        <v>642</v>
      </c>
      <c r="Q1204" t="str">
        <f t="shared" si="92"/>
        <v>2033-2040</v>
      </c>
      <c r="R1204">
        <v>1</v>
      </c>
      <c r="S1204" t="s">
        <v>3367</v>
      </c>
      <c r="T1204" t="s">
        <v>2287</v>
      </c>
      <c r="U1204" s="4">
        <v>2033</v>
      </c>
      <c r="V1204" s="4">
        <v>2040</v>
      </c>
      <c r="W1204" s="15">
        <f t="shared" si="93"/>
        <v>1150000</v>
      </c>
      <c r="X1204">
        <f t="shared" si="94"/>
        <v>8</v>
      </c>
      <c r="Y1204" s="15">
        <v>0</v>
      </c>
      <c r="Z1204" s="15">
        <v>0</v>
      </c>
      <c r="AA1204" s="15">
        <v>0</v>
      </c>
      <c r="AB1204" s="15">
        <v>0</v>
      </c>
      <c r="AC1204" s="15">
        <v>0</v>
      </c>
      <c r="AD1204" s="15">
        <v>0</v>
      </c>
      <c r="AE1204" s="15">
        <v>0</v>
      </c>
      <c r="AF1204" s="15">
        <v>0</v>
      </c>
      <c r="AG1204" s="15">
        <v>0</v>
      </c>
      <c r="AH1204" s="15">
        <v>0</v>
      </c>
      <c r="AI1204" s="15">
        <v>0</v>
      </c>
      <c r="AJ1204" s="15">
        <v>0</v>
      </c>
      <c r="AK1204" s="15">
        <v>0</v>
      </c>
      <c r="AL1204" s="15">
        <v>0</v>
      </c>
      <c r="AM1204" s="15">
        <v>0</v>
      </c>
      <c r="AN1204" s="15">
        <v>0</v>
      </c>
      <c r="AO1204" s="15">
        <v>0</v>
      </c>
      <c r="AP1204" s="15">
        <v>0</v>
      </c>
      <c r="AQ1204" s="15">
        <v>0</v>
      </c>
      <c r="AR1204" s="15">
        <v>1150000</v>
      </c>
      <c r="AS1204" s="15">
        <v>1150000</v>
      </c>
      <c r="AT1204" s="15">
        <v>1150000</v>
      </c>
      <c r="AU1204" s="15">
        <v>1150000</v>
      </c>
      <c r="AV1204" s="15">
        <v>1150000</v>
      </c>
      <c r="AW1204" s="15">
        <v>1150000</v>
      </c>
      <c r="AX1204" s="15">
        <v>1150000</v>
      </c>
      <c r="AY1204" s="15">
        <v>1150000</v>
      </c>
      <c r="BB1204" t="b">
        <f t="shared" si="95"/>
        <v>1</v>
      </c>
    </row>
    <row r="1205" spans="1:54">
      <c r="A1205">
        <v>11397</v>
      </c>
      <c r="D1205" t="s">
        <v>710</v>
      </c>
      <c r="E1205" t="s">
        <v>4307</v>
      </c>
      <c r="F1205" t="str">
        <f t="shared" si="91"/>
        <v>City/Active Transportation</v>
      </c>
      <c r="G1205" t="s">
        <v>710</v>
      </c>
      <c r="I1205" t="s">
        <v>1670</v>
      </c>
      <c r="J1205" t="s">
        <v>717</v>
      </c>
      <c r="K1205" t="s">
        <v>1671</v>
      </c>
      <c r="L1205" t="s">
        <v>632</v>
      </c>
      <c r="M1205" t="s">
        <v>1672</v>
      </c>
      <c r="N1205">
        <v>46100000</v>
      </c>
      <c r="O1205">
        <v>127789199.99999999</v>
      </c>
      <c r="P1205" t="s">
        <v>642</v>
      </c>
      <c r="Q1205" t="str">
        <f t="shared" si="92"/>
        <v>2033-2040</v>
      </c>
      <c r="R1205">
        <v>1</v>
      </c>
      <c r="S1205" t="s">
        <v>782</v>
      </c>
      <c r="T1205" t="s">
        <v>636</v>
      </c>
      <c r="U1205" s="4">
        <v>2033</v>
      </c>
      <c r="V1205" s="4">
        <v>2040</v>
      </c>
      <c r="W1205" s="15">
        <f t="shared" si="93"/>
        <v>5762500</v>
      </c>
      <c r="X1205">
        <f t="shared" si="94"/>
        <v>8</v>
      </c>
      <c r="Y1205" s="15">
        <v>0</v>
      </c>
      <c r="Z1205" s="15">
        <v>0</v>
      </c>
      <c r="AA1205" s="15">
        <v>0</v>
      </c>
      <c r="AB1205" s="15">
        <v>0</v>
      </c>
      <c r="AC1205" s="15">
        <v>0</v>
      </c>
      <c r="AD1205" s="15">
        <v>0</v>
      </c>
      <c r="AE1205" s="15">
        <v>0</v>
      </c>
      <c r="AF1205" s="15">
        <v>0</v>
      </c>
      <c r="AG1205" s="15">
        <v>0</v>
      </c>
      <c r="AH1205" s="15">
        <v>0</v>
      </c>
      <c r="AI1205" s="15">
        <v>0</v>
      </c>
      <c r="AJ1205" s="15">
        <v>0</v>
      </c>
      <c r="AK1205" s="15">
        <v>0</v>
      </c>
      <c r="AL1205" s="15">
        <v>0</v>
      </c>
      <c r="AM1205" s="15">
        <v>0</v>
      </c>
      <c r="AN1205" s="15">
        <v>0</v>
      </c>
      <c r="AO1205" s="15">
        <v>0</v>
      </c>
      <c r="AP1205" s="15">
        <v>0</v>
      </c>
      <c r="AQ1205" s="15">
        <v>0</v>
      </c>
      <c r="AR1205" s="15">
        <v>5762500</v>
      </c>
      <c r="AS1205" s="15">
        <v>5762500</v>
      </c>
      <c r="AT1205" s="15">
        <v>5762500</v>
      </c>
      <c r="AU1205" s="15">
        <v>5762500</v>
      </c>
      <c r="AV1205" s="15">
        <v>5762500</v>
      </c>
      <c r="AW1205" s="15">
        <v>5762500</v>
      </c>
      <c r="AX1205" s="15">
        <v>5762500</v>
      </c>
      <c r="AY1205" s="15">
        <v>5762500</v>
      </c>
      <c r="BB1205" t="b">
        <f t="shared" si="95"/>
        <v>1</v>
      </c>
    </row>
    <row r="1206" spans="1:54">
      <c r="A1206">
        <v>11399</v>
      </c>
      <c r="D1206" t="s">
        <v>3</v>
      </c>
      <c r="E1206" t="s">
        <v>3</v>
      </c>
      <c r="F1206" t="str">
        <f t="shared" si="91"/>
        <v>ODOT/Throughways</v>
      </c>
      <c r="G1206" t="s">
        <v>3</v>
      </c>
      <c r="I1206" t="s">
        <v>3950</v>
      </c>
      <c r="J1206" t="s">
        <v>3951</v>
      </c>
      <c r="K1206" t="s">
        <v>3952</v>
      </c>
      <c r="L1206" t="s">
        <v>1775</v>
      </c>
      <c r="M1206" t="s">
        <v>3938</v>
      </c>
      <c r="N1206">
        <v>8000000</v>
      </c>
      <c r="O1206">
        <v>22176000</v>
      </c>
      <c r="P1206" t="s">
        <v>642</v>
      </c>
      <c r="Q1206" t="str">
        <f t="shared" si="92"/>
        <v>2033-2040</v>
      </c>
      <c r="R1206">
        <v>1</v>
      </c>
      <c r="S1206" t="s">
        <v>635</v>
      </c>
      <c r="T1206" t="s">
        <v>3874</v>
      </c>
      <c r="U1206" s="4">
        <v>2033</v>
      </c>
      <c r="V1206" s="4">
        <v>2040</v>
      </c>
      <c r="W1206" s="15">
        <f t="shared" si="93"/>
        <v>1000000</v>
      </c>
      <c r="X1206">
        <f t="shared" si="94"/>
        <v>8</v>
      </c>
      <c r="Y1206" s="15">
        <v>0</v>
      </c>
      <c r="Z1206" s="15">
        <v>0</v>
      </c>
      <c r="AA1206" s="15">
        <v>0</v>
      </c>
      <c r="AB1206" s="15">
        <v>0</v>
      </c>
      <c r="AC1206" s="15">
        <v>0</v>
      </c>
      <c r="AD1206" s="15">
        <v>0</v>
      </c>
      <c r="AE1206" s="15">
        <v>0</v>
      </c>
      <c r="AF1206" s="15">
        <v>0</v>
      </c>
      <c r="AG1206" s="15">
        <v>0</v>
      </c>
      <c r="AH1206" s="15">
        <v>0</v>
      </c>
      <c r="AI1206" s="15">
        <v>0</v>
      </c>
      <c r="AJ1206" s="15">
        <v>0</v>
      </c>
      <c r="AK1206" s="15">
        <v>0</v>
      </c>
      <c r="AL1206" s="15">
        <v>0</v>
      </c>
      <c r="AM1206" s="15">
        <v>0</v>
      </c>
      <c r="AN1206" s="15">
        <v>0</v>
      </c>
      <c r="AO1206" s="15">
        <v>0</v>
      </c>
      <c r="AP1206" s="15">
        <v>0</v>
      </c>
      <c r="AQ1206" s="15">
        <v>0</v>
      </c>
      <c r="AR1206" s="15">
        <v>1000000</v>
      </c>
      <c r="AS1206" s="15">
        <v>1000000</v>
      </c>
      <c r="AT1206" s="15">
        <v>1000000</v>
      </c>
      <c r="AU1206" s="15">
        <v>1000000</v>
      </c>
      <c r="AV1206" s="15">
        <v>1000000</v>
      </c>
      <c r="AW1206" s="15">
        <v>1000000</v>
      </c>
      <c r="AX1206" s="15">
        <v>1000000</v>
      </c>
      <c r="AY1206" s="15">
        <v>1000000</v>
      </c>
      <c r="BB1206" t="b">
        <f t="shared" si="95"/>
        <v>1</v>
      </c>
    </row>
    <row r="1207" spans="1:54">
      <c r="A1207">
        <v>11401</v>
      </c>
      <c r="D1207" t="s">
        <v>3</v>
      </c>
      <c r="E1207" t="s">
        <v>3</v>
      </c>
      <c r="F1207" t="str">
        <f t="shared" si="91"/>
        <v>ODOT/Throughways</v>
      </c>
      <c r="G1207" t="s">
        <v>3</v>
      </c>
      <c r="I1207" t="s">
        <v>3956</v>
      </c>
      <c r="J1207" t="s">
        <v>3957</v>
      </c>
      <c r="K1207" t="s">
        <v>3958</v>
      </c>
      <c r="L1207" t="s">
        <v>1775</v>
      </c>
      <c r="M1207" t="s">
        <v>3938</v>
      </c>
      <c r="N1207">
        <v>17000000</v>
      </c>
      <c r="O1207">
        <v>47124000</v>
      </c>
      <c r="P1207" t="s">
        <v>642</v>
      </c>
      <c r="Q1207" t="str">
        <f t="shared" si="92"/>
        <v>2033-2040</v>
      </c>
      <c r="R1207">
        <v>1</v>
      </c>
      <c r="S1207" t="s">
        <v>746</v>
      </c>
      <c r="T1207" t="s">
        <v>3874</v>
      </c>
      <c r="U1207" s="4">
        <v>2033</v>
      </c>
      <c r="V1207" s="4">
        <v>2040</v>
      </c>
      <c r="W1207" s="15">
        <f t="shared" si="93"/>
        <v>2125000</v>
      </c>
      <c r="X1207">
        <f t="shared" si="94"/>
        <v>8</v>
      </c>
      <c r="Y1207" s="15">
        <v>0</v>
      </c>
      <c r="Z1207" s="15">
        <v>0</v>
      </c>
      <c r="AA1207" s="15">
        <v>0</v>
      </c>
      <c r="AB1207" s="15">
        <v>0</v>
      </c>
      <c r="AC1207" s="15">
        <v>0</v>
      </c>
      <c r="AD1207" s="15">
        <v>0</v>
      </c>
      <c r="AE1207" s="15">
        <v>0</v>
      </c>
      <c r="AF1207" s="15">
        <v>0</v>
      </c>
      <c r="AG1207" s="15">
        <v>0</v>
      </c>
      <c r="AH1207" s="15">
        <v>0</v>
      </c>
      <c r="AI1207" s="15">
        <v>0</v>
      </c>
      <c r="AJ1207" s="15">
        <v>0</v>
      </c>
      <c r="AK1207" s="15">
        <v>0</v>
      </c>
      <c r="AL1207" s="15">
        <v>0</v>
      </c>
      <c r="AM1207" s="15">
        <v>0</v>
      </c>
      <c r="AN1207" s="15">
        <v>0</v>
      </c>
      <c r="AO1207" s="15">
        <v>0</v>
      </c>
      <c r="AP1207" s="15">
        <v>0</v>
      </c>
      <c r="AQ1207" s="15">
        <v>0</v>
      </c>
      <c r="AR1207" s="15">
        <v>2125000</v>
      </c>
      <c r="AS1207" s="15">
        <v>2125000</v>
      </c>
      <c r="AT1207" s="15">
        <v>2125000</v>
      </c>
      <c r="AU1207" s="15">
        <v>2125000</v>
      </c>
      <c r="AV1207" s="15">
        <v>2125000</v>
      </c>
      <c r="AW1207" s="15">
        <v>2125000</v>
      </c>
      <c r="AX1207" s="15">
        <v>2125000</v>
      </c>
      <c r="AY1207" s="15">
        <v>2125000</v>
      </c>
      <c r="BB1207" t="b">
        <f t="shared" si="95"/>
        <v>1</v>
      </c>
    </row>
    <row r="1208" spans="1:54">
      <c r="A1208">
        <v>11402</v>
      </c>
      <c r="D1208" t="s">
        <v>3</v>
      </c>
      <c r="E1208" t="s">
        <v>3</v>
      </c>
      <c r="F1208" t="str">
        <f t="shared" si="91"/>
        <v>ODOT/Throughways</v>
      </c>
      <c r="G1208" t="s">
        <v>3</v>
      </c>
      <c r="I1208" t="s">
        <v>3959</v>
      </c>
      <c r="J1208" t="s">
        <v>3960</v>
      </c>
      <c r="K1208" t="s">
        <v>3961</v>
      </c>
      <c r="L1208" t="s">
        <v>1775</v>
      </c>
      <c r="M1208" t="s">
        <v>3938</v>
      </c>
      <c r="N1208">
        <v>13500000</v>
      </c>
      <c r="O1208">
        <v>37422000</v>
      </c>
      <c r="P1208" t="s">
        <v>642</v>
      </c>
      <c r="Q1208" t="str">
        <f t="shared" si="92"/>
        <v>2033-2040</v>
      </c>
      <c r="R1208">
        <v>1</v>
      </c>
      <c r="S1208" t="s">
        <v>3962</v>
      </c>
      <c r="T1208" t="s">
        <v>3874</v>
      </c>
      <c r="U1208" s="4">
        <v>2033</v>
      </c>
      <c r="V1208" s="4">
        <v>2040</v>
      </c>
      <c r="W1208" s="15">
        <f t="shared" si="93"/>
        <v>1687500</v>
      </c>
      <c r="X1208">
        <f t="shared" si="94"/>
        <v>8</v>
      </c>
      <c r="Y1208" s="15">
        <v>0</v>
      </c>
      <c r="Z1208" s="15">
        <v>0</v>
      </c>
      <c r="AA1208" s="15">
        <v>0</v>
      </c>
      <c r="AB1208" s="15">
        <v>0</v>
      </c>
      <c r="AC1208" s="15">
        <v>0</v>
      </c>
      <c r="AD1208" s="15">
        <v>0</v>
      </c>
      <c r="AE1208" s="15">
        <v>0</v>
      </c>
      <c r="AF1208" s="15">
        <v>0</v>
      </c>
      <c r="AG1208" s="15">
        <v>0</v>
      </c>
      <c r="AH1208" s="15">
        <v>0</v>
      </c>
      <c r="AI1208" s="15">
        <v>0</v>
      </c>
      <c r="AJ1208" s="15">
        <v>0</v>
      </c>
      <c r="AK1208" s="15">
        <v>0</v>
      </c>
      <c r="AL1208" s="15">
        <v>0</v>
      </c>
      <c r="AM1208" s="15">
        <v>0</v>
      </c>
      <c r="AN1208" s="15">
        <v>0</v>
      </c>
      <c r="AO1208" s="15">
        <v>0</v>
      </c>
      <c r="AP1208" s="15">
        <v>0</v>
      </c>
      <c r="AQ1208" s="15">
        <v>0</v>
      </c>
      <c r="AR1208" s="15">
        <v>1687500</v>
      </c>
      <c r="AS1208" s="15">
        <v>1687500</v>
      </c>
      <c r="AT1208" s="15">
        <v>1687500</v>
      </c>
      <c r="AU1208" s="15">
        <v>1687500</v>
      </c>
      <c r="AV1208" s="15">
        <v>1687500</v>
      </c>
      <c r="AW1208" s="15">
        <v>1687500</v>
      </c>
      <c r="AX1208" s="15">
        <v>1687500</v>
      </c>
      <c r="AY1208" s="15">
        <v>1687500</v>
      </c>
      <c r="BB1208" t="b">
        <f t="shared" si="95"/>
        <v>1</v>
      </c>
    </row>
    <row r="1209" spans="1:54">
      <c r="A1209">
        <v>11403</v>
      </c>
      <c r="D1209" t="s">
        <v>3</v>
      </c>
      <c r="E1209" t="s">
        <v>3</v>
      </c>
      <c r="F1209" t="str">
        <f t="shared" si="91"/>
        <v>ODOT/Freight</v>
      </c>
      <c r="G1209" t="s">
        <v>3</v>
      </c>
      <c r="I1209" t="s">
        <v>2221</v>
      </c>
      <c r="J1209" t="s">
        <v>2222</v>
      </c>
      <c r="K1209" t="s">
        <v>1441</v>
      </c>
      <c r="L1209" t="s">
        <v>662</v>
      </c>
      <c r="M1209" t="s">
        <v>2223</v>
      </c>
      <c r="N1209">
        <v>30000000</v>
      </c>
      <c r="O1209">
        <v>83160000</v>
      </c>
      <c r="P1209" t="s">
        <v>642</v>
      </c>
      <c r="Q1209" t="str">
        <f t="shared" si="92"/>
        <v>2033-2040</v>
      </c>
      <c r="R1209">
        <v>1</v>
      </c>
      <c r="S1209" t="s">
        <v>2224</v>
      </c>
      <c r="T1209" t="s">
        <v>2089</v>
      </c>
      <c r="U1209" s="4">
        <v>2033</v>
      </c>
      <c r="V1209" s="4">
        <v>2040</v>
      </c>
      <c r="W1209" s="15">
        <f t="shared" si="93"/>
        <v>3750000</v>
      </c>
      <c r="X1209">
        <f t="shared" si="94"/>
        <v>8</v>
      </c>
      <c r="Y1209" s="15">
        <v>0</v>
      </c>
      <c r="Z1209" s="15">
        <v>0</v>
      </c>
      <c r="AA1209" s="15">
        <v>0</v>
      </c>
      <c r="AB1209" s="15">
        <v>0</v>
      </c>
      <c r="AC1209" s="15">
        <v>0</v>
      </c>
      <c r="AD1209" s="15">
        <v>0</v>
      </c>
      <c r="AE1209" s="15">
        <v>0</v>
      </c>
      <c r="AF1209" s="15">
        <v>0</v>
      </c>
      <c r="AG1209" s="15">
        <v>0</v>
      </c>
      <c r="AH1209" s="15">
        <v>0</v>
      </c>
      <c r="AI1209" s="15">
        <v>0</v>
      </c>
      <c r="AJ1209" s="15">
        <v>0</v>
      </c>
      <c r="AK1209" s="15">
        <v>0</v>
      </c>
      <c r="AL1209" s="15">
        <v>0</v>
      </c>
      <c r="AM1209" s="15">
        <v>0</v>
      </c>
      <c r="AN1209" s="15">
        <v>0</v>
      </c>
      <c r="AO1209" s="15">
        <v>0</v>
      </c>
      <c r="AP1209" s="15">
        <v>0</v>
      </c>
      <c r="AQ1209" s="15">
        <v>0</v>
      </c>
      <c r="AR1209" s="15">
        <v>3750000</v>
      </c>
      <c r="AS1209" s="15">
        <v>3750000</v>
      </c>
      <c r="AT1209" s="15">
        <v>3750000</v>
      </c>
      <c r="AU1209" s="15">
        <v>3750000</v>
      </c>
      <c r="AV1209" s="15">
        <v>3750000</v>
      </c>
      <c r="AW1209" s="15">
        <v>3750000</v>
      </c>
      <c r="AX1209" s="15">
        <v>3750000</v>
      </c>
      <c r="AY1209" s="15">
        <v>3750000</v>
      </c>
      <c r="BB1209" t="b">
        <f t="shared" si="95"/>
        <v>1</v>
      </c>
    </row>
    <row r="1210" spans="1:54">
      <c r="A1210">
        <v>11409</v>
      </c>
      <c r="D1210" t="s">
        <v>1366</v>
      </c>
      <c r="E1210" t="s">
        <v>4307</v>
      </c>
      <c r="F1210" t="str">
        <f t="shared" si="91"/>
        <v>City/Roads and Bridges</v>
      </c>
      <c r="G1210" t="s">
        <v>1366</v>
      </c>
      <c r="I1210" t="s">
        <v>3508</v>
      </c>
      <c r="J1210" t="s">
        <v>3509</v>
      </c>
      <c r="K1210" t="s">
        <v>3510</v>
      </c>
      <c r="L1210" t="s">
        <v>640</v>
      </c>
      <c r="M1210" t="s">
        <v>3511</v>
      </c>
      <c r="N1210">
        <v>5000000</v>
      </c>
      <c r="O1210">
        <v>13859999.999999998</v>
      </c>
      <c r="P1210" t="s">
        <v>642</v>
      </c>
      <c r="Q1210" t="str">
        <f t="shared" si="92"/>
        <v>2033-2040</v>
      </c>
      <c r="R1210">
        <v>1</v>
      </c>
      <c r="S1210" t="s">
        <v>3502</v>
      </c>
      <c r="T1210" t="s">
        <v>2287</v>
      </c>
      <c r="U1210" s="4">
        <v>2033</v>
      </c>
      <c r="V1210" s="4">
        <v>2040</v>
      </c>
      <c r="W1210" s="15">
        <f t="shared" si="93"/>
        <v>625000</v>
      </c>
      <c r="X1210">
        <f t="shared" si="94"/>
        <v>8</v>
      </c>
      <c r="Y1210" s="15">
        <v>0</v>
      </c>
      <c r="Z1210" s="15">
        <v>0</v>
      </c>
      <c r="AA1210" s="15">
        <v>0</v>
      </c>
      <c r="AB1210" s="15">
        <v>0</v>
      </c>
      <c r="AC1210" s="15">
        <v>0</v>
      </c>
      <c r="AD1210" s="15">
        <v>0</v>
      </c>
      <c r="AE1210" s="15">
        <v>0</v>
      </c>
      <c r="AF1210" s="15">
        <v>0</v>
      </c>
      <c r="AG1210" s="15">
        <v>0</v>
      </c>
      <c r="AH1210" s="15">
        <v>0</v>
      </c>
      <c r="AI1210" s="15">
        <v>0</v>
      </c>
      <c r="AJ1210" s="15">
        <v>0</v>
      </c>
      <c r="AK1210" s="15">
        <v>0</v>
      </c>
      <c r="AL1210" s="15">
        <v>0</v>
      </c>
      <c r="AM1210" s="15">
        <v>0</v>
      </c>
      <c r="AN1210" s="15">
        <v>0</v>
      </c>
      <c r="AO1210" s="15">
        <v>0</v>
      </c>
      <c r="AP1210" s="15">
        <v>0</v>
      </c>
      <c r="AQ1210" s="15">
        <v>0</v>
      </c>
      <c r="AR1210" s="15">
        <v>625000</v>
      </c>
      <c r="AS1210" s="15">
        <v>625000</v>
      </c>
      <c r="AT1210" s="15">
        <v>625000</v>
      </c>
      <c r="AU1210" s="15">
        <v>625000</v>
      </c>
      <c r="AV1210" s="15">
        <v>625000</v>
      </c>
      <c r="AW1210" s="15">
        <v>625000</v>
      </c>
      <c r="AX1210" s="15">
        <v>625000</v>
      </c>
      <c r="AY1210" s="15">
        <v>625000</v>
      </c>
      <c r="BB1210" t="b">
        <f t="shared" si="95"/>
        <v>1</v>
      </c>
    </row>
    <row r="1211" spans="1:54">
      <c r="A1211">
        <v>11430</v>
      </c>
      <c r="D1211" t="s">
        <v>1347</v>
      </c>
      <c r="E1211" t="s">
        <v>4307</v>
      </c>
      <c r="F1211" t="str">
        <f t="shared" si="91"/>
        <v>City/Roads and Bridges</v>
      </c>
      <c r="G1211" t="s">
        <v>1347</v>
      </c>
      <c r="I1211" t="s">
        <v>3530</v>
      </c>
      <c r="J1211" t="s">
        <v>3531</v>
      </c>
      <c r="K1211" t="s">
        <v>3532</v>
      </c>
      <c r="L1211" t="s">
        <v>3516</v>
      </c>
      <c r="M1211" t="s">
        <v>3528</v>
      </c>
      <c r="N1211">
        <v>1403000</v>
      </c>
      <c r="O1211">
        <v>3889115.9999999995</v>
      </c>
      <c r="P1211" t="s">
        <v>642</v>
      </c>
      <c r="Q1211" t="str">
        <f t="shared" si="92"/>
        <v>2033-2040</v>
      </c>
      <c r="R1211">
        <v>1</v>
      </c>
      <c r="S1211" t="s">
        <v>730</v>
      </c>
      <c r="T1211" t="s">
        <v>2287</v>
      </c>
      <c r="U1211" s="4">
        <v>2033</v>
      </c>
      <c r="V1211" s="4">
        <v>2040</v>
      </c>
      <c r="W1211" s="15">
        <f t="shared" si="93"/>
        <v>175375</v>
      </c>
      <c r="X1211">
        <f t="shared" si="94"/>
        <v>8</v>
      </c>
      <c r="Y1211" s="15">
        <v>0</v>
      </c>
      <c r="Z1211" s="15">
        <v>0</v>
      </c>
      <c r="AA1211" s="15">
        <v>0</v>
      </c>
      <c r="AB1211" s="15">
        <v>0</v>
      </c>
      <c r="AC1211" s="15">
        <v>0</v>
      </c>
      <c r="AD1211" s="15">
        <v>0</v>
      </c>
      <c r="AE1211" s="15">
        <v>0</v>
      </c>
      <c r="AF1211" s="15">
        <v>0</v>
      </c>
      <c r="AG1211" s="15">
        <v>0</v>
      </c>
      <c r="AH1211" s="15">
        <v>0</v>
      </c>
      <c r="AI1211" s="15">
        <v>0</v>
      </c>
      <c r="AJ1211" s="15">
        <v>0</v>
      </c>
      <c r="AK1211" s="15">
        <v>0</v>
      </c>
      <c r="AL1211" s="15">
        <v>0</v>
      </c>
      <c r="AM1211" s="15">
        <v>0</v>
      </c>
      <c r="AN1211" s="15">
        <v>0</v>
      </c>
      <c r="AO1211" s="15">
        <v>0</v>
      </c>
      <c r="AP1211" s="15">
        <v>0</v>
      </c>
      <c r="AQ1211" s="15">
        <v>0</v>
      </c>
      <c r="AR1211" s="15">
        <v>175375</v>
      </c>
      <c r="AS1211" s="15">
        <v>175375</v>
      </c>
      <c r="AT1211" s="15">
        <v>175375</v>
      </c>
      <c r="AU1211" s="15">
        <v>175375</v>
      </c>
      <c r="AV1211" s="15">
        <v>175375</v>
      </c>
      <c r="AW1211" s="15">
        <v>175375</v>
      </c>
      <c r="AX1211" s="15">
        <v>175375</v>
      </c>
      <c r="AY1211" s="15">
        <v>175375</v>
      </c>
      <c r="BB1211" t="b">
        <f t="shared" si="95"/>
        <v>1</v>
      </c>
    </row>
    <row r="1212" spans="1:54">
      <c r="A1212">
        <v>11431</v>
      </c>
      <c r="D1212" t="s">
        <v>1347</v>
      </c>
      <c r="E1212" t="s">
        <v>4307</v>
      </c>
      <c r="F1212" t="str">
        <f t="shared" si="91"/>
        <v>City/Roads and Bridges</v>
      </c>
      <c r="G1212" t="s">
        <v>1347</v>
      </c>
      <c r="I1212" t="s">
        <v>1702</v>
      </c>
      <c r="J1212" t="s">
        <v>1706</v>
      </c>
      <c r="K1212" t="s">
        <v>1401</v>
      </c>
      <c r="L1212" t="s">
        <v>1668</v>
      </c>
      <c r="M1212" t="s">
        <v>3528</v>
      </c>
      <c r="N1212">
        <v>2824000</v>
      </c>
      <c r="O1212">
        <v>7828127.9999999991</v>
      </c>
      <c r="P1212" t="s">
        <v>642</v>
      </c>
      <c r="Q1212" t="str">
        <f t="shared" si="92"/>
        <v>2033-2040</v>
      </c>
      <c r="R1212">
        <v>1</v>
      </c>
      <c r="S1212" t="s">
        <v>730</v>
      </c>
      <c r="T1212" t="s">
        <v>2287</v>
      </c>
      <c r="U1212" s="4">
        <v>2033</v>
      </c>
      <c r="V1212" s="4">
        <v>2040</v>
      </c>
      <c r="W1212" s="15">
        <f t="shared" si="93"/>
        <v>353000</v>
      </c>
      <c r="X1212">
        <f t="shared" si="94"/>
        <v>8</v>
      </c>
      <c r="Y1212" s="15">
        <v>0</v>
      </c>
      <c r="Z1212" s="15">
        <v>0</v>
      </c>
      <c r="AA1212" s="15">
        <v>0</v>
      </c>
      <c r="AB1212" s="15">
        <v>0</v>
      </c>
      <c r="AC1212" s="15">
        <v>0</v>
      </c>
      <c r="AD1212" s="15">
        <v>0</v>
      </c>
      <c r="AE1212" s="15">
        <v>0</v>
      </c>
      <c r="AF1212" s="15">
        <v>0</v>
      </c>
      <c r="AG1212" s="15">
        <v>0</v>
      </c>
      <c r="AH1212" s="15">
        <v>0</v>
      </c>
      <c r="AI1212" s="15">
        <v>0</v>
      </c>
      <c r="AJ1212" s="15">
        <v>0</v>
      </c>
      <c r="AK1212" s="15">
        <v>0</v>
      </c>
      <c r="AL1212" s="15">
        <v>0</v>
      </c>
      <c r="AM1212" s="15">
        <v>0</v>
      </c>
      <c r="AN1212" s="15">
        <v>0</v>
      </c>
      <c r="AO1212" s="15">
        <v>0</v>
      </c>
      <c r="AP1212" s="15">
        <v>0</v>
      </c>
      <c r="AQ1212" s="15">
        <v>0</v>
      </c>
      <c r="AR1212" s="15">
        <v>353000</v>
      </c>
      <c r="AS1212" s="15">
        <v>353000</v>
      </c>
      <c r="AT1212" s="15">
        <v>353000</v>
      </c>
      <c r="AU1212" s="15">
        <v>353000</v>
      </c>
      <c r="AV1212" s="15">
        <v>353000</v>
      </c>
      <c r="AW1212" s="15">
        <v>353000</v>
      </c>
      <c r="AX1212" s="15">
        <v>353000</v>
      </c>
      <c r="AY1212" s="15">
        <v>353000</v>
      </c>
      <c r="BB1212" t="b">
        <f t="shared" si="95"/>
        <v>1</v>
      </c>
    </row>
    <row r="1213" spans="1:54">
      <c r="A1213">
        <v>11432</v>
      </c>
      <c r="D1213" t="s">
        <v>1347</v>
      </c>
      <c r="E1213" t="s">
        <v>4307</v>
      </c>
      <c r="F1213" t="str">
        <f t="shared" si="91"/>
        <v>City/Active Transportation</v>
      </c>
      <c r="G1213" t="s">
        <v>1347</v>
      </c>
      <c r="I1213" t="s">
        <v>1700</v>
      </c>
      <c r="J1213" t="s">
        <v>1701</v>
      </c>
      <c r="K1213" t="s">
        <v>1702</v>
      </c>
      <c r="L1213" t="s">
        <v>657</v>
      </c>
      <c r="M1213" t="s">
        <v>1703</v>
      </c>
      <c r="N1213">
        <v>3245000</v>
      </c>
      <c r="O1213">
        <v>8995140</v>
      </c>
      <c r="P1213" t="s">
        <v>642</v>
      </c>
      <c r="Q1213" t="str">
        <f t="shared" si="92"/>
        <v>2033-2040</v>
      </c>
      <c r="R1213">
        <v>1</v>
      </c>
      <c r="S1213" t="s">
        <v>738</v>
      </c>
      <c r="T1213" t="s">
        <v>636</v>
      </c>
      <c r="U1213" s="4">
        <v>2033</v>
      </c>
      <c r="V1213" s="4">
        <v>2040</v>
      </c>
      <c r="W1213" s="15">
        <f t="shared" si="93"/>
        <v>405625</v>
      </c>
      <c r="X1213">
        <f t="shared" si="94"/>
        <v>8</v>
      </c>
      <c r="Y1213" s="15">
        <v>0</v>
      </c>
      <c r="Z1213" s="15">
        <v>0</v>
      </c>
      <c r="AA1213" s="15">
        <v>0</v>
      </c>
      <c r="AB1213" s="15">
        <v>0</v>
      </c>
      <c r="AC1213" s="15">
        <v>0</v>
      </c>
      <c r="AD1213" s="15">
        <v>0</v>
      </c>
      <c r="AE1213" s="15">
        <v>0</v>
      </c>
      <c r="AF1213" s="15">
        <v>0</v>
      </c>
      <c r="AG1213" s="15">
        <v>0</v>
      </c>
      <c r="AH1213" s="15">
        <v>0</v>
      </c>
      <c r="AI1213" s="15">
        <v>0</v>
      </c>
      <c r="AJ1213" s="15">
        <v>0</v>
      </c>
      <c r="AK1213" s="15">
        <v>0</v>
      </c>
      <c r="AL1213" s="15">
        <v>0</v>
      </c>
      <c r="AM1213" s="15">
        <v>0</v>
      </c>
      <c r="AN1213" s="15">
        <v>0</v>
      </c>
      <c r="AO1213" s="15">
        <v>0</v>
      </c>
      <c r="AP1213" s="15">
        <v>0</v>
      </c>
      <c r="AQ1213" s="15">
        <v>0</v>
      </c>
      <c r="AR1213" s="15">
        <v>405625</v>
      </c>
      <c r="AS1213" s="15">
        <v>405625</v>
      </c>
      <c r="AT1213" s="15">
        <v>405625</v>
      </c>
      <c r="AU1213" s="15">
        <v>405625</v>
      </c>
      <c r="AV1213" s="15">
        <v>405625</v>
      </c>
      <c r="AW1213" s="15">
        <v>405625</v>
      </c>
      <c r="AX1213" s="15">
        <v>405625</v>
      </c>
      <c r="AY1213" s="15">
        <v>405625</v>
      </c>
      <c r="BB1213" t="b">
        <f t="shared" si="95"/>
        <v>1</v>
      </c>
    </row>
    <row r="1214" spans="1:54">
      <c r="A1214">
        <v>11433</v>
      </c>
      <c r="D1214" t="s">
        <v>1347</v>
      </c>
      <c r="E1214" t="s">
        <v>4307</v>
      </c>
      <c r="F1214" t="str">
        <f t="shared" si="91"/>
        <v>City/Active Transportation</v>
      </c>
      <c r="G1214" t="s">
        <v>1347</v>
      </c>
      <c r="I1214" t="s">
        <v>1704</v>
      </c>
      <c r="J1214" t="s">
        <v>1698</v>
      </c>
      <c r="K1214" t="s">
        <v>713</v>
      </c>
      <c r="L1214" t="s">
        <v>657</v>
      </c>
      <c r="M1214" t="s">
        <v>1705</v>
      </c>
      <c r="N1214">
        <v>2135000</v>
      </c>
      <c r="O1214">
        <v>5918220</v>
      </c>
      <c r="P1214" t="s">
        <v>642</v>
      </c>
      <c r="Q1214" t="str">
        <f t="shared" si="92"/>
        <v>2033-2040</v>
      </c>
      <c r="R1214">
        <v>1</v>
      </c>
      <c r="S1214" t="s">
        <v>730</v>
      </c>
      <c r="T1214" t="s">
        <v>636</v>
      </c>
      <c r="U1214" s="4">
        <v>2033</v>
      </c>
      <c r="V1214" s="4">
        <v>2040</v>
      </c>
      <c r="W1214" s="15">
        <f t="shared" si="93"/>
        <v>266875</v>
      </c>
      <c r="X1214">
        <f t="shared" si="94"/>
        <v>8</v>
      </c>
      <c r="Y1214" s="15">
        <v>0</v>
      </c>
      <c r="Z1214" s="15">
        <v>0</v>
      </c>
      <c r="AA1214" s="15">
        <v>0</v>
      </c>
      <c r="AB1214" s="15">
        <v>0</v>
      </c>
      <c r="AC1214" s="15">
        <v>0</v>
      </c>
      <c r="AD1214" s="15">
        <v>0</v>
      </c>
      <c r="AE1214" s="15">
        <v>0</v>
      </c>
      <c r="AF1214" s="15">
        <v>0</v>
      </c>
      <c r="AG1214" s="15">
        <v>0</v>
      </c>
      <c r="AH1214" s="15">
        <v>0</v>
      </c>
      <c r="AI1214" s="15">
        <v>0</v>
      </c>
      <c r="AJ1214" s="15">
        <v>0</v>
      </c>
      <c r="AK1214" s="15">
        <v>0</v>
      </c>
      <c r="AL1214" s="15">
        <v>0</v>
      </c>
      <c r="AM1214" s="15">
        <v>0</v>
      </c>
      <c r="AN1214" s="15">
        <v>0</v>
      </c>
      <c r="AO1214" s="15">
        <v>0</v>
      </c>
      <c r="AP1214" s="15">
        <v>0</v>
      </c>
      <c r="AQ1214" s="15">
        <v>0</v>
      </c>
      <c r="AR1214" s="15">
        <v>266875</v>
      </c>
      <c r="AS1214" s="15">
        <v>266875</v>
      </c>
      <c r="AT1214" s="15">
        <v>266875</v>
      </c>
      <c r="AU1214" s="15">
        <v>266875</v>
      </c>
      <c r="AV1214" s="15">
        <v>266875</v>
      </c>
      <c r="AW1214" s="15">
        <v>266875</v>
      </c>
      <c r="AX1214" s="15">
        <v>266875</v>
      </c>
      <c r="AY1214" s="15">
        <v>266875</v>
      </c>
      <c r="BB1214" t="b">
        <f t="shared" si="95"/>
        <v>1</v>
      </c>
    </row>
    <row r="1215" spans="1:54">
      <c r="A1215">
        <v>11434</v>
      </c>
      <c r="D1215" t="s">
        <v>1347</v>
      </c>
      <c r="E1215" t="s">
        <v>4307</v>
      </c>
      <c r="F1215" t="str">
        <f t="shared" si="91"/>
        <v>City/Active Transportation</v>
      </c>
      <c r="G1215" t="s">
        <v>1347</v>
      </c>
      <c r="I1215" t="s">
        <v>1702</v>
      </c>
      <c r="J1215" t="s">
        <v>1706</v>
      </c>
      <c r="K1215" t="s">
        <v>887</v>
      </c>
      <c r="L1215" t="s">
        <v>1668</v>
      </c>
      <c r="M1215" t="s">
        <v>1694</v>
      </c>
      <c r="N1215">
        <v>3757000</v>
      </c>
      <c r="O1215">
        <v>10414404</v>
      </c>
      <c r="P1215" t="s">
        <v>642</v>
      </c>
      <c r="Q1215" t="str">
        <f t="shared" si="92"/>
        <v>2033-2040</v>
      </c>
      <c r="R1215">
        <v>1</v>
      </c>
      <c r="S1215" t="s">
        <v>730</v>
      </c>
      <c r="T1215" t="s">
        <v>636</v>
      </c>
      <c r="U1215" s="4">
        <v>2033</v>
      </c>
      <c r="V1215" s="4">
        <v>2040</v>
      </c>
      <c r="W1215" s="15">
        <f t="shared" si="93"/>
        <v>469625</v>
      </c>
      <c r="X1215">
        <f t="shared" si="94"/>
        <v>8</v>
      </c>
      <c r="Y1215" s="15">
        <v>0</v>
      </c>
      <c r="Z1215" s="15">
        <v>0</v>
      </c>
      <c r="AA1215" s="15">
        <v>0</v>
      </c>
      <c r="AB1215" s="15">
        <v>0</v>
      </c>
      <c r="AC1215" s="15">
        <v>0</v>
      </c>
      <c r="AD1215" s="15">
        <v>0</v>
      </c>
      <c r="AE1215" s="15">
        <v>0</v>
      </c>
      <c r="AF1215" s="15">
        <v>0</v>
      </c>
      <c r="AG1215" s="15">
        <v>0</v>
      </c>
      <c r="AH1215" s="15">
        <v>0</v>
      </c>
      <c r="AI1215" s="15">
        <v>0</v>
      </c>
      <c r="AJ1215" s="15">
        <v>0</v>
      </c>
      <c r="AK1215" s="15">
        <v>0</v>
      </c>
      <c r="AL1215" s="15">
        <v>0</v>
      </c>
      <c r="AM1215" s="15">
        <v>0</v>
      </c>
      <c r="AN1215" s="15">
        <v>0</v>
      </c>
      <c r="AO1215" s="15">
        <v>0</v>
      </c>
      <c r="AP1215" s="15">
        <v>0</v>
      </c>
      <c r="AQ1215" s="15">
        <v>0</v>
      </c>
      <c r="AR1215" s="15">
        <v>469625</v>
      </c>
      <c r="AS1215" s="15">
        <v>469625</v>
      </c>
      <c r="AT1215" s="15">
        <v>469625</v>
      </c>
      <c r="AU1215" s="15">
        <v>469625</v>
      </c>
      <c r="AV1215" s="15">
        <v>469625</v>
      </c>
      <c r="AW1215" s="15">
        <v>469625</v>
      </c>
      <c r="AX1215" s="15">
        <v>469625</v>
      </c>
      <c r="AY1215" s="15">
        <v>469625</v>
      </c>
      <c r="BB1215" t="b">
        <f t="shared" si="95"/>
        <v>1</v>
      </c>
    </row>
    <row r="1216" spans="1:54">
      <c r="A1216">
        <v>11435</v>
      </c>
      <c r="D1216" t="s">
        <v>1347</v>
      </c>
      <c r="E1216" t="s">
        <v>4307</v>
      </c>
      <c r="F1216" t="str">
        <f t="shared" si="91"/>
        <v>City/Active Transportation</v>
      </c>
      <c r="G1216" t="s">
        <v>1347</v>
      </c>
      <c r="I1216" t="s">
        <v>1707</v>
      </c>
      <c r="J1216" t="s">
        <v>1708</v>
      </c>
      <c r="K1216" t="s">
        <v>1709</v>
      </c>
      <c r="L1216" t="s">
        <v>1710</v>
      </c>
      <c r="M1216" t="s">
        <v>1711</v>
      </c>
      <c r="N1216">
        <v>8551749</v>
      </c>
      <c r="O1216">
        <v>23705448.228</v>
      </c>
      <c r="P1216" t="s">
        <v>642</v>
      </c>
      <c r="Q1216" t="str">
        <f t="shared" si="92"/>
        <v>2033-2040</v>
      </c>
      <c r="R1216">
        <v>1</v>
      </c>
      <c r="S1216" t="s">
        <v>730</v>
      </c>
      <c r="T1216" t="s">
        <v>636</v>
      </c>
      <c r="U1216" s="4">
        <v>2033</v>
      </c>
      <c r="V1216" s="4">
        <v>2040</v>
      </c>
      <c r="W1216" s="15">
        <f t="shared" si="93"/>
        <v>1068968.625</v>
      </c>
      <c r="X1216">
        <f t="shared" si="94"/>
        <v>8</v>
      </c>
      <c r="Y1216" s="15">
        <v>0</v>
      </c>
      <c r="Z1216" s="15">
        <v>0</v>
      </c>
      <c r="AA1216" s="15">
        <v>0</v>
      </c>
      <c r="AB1216" s="15">
        <v>0</v>
      </c>
      <c r="AC1216" s="15">
        <v>0</v>
      </c>
      <c r="AD1216" s="15">
        <v>0</v>
      </c>
      <c r="AE1216" s="15">
        <v>0</v>
      </c>
      <c r="AF1216" s="15">
        <v>0</v>
      </c>
      <c r="AG1216" s="15">
        <v>0</v>
      </c>
      <c r="AH1216" s="15">
        <v>0</v>
      </c>
      <c r="AI1216" s="15">
        <v>0</v>
      </c>
      <c r="AJ1216" s="15">
        <v>0</v>
      </c>
      <c r="AK1216" s="15">
        <v>0</v>
      </c>
      <c r="AL1216" s="15">
        <v>0</v>
      </c>
      <c r="AM1216" s="15">
        <v>0</v>
      </c>
      <c r="AN1216" s="15">
        <v>0</v>
      </c>
      <c r="AO1216" s="15">
        <v>0</v>
      </c>
      <c r="AP1216" s="15">
        <v>0</v>
      </c>
      <c r="AQ1216" s="15">
        <v>0</v>
      </c>
      <c r="AR1216" s="15">
        <v>1068968.625</v>
      </c>
      <c r="AS1216" s="15">
        <v>1068968.625</v>
      </c>
      <c r="AT1216" s="15">
        <v>1068968.625</v>
      </c>
      <c r="AU1216" s="15">
        <v>1068968.625</v>
      </c>
      <c r="AV1216" s="15">
        <v>1068968.625</v>
      </c>
      <c r="AW1216" s="15">
        <v>1068968.625</v>
      </c>
      <c r="AX1216" s="15">
        <v>1068968.625</v>
      </c>
      <c r="AY1216" s="15">
        <v>1068968.625</v>
      </c>
      <c r="BB1216" t="b">
        <f t="shared" si="95"/>
        <v>1</v>
      </c>
    </row>
    <row r="1217" spans="1:54">
      <c r="A1217">
        <v>11436</v>
      </c>
      <c r="D1217" t="s">
        <v>3533</v>
      </c>
      <c r="E1217" t="s">
        <v>4308</v>
      </c>
      <c r="F1217" t="str">
        <f t="shared" si="91"/>
        <v>County/Roads and Bridges</v>
      </c>
      <c r="G1217" t="s">
        <v>1206</v>
      </c>
      <c r="I1217" t="s">
        <v>3534</v>
      </c>
      <c r="J1217" t="s">
        <v>1462</v>
      </c>
      <c r="K1217" t="s">
        <v>3535</v>
      </c>
      <c r="L1217" t="s">
        <v>1</v>
      </c>
      <c r="M1217" t="s">
        <v>3536</v>
      </c>
      <c r="N1217">
        <v>38000000</v>
      </c>
      <c r="O1217">
        <v>105335999.99999999</v>
      </c>
      <c r="P1217" t="s">
        <v>642</v>
      </c>
      <c r="Q1217" t="str">
        <f t="shared" si="92"/>
        <v>2033-2040</v>
      </c>
      <c r="R1217">
        <v>1</v>
      </c>
      <c r="S1217" t="s">
        <v>664</v>
      </c>
      <c r="T1217" t="s">
        <v>2287</v>
      </c>
      <c r="U1217" s="4">
        <v>2033</v>
      </c>
      <c r="V1217" s="4">
        <v>2040</v>
      </c>
      <c r="W1217" s="15">
        <f t="shared" si="93"/>
        <v>4750000</v>
      </c>
      <c r="X1217">
        <f t="shared" si="94"/>
        <v>8</v>
      </c>
      <c r="Y1217" s="15">
        <v>0</v>
      </c>
      <c r="Z1217" s="15">
        <v>0</v>
      </c>
      <c r="AA1217" s="15">
        <v>0</v>
      </c>
      <c r="AB1217" s="15">
        <v>0</v>
      </c>
      <c r="AC1217" s="15">
        <v>0</v>
      </c>
      <c r="AD1217" s="15">
        <v>0</v>
      </c>
      <c r="AE1217" s="15">
        <v>0</v>
      </c>
      <c r="AF1217" s="15">
        <v>0</v>
      </c>
      <c r="AG1217" s="15">
        <v>0</v>
      </c>
      <c r="AH1217" s="15">
        <v>0</v>
      </c>
      <c r="AI1217" s="15">
        <v>0</v>
      </c>
      <c r="AJ1217" s="15">
        <v>0</v>
      </c>
      <c r="AK1217" s="15">
        <v>0</v>
      </c>
      <c r="AL1217" s="15">
        <v>0</v>
      </c>
      <c r="AM1217" s="15">
        <v>0</v>
      </c>
      <c r="AN1217" s="15">
        <v>0</v>
      </c>
      <c r="AO1217" s="15">
        <v>0</v>
      </c>
      <c r="AP1217" s="15">
        <v>0</v>
      </c>
      <c r="AQ1217" s="15">
        <v>0</v>
      </c>
      <c r="AR1217" s="15">
        <v>4750000</v>
      </c>
      <c r="AS1217" s="15">
        <v>4750000</v>
      </c>
      <c r="AT1217" s="15">
        <v>4750000</v>
      </c>
      <c r="AU1217" s="15">
        <v>4750000</v>
      </c>
      <c r="AV1217" s="15">
        <v>4750000</v>
      </c>
      <c r="AW1217" s="15">
        <v>4750000</v>
      </c>
      <c r="AX1217" s="15">
        <v>4750000</v>
      </c>
      <c r="AY1217" s="15">
        <v>4750000</v>
      </c>
      <c r="BB1217" t="b">
        <f t="shared" si="95"/>
        <v>1</v>
      </c>
    </row>
    <row r="1218" spans="1:54">
      <c r="A1218">
        <v>11479</v>
      </c>
      <c r="D1218" t="s">
        <v>1206</v>
      </c>
      <c r="E1218" t="s">
        <v>4308</v>
      </c>
      <c r="F1218" t="str">
        <f t="shared" ref="F1218:F1258" si="96">CONCATENATE(E1218,"/",T1218)</f>
        <v>County/Active Transportation</v>
      </c>
      <c r="G1218" t="s">
        <v>652</v>
      </c>
      <c r="I1218" t="s">
        <v>1743</v>
      </c>
      <c r="J1218" t="s">
        <v>1744</v>
      </c>
      <c r="K1218" t="s">
        <v>1745</v>
      </c>
      <c r="L1218" t="s">
        <v>1710</v>
      </c>
      <c r="M1218" t="s">
        <v>1746</v>
      </c>
      <c r="N1218">
        <v>20100000</v>
      </c>
      <c r="O1218">
        <v>55717199.999999993</v>
      </c>
      <c r="P1218" t="s">
        <v>642</v>
      </c>
      <c r="Q1218" t="str">
        <f t="shared" ref="Q1218:Q1257" si="97">IF(P1218="N/A","2018-2040",P1218)</f>
        <v>2033-2040</v>
      </c>
      <c r="R1218">
        <v>1</v>
      </c>
      <c r="S1218" t="s">
        <v>730</v>
      </c>
      <c r="T1218" t="s">
        <v>636</v>
      </c>
      <c r="U1218" s="4">
        <v>2033</v>
      </c>
      <c r="V1218" s="4">
        <v>2040</v>
      </c>
      <c r="W1218" s="15">
        <f t="shared" ref="W1218:W1257" si="98">N1218/X1218</f>
        <v>2512500</v>
      </c>
      <c r="X1218">
        <f t="shared" ref="X1218:X1257" si="99">V1218-U1218+1</f>
        <v>8</v>
      </c>
      <c r="Y1218" s="15">
        <v>0</v>
      </c>
      <c r="Z1218" s="15">
        <v>0</v>
      </c>
      <c r="AA1218" s="15">
        <v>0</v>
      </c>
      <c r="AB1218" s="15">
        <v>0</v>
      </c>
      <c r="AC1218" s="15">
        <v>0</v>
      </c>
      <c r="AD1218" s="15">
        <v>0</v>
      </c>
      <c r="AE1218" s="15">
        <v>0</v>
      </c>
      <c r="AF1218" s="15">
        <v>0</v>
      </c>
      <c r="AG1218" s="15">
        <v>0</v>
      </c>
      <c r="AH1218" s="15">
        <v>0</v>
      </c>
      <c r="AI1218" s="15">
        <v>0</v>
      </c>
      <c r="AJ1218" s="15">
        <v>0</v>
      </c>
      <c r="AK1218" s="15">
        <v>0</v>
      </c>
      <c r="AL1218" s="15">
        <v>0</v>
      </c>
      <c r="AM1218" s="15">
        <v>0</v>
      </c>
      <c r="AN1218" s="15">
        <v>0</v>
      </c>
      <c r="AO1218" s="15">
        <v>0</v>
      </c>
      <c r="AP1218" s="15">
        <v>0</v>
      </c>
      <c r="AQ1218" s="15">
        <v>0</v>
      </c>
      <c r="AR1218" s="15">
        <v>2512500</v>
      </c>
      <c r="AS1218" s="15">
        <v>2512500</v>
      </c>
      <c r="AT1218" s="15">
        <v>2512500</v>
      </c>
      <c r="AU1218" s="15">
        <v>2512500</v>
      </c>
      <c r="AV1218" s="15">
        <v>2512500</v>
      </c>
      <c r="AW1218" s="15">
        <v>2512500</v>
      </c>
      <c r="AX1218" s="15">
        <v>2512500</v>
      </c>
      <c r="AY1218" s="15">
        <v>2512500</v>
      </c>
      <c r="BB1218" t="b">
        <f t="shared" si="95"/>
        <v>1</v>
      </c>
    </row>
    <row r="1219" spans="1:54">
      <c r="A1219">
        <v>11480</v>
      </c>
      <c r="D1219" t="s">
        <v>1206</v>
      </c>
      <c r="E1219" t="s">
        <v>4308</v>
      </c>
      <c r="F1219" t="str">
        <f t="shared" si="96"/>
        <v>County/Roads and Bridges</v>
      </c>
      <c r="G1219" t="s">
        <v>1206</v>
      </c>
      <c r="I1219" t="s">
        <v>3595</v>
      </c>
      <c r="J1219" t="s">
        <v>3596</v>
      </c>
      <c r="K1219" t="s">
        <v>1259</v>
      </c>
      <c r="L1219" t="s">
        <v>1</v>
      </c>
      <c r="M1219" t="s">
        <v>3597</v>
      </c>
      <c r="N1219">
        <v>14700000</v>
      </c>
      <c r="O1219">
        <v>40748400</v>
      </c>
      <c r="P1219" t="s">
        <v>642</v>
      </c>
      <c r="Q1219" t="str">
        <f t="shared" si="97"/>
        <v>2033-2040</v>
      </c>
      <c r="R1219">
        <v>1</v>
      </c>
      <c r="S1219" t="s">
        <v>730</v>
      </c>
      <c r="T1219" t="s">
        <v>2287</v>
      </c>
      <c r="U1219" s="4">
        <v>2033</v>
      </c>
      <c r="V1219" s="4">
        <v>2040</v>
      </c>
      <c r="W1219" s="15">
        <f t="shared" si="98"/>
        <v>1837500</v>
      </c>
      <c r="X1219">
        <f t="shared" si="99"/>
        <v>8</v>
      </c>
      <c r="Y1219" s="15">
        <v>0</v>
      </c>
      <c r="Z1219" s="15">
        <v>0</v>
      </c>
      <c r="AA1219" s="15">
        <v>0</v>
      </c>
      <c r="AB1219" s="15">
        <v>0</v>
      </c>
      <c r="AC1219" s="15">
        <v>0</v>
      </c>
      <c r="AD1219" s="15">
        <v>0</v>
      </c>
      <c r="AE1219" s="15">
        <v>0</v>
      </c>
      <c r="AF1219" s="15">
        <v>0</v>
      </c>
      <c r="AG1219" s="15">
        <v>0</v>
      </c>
      <c r="AH1219" s="15">
        <v>0</v>
      </c>
      <c r="AI1219" s="15">
        <v>0</v>
      </c>
      <c r="AJ1219" s="15">
        <v>0</v>
      </c>
      <c r="AK1219" s="15">
        <v>0</v>
      </c>
      <c r="AL1219" s="15">
        <v>0</v>
      </c>
      <c r="AM1219" s="15">
        <v>0</v>
      </c>
      <c r="AN1219" s="15">
        <v>0</v>
      </c>
      <c r="AO1219" s="15">
        <v>0</v>
      </c>
      <c r="AP1219" s="15">
        <v>0</v>
      </c>
      <c r="AQ1219" s="15">
        <v>0</v>
      </c>
      <c r="AR1219" s="15">
        <v>1837500</v>
      </c>
      <c r="AS1219" s="15">
        <v>1837500</v>
      </c>
      <c r="AT1219" s="15">
        <v>1837500</v>
      </c>
      <c r="AU1219" s="15">
        <v>1837500</v>
      </c>
      <c r="AV1219" s="15">
        <v>1837500</v>
      </c>
      <c r="AW1219" s="15">
        <v>1837500</v>
      </c>
      <c r="AX1219" s="15">
        <v>1837500</v>
      </c>
      <c r="AY1219" s="15">
        <v>1837500</v>
      </c>
      <c r="BB1219" t="b">
        <f t="shared" si="95"/>
        <v>1</v>
      </c>
    </row>
    <row r="1220" spans="1:54">
      <c r="A1220">
        <v>11481</v>
      </c>
      <c r="D1220" t="s">
        <v>1206</v>
      </c>
      <c r="E1220" t="s">
        <v>4308</v>
      </c>
      <c r="F1220" t="str">
        <f t="shared" si="96"/>
        <v>County/Active Transportation</v>
      </c>
      <c r="G1220" t="s">
        <v>1206</v>
      </c>
      <c r="I1220" t="s">
        <v>1747</v>
      </c>
      <c r="J1220" t="s">
        <v>1748</v>
      </c>
      <c r="K1220" t="s">
        <v>1749</v>
      </c>
      <c r="L1220" t="s">
        <v>1</v>
      </c>
      <c r="M1220" t="s">
        <v>1750</v>
      </c>
      <c r="N1220">
        <v>9000000</v>
      </c>
      <c r="O1220">
        <v>24948000</v>
      </c>
      <c r="P1220" t="s">
        <v>642</v>
      </c>
      <c r="Q1220" t="str">
        <f t="shared" si="97"/>
        <v>2033-2040</v>
      </c>
      <c r="R1220">
        <v>1</v>
      </c>
      <c r="S1220" t="s">
        <v>730</v>
      </c>
      <c r="T1220" t="s">
        <v>636</v>
      </c>
      <c r="U1220" s="4">
        <v>2033</v>
      </c>
      <c r="V1220" s="4">
        <v>2040</v>
      </c>
      <c r="W1220" s="15">
        <f t="shared" si="98"/>
        <v>1125000</v>
      </c>
      <c r="X1220">
        <f t="shared" si="99"/>
        <v>8</v>
      </c>
      <c r="Y1220" s="15">
        <v>0</v>
      </c>
      <c r="Z1220" s="15">
        <v>0</v>
      </c>
      <c r="AA1220" s="15">
        <v>0</v>
      </c>
      <c r="AB1220" s="15">
        <v>0</v>
      </c>
      <c r="AC1220" s="15">
        <v>0</v>
      </c>
      <c r="AD1220" s="15">
        <v>0</v>
      </c>
      <c r="AE1220" s="15">
        <v>0</v>
      </c>
      <c r="AF1220" s="15">
        <v>0</v>
      </c>
      <c r="AG1220" s="15">
        <v>0</v>
      </c>
      <c r="AH1220" s="15">
        <v>0</v>
      </c>
      <c r="AI1220" s="15">
        <v>0</v>
      </c>
      <c r="AJ1220" s="15">
        <v>0</v>
      </c>
      <c r="AK1220" s="15">
        <v>0</v>
      </c>
      <c r="AL1220" s="15">
        <v>0</v>
      </c>
      <c r="AM1220" s="15">
        <v>0</v>
      </c>
      <c r="AN1220" s="15">
        <v>0</v>
      </c>
      <c r="AO1220" s="15">
        <v>0</v>
      </c>
      <c r="AP1220" s="15">
        <v>0</v>
      </c>
      <c r="AQ1220" s="15">
        <v>0</v>
      </c>
      <c r="AR1220" s="15">
        <v>1125000</v>
      </c>
      <c r="AS1220" s="15">
        <v>1125000</v>
      </c>
      <c r="AT1220" s="15">
        <v>1125000</v>
      </c>
      <c r="AU1220" s="15">
        <v>1125000</v>
      </c>
      <c r="AV1220" s="15">
        <v>1125000</v>
      </c>
      <c r="AW1220" s="15">
        <v>1125000</v>
      </c>
      <c r="AX1220" s="15">
        <v>1125000</v>
      </c>
      <c r="AY1220" s="15">
        <v>1125000</v>
      </c>
      <c r="BB1220" t="b">
        <f t="shared" si="95"/>
        <v>1</v>
      </c>
    </row>
    <row r="1221" spans="1:54">
      <c r="A1221">
        <v>11483</v>
      </c>
      <c r="D1221" t="s">
        <v>1206</v>
      </c>
      <c r="E1221" t="s">
        <v>4308</v>
      </c>
      <c r="F1221" t="str">
        <f t="shared" si="96"/>
        <v>County/Active Transportation</v>
      </c>
      <c r="G1221" t="s">
        <v>652</v>
      </c>
      <c r="I1221" t="s">
        <v>1755</v>
      </c>
      <c r="J1221" t="s">
        <v>1756</v>
      </c>
      <c r="K1221" t="s">
        <v>1757</v>
      </c>
      <c r="L1221" t="s">
        <v>1710</v>
      </c>
      <c r="M1221" t="s">
        <v>1758</v>
      </c>
      <c r="N1221">
        <v>5600000</v>
      </c>
      <c r="O1221">
        <v>15523199.999999998</v>
      </c>
      <c r="P1221" t="s">
        <v>642</v>
      </c>
      <c r="Q1221" t="str">
        <f t="shared" si="97"/>
        <v>2033-2040</v>
      </c>
      <c r="R1221">
        <v>1</v>
      </c>
      <c r="S1221" t="s">
        <v>730</v>
      </c>
      <c r="T1221" t="s">
        <v>636</v>
      </c>
      <c r="U1221" s="4">
        <v>2033</v>
      </c>
      <c r="V1221" s="4">
        <v>2040</v>
      </c>
      <c r="W1221" s="15">
        <f t="shared" si="98"/>
        <v>700000</v>
      </c>
      <c r="X1221">
        <f t="shared" si="99"/>
        <v>8</v>
      </c>
      <c r="Y1221" s="15">
        <v>0</v>
      </c>
      <c r="Z1221" s="15">
        <v>0</v>
      </c>
      <c r="AA1221" s="15">
        <v>0</v>
      </c>
      <c r="AB1221" s="15">
        <v>0</v>
      </c>
      <c r="AC1221" s="15">
        <v>0</v>
      </c>
      <c r="AD1221" s="15">
        <v>0</v>
      </c>
      <c r="AE1221" s="15">
        <v>0</v>
      </c>
      <c r="AF1221" s="15">
        <v>0</v>
      </c>
      <c r="AG1221" s="15">
        <v>0</v>
      </c>
      <c r="AH1221" s="15">
        <v>0</v>
      </c>
      <c r="AI1221" s="15">
        <v>0</v>
      </c>
      <c r="AJ1221" s="15">
        <v>0</v>
      </c>
      <c r="AK1221" s="15">
        <v>0</v>
      </c>
      <c r="AL1221" s="15">
        <v>0</v>
      </c>
      <c r="AM1221" s="15">
        <v>0</v>
      </c>
      <c r="AN1221" s="15">
        <v>0</v>
      </c>
      <c r="AO1221" s="15">
        <v>0</v>
      </c>
      <c r="AP1221" s="15">
        <v>0</v>
      </c>
      <c r="AQ1221" s="15">
        <v>0</v>
      </c>
      <c r="AR1221" s="15">
        <v>700000</v>
      </c>
      <c r="AS1221" s="15">
        <v>700000</v>
      </c>
      <c r="AT1221" s="15">
        <v>700000</v>
      </c>
      <c r="AU1221" s="15">
        <v>700000</v>
      </c>
      <c r="AV1221" s="15">
        <v>700000</v>
      </c>
      <c r="AW1221" s="15">
        <v>700000</v>
      </c>
      <c r="AX1221" s="15">
        <v>700000</v>
      </c>
      <c r="AY1221" s="15">
        <v>700000</v>
      </c>
      <c r="BB1221" t="b">
        <f t="shared" si="95"/>
        <v>1</v>
      </c>
    </row>
    <row r="1222" spans="1:54">
      <c r="A1222">
        <v>11484</v>
      </c>
      <c r="D1222" t="s">
        <v>1206</v>
      </c>
      <c r="E1222" t="s">
        <v>4308</v>
      </c>
      <c r="F1222" t="str">
        <f t="shared" si="96"/>
        <v>County/Active Transportation</v>
      </c>
      <c r="G1222" t="s">
        <v>652</v>
      </c>
      <c r="I1222" t="s">
        <v>1759</v>
      </c>
      <c r="J1222" t="s">
        <v>1760</v>
      </c>
      <c r="K1222" t="s">
        <v>1761</v>
      </c>
      <c r="L1222" t="s">
        <v>1710</v>
      </c>
      <c r="M1222" t="s">
        <v>1762</v>
      </c>
      <c r="N1222">
        <v>4300000</v>
      </c>
      <c r="O1222">
        <v>11919600</v>
      </c>
      <c r="P1222" t="s">
        <v>642</v>
      </c>
      <c r="Q1222" t="str">
        <f t="shared" si="97"/>
        <v>2033-2040</v>
      </c>
      <c r="R1222">
        <v>1</v>
      </c>
      <c r="S1222" t="s">
        <v>730</v>
      </c>
      <c r="T1222" t="s">
        <v>636</v>
      </c>
      <c r="U1222" s="4">
        <v>2033</v>
      </c>
      <c r="V1222" s="4">
        <v>2040</v>
      </c>
      <c r="W1222" s="15">
        <f t="shared" si="98"/>
        <v>537500</v>
      </c>
      <c r="X1222">
        <f t="shared" si="99"/>
        <v>8</v>
      </c>
      <c r="Y1222" s="15">
        <v>0</v>
      </c>
      <c r="Z1222" s="15">
        <v>0</v>
      </c>
      <c r="AA1222" s="15">
        <v>0</v>
      </c>
      <c r="AB1222" s="15">
        <v>0</v>
      </c>
      <c r="AC1222" s="15">
        <v>0</v>
      </c>
      <c r="AD1222" s="15">
        <v>0</v>
      </c>
      <c r="AE1222" s="15">
        <v>0</v>
      </c>
      <c r="AF1222" s="15">
        <v>0</v>
      </c>
      <c r="AG1222" s="15">
        <v>0</v>
      </c>
      <c r="AH1222" s="15">
        <v>0</v>
      </c>
      <c r="AI1222" s="15">
        <v>0</v>
      </c>
      <c r="AJ1222" s="15">
        <v>0</v>
      </c>
      <c r="AK1222" s="15">
        <v>0</v>
      </c>
      <c r="AL1222" s="15">
        <v>0</v>
      </c>
      <c r="AM1222" s="15">
        <v>0</v>
      </c>
      <c r="AN1222" s="15">
        <v>0</v>
      </c>
      <c r="AO1222" s="15">
        <v>0</v>
      </c>
      <c r="AP1222" s="15">
        <v>0</v>
      </c>
      <c r="AQ1222" s="15">
        <v>0</v>
      </c>
      <c r="AR1222" s="15">
        <v>537500</v>
      </c>
      <c r="AS1222" s="15">
        <v>537500</v>
      </c>
      <c r="AT1222" s="15">
        <v>537500</v>
      </c>
      <c r="AU1222" s="15">
        <v>537500</v>
      </c>
      <c r="AV1222" s="15">
        <v>537500</v>
      </c>
      <c r="AW1222" s="15">
        <v>537500</v>
      </c>
      <c r="AX1222" s="15">
        <v>537500</v>
      </c>
      <c r="AY1222" s="15">
        <v>537500</v>
      </c>
      <c r="BB1222" t="b">
        <f t="shared" si="95"/>
        <v>1</v>
      </c>
    </row>
    <row r="1223" spans="1:54">
      <c r="A1223">
        <v>11485</v>
      </c>
      <c r="D1223" t="s">
        <v>1206</v>
      </c>
      <c r="E1223" t="s">
        <v>4308</v>
      </c>
      <c r="F1223" t="str">
        <f t="shared" si="96"/>
        <v>County/Active Transportation</v>
      </c>
      <c r="G1223" t="s">
        <v>652</v>
      </c>
      <c r="I1223" t="s">
        <v>1763</v>
      </c>
      <c r="J1223" t="s">
        <v>652</v>
      </c>
      <c r="K1223" t="s">
        <v>652</v>
      </c>
      <c r="L1223" t="s">
        <v>1710</v>
      </c>
      <c r="M1223" t="s">
        <v>1764</v>
      </c>
      <c r="N1223">
        <v>12000000</v>
      </c>
      <c r="O1223">
        <v>33263999.999999996</v>
      </c>
      <c r="P1223" t="s">
        <v>642</v>
      </c>
      <c r="Q1223" t="str">
        <f t="shared" si="97"/>
        <v>2033-2040</v>
      </c>
      <c r="R1223">
        <v>1</v>
      </c>
      <c r="S1223" t="s">
        <v>643</v>
      </c>
      <c r="T1223" t="s">
        <v>636</v>
      </c>
      <c r="U1223" s="4">
        <v>2033</v>
      </c>
      <c r="V1223" s="4">
        <v>2040</v>
      </c>
      <c r="W1223" s="15">
        <f t="shared" si="98"/>
        <v>1500000</v>
      </c>
      <c r="X1223">
        <f t="shared" si="99"/>
        <v>8</v>
      </c>
      <c r="Y1223" s="15">
        <v>0</v>
      </c>
      <c r="Z1223" s="15">
        <v>0</v>
      </c>
      <c r="AA1223" s="15">
        <v>0</v>
      </c>
      <c r="AB1223" s="15">
        <v>0</v>
      </c>
      <c r="AC1223" s="15">
        <v>0</v>
      </c>
      <c r="AD1223" s="15">
        <v>0</v>
      </c>
      <c r="AE1223" s="15">
        <v>0</v>
      </c>
      <c r="AF1223" s="15">
        <v>0</v>
      </c>
      <c r="AG1223" s="15">
        <v>0</v>
      </c>
      <c r="AH1223" s="15">
        <v>0</v>
      </c>
      <c r="AI1223" s="15">
        <v>0</v>
      </c>
      <c r="AJ1223" s="15">
        <v>0</v>
      </c>
      <c r="AK1223" s="15">
        <v>0</v>
      </c>
      <c r="AL1223" s="15">
        <v>0</v>
      </c>
      <c r="AM1223" s="15">
        <v>0</v>
      </c>
      <c r="AN1223" s="15">
        <v>0</v>
      </c>
      <c r="AO1223" s="15">
        <v>0</v>
      </c>
      <c r="AP1223" s="15">
        <v>0</v>
      </c>
      <c r="AQ1223" s="15">
        <v>0</v>
      </c>
      <c r="AR1223" s="15">
        <v>1500000</v>
      </c>
      <c r="AS1223" s="15">
        <v>1500000</v>
      </c>
      <c r="AT1223" s="15">
        <v>1500000</v>
      </c>
      <c r="AU1223" s="15">
        <v>1500000</v>
      </c>
      <c r="AV1223" s="15">
        <v>1500000</v>
      </c>
      <c r="AW1223" s="15">
        <v>1500000</v>
      </c>
      <c r="AX1223" s="15">
        <v>1500000</v>
      </c>
      <c r="AY1223" s="15">
        <v>1500000</v>
      </c>
      <c r="BB1223" t="b">
        <f t="shared" si="95"/>
        <v>1</v>
      </c>
    </row>
    <row r="1224" spans="1:54">
      <c r="A1224">
        <v>11486</v>
      </c>
      <c r="D1224" t="s">
        <v>1206</v>
      </c>
      <c r="E1224" t="s">
        <v>4308</v>
      </c>
      <c r="F1224" t="str">
        <f t="shared" si="96"/>
        <v>County/Roads and Bridges</v>
      </c>
      <c r="G1224" t="s">
        <v>1206</v>
      </c>
      <c r="I1224" t="s">
        <v>3598</v>
      </c>
      <c r="J1224" t="s">
        <v>1290</v>
      </c>
      <c r="K1224" t="s">
        <v>674</v>
      </c>
      <c r="L1224" t="s">
        <v>1</v>
      </c>
      <c r="M1224" t="s">
        <v>2912</v>
      </c>
      <c r="N1224">
        <v>20000000</v>
      </c>
      <c r="O1224">
        <v>55439999.999999993</v>
      </c>
      <c r="P1224" t="s">
        <v>642</v>
      </c>
      <c r="Q1224" t="str">
        <f t="shared" si="97"/>
        <v>2033-2040</v>
      </c>
      <c r="R1224">
        <v>1</v>
      </c>
      <c r="S1224" t="s">
        <v>730</v>
      </c>
      <c r="T1224" t="s">
        <v>2287</v>
      </c>
      <c r="U1224" s="4">
        <v>2033</v>
      </c>
      <c r="V1224" s="4">
        <v>2040</v>
      </c>
      <c r="W1224" s="15">
        <f t="shared" si="98"/>
        <v>2500000</v>
      </c>
      <c r="X1224">
        <f t="shared" si="99"/>
        <v>8</v>
      </c>
      <c r="Y1224" s="15">
        <v>0</v>
      </c>
      <c r="Z1224" s="15">
        <v>0</v>
      </c>
      <c r="AA1224" s="15">
        <v>0</v>
      </c>
      <c r="AB1224" s="15">
        <v>0</v>
      </c>
      <c r="AC1224" s="15">
        <v>0</v>
      </c>
      <c r="AD1224" s="15">
        <v>0</v>
      </c>
      <c r="AE1224" s="15">
        <v>0</v>
      </c>
      <c r="AF1224" s="15">
        <v>0</v>
      </c>
      <c r="AG1224" s="15">
        <v>0</v>
      </c>
      <c r="AH1224" s="15">
        <v>0</v>
      </c>
      <c r="AI1224" s="15">
        <v>0</v>
      </c>
      <c r="AJ1224" s="15">
        <v>0</v>
      </c>
      <c r="AK1224" s="15">
        <v>0</v>
      </c>
      <c r="AL1224" s="15">
        <v>0</v>
      </c>
      <c r="AM1224" s="15">
        <v>0</v>
      </c>
      <c r="AN1224" s="15">
        <v>0</v>
      </c>
      <c r="AO1224" s="15">
        <v>0</v>
      </c>
      <c r="AP1224" s="15">
        <v>0</v>
      </c>
      <c r="AQ1224" s="15">
        <v>0</v>
      </c>
      <c r="AR1224" s="15">
        <v>2500000</v>
      </c>
      <c r="AS1224" s="15">
        <v>2500000</v>
      </c>
      <c r="AT1224" s="15">
        <v>2500000</v>
      </c>
      <c r="AU1224" s="15">
        <v>2500000</v>
      </c>
      <c r="AV1224" s="15">
        <v>2500000</v>
      </c>
      <c r="AW1224" s="15">
        <v>2500000</v>
      </c>
      <c r="AX1224" s="15">
        <v>2500000</v>
      </c>
      <c r="AY1224" s="15">
        <v>2500000</v>
      </c>
      <c r="BB1224" t="b">
        <f t="shared" si="95"/>
        <v>1</v>
      </c>
    </row>
    <row r="1225" spans="1:54">
      <c r="A1225">
        <v>11490</v>
      </c>
      <c r="D1225" t="s">
        <v>721</v>
      </c>
      <c r="E1225" t="s">
        <v>4307</v>
      </c>
      <c r="F1225" t="str">
        <f t="shared" si="96"/>
        <v>City/Roads and Bridges</v>
      </c>
      <c r="G1225" t="s">
        <v>1206</v>
      </c>
      <c r="I1225" t="s">
        <v>3608</v>
      </c>
      <c r="J1225" t="s">
        <v>1462</v>
      </c>
      <c r="K1225" t="s">
        <v>3609</v>
      </c>
      <c r="L1225" t="s">
        <v>1</v>
      </c>
      <c r="M1225" t="s">
        <v>3610</v>
      </c>
      <c r="N1225">
        <v>44100000</v>
      </c>
      <c r="O1225">
        <v>122245199.99999999</v>
      </c>
      <c r="P1225" t="s">
        <v>642</v>
      </c>
      <c r="Q1225" t="str">
        <f t="shared" si="97"/>
        <v>2033-2040</v>
      </c>
      <c r="R1225">
        <v>1</v>
      </c>
      <c r="S1225" t="s">
        <v>664</v>
      </c>
      <c r="T1225" t="s">
        <v>2287</v>
      </c>
      <c r="U1225" s="4">
        <v>2033</v>
      </c>
      <c r="V1225" s="4">
        <v>2040</v>
      </c>
      <c r="W1225" s="15">
        <f t="shared" si="98"/>
        <v>5512500</v>
      </c>
      <c r="X1225">
        <f t="shared" si="99"/>
        <v>8</v>
      </c>
      <c r="Y1225" s="15">
        <v>0</v>
      </c>
      <c r="Z1225" s="15">
        <v>0</v>
      </c>
      <c r="AA1225" s="15">
        <v>0</v>
      </c>
      <c r="AB1225" s="15">
        <v>0</v>
      </c>
      <c r="AC1225" s="15">
        <v>0</v>
      </c>
      <c r="AD1225" s="15">
        <v>0</v>
      </c>
      <c r="AE1225" s="15">
        <v>0</v>
      </c>
      <c r="AF1225" s="15">
        <v>0</v>
      </c>
      <c r="AG1225" s="15">
        <v>0</v>
      </c>
      <c r="AH1225" s="15">
        <v>0</v>
      </c>
      <c r="AI1225" s="15">
        <v>0</v>
      </c>
      <c r="AJ1225" s="15">
        <v>0</v>
      </c>
      <c r="AK1225" s="15">
        <v>0</v>
      </c>
      <c r="AL1225" s="15">
        <v>0</v>
      </c>
      <c r="AM1225" s="15">
        <v>0</v>
      </c>
      <c r="AN1225" s="15">
        <v>0</v>
      </c>
      <c r="AO1225" s="15">
        <v>0</v>
      </c>
      <c r="AP1225" s="15">
        <v>0</v>
      </c>
      <c r="AQ1225" s="15">
        <v>0</v>
      </c>
      <c r="AR1225" s="15">
        <v>5512500</v>
      </c>
      <c r="AS1225" s="15">
        <v>5512500</v>
      </c>
      <c r="AT1225" s="15">
        <v>5512500</v>
      </c>
      <c r="AU1225" s="15">
        <v>5512500</v>
      </c>
      <c r="AV1225" s="15">
        <v>5512500</v>
      </c>
      <c r="AW1225" s="15">
        <v>5512500</v>
      </c>
      <c r="AX1225" s="15">
        <v>5512500</v>
      </c>
      <c r="AY1225" s="15">
        <v>5512500</v>
      </c>
      <c r="BB1225" t="b">
        <f t="shared" si="95"/>
        <v>1</v>
      </c>
    </row>
    <row r="1226" spans="1:54">
      <c r="A1226">
        <v>11517</v>
      </c>
      <c r="D1226" t="s">
        <v>627</v>
      </c>
      <c r="E1226" t="s">
        <v>4308</v>
      </c>
      <c r="F1226" t="str">
        <f t="shared" si="96"/>
        <v>County/Roads and Bridges</v>
      </c>
      <c r="G1226" t="s">
        <v>627</v>
      </c>
      <c r="I1226" t="s">
        <v>3625</v>
      </c>
      <c r="J1226" t="s">
        <v>1829</v>
      </c>
      <c r="K1226" t="s">
        <v>1798</v>
      </c>
      <c r="L1226" t="s">
        <v>662</v>
      </c>
      <c r="M1226" t="s">
        <v>3639</v>
      </c>
      <c r="N1226">
        <v>13340000</v>
      </c>
      <c r="O1226">
        <v>36978480</v>
      </c>
      <c r="P1226" t="s">
        <v>642</v>
      </c>
      <c r="Q1226" t="str">
        <f t="shared" si="97"/>
        <v>2033-2040</v>
      </c>
      <c r="R1226">
        <v>1</v>
      </c>
      <c r="S1226" t="s">
        <v>730</v>
      </c>
      <c r="T1226" t="s">
        <v>2287</v>
      </c>
      <c r="U1226" s="4">
        <v>2033</v>
      </c>
      <c r="V1226" s="4">
        <v>2040</v>
      </c>
      <c r="W1226" s="15">
        <f t="shared" si="98"/>
        <v>1667500</v>
      </c>
      <c r="X1226">
        <f t="shared" si="99"/>
        <v>8</v>
      </c>
      <c r="Y1226" s="15">
        <v>0</v>
      </c>
      <c r="Z1226" s="15">
        <v>0</v>
      </c>
      <c r="AA1226" s="15">
        <v>0</v>
      </c>
      <c r="AB1226" s="15">
        <v>0</v>
      </c>
      <c r="AC1226" s="15">
        <v>0</v>
      </c>
      <c r="AD1226" s="15">
        <v>0</v>
      </c>
      <c r="AE1226" s="15">
        <v>0</v>
      </c>
      <c r="AF1226" s="15">
        <v>0</v>
      </c>
      <c r="AG1226" s="15">
        <v>0</v>
      </c>
      <c r="AH1226" s="15">
        <v>0</v>
      </c>
      <c r="AI1226" s="15">
        <v>0</v>
      </c>
      <c r="AJ1226" s="15">
        <v>0</v>
      </c>
      <c r="AK1226" s="15">
        <v>0</v>
      </c>
      <c r="AL1226" s="15">
        <v>0</v>
      </c>
      <c r="AM1226" s="15">
        <v>0</v>
      </c>
      <c r="AN1226" s="15">
        <v>0</v>
      </c>
      <c r="AO1226" s="15">
        <v>0</v>
      </c>
      <c r="AP1226" s="15">
        <v>0</v>
      </c>
      <c r="AQ1226" s="15">
        <v>0</v>
      </c>
      <c r="AR1226" s="15">
        <v>1667500</v>
      </c>
      <c r="AS1226" s="15">
        <v>1667500</v>
      </c>
      <c r="AT1226" s="15">
        <v>1667500</v>
      </c>
      <c r="AU1226" s="15">
        <v>1667500</v>
      </c>
      <c r="AV1226" s="15">
        <v>1667500</v>
      </c>
      <c r="AW1226" s="15">
        <v>1667500</v>
      </c>
      <c r="AX1226" s="15">
        <v>1667500</v>
      </c>
      <c r="AY1226" s="15">
        <v>1667500</v>
      </c>
      <c r="BB1226" t="b">
        <f t="shared" si="95"/>
        <v>1</v>
      </c>
    </row>
    <row r="1227" spans="1:54">
      <c r="A1227">
        <v>11518</v>
      </c>
      <c r="D1227" t="s">
        <v>627</v>
      </c>
      <c r="E1227" t="s">
        <v>4308</v>
      </c>
      <c r="F1227" t="str">
        <f t="shared" si="96"/>
        <v>County/Active Transportation</v>
      </c>
      <c r="G1227" t="s">
        <v>627</v>
      </c>
      <c r="I1227" t="s">
        <v>1825</v>
      </c>
      <c r="J1227" t="s">
        <v>1826</v>
      </c>
      <c r="K1227" t="s">
        <v>667</v>
      </c>
      <c r="L1227" t="s">
        <v>662</v>
      </c>
      <c r="M1227" t="s">
        <v>1799</v>
      </c>
      <c r="N1227">
        <v>19010000</v>
      </c>
      <c r="O1227">
        <v>52695719.999999993</v>
      </c>
      <c r="P1227" t="s">
        <v>1827</v>
      </c>
      <c r="Q1227" t="str">
        <f t="shared" si="97"/>
        <v xml:space="preserve">2033-2040 </v>
      </c>
      <c r="R1227">
        <v>1</v>
      </c>
      <c r="S1227" t="s">
        <v>782</v>
      </c>
      <c r="T1227" t="s">
        <v>636</v>
      </c>
      <c r="U1227" s="4">
        <v>2033</v>
      </c>
      <c r="V1227" s="4">
        <v>2040</v>
      </c>
      <c r="W1227" s="15">
        <f t="shared" si="98"/>
        <v>2376250</v>
      </c>
      <c r="X1227">
        <f t="shared" si="99"/>
        <v>8</v>
      </c>
      <c r="Y1227" s="15">
        <v>0</v>
      </c>
      <c r="Z1227" s="15">
        <v>0</v>
      </c>
      <c r="AA1227" s="15">
        <v>0</v>
      </c>
      <c r="AB1227" s="15">
        <v>0</v>
      </c>
      <c r="AC1227" s="15">
        <v>0</v>
      </c>
      <c r="AD1227" s="15">
        <v>0</v>
      </c>
      <c r="AE1227" s="15">
        <v>0</v>
      </c>
      <c r="AF1227" s="15">
        <v>0</v>
      </c>
      <c r="AG1227" s="15">
        <v>0</v>
      </c>
      <c r="AH1227" s="15">
        <v>0</v>
      </c>
      <c r="AI1227" s="15">
        <v>0</v>
      </c>
      <c r="AJ1227" s="15">
        <v>0</v>
      </c>
      <c r="AK1227" s="15">
        <v>0</v>
      </c>
      <c r="AL1227" s="15">
        <v>0</v>
      </c>
      <c r="AM1227" s="15">
        <v>0</v>
      </c>
      <c r="AN1227" s="15">
        <v>0</v>
      </c>
      <c r="AO1227" s="15">
        <v>0</v>
      </c>
      <c r="AP1227" s="15">
        <v>0</v>
      </c>
      <c r="AQ1227" s="15">
        <v>0</v>
      </c>
      <c r="AR1227" s="15">
        <v>2376250</v>
      </c>
      <c r="AS1227" s="15">
        <v>2376250</v>
      </c>
      <c r="AT1227" s="15">
        <v>2376250</v>
      </c>
      <c r="AU1227" s="15">
        <v>2376250</v>
      </c>
      <c r="AV1227" s="15">
        <v>2376250</v>
      </c>
      <c r="AW1227" s="15">
        <v>2376250</v>
      </c>
      <c r="AX1227" s="15">
        <v>2376250</v>
      </c>
      <c r="AY1227" s="15">
        <v>2376250</v>
      </c>
      <c r="BB1227" t="b">
        <f t="shared" si="95"/>
        <v>1</v>
      </c>
    </row>
    <row r="1228" spans="1:54">
      <c r="A1228">
        <v>11519</v>
      </c>
      <c r="D1228" t="s">
        <v>627</v>
      </c>
      <c r="E1228" t="s">
        <v>4308</v>
      </c>
      <c r="F1228" t="str">
        <f t="shared" si="96"/>
        <v>County/Active Transportation</v>
      </c>
      <c r="G1228" t="s">
        <v>627</v>
      </c>
      <c r="I1228" t="s">
        <v>1828</v>
      </c>
      <c r="J1228" t="s">
        <v>1829</v>
      </c>
      <c r="K1228" t="s">
        <v>1798</v>
      </c>
      <c r="L1228" t="s">
        <v>662</v>
      </c>
      <c r="M1228" t="s">
        <v>1830</v>
      </c>
      <c r="N1228">
        <v>23830000</v>
      </c>
      <c r="O1228">
        <v>66056759.999999993</v>
      </c>
      <c r="P1228" t="s">
        <v>1827</v>
      </c>
      <c r="Q1228" t="str">
        <f t="shared" si="97"/>
        <v xml:space="preserve">2033-2040 </v>
      </c>
      <c r="R1228">
        <v>1</v>
      </c>
      <c r="S1228" t="s">
        <v>730</v>
      </c>
      <c r="T1228" t="s">
        <v>636</v>
      </c>
      <c r="U1228" s="4">
        <v>2033</v>
      </c>
      <c r="V1228" s="4">
        <v>2040</v>
      </c>
      <c r="W1228" s="15">
        <f t="shared" si="98"/>
        <v>2978750</v>
      </c>
      <c r="X1228">
        <f t="shared" si="99"/>
        <v>8</v>
      </c>
      <c r="Y1228" s="15">
        <v>0</v>
      </c>
      <c r="Z1228" s="15">
        <v>0</v>
      </c>
      <c r="AA1228" s="15">
        <v>0</v>
      </c>
      <c r="AB1228" s="15">
        <v>0</v>
      </c>
      <c r="AC1228" s="15">
        <v>0</v>
      </c>
      <c r="AD1228" s="15">
        <v>0</v>
      </c>
      <c r="AE1228" s="15">
        <v>0</v>
      </c>
      <c r="AF1228" s="15">
        <v>0</v>
      </c>
      <c r="AG1228" s="15">
        <v>0</v>
      </c>
      <c r="AH1228" s="15">
        <v>0</v>
      </c>
      <c r="AI1228" s="15">
        <v>0</v>
      </c>
      <c r="AJ1228" s="15">
        <v>0</v>
      </c>
      <c r="AK1228" s="15">
        <v>0</v>
      </c>
      <c r="AL1228" s="15">
        <v>0</v>
      </c>
      <c r="AM1228" s="15">
        <v>0</v>
      </c>
      <c r="AN1228" s="15">
        <v>0</v>
      </c>
      <c r="AO1228" s="15">
        <v>0</v>
      </c>
      <c r="AP1228" s="15">
        <v>0</v>
      </c>
      <c r="AQ1228" s="15">
        <v>0</v>
      </c>
      <c r="AR1228" s="15">
        <v>2978750</v>
      </c>
      <c r="AS1228" s="15">
        <v>2978750</v>
      </c>
      <c r="AT1228" s="15">
        <v>2978750</v>
      </c>
      <c r="AU1228" s="15">
        <v>2978750</v>
      </c>
      <c r="AV1228" s="15">
        <v>2978750</v>
      </c>
      <c r="AW1228" s="15">
        <v>2978750</v>
      </c>
      <c r="AX1228" s="15">
        <v>2978750</v>
      </c>
      <c r="AY1228" s="15">
        <v>2978750</v>
      </c>
      <c r="BB1228" t="b">
        <f t="shared" si="95"/>
        <v>1</v>
      </c>
    </row>
    <row r="1229" spans="1:54">
      <c r="A1229">
        <v>11520</v>
      </c>
      <c r="D1229" t="s">
        <v>627</v>
      </c>
      <c r="E1229" t="s">
        <v>4308</v>
      </c>
      <c r="F1229" t="str">
        <f t="shared" si="96"/>
        <v>County/Active Transportation</v>
      </c>
      <c r="G1229" t="s">
        <v>627</v>
      </c>
      <c r="I1229" t="s">
        <v>1831</v>
      </c>
      <c r="J1229" t="s">
        <v>1832</v>
      </c>
      <c r="K1229" t="s">
        <v>1786</v>
      </c>
      <c r="L1229" t="s">
        <v>640</v>
      </c>
      <c r="M1229" t="s">
        <v>1791</v>
      </c>
      <c r="N1229">
        <v>1860000</v>
      </c>
      <c r="O1229">
        <v>5155920</v>
      </c>
      <c r="P1229" t="s">
        <v>1827</v>
      </c>
      <c r="Q1229" t="str">
        <f t="shared" si="97"/>
        <v xml:space="preserve">2033-2040 </v>
      </c>
      <c r="R1229">
        <v>1</v>
      </c>
      <c r="S1229" t="s">
        <v>1789</v>
      </c>
      <c r="T1229" t="s">
        <v>636</v>
      </c>
      <c r="U1229" s="4">
        <v>2033</v>
      </c>
      <c r="V1229" s="4">
        <v>2040</v>
      </c>
      <c r="W1229" s="15">
        <f t="shared" si="98"/>
        <v>232500</v>
      </c>
      <c r="X1229">
        <f t="shared" si="99"/>
        <v>8</v>
      </c>
      <c r="Y1229" s="15">
        <v>0</v>
      </c>
      <c r="Z1229" s="15">
        <v>0</v>
      </c>
      <c r="AA1229" s="15">
        <v>0</v>
      </c>
      <c r="AB1229" s="15">
        <v>0</v>
      </c>
      <c r="AC1229" s="15">
        <v>0</v>
      </c>
      <c r="AD1229" s="15">
        <v>0</v>
      </c>
      <c r="AE1229" s="15">
        <v>0</v>
      </c>
      <c r="AF1229" s="15">
        <v>0</v>
      </c>
      <c r="AG1229" s="15">
        <v>0</v>
      </c>
      <c r="AH1229" s="15">
        <v>0</v>
      </c>
      <c r="AI1229" s="15">
        <v>0</v>
      </c>
      <c r="AJ1229" s="15">
        <v>0</v>
      </c>
      <c r="AK1229" s="15">
        <v>0</v>
      </c>
      <c r="AL1229" s="15">
        <v>0</v>
      </c>
      <c r="AM1229" s="15">
        <v>0</v>
      </c>
      <c r="AN1229" s="15">
        <v>0</v>
      </c>
      <c r="AO1229" s="15">
        <v>0</v>
      </c>
      <c r="AP1229" s="15">
        <v>0</v>
      </c>
      <c r="AQ1229" s="15">
        <v>0</v>
      </c>
      <c r="AR1229" s="15">
        <v>232500</v>
      </c>
      <c r="AS1229" s="15">
        <v>232500</v>
      </c>
      <c r="AT1229" s="15">
        <v>232500</v>
      </c>
      <c r="AU1229" s="15">
        <v>232500</v>
      </c>
      <c r="AV1229" s="15">
        <v>232500</v>
      </c>
      <c r="AW1229" s="15">
        <v>232500</v>
      </c>
      <c r="AX1229" s="15">
        <v>232500</v>
      </c>
      <c r="AY1229" s="15">
        <v>232500</v>
      </c>
      <c r="BB1229" t="b">
        <f t="shared" si="95"/>
        <v>1</v>
      </c>
    </row>
    <row r="1230" spans="1:54">
      <c r="A1230">
        <v>11521</v>
      </c>
      <c r="D1230" t="s">
        <v>627</v>
      </c>
      <c r="E1230" t="s">
        <v>4308</v>
      </c>
      <c r="F1230" t="str">
        <f t="shared" si="96"/>
        <v>County/Active Transportation</v>
      </c>
      <c r="G1230" t="s">
        <v>627</v>
      </c>
      <c r="I1230" t="s">
        <v>1805</v>
      </c>
      <c r="J1230" t="s">
        <v>1817</v>
      </c>
      <c r="K1230" t="s">
        <v>1803</v>
      </c>
      <c r="L1230" t="s">
        <v>640</v>
      </c>
      <c r="M1230" t="s">
        <v>1833</v>
      </c>
      <c r="N1230">
        <v>1680000</v>
      </c>
      <c r="O1230">
        <v>4656960</v>
      </c>
      <c r="P1230" t="s">
        <v>1827</v>
      </c>
      <c r="Q1230" t="str">
        <f t="shared" si="97"/>
        <v xml:space="preserve">2033-2040 </v>
      </c>
      <c r="R1230">
        <v>1</v>
      </c>
      <c r="S1230" t="s">
        <v>1789</v>
      </c>
      <c r="T1230" t="s">
        <v>636</v>
      </c>
      <c r="U1230" s="4">
        <v>2033</v>
      </c>
      <c r="V1230" s="4">
        <v>2040</v>
      </c>
      <c r="W1230" s="15">
        <f t="shared" si="98"/>
        <v>210000</v>
      </c>
      <c r="X1230">
        <f t="shared" si="99"/>
        <v>8</v>
      </c>
      <c r="Y1230" s="15">
        <v>0</v>
      </c>
      <c r="Z1230" s="15">
        <v>0</v>
      </c>
      <c r="AA1230" s="15">
        <v>0</v>
      </c>
      <c r="AB1230" s="15">
        <v>0</v>
      </c>
      <c r="AC1230" s="15">
        <v>0</v>
      </c>
      <c r="AD1230" s="15">
        <v>0</v>
      </c>
      <c r="AE1230" s="15">
        <v>0</v>
      </c>
      <c r="AF1230" s="15">
        <v>0</v>
      </c>
      <c r="AG1230" s="15">
        <v>0</v>
      </c>
      <c r="AH1230" s="15">
        <v>0</v>
      </c>
      <c r="AI1230" s="15">
        <v>0</v>
      </c>
      <c r="AJ1230" s="15">
        <v>0</v>
      </c>
      <c r="AK1230" s="15">
        <v>0</v>
      </c>
      <c r="AL1230" s="15">
        <v>0</v>
      </c>
      <c r="AM1230" s="15">
        <v>0</v>
      </c>
      <c r="AN1230" s="15">
        <v>0</v>
      </c>
      <c r="AO1230" s="15">
        <v>0</v>
      </c>
      <c r="AP1230" s="15">
        <v>0</v>
      </c>
      <c r="AQ1230" s="15">
        <v>0</v>
      </c>
      <c r="AR1230" s="15">
        <v>210000</v>
      </c>
      <c r="AS1230" s="15">
        <v>210000</v>
      </c>
      <c r="AT1230" s="15">
        <v>210000</v>
      </c>
      <c r="AU1230" s="15">
        <v>210000</v>
      </c>
      <c r="AV1230" s="15">
        <v>210000</v>
      </c>
      <c r="AW1230" s="15">
        <v>210000</v>
      </c>
      <c r="AX1230" s="15">
        <v>210000</v>
      </c>
      <c r="AY1230" s="15">
        <v>210000</v>
      </c>
      <c r="BB1230" t="b">
        <f t="shared" si="95"/>
        <v>1</v>
      </c>
    </row>
    <row r="1231" spans="1:54">
      <c r="A1231">
        <v>11522</v>
      </c>
      <c r="D1231" t="s">
        <v>627</v>
      </c>
      <c r="E1231" t="s">
        <v>4308</v>
      </c>
      <c r="F1231" t="str">
        <f t="shared" si="96"/>
        <v>County/Roads and Bridges</v>
      </c>
      <c r="G1231" t="s">
        <v>627</v>
      </c>
      <c r="I1231" t="s">
        <v>3640</v>
      </c>
      <c r="J1231" t="s">
        <v>3641</v>
      </c>
      <c r="K1231" t="s">
        <v>3642</v>
      </c>
      <c r="L1231" t="s">
        <v>662</v>
      </c>
      <c r="M1231" t="s">
        <v>3643</v>
      </c>
      <c r="N1231">
        <v>4560000</v>
      </c>
      <c r="O1231">
        <v>12640320</v>
      </c>
      <c r="P1231" t="s">
        <v>642</v>
      </c>
      <c r="Q1231" t="str">
        <f t="shared" si="97"/>
        <v>2033-2040</v>
      </c>
      <c r="R1231">
        <v>1</v>
      </c>
      <c r="S1231" t="s">
        <v>730</v>
      </c>
      <c r="T1231" t="s">
        <v>2287</v>
      </c>
      <c r="U1231" s="4">
        <v>2033</v>
      </c>
      <c r="V1231" s="4">
        <v>2040</v>
      </c>
      <c r="W1231" s="15">
        <f t="shared" si="98"/>
        <v>570000</v>
      </c>
      <c r="X1231">
        <f t="shared" si="99"/>
        <v>8</v>
      </c>
      <c r="Y1231" s="15">
        <v>0</v>
      </c>
      <c r="Z1231" s="15">
        <v>0</v>
      </c>
      <c r="AA1231" s="15">
        <v>0</v>
      </c>
      <c r="AB1231" s="15">
        <v>0</v>
      </c>
      <c r="AC1231" s="15">
        <v>0</v>
      </c>
      <c r="AD1231" s="15">
        <v>0</v>
      </c>
      <c r="AE1231" s="15">
        <v>0</v>
      </c>
      <c r="AF1231" s="15">
        <v>0</v>
      </c>
      <c r="AG1231" s="15">
        <v>0</v>
      </c>
      <c r="AH1231" s="15">
        <v>0</v>
      </c>
      <c r="AI1231" s="15">
        <v>0</v>
      </c>
      <c r="AJ1231" s="15">
        <v>0</v>
      </c>
      <c r="AK1231" s="15">
        <v>0</v>
      </c>
      <c r="AL1231" s="15">
        <v>0</v>
      </c>
      <c r="AM1231" s="15">
        <v>0</v>
      </c>
      <c r="AN1231" s="15">
        <v>0</v>
      </c>
      <c r="AO1231" s="15">
        <v>0</v>
      </c>
      <c r="AP1231" s="15">
        <v>0</v>
      </c>
      <c r="AQ1231" s="15">
        <v>0</v>
      </c>
      <c r="AR1231" s="15">
        <v>570000</v>
      </c>
      <c r="AS1231" s="15">
        <v>570000</v>
      </c>
      <c r="AT1231" s="15">
        <v>570000</v>
      </c>
      <c r="AU1231" s="15">
        <v>570000</v>
      </c>
      <c r="AV1231" s="15">
        <v>570000</v>
      </c>
      <c r="AW1231" s="15">
        <v>570000</v>
      </c>
      <c r="AX1231" s="15">
        <v>570000</v>
      </c>
      <c r="AY1231" s="15">
        <v>570000</v>
      </c>
      <c r="BB1231" t="b">
        <f t="shared" si="95"/>
        <v>1</v>
      </c>
    </row>
    <row r="1232" spans="1:54">
      <c r="A1232">
        <v>11523</v>
      </c>
      <c r="D1232" t="s">
        <v>627</v>
      </c>
      <c r="E1232" t="s">
        <v>4308</v>
      </c>
      <c r="F1232" t="str">
        <f t="shared" si="96"/>
        <v>County/Roads and Bridges</v>
      </c>
      <c r="G1232" t="s">
        <v>627</v>
      </c>
      <c r="I1232" t="s">
        <v>3644</v>
      </c>
      <c r="J1232" t="s">
        <v>1956</v>
      </c>
      <c r="K1232" t="s">
        <v>1957</v>
      </c>
      <c r="L1232" t="s">
        <v>662</v>
      </c>
      <c r="M1232" t="s">
        <v>2322</v>
      </c>
      <c r="N1232">
        <v>8570000</v>
      </c>
      <c r="O1232">
        <v>23756040</v>
      </c>
      <c r="P1232" t="s">
        <v>642</v>
      </c>
      <c r="Q1232" t="str">
        <f t="shared" si="97"/>
        <v>2033-2040</v>
      </c>
      <c r="R1232">
        <v>1</v>
      </c>
      <c r="S1232" t="s">
        <v>1959</v>
      </c>
      <c r="T1232" t="s">
        <v>2287</v>
      </c>
      <c r="U1232" s="4">
        <v>2033</v>
      </c>
      <c r="V1232" s="4">
        <v>2040</v>
      </c>
      <c r="W1232" s="15">
        <f t="shared" si="98"/>
        <v>1071250</v>
      </c>
      <c r="X1232">
        <f t="shared" si="99"/>
        <v>8</v>
      </c>
      <c r="Y1232" s="15">
        <v>0</v>
      </c>
      <c r="Z1232" s="15">
        <v>0</v>
      </c>
      <c r="AA1232" s="15">
        <v>0</v>
      </c>
      <c r="AB1232" s="15">
        <v>0</v>
      </c>
      <c r="AC1232" s="15">
        <v>0</v>
      </c>
      <c r="AD1232" s="15">
        <v>0</v>
      </c>
      <c r="AE1232" s="15">
        <v>0</v>
      </c>
      <c r="AF1232" s="15">
        <v>0</v>
      </c>
      <c r="AG1232" s="15">
        <v>0</v>
      </c>
      <c r="AH1232" s="15">
        <v>0</v>
      </c>
      <c r="AI1232" s="15">
        <v>0</v>
      </c>
      <c r="AJ1232" s="15">
        <v>0</v>
      </c>
      <c r="AK1232" s="15">
        <v>0</v>
      </c>
      <c r="AL1232" s="15">
        <v>0</v>
      </c>
      <c r="AM1232" s="15">
        <v>0</v>
      </c>
      <c r="AN1232" s="15">
        <v>0</v>
      </c>
      <c r="AO1232" s="15">
        <v>0</v>
      </c>
      <c r="AP1232" s="15">
        <v>0</v>
      </c>
      <c r="AQ1232" s="15">
        <v>0</v>
      </c>
      <c r="AR1232" s="15">
        <v>1071250</v>
      </c>
      <c r="AS1232" s="15">
        <v>1071250</v>
      </c>
      <c r="AT1232" s="15">
        <v>1071250</v>
      </c>
      <c r="AU1232" s="15">
        <v>1071250</v>
      </c>
      <c r="AV1232" s="15">
        <v>1071250</v>
      </c>
      <c r="AW1232" s="15">
        <v>1071250</v>
      </c>
      <c r="AX1232" s="15">
        <v>1071250</v>
      </c>
      <c r="AY1232" s="15">
        <v>1071250</v>
      </c>
      <c r="BB1232" t="b">
        <f t="shared" si="95"/>
        <v>1</v>
      </c>
    </row>
    <row r="1233" spans="1:54">
      <c r="A1233">
        <v>11524</v>
      </c>
      <c r="D1233" t="s">
        <v>627</v>
      </c>
      <c r="E1233" t="s">
        <v>4308</v>
      </c>
      <c r="F1233" t="str">
        <f t="shared" si="96"/>
        <v>County/Active Transportation</v>
      </c>
      <c r="G1233" t="s">
        <v>627</v>
      </c>
      <c r="I1233" t="s">
        <v>1557</v>
      </c>
      <c r="J1233" t="s">
        <v>749</v>
      </c>
      <c r="K1233" t="s">
        <v>1834</v>
      </c>
      <c r="L1233" t="s">
        <v>640</v>
      </c>
      <c r="M1233" t="s">
        <v>1835</v>
      </c>
      <c r="N1233">
        <v>5330000</v>
      </c>
      <c r="O1233">
        <v>14774759.999999998</v>
      </c>
      <c r="P1233" t="s">
        <v>1827</v>
      </c>
      <c r="Q1233" t="str">
        <f t="shared" si="97"/>
        <v xml:space="preserve">2033-2040 </v>
      </c>
      <c r="R1233">
        <v>1</v>
      </c>
      <c r="S1233" t="s">
        <v>782</v>
      </c>
      <c r="T1233" t="s">
        <v>636</v>
      </c>
      <c r="U1233" s="4">
        <v>2033</v>
      </c>
      <c r="V1233" s="4">
        <v>2040</v>
      </c>
      <c r="W1233" s="15">
        <f t="shared" si="98"/>
        <v>666250</v>
      </c>
      <c r="X1233">
        <f t="shared" si="99"/>
        <v>8</v>
      </c>
      <c r="Y1233" s="15">
        <v>0</v>
      </c>
      <c r="Z1233" s="15">
        <v>0</v>
      </c>
      <c r="AA1233" s="15">
        <v>0</v>
      </c>
      <c r="AB1233" s="15">
        <v>0</v>
      </c>
      <c r="AC1233" s="15">
        <v>0</v>
      </c>
      <c r="AD1233" s="15">
        <v>0</v>
      </c>
      <c r="AE1233" s="15">
        <v>0</v>
      </c>
      <c r="AF1233" s="15">
        <v>0</v>
      </c>
      <c r="AG1233" s="15">
        <v>0</v>
      </c>
      <c r="AH1233" s="15">
        <v>0</v>
      </c>
      <c r="AI1233" s="15">
        <v>0</v>
      </c>
      <c r="AJ1233" s="15">
        <v>0</v>
      </c>
      <c r="AK1233" s="15">
        <v>0</v>
      </c>
      <c r="AL1233" s="15">
        <v>0</v>
      </c>
      <c r="AM1233" s="15">
        <v>0</v>
      </c>
      <c r="AN1233" s="15">
        <v>0</v>
      </c>
      <c r="AO1233" s="15">
        <v>0</v>
      </c>
      <c r="AP1233" s="15">
        <v>0</v>
      </c>
      <c r="AQ1233" s="15">
        <v>0</v>
      </c>
      <c r="AR1233" s="15">
        <v>666250</v>
      </c>
      <c r="AS1233" s="15">
        <v>666250</v>
      </c>
      <c r="AT1233" s="15">
        <v>666250</v>
      </c>
      <c r="AU1233" s="15">
        <v>666250</v>
      </c>
      <c r="AV1233" s="15">
        <v>666250</v>
      </c>
      <c r="AW1233" s="15">
        <v>666250</v>
      </c>
      <c r="AX1233" s="15">
        <v>666250</v>
      </c>
      <c r="AY1233" s="15">
        <v>666250</v>
      </c>
      <c r="BB1233" t="b">
        <f t="shared" si="95"/>
        <v>1</v>
      </c>
    </row>
    <row r="1234" spans="1:54">
      <c r="A1234">
        <v>11525</v>
      </c>
      <c r="D1234" t="s">
        <v>627</v>
      </c>
      <c r="E1234" t="s">
        <v>4308</v>
      </c>
      <c r="F1234" t="str">
        <f t="shared" si="96"/>
        <v>County/Active Transportation</v>
      </c>
      <c r="G1234" t="s">
        <v>627</v>
      </c>
      <c r="I1234" t="s">
        <v>1831</v>
      </c>
      <c r="J1234" t="s">
        <v>1778</v>
      </c>
      <c r="K1234" t="s">
        <v>764</v>
      </c>
      <c r="L1234" t="s">
        <v>640</v>
      </c>
      <c r="M1234" t="s">
        <v>1836</v>
      </c>
      <c r="N1234">
        <v>5010000</v>
      </c>
      <c r="O1234">
        <v>13887719.999999998</v>
      </c>
      <c r="P1234" t="s">
        <v>1827</v>
      </c>
      <c r="Q1234" t="str">
        <f t="shared" si="97"/>
        <v xml:space="preserve">2033-2040 </v>
      </c>
      <c r="R1234">
        <v>1</v>
      </c>
      <c r="S1234" t="s">
        <v>1789</v>
      </c>
      <c r="T1234" t="s">
        <v>636</v>
      </c>
      <c r="U1234" s="4">
        <v>2033</v>
      </c>
      <c r="V1234" s="4">
        <v>2040</v>
      </c>
      <c r="W1234" s="15">
        <f t="shared" si="98"/>
        <v>626250</v>
      </c>
      <c r="X1234">
        <f t="shared" si="99"/>
        <v>8</v>
      </c>
      <c r="Y1234" s="15">
        <v>0</v>
      </c>
      <c r="Z1234" s="15">
        <v>0</v>
      </c>
      <c r="AA1234" s="15">
        <v>0</v>
      </c>
      <c r="AB1234" s="15">
        <v>0</v>
      </c>
      <c r="AC1234" s="15">
        <v>0</v>
      </c>
      <c r="AD1234" s="15">
        <v>0</v>
      </c>
      <c r="AE1234" s="15">
        <v>0</v>
      </c>
      <c r="AF1234" s="15">
        <v>0</v>
      </c>
      <c r="AG1234" s="15">
        <v>0</v>
      </c>
      <c r="AH1234" s="15">
        <v>0</v>
      </c>
      <c r="AI1234" s="15">
        <v>0</v>
      </c>
      <c r="AJ1234" s="15">
        <v>0</v>
      </c>
      <c r="AK1234" s="15">
        <v>0</v>
      </c>
      <c r="AL1234" s="15">
        <v>0</v>
      </c>
      <c r="AM1234" s="15">
        <v>0</v>
      </c>
      <c r="AN1234" s="15">
        <v>0</v>
      </c>
      <c r="AO1234" s="15">
        <v>0</v>
      </c>
      <c r="AP1234" s="15">
        <v>0</v>
      </c>
      <c r="AQ1234" s="15">
        <v>0</v>
      </c>
      <c r="AR1234" s="15">
        <v>626250</v>
      </c>
      <c r="AS1234" s="15">
        <v>626250</v>
      </c>
      <c r="AT1234" s="15">
        <v>626250</v>
      </c>
      <c r="AU1234" s="15">
        <v>626250</v>
      </c>
      <c r="AV1234" s="15">
        <v>626250</v>
      </c>
      <c r="AW1234" s="15">
        <v>626250</v>
      </c>
      <c r="AX1234" s="15">
        <v>626250</v>
      </c>
      <c r="AY1234" s="15">
        <v>626250</v>
      </c>
      <c r="BB1234" t="b">
        <f t="shared" si="95"/>
        <v>1</v>
      </c>
    </row>
    <row r="1235" spans="1:54">
      <c r="A1235">
        <v>11526</v>
      </c>
      <c r="D1235" t="s">
        <v>627</v>
      </c>
      <c r="E1235" t="s">
        <v>4308</v>
      </c>
      <c r="F1235" t="str">
        <f t="shared" si="96"/>
        <v>County/Active Transportation</v>
      </c>
      <c r="G1235" t="s">
        <v>627</v>
      </c>
      <c r="I1235" t="s">
        <v>1837</v>
      </c>
      <c r="J1235" t="s">
        <v>1785</v>
      </c>
      <c r="K1235" t="s">
        <v>1838</v>
      </c>
      <c r="L1235" t="s">
        <v>1839</v>
      </c>
      <c r="M1235" t="s">
        <v>1840</v>
      </c>
      <c r="N1235">
        <v>3310000</v>
      </c>
      <c r="O1235">
        <v>9175320</v>
      </c>
      <c r="P1235" t="s">
        <v>1827</v>
      </c>
      <c r="Q1235" t="str">
        <f t="shared" si="97"/>
        <v xml:space="preserve">2033-2040 </v>
      </c>
      <c r="R1235">
        <v>1</v>
      </c>
      <c r="S1235" t="s">
        <v>730</v>
      </c>
      <c r="T1235" t="s">
        <v>636</v>
      </c>
      <c r="U1235" s="4">
        <v>2033</v>
      </c>
      <c r="V1235" s="4">
        <v>2040</v>
      </c>
      <c r="W1235" s="15">
        <f t="shared" si="98"/>
        <v>413750</v>
      </c>
      <c r="X1235">
        <f t="shared" si="99"/>
        <v>8</v>
      </c>
      <c r="Y1235" s="15">
        <v>0</v>
      </c>
      <c r="Z1235" s="15">
        <v>0</v>
      </c>
      <c r="AA1235" s="15">
        <v>0</v>
      </c>
      <c r="AB1235" s="15">
        <v>0</v>
      </c>
      <c r="AC1235" s="15">
        <v>0</v>
      </c>
      <c r="AD1235" s="15">
        <v>0</v>
      </c>
      <c r="AE1235" s="15">
        <v>0</v>
      </c>
      <c r="AF1235" s="15">
        <v>0</v>
      </c>
      <c r="AG1235" s="15">
        <v>0</v>
      </c>
      <c r="AH1235" s="15">
        <v>0</v>
      </c>
      <c r="AI1235" s="15">
        <v>0</v>
      </c>
      <c r="AJ1235" s="15">
        <v>0</v>
      </c>
      <c r="AK1235" s="15">
        <v>0</v>
      </c>
      <c r="AL1235" s="15">
        <v>0</v>
      </c>
      <c r="AM1235" s="15">
        <v>0</v>
      </c>
      <c r="AN1235" s="15">
        <v>0</v>
      </c>
      <c r="AO1235" s="15">
        <v>0</v>
      </c>
      <c r="AP1235" s="15">
        <v>0</v>
      </c>
      <c r="AQ1235" s="15">
        <v>0</v>
      </c>
      <c r="AR1235" s="15">
        <v>413750</v>
      </c>
      <c r="AS1235" s="15">
        <v>413750</v>
      </c>
      <c r="AT1235" s="15">
        <v>413750</v>
      </c>
      <c r="AU1235" s="15">
        <v>413750</v>
      </c>
      <c r="AV1235" s="15">
        <v>413750</v>
      </c>
      <c r="AW1235" s="15">
        <v>413750</v>
      </c>
      <c r="AX1235" s="15">
        <v>413750</v>
      </c>
      <c r="AY1235" s="15">
        <v>413750</v>
      </c>
      <c r="BB1235" t="b">
        <f t="shared" si="95"/>
        <v>1</v>
      </c>
    </row>
    <row r="1236" spans="1:54">
      <c r="A1236">
        <v>11527</v>
      </c>
      <c r="D1236" t="s">
        <v>627</v>
      </c>
      <c r="E1236" t="s">
        <v>4308</v>
      </c>
      <c r="F1236" t="str">
        <f t="shared" si="96"/>
        <v>County/Active Transportation</v>
      </c>
      <c r="G1236" t="s">
        <v>627</v>
      </c>
      <c r="I1236" t="s">
        <v>1841</v>
      </c>
      <c r="J1236" t="s">
        <v>1818</v>
      </c>
      <c r="K1236" t="s">
        <v>1842</v>
      </c>
      <c r="L1236" t="s">
        <v>632</v>
      </c>
      <c r="M1236" t="s">
        <v>1843</v>
      </c>
      <c r="N1236">
        <v>1400000</v>
      </c>
      <c r="O1236">
        <v>3880799.9999999995</v>
      </c>
      <c r="P1236" t="s">
        <v>1827</v>
      </c>
      <c r="Q1236" t="str">
        <f t="shared" si="97"/>
        <v xml:space="preserve">2033-2040 </v>
      </c>
      <c r="R1236">
        <v>1</v>
      </c>
      <c r="S1236" t="s">
        <v>782</v>
      </c>
      <c r="T1236" t="s">
        <v>636</v>
      </c>
      <c r="U1236" s="4">
        <v>2033</v>
      </c>
      <c r="V1236" s="4">
        <v>2040</v>
      </c>
      <c r="W1236" s="15">
        <f t="shared" si="98"/>
        <v>175000</v>
      </c>
      <c r="X1236">
        <f t="shared" si="99"/>
        <v>8</v>
      </c>
      <c r="Y1236" s="15">
        <v>0</v>
      </c>
      <c r="Z1236" s="15">
        <v>0</v>
      </c>
      <c r="AA1236" s="15">
        <v>0</v>
      </c>
      <c r="AB1236" s="15">
        <v>0</v>
      </c>
      <c r="AC1236" s="15">
        <v>0</v>
      </c>
      <c r="AD1236" s="15">
        <v>0</v>
      </c>
      <c r="AE1236" s="15">
        <v>0</v>
      </c>
      <c r="AF1236" s="15">
        <v>0</v>
      </c>
      <c r="AG1236" s="15">
        <v>0</v>
      </c>
      <c r="AH1236" s="15">
        <v>0</v>
      </c>
      <c r="AI1236" s="15">
        <v>0</v>
      </c>
      <c r="AJ1236" s="15">
        <v>0</v>
      </c>
      <c r="AK1236" s="15">
        <v>0</v>
      </c>
      <c r="AL1236" s="15">
        <v>0</v>
      </c>
      <c r="AM1236" s="15">
        <v>0</v>
      </c>
      <c r="AN1236" s="15">
        <v>0</v>
      </c>
      <c r="AO1236" s="15">
        <v>0</v>
      </c>
      <c r="AP1236" s="15">
        <v>0</v>
      </c>
      <c r="AQ1236" s="15">
        <v>0</v>
      </c>
      <c r="AR1236" s="15">
        <v>175000</v>
      </c>
      <c r="AS1236" s="15">
        <v>175000</v>
      </c>
      <c r="AT1236" s="15">
        <v>175000</v>
      </c>
      <c r="AU1236" s="15">
        <v>175000</v>
      </c>
      <c r="AV1236" s="15">
        <v>175000</v>
      </c>
      <c r="AW1236" s="15">
        <v>175000</v>
      </c>
      <c r="AX1236" s="15">
        <v>175000</v>
      </c>
      <c r="AY1236" s="15">
        <v>175000</v>
      </c>
      <c r="BB1236" t="b">
        <f t="shared" si="95"/>
        <v>1</v>
      </c>
    </row>
    <row r="1237" spans="1:54">
      <c r="A1237">
        <v>11530</v>
      </c>
      <c r="D1237" t="s">
        <v>699</v>
      </c>
      <c r="E1237" t="s">
        <v>4307</v>
      </c>
      <c r="F1237" t="str">
        <f t="shared" si="96"/>
        <v>City/Roads and Bridges</v>
      </c>
      <c r="G1237" t="s">
        <v>699</v>
      </c>
      <c r="I1237" t="s">
        <v>3653</v>
      </c>
      <c r="J1237" t="s">
        <v>2353</v>
      </c>
      <c r="K1237" t="s">
        <v>3651</v>
      </c>
      <c r="L1237" t="s">
        <v>640</v>
      </c>
      <c r="M1237" t="s">
        <v>3362</v>
      </c>
      <c r="N1237">
        <v>23200000</v>
      </c>
      <c r="O1237">
        <v>64310399.999999993</v>
      </c>
      <c r="P1237" t="s">
        <v>642</v>
      </c>
      <c r="Q1237" t="str">
        <f t="shared" si="97"/>
        <v>2033-2040</v>
      </c>
      <c r="R1237">
        <v>1</v>
      </c>
      <c r="S1237" t="s">
        <v>3258</v>
      </c>
      <c r="T1237" t="s">
        <v>2287</v>
      </c>
      <c r="U1237" s="4">
        <v>2033</v>
      </c>
      <c r="V1237" s="4">
        <v>2040</v>
      </c>
      <c r="W1237" s="15">
        <f t="shared" si="98"/>
        <v>2900000</v>
      </c>
      <c r="X1237">
        <f t="shared" si="99"/>
        <v>8</v>
      </c>
      <c r="Y1237" s="15">
        <v>0</v>
      </c>
      <c r="Z1237" s="15">
        <v>0</v>
      </c>
      <c r="AA1237" s="15">
        <v>0</v>
      </c>
      <c r="AB1237" s="15">
        <v>0</v>
      </c>
      <c r="AC1237" s="15">
        <v>0</v>
      </c>
      <c r="AD1237" s="15">
        <v>0</v>
      </c>
      <c r="AE1237" s="15">
        <v>0</v>
      </c>
      <c r="AF1237" s="15">
        <v>0</v>
      </c>
      <c r="AG1237" s="15">
        <v>0</v>
      </c>
      <c r="AH1237" s="15">
        <v>0</v>
      </c>
      <c r="AI1237" s="15">
        <v>0</v>
      </c>
      <c r="AJ1237" s="15">
        <v>0</v>
      </c>
      <c r="AK1237" s="15">
        <v>0</v>
      </c>
      <c r="AL1237" s="15">
        <v>0</v>
      </c>
      <c r="AM1237" s="15">
        <v>0</v>
      </c>
      <c r="AN1237" s="15">
        <v>0</v>
      </c>
      <c r="AO1237" s="15">
        <v>0</v>
      </c>
      <c r="AP1237" s="15">
        <v>0</v>
      </c>
      <c r="AQ1237" s="15">
        <v>0</v>
      </c>
      <c r="AR1237" s="15">
        <v>2900000</v>
      </c>
      <c r="AS1237" s="15">
        <v>2900000</v>
      </c>
      <c r="AT1237" s="15">
        <v>2900000</v>
      </c>
      <c r="AU1237" s="15">
        <v>2900000</v>
      </c>
      <c r="AV1237" s="15">
        <v>2900000</v>
      </c>
      <c r="AW1237" s="15">
        <v>2900000</v>
      </c>
      <c r="AX1237" s="15">
        <v>2900000</v>
      </c>
      <c r="AY1237" s="15">
        <v>2900000</v>
      </c>
      <c r="BB1237" t="b">
        <f t="shared" si="95"/>
        <v>1</v>
      </c>
    </row>
    <row r="1238" spans="1:54">
      <c r="A1238">
        <v>11583</v>
      </c>
      <c r="D1238" t="s">
        <v>3</v>
      </c>
      <c r="E1238" t="s">
        <v>3</v>
      </c>
      <c r="F1238" t="str">
        <f t="shared" si="96"/>
        <v>ODOT/Throughways</v>
      </c>
      <c r="G1238" t="s">
        <v>3</v>
      </c>
      <c r="I1238" t="s">
        <v>3970</v>
      </c>
      <c r="J1238" t="s">
        <v>3971</v>
      </c>
      <c r="K1238" t="s">
        <v>3972</v>
      </c>
      <c r="L1238" t="s">
        <v>1775</v>
      </c>
      <c r="M1238" t="s">
        <v>3938</v>
      </c>
      <c r="N1238">
        <v>21000000</v>
      </c>
      <c r="O1238">
        <v>58211999.999999993</v>
      </c>
      <c r="P1238" t="s">
        <v>642</v>
      </c>
      <c r="Q1238" t="str">
        <f t="shared" si="97"/>
        <v>2033-2040</v>
      </c>
      <c r="S1238" t="s">
        <v>643</v>
      </c>
      <c r="T1238" t="s">
        <v>3874</v>
      </c>
      <c r="U1238" s="4">
        <v>2033</v>
      </c>
      <c r="V1238" s="4">
        <v>2040</v>
      </c>
      <c r="W1238" s="15">
        <f t="shared" si="98"/>
        <v>2625000</v>
      </c>
      <c r="X1238">
        <f t="shared" si="99"/>
        <v>8</v>
      </c>
      <c r="Y1238" s="15">
        <v>0</v>
      </c>
      <c r="Z1238" s="15">
        <v>0</v>
      </c>
      <c r="AA1238" s="15">
        <v>0</v>
      </c>
      <c r="AB1238" s="15">
        <v>0</v>
      </c>
      <c r="AC1238" s="15">
        <v>0</v>
      </c>
      <c r="AD1238" s="15">
        <v>0</v>
      </c>
      <c r="AE1238" s="15">
        <v>0</v>
      </c>
      <c r="AF1238" s="15">
        <v>0</v>
      </c>
      <c r="AG1238" s="15">
        <v>0</v>
      </c>
      <c r="AH1238" s="15">
        <v>0</v>
      </c>
      <c r="AI1238" s="15">
        <v>0</v>
      </c>
      <c r="AJ1238" s="15">
        <v>0</v>
      </c>
      <c r="AK1238" s="15">
        <v>0</v>
      </c>
      <c r="AL1238" s="15">
        <v>0</v>
      </c>
      <c r="AM1238" s="15">
        <v>0</v>
      </c>
      <c r="AN1238" s="15">
        <v>0</v>
      </c>
      <c r="AO1238" s="15">
        <v>0</v>
      </c>
      <c r="AP1238" s="15">
        <v>0</v>
      </c>
      <c r="AQ1238" s="15">
        <v>0</v>
      </c>
      <c r="AR1238" s="15">
        <v>2625000</v>
      </c>
      <c r="AS1238" s="15">
        <v>2625000</v>
      </c>
      <c r="AT1238" s="15">
        <v>2625000</v>
      </c>
      <c r="AU1238" s="15">
        <v>2625000</v>
      </c>
      <c r="AV1238" s="15">
        <v>2625000</v>
      </c>
      <c r="AW1238" s="15">
        <v>2625000</v>
      </c>
      <c r="AX1238" s="15">
        <v>2625000</v>
      </c>
      <c r="AY1238" s="15">
        <v>2625000</v>
      </c>
      <c r="BB1238" t="b">
        <f t="shared" si="95"/>
        <v>1</v>
      </c>
    </row>
    <row r="1239" spans="1:54">
      <c r="A1239">
        <v>11584</v>
      </c>
      <c r="D1239" t="s">
        <v>3</v>
      </c>
      <c r="E1239" t="s">
        <v>3</v>
      </c>
      <c r="F1239" t="str">
        <f t="shared" si="96"/>
        <v>ODOT/TSMO/TDM</v>
      </c>
      <c r="G1239" t="s">
        <v>3</v>
      </c>
      <c r="I1239" t="s">
        <v>4293</v>
      </c>
      <c r="J1239" t="s">
        <v>652</v>
      </c>
      <c r="K1239" t="s">
        <v>652</v>
      </c>
      <c r="L1239" t="s">
        <v>715</v>
      </c>
      <c r="M1239" t="s">
        <v>4294</v>
      </c>
      <c r="N1239">
        <v>90630000</v>
      </c>
      <c r="O1239">
        <v>251226359.99999997</v>
      </c>
      <c r="P1239" t="s">
        <v>642</v>
      </c>
      <c r="Q1239" t="str">
        <f t="shared" si="97"/>
        <v>2033-2040</v>
      </c>
      <c r="S1239" t="s">
        <v>3308</v>
      </c>
      <c r="T1239" t="s">
        <v>4150</v>
      </c>
      <c r="U1239" s="4">
        <v>2033</v>
      </c>
      <c r="V1239" s="4">
        <v>2040</v>
      </c>
      <c r="W1239" s="15">
        <f t="shared" si="98"/>
        <v>11328750</v>
      </c>
      <c r="X1239">
        <f t="shared" si="99"/>
        <v>8</v>
      </c>
      <c r="Y1239" s="15">
        <v>0</v>
      </c>
      <c r="Z1239" s="15">
        <v>0</v>
      </c>
      <c r="AA1239" s="15">
        <v>0</v>
      </c>
      <c r="AB1239" s="15">
        <v>0</v>
      </c>
      <c r="AC1239" s="15">
        <v>0</v>
      </c>
      <c r="AD1239" s="15">
        <v>0</v>
      </c>
      <c r="AE1239" s="15">
        <v>0</v>
      </c>
      <c r="AF1239" s="15">
        <v>0</v>
      </c>
      <c r="AG1239" s="15">
        <v>0</v>
      </c>
      <c r="AH1239" s="15">
        <v>0</v>
      </c>
      <c r="AI1239" s="15">
        <v>0</v>
      </c>
      <c r="AJ1239" s="15">
        <v>0</v>
      </c>
      <c r="AK1239" s="15">
        <v>0</v>
      </c>
      <c r="AL1239" s="15">
        <v>0</v>
      </c>
      <c r="AM1239" s="15">
        <v>0</v>
      </c>
      <c r="AN1239" s="15">
        <v>0</v>
      </c>
      <c r="AO1239" s="15">
        <v>0</v>
      </c>
      <c r="AP1239" s="15">
        <v>0</v>
      </c>
      <c r="AQ1239" s="15">
        <v>0</v>
      </c>
      <c r="AR1239" s="15">
        <v>11328750</v>
      </c>
      <c r="AS1239" s="15">
        <v>11328750</v>
      </c>
      <c r="AT1239" s="15">
        <v>11328750</v>
      </c>
      <c r="AU1239" s="15">
        <v>11328750</v>
      </c>
      <c r="AV1239" s="15">
        <v>11328750</v>
      </c>
      <c r="AW1239" s="15">
        <v>11328750</v>
      </c>
      <c r="AX1239" s="15">
        <v>11328750</v>
      </c>
      <c r="AY1239" s="15">
        <v>11328750</v>
      </c>
      <c r="BB1239" t="b">
        <f t="shared" si="95"/>
        <v>1</v>
      </c>
    </row>
    <row r="1240" spans="1:54">
      <c r="A1240">
        <v>11585</v>
      </c>
      <c r="D1240" t="s">
        <v>3</v>
      </c>
      <c r="E1240" t="s">
        <v>3</v>
      </c>
      <c r="F1240" t="str">
        <f t="shared" si="96"/>
        <v>ODOT/Throughways</v>
      </c>
      <c r="G1240" t="s">
        <v>3</v>
      </c>
      <c r="I1240" t="s">
        <v>3973</v>
      </c>
      <c r="J1240" t="s">
        <v>3974</v>
      </c>
      <c r="K1240" t="s">
        <v>3975</v>
      </c>
      <c r="L1240" t="s">
        <v>1775</v>
      </c>
      <c r="M1240" t="s">
        <v>3976</v>
      </c>
      <c r="N1240">
        <v>75000000</v>
      </c>
      <c r="O1240">
        <v>207899999.99999997</v>
      </c>
      <c r="P1240" t="s">
        <v>642</v>
      </c>
      <c r="Q1240" t="str">
        <f t="shared" si="97"/>
        <v>2033-2040</v>
      </c>
      <c r="S1240" t="s">
        <v>3977</v>
      </c>
      <c r="T1240" t="s">
        <v>3874</v>
      </c>
      <c r="U1240" s="4">
        <v>2033</v>
      </c>
      <c r="V1240" s="4">
        <v>2040</v>
      </c>
      <c r="W1240" s="15">
        <f t="shared" si="98"/>
        <v>9375000</v>
      </c>
      <c r="X1240">
        <f t="shared" si="99"/>
        <v>8</v>
      </c>
      <c r="Y1240" s="15">
        <v>0</v>
      </c>
      <c r="Z1240" s="15">
        <v>0</v>
      </c>
      <c r="AA1240" s="15">
        <v>0</v>
      </c>
      <c r="AB1240" s="15">
        <v>0</v>
      </c>
      <c r="AC1240" s="15">
        <v>0</v>
      </c>
      <c r="AD1240" s="15">
        <v>0</v>
      </c>
      <c r="AE1240" s="15">
        <v>0</v>
      </c>
      <c r="AF1240" s="15">
        <v>0</v>
      </c>
      <c r="AG1240" s="15">
        <v>0</v>
      </c>
      <c r="AH1240" s="15">
        <v>0</v>
      </c>
      <c r="AI1240" s="15">
        <v>0</v>
      </c>
      <c r="AJ1240" s="15">
        <v>0</v>
      </c>
      <c r="AK1240" s="15">
        <v>0</v>
      </c>
      <c r="AL1240" s="15">
        <v>0</v>
      </c>
      <c r="AM1240" s="15">
        <v>0</v>
      </c>
      <c r="AN1240" s="15">
        <v>0</v>
      </c>
      <c r="AO1240" s="15">
        <v>0</v>
      </c>
      <c r="AP1240" s="15">
        <v>0</v>
      </c>
      <c r="AQ1240" s="15">
        <v>0</v>
      </c>
      <c r="AR1240" s="15">
        <v>9375000</v>
      </c>
      <c r="AS1240" s="15">
        <v>9375000</v>
      </c>
      <c r="AT1240" s="15">
        <v>9375000</v>
      </c>
      <c r="AU1240" s="15">
        <v>9375000</v>
      </c>
      <c r="AV1240" s="15">
        <v>9375000</v>
      </c>
      <c r="AW1240" s="15">
        <v>9375000</v>
      </c>
      <c r="AX1240" s="15">
        <v>9375000</v>
      </c>
      <c r="AY1240" s="15">
        <v>9375000</v>
      </c>
      <c r="BB1240" t="b">
        <f t="shared" si="95"/>
        <v>1</v>
      </c>
    </row>
    <row r="1241" spans="1:54">
      <c r="A1241">
        <v>11586</v>
      </c>
      <c r="D1241" t="s">
        <v>3</v>
      </c>
      <c r="E1241" t="s">
        <v>3</v>
      </c>
      <c r="F1241" t="str">
        <f t="shared" si="96"/>
        <v>ODOT/Throughways</v>
      </c>
      <c r="G1241" t="s">
        <v>3</v>
      </c>
      <c r="I1241" t="s">
        <v>3978</v>
      </c>
      <c r="J1241" t="s">
        <v>3979</v>
      </c>
      <c r="K1241" t="s">
        <v>3980</v>
      </c>
      <c r="L1241" t="s">
        <v>1775</v>
      </c>
      <c r="M1241" t="s">
        <v>3981</v>
      </c>
      <c r="N1241">
        <v>190000000</v>
      </c>
      <c r="O1241">
        <v>526679999.99999994</v>
      </c>
      <c r="P1241" t="s">
        <v>642</v>
      </c>
      <c r="Q1241" t="str">
        <f t="shared" si="97"/>
        <v>2033-2040</v>
      </c>
      <c r="S1241" t="s">
        <v>3982</v>
      </c>
      <c r="T1241" t="s">
        <v>3874</v>
      </c>
      <c r="U1241" s="4">
        <v>2033</v>
      </c>
      <c r="V1241" s="4">
        <v>2040</v>
      </c>
      <c r="W1241" s="15">
        <f t="shared" si="98"/>
        <v>23750000</v>
      </c>
      <c r="X1241">
        <f t="shared" si="99"/>
        <v>8</v>
      </c>
      <c r="Y1241" s="15">
        <v>0</v>
      </c>
      <c r="Z1241" s="15">
        <v>0</v>
      </c>
      <c r="AA1241" s="15">
        <v>0</v>
      </c>
      <c r="AB1241" s="15">
        <v>0</v>
      </c>
      <c r="AC1241" s="15">
        <v>0</v>
      </c>
      <c r="AD1241" s="15">
        <v>0</v>
      </c>
      <c r="AE1241" s="15">
        <v>0</v>
      </c>
      <c r="AF1241" s="15">
        <v>0</v>
      </c>
      <c r="AG1241" s="15">
        <v>0</v>
      </c>
      <c r="AH1241" s="15">
        <v>0</v>
      </c>
      <c r="AI1241" s="15">
        <v>0</v>
      </c>
      <c r="AJ1241" s="15">
        <v>0</v>
      </c>
      <c r="AK1241" s="15">
        <v>0</v>
      </c>
      <c r="AL1241" s="15">
        <v>0</v>
      </c>
      <c r="AM1241" s="15">
        <v>0</v>
      </c>
      <c r="AN1241" s="15">
        <v>0</v>
      </c>
      <c r="AO1241" s="15">
        <v>0</v>
      </c>
      <c r="AP1241" s="15">
        <v>0</v>
      </c>
      <c r="AQ1241" s="15">
        <v>0</v>
      </c>
      <c r="AR1241" s="15">
        <v>23750000</v>
      </c>
      <c r="AS1241" s="15">
        <v>23750000</v>
      </c>
      <c r="AT1241" s="15">
        <v>23750000</v>
      </c>
      <c r="AU1241" s="15">
        <v>23750000</v>
      </c>
      <c r="AV1241" s="15">
        <v>23750000</v>
      </c>
      <c r="AW1241" s="15">
        <v>23750000</v>
      </c>
      <c r="AX1241" s="15">
        <v>23750000</v>
      </c>
      <c r="AY1241" s="15">
        <v>23750000</v>
      </c>
      <c r="BB1241" t="b">
        <f t="shared" si="95"/>
        <v>1</v>
      </c>
    </row>
    <row r="1242" spans="1:54">
      <c r="A1242">
        <v>11614</v>
      </c>
      <c r="D1242" t="s">
        <v>1326</v>
      </c>
      <c r="E1242" t="s">
        <v>4307</v>
      </c>
      <c r="F1242" t="str">
        <f t="shared" si="96"/>
        <v>City/Roads and Bridges</v>
      </c>
      <c r="G1242" t="s">
        <v>1326</v>
      </c>
      <c r="I1242" t="s">
        <v>3734</v>
      </c>
      <c r="J1242" t="s">
        <v>1190</v>
      </c>
      <c r="K1242" t="s">
        <v>3029</v>
      </c>
      <c r="L1242" t="s">
        <v>640</v>
      </c>
      <c r="M1242" t="s">
        <v>3735</v>
      </c>
      <c r="N1242">
        <v>2000000</v>
      </c>
      <c r="O1242">
        <v>5544000</v>
      </c>
      <c r="P1242" t="s">
        <v>642</v>
      </c>
      <c r="Q1242" t="str">
        <f t="shared" si="97"/>
        <v>2033-2040</v>
      </c>
      <c r="R1242">
        <v>1</v>
      </c>
      <c r="S1242" t="s">
        <v>730</v>
      </c>
      <c r="T1242" t="s">
        <v>2287</v>
      </c>
      <c r="U1242" s="4">
        <v>2033</v>
      </c>
      <c r="V1242" s="4">
        <v>2040</v>
      </c>
      <c r="W1242" s="15">
        <f t="shared" si="98"/>
        <v>250000</v>
      </c>
      <c r="X1242">
        <f t="shared" si="99"/>
        <v>8</v>
      </c>
      <c r="Y1242" s="15">
        <v>0</v>
      </c>
      <c r="Z1242" s="15">
        <v>0</v>
      </c>
      <c r="AA1242" s="15">
        <v>0</v>
      </c>
      <c r="AB1242" s="15">
        <v>0</v>
      </c>
      <c r="AC1242" s="15">
        <v>0</v>
      </c>
      <c r="AD1242" s="15">
        <v>0</v>
      </c>
      <c r="AE1242" s="15">
        <v>0</v>
      </c>
      <c r="AF1242" s="15">
        <v>0</v>
      </c>
      <c r="AG1242" s="15">
        <v>0</v>
      </c>
      <c r="AH1242" s="15">
        <v>0</v>
      </c>
      <c r="AI1242" s="15">
        <v>0</v>
      </c>
      <c r="AJ1242" s="15">
        <v>0</v>
      </c>
      <c r="AK1242" s="15">
        <v>0</v>
      </c>
      <c r="AL1242" s="15">
        <v>0</v>
      </c>
      <c r="AM1242" s="15">
        <v>0</v>
      </c>
      <c r="AN1242" s="15">
        <v>0</v>
      </c>
      <c r="AO1242" s="15">
        <v>0</v>
      </c>
      <c r="AP1242" s="15">
        <v>0</v>
      </c>
      <c r="AQ1242" s="15">
        <v>0</v>
      </c>
      <c r="AR1242" s="15">
        <v>250000</v>
      </c>
      <c r="AS1242" s="15">
        <v>250000</v>
      </c>
      <c r="AT1242" s="15">
        <v>250000</v>
      </c>
      <c r="AU1242" s="15">
        <v>250000</v>
      </c>
      <c r="AV1242" s="15">
        <v>250000</v>
      </c>
      <c r="AW1242" s="15">
        <v>250000</v>
      </c>
      <c r="AX1242" s="15">
        <v>250000</v>
      </c>
      <c r="AY1242" s="15">
        <v>250000</v>
      </c>
      <c r="BB1242" t="b">
        <f t="shared" si="95"/>
        <v>1</v>
      </c>
    </row>
    <row r="1243" spans="1:54">
      <c r="A1243">
        <v>11624</v>
      </c>
      <c r="D1243" t="s">
        <v>666</v>
      </c>
      <c r="E1243" t="s">
        <v>4307</v>
      </c>
      <c r="F1243" t="str">
        <f t="shared" si="96"/>
        <v>City/Roads and Bridges</v>
      </c>
      <c r="G1243" t="s">
        <v>666</v>
      </c>
      <c r="I1243" t="s">
        <v>3741</v>
      </c>
      <c r="J1243" t="s">
        <v>2091</v>
      </c>
      <c r="K1243" t="s">
        <v>2091</v>
      </c>
      <c r="L1243" t="s">
        <v>791</v>
      </c>
      <c r="M1243" t="s">
        <v>3742</v>
      </c>
      <c r="N1243">
        <v>5280000</v>
      </c>
      <c r="O1243">
        <v>14636159.999999998</v>
      </c>
      <c r="P1243" t="s">
        <v>642</v>
      </c>
      <c r="Q1243" t="str">
        <f t="shared" si="97"/>
        <v>2033-2040</v>
      </c>
      <c r="S1243" t="s">
        <v>1588</v>
      </c>
      <c r="T1243" t="s">
        <v>2287</v>
      </c>
      <c r="U1243" s="4">
        <v>2033</v>
      </c>
      <c r="V1243" s="4">
        <v>2040</v>
      </c>
      <c r="W1243" s="15">
        <f t="shared" si="98"/>
        <v>660000</v>
      </c>
      <c r="X1243">
        <f t="shared" si="99"/>
        <v>8</v>
      </c>
      <c r="Y1243" s="15">
        <v>0</v>
      </c>
      <c r="Z1243" s="15">
        <v>0</v>
      </c>
      <c r="AA1243" s="15">
        <v>0</v>
      </c>
      <c r="AB1243" s="15">
        <v>0</v>
      </c>
      <c r="AC1243" s="15">
        <v>0</v>
      </c>
      <c r="AD1243" s="15">
        <v>0</v>
      </c>
      <c r="AE1243" s="15">
        <v>0</v>
      </c>
      <c r="AF1243" s="15">
        <v>0</v>
      </c>
      <c r="AG1243" s="15">
        <v>0</v>
      </c>
      <c r="AH1243" s="15">
        <v>0</v>
      </c>
      <c r="AI1243" s="15">
        <v>0</v>
      </c>
      <c r="AJ1243" s="15">
        <v>0</v>
      </c>
      <c r="AK1243" s="15">
        <v>0</v>
      </c>
      <c r="AL1243" s="15">
        <v>0</v>
      </c>
      <c r="AM1243" s="15">
        <v>0</v>
      </c>
      <c r="AN1243" s="15">
        <v>0</v>
      </c>
      <c r="AO1243" s="15">
        <v>0</v>
      </c>
      <c r="AP1243" s="15">
        <v>0</v>
      </c>
      <c r="AQ1243" s="15">
        <v>0</v>
      </c>
      <c r="AR1243" s="15">
        <v>660000</v>
      </c>
      <c r="AS1243" s="15">
        <v>660000</v>
      </c>
      <c r="AT1243" s="15">
        <v>660000</v>
      </c>
      <c r="AU1243" s="15">
        <v>660000</v>
      </c>
      <c r="AV1243" s="15">
        <v>660000</v>
      </c>
      <c r="AW1243" s="15">
        <v>660000</v>
      </c>
      <c r="AX1243" s="15">
        <v>660000</v>
      </c>
      <c r="AY1243" s="15">
        <v>660000</v>
      </c>
      <c r="BB1243" t="b">
        <f t="shared" ref="BB1243:BB1257" si="100">SUM(Y1243:AY1243)=N1243</f>
        <v>1</v>
      </c>
    </row>
    <row r="1244" spans="1:54">
      <c r="A1244">
        <v>11625</v>
      </c>
      <c r="D1244" t="s">
        <v>666</v>
      </c>
      <c r="E1244" t="s">
        <v>4307</v>
      </c>
      <c r="F1244" t="str">
        <f t="shared" si="96"/>
        <v>City/Active Transportation</v>
      </c>
      <c r="G1244" t="s">
        <v>666</v>
      </c>
      <c r="I1244" t="s">
        <v>1969</v>
      </c>
      <c r="J1244" t="s">
        <v>1970</v>
      </c>
      <c r="K1244" t="s">
        <v>1971</v>
      </c>
      <c r="L1244" t="s">
        <v>640</v>
      </c>
      <c r="M1244" t="s">
        <v>1850</v>
      </c>
      <c r="N1244">
        <v>1100000</v>
      </c>
      <c r="O1244">
        <v>3049200</v>
      </c>
      <c r="P1244" t="s">
        <v>642</v>
      </c>
      <c r="Q1244" t="str">
        <f t="shared" si="97"/>
        <v>2033-2040</v>
      </c>
      <c r="S1244" t="s">
        <v>730</v>
      </c>
      <c r="T1244" t="s">
        <v>636</v>
      </c>
      <c r="U1244" s="4">
        <v>2033</v>
      </c>
      <c r="V1244" s="4">
        <v>2040</v>
      </c>
      <c r="W1244" s="15">
        <f t="shared" si="98"/>
        <v>137500</v>
      </c>
      <c r="X1244">
        <f t="shared" si="99"/>
        <v>8</v>
      </c>
      <c r="Y1244" s="15">
        <v>0</v>
      </c>
      <c r="Z1244" s="15">
        <v>0</v>
      </c>
      <c r="AA1244" s="15">
        <v>0</v>
      </c>
      <c r="AB1244" s="15">
        <v>0</v>
      </c>
      <c r="AC1244" s="15">
        <v>0</v>
      </c>
      <c r="AD1244" s="15">
        <v>0</v>
      </c>
      <c r="AE1244" s="15">
        <v>0</v>
      </c>
      <c r="AF1244" s="15">
        <v>0</v>
      </c>
      <c r="AG1244" s="15">
        <v>0</v>
      </c>
      <c r="AH1244" s="15">
        <v>0</v>
      </c>
      <c r="AI1244" s="15">
        <v>0</v>
      </c>
      <c r="AJ1244" s="15">
        <v>0</v>
      </c>
      <c r="AK1244" s="15">
        <v>0</v>
      </c>
      <c r="AL1244" s="15">
        <v>0</v>
      </c>
      <c r="AM1244" s="15">
        <v>0</v>
      </c>
      <c r="AN1244" s="15">
        <v>0</v>
      </c>
      <c r="AO1244" s="15">
        <v>0</v>
      </c>
      <c r="AP1244" s="15">
        <v>0</v>
      </c>
      <c r="AQ1244" s="15">
        <v>0</v>
      </c>
      <c r="AR1244" s="15">
        <v>137500</v>
      </c>
      <c r="AS1244" s="15">
        <v>137500</v>
      </c>
      <c r="AT1244" s="15">
        <v>137500</v>
      </c>
      <c r="AU1244" s="15">
        <v>137500</v>
      </c>
      <c r="AV1244" s="15">
        <v>137500</v>
      </c>
      <c r="AW1244" s="15">
        <v>137500</v>
      </c>
      <c r="AX1244" s="15">
        <v>137500</v>
      </c>
      <c r="AY1244" s="15">
        <v>137500</v>
      </c>
      <c r="BB1244" t="b">
        <f t="shared" si="100"/>
        <v>1</v>
      </c>
    </row>
    <row r="1245" spans="1:54">
      <c r="A1245">
        <v>11630</v>
      </c>
      <c r="D1245" t="s">
        <v>671</v>
      </c>
      <c r="E1245" t="s">
        <v>4307</v>
      </c>
      <c r="F1245" t="str">
        <f t="shared" si="96"/>
        <v>City/TSMO/TDM</v>
      </c>
      <c r="G1245" t="s">
        <v>4295</v>
      </c>
      <c r="I1245" t="s">
        <v>4296</v>
      </c>
      <c r="J1245" t="s">
        <v>1961</v>
      </c>
      <c r="K1245" t="s">
        <v>652</v>
      </c>
      <c r="L1245" t="s">
        <v>652</v>
      </c>
      <c r="M1245" t="s">
        <v>4297</v>
      </c>
      <c r="N1245">
        <v>5000000</v>
      </c>
      <c r="O1245">
        <v>13859999.999999998</v>
      </c>
      <c r="P1245" t="s">
        <v>642</v>
      </c>
      <c r="Q1245" t="str">
        <f t="shared" si="97"/>
        <v>2033-2040</v>
      </c>
      <c r="S1245" t="s">
        <v>1354</v>
      </c>
      <c r="T1245" t="s">
        <v>4150</v>
      </c>
      <c r="U1245" s="4">
        <v>2033</v>
      </c>
      <c r="V1245" s="4">
        <v>2040</v>
      </c>
      <c r="W1245" s="15">
        <f t="shared" si="98"/>
        <v>625000</v>
      </c>
      <c r="X1245">
        <f t="shared" si="99"/>
        <v>8</v>
      </c>
      <c r="Y1245" s="15">
        <v>0</v>
      </c>
      <c r="Z1245" s="15">
        <v>0</v>
      </c>
      <c r="AA1245" s="15">
        <v>0</v>
      </c>
      <c r="AB1245" s="15">
        <v>0</v>
      </c>
      <c r="AC1245" s="15">
        <v>0</v>
      </c>
      <c r="AD1245" s="15">
        <v>0</v>
      </c>
      <c r="AE1245" s="15">
        <v>0</v>
      </c>
      <c r="AF1245" s="15">
        <v>0</v>
      </c>
      <c r="AG1245" s="15">
        <v>0</v>
      </c>
      <c r="AH1245" s="15">
        <v>0</v>
      </c>
      <c r="AI1245" s="15">
        <v>0</v>
      </c>
      <c r="AJ1245" s="15">
        <v>0</v>
      </c>
      <c r="AK1245" s="15">
        <v>0</v>
      </c>
      <c r="AL1245" s="15">
        <v>0</v>
      </c>
      <c r="AM1245" s="15">
        <v>0</v>
      </c>
      <c r="AN1245" s="15">
        <v>0</v>
      </c>
      <c r="AO1245" s="15">
        <v>0</v>
      </c>
      <c r="AP1245" s="15">
        <v>0</v>
      </c>
      <c r="AQ1245" s="15">
        <v>0</v>
      </c>
      <c r="AR1245" s="15">
        <v>625000</v>
      </c>
      <c r="AS1245" s="15">
        <v>625000</v>
      </c>
      <c r="AT1245" s="15">
        <v>625000</v>
      </c>
      <c r="AU1245" s="15">
        <v>625000</v>
      </c>
      <c r="AV1245" s="15">
        <v>625000</v>
      </c>
      <c r="AW1245" s="15">
        <v>625000</v>
      </c>
      <c r="AX1245" s="15">
        <v>625000</v>
      </c>
      <c r="AY1245" s="15">
        <v>625000</v>
      </c>
      <c r="BB1245" t="b">
        <f t="shared" si="100"/>
        <v>1</v>
      </c>
    </row>
    <row r="1246" spans="1:54">
      <c r="A1246">
        <v>11632</v>
      </c>
      <c r="D1246" t="s">
        <v>1090</v>
      </c>
      <c r="E1246" t="s">
        <v>4307</v>
      </c>
      <c r="F1246" t="str">
        <f t="shared" si="96"/>
        <v>City/Roads and Bridges</v>
      </c>
      <c r="I1246" t="s">
        <v>3751</v>
      </c>
      <c r="J1246" t="s">
        <v>3752</v>
      </c>
      <c r="K1246" t="s">
        <v>2114</v>
      </c>
      <c r="L1246" t="s">
        <v>662</v>
      </c>
      <c r="M1246" t="s">
        <v>3753</v>
      </c>
      <c r="N1246">
        <v>12350000</v>
      </c>
      <c r="O1246">
        <v>34234200</v>
      </c>
      <c r="P1246" t="s">
        <v>642</v>
      </c>
      <c r="Q1246" t="str">
        <f t="shared" si="97"/>
        <v>2033-2040</v>
      </c>
      <c r="R1246">
        <v>1</v>
      </c>
      <c r="S1246" t="s">
        <v>664</v>
      </c>
      <c r="T1246" t="s">
        <v>2287</v>
      </c>
      <c r="U1246" s="4">
        <v>2033</v>
      </c>
      <c r="V1246" s="4">
        <v>2040</v>
      </c>
      <c r="W1246" s="15">
        <f t="shared" si="98"/>
        <v>1543750</v>
      </c>
      <c r="X1246">
        <f t="shared" si="99"/>
        <v>8</v>
      </c>
      <c r="Y1246" s="15">
        <v>0</v>
      </c>
      <c r="Z1246" s="15">
        <v>0</v>
      </c>
      <c r="AA1246" s="15">
        <v>0</v>
      </c>
      <c r="AB1246" s="15">
        <v>0</v>
      </c>
      <c r="AC1246" s="15">
        <v>0</v>
      </c>
      <c r="AD1246" s="15">
        <v>0</v>
      </c>
      <c r="AE1246" s="15">
        <v>0</v>
      </c>
      <c r="AF1246" s="15">
        <v>0</v>
      </c>
      <c r="AG1246" s="15">
        <v>0</v>
      </c>
      <c r="AH1246" s="15">
        <v>0</v>
      </c>
      <c r="AI1246" s="15">
        <v>0</v>
      </c>
      <c r="AJ1246" s="15">
        <v>0</v>
      </c>
      <c r="AK1246" s="15">
        <v>0</v>
      </c>
      <c r="AL1246" s="15">
        <v>0</v>
      </c>
      <c r="AM1246" s="15">
        <v>0</v>
      </c>
      <c r="AN1246" s="15">
        <v>0</v>
      </c>
      <c r="AO1246" s="15">
        <v>0</v>
      </c>
      <c r="AP1246" s="15">
        <v>0</v>
      </c>
      <c r="AQ1246" s="15">
        <v>0</v>
      </c>
      <c r="AR1246" s="15">
        <v>1543750</v>
      </c>
      <c r="AS1246" s="15">
        <v>1543750</v>
      </c>
      <c r="AT1246" s="15">
        <v>1543750</v>
      </c>
      <c r="AU1246" s="15">
        <v>1543750</v>
      </c>
      <c r="AV1246" s="15">
        <v>1543750</v>
      </c>
      <c r="AW1246" s="15">
        <v>1543750</v>
      </c>
      <c r="AX1246" s="15">
        <v>1543750</v>
      </c>
      <c r="AY1246" s="15">
        <v>1543750</v>
      </c>
      <c r="BB1246" t="b">
        <f t="shared" si="100"/>
        <v>1</v>
      </c>
    </row>
    <row r="1247" spans="1:54">
      <c r="A1247">
        <v>11705</v>
      </c>
      <c r="D1247" t="s">
        <v>689</v>
      </c>
      <c r="E1247" t="s">
        <v>4307</v>
      </c>
      <c r="F1247" t="str">
        <f t="shared" si="96"/>
        <v>City/Roads and Bridges</v>
      </c>
      <c r="G1247" t="s">
        <v>689</v>
      </c>
      <c r="I1247" t="s">
        <v>3812</v>
      </c>
      <c r="J1247" t="s">
        <v>2785</v>
      </c>
      <c r="K1247" t="s">
        <v>3813</v>
      </c>
      <c r="L1247" t="s">
        <v>640</v>
      </c>
      <c r="M1247" t="s">
        <v>3814</v>
      </c>
      <c r="N1247">
        <v>2884200</v>
      </c>
      <c r="O1247">
        <v>7995002.3999999994</v>
      </c>
      <c r="P1247" t="s">
        <v>642</v>
      </c>
      <c r="Q1247" t="str">
        <f t="shared" si="97"/>
        <v>2033-2040</v>
      </c>
      <c r="R1247">
        <v>1</v>
      </c>
      <c r="S1247" t="s">
        <v>766</v>
      </c>
      <c r="T1247" t="s">
        <v>2287</v>
      </c>
      <c r="U1247" s="4">
        <v>2033</v>
      </c>
      <c r="V1247" s="4">
        <v>2040</v>
      </c>
      <c r="W1247" s="15">
        <f t="shared" si="98"/>
        <v>360525</v>
      </c>
      <c r="X1247">
        <f t="shared" si="99"/>
        <v>8</v>
      </c>
      <c r="Y1247" s="15">
        <v>0</v>
      </c>
      <c r="Z1247" s="15">
        <v>0</v>
      </c>
      <c r="AA1247" s="15">
        <v>0</v>
      </c>
      <c r="AB1247" s="15">
        <v>0</v>
      </c>
      <c r="AC1247" s="15">
        <v>0</v>
      </c>
      <c r="AD1247" s="15">
        <v>0</v>
      </c>
      <c r="AE1247" s="15">
        <v>0</v>
      </c>
      <c r="AF1247" s="15">
        <v>0</v>
      </c>
      <c r="AG1247" s="15">
        <v>0</v>
      </c>
      <c r="AH1247" s="15">
        <v>0</v>
      </c>
      <c r="AI1247" s="15">
        <v>0</v>
      </c>
      <c r="AJ1247" s="15">
        <v>0</v>
      </c>
      <c r="AK1247" s="15">
        <v>0</v>
      </c>
      <c r="AL1247" s="15">
        <v>0</v>
      </c>
      <c r="AM1247" s="15">
        <v>0</v>
      </c>
      <c r="AN1247" s="15">
        <v>0</v>
      </c>
      <c r="AO1247" s="15">
        <v>0</v>
      </c>
      <c r="AP1247" s="15">
        <v>0</v>
      </c>
      <c r="AQ1247" s="15">
        <v>0</v>
      </c>
      <c r="AR1247" s="15">
        <v>360525</v>
      </c>
      <c r="AS1247" s="15">
        <v>360525</v>
      </c>
      <c r="AT1247" s="15">
        <v>360525</v>
      </c>
      <c r="AU1247" s="15">
        <v>360525</v>
      </c>
      <c r="AV1247" s="15">
        <v>360525</v>
      </c>
      <c r="AW1247" s="15">
        <v>360525</v>
      </c>
      <c r="AX1247" s="15">
        <v>360525</v>
      </c>
      <c r="AY1247" s="15">
        <v>360525</v>
      </c>
      <c r="BB1247" t="b">
        <f t="shared" si="100"/>
        <v>1</v>
      </c>
    </row>
    <row r="1248" spans="1:54">
      <c r="A1248">
        <v>11706</v>
      </c>
      <c r="D1248" t="s">
        <v>689</v>
      </c>
      <c r="E1248" t="s">
        <v>4307</v>
      </c>
      <c r="F1248" t="str">
        <f t="shared" si="96"/>
        <v>City/Roads and Bridges</v>
      </c>
      <c r="G1248" t="s">
        <v>689</v>
      </c>
      <c r="I1248" t="s">
        <v>3813</v>
      </c>
      <c r="J1248" t="s">
        <v>3815</v>
      </c>
      <c r="K1248" t="s">
        <v>3816</v>
      </c>
      <c r="L1248" t="s">
        <v>640</v>
      </c>
      <c r="M1248" t="s">
        <v>3817</v>
      </c>
      <c r="N1248">
        <v>4857600</v>
      </c>
      <c r="O1248">
        <v>13465267.199999999</v>
      </c>
      <c r="P1248" t="s">
        <v>642</v>
      </c>
      <c r="Q1248" t="str">
        <f t="shared" si="97"/>
        <v>2033-2040</v>
      </c>
      <c r="R1248">
        <v>1</v>
      </c>
      <c r="S1248" t="s">
        <v>766</v>
      </c>
      <c r="T1248" t="s">
        <v>2287</v>
      </c>
      <c r="U1248" s="4">
        <v>2033</v>
      </c>
      <c r="V1248" s="4">
        <v>2040</v>
      </c>
      <c r="W1248" s="15">
        <f t="shared" si="98"/>
        <v>607200</v>
      </c>
      <c r="X1248">
        <f t="shared" si="99"/>
        <v>8</v>
      </c>
      <c r="Y1248" s="15">
        <v>0</v>
      </c>
      <c r="Z1248" s="15">
        <v>0</v>
      </c>
      <c r="AA1248" s="15">
        <v>0</v>
      </c>
      <c r="AB1248" s="15">
        <v>0</v>
      </c>
      <c r="AC1248" s="15">
        <v>0</v>
      </c>
      <c r="AD1248" s="15">
        <v>0</v>
      </c>
      <c r="AE1248" s="15">
        <v>0</v>
      </c>
      <c r="AF1248" s="15">
        <v>0</v>
      </c>
      <c r="AG1248" s="15">
        <v>0</v>
      </c>
      <c r="AH1248" s="15">
        <v>0</v>
      </c>
      <c r="AI1248" s="15">
        <v>0</v>
      </c>
      <c r="AJ1248" s="15">
        <v>0</v>
      </c>
      <c r="AK1248" s="15">
        <v>0</v>
      </c>
      <c r="AL1248" s="15">
        <v>0</v>
      </c>
      <c r="AM1248" s="15">
        <v>0</v>
      </c>
      <c r="AN1248" s="15">
        <v>0</v>
      </c>
      <c r="AO1248" s="15">
        <v>0</v>
      </c>
      <c r="AP1248" s="15">
        <v>0</v>
      </c>
      <c r="AQ1248" s="15">
        <v>0</v>
      </c>
      <c r="AR1248" s="15">
        <v>607200</v>
      </c>
      <c r="AS1248" s="15">
        <v>607200</v>
      </c>
      <c r="AT1248" s="15">
        <v>607200</v>
      </c>
      <c r="AU1248" s="15">
        <v>607200</v>
      </c>
      <c r="AV1248" s="15">
        <v>607200</v>
      </c>
      <c r="AW1248" s="15">
        <v>607200</v>
      </c>
      <c r="AX1248" s="15">
        <v>607200</v>
      </c>
      <c r="AY1248" s="15">
        <v>607200</v>
      </c>
      <c r="BB1248" t="b">
        <f t="shared" si="100"/>
        <v>1</v>
      </c>
    </row>
    <row r="1249" spans="1:54">
      <c r="A1249">
        <v>11710</v>
      </c>
      <c r="D1249" t="s">
        <v>689</v>
      </c>
      <c r="E1249" t="s">
        <v>4307</v>
      </c>
      <c r="F1249" t="str">
        <f t="shared" si="96"/>
        <v>City/Roads and Bridges</v>
      </c>
      <c r="G1249" t="s">
        <v>689</v>
      </c>
      <c r="I1249" t="s">
        <v>3823</v>
      </c>
      <c r="J1249" t="s">
        <v>3824</v>
      </c>
      <c r="K1249" t="s">
        <v>3825</v>
      </c>
      <c r="L1249" t="s">
        <v>640</v>
      </c>
      <c r="M1249" t="s">
        <v>3814</v>
      </c>
      <c r="N1249">
        <v>3240600.0000000005</v>
      </c>
      <c r="O1249">
        <v>8982943.2000000011</v>
      </c>
      <c r="P1249" t="s">
        <v>642</v>
      </c>
      <c r="Q1249" t="str">
        <f t="shared" si="97"/>
        <v>2033-2040</v>
      </c>
      <c r="R1249">
        <v>1</v>
      </c>
      <c r="S1249" t="s">
        <v>746</v>
      </c>
      <c r="T1249" t="s">
        <v>2287</v>
      </c>
      <c r="U1249" s="4">
        <v>2033</v>
      </c>
      <c r="V1249" s="4">
        <v>2040</v>
      </c>
      <c r="W1249" s="15">
        <f t="shared" si="98"/>
        <v>405075.00000000006</v>
      </c>
      <c r="X1249">
        <f t="shared" si="99"/>
        <v>8</v>
      </c>
      <c r="Y1249" s="15">
        <v>0</v>
      </c>
      <c r="Z1249" s="15">
        <v>0</v>
      </c>
      <c r="AA1249" s="15">
        <v>0</v>
      </c>
      <c r="AB1249" s="15">
        <v>0</v>
      </c>
      <c r="AC1249" s="15">
        <v>0</v>
      </c>
      <c r="AD1249" s="15">
        <v>0</v>
      </c>
      <c r="AE1249" s="15">
        <v>0</v>
      </c>
      <c r="AF1249" s="15">
        <v>0</v>
      </c>
      <c r="AG1249" s="15">
        <v>0</v>
      </c>
      <c r="AH1249" s="15">
        <v>0</v>
      </c>
      <c r="AI1249" s="15">
        <v>0</v>
      </c>
      <c r="AJ1249" s="15">
        <v>0</v>
      </c>
      <c r="AK1249" s="15">
        <v>0</v>
      </c>
      <c r="AL1249" s="15">
        <v>0</v>
      </c>
      <c r="AM1249" s="15">
        <v>0</v>
      </c>
      <c r="AN1249" s="15">
        <v>0</v>
      </c>
      <c r="AO1249" s="15">
        <v>0</v>
      </c>
      <c r="AP1249" s="15">
        <v>0</v>
      </c>
      <c r="AQ1249" s="15">
        <v>0</v>
      </c>
      <c r="AR1249" s="15">
        <v>405075.00000000006</v>
      </c>
      <c r="AS1249" s="15">
        <v>405075.00000000006</v>
      </c>
      <c r="AT1249" s="15">
        <v>405075.00000000006</v>
      </c>
      <c r="AU1249" s="15">
        <v>405075.00000000006</v>
      </c>
      <c r="AV1249" s="15">
        <v>405075.00000000006</v>
      </c>
      <c r="AW1249" s="15">
        <v>405075.00000000006</v>
      </c>
      <c r="AX1249" s="15">
        <v>405075.00000000006</v>
      </c>
      <c r="AY1249" s="15">
        <v>405075.00000000006</v>
      </c>
      <c r="BB1249" t="b">
        <f t="shared" si="100"/>
        <v>1</v>
      </c>
    </row>
    <row r="1250" spans="1:54">
      <c r="A1250">
        <v>11716</v>
      </c>
      <c r="D1250" t="s">
        <v>689</v>
      </c>
      <c r="E1250" t="s">
        <v>4307</v>
      </c>
      <c r="F1250" t="str">
        <f t="shared" si="96"/>
        <v>City/Roads and Bridges</v>
      </c>
      <c r="G1250" t="s">
        <v>689</v>
      </c>
      <c r="I1250" t="s">
        <v>3823</v>
      </c>
      <c r="J1250" t="s">
        <v>3832</v>
      </c>
      <c r="K1250" t="s">
        <v>3821</v>
      </c>
      <c r="L1250" t="s">
        <v>640</v>
      </c>
      <c r="M1250" t="s">
        <v>3814</v>
      </c>
      <c r="N1250">
        <v>3764200.0000000005</v>
      </c>
      <c r="O1250">
        <v>10434362.4</v>
      </c>
      <c r="P1250" t="s">
        <v>642</v>
      </c>
      <c r="Q1250" t="str">
        <f t="shared" si="97"/>
        <v>2033-2040</v>
      </c>
      <c r="R1250">
        <v>1</v>
      </c>
      <c r="S1250" t="s">
        <v>746</v>
      </c>
      <c r="T1250" t="s">
        <v>2287</v>
      </c>
      <c r="U1250" s="4">
        <v>2033</v>
      </c>
      <c r="V1250" s="4">
        <v>2040</v>
      </c>
      <c r="W1250" s="15">
        <f t="shared" si="98"/>
        <v>470525.00000000006</v>
      </c>
      <c r="X1250">
        <f t="shared" si="99"/>
        <v>8</v>
      </c>
      <c r="Y1250" s="15">
        <v>0</v>
      </c>
      <c r="Z1250" s="15">
        <v>0</v>
      </c>
      <c r="AA1250" s="15">
        <v>0</v>
      </c>
      <c r="AB1250" s="15">
        <v>0</v>
      </c>
      <c r="AC1250" s="15">
        <v>0</v>
      </c>
      <c r="AD1250" s="15">
        <v>0</v>
      </c>
      <c r="AE1250" s="15">
        <v>0</v>
      </c>
      <c r="AF1250" s="15">
        <v>0</v>
      </c>
      <c r="AG1250" s="15">
        <v>0</v>
      </c>
      <c r="AH1250" s="15">
        <v>0</v>
      </c>
      <c r="AI1250" s="15">
        <v>0</v>
      </c>
      <c r="AJ1250" s="15">
        <v>0</v>
      </c>
      <c r="AK1250" s="15">
        <v>0</v>
      </c>
      <c r="AL1250" s="15">
        <v>0</v>
      </c>
      <c r="AM1250" s="15">
        <v>0</v>
      </c>
      <c r="AN1250" s="15">
        <v>0</v>
      </c>
      <c r="AO1250" s="15">
        <v>0</v>
      </c>
      <c r="AP1250" s="15">
        <v>0</v>
      </c>
      <c r="AQ1250" s="15">
        <v>0</v>
      </c>
      <c r="AR1250" s="15">
        <v>470525.00000000006</v>
      </c>
      <c r="AS1250" s="15">
        <v>470525.00000000006</v>
      </c>
      <c r="AT1250" s="15">
        <v>470525.00000000006</v>
      </c>
      <c r="AU1250" s="15">
        <v>470525.00000000006</v>
      </c>
      <c r="AV1250" s="15">
        <v>470525.00000000006</v>
      </c>
      <c r="AW1250" s="15">
        <v>470525.00000000006</v>
      </c>
      <c r="AX1250" s="15">
        <v>470525.00000000006</v>
      </c>
      <c r="AY1250" s="15">
        <v>470525.00000000006</v>
      </c>
      <c r="BB1250" t="b">
        <f t="shared" si="100"/>
        <v>1</v>
      </c>
    </row>
    <row r="1251" spans="1:54">
      <c r="A1251">
        <v>11717</v>
      </c>
      <c r="D1251" t="s">
        <v>689</v>
      </c>
      <c r="E1251" t="s">
        <v>4307</v>
      </c>
      <c r="F1251" t="str">
        <f t="shared" si="96"/>
        <v>City/Roads and Bridges</v>
      </c>
      <c r="G1251" t="s">
        <v>689</v>
      </c>
      <c r="I1251" t="s">
        <v>3823</v>
      </c>
      <c r="J1251" t="s">
        <v>3821</v>
      </c>
      <c r="K1251" t="s">
        <v>884</v>
      </c>
      <c r="L1251" t="s">
        <v>640</v>
      </c>
      <c r="M1251" t="s">
        <v>3814</v>
      </c>
      <c r="N1251">
        <v>1921700.0000000002</v>
      </c>
      <c r="O1251">
        <v>5326952.4000000004</v>
      </c>
      <c r="P1251" t="s">
        <v>642</v>
      </c>
      <c r="Q1251" t="str">
        <f t="shared" si="97"/>
        <v>2033-2040</v>
      </c>
      <c r="R1251">
        <v>1</v>
      </c>
      <c r="S1251" t="s">
        <v>746</v>
      </c>
      <c r="T1251" t="s">
        <v>2287</v>
      </c>
      <c r="U1251" s="4">
        <v>2033</v>
      </c>
      <c r="V1251" s="4">
        <v>2040</v>
      </c>
      <c r="W1251" s="15">
        <f t="shared" si="98"/>
        <v>240212.50000000003</v>
      </c>
      <c r="X1251">
        <f t="shared" si="99"/>
        <v>8</v>
      </c>
      <c r="Y1251" s="15">
        <v>0</v>
      </c>
      <c r="Z1251" s="15">
        <v>0</v>
      </c>
      <c r="AA1251" s="15">
        <v>0</v>
      </c>
      <c r="AB1251" s="15">
        <v>0</v>
      </c>
      <c r="AC1251" s="15">
        <v>0</v>
      </c>
      <c r="AD1251" s="15">
        <v>0</v>
      </c>
      <c r="AE1251" s="15">
        <v>0</v>
      </c>
      <c r="AF1251" s="15">
        <v>0</v>
      </c>
      <c r="AG1251" s="15">
        <v>0</v>
      </c>
      <c r="AH1251" s="15">
        <v>0</v>
      </c>
      <c r="AI1251" s="15">
        <v>0</v>
      </c>
      <c r="AJ1251" s="15">
        <v>0</v>
      </c>
      <c r="AK1251" s="15">
        <v>0</v>
      </c>
      <c r="AL1251" s="15">
        <v>0</v>
      </c>
      <c r="AM1251" s="15">
        <v>0</v>
      </c>
      <c r="AN1251" s="15">
        <v>0</v>
      </c>
      <c r="AO1251" s="15">
        <v>0</v>
      </c>
      <c r="AP1251" s="15">
        <v>0</v>
      </c>
      <c r="AQ1251" s="15">
        <v>0</v>
      </c>
      <c r="AR1251" s="15">
        <v>240212.50000000003</v>
      </c>
      <c r="AS1251" s="15">
        <v>240212.50000000003</v>
      </c>
      <c r="AT1251" s="15">
        <v>240212.50000000003</v>
      </c>
      <c r="AU1251" s="15">
        <v>240212.50000000003</v>
      </c>
      <c r="AV1251" s="15">
        <v>240212.50000000003</v>
      </c>
      <c r="AW1251" s="15">
        <v>240212.50000000003</v>
      </c>
      <c r="AX1251" s="15">
        <v>240212.50000000003</v>
      </c>
      <c r="AY1251" s="15">
        <v>240212.50000000003</v>
      </c>
      <c r="BB1251" t="b">
        <f t="shared" si="100"/>
        <v>1</v>
      </c>
    </row>
    <row r="1252" spans="1:54">
      <c r="A1252">
        <v>11721</v>
      </c>
      <c r="D1252" t="s">
        <v>689</v>
      </c>
      <c r="E1252" t="s">
        <v>4307</v>
      </c>
      <c r="F1252" t="str">
        <f t="shared" si="96"/>
        <v>City/Roads and Bridges</v>
      </c>
      <c r="G1252" t="s">
        <v>689</v>
      </c>
      <c r="I1252" t="s">
        <v>2394</v>
      </c>
      <c r="J1252" t="s">
        <v>3839</v>
      </c>
      <c r="K1252" t="s">
        <v>3825</v>
      </c>
      <c r="L1252" t="s">
        <v>640</v>
      </c>
      <c r="M1252" t="s">
        <v>3814</v>
      </c>
      <c r="N1252">
        <v>1000000</v>
      </c>
      <c r="O1252">
        <v>2772000</v>
      </c>
      <c r="P1252" t="s">
        <v>642</v>
      </c>
      <c r="Q1252" t="str">
        <f t="shared" si="97"/>
        <v>2033-2040</v>
      </c>
      <c r="R1252">
        <v>1</v>
      </c>
      <c r="S1252" t="s">
        <v>746</v>
      </c>
      <c r="T1252" t="s">
        <v>2287</v>
      </c>
      <c r="U1252" s="4">
        <v>2033</v>
      </c>
      <c r="V1252" s="4">
        <v>2040</v>
      </c>
      <c r="W1252" s="15">
        <f t="shared" si="98"/>
        <v>125000</v>
      </c>
      <c r="X1252">
        <f t="shared" si="99"/>
        <v>8</v>
      </c>
      <c r="Y1252" s="15">
        <v>0</v>
      </c>
      <c r="Z1252" s="15">
        <v>0</v>
      </c>
      <c r="AA1252" s="15">
        <v>0</v>
      </c>
      <c r="AB1252" s="15">
        <v>0</v>
      </c>
      <c r="AC1252" s="15">
        <v>0</v>
      </c>
      <c r="AD1252" s="15">
        <v>0</v>
      </c>
      <c r="AE1252" s="15">
        <v>0</v>
      </c>
      <c r="AF1252" s="15">
        <v>0</v>
      </c>
      <c r="AG1252" s="15">
        <v>0</v>
      </c>
      <c r="AH1252" s="15">
        <v>0</v>
      </c>
      <c r="AI1252" s="15">
        <v>0</v>
      </c>
      <c r="AJ1252" s="15">
        <v>0</v>
      </c>
      <c r="AK1252" s="15">
        <v>0</v>
      </c>
      <c r="AL1252" s="15">
        <v>0</v>
      </c>
      <c r="AM1252" s="15">
        <v>0</v>
      </c>
      <c r="AN1252" s="15">
        <v>0</v>
      </c>
      <c r="AO1252" s="15">
        <v>0</v>
      </c>
      <c r="AP1252" s="15">
        <v>0</v>
      </c>
      <c r="AQ1252" s="15">
        <v>0</v>
      </c>
      <c r="AR1252" s="15">
        <v>125000</v>
      </c>
      <c r="AS1252" s="15">
        <v>125000</v>
      </c>
      <c r="AT1252" s="15">
        <v>125000</v>
      </c>
      <c r="AU1252" s="15">
        <v>125000</v>
      </c>
      <c r="AV1252" s="15">
        <v>125000</v>
      </c>
      <c r="AW1252" s="15">
        <v>125000</v>
      </c>
      <c r="AX1252" s="15">
        <v>125000</v>
      </c>
      <c r="AY1252" s="15">
        <v>125000</v>
      </c>
      <c r="BB1252" t="b">
        <f t="shared" si="100"/>
        <v>1</v>
      </c>
    </row>
    <row r="1253" spans="1:54">
      <c r="A1253">
        <v>11722</v>
      </c>
      <c r="D1253" t="s">
        <v>689</v>
      </c>
      <c r="E1253" t="s">
        <v>4307</v>
      </c>
      <c r="F1253" t="str">
        <f t="shared" si="96"/>
        <v>City/Roads and Bridges</v>
      </c>
      <c r="G1253" t="s">
        <v>689</v>
      </c>
      <c r="I1253" t="s">
        <v>3823</v>
      </c>
      <c r="J1253" t="s">
        <v>3840</v>
      </c>
      <c r="K1253" t="s">
        <v>3841</v>
      </c>
      <c r="L1253" t="s">
        <v>640</v>
      </c>
      <c r="M1253" t="s">
        <v>3814</v>
      </c>
      <c r="N1253">
        <v>3648700.0000000005</v>
      </c>
      <c r="O1253">
        <v>10114196.4</v>
      </c>
      <c r="P1253" t="s">
        <v>642</v>
      </c>
      <c r="Q1253" t="str">
        <f t="shared" si="97"/>
        <v>2033-2040</v>
      </c>
      <c r="R1253">
        <v>1</v>
      </c>
      <c r="S1253" t="s">
        <v>746</v>
      </c>
      <c r="T1253" t="s">
        <v>2287</v>
      </c>
      <c r="U1253" s="4">
        <v>2033</v>
      </c>
      <c r="V1253" s="4">
        <v>2040</v>
      </c>
      <c r="W1253" s="15">
        <f t="shared" si="98"/>
        <v>456087.50000000006</v>
      </c>
      <c r="X1253">
        <f t="shared" si="99"/>
        <v>8</v>
      </c>
      <c r="Y1253" s="15">
        <v>0</v>
      </c>
      <c r="Z1253" s="15">
        <v>0</v>
      </c>
      <c r="AA1253" s="15">
        <v>0</v>
      </c>
      <c r="AB1253" s="15">
        <v>0</v>
      </c>
      <c r="AC1253" s="15">
        <v>0</v>
      </c>
      <c r="AD1253" s="15">
        <v>0</v>
      </c>
      <c r="AE1253" s="15">
        <v>0</v>
      </c>
      <c r="AF1253" s="15">
        <v>0</v>
      </c>
      <c r="AG1253" s="15">
        <v>0</v>
      </c>
      <c r="AH1253" s="15">
        <v>0</v>
      </c>
      <c r="AI1253" s="15">
        <v>0</v>
      </c>
      <c r="AJ1253" s="15">
        <v>0</v>
      </c>
      <c r="AK1253" s="15">
        <v>0</v>
      </c>
      <c r="AL1253" s="15">
        <v>0</v>
      </c>
      <c r="AM1253" s="15">
        <v>0</v>
      </c>
      <c r="AN1253" s="15">
        <v>0</v>
      </c>
      <c r="AO1253" s="15">
        <v>0</v>
      </c>
      <c r="AP1253" s="15">
        <v>0</v>
      </c>
      <c r="AQ1253" s="15">
        <v>0</v>
      </c>
      <c r="AR1253" s="15">
        <v>456087.50000000006</v>
      </c>
      <c r="AS1253" s="15">
        <v>456087.50000000006</v>
      </c>
      <c r="AT1253" s="15">
        <v>456087.50000000006</v>
      </c>
      <c r="AU1253" s="15">
        <v>456087.50000000006</v>
      </c>
      <c r="AV1253" s="15">
        <v>456087.50000000006</v>
      </c>
      <c r="AW1253" s="15">
        <v>456087.50000000006</v>
      </c>
      <c r="AX1253" s="15">
        <v>456087.50000000006</v>
      </c>
      <c r="AY1253" s="15">
        <v>456087.50000000006</v>
      </c>
      <c r="BB1253" t="b">
        <f t="shared" si="100"/>
        <v>1</v>
      </c>
    </row>
    <row r="1254" spans="1:54">
      <c r="A1254">
        <v>11723</v>
      </c>
      <c r="D1254" t="s">
        <v>689</v>
      </c>
      <c r="E1254" t="s">
        <v>4307</v>
      </c>
      <c r="F1254" t="str">
        <f t="shared" si="96"/>
        <v>City/Roads and Bridges</v>
      </c>
      <c r="G1254" t="s">
        <v>689</v>
      </c>
      <c r="I1254" t="s">
        <v>3823</v>
      </c>
      <c r="J1254" t="s">
        <v>3840</v>
      </c>
      <c r="K1254" t="s">
        <v>3842</v>
      </c>
      <c r="L1254" t="s">
        <v>640</v>
      </c>
      <c r="M1254" t="s">
        <v>3814</v>
      </c>
      <c r="N1254">
        <v>1025200.0000000001</v>
      </c>
      <c r="O1254">
        <v>2841854.4</v>
      </c>
      <c r="P1254" t="s">
        <v>642</v>
      </c>
      <c r="Q1254" t="str">
        <f t="shared" si="97"/>
        <v>2033-2040</v>
      </c>
      <c r="R1254">
        <v>1</v>
      </c>
      <c r="S1254" t="s">
        <v>746</v>
      </c>
      <c r="T1254" t="s">
        <v>2287</v>
      </c>
      <c r="U1254" s="4">
        <v>2033</v>
      </c>
      <c r="V1254" s="4">
        <v>2040</v>
      </c>
      <c r="W1254" s="15">
        <f t="shared" si="98"/>
        <v>128150.00000000001</v>
      </c>
      <c r="X1254">
        <f t="shared" si="99"/>
        <v>8</v>
      </c>
      <c r="Y1254" s="15">
        <v>0</v>
      </c>
      <c r="Z1254" s="15">
        <v>0</v>
      </c>
      <c r="AA1254" s="15">
        <v>0</v>
      </c>
      <c r="AB1254" s="15">
        <v>0</v>
      </c>
      <c r="AC1254" s="15">
        <v>0</v>
      </c>
      <c r="AD1254" s="15">
        <v>0</v>
      </c>
      <c r="AE1254" s="15">
        <v>0</v>
      </c>
      <c r="AF1254" s="15">
        <v>0</v>
      </c>
      <c r="AG1254" s="15">
        <v>0</v>
      </c>
      <c r="AH1254" s="15">
        <v>0</v>
      </c>
      <c r="AI1254" s="15">
        <v>0</v>
      </c>
      <c r="AJ1254" s="15">
        <v>0</v>
      </c>
      <c r="AK1254" s="15">
        <v>0</v>
      </c>
      <c r="AL1254" s="15">
        <v>0</v>
      </c>
      <c r="AM1254" s="15">
        <v>0</v>
      </c>
      <c r="AN1254" s="15">
        <v>0</v>
      </c>
      <c r="AO1254" s="15">
        <v>0</v>
      </c>
      <c r="AP1254" s="15">
        <v>0</v>
      </c>
      <c r="AQ1254" s="15">
        <v>0</v>
      </c>
      <c r="AR1254" s="15">
        <v>128150.00000000001</v>
      </c>
      <c r="AS1254" s="15">
        <v>128150.00000000001</v>
      </c>
      <c r="AT1254" s="15">
        <v>128150.00000000001</v>
      </c>
      <c r="AU1254" s="15">
        <v>128150.00000000001</v>
      </c>
      <c r="AV1254" s="15">
        <v>128150.00000000001</v>
      </c>
      <c r="AW1254" s="15">
        <v>128150.00000000001</v>
      </c>
      <c r="AX1254" s="15">
        <v>128150.00000000001</v>
      </c>
      <c r="AY1254" s="15">
        <v>128150.00000000001</v>
      </c>
      <c r="BB1254" t="b">
        <f t="shared" si="100"/>
        <v>1</v>
      </c>
    </row>
    <row r="1255" spans="1:54">
      <c r="A1255">
        <v>11725</v>
      </c>
      <c r="D1255" t="s">
        <v>689</v>
      </c>
      <c r="E1255" t="s">
        <v>4307</v>
      </c>
      <c r="F1255" t="str">
        <f t="shared" si="96"/>
        <v>City/Roads and Bridges</v>
      </c>
      <c r="G1255" t="s">
        <v>689</v>
      </c>
      <c r="I1255" t="s">
        <v>3823</v>
      </c>
      <c r="J1255" t="s">
        <v>3821</v>
      </c>
      <c r="K1255" t="s">
        <v>3843</v>
      </c>
      <c r="L1255" t="s">
        <v>640</v>
      </c>
      <c r="M1255" t="s">
        <v>3814</v>
      </c>
      <c r="N1255">
        <v>1489950.0000000002</v>
      </c>
      <c r="O1255">
        <v>4130141.4000000004</v>
      </c>
      <c r="P1255" t="s">
        <v>642</v>
      </c>
      <c r="Q1255" t="str">
        <f t="shared" si="97"/>
        <v>2033-2040</v>
      </c>
      <c r="R1255">
        <v>1</v>
      </c>
      <c r="S1255" t="s">
        <v>746</v>
      </c>
      <c r="T1255" t="s">
        <v>2287</v>
      </c>
      <c r="U1255" s="4">
        <v>2033</v>
      </c>
      <c r="V1255" s="4">
        <v>2040</v>
      </c>
      <c r="W1255" s="15">
        <f t="shared" si="98"/>
        <v>186243.75000000003</v>
      </c>
      <c r="X1255">
        <f t="shared" si="99"/>
        <v>8</v>
      </c>
      <c r="Y1255" s="15">
        <v>0</v>
      </c>
      <c r="Z1255" s="15">
        <v>0</v>
      </c>
      <c r="AA1255" s="15">
        <v>0</v>
      </c>
      <c r="AB1255" s="15">
        <v>0</v>
      </c>
      <c r="AC1255" s="15">
        <v>0</v>
      </c>
      <c r="AD1255" s="15">
        <v>0</v>
      </c>
      <c r="AE1255" s="15">
        <v>0</v>
      </c>
      <c r="AF1255" s="15">
        <v>0</v>
      </c>
      <c r="AG1255" s="15">
        <v>0</v>
      </c>
      <c r="AH1255" s="15">
        <v>0</v>
      </c>
      <c r="AI1255" s="15">
        <v>0</v>
      </c>
      <c r="AJ1255" s="15">
        <v>0</v>
      </c>
      <c r="AK1255" s="15">
        <v>0</v>
      </c>
      <c r="AL1255" s="15">
        <v>0</v>
      </c>
      <c r="AM1255" s="15">
        <v>0</v>
      </c>
      <c r="AN1255" s="15">
        <v>0</v>
      </c>
      <c r="AO1255" s="15">
        <v>0</v>
      </c>
      <c r="AP1255" s="15">
        <v>0</v>
      </c>
      <c r="AQ1255" s="15">
        <v>0</v>
      </c>
      <c r="AR1255" s="15">
        <v>186243.75000000003</v>
      </c>
      <c r="AS1255" s="15">
        <v>186243.75000000003</v>
      </c>
      <c r="AT1255" s="15">
        <v>186243.75000000003</v>
      </c>
      <c r="AU1255" s="15">
        <v>186243.75000000003</v>
      </c>
      <c r="AV1255" s="15">
        <v>186243.75000000003</v>
      </c>
      <c r="AW1255" s="15">
        <v>186243.75000000003</v>
      </c>
      <c r="AX1255" s="15">
        <v>186243.75000000003</v>
      </c>
      <c r="AY1255" s="15">
        <v>186243.75000000003</v>
      </c>
      <c r="BB1255" t="b">
        <f t="shared" si="100"/>
        <v>1</v>
      </c>
    </row>
    <row r="1256" spans="1:54">
      <c r="A1256">
        <v>11728</v>
      </c>
      <c r="D1256" t="s">
        <v>689</v>
      </c>
      <c r="E1256" t="s">
        <v>4307</v>
      </c>
      <c r="F1256" t="str">
        <f t="shared" si="96"/>
        <v>City/Roads and Bridges</v>
      </c>
      <c r="G1256" t="s">
        <v>689</v>
      </c>
      <c r="I1256" t="s">
        <v>3811</v>
      </c>
      <c r="J1256" t="s">
        <v>3848</v>
      </c>
      <c r="K1256" t="s">
        <v>3845</v>
      </c>
      <c r="L1256" t="s">
        <v>640</v>
      </c>
      <c r="M1256" t="s">
        <v>3814</v>
      </c>
      <c r="N1256">
        <v>6197400.0000000009</v>
      </c>
      <c r="O1256">
        <v>17179192.800000001</v>
      </c>
      <c r="P1256" t="s">
        <v>642</v>
      </c>
      <c r="Q1256" t="str">
        <f t="shared" si="97"/>
        <v>2033-2040</v>
      </c>
      <c r="R1256">
        <v>1</v>
      </c>
      <c r="S1256" t="s">
        <v>766</v>
      </c>
      <c r="T1256" t="s">
        <v>2287</v>
      </c>
      <c r="U1256" s="4">
        <v>2033</v>
      </c>
      <c r="V1256" s="4">
        <v>2040</v>
      </c>
      <c r="W1256" s="15">
        <f t="shared" si="98"/>
        <v>774675.00000000012</v>
      </c>
      <c r="X1256">
        <f t="shared" si="99"/>
        <v>8</v>
      </c>
      <c r="Y1256" s="15">
        <v>0</v>
      </c>
      <c r="Z1256" s="15">
        <v>0</v>
      </c>
      <c r="AA1256" s="15">
        <v>0</v>
      </c>
      <c r="AB1256" s="15">
        <v>0</v>
      </c>
      <c r="AC1256" s="15">
        <v>0</v>
      </c>
      <c r="AD1256" s="15">
        <v>0</v>
      </c>
      <c r="AE1256" s="15">
        <v>0</v>
      </c>
      <c r="AF1256" s="15">
        <v>0</v>
      </c>
      <c r="AG1256" s="15">
        <v>0</v>
      </c>
      <c r="AH1256" s="15">
        <v>0</v>
      </c>
      <c r="AI1256" s="15">
        <v>0</v>
      </c>
      <c r="AJ1256" s="15">
        <v>0</v>
      </c>
      <c r="AK1256" s="15">
        <v>0</v>
      </c>
      <c r="AL1256" s="15">
        <v>0</v>
      </c>
      <c r="AM1256" s="15">
        <v>0</v>
      </c>
      <c r="AN1256" s="15">
        <v>0</v>
      </c>
      <c r="AO1256" s="15">
        <v>0</v>
      </c>
      <c r="AP1256" s="15">
        <v>0</v>
      </c>
      <c r="AQ1256" s="15">
        <v>0</v>
      </c>
      <c r="AR1256" s="15">
        <v>774675.00000000012</v>
      </c>
      <c r="AS1256" s="15">
        <v>774675.00000000012</v>
      </c>
      <c r="AT1256" s="15">
        <v>774675.00000000012</v>
      </c>
      <c r="AU1256" s="15">
        <v>774675.00000000012</v>
      </c>
      <c r="AV1256" s="15">
        <v>774675.00000000012</v>
      </c>
      <c r="AW1256" s="15">
        <v>774675.00000000012</v>
      </c>
      <c r="AX1256" s="15">
        <v>774675.00000000012</v>
      </c>
      <c r="AY1256" s="15">
        <v>774675.00000000012</v>
      </c>
      <c r="BB1256" t="b">
        <f t="shared" si="100"/>
        <v>1</v>
      </c>
    </row>
    <row r="1257" spans="1:54">
      <c r="A1257">
        <v>11739</v>
      </c>
      <c r="D1257" t="s">
        <v>1206</v>
      </c>
      <c r="E1257" t="s">
        <v>4308</v>
      </c>
      <c r="F1257" t="str">
        <f t="shared" si="96"/>
        <v>County/Roads and Bridges</v>
      </c>
      <c r="G1257" t="s">
        <v>3</v>
      </c>
      <c r="I1257" t="s">
        <v>2931</v>
      </c>
      <c r="J1257" t="s">
        <v>2884</v>
      </c>
      <c r="K1257" t="s">
        <v>3861</v>
      </c>
      <c r="L1257" t="s">
        <v>1</v>
      </c>
      <c r="M1257" t="s">
        <v>3862</v>
      </c>
      <c r="N1257">
        <v>13800000</v>
      </c>
      <c r="O1257">
        <v>38253600</v>
      </c>
      <c r="P1257" t="s">
        <v>642</v>
      </c>
      <c r="Q1257" t="str">
        <f t="shared" si="97"/>
        <v>2033-2040</v>
      </c>
      <c r="R1257">
        <v>1</v>
      </c>
      <c r="T1257" t="s">
        <v>2287</v>
      </c>
      <c r="U1257" s="4">
        <v>2033</v>
      </c>
      <c r="V1257" s="4">
        <v>2040</v>
      </c>
      <c r="W1257" s="15">
        <f t="shared" si="98"/>
        <v>1725000</v>
      </c>
      <c r="X1257">
        <f t="shared" si="99"/>
        <v>8</v>
      </c>
      <c r="Y1257" s="15">
        <v>0</v>
      </c>
      <c r="Z1257" s="15">
        <v>0</v>
      </c>
      <c r="AA1257" s="15">
        <v>0</v>
      </c>
      <c r="AB1257" s="15">
        <v>0</v>
      </c>
      <c r="AC1257" s="15">
        <v>0</v>
      </c>
      <c r="AD1257" s="15">
        <v>0</v>
      </c>
      <c r="AE1257" s="15">
        <v>0</v>
      </c>
      <c r="AF1257" s="15">
        <v>0</v>
      </c>
      <c r="AG1257" s="15">
        <v>0</v>
      </c>
      <c r="AH1257" s="15">
        <v>0</v>
      </c>
      <c r="AI1257" s="15">
        <v>0</v>
      </c>
      <c r="AJ1257" s="15">
        <v>0</v>
      </c>
      <c r="AK1257" s="15">
        <v>0</v>
      </c>
      <c r="AL1257" s="15">
        <v>0</v>
      </c>
      <c r="AM1257" s="15">
        <v>0</v>
      </c>
      <c r="AN1257" s="15">
        <v>0</v>
      </c>
      <c r="AO1257" s="15">
        <v>0</v>
      </c>
      <c r="AP1257" s="15">
        <v>0</v>
      </c>
      <c r="AQ1257" s="15">
        <v>0</v>
      </c>
      <c r="AR1257" s="15">
        <v>1725000</v>
      </c>
      <c r="AS1257" s="15">
        <v>1725000</v>
      </c>
      <c r="AT1257" s="15">
        <v>1725000</v>
      </c>
      <c r="AU1257" s="15">
        <v>1725000</v>
      </c>
      <c r="AV1257" s="15">
        <v>1725000</v>
      </c>
      <c r="AW1257" s="15">
        <v>1725000</v>
      </c>
      <c r="AX1257" s="15">
        <v>1725000</v>
      </c>
      <c r="AY1257" s="15">
        <v>1725000</v>
      </c>
      <c r="BB1257" t="b">
        <f t="shared" si="100"/>
        <v>1</v>
      </c>
    </row>
    <row r="1258" spans="1:54">
      <c r="B1258">
        <f>TIP!A394</f>
        <v>19108</v>
      </c>
      <c r="C1258">
        <f>TIP!C394</f>
        <v>70788</v>
      </c>
      <c r="D1258" t="str">
        <f>TIP!F394</f>
        <v xml:space="preserve"> [Other]</v>
      </c>
      <c r="E1258" t="s">
        <v>657</v>
      </c>
      <c r="F1258" t="str">
        <f t="shared" si="96"/>
        <v>Other/0</v>
      </c>
      <c r="G1258" t="str">
        <f>TIP!F394</f>
        <v xml:space="preserve"> [Other]</v>
      </c>
      <c r="I1258" t="str">
        <f>TIP!B394</f>
        <v>Portland Metro Area Clean Diesel Upgrade</v>
      </c>
      <c r="L1258" t="str">
        <f>TIP!E394</f>
        <v xml:space="preserve"> Other</v>
      </c>
      <c r="M1258" t="str">
        <f>TIP!D394</f>
        <v xml:space="preserve"> Retrofit diesel equipment with filters and puchase LNG trucks to reduce emissions</v>
      </c>
      <c r="N1258">
        <f>TIP!P394</f>
        <v>557227</v>
      </c>
      <c r="R1258">
        <v>254</v>
      </c>
      <c r="T1258">
        <f>TIP!H329</f>
        <v>0</v>
      </c>
      <c r="U1258" s="15">
        <f>TIP!L394</f>
        <v>2015</v>
      </c>
      <c r="W1258" s="15">
        <f t="shared" ref="W1258:W1321" si="101">N1258</f>
        <v>557227</v>
      </c>
      <c r="Y1258" s="15">
        <f t="shared" ref="Y1258:AH1267" si="102">IF(Y$1=$U1258,$W1258,0)</f>
        <v>0</v>
      </c>
      <c r="Z1258" s="15">
        <f t="shared" si="102"/>
        <v>557227</v>
      </c>
      <c r="AA1258" s="15">
        <f t="shared" si="102"/>
        <v>0</v>
      </c>
      <c r="AB1258" s="15">
        <f t="shared" si="102"/>
        <v>0</v>
      </c>
      <c r="AC1258" s="15">
        <f t="shared" si="102"/>
        <v>0</v>
      </c>
      <c r="AD1258" s="15">
        <f t="shared" si="102"/>
        <v>0</v>
      </c>
      <c r="AE1258" s="15">
        <f t="shared" si="102"/>
        <v>0</v>
      </c>
      <c r="AF1258" s="15">
        <f t="shared" si="102"/>
        <v>0</v>
      </c>
      <c r="AG1258" s="15">
        <f t="shared" si="102"/>
        <v>0</v>
      </c>
      <c r="AH1258" s="15">
        <f t="shared" si="102"/>
        <v>0</v>
      </c>
      <c r="AI1258" s="15">
        <f t="shared" ref="AI1258:AR1267" si="103">IF(AI$1=$U1258,$W1258,0)</f>
        <v>0</v>
      </c>
      <c r="AJ1258" s="15">
        <f t="shared" si="103"/>
        <v>0</v>
      </c>
      <c r="AK1258" s="15">
        <f t="shared" si="103"/>
        <v>0</v>
      </c>
      <c r="AL1258" s="15">
        <f t="shared" si="103"/>
        <v>0</v>
      </c>
      <c r="AM1258" s="15">
        <f t="shared" si="103"/>
        <v>0</v>
      </c>
      <c r="AN1258" s="15">
        <f t="shared" si="103"/>
        <v>0</v>
      </c>
      <c r="AO1258" s="15">
        <f t="shared" si="103"/>
        <v>0</v>
      </c>
      <c r="AP1258" s="15">
        <f t="shared" si="103"/>
        <v>0</v>
      </c>
      <c r="AQ1258" s="15">
        <f t="shared" si="103"/>
        <v>0</v>
      </c>
      <c r="AR1258" s="15">
        <f t="shared" si="103"/>
        <v>0</v>
      </c>
      <c r="AS1258" s="15">
        <f t="shared" ref="AS1258:AY1267" si="104">IF(AS$1=$U1258,$W1258,0)</f>
        <v>0</v>
      </c>
      <c r="AT1258" s="15">
        <f t="shared" si="104"/>
        <v>0</v>
      </c>
      <c r="AU1258" s="15">
        <f t="shared" si="104"/>
        <v>0</v>
      </c>
      <c r="AV1258" s="15">
        <f t="shared" si="104"/>
        <v>0</v>
      </c>
      <c r="AW1258" s="15">
        <f t="shared" si="104"/>
        <v>0</v>
      </c>
      <c r="AX1258" s="15">
        <f t="shared" si="104"/>
        <v>0</v>
      </c>
      <c r="AY1258" s="15">
        <f t="shared" si="104"/>
        <v>0</v>
      </c>
      <c r="BB1258" t="b">
        <f t="shared" ref="BB1258:BB1321" si="105">SUM(Y1258:AY1258)=N1258</f>
        <v>1</v>
      </c>
    </row>
    <row r="1259" spans="1:54">
      <c r="B1259">
        <f>TIP!A406</f>
        <v>19185</v>
      </c>
      <c r="C1259">
        <f>TIP!C406</f>
        <v>70816</v>
      </c>
      <c r="D1259" t="str">
        <f>TIP!F406</f>
        <v xml:space="preserve"> [Other]</v>
      </c>
      <c r="E1259" t="s">
        <v>657</v>
      </c>
      <c r="F1259" t="str">
        <f t="shared" ref="F1259:F1322" si="106">CONCATENATE(E1259,"/",T1259)</f>
        <v>Other/TransportationSystemManagementOperations</v>
      </c>
      <c r="G1259" t="str">
        <f>TIP!F406</f>
        <v xml:space="preserve"> [Other]</v>
      </c>
      <c r="I1259" t="str">
        <f>TIP!B406</f>
        <v>Rock Creek CNG Fueling Infrastructure (Hillsboro)</v>
      </c>
      <c r="L1259" t="str">
        <f>TIP!E406</f>
        <v xml:space="preserve"> Other</v>
      </c>
      <c r="M1259" t="str">
        <f>TIP!D406</f>
        <v xml:space="preserve"> </v>
      </c>
      <c r="N1259">
        <f>TIP!P406</f>
        <v>0</v>
      </c>
      <c r="R1259">
        <v>266</v>
      </c>
      <c r="T1259" t="str">
        <f>TIP!H341</f>
        <v>TransportationSystemManagementOperations</v>
      </c>
      <c r="U1259" s="15">
        <f>TIP!L406</f>
        <v>2015</v>
      </c>
      <c r="W1259" s="15">
        <f t="shared" si="101"/>
        <v>0</v>
      </c>
      <c r="Y1259" s="15">
        <f t="shared" si="102"/>
        <v>0</v>
      </c>
      <c r="Z1259" s="15">
        <f t="shared" si="102"/>
        <v>0</v>
      </c>
      <c r="AA1259" s="15">
        <f t="shared" si="102"/>
        <v>0</v>
      </c>
      <c r="AB1259" s="15">
        <f t="shared" si="102"/>
        <v>0</v>
      </c>
      <c r="AC1259" s="15">
        <f t="shared" si="102"/>
        <v>0</v>
      </c>
      <c r="AD1259" s="15">
        <f t="shared" si="102"/>
        <v>0</v>
      </c>
      <c r="AE1259" s="15">
        <f t="shared" si="102"/>
        <v>0</v>
      </c>
      <c r="AF1259" s="15">
        <f t="shared" si="102"/>
        <v>0</v>
      </c>
      <c r="AG1259" s="15">
        <f t="shared" si="102"/>
        <v>0</v>
      </c>
      <c r="AH1259" s="15">
        <f t="shared" si="102"/>
        <v>0</v>
      </c>
      <c r="AI1259" s="15">
        <f t="shared" si="103"/>
        <v>0</v>
      </c>
      <c r="AJ1259" s="15">
        <f t="shared" si="103"/>
        <v>0</v>
      </c>
      <c r="AK1259" s="15">
        <f t="shared" si="103"/>
        <v>0</v>
      </c>
      <c r="AL1259" s="15">
        <f t="shared" si="103"/>
        <v>0</v>
      </c>
      <c r="AM1259" s="15">
        <f t="shared" si="103"/>
        <v>0</v>
      </c>
      <c r="AN1259" s="15">
        <f t="shared" si="103"/>
        <v>0</v>
      </c>
      <c r="AO1259" s="15">
        <f t="shared" si="103"/>
        <v>0</v>
      </c>
      <c r="AP1259" s="15">
        <f t="shared" si="103"/>
        <v>0</v>
      </c>
      <c r="AQ1259" s="15">
        <f t="shared" si="103"/>
        <v>0</v>
      </c>
      <c r="AR1259" s="15">
        <f t="shared" si="103"/>
        <v>0</v>
      </c>
      <c r="AS1259" s="15">
        <f t="shared" si="104"/>
        <v>0</v>
      </c>
      <c r="AT1259" s="15">
        <f t="shared" si="104"/>
        <v>0</v>
      </c>
      <c r="AU1259" s="15">
        <f t="shared" si="104"/>
        <v>0</v>
      </c>
      <c r="AV1259" s="15">
        <f t="shared" si="104"/>
        <v>0</v>
      </c>
      <c r="AW1259" s="15">
        <f t="shared" si="104"/>
        <v>0</v>
      </c>
      <c r="AX1259" s="15">
        <f t="shared" si="104"/>
        <v>0</v>
      </c>
      <c r="AY1259" s="15">
        <f t="shared" si="104"/>
        <v>0</v>
      </c>
      <c r="BB1259" t="b">
        <f t="shared" si="105"/>
        <v>1</v>
      </c>
    </row>
    <row r="1260" spans="1:54">
      <c r="B1260">
        <f>TIP!A407</f>
        <v>19185</v>
      </c>
      <c r="C1260">
        <f>TIP!C407</f>
        <v>70816</v>
      </c>
      <c r="D1260" t="str">
        <f>TIP!F407</f>
        <v xml:space="preserve"> [Other]</v>
      </c>
      <c r="E1260" t="s">
        <v>657</v>
      </c>
      <c r="F1260" t="str">
        <f t="shared" si="106"/>
        <v>Other/TransportationSystemManagementOperations</v>
      </c>
      <c r="G1260" t="str">
        <f>TIP!F407</f>
        <v xml:space="preserve"> [Other]</v>
      </c>
      <c r="I1260" t="str">
        <f>TIP!B407</f>
        <v>Rock Creek CNG Fueling Infrastructure (Hillsboro)</v>
      </c>
      <c r="L1260" t="str">
        <f>TIP!E407</f>
        <v xml:space="preserve"> Other</v>
      </c>
      <c r="M1260" t="str">
        <f>TIP!D407</f>
        <v xml:space="preserve"> </v>
      </c>
      <c r="N1260">
        <f>TIP!P407</f>
        <v>0</v>
      </c>
      <c r="R1260">
        <v>267</v>
      </c>
      <c r="T1260" t="str">
        <f>TIP!H342</f>
        <v>TransportationSystemManagementOperations</v>
      </c>
      <c r="U1260" s="15">
        <f>TIP!L407</f>
        <v>2015</v>
      </c>
      <c r="W1260" s="15">
        <f t="shared" si="101"/>
        <v>0</v>
      </c>
      <c r="Y1260" s="15">
        <f t="shared" si="102"/>
        <v>0</v>
      </c>
      <c r="Z1260" s="15">
        <f t="shared" si="102"/>
        <v>0</v>
      </c>
      <c r="AA1260" s="15">
        <f t="shared" si="102"/>
        <v>0</v>
      </c>
      <c r="AB1260" s="15">
        <f t="shared" si="102"/>
        <v>0</v>
      </c>
      <c r="AC1260" s="15">
        <f t="shared" si="102"/>
        <v>0</v>
      </c>
      <c r="AD1260" s="15">
        <f t="shared" si="102"/>
        <v>0</v>
      </c>
      <c r="AE1260" s="15">
        <f t="shared" si="102"/>
        <v>0</v>
      </c>
      <c r="AF1260" s="15">
        <f t="shared" si="102"/>
        <v>0</v>
      </c>
      <c r="AG1260" s="15">
        <f t="shared" si="102"/>
        <v>0</v>
      </c>
      <c r="AH1260" s="15">
        <f t="shared" si="102"/>
        <v>0</v>
      </c>
      <c r="AI1260" s="15">
        <f t="shared" si="103"/>
        <v>0</v>
      </c>
      <c r="AJ1260" s="15">
        <f t="shared" si="103"/>
        <v>0</v>
      </c>
      <c r="AK1260" s="15">
        <f t="shared" si="103"/>
        <v>0</v>
      </c>
      <c r="AL1260" s="15">
        <f t="shared" si="103"/>
        <v>0</v>
      </c>
      <c r="AM1260" s="15">
        <f t="shared" si="103"/>
        <v>0</v>
      </c>
      <c r="AN1260" s="15">
        <f t="shared" si="103"/>
        <v>0</v>
      </c>
      <c r="AO1260" s="15">
        <f t="shared" si="103"/>
        <v>0</v>
      </c>
      <c r="AP1260" s="15">
        <f t="shared" si="103"/>
        <v>0</v>
      </c>
      <c r="AQ1260" s="15">
        <f t="shared" si="103"/>
        <v>0</v>
      </c>
      <c r="AR1260" s="15">
        <f t="shared" si="103"/>
        <v>0</v>
      </c>
      <c r="AS1260" s="15">
        <f t="shared" si="104"/>
        <v>0</v>
      </c>
      <c r="AT1260" s="15">
        <f t="shared" si="104"/>
        <v>0</v>
      </c>
      <c r="AU1260" s="15">
        <f t="shared" si="104"/>
        <v>0</v>
      </c>
      <c r="AV1260" s="15">
        <f t="shared" si="104"/>
        <v>0</v>
      </c>
      <c r="AW1260" s="15">
        <f t="shared" si="104"/>
        <v>0</v>
      </c>
      <c r="AX1260" s="15">
        <f t="shared" si="104"/>
        <v>0</v>
      </c>
      <c r="AY1260" s="15">
        <f t="shared" si="104"/>
        <v>0</v>
      </c>
      <c r="BB1260" t="b">
        <f t="shared" si="105"/>
        <v>1</v>
      </c>
    </row>
    <row r="1261" spans="1:54">
      <c r="B1261">
        <f>TIP!A408</f>
        <v>19185</v>
      </c>
      <c r="C1261">
        <f>TIP!C408</f>
        <v>70816</v>
      </c>
      <c r="D1261" t="str">
        <f>TIP!F408</f>
        <v xml:space="preserve"> [Other]</v>
      </c>
      <c r="E1261" t="s">
        <v>657</v>
      </c>
      <c r="F1261" t="str">
        <f t="shared" si="106"/>
        <v>Other/RoadsandBridges</v>
      </c>
      <c r="G1261" t="str">
        <f>TIP!F408</f>
        <v xml:space="preserve"> [Other]</v>
      </c>
      <c r="I1261" t="str">
        <f>TIP!B408</f>
        <v>Rock Creek CNG Fueling Infrastructure (Hillsboro)</v>
      </c>
      <c r="L1261" t="str">
        <f>TIP!E408</f>
        <v xml:space="preserve"> Other</v>
      </c>
      <c r="M1261" t="str">
        <f>TIP!D408</f>
        <v xml:space="preserve"> </v>
      </c>
      <c r="N1261">
        <f>TIP!P408</f>
        <v>0</v>
      </c>
      <c r="R1261">
        <v>268</v>
      </c>
      <c r="T1261" t="str">
        <f>TIP!H343</f>
        <v>RoadsandBridges</v>
      </c>
      <c r="U1261" s="15">
        <f>TIP!L408</f>
        <v>2015</v>
      </c>
      <c r="W1261" s="15">
        <f t="shared" si="101"/>
        <v>0</v>
      </c>
      <c r="Y1261" s="15">
        <f t="shared" si="102"/>
        <v>0</v>
      </c>
      <c r="Z1261" s="15">
        <f t="shared" si="102"/>
        <v>0</v>
      </c>
      <c r="AA1261" s="15">
        <f t="shared" si="102"/>
        <v>0</v>
      </c>
      <c r="AB1261" s="15">
        <f t="shared" si="102"/>
        <v>0</v>
      </c>
      <c r="AC1261" s="15">
        <f t="shared" si="102"/>
        <v>0</v>
      </c>
      <c r="AD1261" s="15">
        <f t="shared" si="102"/>
        <v>0</v>
      </c>
      <c r="AE1261" s="15">
        <f t="shared" si="102"/>
        <v>0</v>
      </c>
      <c r="AF1261" s="15">
        <f t="shared" si="102"/>
        <v>0</v>
      </c>
      <c r="AG1261" s="15">
        <f t="shared" si="102"/>
        <v>0</v>
      </c>
      <c r="AH1261" s="15">
        <f t="shared" si="102"/>
        <v>0</v>
      </c>
      <c r="AI1261" s="15">
        <f t="shared" si="103"/>
        <v>0</v>
      </c>
      <c r="AJ1261" s="15">
        <f t="shared" si="103"/>
        <v>0</v>
      </c>
      <c r="AK1261" s="15">
        <f t="shared" si="103"/>
        <v>0</v>
      </c>
      <c r="AL1261" s="15">
        <f t="shared" si="103"/>
        <v>0</v>
      </c>
      <c r="AM1261" s="15">
        <f t="shared" si="103"/>
        <v>0</v>
      </c>
      <c r="AN1261" s="15">
        <f t="shared" si="103"/>
        <v>0</v>
      </c>
      <c r="AO1261" s="15">
        <f t="shared" si="103"/>
        <v>0</v>
      </c>
      <c r="AP1261" s="15">
        <f t="shared" si="103"/>
        <v>0</v>
      </c>
      <c r="AQ1261" s="15">
        <f t="shared" si="103"/>
        <v>0</v>
      </c>
      <c r="AR1261" s="15">
        <f t="shared" si="103"/>
        <v>0</v>
      </c>
      <c r="AS1261" s="15">
        <f t="shared" si="104"/>
        <v>0</v>
      </c>
      <c r="AT1261" s="15">
        <f t="shared" si="104"/>
        <v>0</v>
      </c>
      <c r="AU1261" s="15">
        <f t="shared" si="104"/>
        <v>0</v>
      </c>
      <c r="AV1261" s="15">
        <f t="shared" si="104"/>
        <v>0</v>
      </c>
      <c r="AW1261" s="15">
        <f t="shared" si="104"/>
        <v>0</v>
      </c>
      <c r="AX1261" s="15">
        <f t="shared" si="104"/>
        <v>0</v>
      </c>
      <c r="AY1261" s="15">
        <f t="shared" si="104"/>
        <v>0</v>
      </c>
      <c r="BB1261" t="b">
        <f t="shared" si="105"/>
        <v>1</v>
      </c>
    </row>
    <row r="1262" spans="1:54">
      <c r="B1262">
        <f>TIP!A409</f>
        <v>19185</v>
      </c>
      <c r="C1262">
        <f>TIP!C409</f>
        <v>70816</v>
      </c>
      <c r="D1262" t="str">
        <f>TIP!F409</f>
        <v xml:space="preserve"> [Other]</v>
      </c>
      <c r="E1262" t="s">
        <v>657</v>
      </c>
      <c r="F1262" t="str">
        <f t="shared" si="106"/>
        <v>Other/RoadsandBridges</v>
      </c>
      <c r="G1262" t="str">
        <f>TIP!F409</f>
        <v xml:space="preserve"> [Other]</v>
      </c>
      <c r="I1262" t="str">
        <f>TIP!B409</f>
        <v>Rock Creek CNG Fueling Infrastructure (Hillsboro)</v>
      </c>
      <c r="L1262" t="str">
        <f>TIP!E409</f>
        <v xml:space="preserve"> Other</v>
      </c>
      <c r="M1262" t="str">
        <f>TIP!D409</f>
        <v xml:space="preserve"> </v>
      </c>
      <c r="N1262">
        <f>TIP!P409</f>
        <v>0</v>
      </c>
      <c r="R1262">
        <v>269</v>
      </c>
      <c r="T1262" t="str">
        <f>TIP!H344</f>
        <v>RoadsandBridges</v>
      </c>
      <c r="U1262" s="15">
        <f>TIP!L409</f>
        <v>2015</v>
      </c>
      <c r="W1262" s="15">
        <f t="shared" si="101"/>
        <v>0</v>
      </c>
      <c r="Y1262" s="15">
        <f t="shared" si="102"/>
        <v>0</v>
      </c>
      <c r="Z1262" s="15">
        <f t="shared" si="102"/>
        <v>0</v>
      </c>
      <c r="AA1262" s="15">
        <f t="shared" si="102"/>
        <v>0</v>
      </c>
      <c r="AB1262" s="15">
        <f t="shared" si="102"/>
        <v>0</v>
      </c>
      <c r="AC1262" s="15">
        <f t="shared" si="102"/>
        <v>0</v>
      </c>
      <c r="AD1262" s="15">
        <f t="shared" si="102"/>
        <v>0</v>
      </c>
      <c r="AE1262" s="15">
        <f t="shared" si="102"/>
        <v>0</v>
      </c>
      <c r="AF1262" s="15">
        <f t="shared" si="102"/>
        <v>0</v>
      </c>
      <c r="AG1262" s="15">
        <f t="shared" si="102"/>
        <v>0</v>
      </c>
      <c r="AH1262" s="15">
        <f t="shared" si="102"/>
        <v>0</v>
      </c>
      <c r="AI1262" s="15">
        <f t="shared" si="103"/>
        <v>0</v>
      </c>
      <c r="AJ1262" s="15">
        <f t="shared" si="103"/>
        <v>0</v>
      </c>
      <c r="AK1262" s="15">
        <f t="shared" si="103"/>
        <v>0</v>
      </c>
      <c r="AL1262" s="15">
        <f t="shared" si="103"/>
        <v>0</v>
      </c>
      <c r="AM1262" s="15">
        <f t="shared" si="103"/>
        <v>0</v>
      </c>
      <c r="AN1262" s="15">
        <f t="shared" si="103"/>
        <v>0</v>
      </c>
      <c r="AO1262" s="15">
        <f t="shared" si="103"/>
        <v>0</v>
      </c>
      <c r="AP1262" s="15">
        <f t="shared" si="103"/>
        <v>0</v>
      </c>
      <c r="AQ1262" s="15">
        <f t="shared" si="103"/>
        <v>0</v>
      </c>
      <c r="AR1262" s="15">
        <f t="shared" si="103"/>
        <v>0</v>
      </c>
      <c r="AS1262" s="15">
        <f t="shared" si="104"/>
        <v>0</v>
      </c>
      <c r="AT1262" s="15">
        <f t="shared" si="104"/>
        <v>0</v>
      </c>
      <c r="AU1262" s="15">
        <f t="shared" si="104"/>
        <v>0</v>
      </c>
      <c r="AV1262" s="15">
        <f t="shared" si="104"/>
        <v>0</v>
      </c>
      <c r="AW1262" s="15">
        <f t="shared" si="104"/>
        <v>0</v>
      </c>
      <c r="AX1262" s="15">
        <f t="shared" si="104"/>
        <v>0</v>
      </c>
      <c r="AY1262" s="15">
        <f t="shared" si="104"/>
        <v>0</v>
      </c>
      <c r="BB1262" t="b">
        <f t="shared" si="105"/>
        <v>1</v>
      </c>
    </row>
    <row r="1263" spans="1:54">
      <c r="B1263">
        <f>TIP!A410</f>
        <v>19185</v>
      </c>
      <c r="C1263">
        <f>TIP!C410</f>
        <v>70816</v>
      </c>
      <c r="D1263" t="str">
        <f>TIP!F410</f>
        <v xml:space="preserve"> [Other]</v>
      </c>
      <c r="E1263" t="s">
        <v>657</v>
      </c>
      <c r="F1263" t="str">
        <f t="shared" si="106"/>
        <v>Other/Trail</v>
      </c>
      <c r="G1263" t="str">
        <f>TIP!F410</f>
        <v xml:space="preserve"> [Other]</v>
      </c>
      <c r="I1263" t="str">
        <f>TIP!B410</f>
        <v>Rock Creek CNG Fueling Infrastructure (Hillsboro)</v>
      </c>
      <c r="L1263" t="str">
        <f>TIP!E410</f>
        <v xml:space="preserve"> Other</v>
      </c>
      <c r="M1263" t="str">
        <f>TIP!D410</f>
        <v xml:space="preserve"> </v>
      </c>
      <c r="N1263">
        <f>TIP!P410</f>
        <v>1966536</v>
      </c>
      <c r="R1263">
        <v>270</v>
      </c>
      <c r="T1263" t="str">
        <f>TIP!H345</f>
        <v>Trail</v>
      </c>
      <c r="U1263" s="15">
        <f>TIP!L410</f>
        <v>2015</v>
      </c>
      <c r="W1263" s="15">
        <f t="shared" si="101"/>
        <v>1966536</v>
      </c>
      <c r="Y1263" s="15">
        <f t="shared" si="102"/>
        <v>0</v>
      </c>
      <c r="Z1263" s="15">
        <f t="shared" si="102"/>
        <v>1966536</v>
      </c>
      <c r="AA1263" s="15">
        <f t="shared" si="102"/>
        <v>0</v>
      </c>
      <c r="AB1263" s="15">
        <f t="shared" si="102"/>
        <v>0</v>
      </c>
      <c r="AC1263" s="15">
        <f t="shared" si="102"/>
        <v>0</v>
      </c>
      <c r="AD1263" s="15">
        <f t="shared" si="102"/>
        <v>0</v>
      </c>
      <c r="AE1263" s="15">
        <f t="shared" si="102"/>
        <v>0</v>
      </c>
      <c r="AF1263" s="15">
        <f t="shared" si="102"/>
        <v>0</v>
      </c>
      <c r="AG1263" s="15">
        <f t="shared" si="102"/>
        <v>0</v>
      </c>
      <c r="AH1263" s="15">
        <f t="shared" si="102"/>
        <v>0</v>
      </c>
      <c r="AI1263" s="15">
        <f t="shared" si="103"/>
        <v>0</v>
      </c>
      <c r="AJ1263" s="15">
        <f t="shared" si="103"/>
        <v>0</v>
      </c>
      <c r="AK1263" s="15">
        <f t="shared" si="103"/>
        <v>0</v>
      </c>
      <c r="AL1263" s="15">
        <f t="shared" si="103"/>
        <v>0</v>
      </c>
      <c r="AM1263" s="15">
        <f t="shared" si="103"/>
        <v>0</v>
      </c>
      <c r="AN1263" s="15">
        <f t="shared" si="103"/>
        <v>0</v>
      </c>
      <c r="AO1263" s="15">
        <f t="shared" si="103"/>
        <v>0</v>
      </c>
      <c r="AP1263" s="15">
        <f t="shared" si="103"/>
        <v>0</v>
      </c>
      <c r="AQ1263" s="15">
        <f t="shared" si="103"/>
        <v>0</v>
      </c>
      <c r="AR1263" s="15">
        <f t="shared" si="103"/>
        <v>0</v>
      </c>
      <c r="AS1263" s="15">
        <f t="shared" si="104"/>
        <v>0</v>
      </c>
      <c r="AT1263" s="15">
        <f t="shared" si="104"/>
        <v>0</v>
      </c>
      <c r="AU1263" s="15">
        <f t="shared" si="104"/>
        <v>0</v>
      </c>
      <c r="AV1263" s="15">
        <f t="shared" si="104"/>
        <v>0</v>
      </c>
      <c r="AW1263" s="15">
        <f t="shared" si="104"/>
        <v>0</v>
      </c>
      <c r="AX1263" s="15">
        <f t="shared" si="104"/>
        <v>0</v>
      </c>
      <c r="AY1263" s="15">
        <f t="shared" si="104"/>
        <v>0</v>
      </c>
      <c r="BB1263" t="b">
        <f t="shared" si="105"/>
        <v>1</v>
      </c>
    </row>
    <row r="1264" spans="1:54">
      <c r="B1264">
        <f>TIP!A411</f>
        <v>19185</v>
      </c>
      <c r="C1264">
        <f>TIP!C411</f>
        <v>70816</v>
      </c>
      <c r="D1264" t="str">
        <f>TIP!F411</f>
        <v xml:space="preserve"> [Other]</v>
      </c>
      <c r="E1264" t="s">
        <v>657</v>
      </c>
      <c r="F1264" t="str">
        <f t="shared" si="106"/>
        <v>Other/Trail</v>
      </c>
      <c r="G1264" t="str">
        <f>TIP!F411</f>
        <v xml:space="preserve"> [Other]</v>
      </c>
      <c r="I1264" t="str">
        <f>TIP!B411</f>
        <v>Rock Creek CNG Fueling Infrastructure (Hillsboro)</v>
      </c>
      <c r="L1264" t="str">
        <f>TIP!E411</f>
        <v xml:space="preserve"> Other</v>
      </c>
      <c r="M1264" t="str">
        <f>TIP!D411</f>
        <v xml:space="preserve"> </v>
      </c>
      <c r="N1264">
        <f>TIP!P411</f>
        <v>1302797</v>
      </c>
      <c r="R1264">
        <v>271</v>
      </c>
      <c r="T1264" t="str">
        <f>TIP!H346</f>
        <v>Trail</v>
      </c>
      <c r="U1264" s="15">
        <f>TIP!L411</f>
        <v>2015</v>
      </c>
      <c r="W1264" s="15">
        <f t="shared" si="101"/>
        <v>1302797</v>
      </c>
      <c r="Y1264" s="15">
        <f t="shared" si="102"/>
        <v>0</v>
      </c>
      <c r="Z1264" s="15">
        <f t="shared" si="102"/>
        <v>1302797</v>
      </c>
      <c r="AA1264" s="15">
        <f t="shared" si="102"/>
        <v>0</v>
      </c>
      <c r="AB1264" s="15">
        <f t="shared" si="102"/>
        <v>0</v>
      </c>
      <c r="AC1264" s="15">
        <f t="shared" si="102"/>
        <v>0</v>
      </c>
      <c r="AD1264" s="15">
        <f t="shared" si="102"/>
        <v>0</v>
      </c>
      <c r="AE1264" s="15">
        <f t="shared" si="102"/>
        <v>0</v>
      </c>
      <c r="AF1264" s="15">
        <f t="shared" si="102"/>
        <v>0</v>
      </c>
      <c r="AG1264" s="15">
        <f t="shared" si="102"/>
        <v>0</v>
      </c>
      <c r="AH1264" s="15">
        <f t="shared" si="102"/>
        <v>0</v>
      </c>
      <c r="AI1264" s="15">
        <f t="shared" si="103"/>
        <v>0</v>
      </c>
      <c r="AJ1264" s="15">
        <f t="shared" si="103"/>
        <v>0</v>
      </c>
      <c r="AK1264" s="15">
        <f t="shared" si="103"/>
        <v>0</v>
      </c>
      <c r="AL1264" s="15">
        <f t="shared" si="103"/>
        <v>0</v>
      </c>
      <c r="AM1264" s="15">
        <f t="shared" si="103"/>
        <v>0</v>
      </c>
      <c r="AN1264" s="15">
        <f t="shared" si="103"/>
        <v>0</v>
      </c>
      <c r="AO1264" s="15">
        <f t="shared" si="103"/>
        <v>0</v>
      </c>
      <c r="AP1264" s="15">
        <f t="shared" si="103"/>
        <v>0</v>
      </c>
      <c r="AQ1264" s="15">
        <f t="shared" si="103"/>
        <v>0</v>
      </c>
      <c r="AR1264" s="15">
        <f t="shared" si="103"/>
        <v>0</v>
      </c>
      <c r="AS1264" s="15">
        <f t="shared" si="104"/>
        <v>0</v>
      </c>
      <c r="AT1264" s="15">
        <f t="shared" si="104"/>
        <v>0</v>
      </c>
      <c r="AU1264" s="15">
        <f t="shared" si="104"/>
        <v>0</v>
      </c>
      <c r="AV1264" s="15">
        <f t="shared" si="104"/>
        <v>0</v>
      </c>
      <c r="AW1264" s="15">
        <f t="shared" si="104"/>
        <v>0</v>
      </c>
      <c r="AX1264" s="15">
        <f t="shared" si="104"/>
        <v>0</v>
      </c>
      <c r="AY1264" s="15">
        <f t="shared" si="104"/>
        <v>0</v>
      </c>
      <c r="BB1264" t="b">
        <f t="shared" si="105"/>
        <v>1</v>
      </c>
    </row>
    <row r="1265" spans="2:54">
      <c r="B1265" t="str">
        <f>TIP!A458</f>
        <v xml:space="preserve"> 17455 17456 18310 18318</v>
      </c>
      <c r="C1265">
        <f>TIP!C458</f>
        <v>70415</v>
      </c>
      <c r="D1265" t="str">
        <f>TIP!F458</f>
        <v xml:space="preserve"> [Other]</v>
      </c>
      <c r="E1265" t="s">
        <v>657</v>
      </c>
      <c r="F1265" t="str">
        <f t="shared" si="106"/>
        <v>Other/TransportationSystemManagementOperations</v>
      </c>
      <c r="G1265" t="str">
        <f>TIP!F458</f>
        <v xml:space="preserve"> [Other]</v>
      </c>
      <c r="I1265" t="str">
        <f>TIP!B458</f>
        <v>PORTAL Archived Data User Services</v>
      </c>
      <c r="L1265" t="str">
        <f>TIP!E458</f>
        <v xml:space="preserve"> Other</v>
      </c>
      <c r="M1265" t="str">
        <f>TIP!D458</f>
        <v xml:space="preserve"> Support of archiving and analysis of real time highway traffic data by OTREC at PSU.</v>
      </c>
      <c r="N1265">
        <f>TIP!P458</f>
        <v>100000</v>
      </c>
      <c r="R1265">
        <v>318</v>
      </c>
      <c r="T1265" t="str">
        <f>TIP!H393</f>
        <v>TransportationSystemManagementOperations</v>
      </c>
      <c r="U1265" s="15">
        <f>TIP!L458</f>
        <v>2015</v>
      </c>
      <c r="W1265" s="15">
        <f t="shared" si="101"/>
        <v>100000</v>
      </c>
      <c r="Y1265" s="15">
        <f t="shared" si="102"/>
        <v>0</v>
      </c>
      <c r="Z1265" s="15">
        <f t="shared" si="102"/>
        <v>100000</v>
      </c>
      <c r="AA1265" s="15">
        <f t="shared" si="102"/>
        <v>0</v>
      </c>
      <c r="AB1265" s="15">
        <f t="shared" si="102"/>
        <v>0</v>
      </c>
      <c r="AC1265" s="15">
        <f t="shared" si="102"/>
        <v>0</v>
      </c>
      <c r="AD1265" s="15">
        <f t="shared" si="102"/>
        <v>0</v>
      </c>
      <c r="AE1265" s="15">
        <f t="shared" si="102"/>
        <v>0</v>
      </c>
      <c r="AF1265" s="15">
        <f t="shared" si="102"/>
        <v>0</v>
      </c>
      <c r="AG1265" s="15">
        <f t="shared" si="102"/>
        <v>0</v>
      </c>
      <c r="AH1265" s="15">
        <f t="shared" si="102"/>
        <v>0</v>
      </c>
      <c r="AI1265" s="15">
        <f t="shared" si="103"/>
        <v>0</v>
      </c>
      <c r="AJ1265" s="15">
        <f t="shared" si="103"/>
        <v>0</v>
      </c>
      <c r="AK1265" s="15">
        <f t="shared" si="103"/>
        <v>0</v>
      </c>
      <c r="AL1265" s="15">
        <f t="shared" si="103"/>
        <v>0</v>
      </c>
      <c r="AM1265" s="15">
        <f t="shared" si="103"/>
        <v>0</v>
      </c>
      <c r="AN1265" s="15">
        <f t="shared" si="103"/>
        <v>0</v>
      </c>
      <c r="AO1265" s="15">
        <f t="shared" si="103"/>
        <v>0</v>
      </c>
      <c r="AP1265" s="15">
        <f t="shared" si="103"/>
        <v>0</v>
      </c>
      <c r="AQ1265" s="15">
        <f t="shared" si="103"/>
        <v>0</v>
      </c>
      <c r="AR1265" s="15">
        <f t="shared" si="103"/>
        <v>0</v>
      </c>
      <c r="AS1265" s="15">
        <f t="shared" si="104"/>
        <v>0</v>
      </c>
      <c r="AT1265" s="15">
        <f t="shared" si="104"/>
        <v>0</v>
      </c>
      <c r="AU1265" s="15">
        <f t="shared" si="104"/>
        <v>0</v>
      </c>
      <c r="AV1265" s="15">
        <f t="shared" si="104"/>
        <v>0</v>
      </c>
      <c r="AW1265" s="15">
        <f t="shared" si="104"/>
        <v>0</v>
      </c>
      <c r="AX1265" s="15">
        <f t="shared" si="104"/>
        <v>0</v>
      </c>
      <c r="AY1265" s="15">
        <f t="shared" si="104"/>
        <v>0</v>
      </c>
      <c r="BB1265" t="b">
        <f t="shared" si="105"/>
        <v>1</v>
      </c>
    </row>
    <row r="1266" spans="2:54">
      <c r="B1266" t="str">
        <f>TIP!A459</f>
        <v xml:space="preserve"> 17455 17456 18310 18318</v>
      </c>
      <c r="C1266">
        <f>TIP!C459</f>
        <v>70415</v>
      </c>
      <c r="D1266" t="str">
        <f>TIP!F459</f>
        <v xml:space="preserve"> [Other]</v>
      </c>
      <c r="E1266" t="s">
        <v>657</v>
      </c>
      <c r="F1266" t="str">
        <f t="shared" si="106"/>
        <v>Other/0</v>
      </c>
      <c r="G1266" t="str">
        <f>TIP!F459</f>
        <v xml:space="preserve"> [Other]</v>
      </c>
      <c r="I1266" t="str">
        <f>TIP!B459</f>
        <v>PORTAL Archived Data User Services</v>
      </c>
      <c r="L1266" t="str">
        <f>TIP!E459</f>
        <v xml:space="preserve"> Other</v>
      </c>
      <c r="M1266" t="str">
        <f>TIP!D459</f>
        <v xml:space="preserve"> Support of archiving and analysis of real time highway traffic data by OTREC at PSU.</v>
      </c>
      <c r="N1266">
        <f>TIP!P459</f>
        <v>139307</v>
      </c>
      <c r="R1266">
        <v>319</v>
      </c>
      <c r="T1266">
        <f>TIP!H394</f>
        <v>0</v>
      </c>
      <c r="U1266" s="15">
        <f>TIP!L459</f>
        <v>2015</v>
      </c>
      <c r="W1266" s="15">
        <f t="shared" si="101"/>
        <v>139307</v>
      </c>
      <c r="Y1266" s="15">
        <f t="shared" si="102"/>
        <v>0</v>
      </c>
      <c r="Z1266" s="15">
        <f t="shared" si="102"/>
        <v>139307</v>
      </c>
      <c r="AA1266" s="15">
        <f t="shared" si="102"/>
        <v>0</v>
      </c>
      <c r="AB1266" s="15">
        <f t="shared" si="102"/>
        <v>0</v>
      </c>
      <c r="AC1266" s="15">
        <f t="shared" si="102"/>
        <v>0</v>
      </c>
      <c r="AD1266" s="15">
        <f t="shared" si="102"/>
        <v>0</v>
      </c>
      <c r="AE1266" s="15">
        <f t="shared" si="102"/>
        <v>0</v>
      </c>
      <c r="AF1266" s="15">
        <f t="shared" si="102"/>
        <v>0</v>
      </c>
      <c r="AG1266" s="15">
        <f t="shared" si="102"/>
        <v>0</v>
      </c>
      <c r="AH1266" s="15">
        <f t="shared" si="102"/>
        <v>0</v>
      </c>
      <c r="AI1266" s="15">
        <f t="shared" si="103"/>
        <v>0</v>
      </c>
      <c r="AJ1266" s="15">
        <f t="shared" si="103"/>
        <v>0</v>
      </c>
      <c r="AK1266" s="15">
        <f t="shared" si="103"/>
        <v>0</v>
      </c>
      <c r="AL1266" s="15">
        <f t="shared" si="103"/>
        <v>0</v>
      </c>
      <c r="AM1266" s="15">
        <f t="shared" si="103"/>
        <v>0</v>
      </c>
      <c r="AN1266" s="15">
        <f t="shared" si="103"/>
        <v>0</v>
      </c>
      <c r="AO1266" s="15">
        <f t="shared" si="103"/>
        <v>0</v>
      </c>
      <c r="AP1266" s="15">
        <f t="shared" si="103"/>
        <v>0</v>
      </c>
      <c r="AQ1266" s="15">
        <f t="shared" si="103"/>
        <v>0</v>
      </c>
      <c r="AR1266" s="15">
        <f t="shared" si="103"/>
        <v>0</v>
      </c>
      <c r="AS1266" s="15">
        <f t="shared" si="104"/>
        <v>0</v>
      </c>
      <c r="AT1266" s="15">
        <f t="shared" si="104"/>
        <v>0</v>
      </c>
      <c r="AU1266" s="15">
        <f t="shared" si="104"/>
        <v>0</v>
      </c>
      <c r="AV1266" s="15">
        <f t="shared" si="104"/>
        <v>0</v>
      </c>
      <c r="AW1266" s="15">
        <f t="shared" si="104"/>
        <v>0</v>
      </c>
      <c r="AX1266" s="15">
        <f t="shared" si="104"/>
        <v>0</v>
      </c>
      <c r="AY1266" s="15">
        <f t="shared" si="104"/>
        <v>0</v>
      </c>
      <c r="BB1266" t="b">
        <f t="shared" si="105"/>
        <v>1</v>
      </c>
    </row>
    <row r="1267" spans="2:54">
      <c r="B1267">
        <f>TIP!A316</f>
        <v>18173</v>
      </c>
      <c r="C1267">
        <f>TIP!C316</f>
        <v>70601</v>
      </c>
      <c r="D1267" t="str">
        <f>TIP!F316</f>
        <v xml:space="preserve"> Beaverton</v>
      </c>
      <c r="E1267" t="s">
        <v>4307</v>
      </c>
      <c r="F1267" t="str">
        <f t="shared" si="106"/>
        <v>City/Roadwayandbridge</v>
      </c>
      <c r="G1267" t="str">
        <f>TIP!F316</f>
        <v xml:space="preserve"> Beaverton</v>
      </c>
      <c r="I1267" t="str">
        <f>TIP!B316</f>
        <v>Crescent Connection:  Cedar Hills Blvd. - Lombard</v>
      </c>
      <c r="L1267" t="str">
        <f>TIP!E316</f>
        <v xml:space="preserve"> Local Road</v>
      </c>
      <c r="M1267" t="str">
        <f>TIP!D316</f>
        <v xml:space="preserve"> Bike and Pedestrian Facilities</v>
      </c>
      <c r="N1267">
        <f>TIP!P316</f>
        <v>671327</v>
      </c>
      <c r="R1267">
        <v>176</v>
      </c>
      <c r="T1267" t="str">
        <f>TIP!H251</f>
        <v>Roadwayandbridge</v>
      </c>
      <c r="U1267" s="15">
        <f>TIP!L316</f>
        <v>2015</v>
      </c>
      <c r="W1267" s="15">
        <f t="shared" si="101"/>
        <v>671327</v>
      </c>
      <c r="Y1267" s="15">
        <f t="shared" si="102"/>
        <v>0</v>
      </c>
      <c r="Z1267" s="15">
        <f t="shared" si="102"/>
        <v>671327</v>
      </c>
      <c r="AA1267" s="15">
        <f t="shared" si="102"/>
        <v>0</v>
      </c>
      <c r="AB1267" s="15">
        <f t="shared" si="102"/>
        <v>0</v>
      </c>
      <c r="AC1267" s="15">
        <f t="shared" si="102"/>
        <v>0</v>
      </c>
      <c r="AD1267" s="15">
        <f t="shared" si="102"/>
        <v>0</v>
      </c>
      <c r="AE1267" s="15">
        <f t="shared" si="102"/>
        <v>0</v>
      </c>
      <c r="AF1267" s="15">
        <f t="shared" si="102"/>
        <v>0</v>
      </c>
      <c r="AG1267" s="15">
        <f t="shared" si="102"/>
        <v>0</v>
      </c>
      <c r="AH1267" s="15">
        <f t="shared" si="102"/>
        <v>0</v>
      </c>
      <c r="AI1267" s="15">
        <f t="shared" si="103"/>
        <v>0</v>
      </c>
      <c r="AJ1267" s="15">
        <f t="shared" si="103"/>
        <v>0</v>
      </c>
      <c r="AK1267" s="15">
        <f t="shared" si="103"/>
        <v>0</v>
      </c>
      <c r="AL1267" s="15">
        <f t="shared" si="103"/>
        <v>0</v>
      </c>
      <c r="AM1267" s="15">
        <f t="shared" si="103"/>
        <v>0</v>
      </c>
      <c r="AN1267" s="15">
        <f t="shared" si="103"/>
        <v>0</v>
      </c>
      <c r="AO1267" s="15">
        <f t="shared" si="103"/>
        <v>0</v>
      </c>
      <c r="AP1267" s="15">
        <f t="shared" si="103"/>
        <v>0</v>
      </c>
      <c r="AQ1267" s="15">
        <f t="shared" si="103"/>
        <v>0</v>
      </c>
      <c r="AR1267" s="15">
        <f t="shared" si="103"/>
        <v>0</v>
      </c>
      <c r="AS1267" s="15">
        <f t="shared" si="104"/>
        <v>0</v>
      </c>
      <c r="AT1267" s="15">
        <f t="shared" si="104"/>
        <v>0</v>
      </c>
      <c r="AU1267" s="15">
        <f t="shared" si="104"/>
        <v>0</v>
      </c>
      <c r="AV1267" s="15">
        <f t="shared" si="104"/>
        <v>0</v>
      </c>
      <c r="AW1267" s="15">
        <f t="shared" si="104"/>
        <v>0</v>
      </c>
      <c r="AX1267" s="15">
        <f t="shared" si="104"/>
        <v>0</v>
      </c>
      <c r="AY1267" s="15">
        <f t="shared" si="104"/>
        <v>0</v>
      </c>
      <c r="BB1267" t="b">
        <f t="shared" si="105"/>
        <v>1</v>
      </c>
    </row>
    <row r="1268" spans="2:54">
      <c r="B1268">
        <f>TIP!A317</f>
        <v>18173</v>
      </c>
      <c r="C1268">
        <f>TIP!C317</f>
        <v>70601</v>
      </c>
      <c r="D1268" t="str">
        <f>TIP!F317</f>
        <v xml:space="preserve"> Beaverton</v>
      </c>
      <c r="E1268" t="s">
        <v>4307</v>
      </c>
      <c r="F1268" t="str">
        <f t="shared" si="106"/>
        <v>City/Pedestrian</v>
      </c>
      <c r="G1268" t="str">
        <f>TIP!F317</f>
        <v xml:space="preserve"> Beaverton</v>
      </c>
      <c r="I1268" t="str">
        <f>TIP!B317</f>
        <v>Crescent Connection:  Cedar Hills Blvd. - Lombard</v>
      </c>
      <c r="L1268" t="str">
        <f>TIP!E317</f>
        <v xml:space="preserve"> Local Road</v>
      </c>
      <c r="M1268" t="str">
        <f>TIP!D317</f>
        <v xml:space="preserve"> Bike and Pedestrian Facilities</v>
      </c>
      <c r="N1268">
        <f>TIP!P317</f>
        <v>37463</v>
      </c>
      <c r="R1268">
        <v>177</v>
      </c>
      <c r="T1268" t="str">
        <f>TIP!H252</f>
        <v>Pedestrian</v>
      </c>
      <c r="U1268" s="15">
        <f>TIP!L317</f>
        <v>2015</v>
      </c>
      <c r="W1268" s="15">
        <f t="shared" si="101"/>
        <v>37463</v>
      </c>
      <c r="Y1268" s="15">
        <f t="shared" ref="Y1268:AH1277" si="107">IF(Y$1=$U1268,$W1268,0)</f>
        <v>0</v>
      </c>
      <c r="Z1268" s="15">
        <f t="shared" si="107"/>
        <v>37463</v>
      </c>
      <c r="AA1268" s="15">
        <f t="shared" si="107"/>
        <v>0</v>
      </c>
      <c r="AB1268" s="15">
        <f t="shared" si="107"/>
        <v>0</v>
      </c>
      <c r="AC1268" s="15">
        <f t="shared" si="107"/>
        <v>0</v>
      </c>
      <c r="AD1268" s="15">
        <f t="shared" si="107"/>
        <v>0</v>
      </c>
      <c r="AE1268" s="15">
        <f t="shared" si="107"/>
        <v>0</v>
      </c>
      <c r="AF1268" s="15">
        <f t="shared" si="107"/>
        <v>0</v>
      </c>
      <c r="AG1268" s="15">
        <f t="shared" si="107"/>
        <v>0</v>
      </c>
      <c r="AH1268" s="15">
        <f t="shared" si="107"/>
        <v>0</v>
      </c>
      <c r="AI1268" s="15">
        <f t="shared" ref="AI1268:AR1277" si="108">IF(AI$1=$U1268,$W1268,0)</f>
        <v>0</v>
      </c>
      <c r="AJ1268" s="15">
        <f t="shared" si="108"/>
        <v>0</v>
      </c>
      <c r="AK1268" s="15">
        <f t="shared" si="108"/>
        <v>0</v>
      </c>
      <c r="AL1268" s="15">
        <f t="shared" si="108"/>
        <v>0</v>
      </c>
      <c r="AM1268" s="15">
        <f t="shared" si="108"/>
        <v>0</v>
      </c>
      <c r="AN1268" s="15">
        <f t="shared" si="108"/>
        <v>0</v>
      </c>
      <c r="AO1268" s="15">
        <f t="shared" si="108"/>
        <v>0</v>
      </c>
      <c r="AP1268" s="15">
        <f t="shared" si="108"/>
        <v>0</v>
      </c>
      <c r="AQ1268" s="15">
        <f t="shared" si="108"/>
        <v>0</v>
      </c>
      <c r="AR1268" s="15">
        <f t="shared" si="108"/>
        <v>0</v>
      </c>
      <c r="AS1268" s="15">
        <f t="shared" ref="AS1268:AY1277" si="109">IF(AS$1=$U1268,$W1268,0)</f>
        <v>0</v>
      </c>
      <c r="AT1268" s="15">
        <f t="shared" si="109"/>
        <v>0</v>
      </c>
      <c r="AU1268" s="15">
        <f t="shared" si="109"/>
        <v>0</v>
      </c>
      <c r="AV1268" s="15">
        <f t="shared" si="109"/>
        <v>0</v>
      </c>
      <c r="AW1268" s="15">
        <f t="shared" si="109"/>
        <v>0</v>
      </c>
      <c r="AX1268" s="15">
        <f t="shared" si="109"/>
        <v>0</v>
      </c>
      <c r="AY1268" s="15">
        <f t="shared" si="109"/>
        <v>0</v>
      </c>
      <c r="BB1268" t="b">
        <f t="shared" si="105"/>
        <v>1</v>
      </c>
    </row>
    <row r="1269" spans="2:54">
      <c r="B1269">
        <f>TIP!A318</f>
        <v>18173</v>
      </c>
      <c r="C1269">
        <f>TIP!C318</f>
        <v>70601</v>
      </c>
      <c r="D1269" t="str">
        <f>TIP!F318</f>
        <v xml:space="preserve"> Beaverton</v>
      </c>
      <c r="E1269" t="s">
        <v>4307</v>
      </c>
      <c r="F1269" t="str">
        <f t="shared" si="106"/>
        <v>City/Pedestrian</v>
      </c>
      <c r="G1269" t="str">
        <f>TIP!F318</f>
        <v xml:space="preserve"> Beaverton</v>
      </c>
      <c r="I1269" t="str">
        <f>TIP!B318</f>
        <v>Crescent Connection:  Cedar Hills Blvd. - Lombard</v>
      </c>
      <c r="L1269" t="str">
        <f>TIP!E318</f>
        <v xml:space="preserve"> Local Road</v>
      </c>
      <c r="M1269" t="str">
        <f>TIP!D318</f>
        <v xml:space="preserve"> Bike and Pedestrian Facilities</v>
      </c>
      <c r="N1269">
        <f>TIP!P318</f>
        <v>2806813</v>
      </c>
      <c r="R1269">
        <v>178</v>
      </c>
      <c r="T1269" t="str">
        <f>TIP!H253</f>
        <v>Pedestrian</v>
      </c>
      <c r="U1269" s="15">
        <f>TIP!L318</f>
        <v>2015</v>
      </c>
      <c r="W1269" s="15">
        <f t="shared" si="101"/>
        <v>2806813</v>
      </c>
      <c r="Y1269" s="15">
        <f t="shared" si="107"/>
        <v>0</v>
      </c>
      <c r="Z1269" s="15">
        <f t="shared" si="107"/>
        <v>2806813</v>
      </c>
      <c r="AA1269" s="15">
        <f t="shared" si="107"/>
        <v>0</v>
      </c>
      <c r="AB1269" s="15">
        <f t="shared" si="107"/>
        <v>0</v>
      </c>
      <c r="AC1269" s="15">
        <f t="shared" si="107"/>
        <v>0</v>
      </c>
      <c r="AD1269" s="15">
        <f t="shared" si="107"/>
        <v>0</v>
      </c>
      <c r="AE1269" s="15">
        <f t="shared" si="107"/>
        <v>0</v>
      </c>
      <c r="AF1269" s="15">
        <f t="shared" si="107"/>
        <v>0</v>
      </c>
      <c r="AG1269" s="15">
        <f t="shared" si="107"/>
        <v>0</v>
      </c>
      <c r="AH1269" s="15">
        <f t="shared" si="107"/>
        <v>0</v>
      </c>
      <c r="AI1269" s="15">
        <f t="shared" si="108"/>
        <v>0</v>
      </c>
      <c r="AJ1269" s="15">
        <f t="shared" si="108"/>
        <v>0</v>
      </c>
      <c r="AK1269" s="15">
        <f t="shared" si="108"/>
        <v>0</v>
      </c>
      <c r="AL1269" s="15">
        <f t="shared" si="108"/>
        <v>0</v>
      </c>
      <c r="AM1269" s="15">
        <f t="shared" si="108"/>
        <v>0</v>
      </c>
      <c r="AN1269" s="15">
        <f t="shared" si="108"/>
        <v>0</v>
      </c>
      <c r="AO1269" s="15">
        <f t="shared" si="108"/>
        <v>0</v>
      </c>
      <c r="AP1269" s="15">
        <f t="shared" si="108"/>
        <v>0</v>
      </c>
      <c r="AQ1269" s="15">
        <f t="shared" si="108"/>
        <v>0</v>
      </c>
      <c r="AR1269" s="15">
        <f t="shared" si="108"/>
        <v>0</v>
      </c>
      <c r="AS1269" s="15">
        <f t="shared" si="109"/>
        <v>0</v>
      </c>
      <c r="AT1269" s="15">
        <f t="shared" si="109"/>
        <v>0</v>
      </c>
      <c r="AU1269" s="15">
        <f t="shared" si="109"/>
        <v>0</v>
      </c>
      <c r="AV1269" s="15">
        <f t="shared" si="109"/>
        <v>0</v>
      </c>
      <c r="AW1269" s="15">
        <f t="shared" si="109"/>
        <v>0</v>
      </c>
      <c r="AX1269" s="15">
        <f t="shared" si="109"/>
        <v>0</v>
      </c>
      <c r="AY1269" s="15">
        <f t="shared" si="109"/>
        <v>0</v>
      </c>
      <c r="BB1269" t="b">
        <f t="shared" si="105"/>
        <v>1</v>
      </c>
    </row>
    <row r="1270" spans="2:54">
      <c r="B1270">
        <f>TIP!A499</f>
        <v>19275</v>
      </c>
      <c r="C1270">
        <f>TIP!C499</f>
        <v>70687</v>
      </c>
      <c r="D1270" t="str">
        <f>TIP!F499</f>
        <v xml:space="preserve"> Beaverton</v>
      </c>
      <c r="E1270" t="s">
        <v>4307</v>
      </c>
      <c r="F1270" t="str">
        <f t="shared" si="106"/>
        <v>City/0</v>
      </c>
      <c r="G1270" t="str">
        <f>TIP!F499</f>
        <v xml:space="preserve"> Beaverton</v>
      </c>
      <c r="I1270" t="str">
        <f>TIP!B499</f>
        <v>OR8: Canyon Road Streetscape and Safety Project</v>
      </c>
      <c r="L1270" t="str">
        <f>TIP!E499</f>
        <v xml:space="preserve"> Local Road</v>
      </c>
      <c r="M1270" t="str">
        <f>TIP!D499</f>
        <v xml:space="preserve"> The project will design and construct intersection and crossing facilities as well as a short bike connection to parallel regional bike routes along Canyon Road (OR 8) between SW 117th Avenue to the east and SW Hocken Avenue to the west.</v>
      </c>
      <c r="N1270">
        <f>TIP!P499</f>
        <v>550541</v>
      </c>
      <c r="R1270">
        <v>359</v>
      </c>
      <c r="T1270">
        <f>TIP!H434</f>
        <v>0</v>
      </c>
      <c r="U1270" s="15">
        <f>TIP!L499</f>
        <v>2016</v>
      </c>
      <c r="W1270" s="15">
        <f t="shared" si="101"/>
        <v>550541</v>
      </c>
      <c r="Y1270" s="15">
        <f t="shared" si="107"/>
        <v>0</v>
      </c>
      <c r="Z1270" s="15">
        <f t="shared" si="107"/>
        <v>0</v>
      </c>
      <c r="AA1270" s="15">
        <f t="shared" si="107"/>
        <v>550541</v>
      </c>
      <c r="AB1270" s="15">
        <f t="shared" si="107"/>
        <v>0</v>
      </c>
      <c r="AC1270" s="15">
        <f t="shared" si="107"/>
        <v>0</v>
      </c>
      <c r="AD1270" s="15">
        <f t="shared" si="107"/>
        <v>0</v>
      </c>
      <c r="AE1270" s="15">
        <f t="shared" si="107"/>
        <v>0</v>
      </c>
      <c r="AF1270" s="15">
        <f t="shared" si="107"/>
        <v>0</v>
      </c>
      <c r="AG1270" s="15">
        <f t="shared" si="107"/>
        <v>0</v>
      </c>
      <c r="AH1270" s="15">
        <f t="shared" si="107"/>
        <v>0</v>
      </c>
      <c r="AI1270" s="15">
        <f t="shared" si="108"/>
        <v>0</v>
      </c>
      <c r="AJ1270" s="15">
        <f t="shared" si="108"/>
        <v>0</v>
      </c>
      <c r="AK1270" s="15">
        <f t="shared" si="108"/>
        <v>0</v>
      </c>
      <c r="AL1270" s="15">
        <f t="shared" si="108"/>
        <v>0</v>
      </c>
      <c r="AM1270" s="15">
        <f t="shared" si="108"/>
        <v>0</v>
      </c>
      <c r="AN1270" s="15">
        <f t="shared" si="108"/>
        <v>0</v>
      </c>
      <c r="AO1270" s="15">
        <f t="shared" si="108"/>
        <v>0</v>
      </c>
      <c r="AP1270" s="15">
        <f t="shared" si="108"/>
        <v>0</v>
      </c>
      <c r="AQ1270" s="15">
        <f t="shared" si="108"/>
        <v>0</v>
      </c>
      <c r="AR1270" s="15">
        <f t="shared" si="108"/>
        <v>0</v>
      </c>
      <c r="AS1270" s="15">
        <f t="shared" si="109"/>
        <v>0</v>
      </c>
      <c r="AT1270" s="15">
        <f t="shared" si="109"/>
        <v>0</v>
      </c>
      <c r="AU1270" s="15">
        <f t="shared" si="109"/>
        <v>0</v>
      </c>
      <c r="AV1270" s="15">
        <f t="shared" si="109"/>
        <v>0</v>
      </c>
      <c r="AW1270" s="15">
        <f t="shared" si="109"/>
        <v>0</v>
      </c>
      <c r="AX1270" s="15">
        <f t="shared" si="109"/>
        <v>0</v>
      </c>
      <c r="AY1270" s="15">
        <f t="shared" si="109"/>
        <v>0</v>
      </c>
      <c r="BB1270" t="b">
        <f t="shared" si="105"/>
        <v>1</v>
      </c>
    </row>
    <row r="1271" spans="2:54">
      <c r="B1271">
        <f>TIP!A563</f>
        <v>19275</v>
      </c>
      <c r="C1271">
        <f>TIP!C563</f>
        <v>70687</v>
      </c>
      <c r="D1271" t="str">
        <f>TIP!F563</f>
        <v xml:space="preserve"> Beaverton</v>
      </c>
      <c r="E1271" t="s">
        <v>4307</v>
      </c>
      <c r="F1271" t="str">
        <f t="shared" si="106"/>
        <v>City/Pedestrian</v>
      </c>
      <c r="G1271" t="str">
        <f>TIP!F563</f>
        <v xml:space="preserve"> Beaverton</v>
      </c>
      <c r="I1271" t="str">
        <f>TIP!B563</f>
        <v>OR8: Canyon Road Streetscape and Safety Project</v>
      </c>
      <c r="L1271" t="str">
        <f>TIP!E563</f>
        <v xml:space="preserve"> Local Road</v>
      </c>
      <c r="M1271" t="str">
        <f>TIP!D563</f>
        <v xml:space="preserve"> The project will design and construct intersection and crossing facilities as well as a short bike connection to parallel regional bike routes along Canyon Road (OR 8) between SW 117th Avenue to the east and SW Hocken Avenue to the west.</v>
      </c>
      <c r="N1271">
        <f>TIP!P563</f>
        <v>88042</v>
      </c>
      <c r="R1271">
        <v>423</v>
      </c>
      <c r="T1271" t="str">
        <f>TIP!H498</f>
        <v>Pedestrian</v>
      </c>
      <c r="U1271" s="15">
        <f>TIP!L563</f>
        <v>2017</v>
      </c>
      <c r="W1271" s="15">
        <f t="shared" si="101"/>
        <v>88042</v>
      </c>
      <c r="Y1271" s="15">
        <f t="shared" si="107"/>
        <v>0</v>
      </c>
      <c r="Z1271" s="15">
        <f t="shared" si="107"/>
        <v>0</v>
      </c>
      <c r="AA1271" s="15">
        <f t="shared" si="107"/>
        <v>0</v>
      </c>
      <c r="AB1271" s="15">
        <f t="shared" si="107"/>
        <v>88042</v>
      </c>
      <c r="AC1271" s="15">
        <f t="shared" si="107"/>
        <v>0</v>
      </c>
      <c r="AD1271" s="15">
        <f t="shared" si="107"/>
        <v>0</v>
      </c>
      <c r="AE1271" s="15">
        <f t="shared" si="107"/>
        <v>0</v>
      </c>
      <c r="AF1271" s="15">
        <f t="shared" si="107"/>
        <v>0</v>
      </c>
      <c r="AG1271" s="15">
        <f t="shared" si="107"/>
        <v>0</v>
      </c>
      <c r="AH1271" s="15">
        <f t="shared" si="107"/>
        <v>0</v>
      </c>
      <c r="AI1271" s="15">
        <f t="shared" si="108"/>
        <v>0</v>
      </c>
      <c r="AJ1271" s="15">
        <f t="shared" si="108"/>
        <v>0</v>
      </c>
      <c r="AK1271" s="15">
        <f t="shared" si="108"/>
        <v>0</v>
      </c>
      <c r="AL1271" s="15">
        <f t="shared" si="108"/>
        <v>0</v>
      </c>
      <c r="AM1271" s="15">
        <f t="shared" si="108"/>
        <v>0</v>
      </c>
      <c r="AN1271" s="15">
        <f t="shared" si="108"/>
        <v>0</v>
      </c>
      <c r="AO1271" s="15">
        <f t="shared" si="108"/>
        <v>0</v>
      </c>
      <c r="AP1271" s="15">
        <f t="shared" si="108"/>
        <v>0</v>
      </c>
      <c r="AQ1271" s="15">
        <f t="shared" si="108"/>
        <v>0</v>
      </c>
      <c r="AR1271" s="15">
        <f t="shared" si="108"/>
        <v>0</v>
      </c>
      <c r="AS1271" s="15">
        <f t="shared" si="109"/>
        <v>0</v>
      </c>
      <c r="AT1271" s="15">
        <f t="shared" si="109"/>
        <v>0</v>
      </c>
      <c r="AU1271" s="15">
        <f t="shared" si="109"/>
        <v>0</v>
      </c>
      <c r="AV1271" s="15">
        <f t="shared" si="109"/>
        <v>0</v>
      </c>
      <c r="AW1271" s="15">
        <f t="shared" si="109"/>
        <v>0</v>
      </c>
      <c r="AX1271" s="15">
        <f t="shared" si="109"/>
        <v>0</v>
      </c>
      <c r="AY1271" s="15">
        <f t="shared" si="109"/>
        <v>0</v>
      </c>
      <c r="BB1271" t="b">
        <f t="shared" si="105"/>
        <v>1</v>
      </c>
    </row>
    <row r="1272" spans="2:54">
      <c r="B1272">
        <f>TIP!A606</f>
        <v>19275</v>
      </c>
      <c r="C1272">
        <f>TIP!C606</f>
        <v>70687</v>
      </c>
      <c r="D1272" t="str">
        <f>TIP!F606</f>
        <v xml:space="preserve"> Beaverton</v>
      </c>
      <c r="E1272" t="s">
        <v>4307</v>
      </c>
      <c r="F1272" t="str">
        <f t="shared" si="106"/>
        <v>City/Roadwayandbridge</v>
      </c>
      <c r="G1272" t="str">
        <f>TIP!F606</f>
        <v xml:space="preserve"> Beaverton</v>
      </c>
      <c r="I1272" t="str">
        <f>TIP!B606</f>
        <v>OR8: Canyon Road Streetscape and Safety Project</v>
      </c>
      <c r="L1272" t="str">
        <f>TIP!E606</f>
        <v xml:space="preserve"> Local Road</v>
      </c>
      <c r="M1272" t="str">
        <f>TIP!D606</f>
        <v xml:space="preserve"> The project will design and construct intersection and crossing facilities as well as a short bike connection to parallel regional bike routes along Canyon Road (OR 8) between SW 117th Avenue to the east and SW Hocken Avenue to the west.</v>
      </c>
      <c r="N1272">
        <f>TIP!P606</f>
        <v>3301014</v>
      </c>
      <c r="R1272">
        <v>466</v>
      </c>
      <c r="T1272" t="str">
        <f>TIP!H541</f>
        <v>Roadwayandbridge</v>
      </c>
      <c r="U1272" s="15">
        <f>TIP!L606</f>
        <v>2018</v>
      </c>
      <c r="W1272" s="15">
        <f t="shared" si="101"/>
        <v>3301014</v>
      </c>
      <c r="Y1272" s="15">
        <f t="shared" si="107"/>
        <v>0</v>
      </c>
      <c r="Z1272" s="15">
        <f t="shared" si="107"/>
        <v>0</v>
      </c>
      <c r="AA1272" s="15">
        <f t="shared" si="107"/>
        <v>0</v>
      </c>
      <c r="AB1272" s="15">
        <f t="shared" si="107"/>
        <v>0</v>
      </c>
      <c r="AC1272" s="15">
        <f t="shared" si="107"/>
        <v>3301014</v>
      </c>
      <c r="AD1272" s="15">
        <f t="shared" si="107"/>
        <v>0</v>
      </c>
      <c r="AE1272" s="15">
        <f t="shared" si="107"/>
        <v>0</v>
      </c>
      <c r="AF1272" s="15">
        <f t="shared" si="107"/>
        <v>0</v>
      </c>
      <c r="AG1272" s="15">
        <f t="shared" si="107"/>
        <v>0</v>
      </c>
      <c r="AH1272" s="15">
        <f t="shared" si="107"/>
        <v>0</v>
      </c>
      <c r="AI1272" s="15">
        <f t="shared" si="108"/>
        <v>0</v>
      </c>
      <c r="AJ1272" s="15">
        <f t="shared" si="108"/>
        <v>0</v>
      </c>
      <c r="AK1272" s="15">
        <f t="shared" si="108"/>
        <v>0</v>
      </c>
      <c r="AL1272" s="15">
        <f t="shared" si="108"/>
        <v>0</v>
      </c>
      <c r="AM1272" s="15">
        <f t="shared" si="108"/>
        <v>0</v>
      </c>
      <c r="AN1272" s="15">
        <f t="shared" si="108"/>
        <v>0</v>
      </c>
      <c r="AO1272" s="15">
        <f t="shared" si="108"/>
        <v>0</v>
      </c>
      <c r="AP1272" s="15">
        <f t="shared" si="108"/>
        <v>0</v>
      </c>
      <c r="AQ1272" s="15">
        <f t="shared" si="108"/>
        <v>0</v>
      </c>
      <c r="AR1272" s="15">
        <f t="shared" si="108"/>
        <v>0</v>
      </c>
      <c r="AS1272" s="15">
        <f t="shared" si="109"/>
        <v>0</v>
      </c>
      <c r="AT1272" s="15">
        <f t="shared" si="109"/>
        <v>0</v>
      </c>
      <c r="AU1272" s="15">
        <f t="shared" si="109"/>
        <v>0</v>
      </c>
      <c r="AV1272" s="15">
        <f t="shared" si="109"/>
        <v>0</v>
      </c>
      <c r="AW1272" s="15">
        <f t="shared" si="109"/>
        <v>0</v>
      </c>
      <c r="AX1272" s="15">
        <f t="shared" si="109"/>
        <v>0</v>
      </c>
      <c r="AY1272" s="15">
        <f t="shared" si="109"/>
        <v>0</v>
      </c>
      <c r="BB1272" t="b">
        <f t="shared" si="105"/>
        <v>1</v>
      </c>
    </row>
    <row r="1273" spans="2:54">
      <c r="B1273">
        <f>TIP!A158</f>
        <v>18001</v>
      </c>
      <c r="C1273">
        <f>TIP!C158</f>
        <v>70478</v>
      </c>
      <c r="D1273" t="str">
        <f>TIP!F158</f>
        <v xml:space="preserve"> Clackamas County</v>
      </c>
      <c r="E1273" t="s">
        <v>4308</v>
      </c>
      <c r="F1273" t="str">
        <f t="shared" si="106"/>
        <v>County/Roadwayandbridge</v>
      </c>
      <c r="G1273" t="str">
        <f>TIP!F158</f>
        <v xml:space="preserve"> Clackamas County</v>
      </c>
      <c r="I1273" t="str">
        <f>TIP!B158</f>
        <v>Clackamas County Regional Freight ITS Project</v>
      </c>
      <c r="L1273" t="str">
        <f>TIP!E158</f>
        <v xml:space="preserve"> Local Road</v>
      </c>
      <c r="M1273" t="str">
        <f>TIP!D158</f>
        <v xml:space="preserve"> Improves the reliability of the regional freight system by reducing freight vehicle delay in known congested areas though a variety of ITS system enhancements.</v>
      </c>
      <c r="N1273">
        <f>TIP!P158</f>
        <v>0</v>
      </c>
      <c r="R1273">
        <v>18</v>
      </c>
      <c r="T1273" t="str">
        <f>TIP!H93</f>
        <v>Roadwayandbridge</v>
      </c>
      <c r="U1273" s="15">
        <f>TIP!L158</f>
        <v>2014</v>
      </c>
      <c r="W1273" s="15">
        <f t="shared" si="101"/>
        <v>0</v>
      </c>
      <c r="Y1273" s="15">
        <f t="shared" si="107"/>
        <v>0</v>
      </c>
      <c r="Z1273" s="15">
        <f t="shared" si="107"/>
        <v>0</v>
      </c>
      <c r="AA1273" s="15">
        <f t="shared" si="107"/>
        <v>0</v>
      </c>
      <c r="AB1273" s="15">
        <f t="shared" si="107"/>
        <v>0</v>
      </c>
      <c r="AC1273" s="15">
        <f t="shared" si="107"/>
        <v>0</v>
      </c>
      <c r="AD1273" s="15">
        <f t="shared" si="107"/>
        <v>0</v>
      </c>
      <c r="AE1273" s="15">
        <f t="shared" si="107"/>
        <v>0</v>
      </c>
      <c r="AF1273" s="15">
        <f t="shared" si="107"/>
        <v>0</v>
      </c>
      <c r="AG1273" s="15">
        <f t="shared" si="107"/>
        <v>0</v>
      </c>
      <c r="AH1273" s="15">
        <f t="shared" si="107"/>
        <v>0</v>
      </c>
      <c r="AI1273" s="15">
        <f t="shared" si="108"/>
        <v>0</v>
      </c>
      <c r="AJ1273" s="15">
        <f t="shared" si="108"/>
        <v>0</v>
      </c>
      <c r="AK1273" s="15">
        <f t="shared" si="108"/>
        <v>0</v>
      </c>
      <c r="AL1273" s="15">
        <f t="shared" si="108"/>
        <v>0</v>
      </c>
      <c r="AM1273" s="15">
        <f t="shared" si="108"/>
        <v>0</v>
      </c>
      <c r="AN1273" s="15">
        <f t="shared" si="108"/>
        <v>0</v>
      </c>
      <c r="AO1273" s="15">
        <f t="shared" si="108"/>
        <v>0</v>
      </c>
      <c r="AP1273" s="15">
        <f t="shared" si="108"/>
        <v>0</v>
      </c>
      <c r="AQ1273" s="15">
        <f t="shared" si="108"/>
        <v>0</v>
      </c>
      <c r="AR1273" s="15">
        <f t="shared" si="108"/>
        <v>0</v>
      </c>
      <c r="AS1273" s="15">
        <f t="shared" si="109"/>
        <v>0</v>
      </c>
      <c r="AT1273" s="15">
        <f t="shared" si="109"/>
        <v>0</v>
      </c>
      <c r="AU1273" s="15">
        <f t="shared" si="109"/>
        <v>0</v>
      </c>
      <c r="AV1273" s="15">
        <f t="shared" si="109"/>
        <v>0</v>
      </c>
      <c r="AW1273" s="15">
        <f t="shared" si="109"/>
        <v>0</v>
      </c>
      <c r="AX1273" s="15">
        <f t="shared" si="109"/>
        <v>0</v>
      </c>
      <c r="AY1273" s="15">
        <f t="shared" si="109"/>
        <v>0</v>
      </c>
      <c r="BB1273" t="b">
        <f t="shared" si="105"/>
        <v>1</v>
      </c>
    </row>
    <row r="1274" spans="2:54">
      <c r="B1274">
        <f>TIP!A159</f>
        <v>18001</v>
      </c>
      <c r="C1274">
        <f>TIP!C159</f>
        <v>70478</v>
      </c>
      <c r="D1274" t="str">
        <f>TIP!F159</f>
        <v xml:space="preserve"> Clackamas County</v>
      </c>
      <c r="E1274" t="s">
        <v>4308</v>
      </c>
      <c r="F1274" t="str">
        <f t="shared" si="106"/>
        <v>County/Roadwayandbridge</v>
      </c>
      <c r="G1274" t="str">
        <f>TIP!F159</f>
        <v xml:space="preserve"> Clackamas County</v>
      </c>
      <c r="I1274" t="str">
        <f>TIP!B159</f>
        <v>Clackamas County Regional Freight ITS Project</v>
      </c>
      <c r="L1274" t="str">
        <f>TIP!E159</f>
        <v xml:space="preserve"> Local Road</v>
      </c>
      <c r="M1274" t="str">
        <f>TIP!D159</f>
        <v xml:space="preserve"> Improves the reliability of the regional freight system by reducing freight vehicle delay in known congested areas though a variety of ITS system enhancements.</v>
      </c>
      <c r="N1274">
        <f>TIP!P159</f>
        <v>105001</v>
      </c>
      <c r="R1274">
        <v>19</v>
      </c>
      <c r="T1274" t="str">
        <f>TIP!H94</f>
        <v>Roadwayandbridge</v>
      </c>
      <c r="U1274" s="15">
        <f>TIP!L159</f>
        <v>2014</v>
      </c>
      <c r="W1274" s="15">
        <f t="shared" si="101"/>
        <v>105001</v>
      </c>
      <c r="Y1274" s="15">
        <f t="shared" si="107"/>
        <v>105001</v>
      </c>
      <c r="Z1274" s="15">
        <f t="shared" si="107"/>
        <v>0</v>
      </c>
      <c r="AA1274" s="15">
        <f t="shared" si="107"/>
        <v>0</v>
      </c>
      <c r="AB1274" s="15">
        <f t="shared" si="107"/>
        <v>0</v>
      </c>
      <c r="AC1274" s="15">
        <f t="shared" si="107"/>
        <v>0</v>
      </c>
      <c r="AD1274" s="15">
        <f t="shared" si="107"/>
        <v>0</v>
      </c>
      <c r="AE1274" s="15">
        <f t="shared" si="107"/>
        <v>0</v>
      </c>
      <c r="AF1274" s="15">
        <f t="shared" si="107"/>
        <v>0</v>
      </c>
      <c r="AG1274" s="15">
        <f t="shared" si="107"/>
        <v>0</v>
      </c>
      <c r="AH1274" s="15">
        <f t="shared" si="107"/>
        <v>0</v>
      </c>
      <c r="AI1274" s="15">
        <f t="shared" si="108"/>
        <v>0</v>
      </c>
      <c r="AJ1274" s="15">
        <f t="shared" si="108"/>
        <v>0</v>
      </c>
      <c r="AK1274" s="15">
        <f t="shared" si="108"/>
        <v>0</v>
      </c>
      <c r="AL1274" s="15">
        <f t="shared" si="108"/>
        <v>0</v>
      </c>
      <c r="AM1274" s="15">
        <f t="shared" si="108"/>
        <v>0</v>
      </c>
      <c r="AN1274" s="15">
        <f t="shared" si="108"/>
        <v>0</v>
      </c>
      <c r="AO1274" s="15">
        <f t="shared" si="108"/>
        <v>0</v>
      </c>
      <c r="AP1274" s="15">
        <f t="shared" si="108"/>
        <v>0</v>
      </c>
      <c r="AQ1274" s="15">
        <f t="shared" si="108"/>
        <v>0</v>
      </c>
      <c r="AR1274" s="15">
        <f t="shared" si="108"/>
        <v>0</v>
      </c>
      <c r="AS1274" s="15">
        <f t="shared" si="109"/>
        <v>0</v>
      </c>
      <c r="AT1274" s="15">
        <f t="shared" si="109"/>
        <v>0</v>
      </c>
      <c r="AU1274" s="15">
        <f t="shared" si="109"/>
        <v>0</v>
      </c>
      <c r="AV1274" s="15">
        <f t="shared" si="109"/>
        <v>0</v>
      </c>
      <c r="AW1274" s="15">
        <f t="shared" si="109"/>
        <v>0</v>
      </c>
      <c r="AX1274" s="15">
        <f t="shared" si="109"/>
        <v>0</v>
      </c>
      <c r="AY1274" s="15">
        <f t="shared" si="109"/>
        <v>0</v>
      </c>
      <c r="BB1274" t="b">
        <f t="shared" si="105"/>
        <v>1</v>
      </c>
    </row>
    <row r="1275" spans="2:54">
      <c r="B1275">
        <f>TIP!A167</f>
        <v>18305</v>
      </c>
      <c r="C1275">
        <f>TIP!C167</f>
        <v>70645</v>
      </c>
      <c r="D1275" t="str">
        <f>TIP!F167</f>
        <v xml:space="preserve"> Clackamas County</v>
      </c>
      <c r="E1275" t="s">
        <v>4308</v>
      </c>
      <c r="F1275" t="str">
        <f t="shared" si="106"/>
        <v>County/0</v>
      </c>
      <c r="G1275" t="str">
        <f>TIP!F167</f>
        <v xml:space="preserve"> Clackamas County</v>
      </c>
      <c r="I1275" t="str">
        <f>TIP!B167</f>
        <v>Sunnyside Rd Adaptive Signal System</v>
      </c>
      <c r="L1275" t="str">
        <f>TIP!E167</f>
        <v xml:space="preserve"> Local Road</v>
      </c>
      <c r="M1275" t="str">
        <f>TIP!D167</f>
        <v xml:space="preserve"> Design adaptive traffic signal system and transit signal priority on Sunnyside Rd.</v>
      </c>
      <c r="N1275">
        <f>TIP!P167</f>
        <v>185001</v>
      </c>
      <c r="R1275">
        <v>27</v>
      </c>
      <c r="T1275">
        <f>TIP!H102</f>
        <v>0</v>
      </c>
      <c r="U1275" s="15">
        <f>TIP!L167</f>
        <v>2014</v>
      </c>
      <c r="W1275" s="15">
        <f t="shared" si="101"/>
        <v>185001</v>
      </c>
      <c r="Y1275" s="15">
        <f t="shared" si="107"/>
        <v>185001</v>
      </c>
      <c r="Z1275" s="15">
        <f t="shared" si="107"/>
        <v>0</v>
      </c>
      <c r="AA1275" s="15">
        <f t="shared" si="107"/>
        <v>0</v>
      </c>
      <c r="AB1275" s="15">
        <f t="shared" si="107"/>
        <v>0</v>
      </c>
      <c r="AC1275" s="15">
        <f t="shared" si="107"/>
        <v>0</v>
      </c>
      <c r="AD1275" s="15">
        <f t="shared" si="107"/>
        <v>0</v>
      </c>
      <c r="AE1275" s="15">
        <f t="shared" si="107"/>
        <v>0</v>
      </c>
      <c r="AF1275" s="15">
        <f t="shared" si="107"/>
        <v>0</v>
      </c>
      <c r="AG1275" s="15">
        <f t="shared" si="107"/>
        <v>0</v>
      </c>
      <c r="AH1275" s="15">
        <f t="shared" si="107"/>
        <v>0</v>
      </c>
      <c r="AI1275" s="15">
        <f t="shared" si="108"/>
        <v>0</v>
      </c>
      <c r="AJ1275" s="15">
        <f t="shared" si="108"/>
        <v>0</v>
      </c>
      <c r="AK1275" s="15">
        <f t="shared" si="108"/>
        <v>0</v>
      </c>
      <c r="AL1275" s="15">
        <f t="shared" si="108"/>
        <v>0</v>
      </c>
      <c r="AM1275" s="15">
        <f t="shared" si="108"/>
        <v>0</v>
      </c>
      <c r="AN1275" s="15">
        <f t="shared" si="108"/>
        <v>0</v>
      </c>
      <c r="AO1275" s="15">
        <f t="shared" si="108"/>
        <v>0</v>
      </c>
      <c r="AP1275" s="15">
        <f t="shared" si="108"/>
        <v>0</v>
      </c>
      <c r="AQ1275" s="15">
        <f t="shared" si="108"/>
        <v>0</v>
      </c>
      <c r="AR1275" s="15">
        <f t="shared" si="108"/>
        <v>0</v>
      </c>
      <c r="AS1275" s="15">
        <f t="shared" si="109"/>
        <v>0</v>
      </c>
      <c r="AT1275" s="15">
        <f t="shared" si="109"/>
        <v>0</v>
      </c>
      <c r="AU1275" s="15">
        <f t="shared" si="109"/>
        <v>0</v>
      </c>
      <c r="AV1275" s="15">
        <f t="shared" si="109"/>
        <v>0</v>
      </c>
      <c r="AW1275" s="15">
        <f t="shared" si="109"/>
        <v>0</v>
      </c>
      <c r="AX1275" s="15">
        <f t="shared" si="109"/>
        <v>0</v>
      </c>
      <c r="AY1275" s="15">
        <f t="shared" si="109"/>
        <v>0</v>
      </c>
      <c r="BB1275" t="b">
        <f t="shared" si="105"/>
        <v>1</v>
      </c>
    </row>
    <row r="1276" spans="2:54">
      <c r="B1276">
        <f>TIP!A195</f>
        <v>15389</v>
      </c>
      <c r="C1276">
        <f>TIP!C195</f>
        <v>70084</v>
      </c>
      <c r="D1276" t="str">
        <f>TIP!F195</f>
        <v xml:space="preserve"> Clackamas County</v>
      </c>
      <c r="E1276" t="s">
        <v>4308</v>
      </c>
      <c r="F1276" t="str">
        <f t="shared" si="106"/>
        <v>County/Roadwayandbridge</v>
      </c>
      <c r="G1276" t="str">
        <f>TIP!F195</f>
        <v xml:space="preserve"> Clackamas County</v>
      </c>
      <c r="I1276" t="str">
        <f>TIP!B195</f>
        <v>SE 172nd Ave: Foster Rd to Sunnyside Rd</v>
      </c>
      <c r="L1276" t="str">
        <f>TIP!E195</f>
        <v xml:space="preserve"> Local Road</v>
      </c>
      <c r="M1276" t="str">
        <f>TIP!D195</f>
        <v xml:space="preserve"> </v>
      </c>
      <c r="N1276">
        <f>TIP!P195</f>
        <v>1028362</v>
      </c>
      <c r="R1276">
        <v>55</v>
      </c>
      <c r="T1276" t="str">
        <f>TIP!H130</f>
        <v>Roadwayandbridge</v>
      </c>
      <c r="U1276" s="15">
        <f>TIP!L195</f>
        <v>2015</v>
      </c>
      <c r="W1276" s="15">
        <f t="shared" si="101"/>
        <v>1028362</v>
      </c>
      <c r="Y1276" s="15">
        <f t="shared" si="107"/>
        <v>0</v>
      </c>
      <c r="Z1276" s="15">
        <f t="shared" si="107"/>
        <v>1028362</v>
      </c>
      <c r="AA1276" s="15">
        <f t="shared" si="107"/>
        <v>0</v>
      </c>
      <c r="AB1276" s="15">
        <f t="shared" si="107"/>
        <v>0</v>
      </c>
      <c r="AC1276" s="15">
        <f t="shared" si="107"/>
        <v>0</v>
      </c>
      <c r="AD1276" s="15">
        <f t="shared" si="107"/>
        <v>0</v>
      </c>
      <c r="AE1276" s="15">
        <f t="shared" si="107"/>
        <v>0</v>
      </c>
      <c r="AF1276" s="15">
        <f t="shared" si="107"/>
        <v>0</v>
      </c>
      <c r="AG1276" s="15">
        <f t="shared" si="107"/>
        <v>0</v>
      </c>
      <c r="AH1276" s="15">
        <f t="shared" si="107"/>
        <v>0</v>
      </c>
      <c r="AI1276" s="15">
        <f t="shared" si="108"/>
        <v>0</v>
      </c>
      <c r="AJ1276" s="15">
        <f t="shared" si="108"/>
        <v>0</v>
      </c>
      <c r="AK1276" s="15">
        <f t="shared" si="108"/>
        <v>0</v>
      </c>
      <c r="AL1276" s="15">
        <f t="shared" si="108"/>
        <v>0</v>
      </c>
      <c r="AM1276" s="15">
        <f t="shared" si="108"/>
        <v>0</v>
      </c>
      <c r="AN1276" s="15">
        <f t="shared" si="108"/>
        <v>0</v>
      </c>
      <c r="AO1276" s="15">
        <f t="shared" si="108"/>
        <v>0</v>
      </c>
      <c r="AP1276" s="15">
        <f t="shared" si="108"/>
        <v>0</v>
      </c>
      <c r="AQ1276" s="15">
        <f t="shared" si="108"/>
        <v>0</v>
      </c>
      <c r="AR1276" s="15">
        <f t="shared" si="108"/>
        <v>0</v>
      </c>
      <c r="AS1276" s="15">
        <f t="shared" si="109"/>
        <v>0</v>
      </c>
      <c r="AT1276" s="15">
        <f t="shared" si="109"/>
        <v>0</v>
      </c>
      <c r="AU1276" s="15">
        <f t="shared" si="109"/>
        <v>0</v>
      </c>
      <c r="AV1276" s="15">
        <f t="shared" si="109"/>
        <v>0</v>
      </c>
      <c r="AW1276" s="15">
        <f t="shared" si="109"/>
        <v>0</v>
      </c>
      <c r="AX1276" s="15">
        <f t="shared" si="109"/>
        <v>0</v>
      </c>
      <c r="AY1276" s="15">
        <f t="shared" si="109"/>
        <v>0</v>
      </c>
      <c r="BB1276" t="b">
        <f t="shared" si="105"/>
        <v>1</v>
      </c>
    </row>
    <row r="1277" spans="2:54">
      <c r="B1277">
        <f>TIP!A198</f>
        <v>15599</v>
      </c>
      <c r="C1277">
        <f>TIP!C198</f>
        <v>70047</v>
      </c>
      <c r="D1277" t="str">
        <f>TIP!F198</f>
        <v xml:space="preserve"> Clackamas County</v>
      </c>
      <c r="E1277" t="s">
        <v>4308</v>
      </c>
      <c r="F1277" t="str">
        <f t="shared" si="106"/>
        <v>County/0</v>
      </c>
      <c r="G1277" t="str">
        <f>TIP!F198</f>
        <v xml:space="preserve"> Clackamas County</v>
      </c>
      <c r="I1277" t="str">
        <f>TIP!B198</f>
        <v>OR213 Harmony Sunnyside Rds Sidewalk/Sig Impv</v>
      </c>
      <c r="L1277" t="str">
        <f>TIP!E198</f>
        <v xml:space="preserve"> Local Road</v>
      </c>
      <c r="M1277" t="str">
        <f>TIP!D198</f>
        <v xml:space="preserve"> New intelligent traffic signals sidewalks and illumination on Harmony Road.</v>
      </c>
      <c r="N1277">
        <f>TIP!P198</f>
        <v>101000</v>
      </c>
      <c r="R1277">
        <v>58</v>
      </c>
      <c r="T1277">
        <f>TIP!H133</f>
        <v>0</v>
      </c>
      <c r="U1277" s="15">
        <f>TIP!L198</f>
        <v>2015</v>
      </c>
      <c r="W1277" s="15">
        <f t="shared" si="101"/>
        <v>101000</v>
      </c>
      <c r="Y1277" s="15">
        <f t="shared" si="107"/>
        <v>0</v>
      </c>
      <c r="Z1277" s="15">
        <f t="shared" si="107"/>
        <v>101000</v>
      </c>
      <c r="AA1277" s="15">
        <f t="shared" si="107"/>
        <v>0</v>
      </c>
      <c r="AB1277" s="15">
        <f t="shared" si="107"/>
        <v>0</v>
      </c>
      <c r="AC1277" s="15">
        <f t="shared" si="107"/>
        <v>0</v>
      </c>
      <c r="AD1277" s="15">
        <f t="shared" si="107"/>
        <v>0</v>
      </c>
      <c r="AE1277" s="15">
        <f t="shared" si="107"/>
        <v>0</v>
      </c>
      <c r="AF1277" s="15">
        <f t="shared" si="107"/>
        <v>0</v>
      </c>
      <c r="AG1277" s="15">
        <f t="shared" si="107"/>
        <v>0</v>
      </c>
      <c r="AH1277" s="15">
        <f t="shared" si="107"/>
        <v>0</v>
      </c>
      <c r="AI1277" s="15">
        <f t="shared" si="108"/>
        <v>0</v>
      </c>
      <c r="AJ1277" s="15">
        <f t="shared" si="108"/>
        <v>0</v>
      </c>
      <c r="AK1277" s="15">
        <f t="shared" si="108"/>
        <v>0</v>
      </c>
      <c r="AL1277" s="15">
        <f t="shared" si="108"/>
        <v>0</v>
      </c>
      <c r="AM1277" s="15">
        <f t="shared" si="108"/>
        <v>0</v>
      </c>
      <c r="AN1277" s="15">
        <f t="shared" si="108"/>
        <v>0</v>
      </c>
      <c r="AO1277" s="15">
        <f t="shared" si="108"/>
        <v>0</v>
      </c>
      <c r="AP1277" s="15">
        <f t="shared" si="108"/>
        <v>0</v>
      </c>
      <c r="AQ1277" s="15">
        <f t="shared" si="108"/>
        <v>0</v>
      </c>
      <c r="AR1277" s="15">
        <f t="shared" si="108"/>
        <v>0</v>
      </c>
      <c r="AS1277" s="15">
        <f t="shared" si="109"/>
        <v>0</v>
      </c>
      <c r="AT1277" s="15">
        <f t="shared" si="109"/>
        <v>0</v>
      </c>
      <c r="AU1277" s="15">
        <f t="shared" si="109"/>
        <v>0</v>
      </c>
      <c r="AV1277" s="15">
        <f t="shared" si="109"/>
        <v>0</v>
      </c>
      <c r="AW1277" s="15">
        <f t="shared" si="109"/>
        <v>0</v>
      </c>
      <c r="AX1277" s="15">
        <f t="shared" si="109"/>
        <v>0</v>
      </c>
      <c r="AY1277" s="15">
        <f t="shared" si="109"/>
        <v>0</v>
      </c>
      <c r="BB1277" t="b">
        <f t="shared" si="105"/>
        <v>1</v>
      </c>
    </row>
    <row r="1278" spans="2:54">
      <c r="B1278">
        <f>TIP!A199</f>
        <v>15599</v>
      </c>
      <c r="C1278">
        <f>TIP!C199</f>
        <v>70047</v>
      </c>
      <c r="D1278" t="str">
        <f>TIP!F199</f>
        <v xml:space="preserve"> Clackamas County</v>
      </c>
      <c r="E1278" t="s">
        <v>4308</v>
      </c>
      <c r="F1278" t="str">
        <f t="shared" si="106"/>
        <v>County/0</v>
      </c>
      <c r="G1278" t="str">
        <f>TIP!F199</f>
        <v xml:space="preserve"> Clackamas County</v>
      </c>
      <c r="I1278" t="str">
        <f>TIP!B199</f>
        <v>OR213 Harmony Sunnyside Rds Sidewalk/Sig Impv</v>
      </c>
      <c r="L1278" t="str">
        <f>TIP!E199</f>
        <v xml:space="preserve"> Local Road</v>
      </c>
      <c r="M1278" t="str">
        <f>TIP!D199</f>
        <v xml:space="preserve"> New intelligent traffic signals sidewalks and illumination on Harmony Road.</v>
      </c>
      <c r="N1278">
        <f>TIP!P199</f>
        <v>1322682</v>
      </c>
      <c r="R1278">
        <v>59</v>
      </c>
      <c r="T1278">
        <f>TIP!H134</f>
        <v>0</v>
      </c>
      <c r="U1278" s="15">
        <f>TIP!L199</f>
        <v>2015</v>
      </c>
      <c r="W1278" s="15">
        <f t="shared" si="101"/>
        <v>1322682</v>
      </c>
      <c r="Y1278" s="15">
        <f t="shared" ref="Y1278:AH1287" si="110">IF(Y$1=$U1278,$W1278,0)</f>
        <v>0</v>
      </c>
      <c r="Z1278" s="15">
        <f t="shared" si="110"/>
        <v>1322682</v>
      </c>
      <c r="AA1278" s="15">
        <f t="shared" si="110"/>
        <v>0</v>
      </c>
      <c r="AB1278" s="15">
        <f t="shared" si="110"/>
        <v>0</v>
      </c>
      <c r="AC1278" s="15">
        <f t="shared" si="110"/>
        <v>0</v>
      </c>
      <c r="AD1278" s="15">
        <f t="shared" si="110"/>
        <v>0</v>
      </c>
      <c r="AE1278" s="15">
        <f t="shared" si="110"/>
        <v>0</v>
      </c>
      <c r="AF1278" s="15">
        <f t="shared" si="110"/>
        <v>0</v>
      </c>
      <c r="AG1278" s="15">
        <f t="shared" si="110"/>
        <v>0</v>
      </c>
      <c r="AH1278" s="15">
        <f t="shared" si="110"/>
        <v>0</v>
      </c>
      <c r="AI1278" s="15">
        <f t="shared" ref="AI1278:AR1287" si="111">IF(AI$1=$U1278,$W1278,0)</f>
        <v>0</v>
      </c>
      <c r="AJ1278" s="15">
        <f t="shared" si="111"/>
        <v>0</v>
      </c>
      <c r="AK1278" s="15">
        <f t="shared" si="111"/>
        <v>0</v>
      </c>
      <c r="AL1278" s="15">
        <f t="shared" si="111"/>
        <v>0</v>
      </c>
      <c r="AM1278" s="15">
        <f t="shared" si="111"/>
        <v>0</v>
      </c>
      <c r="AN1278" s="15">
        <f t="shared" si="111"/>
        <v>0</v>
      </c>
      <c r="AO1278" s="15">
        <f t="shared" si="111"/>
        <v>0</v>
      </c>
      <c r="AP1278" s="15">
        <f t="shared" si="111"/>
        <v>0</v>
      </c>
      <c r="AQ1278" s="15">
        <f t="shared" si="111"/>
        <v>0</v>
      </c>
      <c r="AR1278" s="15">
        <f t="shared" si="111"/>
        <v>0</v>
      </c>
      <c r="AS1278" s="15">
        <f t="shared" ref="AS1278:AY1287" si="112">IF(AS$1=$U1278,$W1278,0)</f>
        <v>0</v>
      </c>
      <c r="AT1278" s="15">
        <f t="shared" si="112"/>
        <v>0</v>
      </c>
      <c r="AU1278" s="15">
        <f t="shared" si="112"/>
        <v>0</v>
      </c>
      <c r="AV1278" s="15">
        <f t="shared" si="112"/>
        <v>0</v>
      </c>
      <c r="AW1278" s="15">
        <f t="shared" si="112"/>
        <v>0</v>
      </c>
      <c r="AX1278" s="15">
        <f t="shared" si="112"/>
        <v>0</v>
      </c>
      <c r="AY1278" s="15">
        <f t="shared" si="112"/>
        <v>0</v>
      </c>
      <c r="BB1278" t="b">
        <f t="shared" si="105"/>
        <v>1</v>
      </c>
    </row>
    <row r="1279" spans="2:54">
      <c r="B1279">
        <f>TIP!A253</f>
        <v>17881</v>
      </c>
      <c r="C1279">
        <f>TIP!C253</f>
        <v>70469</v>
      </c>
      <c r="D1279" t="str">
        <f>TIP!F253</f>
        <v xml:space="preserve"> Clackamas County</v>
      </c>
      <c r="E1279" t="s">
        <v>4308</v>
      </c>
      <c r="F1279" t="str">
        <f t="shared" si="106"/>
        <v>County/0</v>
      </c>
      <c r="G1279" t="str">
        <f>TIP!F253</f>
        <v xml:space="preserve"> Clackamas County</v>
      </c>
      <c r="I1279" t="str">
        <f>TIP!B253</f>
        <v>SE 122nd Ave &amp; 132nd Avenue: Sidewalk Connections</v>
      </c>
      <c r="L1279" t="str">
        <f>TIP!E253</f>
        <v xml:space="preserve"> Local Road</v>
      </c>
      <c r="M1279" t="str">
        <f>TIP!D253</f>
        <v xml:space="preserve"> Add sidewalks</v>
      </c>
      <c r="N1279">
        <f>TIP!P253</f>
        <v>0</v>
      </c>
      <c r="R1279">
        <v>113</v>
      </c>
      <c r="T1279">
        <f>TIP!H188</f>
        <v>0</v>
      </c>
      <c r="U1279" s="15">
        <f>TIP!L253</f>
        <v>2015</v>
      </c>
      <c r="W1279" s="15">
        <f t="shared" si="101"/>
        <v>0</v>
      </c>
      <c r="Y1279" s="15">
        <f t="shared" si="110"/>
        <v>0</v>
      </c>
      <c r="Z1279" s="15">
        <f t="shared" si="110"/>
        <v>0</v>
      </c>
      <c r="AA1279" s="15">
        <f t="shared" si="110"/>
        <v>0</v>
      </c>
      <c r="AB1279" s="15">
        <f t="shared" si="110"/>
        <v>0</v>
      </c>
      <c r="AC1279" s="15">
        <f t="shared" si="110"/>
        <v>0</v>
      </c>
      <c r="AD1279" s="15">
        <f t="shared" si="110"/>
        <v>0</v>
      </c>
      <c r="AE1279" s="15">
        <f t="shared" si="110"/>
        <v>0</v>
      </c>
      <c r="AF1279" s="15">
        <f t="shared" si="110"/>
        <v>0</v>
      </c>
      <c r="AG1279" s="15">
        <f t="shared" si="110"/>
        <v>0</v>
      </c>
      <c r="AH1279" s="15">
        <f t="shared" si="110"/>
        <v>0</v>
      </c>
      <c r="AI1279" s="15">
        <f t="shared" si="111"/>
        <v>0</v>
      </c>
      <c r="AJ1279" s="15">
        <f t="shared" si="111"/>
        <v>0</v>
      </c>
      <c r="AK1279" s="15">
        <f t="shared" si="111"/>
        <v>0</v>
      </c>
      <c r="AL1279" s="15">
        <f t="shared" si="111"/>
        <v>0</v>
      </c>
      <c r="AM1279" s="15">
        <f t="shared" si="111"/>
        <v>0</v>
      </c>
      <c r="AN1279" s="15">
        <f t="shared" si="111"/>
        <v>0</v>
      </c>
      <c r="AO1279" s="15">
        <f t="shared" si="111"/>
        <v>0</v>
      </c>
      <c r="AP1279" s="15">
        <f t="shared" si="111"/>
        <v>0</v>
      </c>
      <c r="AQ1279" s="15">
        <f t="shared" si="111"/>
        <v>0</v>
      </c>
      <c r="AR1279" s="15">
        <f t="shared" si="111"/>
        <v>0</v>
      </c>
      <c r="AS1279" s="15">
        <f t="shared" si="112"/>
        <v>0</v>
      </c>
      <c r="AT1279" s="15">
        <f t="shared" si="112"/>
        <v>0</v>
      </c>
      <c r="AU1279" s="15">
        <f t="shared" si="112"/>
        <v>0</v>
      </c>
      <c r="AV1279" s="15">
        <f t="shared" si="112"/>
        <v>0</v>
      </c>
      <c r="AW1279" s="15">
        <f t="shared" si="112"/>
        <v>0</v>
      </c>
      <c r="AX1279" s="15">
        <f t="shared" si="112"/>
        <v>0</v>
      </c>
      <c r="AY1279" s="15">
        <f t="shared" si="112"/>
        <v>0</v>
      </c>
      <c r="BB1279" t="b">
        <f t="shared" si="105"/>
        <v>1</v>
      </c>
    </row>
    <row r="1280" spans="2:54">
      <c r="B1280">
        <f>TIP!A254</f>
        <v>17881</v>
      </c>
      <c r="C1280">
        <f>TIP!C254</f>
        <v>70469</v>
      </c>
      <c r="D1280" t="str">
        <f>TIP!F254</f>
        <v xml:space="preserve"> Clackamas County</v>
      </c>
      <c r="E1280" t="s">
        <v>4308</v>
      </c>
      <c r="F1280" t="str">
        <f t="shared" si="106"/>
        <v>County/Trail</v>
      </c>
      <c r="G1280" t="str">
        <f>TIP!F254</f>
        <v xml:space="preserve"> Clackamas County</v>
      </c>
      <c r="I1280" t="str">
        <f>TIP!B254</f>
        <v>SE 122nd Ave &amp; 132nd Avenue: Sidewalk Connections</v>
      </c>
      <c r="L1280" t="str">
        <f>TIP!E254</f>
        <v xml:space="preserve"> Local Road</v>
      </c>
      <c r="M1280" t="str">
        <f>TIP!D254</f>
        <v xml:space="preserve"> Add sidewalks</v>
      </c>
      <c r="N1280">
        <f>TIP!P254</f>
        <v>260000</v>
      </c>
      <c r="R1280">
        <v>114</v>
      </c>
      <c r="T1280" t="str">
        <f>TIP!H189</f>
        <v>Trail</v>
      </c>
      <c r="U1280" s="15">
        <f>TIP!L254</f>
        <v>2015</v>
      </c>
      <c r="W1280" s="15">
        <f t="shared" si="101"/>
        <v>260000</v>
      </c>
      <c r="Y1280" s="15">
        <f t="shared" si="110"/>
        <v>0</v>
      </c>
      <c r="Z1280" s="15">
        <f t="shared" si="110"/>
        <v>260000</v>
      </c>
      <c r="AA1280" s="15">
        <f t="shared" si="110"/>
        <v>0</v>
      </c>
      <c r="AB1280" s="15">
        <f t="shared" si="110"/>
        <v>0</v>
      </c>
      <c r="AC1280" s="15">
        <f t="shared" si="110"/>
        <v>0</v>
      </c>
      <c r="AD1280" s="15">
        <f t="shared" si="110"/>
        <v>0</v>
      </c>
      <c r="AE1280" s="15">
        <f t="shared" si="110"/>
        <v>0</v>
      </c>
      <c r="AF1280" s="15">
        <f t="shared" si="110"/>
        <v>0</v>
      </c>
      <c r="AG1280" s="15">
        <f t="shared" si="110"/>
        <v>0</v>
      </c>
      <c r="AH1280" s="15">
        <f t="shared" si="110"/>
        <v>0</v>
      </c>
      <c r="AI1280" s="15">
        <f t="shared" si="111"/>
        <v>0</v>
      </c>
      <c r="AJ1280" s="15">
        <f t="shared" si="111"/>
        <v>0</v>
      </c>
      <c r="AK1280" s="15">
        <f t="shared" si="111"/>
        <v>0</v>
      </c>
      <c r="AL1280" s="15">
        <f t="shared" si="111"/>
        <v>0</v>
      </c>
      <c r="AM1280" s="15">
        <f t="shared" si="111"/>
        <v>0</v>
      </c>
      <c r="AN1280" s="15">
        <f t="shared" si="111"/>
        <v>0</v>
      </c>
      <c r="AO1280" s="15">
        <f t="shared" si="111"/>
        <v>0</v>
      </c>
      <c r="AP1280" s="15">
        <f t="shared" si="111"/>
        <v>0</v>
      </c>
      <c r="AQ1280" s="15">
        <f t="shared" si="111"/>
        <v>0</v>
      </c>
      <c r="AR1280" s="15">
        <f t="shared" si="111"/>
        <v>0</v>
      </c>
      <c r="AS1280" s="15">
        <f t="shared" si="112"/>
        <v>0</v>
      </c>
      <c r="AT1280" s="15">
        <f t="shared" si="112"/>
        <v>0</v>
      </c>
      <c r="AU1280" s="15">
        <f t="shared" si="112"/>
        <v>0</v>
      </c>
      <c r="AV1280" s="15">
        <f t="shared" si="112"/>
        <v>0</v>
      </c>
      <c r="AW1280" s="15">
        <f t="shared" si="112"/>
        <v>0</v>
      </c>
      <c r="AX1280" s="15">
        <f t="shared" si="112"/>
        <v>0</v>
      </c>
      <c r="AY1280" s="15">
        <f t="shared" si="112"/>
        <v>0</v>
      </c>
      <c r="BB1280" t="b">
        <f t="shared" si="105"/>
        <v>1</v>
      </c>
    </row>
    <row r="1281" spans="2:54">
      <c r="B1281">
        <f>TIP!A255</f>
        <v>17881</v>
      </c>
      <c r="C1281">
        <f>TIP!C255</f>
        <v>70469</v>
      </c>
      <c r="D1281" t="str">
        <f>TIP!F255</f>
        <v xml:space="preserve"> Clackamas County</v>
      </c>
      <c r="E1281" t="s">
        <v>4308</v>
      </c>
      <c r="F1281" t="str">
        <f t="shared" si="106"/>
        <v>County/Roadwayandbridge</v>
      </c>
      <c r="G1281" t="str">
        <f>TIP!F255</f>
        <v xml:space="preserve"> Clackamas County</v>
      </c>
      <c r="I1281" t="str">
        <f>TIP!B255</f>
        <v>SE 122nd Ave &amp; 132nd Avenue: Sidewalk Connections</v>
      </c>
      <c r="L1281" t="str">
        <f>TIP!E255</f>
        <v xml:space="preserve"> Local Road</v>
      </c>
      <c r="M1281" t="str">
        <f>TIP!D255</f>
        <v xml:space="preserve"> Add sidewalks</v>
      </c>
      <c r="N1281">
        <f>TIP!P255</f>
        <v>0</v>
      </c>
      <c r="R1281">
        <v>115</v>
      </c>
      <c r="T1281" t="str">
        <f>TIP!H190</f>
        <v>Roadwayandbridge</v>
      </c>
      <c r="U1281" s="15">
        <f>TIP!L255</f>
        <v>2015</v>
      </c>
      <c r="W1281" s="15">
        <f t="shared" si="101"/>
        <v>0</v>
      </c>
      <c r="Y1281" s="15">
        <f t="shared" si="110"/>
        <v>0</v>
      </c>
      <c r="Z1281" s="15">
        <f t="shared" si="110"/>
        <v>0</v>
      </c>
      <c r="AA1281" s="15">
        <f t="shared" si="110"/>
        <v>0</v>
      </c>
      <c r="AB1281" s="15">
        <f t="shared" si="110"/>
        <v>0</v>
      </c>
      <c r="AC1281" s="15">
        <f t="shared" si="110"/>
        <v>0</v>
      </c>
      <c r="AD1281" s="15">
        <f t="shared" si="110"/>
        <v>0</v>
      </c>
      <c r="AE1281" s="15">
        <f t="shared" si="110"/>
        <v>0</v>
      </c>
      <c r="AF1281" s="15">
        <f t="shared" si="110"/>
        <v>0</v>
      </c>
      <c r="AG1281" s="15">
        <f t="shared" si="110"/>
        <v>0</v>
      </c>
      <c r="AH1281" s="15">
        <f t="shared" si="110"/>
        <v>0</v>
      </c>
      <c r="AI1281" s="15">
        <f t="shared" si="111"/>
        <v>0</v>
      </c>
      <c r="AJ1281" s="15">
        <f t="shared" si="111"/>
        <v>0</v>
      </c>
      <c r="AK1281" s="15">
        <f t="shared" si="111"/>
        <v>0</v>
      </c>
      <c r="AL1281" s="15">
        <f t="shared" si="111"/>
        <v>0</v>
      </c>
      <c r="AM1281" s="15">
        <f t="shared" si="111"/>
        <v>0</v>
      </c>
      <c r="AN1281" s="15">
        <f t="shared" si="111"/>
        <v>0</v>
      </c>
      <c r="AO1281" s="15">
        <f t="shared" si="111"/>
        <v>0</v>
      </c>
      <c r="AP1281" s="15">
        <f t="shared" si="111"/>
        <v>0</v>
      </c>
      <c r="AQ1281" s="15">
        <f t="shared" si="111"/>
        <v>0</v>
      </c>
      <c r="AR1281" s="15">
        <f t="shared" si="111"/>
        <v>0</v>
      </c>
      <c r="AS1281" s="15">
        <f t="shared" si="112"/>
        <v>0</v>
      </c>
      <c r="AT1281" s="15">
        <f t="shared" si="112"/>
        <v>0</v>
      </c>
      <c r="AU1281" s="15">
        <f t="shared" si="112"/>
        <v>0</v>
      </c>
      <c r="AV1281" s="15">
        <f t="shared" si="112"/>
        <v>0</v>
      </c>
      <c r="AW1281" s="15">
        <f t="shared" si="112"/>
        <v>0</v>
      </c>
      <c r="AX1281" s="15">
        <f t="shared" si="112"/>
        <v>0</v>
      </c>
      <c r="AY1281" s="15">
        <f t="shared" si="112"/>
        <v>0</v>
      </c>
      <c r="BB1281" t="b">
        <f t="shared" si="105"/>
        <v>1</v>
      </c>
    </row>
    <row r="1282" spans="2:54">
      <c r="B1282">
        <f>TIP!A256</f>
        <v>17881</v>
      </c>
      <c r="C1282">
        <f>TIP!C256</f>
        <v>70469</v>
      </c>
      <c r="D1282" t="str">
        <f>TIP!F256</f>
        <v xml:space="preserve"> Clackamas County</v>
      </c>
      <c r="E1282" t="s">
        <v>4308</v>
      </c>
      <c r="F1282" t="str">
        <f t="shared" si="106"/>
        <v>County/Roadwayandbridge</v>
      </c>
      <c r="G1282" t="str">
        <f>TIP!F256</f>
        <v xml:space="preserve"> Clackamas County</v>
      </c>
      <c r="I1282" t="str">
        <f>TIP!B256</f>
        <v>SE 122nd Ave &amp; 132nd Avenue: Sidewalk Connections</v>
      </c>
      <c r="L1282" t="str">
        <f>TIP!E256</f>
        <v xml:space="preserve"> Local Road</v>
      </c>
      <c r="M1282" t="str">
        <f>TIP!D256</f>
        <v xml:space="preserve"> Add sidewalks</v>
      </c>
      <c r="N1282">
        <f>TIP!P256</f>
        <v>89000</v>
      </c>
      <c r="R1282">
        <v>116</v>
      </c>
      <c r="T1282" t="str">
        <f>TIP!H191</f>
        <v>Roadwayandbridge</v>
      </c>
      <c r="U1282" s="15">
        <f>TIP!L256</f>
        <v>2015</v>
      </c>
      <c r="W1282" s="15">
        <f t="shared" si="101"/>
        <v>89000</v>
      </c>
      <c r="Y1282" s="15">
        <f t="shared" si="110"/>
        <v>0</v>
      </c>
      <c r="Z1282" s="15">
        <f t="shared" si="110"/>
        <v>89000</v>
      </c>
      <c r="AA1282" s="15">
        <f t="shared" si="110"/>
        <v>0</v>
      </c>
      <c r="AB1282" s="15">
        <f t="shared" si="110"/>
        <v>0</v>
      </c>
      <c r="AC1282" s="15">
        <f t="shared" si="110"/>
        <v>0</v>
      </c>
      <c r="AD1282" s="15">
        <f t="shared" si="110"/>
        <v>0</v>
      </c>
      <c r="AE1282" s="15">
        <f t="shared" si="110"/>
        <v>0</v>
      </c>
      <c r="AF1282" s="15">
        <f t="shared" si="110"/>
        <v>0</v>
      </c>
      <c r="AG1282" s="15">
        <f t="shared" si="110"/>
        <v>0</v>
      </c>
      <c r="AH1282" s="15">
        <f t="shared" si="110"/>
        <v>0</v>
      </c>
      <c r="AI1282" s="15">
        <f t="shared" si="111"/>
        <v>0</v>
      </c>
      <c r="AJ1282" s="15">
        <f t="shared" si="111"/>
        <v>0</v>
      </c>
      <c r="AK1282" s="15">
        <f t="shared" si="111"/>
        <v>0</v>
      </c>
      <c r="AL1282" s="15">
        <f t="shared" si="111"/>
        <v>0</v>
      </c>
      <c r="AM1282" s="15">
        <f t="shared" si="111"/>
        <v>0</v>
      </c>
      <c r="AN1282" s="15">
        <f t="shared" si="111"/>
        <v>0</v>
      </c>
      <c r="AO1282" s="15">
        <f t="shared" si="111"/>
        <v>0</v>
      </c>
      <c r="AP1282" s="15">
        <f t="shared" si="111"/>
        <v>0</v>
      </c>
      <c r="AQ1282" s="15">
        <f t="shared" si="111"/>
        <v>0</v>
      </c>
      <c r="AR1282" s="15">
        <f t="shared" si="111"/>
        <v>0</v>
      </c>
      <c r="AS1282" s="15">
        <f t="shared" si="112"/>
        <v>0</v>
      </c>
      <c r="AT1282" s="15">
        <f t="shared" si="112"/>
        <v>0</v>
      </c>
      <c r="AU1282" s="15">
        <f t="shared" si="112"/>
        <v>0</v>
      </c>
      <c r="AV1282" s="15">
        <f t="shared" si="112"/>
        <v>0</v>
      </c>
      <c r="AW1282" s="15">
        <f t="shared" si="112"/>
        <v>0</v>
      </c>
      <c r="AX1282" s="15">
        <f t="shared" si="112"/>
        <v>0</v>
      </c>
      <c r="AY1282" s="15">
        <f t="shared" si="112"/>
        <v>0</v>
      </c>
      <c r="BB1282" t="b">
        <f t="shared" si="105"/>
        <v>1</v>
      </c>
    </row>
    <row r="1283" spans="2:54">
      <c r="B1283">
        <f>TIP!A257</f>
        <v>17881</v>
      </c>
      <c r="C1283">
        <f>TIP!C257</f>
        <v>70469</v>
      </c>
      <c r="D1283" t="str">
        <f>TIP!F257</f>
        <v xml:space="preserve"> Clackamas County</v>
      </c>
      <c r="E1283" t="s">
        <v>4308</v>
      </c>
      <c r="F1283" t="str">
        <f t="shared" si="106"/>
        <v>County/Roadwayandbridge</v>
      </c>
      <c r="G1283" t="str">
        <f>TIP!F257</f>
        <v xml:space="preserve"> Clackamas County</v>
      </c>
      <c r="I1283" t="str">
        <f>TIP!B257</f>
        <v>SE 122nd Ave &amp; 132nd Avenue: Sidewalk Connections</v>
      </c>
      <c r="L1283" t="str">
        <f>TIP!E257</f>
        <v xml:space="preserve"> Local Road</v>
      </c>
      <c r="M1283" t="str">
        <f>TIP!D257</f>
        <v xml:space="preserve"> Add sidewalks</v>
      </c>
      <c r="N1283">
        <f>TIP!P257</f>
        <v>11919</v>
      </c>
      <c r="R1283">
        <v>117</v>
      </c>
      <c r="T1283" t="str">
        <f>TIP!H192</f>
        <v>Roadwayandbridge</v>
      </c>
      <c r="U1283" s="15">
        <f>TIP!L257</f>
        <v>2015</v>
      </c>
      <c r="W1283" s="15">
        <f t="shared" si="101"/>
        <v>11919</v>
      </c>
      <c r="Y1283" s="15">
        <f t="shared" si="110"/>
        <v>0</v>
      </c>
      <c r="Z1283" s="15">
        <f t="shared" si="110"/>
        <v>11919</v>
      </c>
      <c r="AA1283" s="15">
        <f t="shared" si="110"/>
        <v>0</v>
      </c>
      <c r="AB1283" s="15">
        <f t="shared" si="110"/>
        <v>0</v>
      </c>
      <c r="AC1283" s="15">
        <f t="shared" si="110"/>
        <v>0</v>
      </c>
      <c r="AD1283" s="15">
        <f t="shared" si="110"/>
        <v>0</v>
      </c>
      <c r="AE1283" s="15">
        <f t="shared" si="110"/>
        <v>0</v>
      </c>
      <c r="AF1283" s="15">
        <f t="shared" si="110"/>
        <v>0</v>
      </c>
      <c r="AG1283" s="15">
        <f t="shared" si="110"/>
        <v>0</v>
      </c>
      <c r="AH1283" s="15">
        <f t="shared" si="110"/>
        <v>0</v>
      </c>
      <c r="AI1283" s="15">
        <f t="shared" si="111"/>
        <v>0</v>
      </c>
      <c r="AJ1283" s="15">
        <f t="shared" si="111"/>
        <v>0</v>
      </c>
      <c r="AK1283" s="15">
        <f t="shared" si="111"/>
        <v>0</v>
      </c>
      <c r="AL1283" s="15">
        <f t="shared" si="111"/>
        <v>0</v>
      </c>
      <c r="AM1283" s="15">
        <f t="shared" si="111"/>
        <v>0</v>
      </c>
      <c r="AN1283" s="15">
        <f t="shared" si="111"/>
        <v>0</v>
      </c>
      <c r="AO1283" s="15">
        <f t="shared" si="111"/>
        <v>0</v>
      </c>
      <c r="AP1283" s="15">
        <f t="shared" si="111"/>
        <v>0</v>
      </c>
      <c r="AQ1283" s="15">
        <f t="shared" si="111"/>
        <v>0</v>
      </c>
      <c r="AR1283" s="15">
        <f t="shared" si="111"/>
        <v>0</v>
      </c>
      <c r="AS1283" s="15">
        <f t="shared" si="112"/>
        <v>0</v>
      </c>
      <c r="AT1283" s="15">
        <f t="shared" si="112"/>
        <v>0</v>
      </c>
      <c r="AU1283" s="15">
        <f t="shared" si="112"/>
        <v>0</v>
      </c>
      <c r="AV1283" s="15">
        <f t="shared" si="112"/>
        <v>0</v>
      </c>
      <c r="AW1283" s="15">
        <f t="shared" si="112"/>
        <v>0</v>
      </c>
      <c r="AX1283" s="15">
        <f t="shared" si="112"/>
        <v>0</v>
      </c>
      <c r="AY1283" s="15">
        <f t="shared" si="112"/>
        <v>0</v>
      </c>
      <c r="BB1283" t="b">
        <f t="shared" si="105"/>
        <v>1</v>
      </c>
    </row>
    <row r="1284" spans="2:54">
      <c r="B1284">
        <f>TIP!A258</f>
        <v>17881</v>
      </c>
      <c r="C1284">
        <f>TIP!C258</f>
        <v>70469</v>
      </c>
      <c r="D1284" t="str">
        <f>TIP!F258</f>
        <v xml:space="preserve"> Clackamas County</v>
      </c>
      <c r="E1284" t="s">
        <v>4308</v>
      </c>
      <c r="F1284" t="str">
        <f t="shared" si="106"/>
        <v>County/Pedestrian</v>
      </c>
      <c r="G1284" t="str">
        <f>TIP!F258</f>
        <v xml:space="preserve"> Clackamas County</v>
      </c>
      <c r="I1284" t="str">
        <f>TIP!B258</f>
        <v>SE 122nd Ave &amp; 132nd Avenue: Sidewalk Connections</v>
      </c>
      <c r="L1284" t="str">
        <f>TIP!E258</f>
        <v xml:space="preserve"> Local Road</v>
      </c>
      <c r="M1284" t="str">
        <f>TIP!D258</f>
        <v xml:space="preserve"> Add sidewalks</v>
      </c>
      <c r="N1284">
        <f>TIP!P258</f>
        <v>244081</v>
      </c>
      <c r="R1284">
        <v>118</v>
      </c>
      <c r="T1284" t="str">
        <f>TIP!H193</f>
        <v>Pedestrian</v>
      </c>
      <c r="U1284" s="15">
        <f>TIP!L258</f>
        <v>2015</v>
      </c>
      <c r="W1284" s="15">
        <f t="shared" si="101"/>
        <v>244081</v>
      </c>
      <c r="Y1284" s="15">
        <f t="shared" si="110"/>
        <v>0</v>
      </c>
      <c r="Z1284" s="15">
        <f t="shared" si="110"/>
        <v>244081</v>
      </c>
      <c r="AA1284" s="15">
        <f t="shared" si="110"/>
        <v>0</v>
      </c>
      <c r="AB1284" s="15">
        <f t="shared" si="110"/>
        <v>0</v>
      </c>
      <c r="AC1284" s="15">
        <f t="shared" si="110"/>
        <v>0</v>
      </c>
      <c r="AD1284" s="15">
        <f t="shared" si="110"/>
        <v>0</v>
      </c>
      <c r="AE1284" s="15">
        <f t="shared" si="110"/>
        <v>0</v>
      </c>
      <c r="AF1284" s="15">
        <f t="shared" si="110"/>
        <v>0</v>
      </c>
      <c r="AG1284" s="15">
        <f t="shared" si="110"/>
        <v>0</v>
      </c>
      <c r="AH1284" s="15">
        <f t="shared" si="110"/>
        <v>0</v>
      </c>
      <c r="AI1284" s="15">
        <f t="shared" si="111"/>
        <v>0</v>
      </c>
      <c r="AJ1284" s="15">
        <f t="shared" si="111"/>
        <v>0</v>
      </c>
      <c r="AK1284" s="15">
        <f t="shared" si="111"/>
        <v>0</v>
      </c>
      <c r="AL1284" s="15">
        <f t="shared" si="111"/>
        <v>0</v>
      </c>
      <c r="AM1284" s="15">
        <f t="shared" si="111"/>
        <v>0</v>
      </c>
      <c r="AN1284" s="15">
        <f t="shared" si="111"/>
        <v>0</v>
      </c>
      <c r="AO1284" s="15">
        <f t="shared" si="111"/>
        <v>0</v>
      </c>
      <c r="AP1284" s="15">
        <f t="shared" si="111"/>
        <v>0</v>
      </c>
      <c r="AQ1284" s="15">
        <f t="shared" si="111"/>
        <v>0</v>
      </c>
      <c r="AR1284" s="15">
        <f t="shared" si="111"/>
        <v>0</v>
      </c>
      <c r="AS1284" s="15">
        <f t="shared" si="112"/>
        <v>0</v>
      </c>
      <c r="AT1284" s="15">
        <f t="shared" si="112"/>
        <v>0</v>
      </c>
      <c r="AU1284" s="15">
        <f t="shared" si="112"/>
        <v>0</v>
      </c>
      <c r="AV1284" s="15">
        <f t="shared" si="112"/>
        <v>0</v>
      </c>
      <c r="AW1284" s="15">
        <f t="shared" si="112"/>
        <v>0</v>
      </c>
      <c r="AX1284" s="15">
        <f t="shared" si="112"/>
        <v>0</v>
      </c>
      <c r="AY1284" s="15">
        <f t="shared" si="112"/>
        <v>0</v>
      </c>
      <c r="BB1284" t="b">
        <f t="shared" si="105"/>
        <v>1</v>
      </c>
    </row>
    <row r="1285" spans="2:54">
      <c r="B1285">
        <f>TIP!A265</f>
        <v>18001</v>
      </c>
      <c r="C1285">
        <f>TIP!C265</f>
        <v>70478</v>
      </c>
      <c r="D1285" t="str">
        <f>TIP!F265</f>
        <v xml:space="preserve"> Clackamas County</v>
      </c>
      <c r="E1285" t="s">
        <v>4308</v>
      </c>
      <c r="F1285" t="str">
        <f t="shared" si="106"/>
        <v>County/Roadwayandbridge</v>
      </c>
      <c r="G1285" t="str">
        <f>TIP!F265</f>
        <v xml:space="preserve"> Clackamas County</v>
      </c>
      <c r="I1285" t="str">
        <f>TIP!B265</f>
        <v>Clackamas County Regional Freight ITS Project</v>
      </c>
      <c r="L1285" t="str">
        <f>TIP!E265</f>
        <v xml:space="preserve"> Local Road</v>
      </c>
      <c r="M1285" t="str">
        <f>TIP!D265</f>
        <v xml:space="preserve"> Improves the reliability of the regional freight system by reducing freight vehicle delay in known congested areas though a variety of ITS system enhancements.</v>
      </c>
      <c r="N1285">
        <f>TIP!P265</f>
        <v>635418</v>
      </c>
      <c r="R1285">
        <v>125</v>
      </c>
      <c r="T1285" t="str">
        <f>TIP!H200</f>
        <v>Roadwayandbridge</v>
      </c>
      <c r="U1285" s="15">
        <f>TIP!L265</f>
        <v>2015</v>
      </c>
      <c r="W1285" s="15">
        <f t="shared" si="101"/>
        <v>635418</v>
      </c>
      <c r="Y1285" s="15">
        <f t="shared" si="110"/>
        <v>0</v>
      </c>
      <c r="Z1285" s="15">
        <f t="shared" si="110"/>
        <v>635418</v>
      </c>
      <c r="AA1285" s="15">
        <f t="shared" si="110"/>
        <v>0</v>
      </c>
      <c r="AB1285" s="15">
        <f t="shared" si="110"/>
        <v>0</v>
      </c>
      <c r="AC1285" s="15">
        <f t="shared" si="110"/>
        <v>0</v>
      </c>
      <c r="AD1285" s="15">
        <f t="shared" si="110"/>
        <v>0</v>
      </c>
      <c r="AE1285" s="15">
        <f t="shared" si="110"/>
        <v>0</v>
      </c>
      <c r="AF1285" s="15">
        <f t="shared" si="110"/>
        <v>0</v>
      </c>
      <c r="AG1285" s="15">
        <f t="shared" si="110"/>
        <v>0</v>
      </c>
      <c r="AH1285" s="15">
        <f t="shared" si="110"/>
        <v>0</v>
      </c>
      <c r="AI1285" s="15">
        <f t="shared" si="111"/>
        <v>0</v>
      </c>
      <c r="AJ1285" s="15">
        <f t="shared" si="111"/>
        <v>0</v>
      </c>
      <c r="AK1285" s="15">
        <f t="shared" si="111"/>
        <v>0</v>
      </c>
      <c r="AL1285" s="15">
        <f t="shared" si="111"/>
        <v>0</v>
      </c>
      <c r="AM1285" s="15">
        <f t="shared" si="111"/>
        <v>0</v>
      </c>
      <c r="AN1285" s="15">
        <f t="shared" si="111"/>
        <v>0</v>
      </c>
      <c r="AO1285" s="15">
        <f t="shared" si="111"/>
        <v>0</v>
      </c>
      <c r="AP1285" s="15">
        <f t="shared" si="111"/>
        <v>0</v>
      </c>
      <c r="AQ1285" s="15">
        <f t="shared" si="111"/>
        <v>0</v>
      </c>
      <c r="AR1285" s="15">
        <f t="shared" si="111"/>
        <v>0</v>
      </c>
      <c r="AS1285" s="15">
        <f t="shared" si="112"/>
        <v>0</v>
      </c>
      <c r="AT1285" s="15">
        <f t="shared" si="112"/>
        <v>0</v>
      </c>
      <c r="AU1285" s="15">
        <f t="shared" si="112"/>
        <v>0</v>
      </c>
      <c r="AV1285" s="15">
        <f t="shared" si="112"/>
        <v>0</v>
      </c>
      <c r="AW1285" s="15">
        <f t="shared" si="112"/>
        <v>0</v>
      </c>
      <c r="AX1285" s="15">
        <f t="shared" si="112"/>
        <v>0</v>
      </c>
      <c r="AY1285" s="15">
        <f t="shared" si="112"/>
        <v>0</v>
      </c>
      <c r="BB1285" t="b">
        <f t="shared" si="105"/>
        <v>1</v>
      </c>
    </row>
    <row r="1286" spans="2:54">
      <c r="B1286">
        <f>TIP!A266</f>
        <v>18001</v>
      </c>
      <c r="C1286">
        <f>TIP!C266</f>
        <v>70478</v>
      </c>
      <c r="D1286" t="str">
        <f>TIP!F266</f>
        <v xml:space="preserve"> Clackamas County</v>
      </c>
      <c r="E1286" t="s">
        <v>4308</v>
      </c>
      <c r="F1286" t="str">
        <f t="shared" si="106"/>
        <v>County/Roadwayandbridge</v>
      </c>
      <c r="G1286" t="str">
        <f>TIP!F266</f>
        <v xml:space="preserve"> Clackamas County</v>
      </c>
      <c r="I1286" t="str">
        <f>TIP!B266</f>
        <v>Clackamas County Regional Freight ITS Project</v>
      </c>
      <c r="L1286" t="str">
        <f>TIP!E266</f>
        <v xml:space="preserve"> Local Road</v>
      </c>
      <c r="M1286" t="str">
        <f>TIP!D266</f>
        <v xml:space="preserve"> Improves the reliability of the regional freight system by reducing freight vehicle delay in known congested areas though a variety of ITS system enhancements.</v>
      </c>
      <c r="N1286">
        <f>TIP!P266</f>
        <v>140000</v>
      </c>
      <c r="R1286">
        <v>126</v>
      </c>
      <c r="T1286" t="str">
        <f>TIP!H201</f>
        <v>Roadwayandbridge</v>
      </c>
      <c r="U1286" s="15">
        <f>TIP!L266</f>
        <v>2015</v>
      </c>
      <c r="W1286" s="15">
        <f t="shared" si="101"/>
        <v>140000</v>
      </c>
      <c r="Y1286" s="15">
        <f t="shared" si="110"/>
        <v>0</v>
      </c>
      <c r="Z1286" s="15">
        <f t="shared" si="110"/>
        <v>140000</v>
      </c>
      <c r="AA1286" s="15">
        <f t="shared" si="110"/>
        <v>0</v>
      </c>
      <c r="AB1286" s="15">
        <f t="shared" si="110"/>
        <v>0</v>
      </c>
      <c r="AC1286" s="15">
        <f t="shared" si="110"/>
        <v>0</v>
      </c>
      <c r="AD1286" s="15">
        <f t="shared" si="110"/>
        <v>0</v>
      </c>
      <c r="AE1286" s="15">
        <f t="shared" si="110"/>
        <v>0</v>
      </c>
      <c r="AF1286" s="15">
        <f t="shared" si="110"/>
        <v>0</v>
      </c>
      <c r="AG1286" s="15">
        <f t="shared" si="110"/>
        <v>0</v>
      </c>
      <c r="AH1286" s="15">
        <f t="shared" si="110"/>
        <v>0</v>
      </c>
      <c r="AI1286" s="15">
        <f t="shared" si="111"/>
        <v>0</v>
      </c>
      <c r="AJ1286" s="15">
        <f t="shared" si="111"/>
        <v>0</v>
      </c>
      <c r="AK1286" s="15">
        <f t="shared" si="111"/>
        <v>0</v>
      </c>
      <c r="AL1286" s="15">
        <f t="shared" si="111"/>
        <v>0</v>
      </c>
      <c r="AM1286" s="15">
        <f t="shared" si="111"/>
        <v>0</v>
      </c>
      <c r="AN1286" s="15">
        <f t="shared" si="111"/>
        <v>0</v>
      </c>
      <c r="AO1286" s="15">
        <f t="shared" si="111"/>
        <v>0</v>
      </c>
      <c r="AP1286" s="15">
        <f t="shared" si="111"/>
        <v>0</v>
      </c>
      <c r="AQ1286" s="15">
        <f t="shared" si="111"/>
        <v>0</v>
      </c>
      <c r="AR1286" s="15">
        <f t="shared" si="111"/>
        <v>0</v>
      </c>
      <c r="AS1286" s="15">
        <f t="shared" si="112"/>
        <v>0</v>
      </c>
      <c r="AT1286" s="15">
        <f t="shared" si="112"/>
        <v>0</v>
      </c>
      <c r="AU1286" s="15">
        <f t="shared" si="112"/>
        <v>0</v>
      </c>
      <c r="AV1286" s="15">
        <f t="shared" si="112"/>
        <v>0</v>
      </c>
      <c r="AW1286" s="15">
        <f t="shared" si="112"/>
        <v>0</v>
      </c>
      <c r="AX1286" s="15">
        <f t="shared" si="112"/>
        <v>0</v>
      </c>
      <c r="AY1286" s="15">
        <f t="shared" si="112"/>
        <v>0</v>
      </c>
      <c r="BB1286" t="b">
        <f t="shared" si="105"/>
        <v>1</v>
      </c>
    </row>
    <row r="1287" spans="2:54">
      <c r="B1287">
        <f>TIP!A323</f>
        <v>18305</v>
      </c>
      <c r="C1287">
        <f>TIP!C323</f>
        <v>70645</v>
      </c>
      <c r="D1287" t="str">
        <f>TIP!F323</f>
        <v xml:space="preserve"> Clackamas County</v>
      </c>
      <c r="E1287" t="s">
        <v>4308</v>
      </c>
      <c r="F1287" t="str">
        <f t="shared" si="106"/>
        <v>County/Pedestrian</v>
      </c>
      <c r="G1287" t="str">
        <f>TIP!F323</f>
        <v xml:space="preserve"> Clackamas County</v>
      </c>
      <c r="I1287" t="str">
        <f>TIP!B323</f>
        <v>Sunnyside Rd Adaptive Signal System</v>
      </c>
      <c r="L1287" t="str">
        <f>TIP!E323</f>
        <v xml:space="preserve"> Local Road</v>
      </c>
      <c r="M1287" t="str">
        <f>TIP!D323</f>
        <v xml:space="preserve"> Design adaptive traffic signal system and transit signal priority on Sunnyside Rd.</v>
      </c>
      <c r="N1287">
        <f>TIP!P323</f>
        <v>801224</v>
      </c>
      <c r="R1287">
        <v>183</v>
      </c>
      <c r="T1287" t="str">
        <f>TIP!H258</f>
        <v>Pedestrian</v>
      </c>
      <c r="U1287" s="15">
        <f>TIP!L323</f>
        <v>2015</v>
      </c>
      <c r="W1287" s="15">
        <f t="shared" si="101"/>
        <v>801224</v>
      </c>
      <c r="Y1287" s="15">
        <f t="shared" si="110"/>
        <v>0</v>
      </c>
      <c r="Z1287" s="15">
        <f t="shared" si="110"/>
        <v>801224</v>
      </c>
      <c r="AA1287" s="15">
        <f t="shared" si="110"/>
        <v>0</v>
      </c>
      <c r="AB1287" s="15">
        <f t="shared" si="110"/>
        <v>0</v>
      </c>
      <c r="AC1287" s="15">
        <f t="shared" si="110"/>
        <v>0</v>
      </c>
      <c r="AD1287" s="15">
        <f t="shared" si="110"/>
        <v>0</v>
      </c>
      <c r="AE1287" s="15">
        <f t="shared" si="110"/>
        <v>0</v>
      </c>
      <c r="AF1287" s="15">
        <f t="shared" si="110"/>
        <v>0</v>
      </c>
      <c r="AG1287" s="15">
        <f t="shared" si="110"/>
        <v>0</v>
      </c>
      <c r="AH1287" s="15">
        <f t="shared" si="110"/>
        <v>0</v>
      </c>
      <c r="AI1287" s="15">
        <f t="shared" si="111"/>
        <v>0</v>
      </c>
      <c r="AJ1287" s="15">
        <f t="shared" si="111"/>
        <v>0</v>
      </c>
      <c r="AK1287" s="15">
        <f t="shared" si="111"/>
        <v>0</v>
      </c>
      <c r="AL1287" s="15">
        <f t="shared" si="111"/>
        <v>0</v>
      </c>
      <c r="AM1287" s="15">
        <f t="shared" si="111"/>
        <v>0</v>
      </c>
      <c r="AN1287" s="15">
        <f t="shared" si="111"/>
        <v>0</v>
      </c>
      <c r="AO1287" s="15">
        <f t="shared" si="111"/>
        <v>0</v>
      </c>
      <c r="AP1287" s="15">
        <f t="shared" si="111"/>
        <v>0</v>
      </c>
      <c r="AQ1287" s="15">
        <f t="shared" si="111"/>
        <v>0</v>
      </c>
      <c r="AR1287" s="15">
        <f t="shared" si="111"/>
        <v>0</v>
      </c>
      <c r="AS1287" s="15">
        <f t="shared" si="112"/>
        <v>0</v>
      </c>
      <c r="AT1287" s="15">
        <f t="shared" si="112"/>
        <v>0</v>
      </c>
      <c r="AU1287" s="15">
        <f t="shared" si="112"/>
        <v>0</v>
      </c>
      <c r="AV1287" s="15">
        <f t="shared" si="112"/>
        <v>0</v>
      </c>
      <c r="AW1287" s="15">
        <f t="shared" si="112"/>
        <v>0</v>
      </c>
      <c r="AX1287" s="15">
        <f t="shared" si="112"/>
        <v>0</v>
      </c>
      <c r="AY1287" s="15">
        <f t="shared" si="112"/>
        <v>0</v>
      </c>
      <c r="BB1287" t="b">
        <f t="shared" si="105"/>
        <v>1</v>
      </c>
    </row>
    <row r="1288" spans="2:54">
      <c r="B1288">
        <f>TIP!A500</f>
        <v>19277</v>
      </c>
      <c r="C1288">
        <f>TIP!C500</f>
        <v>70680</v>
      </c>
      <c r="D1288" t="str">
        <f>TIP!F500</f>
        <v xml:space="preserve"> Clackamas County</v>
      </c>
      <c r="E1288" t="s">
        <v>4308</v>
      </c>
      <c r="F1288" t="str">
        <f t="shared" si="106"/>
        <v>County/0</v>
      </c>
      <c r="G1288" t="str">
        <f>TIP!F500</f>
        <v xml:space="preserve"> Clackamas County</v>
      </c>
      <c r="I1288" t="str">
        <f>TIP!B500</f>
        <v>Clackamas County ITS Plan Phase 2B</v>
      </c>
      <c r="L1288" t="str">
        <f>TIP!E500</f>
        <v xml:space="preserve"> Highway</v>
      </c>
      <c r="M1288" t="str">
        <f>TIP!D500</f>
        <v xml:space="preserve"> The project will implement several priority intelligent transportation system (ITS) projects to roadways located in the Clackamas Industrial area and the City of Wilsonville.</v>
      </c>
      <c r="N1288">
        <f>TIP!P500</f>
        <v>306475</v>
      </c>
      <c r="R1288">
        <v>360</v>
      </c>
      <c r="T1288">
        <f>TIP!H435</f>
        <v>0</v>
      </c>
      <c r="U1288" s="15">
        <f>TIP!L500</f>
        <v>2016</v>
      </c>
      <c r="W1288" s="15">
        <f t="shared" si="101"/>
        <v>306475</v>
      </c>
      <c r="Y1288" s="15">
        <f t="shared" ref="Y1288:AH1297" si="113">IF(Y$1=$U1288,$W1288,0)</f>
        <v>0</v>
      </c>
      <c r="Z1288" s="15">
        <f t="shared" si="113"/>
        <v>0</v>
      </c>
      <c r="AA1288" s="15">
        <f t="shared" si="113"/>
        <v>306475</v>
      </c>
      <c r="AB1288" s="15">
        <f t="shared" si="113"/>
        <v>0</v>
      </c>
      <c r="AC1288" s="15">
        <f t="shared" si="113"/>
        <v>0</v>
      </c>
      <c r="AD1288" s="15">
        <f t="shared" si="113"/>
        <v>0</v>
      </c>
      <c r="AE1288" s="15">
        <f t="shared" si="113"/>
        <v>0</v>
      </c>
      <c r="AF1288" s="15">
        <f t="shared" si="113"/>
        <v>0</v>
      </c>
      <c r="AG1288" s="15">
        <f t="shared" si="113"/>
        <v>0</v>
      </c>
      <c r="AH1288" s="15">
        <f t="shared" si="113"/>
        <v>0</v>
      </c>
      <c r="AI1288" s="15">
        <f t="shared" ref="AI1288:AR1297" si="114">IF(AI$1=$U1288,$W1288,0)</f>
        <v>0</v>
      </c>
      <c r="AJ1288" s="15">
        <f t="shared" si="114"/>
        <v>0</v>
      </c>
      <c r="AK1288" s="15">
        <f t="shared" si="114"/>
        <v>0</v>
      </c>
      <c r="AL1288" s="15">
        <f t="shared" si="114"/>
        <v>0</v>
      </c>
      <c r="AM1288" s="15">
        <f t="shared" si="114"/>
        <v>0</v>
      </c>
      <c r="AN1288" s="15">
        <f t="shared" si="114"/>
        <v>0</v>
      </c>
      <c r="AO1288" s="15">
        <f t="shared" si="114"/>
        <v>0</v>
      </c>
      <c r="AP1288" s="15">
        <f t="shared" si="114"/>
        <v>0</v>
      </c>
      <c r="AQ1288" s="15">
        <f t="shared" si="114"/>
        <v>0</v>
      </c>
      <c r="AR1288" s="15">
        <f t="shared" si="114"/>
        <v>0</v>
      </c>
      <c r="AS1288" s="15">
        <f t="shared" ref="AS1288:AY1297" si="115">IF(AS$1=$U1288,$W1288,0)</f>
        <v>0</v>
      </c>
      <c r="AT1288" s="15">
        <f t="shared" si="115"/>
        <v>0</v>
      </c>
      <c r="AU1288" s="15">
        <f t="shared" si="115"/>
        <v>0</v>
      </c>
      <c r="AV1288" s="15">
        <f t="shared" si="115"/>
        <v>0</v>
      </c>
      <c r="AW1288" s="15">
        <f t="shared" si="115"/>
        <v>0</v>
      </c>
      <c r="AX1288" s="15">
        <f t="shared" si="115"/>
        <v>0</v>
      </c>
      <c r="AY1288" s="15">
        <f t="shared" si="115"/>
        <v>0</v>
      </c>
      <c r="BB1288" t="b">
        <f t="shared" si="105"/>
        <v>1</v>
      </c>
    </row>
    <row r="1289" spans="2:54">
      <c r="B1289">
        <f>TIP!A564</f>
        <v>19276</v>
      </c>
      <c r="C1289">
        <f>TIP!C564</f>
        <v>70674</v>
      </c>
      <c r="D1289" t="str">
        <f>TIP!F564</f>
        <v xml:space="preserve"> Clackamas County</v>
      </c>
      <c r="E1289" t="s">
        <v>4308</v>
      </c>
      <c r="F1289" t="str">
        <f t="shared" si="106"/>
        <v>County/Pedestrian</v>
      </c>
      <c r="G1289" t="str">
        <f>TIP!F564</f>
        <v xml:space="preserve"> Clackamas County</v>
      </c>
      <c r="I1289" t="str">
        <f>TIP!B564</f>
        <v>Jennings Ave: OR 99E to Oatfield Rd</v>
      </c>
      <c r="L1289" t="str">
        <f>TIP!E564</f>
        <v xml:space="preserve"> Local Road</v>
      </c>
      <c r="M1289" t="str">
        <f>TIP!D564</f>
        <v xml:space="preserve"> The project will construct curb tight sidewalks and bike lanes along Jennings Ave between OR 99E (McLoughlin Blvd) and Oatfield Rd.</v>
      </c>
      <c r="N1289">
        <f>TIP!P564</f>
        <v>553710</v>
      </c>
      <c r="R1289">
        <v>424</v>
      </c>
      <c r="T1289" t="str">
        <f>TIP!H499</f>
        <v>Pedestrian</v>
      </c>
      <c r="U1289" s="15">
        <f>TIP!L564</f>
        <v>2017</v>
      </c>
      <c r="W1289" s="15">
        <f t="shared" si="101"/>
        <v>553710</v>
      </c>
      <c r="Y1289" s="15">
        <f t="shared" si="113"/>
        <v>0</v>
      </c>
      <c r="Z1289" s="15">
        <f t="shared" si="113"/>
        <v>0</v>
      </c>
      <c r="AA1289" s="15">
        <f t="shared" si="113"/>
        <v>0</v>
      </c>
      <c r="AB1289" s="15">
        <f t="shared" si="113"/>
        <v>553710</v>
      </c>
      <c r="AC1289" s="15">
        <f t="shared" si="113"/>
        <v>0</v>
      </c>
      <c r="AD1289" s="15">
        <f t="shared" si="113"/>
        <v>0</v>
      </c>
      <c r="AE1289" s="15">
        <f t="shared" si="113"/>
        <v>0</v>
      </c>
      <c r="AF1289" s="15">
        <f t="shared" si="113"/>
        <v>0</v>
      </c>
      <c r="AG1289" s="15">
        <f t="shared" si="113"/>
        <v>0</v>
      </c>
      <c r="AH1289" s="15">
        <f t="shared" si="113"/>
        <v>0</v>
      </c>
      <c r="AI1289" s="15">
        <f t="shared" si="114"/>
        <v>0</v>
      </c>
      <c r="AJ1289" s="15">
        <f t="shared" si="114"/>
        <v>0</v>
      </c>
      <c r="AK1289" s="15">
        <f t="shared" si="114"/>
        <v>0</v>
      </c>
      <c r="AL1289" s="15">
        <f t="shared" si="114"/>
        <v>0</v>
      </c>
      <c r="AM1289" s="15">
        <f t="shared" si="114"/>
        <v>0</v>
      </c>
      <c r="AN1289" s="15">
        <f t="shared" si="114"/>
        <v>0</v>
      </c>
      <c r="AO1289" s="15">
        <f t="shared" si="114"/>
        <v>0</v>
      </c>
      <c r="AP1289" s="15">
        <f t="shared" si="114"/>
        <v>0</v>
      </c>
      <c r="AQ1289" s="15">
        <f t="shared" si="114"/>
        <v>0</v>
      </c>
      <c r="AR1289" s="15">
        <f t="shared" si="114"/>
        <v>0</v>
      </c>
      <c r="AS1289" s="15">
        <f t="shared" si="115"/>
        <v>0</v>
      </c>
      <c r="AT1289" s="15">
        <f t="shared" si="115"/>
        <v>0</v>
      </c>
      <c r="AU1289" s="15">
        <f t="shared" si="115"/>
        <v>0</v>
      </c>
      <c r="AV1289" s="15">
        <f t="shared" si="115"/>
        <v>0</v>
      </c>
      <c r="AW1289" s="15">
        <f t="shared" si="115"/>
        <v>0</v>
      </c>
      <c r="AX1289" s="15">
        <f t="shared" si="115"/>
        <v>0</v>
      </c>
      <c r="AY1289" s="15">
        <f t="shared" si="115"/>
        <v>0</v>
      </c>
      <c r="BB1289" t="b">
        <f t="shared" si="105"/>
        <v>1</v>
      </c>
    </row>
    <row r="1290" spans="2:54">
      <c r="B1290">
        <f>TIP!A565</f>
        <v>19277</v>
      </c>
      <c r="C1290">
        <f>TIP!C565</f>
        <v>70680</v>
      </c>
      <c r="D1290" t="str">
        <f>TIP!F565</f>
        <v xml:space="preserve"> Clackamas County</v>
      </c>
      <c r="E1290" t="s">
        <v>4308</v>
      </c>
      <c r="F1290" t="str">
        <f t="shared" si="106"/>
        <v>County/TransportationSystemManagementOperations</v>
      </c>
      <c r="G1290" t="str">
        <f>TIP!F565</f>
        <v xml:space="preserve"> Clackamas County</v>
      </c>
      <c r="I1290" t="str">
        <f>TIP!B565</f>
        <v>Clackamas County ITS Plan Phase 2B</v>
      </c>
      <c r="L1290" t="str">
        <f>TIP!E565</f>
        <v xml:space="preserve"> Highway</v>
      </c>
      <c r="M1290" t="str">
        <f>TIP!D565</f>
        <v xml:space="preserve"> The project will implement several priority intelligent transportation system (ITS) projects to roadways located in the Clackamas Industrial area and the City of Wilsonville.</v>
      </c>
      <c r="N1290">
        <f>TIP!P565</f>
        <v>1064304</v>
      </c>
      <c r="R1290">
        <v>425</v>
      </c>
      <c r="T1290" t="str">
        <f>TIP!H500</f>
        <v>TransportationSystemManagementOperations</v>
      </c>
      <c r="U1290" s="15">
        <f>TIP!L565</f>
        <v>2017</v>
      </c>
      <c r="W1290" s="15">
        <f t="shared" si="101"/>
        <v>1064304</v>
      </c>
      <c r="Y1290" s="15">
        <f t="shared" si="113"/>
        <v>0</v>
      </c>
      <c r="Z1290" s="15">
        <f t="shared" si="113"/>
        <v>0</v>
      </c>
      <c r="AA1290" s="15">
        <f t="shared" si="113"/>
        <v>0</v>
      </c>
      <c r="AB1290" s="15">
        <f t="shared" si="113"/>
        <v>1064304</v>
      </c>
      <c r="AC1290" s="15">
        <f t="shared" si="113"/>
        <v>0</v>
      </c>
      <c r="AD1290" s="15">
        <f t="shared" si="113"/>
        <v>0</v>
      </c>
      <c r="AE1290" s="15">
        <f t="shared" si="113"/>
        <v>0</v>
      </c>
      <c r="AF1290" s="15">
        <f t="shared" si="113"/>
        <v>0</v>
      </c>
      <c r="AG1290" s="15">
        <f t="shared" si="113"/>
        <v>0</v>
      </c>
      <c r="AH1290" s="15">
        <f t="shared" si="113"/>
        <v>0</v>
      </c>
      <c r="AI1290" s="15">
        <f t="shared" si="114"/>
        <v>0</v>
      </c>
      <c r="AJ1290" s="15">
        <f t="shared" si="114"/>
        <v>0</v>
      </c>
      <c r="AK1290" s="15">
        <f t="shared" si="114"/>
        <v>0</v>
      </c>
      <c r="AL1290" s="15">
        <f t="shared" si="114"/>
        <v>0</v>
      </c>
      <c r="AM1290" s="15">
        <f t="shared" si="114"/>
        <v>0</v>
      </c>
      <c r="AN1290" s="15">
        <f t="shared" si="114"/>
        <v>0</v>
      </c>
      <c r="AO1290" s="15">
        <f t="shared" si="114"/>
        <v>0</v>
      </c>
      <c r="AP1290" s="15">
        <f t="shared" si="114"/>
        <v>0</v>
      </c>
      <c r="AQ1290" s="15">
        <f t="shared" si="114"/>
        <v>0</v>
      </c>
      <c r="AR1290" s="15">
        <f t="shared" si="114"/>
        <v>0</v>
      </c>
      <c r="AS1290" s="15">
        <f t="shared" si="115"/>
        <v>0</v>
      </c>
      <c r="AT1290" s="15">
        <f t="shared" si="115"/>
        <v>0</v>
      </c>
      <c r="AU1290" s="15">
        <f t="shared" si="115"/>
        <v>0</v>
      </c>
      <c r="AV1290" s="15">
        <f t="shared" si="115"/>
        <v>0</v>
      </c>
      <c r="AW1290" s="15">
        <f t="shared" si="115"/>
        <v>0</v>
      </c>
      <c r="AX1290" s="15">
        <f t="shared" si="115"/>
        <v>0</v>
      </c>
      <c r="AY1290" s="15">
        <f t="shared" si="115"/>
        <v>0</v>
      </c>
      <c r="BB1290" t="b">
        <f t="shared" si="105"/>
        <v>1</v>
      </c>
    </row>
    <row r="1291" spans="2:54">
      <c r="B1291">
        <f>TIP!A607</f>
        <v>19276</v>
      </c>
      <c r="C1291">
        <f>TIP!C607</f>
        <v>70674</v>
      </c>
      <c r="D1291" t="str">
        <f>TIP!F607</f>
        <v xml:space="preserve"> Clackamas County</v>
      </c>
      <c r="E1291" t="s">
        <v>4308</v>
      </c>
      <c r="F1291" t="str">
        <f t="shared" si="106"/>
        <v>County/Roadwayandbridge</v>
      </c>
      <c r="G1291" t="str">
        <f>TIP!F607</f>
        <v xml:space="preserve"> Clackamas County</v>
      </c>
      <c r="I1291" t="str">
        <f>TIP!B607</f>
        <v>Jennings Ave: OR 99E to Oatfield Rd</v>
      </c>
      <c r="L1291" t="str">
        <f>TIP!E607</f>
        <v xml:space="preserve"> Local Road</v>
      </c>
      <c r="M1291" t="str">
        <f>TIP!D607</f>
        <v xml:space="preserve"> The project will construct curb tight sidewalks and bike lanes along Jennings Ave between OR 99E (McLoughlin Blvd) and Oatfield Rd.</v>
      </c>
      <c r="N1291">
        <f>TIP!P607</f>
        <v>318300</v>
      </c>
      <c r="R1291">
        <v>467</v>
      </c>
      <c r="T1291" t="str">
        <f>TIP!H542</f>
        <v>Roadwayandbridge</v>
      </c>
      <c r="U1291" s="15">
        <f>TIP!L607</f>
        <v>2018</v>
      </c>
      <c r="W1291" s="15">
        <f t="shared" si="101"/>
        <v>318300</v>
      </c>
      <c r="Y1291" s="15">
        <f t="shared" si="113"/>
        <v>0</v>
      </c>
      <c r="Z1291" s="15">
        <f t="shared" si="113"/>
        <v>0</v>
      </c>
      <c r="AA1291" s="15">
        <f t="shared" si="113"/>
        <v>0</v>
      </c>
      <c r="AB1291" s="15">
        <f t="shared" si="113"/>
        <v>0</v>
      </c>
      <c r="AC1291" s="15">
        <f t="shared" si="113"/>
        <v>318300</v>
      </c>
      <c r="AD1291" s="15">
        <f t="shared" si="113"/>
        <v>0</v>
      </c>
      <c r="AE1291" s="15">
        <f t="shared" si="113"/>
        <v>0</v>
      </c>
      <c r="AF1291" s="15">
        <f t="shared" si="113"/>
        <v>0</v>
      </c>
      <c r="AG1291" s="15">
        <f t="shared" si="113"/>
        <v>0</v>
      </c>
      <c r="AH1291" s="15">
        <f t="shared" si="113"/>
        <v>0</v>
      </c>
      <c r="AI1291" s="15">
        <f t="shared" si="114"/>
        <v>0</v>
      </c>
      <c r="AJ1291" s="15">
        <f t="shared" si="114"/>
        <v>0</v>
      </c>
      <c r="AK1291" s="15">
        <f t="shared" si="114"/>
        <v>0</v>
      </c>
      <c r="AL1291" s="15">
        <f t="shared" si="114"/>
        <v>0</v>
      </c>
      <c r="AM1291" s="15">
        <f t="shared" si="114"/>
        <v>0</v>
      </c>
      <c r="AN1291" s="15">
        <f t="shared" si="114"/>
        <v>0</v>
      </c>
      <c r="AO1291" s="15">
        <f t="shared" si="114"/>
        <v>0</v>
      </c>
      <c r="AP1291" s="15">
        <f t="shared" si="114"/>
        <v>0</v>
      </c>
      <c r="AQ1291" s="15">
        <f t="shared" si="114"/>
        <v>0</v>
      </c>
      <c r="AR1291" s="15">
        <f t="shared" si="114"/>
        <v>0</v>
      </c>
      <c r="AS1291" s="15">
        <f t="shared" si="115"/>
        <v>0</v>
      </c>
      <c r="AT1291" s="15">
        <f t="shared" si="115"/>
        <v>0</v>
      </c>
      <c r="AU1291" s="15">
        <f t="shared" si="115"/>
        <v>0</v>
      </c>
      <c r="AV1291" s="15">
        <f t="shared" si="115"/>
        <v>0</v>
      </c>
      <c r="AW1291" s="15">
        <f t="shared" si="115"/>
        <v>0</v>
      </c>
      <c r="AX1291" s="15">
        <f t="shared" si="115"/>
        <v>0</v>
      </c>
      <c r="AY1291" s="15">
        <f t="shared" si="115"/>
        <v>0</v>
      </c>
      <c r="BB1291" t="b">
        <f t="shared" si="105"/>
        <v>1</v>
      </c>
    </row>
    <row r="1292" spans="2:54">
      <c r="B1292">
        <f>TIP!A608</f>
        <v>19276</v>
      </c>
      <c r="C1292">
        <f>TIP!C608</f>
        <v>70674</v>
      </c>
      <c r="D1292" t="str">
        <f>TIP!F608</f>
        <v xml:space="preserve"> Clackamas County</v>
      </c>
      <c r="E1292" t="s">
        <v>4308</v>
      </c>
      <c r="F1292" t="str">
        <f t="shared" si="106"/>
        <v>County/Roadwayandbridge</v>
      </c>
      <c r="G1292" t="str">
        <f>TIP!F608</f>
        <v xml:space="preserve"> Clackamas County</v>
      </c>
      <c r="I1292" t="str">
        <f>TIP!B608</f>
        <v>Jennings Ave: OR 99E to Oatfield Rd</v>
      </c>
      <c r="L1292" t="str">
        <f>TIP!E608</f>
        <v xml:space="preserve"> Local Road</v>
      </c>
      <c r="M1292" t="str">
        <f>TIP!D608</f>
        <v xml:space="preserve"> The project will construct curb tight sidewalks and bike lanes along Jennings Ave between OR 99E (McLoughlin Blvd) and Oatfield Rd.</v>
      </c>
      <c r="N1292">
        <f>TIP!P608</f>
        <v>1246670</v>
      </c>
      <c r="R1292">
        <v>468</v>
      </c>
      <c r="T1292" t="str">
        <f>TIP!H543</f>
        <v>Roadwayandbridge</v>
      </c>
      <c r="U1292" s="15">
        <f>TIP!L608</f>
        <v>2018</v>
      </c>
      <c r="W1292" s="15">
        <f t="shared" si="101"/>
        <v>1246670</v>
      </c>
      <c r="Y1292" s="15">
        <f t="shared" si="113"/>
        <v>0</v>
      </c>
      <c r="Z1292" s="15">
        <f t="shared" si="113"/>
        <v>0</v>
      </c>
      <c r="AA1292" s="15">
        <f t="shared" si="113"/>
        <v>0</v>
      </c>
      <c r="AB1292" s="15">
        <f t="shared" si="113"/>
        <v>0</v>
      </c>
      <c r="AC1292" s="15">
        <f t="shared" si="113"/>
        <v>1246670</v>
      </c>
      <c r="AD1292" s="15">
        <f t="shared" si="113"/>
        <v>0</v>
      </c>
      <c r="AE1292" s="15">
        <f t="shared" si="113"/>
        <v>0</v>
      </c>
      <c r="AF1292" s="15">
        <f t="shared" si="113"/>
        <v>0</v>
      </c>
      <c r="AG1292" s="15">
        <f t="shared" si="113"/>
        <v>0</v>
      </c>
      <c r="AH1292" s="15">
        <f t="shared" si="113"/>
        <v>0</v>
      </c>
      <c r="AI1292" s="15">
        <f t="shared" si="114"/>
        <v>0</v>
      </c>
      <c r="AJ1292" s="15">
        <f t="shared" si="114"/>
        <v>0</v>
      </c>
      <c r="AK1292" s="15">
        <f t="shared" si="114"/>
        <v>0</v>
      </c>
      <c r="AL1292" s="15">
        <f t="shared" si="114"/>
        <v>0</v>
      </c>
      <c r="AM1292" s="15">
        <f t="shared" si="114"/>
        <v>0</v>
      </c>
      <c r="AN1292" s="15">
        <f t="shared" si="114"/>
        <v>0</v>
      </c>
      <c r="AO1292" s="15">
        <f t="shared" si="114"/>
        <v>0</v>
      </c>
      <c r="AP1292" s="15">
        <f t="shared" si="114"/>
        <v>0</v>
      </c>
      <c r="AQ1292" s="15">
        <f t="shared" si="114"/>
        <v>0</v>
      </c>
      <c r="AR1292" s="15">
        <f t="shared" si="114"/>
        <v>0</v>
      </c>
      <c r="AS1292" s="15">
        <f t="shared" si="115"/>
        <v>0</v>
      </c>
      <c r="AT1292" s="15">
        <f t="shared" si="115"/>
        <v>0</v>
      </c>
      <c r="AU1292" s="15">
        <f t="shared" si="115"/>
        <v>0</v>
      </c>
      <c r="AV1292" s="15">
        <f t="shared" si="115"/>
        <v>0</v>
      </c>
      <c r="AW1292" s="15">
        <f t="shared" si="115"/>
        <v>0</v>
      </c>
      <c r="AX1292" s="15">
        <f t="shared" si="115"/>
        <v>0</v>
      </c>
      <c r="AY1292" s="15">
        <f t="shared" si="115"/>
        <v>0</v>
      </c>
      <c r="BB1292" t="b">
        <f t="shared" si="105"/>
        <v>1</v>
      </c>
    </row>
    <row r="1293" spans="2:54">
      <c r="B1293">
        <f>TIP!A624</f>
        <v>19354</v>
      </c>
      <c r="C1293">
        <f>TIP!C624</f>
        <v>70681</v>
      </c>
      <c r="D1293" t="str">
        <f>TIP!F624</f>
        <v xml:space="preserve"> Clackamas County</v>
      </c>
      <c r="E1293" t="s">
        <v>4308</v>
      </c>
      <c r="F1293" t="str">
        <f t="shared" si="106"/>
        <v>County/Roadwayandbridge</v>
      </c>
      <c r="G1293" t="str">
        <f>TIP!F624</f>
        <v xml:space="preserve"> Clackamas County</v>
      </c>
      <c r="I1293" t="str">
        <f>TIP!B624</f>
        <v>Sunrise System: Industrial Area Freight Access</v>
      </c>
      <c r="L1293" t="str">
        <f>TIP!E624</f>
        <v xml:space="preserve"> Highway</v>
      </c>
      <c r="M1293" t="str">
        <f>TIP!D624</f>
        <v xml:space="preserve"> The project will construct a new two-lane state highway to provide freight access to the Clackamas Industrial Area and a multiuse path connecting to the I-205 multiuse path.</v>
      </c>
      <c r="N1293">
        <f>TIP!P624</f>
        <v>9213195</v>
      </c>
      <c r="R1293">
        <v>484</v>
      </c>
      <c r="T1293" t="str">
        <f>TIP!H559</f>
        <v>Roadwayandbridge</v>
      </c>
      <c r="U1293" s="15">
        <f>TIP!L624</f>
        <v>2018</v>
      </c>
      <c r="W1293" s="15">
        <f t="shared" si="101"/>
        <v>9213195</v>
      </c>
      <c r="Y1293" s="15">
        <f t="shared" si="113"/>
        <v>0</v>
      </c>
      <c r="Z1293" s="15">
        <f t="shared" si="113"/>
        <v>0</v>
      </c>
      <c r="AA1293" s="15">
        <f t="shared" si="113"/>
        <v>0</v>
      </c>
      <c r="AB1293" s="15">
        <f t="shared" si="113"/>
        <v>0</v>
      </c>
      <c r="AC1293" s="15">
        <f t="shared" si="113"/>
        <v>9213195</v>
      </c>
      <c r="AD1293" s="15">
        <f t="shared" si="113"/>
        <v>0</v>
      </c>
      <c r="AE1293" s="15">
        <f t="shared" si="113"/>
        <v>0</v>
      </c>
      <c r="AF1293" s="15">
        <f t="shared" si="113"/>
        <v>0</v>
      </c>
      <c r="AG1293" s="15">
        <f t="shared" si="113"/>
        <v>0</v>
      </c>
      <c r="AH1293" s="15">
        <f t="shared" si="113"/>
        <v>0</v>
      </c>
      <c r="AI1293" s="15">
        <f t="shared" si="114"/>
        <v>0</v>
      </c>
      <c r="AJ1293" s="15">
        <f t="shared" si="114"/>
        <v>0</v>
      </c>
      <c r="AK1293" s="15">
        <f t="shared" si="114"/>
        <v>0</v>
      </c>
      <c r="AL1293" s="15">
        <f t="shared" si="114"/>
        <v>0</v>
      </c>
      <c r="AM1293" s="15">
        <f t="shared" si="114"/>
        <v>0</v>
      </c>
      <c r="AN1293" s="15">
        <f t="shared" si="114"/>
        <v>0</v>
      </c>
      <c r="AO1293" s="15">
        <f t="shared" si="114"/>
        <v>0</v>
      </c>
      <c r="AP1293" s="15">
        <f t="shared" si="114"/>
        <v>0</v>
      </c>
      <c r="AQ1293" s="15">
        <f t="shared" si="114"/>
        <v>0</v>
      </c>
      <c r="AR1293" s="15">
        <f t="shared" si="114"/>
        <v>0</v>
      </c>
      <c r="AS1293" s="15">
        <f t="shared" si="115"/>
        <v>0</v>
      </c>
      <c r="AT1293" s="15">
        <f t="shared" si="115"/>
        <v>0</v>
      </c>
      <c r="AU1293" s="15">
        <f t="shared" si="115"/>
        <v>0</v>
      </c>
      <c r="AV1293" s="15">
        <f t="shared" si="115"/>
        <v>0</v>
      </c>
      <c r="AW1293" s="15">
        <f t="shared" si="115"/>
        <v>0</v>
      </c>
      <c r="AX1293" s="15">
        <f t="shared" si="115"/>
        <v>0</v>
      </c>
      <c r="AY1293" s="15">
        <f t="shared" si="115"/>
        <v>0</v>
      </c>
      <c r="BB1293" t="b">
        <f t="shared" si="105"/>
        <v>1</v>
      </c>
    </row>
    <row r="1294" spans="2:54">
      <c r="B1294">
        <f>TIP!A204</f>
        <v>16063</v>
      </c>
      <c r="C1294">
        <f>TIP!C204</f>
        <v>70580</v>
      </c>
      <c r="D1294" t="str">
        <f>TIP!F204</f>
        <v xml:space="preserve"> Forest Grove</v>
      </c>
      <c r="E1294" t="s">
        <v>4307</v>
      </c>
      <c r="F1294" t="str">
        <f t="shared" si="106"/>
        <v>City/Roadwayandbridge</v>
      </c>
      <c r="G1294" t="str">
        <f>TIP!F204</f>
        <v xml:space="preserve"> Forest Grove</v>
      </c>
      <c r="I1294" t="str">
        <f>TIP!B204</f>
        <v>B Street:  23rd Ave - Primrose Ln (Forest Grove)</v>
      </c>
      <c r="L1294" t="str">
        <f>TIP!E204</f>
        <v xml:space="preserve"> Local Road</v>
      </c>
      <c r="M1294" t="str">
        <f>TIP!D204</f>
        <v xml:space="preserve"> Install sidewalks</v>
      </c>
      <c r="N1294">
        <f>TIP!P204</f>
        <v>20484</v>
      </c>
      <c r="R1294">
        <v>64</v>
      </c>
      <c r="T1294" t="str">
        <f>TIP!H139</f>
        <v>Roadwayandbridge</v>
      </c>
      <c r="U1294" s="15">
        <f>TIP!L204</f>
        <v>2015</v>
      </c>
      <c r="W1294" s="15">
        <f t="shared" si="101"/>
        <v>20484</v>
      </c>
      <c r="Y1294" s="15">
        <f t="shared" si="113"/>
        <v>0</v>
      </c>
      <c r="Z1294" s="15">
        <f t="shared" si="113"/>
        <v>20484</v>
      </c>
      <c r="AA1294" s="15">
        <f t="shared" si="113"/>
        <v>0</v>
      </c>
      <c r="AB1294" s="15">
        <f t="shared" si="113"/>
        <v>0</v>
      </c>
      <c r="AC1294" s="15">
        <f t="shared" si="113"/>
        <v>0</v>
      </c>
      <c r="AD1294" s="15">
        <f t="shared" si="113"/>
        <v>0</v>
      </c>
      <c r="AE1294" s="15">
        <f t="shared" si="113"/>
        <v>0</v>
      </c>
      <c r="AF1294" s="15">
        <f t="shared" si="113"/>
        <v>0</v>
      </c>
      <c r="AG1294" s="15">
        <f t="shared" si="113"/>
        <v>0</v>
      </c>
      <c r="AH1294" s="15">
        <f t="shared" si="113"/>
        <v>0</v>
      </c>
      <c r="AI1294" s="15">
        <f t="shared" si="114"/>
        <v>0</v>
      </c>
      <c r="AJ1294" s="15">
        <f t="shared" si="114"/>
        <v>0</v>
      </c>
      <c r="AK1294" s="15">
        <f t="shared" si="114"/>
        <v>0</v>
      </c>
      <c r="AL1294" s="15">
        <f t="shared" si="114"/>
        <v>0</v>
      </c>
      <c r="AM1294" s="15">
        <f t="shared" si="114"/>
        <v>0</v>
      </c>
      <c r="AN1294" s="15">
        <f t="shared" si="114"/>
        <v>0</v>
      </c>
      <c r="AO1294" s="15">
        <f t="shared" si="114"/>
        <v>0</v>
      </c>
      <c r="AP1294" s="15">
        <f t="shared" si="114"/>
        <v>0</v>
      </c>
      <c r="AQ1294" s="15">
        <f t="shared" si="114"/>
        <v>0</v>
      </c>
      <c r="AR1294" s="15">
        <f t="shared" si="114"/>
        <v>0</v>
      </c>
      <c r="AS1294" s="15">
        <f t="shared" si="115"/>
        <v>0</v>
      </c>
      <c r="AT1294" s="15">
        <f t="shared" si="115"/>
        <v>0</v>
      </c>
      <c r="AU1294" s="15">
        <f t="shared" si="115"/>
        <v>0</v>
      </c>
      <c r="AV1294" s="15">
        <f t="shared" si="115"/>
        <v>0</v>
      </c>
      <c r="AW1294" s="15">
        <f t="shared" si="115"/>
        <v>0</v>
      </c>
      <c r="AX1294" s="15">
        <f t="shared" si="115"/>
        <v>0</v>
      </c>
      <c r="AY1294" s="15">
        <f t="shared" si="115"/>
        <v>0</v>
      </c>
      <c r="BB1294" t="b">
        <f t="shared" si="105"/>
        <v>1</v>
      </c>
    </row>
    <row r="1295" spans="2:54">
      <c r="B1295">
        <f>TIP!A205</f>
        <v>16063</v>
      </c>
      <c r="C1295">
        <f>TIP!C205</f>
        <v>70580</v>
      </c>
      <c r="D1295" t="str">
        <f>TIP!F205</f>
        <v xml:space="preserve"> Forest Grove</v>
      </c>
      <c r="E1295" t="s">
        <v>4307</v>
      </c>
      <c r="F1295" t="str">
        <f t="shared" si="106"/>
        <v>City/Roadwayandbridge</v>
      </c>
      <c r="G1295" t="str">
        <f>TIP!F205</f>
        <v xml:space="preserve"> Forest Grove</v>
      </c>
      <c r="I1295" t="str">
        <f>TIP!B205</f>
        <v>B Street:  23rd Ave - Primrose Ln (Forest Grove)</v>
      </c>
      <c r="L1295" t="str">
        <f>TIP!E205</f>
        <v xml:space="preserve"> Local Road</v>
      </c>
      <c r="M1295" t="str">
        <f>TIP!D205</f>
        <v xml:space="preserve"> Install sidewalks</v>
      </c>
      <c r="N1295">
        <f>TIP!P205</f>
        <v>0</v>
      </c>
      <c r="R1295">
        <v>65</v>
      </c>
      <c r="T1295" t="str">
        <f>TIP!H140</f>
        <v>Roadwayandbridge</v>
      </c>
      <c r="U1295" s="15">
        <f>TIP!L205</f>
        <v>2015</v>
      </c>
      <c r="W1295" s="15">
        <f t="shared" si="101"/>
        <v>0</v>
      </c>
      <c r="Y1295" s="15">
        <f t="shared" si="113"/>
        <v>0</v>
      </c>
      <c r="Z1295" s="15">
        <f t="shared" si="113"/>
        <v>0</v>
      </c>
      <c r="AA1295" s="15">
        <f t="shared" si="113"/>
        <v>0</v>
      </c>
      <c r="AB1295" s="15">
        <f t="shared" si="113"/>
        <v>0</v>
      </c>
      <c r="AC1295" s="15">
        <f t="shared" si="113"/>
        <v>0</v>
      </c>
      <c r="AD1295" s="15">
        <f t="shared" si="113"/>
        <v>0</v>
      </c>
      <c r="AE1295" s="15">
        <f t="shared" si="113"/>
        <v>0</v>
      </c>
      <c r="AF1295" s="15">
        <f t="shared" si="113"/>
        <v>0</v>
      </c>
      <c r="AG1295" s="15">
        <f t="shared" si="113"/>
        <v>0</v>
      </c>
      <c r="AH1295" s="15">
        <f t="shared" si="113"/>
        <v>0</v>
      </c>
      <c r="AI1295" s="15">
        <f t="shared" si="114"/>
        <v>0</v>
      </c>
      <c r="AJ1295" s="15">
        <f t="shared" si="114"/>
        <v>0</v>
      </c>
      <c r="AK1295" s="15">
        <f t="shared" si="114"/>
        <v>0</v>
      </c>
      <c r="AL1295" s="15">
        <f t="shared" si="114"/>
        <v>0</v>
      </c>
      <c r="AM1295" s="15">
        <f t="shared" si="114"/>
        <v>0</v>
      </c>
      <c r="AN1295" s="15">
        <f t="shared" si="114"/>
        <v>0</v>
      </c>
      <c r="AO1295" s="15">
        <f t="shared" si="114"/>
        <v>0</v>
      </c>
      <c r="AP1295" s="15">
        <f t="shared" si="114"/>
        <v>0</v>
      </c>
      <c r="AQ1295" s="15">
        <f t="shared" si="114"/>
        <v>0</v>
      </c>
      <c r="AR1295" s="15">
        <f t="shared" si="114"/>
        <v>0</v>
      </c>
      <c r="AS1295" s="15">
        <f t="shared" si="115"/>
        <v>0</v>
      </c>
      <c r="AT1295" s="15">
        <f t="shared" si="115"/>
        <v>0</v>
      </c>
      <c r="AU1295" s="15">
        <f t="shared" si="115"/>
        <v>0</v>
      </c>
      <c r="AV1295" s="15">
        <f t="shared" si="115"/>
        <v>0</v>
      </c>
      <c r="AW1295" s="15">
        <f t="shared" si="115"/>
        <v>0</v>
      </c>
      <c r="AX1295" s="15">
        <f t="shared" si="115"/>
        <v>0</v>
      </c>
      <c r="AY1295" s="15">
        <f t="shared" si="115"/>
        <v>0</v>
      </c>
      <c r="BB1295" t="b">
        <f t="shared" si="105"/>
        <v>1</v>
      </c>
    </row>
    <row r="1296" spans="2:54">
      <c r="B1296">
        <f>TIP!A206</f>
        <v>16063</v>
      </c>
      <c r="C1296">
        <f>TIP!C206</f>
        <v>70580</v>
      </c>
      <c r="D1296" t="str">
        <f>TIP!F206</f>
        <v xml:space="preserve"> Forest Grove</v>
      </c>
      <c r="E1296" t="s">
        <v>4307</v>
      </c>
      <c r="F1296" t="str">
        <f t="shared" si="106"/>
        <v>City/Transit</v>
      </c>
      <c r="G1296" t="str">
        <f>TIP!F206</f>
        <v xml:space="preserve"> Forest Grove</v>
      </c>
      <c r="I1296" t="str">
        <f>TIP!B206</f>
        <v>B Street:  23rd Ave - Primrose Ln (Forest Grove)</v>
      </c>
      <c r="L1296" t="str">
        <f>TIP!E206</f>
        <v xml:space="preserve"> Local Road</v>
      </c>
      <c r="M1296" t="str">
        <f>TIP!D206</f>
        <v xml:space="preserve"> Install sidewalks</v>
      </c>
      <c r="N1296">
        <f>TIP!P206</f>
        <v>39006</v>
      </c>
      <c r="R1296">
        <v>66</v>
      </c>
      <c r="T1296" t="str">
        <f>TIP!H141</f>
        <v>Transit</v>
      </c>
      <c r="U1296" s="15">
        <f>TIP!L206</f>
        <v>2015</v>
      </c>
      <c r="W1296" s="15">
        <f t="shared" si="101"/>
        <v>39006</v>
      </c>
      <c r="Y1296" s="15">
        <f t="shared" si="113"/>
        <v>0</v>
      </c>
      <c r="Z1296" s="15">
        <f t="shared" si="113"/>
        <v>39006</v>
      </c>
      <c r="AA1296" s="15">
        <f t="shared" si="113"/>
        <v>0</v>
      </c>
      <c r="AB1296" s="15">
        <f t="shared" si="113"/>
        <v>0</v>
      </c>
      <c r="AC1296" s="15">
        <f t="shared" si="113"/>
        <v>0</v>
      </c>
      <c r="AD1296" s="15">
        <f t="shared" si="113"/>
        <v>0</v>
      </c>
      <c r="AE1296" s="15">
        <f t="shared" si="113"/>
        <v>0</v>
      </c>
      <c r="AF1296" s="15">
        <f t="shared" si="113"/>
        <v>0</v>
      </c>
      <c r="AG1296" s="15">
        <f t="shared" si="113"/>
        <v>0</v>
      </c>
      <c r="AH1296" s="15">
        <f t="shared" si="113"/>
        <v>0</v>
      </c>
      <c r="AI1296" s="15">
        <f t="shared" si="114"/>
        <v>0</v>
      </c>
      <c r="AJ1296" s="15">
        <f t="shared" si="114"/>
        <v>0</v>
      </c>
      <c r="AK1296" s="15">
        <f t="shared" si="114"/>
        <v>0</v>
      </c>
      <c r="AL1296" s="15">
        <f t="shared" si="114"/>
        <v>0</v>
      </c>
      <c r="AM1296" s="15">
        <f t="shared" si="114"/>
        <v>0</v>
      </c>
      <c r="AN1296" s="15">
        <f t="shared" si="114"/>
        <v>0</v>
      </c>
      <c r="AO1296" s="15">
        <f t="shared" si="114"/>
        <v>0</v>
      </c>
      <c r="AP1296" s="15">
        <f t="shared" si="114"/>
        <v>0</v>
      </c>
      <c r="AQ1296" s="15">
        <f t="shared" si="114"/>
        <v>0</v>
      </c>
      <c r="AR1296" s="15">
        <f t="shared" si="114"/>
        <v>0</v>
      </c>
      <c r="AS1296" s="15">
        <f t="shared" si="115"/>
        <v>0</v>
      </c>
      <c r="AT1296" s="15">
        <f t="shared" si="115"/>
        <v>0</v>
      </c>
      <c r="AU1296" s="15">
        <f t="shared" si="115"/>
        <v>0</v>
      </c>
      <c r="AV1296" s="15">
        <f t="shared" si="115"/>
        <v>0</v>
      </c>
      <c r="AW1296" s="15">
        <f t="shared" si="115"/>
        <v>0</v>
      </c>
      <c r="AX1296" s="15">
        <f t="shared" si="115"/>
        <v>0</v>
      </c>
      <c r="AY1296" s="15">
        <f t="shared" si="115"/>
        <v>0</v>
      </c>
      <c r="BB1296" t="b">
        <f t="shared" si="105"/>
        <v>1</v>
      </c>
    </row>
    <row r="1297" spans="2:54">
      <c r="B1297">
        <f>TIP!A207</f>
        <v>16063</v>
      </c>
      <c r="C1297">
        <f>TIP!C207</f>
        <v>70580</v>
      </c>
      <c r="D1297" t="str">
        <f>TIP!F207</f>
        <v xml:space="preserve"> Forest Grove</v>
      </c>
      <c r="E1297" t="s">
        <v>4307</v>
      </c>
      <c r="F1297" t="str">
        <f t="shared" si="106"/>
        <v>City/Transit</v>
      </c>
      <c r="G1297" t="str">
        <f>TIP!F207</f>
        <v xml:space="preserve"> Forest Grove</v>
      </c>
      <c r="I1297" t="str">
        <f>TIP!B207</f>
        <v>B Street:  23rd Ave - Primrose Ln (Forest Grove)</v>
      </c>
      <c r="L1297" t="str">
        <f>TIP!E207</f>
        <v xml:space="preserve"> Local Road</v>
      </c>
      <c r="M1297" t="str">
        <f>TIP!D207</f>
        <v xml:space="preserve"> Install sidewalks</v>
      </c>
      <c r="N1297">
        <f>TIP!P207</f>
        <v>288270</v>
      </c>
      <c r="R1297">
        <v>67</v>
      </c>
      <c r="T1297" t="str">
        <f>TIP!H142</f>
        <v>Transit</v>
      </c>
      <c r="U1297" s="15">
        <f>TIP!L207</f>
        <v>2015</v>
      </c>
      <c r="W1297" s="15">
        <f t="shared" si="101"/>
        <v>288270</v>
      </c>
      <c r="Y1297" s="15">
        <f t="shared" si="113"/>
        <v>0</v>
      </c>
      <c r="Z1297" s="15">
        <f t="shared" si="113"/>
        <v>288270</v>
      </c>
      <c r="AA1297" s="15">
        <f t="shared" si="113"/>
        <v>0</v>
      </c>
      <c r="AB1297" s="15">
        <f t="shared" si="113"/>
        <v>0</v>
      </c>
      <c r="AC1297" s="15">
        <f t="shared" si="113"/>
        <v>0</v>
      </c>
      <c r="AD1297" s="15">
        <f t="shared" si="113"/>
        <v>0</v>
      </c>
      <c r="AE1297" s="15">
        <f t="shared" si="113"/>
        <v>0</v>
      </c>
      <c r="AF1297" s="15">
        <f t="shared" si="113"/>
        <v>0</v>
      </c>
      <c r="AG1297" s="15">
        <f t="shared" si="113"/>
        <v>0</v>
      </c>
      <c r="AH1297" s="15">
        <f t="shared" si="113"/>
        <v>0</v>
      </c>
      <c r="AI1297" s="15">
        <f t="shared" si="114"/>
        <v>0</v>
      </c>
      <c r="AJ1297" s="15">
        <f t="shared" si="114"/>
        <v>0</v>
      </c>
      <c r="AK1297" s="15">
        <f t="shared" si="114"/>
        <v>0</v>
      </c>
      <c r="AL1297" s="15">
        <f t="shared" si="114"/>
        <v>0</v>
      </c>
      <c r="AM1297" s="15">
        <f t="shared" si="114"/>
        <v>0</v>
      </c>
      <c r="AN1297" s="15">
        <f t="shared" si="114"/>
        <v>0</v>
      </c>
      <c r="AO1297" s="15">
        <f t="shared" si="114"/>
        <v>0</v>
      </c>
      <c r="AP1297" s="15">
        <f t="shared" si="114"/>
        <v>0</v>
      </c>
      <c r="AQ1297" s="15">
        <f t="shared" si="114"/>
        <v>0</v>
      </c>
      <c r="AR1297" s="15">
        <f t="shared" si="114"/>
        <v>0</v>
      </c>
      <c r="AS1297" s="15">
        <f t="shared" si="115"/>
        <v>0</v>
      </c>
      <c r="AT1297" s="15">
        <f t="shared" si="115"/>
        <v>0</v>
      </c>
      <c r="AU1297" s="15">
        <f t="shared" si="115"/>
        <v>0</v>
      </c>
      <c r="AV1297" s="15">
        <f t="shared" si="115"/>
        <v>0</v>
      </c>
      <c r="AW1297" s="15">
        <f t="shared" si="115"/>
        <v>0</v>
      </c>
      <c r="AX1297" s="15">
        <f t="shared" si="115"/>
        <v>0</v>
      </c>
      <c r="AY1297" s="15">
        <f t="shared" si="115"/>
        <v>0</v>
      </c>
      <c r="BB1297" t="b">
        <f t="shared" si="105"/>
        <v>1</v>
      </c>
    </row>
    <row r="1298" spans="2:54">
      <c r="B1298">
        <f>TIP!A208</f>
        <v>16063</v>
      </c>
      <c r="C1298">
        <f>TIP!C208</f>
        <v>70580</v>
      </c>
      <c r="D1298" t="str">
        <f>TIP!F208</f>
        <v xml:space="preserve"> Forest Grove</v>
      </c>
      <c r="E1298" t="s">
        <v>4307</v>
      </c>
      <c r="F1298" t="str">
        <f t="shared" si="106"/>
        <v>City/Trail</v>
      </c>
      <c r="G1298" t="str">
        <f>TIP!F208</f>
        <v xml:space="preserve"> Forest Grove</v>
      </c>
      <c r="I1298" t="str">
        <f>TIP!B208</f>
        <v>B Street:  23rd Ave - Primrose Ln (Forest Grove)</v>
      </c>
      <c r="L1298" t="str">
        <f>TIP!E208</f>
        <v xml:space="preserve"> Local Road</v>
      </c>
      <c r="M1298" t="str">
        <f>TIP!D208</f>
        <v xml:space="preserve"> Install sidewalks</v>
      </c>
      <c r="N1298">
        <f>TIP!P208</f>
        <v>1000</v>
      </c>
      <c r="R1298">
        <v>68</v>
      </c>
      <c r="T1298" t="str">
        <f>TIP!H143</f>
        <v>Trail</v>
      </c>
      <c r="U1298" s="15">
        <f>TIP!L208</f>
        <v>2015</v>
      </c>
      <c r="W1298" s="15">
        <f t="shared" si="101"/>
        <v>1000</v>
      </c>
      <c r="Y1298" s="15">
        <f t="shared" ref="Y1298:AH1307" si="116">IF(Y$1=$U1298,$W1298,0)</f>
        <v>0</v>
      </c>
      <c r="Z1298" s="15">
        <f t="shared" si="116"/>
        <v>1000</v>
      </c>
      <c r="AA1298" s="15">
        <f t="shared" si="116"/>
        <v>0</v>
      </c>
      <c r="AB1298" s="15">
        <f t="shared" si="116"/>
        <v>0</v>
      </c>
      <c r="AC1298" s="15">
        <f t="shared" si="116"/>
        <v>0</v>
      </c>
      <c r="AD1298" s="15">
        <f t="shared" si="116"/>
        <v>0</v>
      </c>
      <c r="AE1298" s="15">
        <f t="shared" si="116"/>
        <v>0</v>
      </c>
      <c r="AF1298" s="15">
        <f t="shared" si="116"/>
        <v>0</v>
      </c>
      <c r="AG1298" s="15">
        <f t="shared" si="116"/>
        <v>0</v>
      </c>
      <c r="AH1298" s="15">
        <f t="shared" si="116"/>
        <v>0</v>
      </c>
      <c r="AI1298" s="15">
        <f t="shared" ref="AI1298:AR1307" si="117">IF(AI$1=$U1298,$W1298,0)</f>
        <v>0</v>
      </c>
      <c r="AJ1298" s="15">
        <f t="shared" si="117"/>
        <v>0</v>
      </c>
      <c r="AK1298" s="15">
        <f t="shared" si="117"/>
        <v>0</v>
      </c>
      <c r="AL1298" s="15">
        <f t="shared" si="117"/>
        <v>0</v>
      </c>
      <c r="AM1298" s="15">
        <f t="shared" si="117"/>
        <v>0</v>
      </c>
      <c r="AN1298" s="15">
        <f t="shared" si="117"/>
        <v>0</v>
      </c>
      <c r="AO1298" s="15">
        <f t="shared" si="117"/>
        <v>0</v>
      </c>
      <c r="AP1298" s="15">
        <f t="shared" si="117"/>
        <v>0</v>
      </c>
      <c r="AQ1298" s="15">
        <f t="shared" si="117"/>
        <v>0</v>
      </c>
      <c r="AR1298" s="15">
        <f t="shared" si="117"/>
        <v>0</v>
      </c>
      <c r="AS1298" s="15">
        <f t="shared" ref="AS1298:AY1307" si="118">IF(AS$1=$U1298,$W1298,0)</f>
        <v>0</v>
      </c>
      <c r="AT1298" s="15">
        <f t="shared" si="118"/>
        <v>0</v>
      </c>
      <c r="AU1298" s="15">
        <f t="shared" si="118"/>
        <v>0</v>
      </c>
      <c r="AV1298" s="15">
        <f t="shared" si="118"/>
        <v>0</v>
      </c>
      <c r="AW1298" s="15">
        <f t="shared" si="118"/>
        <v>0</v>
      </c>
      <c r="AX1298" s="15">
        <f t="shared" si="118"/>
        <v>0</v>
      </c>
      <c r="AY1298" s="15">
        <f t="shared" si="118"/>
        <v>0</v>
      </c>
      <c r="BB1298" t="b">
        <f t="shared" si="105"/>
        <v>1</v>
      </c>
    </row>
    <row r="1299" spans="2:54">
      <c r="B1299">
        <f>TIP!A605</f>
        <v>19246</v>
      </c>
      <c r="C1299">
        <f>TIP!C605</f>
        <v>70802</v>
      </c>
      <c r="D1299" t="str">
        <f>TIP!F605</f>
        <v xml:space="preserve"> Forest Grove</v>
      </c>
      <c r="E1299" t="s">
        <v>4307</v>
      </c>
      <c r="F1299" t="str">
        <f t="shared" si="106"/>
        <v>City/Roadwayandbridge</v>
      </c>
      <c r="G1299" t="str">
        <f>TIP!F605</f>
        <v xml:space="preserve"> Forest Grove</v>
      </c>
      <c r="I1299" t="str">
        <f>TIP!B605</f>
        <v>OR8 &amp; OR47: Pacific Ave and Quince St</v>
      </c>
      <c r="L1299" t="str">
        <f>TIP!E605</f>
        <v xml:space="preserve"> Highway</v>
      </c>
      <c r="M1299" t="str">
        <f>TIP!D605</f>
        <v xml:space="preserve"> Construct and improve turn lanes and pedestrian improvements</v>
      </c>
      <c r="N1299">
        <f>TIP!P605</f>
        <v>0</v>
      </c>
      <c r="R1299">
        <v>465</v>
      </c>
      <c r="T1299" t="str">
        <f>TIP!H540</f>
        <v>Roadwayandbridge</v>
      </c>
      <c r="U1299" s="15">
        <f>TIP!L605</f>
        <v>2018</v>
      </c>
      <c r="W1299" s="15">
        <f t="shared" si="101"/>
        <v>0</v>
      </c>
      <c r="Y1299" s="15">
        <f t="shared" si="116"/>
        <v>0</v>
      </c>
      <c r="Z1299" s="15">
        <f t="shared" si="116"/>
        <v>0</v>
      </c>
      <c r="AA1299" s="15">
        <f t="shared" si="116"/>
        <v>0</v>
      </c>
      <c r="AB1299" s="15">
        <f t="shared" si="116"/>
        <v>0</v>
      </c>
      <c r="AC1299" s="15">
        <f t="shared" si="116"/>
        <v>0</v>
      </c>
      <c r="AD1299" s="15">
        <f t="shared" si="116"/>
        <v>0</v>
      </c>
      <c r="AE1299" s="15">
        <f t="shared" si="116"/>
        <v>0</v>
      </c>
      <c r="AF1299" s="15">
        <f t="shared" si="116"/>
        <v>0</v>
      </c>
      <c r="AG1299" s="15">
        <f t="shared" si="116"/>
        <v>0</v>
      </c>
      <c r="AH1299" s="15">
        <f t="shared" si="116"/>
        <v>0</v>
      </c>
      <c r="AI1299" s="15">
        <f t="shared" si="117"/>
        <v>0</v>
      </c>
      <c r="AJ1299" s="15">
        <f t="shared" si="117"/>
        <v>0</v>
      </c>
      <c r="AK1299" s="15">
        <f t="shared" si="117"/>
        <v>0</v>
      </c>
      <c r="AL1299" s="15">
        <f t="shared" si="117"/>
        <v>0</v>
      </c>
      <c r="AM1299" s="15">
        <f t="shared" si="117"/>
        <v>0</v>
      </c>
      <c r="AN1299" s="15">
        <f t="shared" si="117"/>
        <v>0</v>
      </c>
      <c r="AO1299" s="15">
        <f t="shared" si="117"/>
        <v>0</v>
      </c>
      <c r="AP1299" s="15">
        <f t="shared" si="117"/>
        <v>0</v>
      </c>
      <c r="AQ1299" s="15">
        <f t="shared" si="117"/>
        <v>0</v>
      </c>
      <c r="AR1299" s="15">
        <f t="shared" si="117"/>
        <v>0</v>
      </c>
      <c r="AS1299" s="15">
        <f t="shared" si="118"/>
        <v>0</v>
      </c>
      <c r="AT1299" s="15">
        <f t="shared" si="118"/>
        <v>0</v>
      </c>
      <c r="AU1299" s="15">
        <f t="shared" si="118"/>
        <v>0</v>
      </c>
      <c r="AV1299" s="15">
        <f t="shared" si="118"/>
        <v>0</v>
      </c>
      <c r="AW1299" s="15">
        <f t="shared" si="118"/>
        <v>0</v>
      </c>
      <c r="AX1299" s="15">
        <f t="shared" si="118"/>
        <v>0</v>
      </c>
      <c r="AY1299" s="15">
        <f t="shared" si="118"/>
        <v>0</v>
      </c>
      <c r="BB1299" t="b">
        <f t="shared" si="105"/>
        <v>1</v>
      </c>
    </row>
    <row r="1300" spans="2:54">
      <c r="B1300">
        <f>TIP!A187</f>
        <v>14393</v>
      </c>
      <c r="C1300">
        <f>TIP!C187</f>
        <v>70086</v>
      </c>
      <c r="D1300" t="str">
        <f>TIP!F187</f>
        <v xml:space="preserve"> Gresham</v>
      </c>
      <c r="E1300" t="s">
        <v>4307</v>
      </c>
      <c r="F1300" t="str">
        <f t="shared" si="106"/>
        <v>City/Roadwayandbridge</v>
      </c>
      <c r="G1300" t="str">
        <f>TIP!F187</f>
        <v xml:space="preserve"> Gresham</v>
      </c>
      <c r="I1300" t="str">
        <f>TIP!B187</f>
        <v>Cleveland St: NE Stark to SE Powell</v>
      </c>
      <c r="L1300" t="str">
        <f>TIP!E187</f>
        <v xml:space="preserve"> Local Road</v>
      </c>
      <c r="M1300" t="str">
        <f>TIP!D187</f>
        <v xml:space="preserve"> This project will reconstruct and standardize 1.5 miles of Cleveland Avenue through the Gresham Regional Center. </v>
      </c>
      <c r="N1300">
        <f>TIP!P187</f>
        <v>175001</v>
      </c>
      <c r="R1300">
        <v>47</v>
      </c>
      <c r="T1300" t="str">
        <f>TIP!H122</f>
        <v>Roadwayandbridge</v>
      </c>
      <c r="U1300" s="15">
        <f>TIP!L187</f>
        <v>2015</v>
      </c>
      <c r="W1300" s="15">
        <f t="shared" si="101"/>
        <v>175001</v>
      </c>
      <c r="Y1300" s="15">
        <f t="shared" si="116"/>
        <v>0</v>
      </c>
      <c r="Z1300" s="15">
        <f t="shared" si="116"/>
        <v>175001</v>
      </c>
      <c r="AA1300" s="15">
        <f t="shared" si="116"/>
        <v>0</v>
      </c>
      <c r="AB1300" s="15">
        <f t="shared" si="116"/>
        <v>0</v>
      </c>
      <c r="AC1300" s="15">
        <f t="shared" si="116"/>
        <v>0</v>
      </c>
      <c r="AD1300" s="15">
        <f t="shared" si="116"/>
        <v>0</v>
      </c>
      <c r="AE1300" s="15">
        <f t="shared" si="116"/>
        <v>0</v>
      </c>
      <c r="AF1300" s="15">
        <f t="shared" si="116"/>
        <v>0</v>
      </c>
      <c r="AG1300" s="15">
        <f t="shared" si="116"/>
        <v>0</v>
      </c>
      <c r="AH1300" s="15">
        <f t="shared" si="116"/>
        <v>0</v>
      </c>
      <c r="AI1300" s="15">
        <f t="shared" si="117"/>
        <v>0</v>
      </c>
      <c r="AJ1300" s="15">
        <f t="shared" si="117"/>
        <v>0</v>
      </c>
      <c r="AK1300" s="15">
        <f t="shared" si="117"/>
        <v>0</v>
      </c>
      <c r="AL1300" s="15">
        <f t="shared" si="117"/>
        <v>0</v>
      </c>
      <c r="AM1300" s="15">
        <f t="shared" si="117"/>
        <v>0</v>
      </c>
      <c r="AN1300" s="15">
        <f t="shared" si="117"/>
        <v>0</v>
      </c>
      <c r="AO1300" s="15">
        <f t="shared" si="117"/>
        <v>0</v>
      </c>
      <c r="AP1300" s="15">
        <f t="shared" si="117"/>
        <v>0</v>
      </c>
      <c r="AQ1300" s="15">
        <f t="shared" si="117"/>
        <v>0</v>
      </c>
      <c r="AR1300" s="15">
        <f t="shared" si="117"/>
        <v>0</v>
      </c>
      <c r="AS1300" s="15">
        <f t="shared" si="118"/>
        <v>0</v>
      </c>
      <c r="AT1300" s="15">
        <f t="shared" si="118"/>
        <v>0</v>
      </c>
      <c r="AU1300" s="15">
        <f t="shared" si="118"/>
        <v>0</v>
      </c>
      <c r="AV1300" s="15">
        <f t="shared" si="118"/>
        <v>0</v>
      </c>
      <c r="AW1300" s="15">
        <f t="shared" si="118"/>
        <v>0</v>
      </c>
      <c r="AX1300" s="15">
        <f t="shared" si="118"/>
        <v>0</v>
      </c>
      <c r="AY1300" s="15">
        <f t="shared" si="118"/>
        <v>0</v>
      </c>
      <c r="BB1300" t="b">
        <f t="shared" si="105"/>
        <v>1</v>
      </c>
    </row>
    <row r="1301" spans="2:54">
      <c r="B1301">
        <f>TIP!A188</f>
        <v>14393</v>
      </c>
      <c r="C1301">
        <f>TIP!C188</f>
        <v>70086</v>
      </c>
      <c r="D1301" t="str">
        <f>TIP!F188</f>
        <v xml:space="preserve"> Gresham</v>
      </c>
      <c r="E1301" t="s">
        <v>4307</v>
      </c>
      <c r="F1301" t="str">
        <f t="shared" si="106"/>
        <v>City/Roadwayandbridge</v>
      </c>
      <c r="G1301" t="str">
        <f>TIP!F188</f>
        <v xml:space="preserve"> Gresham</v>
      </c>
      <c r="I1301" t="str">
        <f>TIP!B188</f>
        <v>Cleveland St: NE Stark to SE Powell</v>
      </c>
      <c r="L1301" t="str">
        <f>TIP!E188</f>
        <v xml:space="preserve"> Local Road</v>
      </c>
      <c r="M1301" t="str">
        <f>TIP!D188</f>
        <v xml:space="preserve"> This project will reconstruct and standardize 1.5 miles of Cleveland Avenue through the Gresham Regional Center. </v>
      </c>
      <c r="N1301">
        <f>TIP!P188</f>
        <v>1397999</v>
      </c>
      <c r="R1301">
        <v>48</v>
      </c>
      <c r="T1301" t="str">
        <f>TIP!H123</f>
        <v>Roadwayandbridge</v>
      </c>
      <c r="U1301" s="15">
        <f>TIP!L188</f>
        <v>2015</v>
      </c>
      <c r="W1301" s="15">
        <f t="shared" si="101"/>
        <v>1397999</v>
      </c>
      <c r="Y1301" s="15">
        <f t="shared" si="116"/>
        <v>0</v>
      </c>
      <c r="Z1301" s="15">
        <f t="shared" si="116"/>
        <v>1397999</v>
      </c>
      <c r="AA1301" s="15">
        <f t="shared" si="116"/>
        <v>0</v>
      </c>
      <c r="AB1301" s="15">
        <f t="shared" si="116"/>
        <v>0</v>
      </c>
      <c r="AC1301" s="15">
        <f t="shared" si="116"/>
        <v>0</v>
      </c>
      <c r="AD1301" s="15">
        <f t="shared" si="116"/>
        <v>0</v>
      </c>
      <c r="AE1301" s="15">
        <f t="shared" si="116"/>
        <v>0</v>
      </c>
      <c r="AF1301" s="15">
        <f t="shared" si="116"/>
        <v>0</v>
      </c>
      <c r="AG1301" s="15">
        <f t="shared" si="116"/>
        <v>0</v>
      </c>
      <c r="AH1301" s="15">
        <f t="shared" si="116"/>
        <v>0</v>
      </c>
      <c r="AI1301" s="15">
        <f t="shared" si="117"/>
        <v>0</v>
      </c>
      <c r="AJ1301" s="15">
        <f t="shared" si="117"/>
        <v>0</v>
      </c>
      <c r="AK1301" s="15">
        <f t="shared" si="117"/>
        <v>0</v>
      </c>
      <c r="AL1301" s="15">
        <f t="shared" si="117"/>
        <v>0</v>
      </c>
      <c r="AM1301" s="15">
        <f t="shared" si="117"/>
        <v>0</v>
      </c>
      <c r="AN1301" s="15">
        <f t="shared" si="117"/>
        <v>0</v>
      </c>
      <c r="AO1301" s="15">
        <f t="shared" si="117"/>
        <v>0</v>
      </c>
      <c r="AP1301" s="15">
        <f t="shared" si="117"/>
        <v>0</v>
      </c>
      <c r="AQ1301" s="15">
        <f t="shared" si="117"/>
        <v>0</v>
      </c>
      <c r="AR1301" s="15">
        <f t="shared" si="117"/>
        <v>0</v>
      </c>
      <c r="AS1301" s="15">
        <f t="shared" si="118"/>
        <v>0</v>
      </c>
      <c r="AT1301" s="15">
        <f t="shared" si="118"/>
        <v>0</v>
      </c>
      <c r="AU1301" s="15">
        <f t="shared" si="118"/>
        <v>0</v>
      </c>
      <c r="AV1301" s="15">
        <f t="shared" si="118"/>
        <v>0</v>
      </c>
      <c r="AW1301" s="15">
        <f t="shared" si="118"/>
        <v>0</v>
      </c>
      <c r="AX1301" s="15">
        <f t="shared" si="118"/>
        <v>0</v>
      </c>
      <c r="AY1301" s="15">
        <f t="shared" si="118"/>
        <v>0</v>
      </c>
      <c r="BB1301" t="b">
        <f t="shared" si="105"/>
        <v>1</v>
      </c>
    </row>
    <row r="1302" spans="2:54">
      <c r="B1302">
        <f>TIP!A200</f>
        <v>15601</v>
      </c>
      <c r="C1302">
        <f>TIP!C200</f>
        <v>70048</v>
      </c>
      <c r="D1302" t="str">
        <f>TIP!F200</f>
        <v xml:space="preserve"> Gresham</v>
      </c>
      <c r="E1302" t="s">
        <v>4307</v>
      </c>
      <c r="F1302" t="str">
        <f t="shared" si="106"/>
        <v>City/0</v>
      </c>
      <c r="G1302" t="str">
        <f>TIP!F200</f>
        <v xml:space="preserve"> Gresham</v>
      </c>
      <c r="I1302" t="str">
        <f>TIP!B200</f>
        <v>SE 190th Dr: Pleasant View/Highland Willow Parkway</v>
      </c>
      <c r="L1302" t="str">
        <f>TIP!E200</f>
        <v xml:space="preserve"> Local Road</v>
      </c>
      <c r="M1302" t="str">
        <f>TIP!D200</f>
        <v xml:space="preserve"> Project to widen SE 190th Drive and provide intersection improvements at Highland and Pleasant View Drive.</v>
      </c>
      <c r="N1302">
        <f>TIP!P200</f>
        <v>0</v>
      </c>
      <c r="R1302">
        <v>60</v>
      </c>
      <c r="T1302">
        <f>TIP!H135</f>
        <v>0</v>
      </c>
      <c r="U1302" s="15">
        <f>TIP!L200</f>
        <v>2015</v>
      </c>
      <c r="W1302" s="15">
        <f t="shared" si="101"/>
        <v>0</v>
      </c>
      <c r="Y1302" s="15">
        <f t="shared" si="116"/>
        <v>0</v>
      </c>
      <c r="Z1302" s="15">
        <f t="shared" si="116"/>
        <v>0</v>
      </c>
      <c r="AA1302" s="15">
        <f t="shared" si="116"/>
        <v>0</v>
      </c>
      <c r="AB1302" s="15">
        <f t="shared" si="116"/>
        <v>0</v>
      </c>
      <c r="AC1302" s="15">
        <f t="shared" si="116"/>
        <v>0</v>
      </c>
      <c r="AD1302" s="15">
        <f t="shared" si="116"/>
        <v>0</v>
      </c>
      <c r="AE1302" s="15">
        <f t="shared" si="116"/>
        <v>0</v>
      </c>
      <c r="AF1302" s="15">
        <f t="shared" si="116"/>
        <v>0</v>
      </c>
      <c r="AG1302" s="15">
        <f t="shared" si="116"/>
        <v>0</v>
      </c>
      <c r="AH1302" s="15">
        <f t="shared" si="116"/>
        <v>0</v>
      </c>
      <c r="AI1302" s="15">
        <f t="shared" si="117"/>
        <v>0</v>
      </c>
      <c r="AJ1302" s="15">
        <f t="shared" si="117"/>
        <v>0</v>
      </c>
      <c r="AK1302" s="15">
        <f t="shared" si="117"/>
        <v>0</v>
      </c>
      <c r="AL1302" s="15">
        <f t="shared" si="117"/>
        <v>0</v>
      </c>
      <c r="AM1302" s="15">
        <f t="shared" si="117"/>
        <v>0</v>
      </c>
      <c r="AN1302" s="15">
        <f t="shared" si="117"/>
        <v>0</v>
      </c>
      <c r="AO1302" s="15">
        <f t="shared" si="117"/>
        <v>0</v>
      </c>
      <c r="AP1302" s="15">
        <f t="shared" si="117"/>
        <v>0</v>
      </c>
      <c r="AQ1302" s="15">
        <f t="shared" si="117"/>
        <v>0</v>
      </c>
      <c r="AR1302" s="15">
        <f t="shared" si="117"/>
        <v>0</v>
      </c>
      <c r="AS1302" s="15">
        <f t="shared" si="118"/>
        <v>0</v>
      </c>
      <c r="AT1302" s="15">
        <f t="shared" si="118"/>
        <v>0</v>
      </c>
      <c r="AU1302" s="15">
        <f t="shared" si="118"/>
        <v>0</v>
      </c>
      <c r="AV1302" s="15">
        <f t="shared" si="118"/>
        <v>0</v>
      </c>
      <c r="AW1302" s="15">
        <f t="shared" si="118"/>
        <v>0</v>
      </c>
      <c r="AX1302" s="15">
        <f t="shared" si="118"/>
        <v>0</v>
      </c>
      <c r="AY1302" s="15">
        <f t="shared" si="118"/>
        <v>0</v>
      </c>
      <c r="BB1302" t="b">
        <f t="shared" si="105"/>
        <v>1</v>
      </c>
    </row>
    <row r="1303" spans="2:54">
      <c r="B1303">
        <f>TIP!A201</f>
        <v>15601</v>
      </c>
      <c r="C1303">
        <f>TIP!C201</f>
        <v>70048</v>
      </c>
      <c r="D1303" t="str">
        <f>TIP!F201</f>
        <v xml:space="preserve"> Gresham</v>
      </c>
      <c r="E1303" t="s">
        <v>4307</v>
      </c>
      <c r="F1303" t="str">
        <f t="shared" si="106"/>
        <v>City/RoadsandBridges</v>
      </c>
      <c r="G1303" t="str">
        <f>TIP!F201</f>
        <v xml:space="preserve"> Gresham</v>
      </c>
      <c r="I1303" t="str">
        <f>TIP!B201</f>
        <v>SE 190th Dr: Pleasant View/Highland Willow Parkway</v>
      </c>
      <c r="L1303" t="str">
        <f>TIP!E201</f>
        <v xml:space="preserve"> Local Road</v>
      </c>
      <c r="M1303" t="str">
        <f>TIP!D201</f>
        <v xml:space="preserve"> Project to widen SE 190th Drive and provide intersection improvements at Highland and Pleasant View Drive.</v>
      </c>
      <c r="N1303">
        <f>TIP!P201</f>
        <v>493673</v>
      </c>
      <c r="R1303">
        <v>61</v>
      </c>
      <c r="T1303" t="str">
        <f>TIP!H136</f>
        <v>RoadsandBridges</v>
      </c>
      <c r="U1303" s="15">
        <f>TIP!L201</f>
        <v>2015</v>
      </c>
      <c r="W1303" s="15">
        <f t="shared" si="101"/>
        <v>493673</v>
      </c>
      <c r="Y1303" s="15">
        <f t="shared" si="116"/>
        <v>0</v>
      </c>
      <c r="Z1303" s="15">
        <f t="shared" si="116"/>
        <v>493673</v>
      </c>
      <c r="AA1303" s="15">
        <f t="shared" si="116"/>
        <v>0</v>
      </c>
      <c r="AB1303" s="15">
        <f t="shared" si="116"/>
        <v>0</v>
      </c>
      <c r="AC1303" s="15">
        <f t="shared" si="116"/>
        <v>0</v>
      </c>
      <c r="AD1303" s="15">
        <f t="shared" si="116"/>
        <v>0</v>
      </c>
      <c r="AE1303" s="15">
        <f t="shared" si="116"/>
        <v>0</v>
      </c>
      <c r="AF1303" s="15">
        <f t="shared" si="116"/>
        <v>0</v>
      </c>
      <c r="AG1303" s="15">
        <f t="shared" si="116"/>
        <v>0</v>
      </c>
      <c r="AH1303" s="15">
        <f t="shared" si="116"/>
        <v>0</v>
      </c>
      <c r="AI1303" s="15">
        <f t="shared" si="117"/>
        <v>0</v>
      </c>
      <c r="AJ1303" s="15">
        <f t="shared" si="117"/>
        <v>0</v>
      </c>
      <c r="AK1303" s="15">
        <f t="shared" si="117"/>
        <v>0</v>
      </c>
      <c r="AL1303" s="15">
        <f t="shared" si="117"/>
        <v>0</v>
      </c>
      <c r="AM1303" s="15">
        <f t="shared" si="117"/>
        <v>0</v>
      </c>
      <c r="AN1303" s="15">
        <f t="shared" si="117"/>
        <v>0</v>
      </c>
      <c r="AO1303" s="15">
        <f t="shared" si="117"/>
        <v>0</v>
      </c>
      <c r="AP1303" s="15">
        <f t="shared" si="117"/>
        <v>0</v>
      </c>
      <c r="AQ1303" s="15">
        <f t="shared" si="117"/>
        <v>0</v>
      </c>
      <c r="AR1303" s="15">
        <f t="shared" si="117"/>
        <v>0</v>
      </c>
      <c r="AS1303" s="15">
        <f t="shared" si="118"/>
        <v>0</v>
      </c>
      <c r="AT1303" s="15">
        <f t="shared" si="118"/>
        <v>0</v>
      </c>
      <c r="AU1303" s="15">
        <f t="shared" si="118"/>
        <v>0</v>
      </c>
      <c r="AV1303" s="15">
        <f t="shared" si="118"/>
        <v>0</v>
      </c>
      <c r="AW1303" s="15">
        <f t="shared" si="118"/>
        <v>0</v>
      </c>
      <c r="AX1303" s="15">
        <f t="shared" si="118"/>
        <v>0</v>
      </c>
      <c r="AY1303" s="15">
        <f t="shared" si="118"/>
        <v>0</v>
      </c>
      <c r="BB1303" t="b">
        <f t="shared" si="105"/>
        <v>1</v>
      </c>
    </row>
    <row r="1304" spans="2:54">
      <c r="B1304">
        <f>TIP!A202</f>
        <v>15601</v>
      </c>
      <c r="C1304">
        <f>TIP!C202</f>
        <v>70048</v>
      </c>
      <c r="D1304" t="str">
        <f>TIP!F202</f>
        <v xml:space="preserve"> Gresham</v>
      </c>
      <c r="E1304" t="s">
        <v>4307</v>
      </c>
      <c r="F1304" t="str">
        <f t="shared" si="106"/>
        <v>City/RoadsandBridges</v>
      </c>
      <c r="G1304" t="str">
        <f>TIP!F202</f>
        <v xml:space="preserve"> Gresham</v>
      </c>
      <c r="I1304" t="str">
        <f>TIP!B202</f>
        <v>SE 190th Dr: Pleasant View/Highland Willow Parkway</v>
      </c>
      <c r="L1304" t="str">
        <f>TIP!E202</f>
        <v xml:space="preserve"> Local Road</v>
      </c>
      <c r="M1304" t="str">
        <f>TIP!D202</f>
        <v xml:space="preserve"> Project to widen SE 190th Drive and provide intersection improvements at Highland and Pleasant View Drive.</v>
      </c>
      <c r="N1304">
        <f>TIP!P202</f>
        <v>0</v>
      </c>
      <c r="R1304">
        <v>62</v>
      </c>
      <c r="T1304" t="str">
        <f>TIP!H137</f>
        <v>RoadsandBridges</v>
      </c>
      <c r="U1304" s="15">
        <f>TIP!L202</f>
        <v>2015</v>
      </c>
      <c r="W1304" s="15">
        <f t="shared" si="101"/>
        <v>0</v>
      </c>
      <c r="Y1304" s="15">
        <f t="shared" si="116"/>
        <v>0</v>
      </c>
      <c r="Z1304" s="15">
        <f t="shared" si="116"/>
        <v>0</v>
      </c>
      <c r="AA1304" s="15">
        <f t="shared" si="116"/>
        <v>0</v>
      </c>
      <c r="AB1304" s="15">
        <f t="shared" si="116"/>
        <v>0</v>
      </c>
      <c r="AC1304" s="15">
        <f t="shared" si="116"/>
        <v>0</v>
      </c>
      <c r="AD1304" s="15">
        <f t="shared" si="116"/>
        <v>0</v>
      </c>
      <c r="AE1304" s="15">
        <f t="shared" si="116"/>
        <v>0</v>
      </c>
      <c r="AF1304" s="15">
        <f t="shared" si="116"/>
        <v>0</v>
      </c>
      <c r="AG1304" s="15">
        <f t="shared" si="116"/>
        <v>0</v>
      </c>
      <c r="AH1304" s="15">
        <f t="shared" si="116"/>
        <v>0</v>
      </c>
      <c r="AI1304" s="15">
        <f t="shared" si="117"/>
        <v>0</v>
      </c>
      <c r="AJ1304" s="15">
        <f t="shared" si="117"/>
        <v>0</v>
      </c>
      <c r="AK1304" s="15">
        <f t="shared" si="117"/>
        <v>0</v>
      </c>
      <c r="AL1304" s="15">
        <f t="shared" si="117"/>
        <v>0</v>
      </c>
      <c r="AM1304" s="15">
        <f t="shared" si="117"/>
        <v>0</v>
      </c>
      <c r="AN1304" s="15">
        <f t="shared" si="117"/>
        <v>0</v>
      </c>
      <c r="AO1304" s="15">
        <f t="shared" si="117"/>
        <v>0</v>
      </c>
      <c r="AP1304" s="15">
        <f t="shared" si="117"/>
        <v>0</v>
      </c>
      <c r="AQ1304" s="15">
        <f t="shared" si="117"/>
        <v>0</v>
      </c>
      <c r="AR1304" s="15">
        <f t="shared" si="117"/>
        <v>0</v>
      </c>
      <c r="AS1304" s="15">
        <f t="shared" si="118"/>
        <v>0</v>
      </c>
      <c r="AT1304" s="15">
        <f t="shared" si="118"/>
        <v>0</v>
      </c>
      <c r="AU1304" s="15">
        <f t="shared" si="118"/>
        <v>0</v>
      </c>
      <c r="AV1304" s="15">
        <f t="shared" si="118"/>
        <v>0</v>
      </c>
      <c r="AW1304" s="15">
        <f t="shared" si="118"/>
        <v>0</v>
      </c>
      <c r="AX1304" s="15">
        <f t="shared" si="118"/>
        <v>0</v>
      </c>
      <c r="AY1304" s="15">
        <f t="shared" si="118"/>
        <v>0</v>
      </c>
      <c r="BB1304" t="b">
        <f t="shared" si="105"/>
        <v>1</v>
      </c>
    </row>
    <row r="1305" spans="2:54">
      <c r="B1305">
        <f>TIP!A203</f>
        <v>15601</v>
      </c>
      <c r="C1305">
        <f>TIP!C203</f>
        <v>70048</v>
      </c>
      <c r="D1305" t="str">
        <f>TIP!F203</f>
        <v xml:space="preserve"> Gresham</v>
      </c>
      <c r="E1305" t="s">
        <v>4307</v>
      </c>
      <c r="F1305" t="str">
        <f t="shared" si="106"/>
        <v>City/RoadsandBridges</v>
      </c>
      <c r="G1305" t="str">
        <f>TIP!F203</f>
        <v xml:space="preserve"> Gresham</v>
      </c>
      <c r="I1305" t="str">
        <f>TIP!B203</f>
        <v>SE 190th Dr: Pleasant View/Highland Willow Parkway</v>
      </c>
      <c r="L1305" t="str">
        <f>TIP!E203</f>
        <v xml:space="preserve"> Local Road</v>
      </c>
      <c r="M1305" t="str">
        <f>TIP!D203</f>
        <v xml:space="preserve"> Project to widen SE 190th Drive and provide intersection improvements at Highland and Pleasant View Drive.</v>
      </c>
      <c r="N1305">
        <f>TIP!P203</f>
        <v>232327</v>
      </c>
      <c r="R1305">
        <v>63</v>
      </c>
      <c r="T1305" t="str">
        <f>TIP!H138</f>
        <v>RoadsandBridges</v>
      </c>
      <c r="U1305" s="15">
        <f>TIP!L203</f>
        <v>2015</v>
      </c>
      <c r="W1305" s="15">
        <f t="shared" si="101"/>
        <v>232327</v>
      </c>
      <c r="Y1305" s="15">
        <f t="shared" si="116"/>
        <v>0</v>
      </c>
      <c r="Z1305" s="15">
        <f t="shared" si="116"/>
        <v>232327</v>
      </c>
      <c r="AA1305" s="15">
        <f t="shared" si="116"/>
        <v>0</v>
      </c>
      <c r="AB1305" s="15">
        <f t="shared" si="116"/>
        <v>0</v>
      </c>
      <c r="AC1305" s="15">
        <f t="shared" si="116"/>
        <v>0</v>
      </c>
      <c r="AD1305" s="15">
        <f t="shared" si="116"/>
        <v>0</v>
      </c>
      <c r="AE1305" s="15">
        <f t="shared" si="116"/>
        <v>0</v>
      </c>
      <c r="AF1305" s="15">
        <f t="shared" si="116"/>
        <v>0</v>
      </c>
      <c r="AG1305" s="15">
        <f t="shared" si="116"/>
        <v>0</v>
      </c>
      <c r="AH1305" s="15">
        <f t="shared" si="116"/>
        <v>0</v>
      </c>
      <c r="AI1305" s="15">
        <f t="shared" si="117"/>
        <v>0</v>
      </c>
      <c r="AJ1305" s="15">
        <f t="shared" si="117"/>
        <v>0</v>
      </c>
      <c r="AK1305" s="15">
        <f t="shared" si="117"/>
        <v>0</v>
      </c>
      <c r="AL1305" s="15">
        <f t="shared" si="117"/>
        <v>0</v>
      </c>
      <c r="AM1305" s="15">
        <f t="shared" si="117"/>
        <v>0</v>
      </c>
      <c r="AN1305" s="15">
        <f t="shared" si="117"/>
        <v>0</v>
      </c>
      <c r="AO1305" s="15">
        <f t="shared" si="117"/>
        <v>0</v>
      </c>
      <c r="AP1305" s="15">
        <f t="shared" si="117"/>
        <v>0</v>
      </c>
      <c r="AQ1305" s="15">
        <f t="shared" si="117"/>
        <v>0</v>
      </c>
      <c r="AR1305" s="15">
        <f t="shared" si="117"/>
        <v>0</v>
      </c>
      <c r="AS1305" s="15">
        <f t="shared" si="118"/>
        <v>0</v>
      </c>
      <c r="AT1305" s="15">
        <f t="shared" si="118"/>
        <v>0</v>
      </c>
      <c r="AU1305" s="15">
        <f t="shared" si="118"/>
        <v>0</v>
      </c>
      <c r="AV1305" s="15">
        <f t="shared" si="118"/>
        <v>0</v>
      </c>
      <c r="AW1305" s="15">
        <f t="shared" si="118"/>
        <v>0</v>
      </c>
      <c r="AX1305" s="15">
        <f t="shared" si="118"/>
        <v>0</v>
      </c>
      <c r="AY1305" s="15">
        <f t="shared" si="118"/>
        <v>0</v>
      </c>
      <c r="BB1305" t="b">
        <f t="shared" si="105"/>
        <v>1</v>
      </c>
    </row>
    <row r="1306" spans="2:54">
      <c r="B1306">
        <f>TIP!A213</f>
        <v>16986</v>
      </c>
      <c r="C1306">
        <f>TIP!C213</f>
        <v>70542</v>
      </c>
      <c r="D1306" t="str">
        <f>TIP!F213</f>
        <v xml:space="preserve"> Gresham</v>
      </c>
      <c r="E1306" t="s">
        <v>4307</v>
      </c>
      <c r="F1306" t="str">
        <f t="shared" si="106"/>
        <v>City/Roadwayandbridge</v>
      </c>
      <c r="G1306" t="str">
        <f>TIP!F213</f>
        <v xml:space="preserve"> Gresham</v>
      </c>
      <c r="I1306" t="str">
        <f>TIP!B213</f>
        <v xml:space="preserve">Division Street Corridor Improvements (Gresham) </v>
      </c>
      <c r="L1306" t="str">
        <f>TIP!E213</f>
        <v xml:space="preserve"> Local Road</v>
      </c>
      <c r="M1306" t="str">
        <f>TIP!D213</f>
        <v xml:space="preserve"> Complete Street construction includes multi-use path sidewalk and pedestrian crossings.</v>
      </c>
      <c r="N1306">
        <f>TIP!P213</f>
        <v>250000</v>
      </c>
      <c r="R1306">
        <v>73</v>
      </c>
      <c r="T1306" t="str">
        <f>TIP!H148</f>
        <v>Roadwayandbridge</v>
      </c>
      <c r="U1306" s="15">
        <f>TIP!L213</f>
        <v>2015</v>
      </c>
      <c r="W1306" s="15">
        <f t="shared" si="101"/>
        <v>250000</v>
      </c>
      <c r="Y1306" s="15">
        <f t="shared" si="116"/>
        <v>0</v>
      </c>
      <c r="Z1306" s="15">
        <f t="shared" si="116"/>
        <v>250000</v>
      </c>
      <c r="AA1306" s="15">
        <f t="shared" si="116"/>
        <v>0</v>
      </c>
      <c r="AB1306" s="15">
        <f t="shared" si="116"/>
        <v>0</v>
      </c>
      <c r="AC1306" s="15">
        <f t="shared" si="116"/>
        <v>0</v>
      </c>
      <c r="AD1306" s="15">
        <f t="shared" si="116"/>
        <v>0</v>
      </c>
      <c r="AE1306" s="15">
        <f t="shared" si="116"/>
        <v>0</v>
      </c>
      <c r="AF1306" s="15">
        <f t="shared" si="116"/>
        <v>0</v>
      </c>
      <c r="AG1306" s="15">
        <f t="shared" si="116"/>
        <v>0</v>
      </c>
      <c r="AH1306" s="15">
        <f t="shared" si="116"/>
        <v>0</v>
      </c>
      <c r="AI1306" s="15">
        <f t="shared" si="117"/>
        <v>0</v>
      </c>
      <c r="AJ1306" s="15">
        <f t="shared" si="117"/>
        <v>0</v>
      </c>
      <c r="AK1306" s="15">
        <f t="shared" si="117"/>
        <v>0</v>
      </c>
      <c r="AL1306" s="15">
        <f t="shared" si="117"/>
        <v>0</v>
      </c>
      <c r="AM1306" s="15">
        <f t="shared" si="117"/>
        <v>0</v>
      </c>
      <c r="AN1306" s="15">
        <f t="shared" si="117"/>
        <v>0</v>
      </c>
      <c r="AO1306" s="15">
        <f t="shared" si="117"/>
        <v>0</v>
      </c>
      <c r="AP1306" s="15">
        <f t="shared" si="117"/>
        <v>0</v>
      </c>
      <c r="AQ1306" s="15">
        <f t="shared" si="117"/>
        <v>0</v>
      </c>
      <c r="AR1306" s="15">
        <f t="shared" si="117"/>
        <v>0</v>
      </c>
      <c r="AS1306" s="15">
        <f t="shared" si="118"/>
        <v>0</v>
      </c>
      <c r="AT1306" s="15">
        <f t="shared" si="118"/>
        <v>0</v>
      </c>
      <c r="AU1306" s="15">
        <f t="shared" si="118"/>
        <v>0</v>
      </c>
      <c r="AV1306" s="15">
        <f t="shared" si="118"/>
        <v>0</v>
      </c>
      <c r="AW1306" s="15">
        <f t="shared" si="118"/>
        <v>0</v>
      </c>
      <c r="AX1306" s="15">
        <f t="shared" si="118"/>
        <v>0</v>
      </c>
      <c r="AY1306" s="15">
        <f t="shared" si="118"/>
        <v>0</v>
      </c>
      <c r="BB1306" t="b">
        <f t="shared" si="105"/>
        <v>1</v>
      </c>
    </row>
    <row r="1307" spans="2:54">
      <c r="B1307">
        <f>TIP!A214</f>
        <v>16986</v>
      </c>
      <c r="C1307">
        <f>TIP!C214</f>
        <v>70542</v>
      </c>
      <c r="D1307" t="str">
        <f>TIP!F214</f>
        <v xml:space="preserve"> Gresham</v>
      </c>
      <c r="E1307" t="s">
        <v>4307</v>
      </c>
      <c r="F1307" t="str">
        <f t="shared" si="106"/>
        <v>City/Pedestrian</v>
      </c>
      <c r="G1307" t="str">
        <f>TIP!F214</f>
        <v xml:space="preserve"> Gresham</v>
      </c>
      <c r="I1307" t="str">
        <f>TIP!B214</f>
        <v xml:space="preserve">Division Street Corridor Improvements (Gresham) </v>
      </c>
      <c r="L1307" t="str">
        <f>TIP!E214</f>
        <v xml:space="preserve"> Local Road</v>
      </c>
      <c r="M1307" t="str">
        <f>TIP!D214</f>
        <v xml:space="preserve"> Complete Street construction includes multi-use path sidewalk and pedestrian crossings.</v>
      </c>
      <c r="N1307">
        <f>TIP!P214</f>
        <v>860600</v>
      </c>
      <c r="R1307">
        <v>74</v>
      </c>
      <c r="T1307" t="str">
        <f>TIP!H149</f>
        <v>Pedestrian</v>
      </c>
      <c r="U1307" s="15">
        <f>TIP!L214</f>
        <v>2015</v>
      </c>
      <c r="W1307" s="15">
        <f t="shared" si="101"/>
        <v>860600</v>
      </c>
      <c r="Y1307" s="15">
        <f t="shared" si="116"/>
        <v>0</v>
      </c>
      <c r="Z1307" s="15">
        <f t="shared" si="116"/>
        <v>860600</v>
      </c>
      <c r="AA1307" s="15">
        <f t="shared" si="116"/>
        <v>0</v>
      </c>
      <c r="AB1307" s="15">
        <f t="shared" si="116"/>
        <v>0</v>
      </c>
      <c r="AC1307" s="15">
        <f t="shared" si="116"/>
        <v>0</v>
      </c>
      <c r="AD1307" s="15">
        <f t="shared" si="116"/>
        <v>0</v>
      </c>
      <c r="AE1307" s="15">
        <f t="shared" si="116"/>
        <v>0</v>
      </c>
      <c r="AF1307" s="15">
        <f t="shared" si="116"/>
        <v>0</v>
      </c>
      <c r="AG1307" s="15">
        <f t="shared" si="116"/>
        <v>0</v>
      </c>
      <c r="AH1307" s="15">
        <f t="shared" si="116"/>
        <v>0</v>
      </c>
      <c r="AI1307" s="15">
        <f t="shared" si="117"/>
        <v>0</v>
      </c>
      <c r="AJ1307" s="15">
        <f t="shared" si="117"/>
        <v>0</v>
      </c>
      <c r="AK1307" s="15">
        <f t="shared" si="117"/>
        <v>0</v>
      </c>
      <c r="AL1307" s="15">
        <f t="shared" si="117"/>
        <v>0</v>
      </c>
      <c r="AM1307" s="15">
        <f t="shared" si="117"/>
        <v>0</v>
      </c>
      <c r="AN1307" s="15">
        <f t="shared" si="117"/>
        <v>0</v>
      </c>
      <c r="AO1307" s="15">
        <f t="shared" si="117"/>
        <v>0</v>
      </c>
      <c r="AP1307" s="15">
        <f t="shared" si="117"/>
        <v>0</v>
      </c>
      <c r="AQ1307" s="15">
        <f t="shared" si="117"/>
        <v>0</v>
      </c>
      <c r="AR1307" s="15">
        <f t="shared" si="117"/>
        <v>0</v>
      </c>
      <c r="AS1307" s="15">
        <f t="shared" si="118"/>
        <v>0</v>
      </c>
      <c r="AT1307" s="15">
        <f t="shared" si="118"/>
        <v>0</v>
      </c>
      <c r="AU1307" s="15">
        <f t="shared" si="118"/>
        <v>0</v>
      </c>
      <c r="AV1307" s="15">
        <f t="shared" si="118"/>
        <v>0</v>
      </c>
      <c r="AW1307" s="15">
        <f t="shared" si="118"/>
        <v>0</v>
      </c>
      <c r="AX1307" s="15">
        <f t="shared" si="118"/>
        <v>0</v>
      </c>
      <c r="AY1307" s="15">
        <f t="shared" si="118"/>
        <v>0</v>
      </c>
      <c r="BB1307" t="b">
        <f t="shared" si="105"/>
        <v>1</v>
      </c>
    </row>
    <row r="1308" spans="2:54">
      <c r="B1308">
        <f>TIP!A324</f>
        <v>18306</v>
      </c>
      <c r="C1308">
        <f>TIP!C324</f>
        <v>70609</v>
      </c>
      <c r="D1308" t="str">
        <f>TIP!F324</f>
        <v xml:space="preserve"> Gresham</v>
      </c>
      <c r="E1308" t="s">
        <v>4307</v>
      </c>
      <c r="F1308" t="str">
        <f t="shared" si="106"/>
        <v>City/Pedestrian</v>
      </c>
      <c r="G1308" t="str">
        <f>TIP!F324</f>
        <v xml:space="preserve"> Gresham</v>
      </c>
      <c r="I1308" t="str">
        <f>TIP!B324</f>
        <v>East Metro Connections ITS</v>
      </c>
      <c r="L1308" t="str">
        <f>TIP!E324</f>
        <v xml:space="preserve"> Local Road</v>
      </c>
      <c r="M1308" t="str">
        <f>TIP!D324</f>
        <v xml:space="preserve"> Update traffic signal hardware and communications: intsall changeable message sign.</v>
      </c>
      <c r="N1308">
        <f>TIP!P324</f>
        <v>127714</v>
      </c>
      <c r="R1308">
        <v>184</v>
      </c>
      <c r="T1308" t="str">
        <f>TIP!H259</f>
        <v>Pedestrian</v>
      </c>
      <c r="U1308" s="15">
        <f>TIP!L324</f>
        <v>2015</v>
      </c>
      <c r="W1308" s="15">
        <f t="shared" si="101"/>
        <v>127714</v>
      </c>
      <c r="Y1308" s="15">
        <f t="shared" ref="Y1308:AH1317" si="119">IF(Y$1=$U1308,$W1308,0)</f>
        <v>0</v>
      </c>
      <c r="Z1308" s="15">
        <f t="shared" si="119"/>
        <v>127714</v>
      </c>
      <c r="AA1308" s="15">
        <f t="shared" si="119"/>
        <v>0</v>
      </c>
      <c r="AB1308" s="15">
        <f t="shared" si="119"/>
        <v>0</v>
      </c>
      <c r="AC1308" s="15">
        <f t="shared" si="119"/>
        <v>0</v>
      </c>
      <c r="AD1308" s="15">
        <f t="shared" si="119"/>
        <v>0</v>
      </c>
      <c r="AE1308" s="15">
        <f t="shared" si="119"/>
        <v>0</v>
      </c>
      <c r="AF1308" s="15">
        <f t="shared" si="119"/>
        <v>0</v>
      </c>
      <c r="AG1308" s="15">
        <f t="shared" si="119"/>
        <v>0</v>
      </c>
      <c r="AH1308" s="15">
        <f t="shared" si="119"/>
        <v>0</v>
      </c>
      <c r="AI1308" s="15">
        <f t="shared" ref="AI1308:AR1317" si="120">IF(AI$1=$U1308,$W1308,0)</f>
        <v>0</v>
      </c>
      <c r="AJ1308" s="15">
        <f t="shared" si="120"/>
        <v>0</v>
      </c>
      <c r="AK1308" s="15">
        <f t="shared" si="120"/>
        <v>0</v>
      </c>
      <c r="AL1308" s="15">
        <f t="shared" si="120"/>
        <v>0</v>
      </c>
      <c r="AM1308" s="15">
        <f t="shared" si="120"/>
        <v>0</v>
      </c>
      <c r="AN1308" s="15">
        <f t="shared" si="120"/>
        <v>0</v>
      </c>
      <c r="AO1308" s="15">
        <f t="shared" si="120"/>
        <v>0</v>
      </c>
      <c r="AP1308" s="15">
        <f t="shared" si="120"/>
        <v>0</v>
      </c>
      <c r="AQ1308" s="15">
        <f t="shared" si="120"/>
        <v>0</v>
      </c>
      <c r="AR1308" s="15">
        <f t="shared" si="120"/>
        <v>0</v>
      </c>
      <c r="AS1308" s="15">
        <f t="shared" ref="AS1308:AY1317" si="121">IF(AS$1=$U1308,$W1308,0)</f>
        <v>0</v>
      </c>
      <c r="AT1308" s="15">
        <f t="shared" si="121"/>
        <v>0</v>
      </c>
      <c r="AU1308" s="15">
        <f t="shared" si="121"/>
        <v>0</v>
      </c>
      <c r="AV1308" s="15">
        <f t="shared" si="121"/>
        <v>0</v>
      </c>
      <c r="AW1308" s="15">
        <f t="shared" si="121"/>
        <v>0</v>
      </c>
      <c r="AX1308" s="15">
        <f t="shared" si="121"/>
        <v>0</v>
      </c>
      <c r="AY1308" s="15">
        <f t="shared" si="121"/>
        <v>0</v>
      </c>
      <c r="BB1308" t="b">
        <f t="shared" si="105"/>
        <v>1</v>
      </c>
    </row>
    <row r="1309" spans="2:54">
      <c r="B1309">
        <f>TIP!A325</f>
        <v>18306</v>
      </c>
      <c r="C1309">
        <f>TIP!C325</f>
        <v>70609</v>
      </c>
      <c r="D1309" t="str">
        <f>TIP!F325</f>
        <v xml:space="preserve"> Gresham</v>
      </c>
      <c r="E1309" t="s">
        <v>4307</v>
      </c>
      <c r="F1309" t="str">
        <f t="shared" si="106"/>
        <v>City/Pedestrian</v>
      </c>
      <c r="G1309" t="str">
        <f>TIP!F325</f>
        <v xml:space="preserve"> Gresham</v>
      </c>
      <c r="I1309" t="str">
        <f>TIP!B325</f>
        <v>East Metro Connections ITS</v>
      </c>
      <c r="L1309" t="str">
        <f>TIP!E325</f>
        <v xml:space="preserve"> Local Road</v>
      </c>
      <c r="M1309" t="str">
        <f>TIP!D325</f>
        <v xml:space="preserve"> Update traffic signal hardware and communications: intsall changeable message sign.</v>
      </c>
      <c r="N1309">
        <f>TIP!P325</f>
        <v>0</v>
      </c>
      <c r="R1309">
        <v>185</v>
      </c>
      <c r="T1309" t="str">
        <f>TIP!H260</f>
        <v>Pedestrian</v>
      </c>
      <c r="U1309" s="15">
        <f>TIP!L325</f>
        <v>2015</v>
      </c>
      <c r="W1309" s="15">
        <f t="shared" si="101"/>
        <v>0</v>
      </c>
      <c r="Y1309" s="15">
        <f t="shared" si="119"/>
        <v>0</v>
      </c>
      <c r="Z1309" s="15">
        <f t="shared" si="119"/>
        <v>0</v>
      </c>
      <c r="AA1309" s="15">
        <f t="shared" si="119"/>
        <v>0</v>
      </c>
      <c r="AB1309" s="15">
        <f t="shared" si="119"/>
        <v>0</v>
      </c>
      <c r="AC1309" s="15">
        <f t="shared" si="119"/>
        <v>0</v>
      </c>
      <c r="AD1309" s="15">
        <f t="shared" si="119"/>
        <v>0</v>
      </c>
      <c r="AE1309" s="15">
        <f t="shared" si="119"/>
        <v>0</v>
      </c>
      <c r="AF1309" s="15">
        <f t="shared" si="119"/>
        <v>0</v>
      </c>
      <c r="AG1309" s="15">
        <f t="shared" si="119"/>
        <v>0</v>
      </c>
      <c r="AH1309" s="15">
        <f t="shared" si="119"/>
        <v>0</v>
      </c>
      <c r="AI1309" s="15">
        <f t="shared" si="120"/>
        <v>0</v>
      </c>
      <c r="AJ1309" s="15">
        <f t="shared" si="120"/>
        <v>0</v>
      </c>
      <c r="AK1309" s="15">
        <f t="shared" si="120"/>
        <v>0</v>
      </c>
      <c r="AL1309" s="15">
        <f t="shared" si="120"/>
        <v>0</v>
      </c>
      <c r="AM1309" s="15">
        <f t="shared" si="120"/>
        <v>0</v>
      </c>
      <c r="AN1309" s="15">
        <f t="shared" si="120"/>
        <v>0</v>
      </c>
      <c r="AO1309" s="15">
        <f t="shared" si="120"/>
        <v>0</v>
      </c>
      <c r="AP1309" s="15">
        <f t="shared" si="120"/>
        <v>0</v>
      </c>
      <c r="AQ1309" s="15">
        <f t="shared" si="120"/>
        <v>0</v>
      </c>
      <c r="AR1309" s="15">
        <f t="shared" si="120"/>
        <v>0</v>
      </c>
      <c r="AS1309" s="15">
        <f t="shared" si="121"/>
        <v>0</v>
      </c>
      <c r="AT1309" s="15">
        <f t="shared" si="121"/>
        <v>0</v>
      </c>
      <c r="AU1309" s="15">
        <f t="shared" si="121"/>
        <v>0</v>
      </c>
      <c r="AV1309" s="15">
        <f t="shared" si="121"/>
        <v>0</v>
      </c>
      <c r="AW1309" s="15">
        <f t="shared" si="121"/>
        <v>0</v>
      </c>
      <c r="AX1309" s="15">
        <f t="shared" si="121"/>
        <v>0</v>
      </c>
      <c r="AY1309" s="15">
        <f t="shared" si="121"/>
        <v>0</v>
      </c>
      <c r="BB1309" t="b">
        <f t="shared" si="105"/>
        <v>1</v>
      </c>
    </row>
    <row r="1310" spans="2:54">
      <c r="B1310">
        <f>TIP!A326</f>
        <v>18306</v>
      </c>
      <c r="C1310">
        <f>TIP!C326</f>
        <v>70609</v>
      </c>
      <c r="D1310" t="str">
        <f>TIP!F326</f>
        <v xml:space="preserve"> Gresham</v>
      </c>
      <c r="E1310" t="s">
        <v>4307</v>
      </c>
      <c r="F1310" t="str">
        <f t="shared" si="106"/>
        <v>City/Other</v>
      </c>
      <c r="G1310" t="str">
        <f>TIP!F326</f>
        <v xml:space="preserve"> Gresham</v>
      </c>
      <c r="I1310" t="str">
        <f>TIP!B326</f>
        <v>East Metro Connections ITS</v>
      </c>
      <c r="L1310" t="str">
        <f>TIP!E326</f>
        <v xml:space="preserve"> Local Road</v>
      </c>
      <c r="M1310" t="str">
        <f>TIP!D326</f>
        <v xml:space="preserve"> Update traffic signal hardware and communications: intsall changeable message sign.</v>
      </c>
      <c r="N1310">
        <f>TIP!P326</f>
        <v>222891</v>
      </c>
      <c r="R1310">
        <v>186</v>
      </c>
      <c r="T1310" t="str">
        <f>TIP!H261</f>
        <v>Other</v>
      </c>
      <c r="U1310" s="15">
        <f>TIP!L326</f>
        <v>2015</v>
      </c>
      <c r="W1310" s="15">
        <f t="shared" si="101"/>
        <v>222891</v>
      </c>
      <c r="Y1310" s="15">
        <f t="shared" si="119"/>
        <v>0</v>
      </c>
      <c r="Z1310" s="15">
        <f t="shared" si="119"/>
        <v>222891</v>
      </c>
      <c r="AA1310" s="15">
        <f t="shared" si="119"/>
        <v>0</v>
      </c>
      <c r="AB1310" s="15">
        <f t="shared" si="119"/>
        <v>0</v>
      </c>
      <c r="AC1310" s="15">
        <f t="shared" si="119"/>
        <v>0</v>
      </c>
      <c r="AD1310" s="15">
        <f t="shared" si="119"/>
        <v>0</v>
      </c>
      <c r="AE1310" s="15">
        <f t="shared" si="119"/>
        <v>0</v>
      </c>
      <c r="AF1310" s="15">
        <f t="shared" si="119"/>
        <v>0</v>
      </c>
      <c r="AG1310" s="15">
        <f t="shared" si="119"/>
        <v>0</v>
      </c>
      <c r="AH1310" s="15">
        <f t="shared" si="119"/>
        <v>0</v>
      </c>
      <c r="AI1310" s="15">
        <f t="shared" si="120"/>
        <v>0</v>
      </c>
      <c r="AJ1310" s="15">
        <f t="shared" si="120"/>
        <v>0</v>
      </c>
      <c r="AK1310" s="15">
        <f t="shared" si="120"/>
        <v>0</v>
      </c>
      <c r="AL1310" s="15">
        <f t="shared" si="120"/>
        <v>0</v>
      </c>
      <c r="AM1310" s="15">
        <f t="shared" si="120"/>
        <v>0</v>
      </c>
      <c r="AN1310" s="15">
        <f t="shared" si="120"/>
        <v>0</v>
      </c>
      <c r="AO1310" s="15">
        <f t="shared" si="120"/>
        <v>0</v>
      </c>
      <c r="AP1310" s="15">
        <f t="shared" si="120"/>
        <v>0</v>
      </c>
      <c r="AQ1310" s="15">
        <f t="shared" si="120"/>
        <v>0</v>
      </c>
      <c r="AR1310" s="15">
        <f t="shared" si="120"/>
        <v>0</v>
      </c>
      <c r="AS1310" s="15">
        <f t="shared" si="121"/>
        <v>0</v>
      </c>
      <c r="AT1310" s="15">
        <f t="shared" si="121"/>
        <v>0</v>
      </c>
      <c r="AU1310" s="15">
        <f t="shared" si="121"/>
        <v>0</v>
      </c>
      <c r="AV1310" s="15">
        <f t="shared" si="121"/>
        <v>0</v>
      </c>
      <c r="AW1310" s="15">
        <f t="shared" si="121"/>
        <v>0</v>
      </c>
      <c r="AX1310" s="15">
        <f t="shared" si="121"/>
        <v>0</v>
      </c>
      <c r="AY1310" s="15">
        <f t="shared" si="121"/>
        <v>0</v>
      </c>
      <c r="BB1310" t="b">
        <f t="shared" si="105"/>
        <v>1</v>
      </c>
    </row>
    <row r="1311" spans="2:54">
      <c r="B1311">
        <f>TIP!A327</f>
        <v>18306</v>
      </c>
      <c r="C1311">
        <f>TIP!C327</f>
        <v>70609</v>
      </c>
      <c r="D1311" t="str">
        <f>TIP!F327</f>
        <v xml:space="preserve"> Gresham</v>
      </c>
      <c r="E1311" t="s">
        <v>4307</v>
      </c>
      <c r="F1311" t="str">
        <f t="shared" si="106"/>
        <v>City/Other</v>
      </c>
      <c r="G1311" t="str">
        <f>TIP!F327</f>
        <v xml:space="preserve"> Gresham</v>
      </c>
      <c r="I1311" t="str">
        <f>TIP!B327</f>
        <v>East Metro Connections ITS</v>
      </c>
      <c r="L1311" t="str">
        <f>TIP!E327</f>
        <v xml:space="preserve"> Local Road</v>
      </c>
      <c r="M1311" t="str">
        <f>TIP!D327</f>
        <v xml:space="preserve"> Update traffic signal hardware and communications: intsall changeable message sign.</v>
      </c>
      <c r="N1311">
        <f>TIP!P327</f>
        <v>469395</v>
      </c>
      <c r="R1311">
        <v>187</v>
      </c>
      <c r="T1311" t="str">
        <f>TIP!H262</f>
        <v>Other</v>
      </c>
      <c r="U1311" s="15">
        <f>TIP!L327</f>
        <v>2015</v>
      </c>
      <c r="W1311" s="15">
        <f t="shared" si="101"/>
        <v>469395</v>
      </c>
      <c r="Y1311" s="15">
        <f t="shared" si="119"/>
        <v>0</v>
      </c>
      <c r="Z1311" s="15">
        <f t="shared" si="119"/>
        <v>469395</v>
      </c>
      <c r="AA1311" s="15">
        <f t="shared" si="119"/>
        <v>0</v>
      </c>
      <c r="AB1311" s="15">
        <f t="shared" si="119"/>
        <v>0</v>
      </c>
      <c r="AC1311" s="15">
        <f t="shared" si="119"/>
        <v>0</v>
      </c>
      <c r="AD1311" s="15">
        <f t="shared" si="119"/>
        <v>0</v>
      </c>
      <c r="AE1311" s="15">
        <f t="shared" si="119"/>
        <v>0</v>
      </c>
      <c r="AF1311" s="15">
        <f t="shared" si="119"/>
        <v>0</v>
      </c>
      <c r="AG1311" s="15">
        <f t="shared" si="119"/>
        <v>0</v>
      </c>
      <c r="AH1311" s="15">
        <f t="shared" si="119"/>
        <v>0</v>
      </c>
      <c r="AI1311" s="15">
        <f t="shared" si="120"/>
        <v>0</v>
      </c>
      <c r="AJ1311" s="15">
        <f t="shared" si="120"/>
        <v>0</v>
      </c>
      <c r="AK1311" s="15">
        <f t="shared" si="120"/>
        <v>0</v>
      </c>
      <c r="AL1311" s="15">
        <f t="shared" si="120"/>
        <v>0</v>
      </c>
      <c r="AM1311" s="15">
        <f t="shared" si="120"/>
        <v>0</v>
      </c>
      <c r="AN1311" s="15">
        <f t="shared" si="120"/>
        <v>0</v>
      </c>
      <c r="AO1311" s="15">
        <f t="shared" si="120"/>
        <v>0</v>
      </c>
      <c r="AP1311" s="15">
        <f t="shared" si="120"/>
        <v>0</v>
      </c>
      <c r="AQ1311" s="15">
        <f t="shared" si="120"/>
        <v>0</v>
      </c>
      <c r="AR1311" s="15">
        <f t="shared" si="120"/>
        <v>0</v>
      </c>
      <c r="AS1311" s="15">
        <f t="shared" si="121"/>
        <v>0</v>
      </c>
      <c r="AT1311" s="15">
        <f t="shared" si="121"/>
        <v>0</v>
      </c>
      <c r="AU1311" s="15">
        <f t="shared" si="121"/>
        <v>0</v>
      </c>
      <c r="AV1311" s="15">
        <f t="shared" si="121"/>
        <v>0</v>
      </c>
      <c r="AW1311" s="15">
        <f t="shared" si="121"/>
        <v>0</v>
      </c>
      <c r="AX1311" s="15">
        <f t="shared" si="121"/>
        <v>0</v>
      </c>
      <c r="AY1311" s="15">
        <f t="shared" si="121"/>
        <v>0</v>
      </c>
      <c r="BB1311" t="b">
        <f t="shared" si="105"/>
        <v>1</v>
      </c>
    </row>
    <row r="1312" spans="2:54">
      <c r="B1312">
        <f>TIP!A328</f>
        <v>18306</v>
      </c>
      <c r="C1312">
        <f>TIP!C328</f>
        <v>70609</v>
      </c>
      <c r="D1312" t="str">
        <f>TIP!F328</f>
        <v xml:space="preserve"> Gresham</v>
      </c>
      <c r="E1312" t="s">
        <v>4307</v>
      </c>
      <c r="F1312" t="str">
        <f t="shared" si="106"/>
        <v>City/Other</v>
      </c>
      <c r="G1312" t="str">
        <f>TIP!F328</f>
        <v xml:space="preserve"> Gresham</v>
      </c>
      <c r="I1312" t="str">
        <f>TIP!B328</f>
        <v>East Metro Connections ITS</v>
      </c>
      <c r="L1312" t="str">
        <f>TIP!E328</f>
        <v xml:space="preserve"> Local Road</v>
      </c>
      <c r="M1312" t="str">
        <f>TIP!D328</f>
        <v xml:space="preserve"> Update traffic signal hardware and communications: intsall changeable message sign.</v>
      </c>
      <c r="N1312">
        <f>TIP!P328</f>
        <v>35001</v>
      </c>
      <c r="R1312">
        <v>188</v>
      </c>
      <c r="T1312" t="str">
        <f>TIP!H263</f>
        <v>Other</v>
      </c>
      <c r="U1312" s="15">
        <f>TIP!L328</f>
        <v>2015</v>
      </c>
      <c r="W1312" s="15">
        <f t="shared" si="101"/>
        <v>35001</v>
      </c>
      <c r="Y1312" s="15">
        <f t="shared" si="119"/>
        <v>0</v>
      </c>
      <c r="Z1312" s="15">
        <f t="shared" si="119"/>
        <v>35001</v>
      </c>
      <c r="AA1312" s="15">
        <f t="shared" si="119"/>
        <v>0</v>
      </c>
      <c r="AB1312" s="15">
        <f t="shared" si="119"/>
        <v>0</v>
      </c>
      <c r="AC1312" s="15">
        <f t="shared" si="119"/>
        <v>0</v>
      </c>
      <c r="AD1312" s="15">
        <f t="shared" si="119"/>
        <v>0</v>
      </c>
      <c r="AE1312" s="15">
        <f t="shared" si="119"/>
        <v>0</v>
      </c>
      <c r="AF1312" s="15">
        <f t="shared" si="119"/>
        <v>0</v>
      </c>
      <c r="AG1312" s="15">
        <f t="shared" si="119"/>
        <v>0</v>
      </c>
      <c r="AH1312" s="15">
        <f t="shared" si="119"/>
        <v>0</v>
      </c>
      <c r="AI1312" s="15">
        <f t="shared" si="120"/>
        <v>0</v>
      </c>
      <c r="AJ1312" s="15">
        <f t="shared" si="120"/>
        <v>0</v>
      </c>
      <c r="AK1312" s="15">
        <f t="shared" si="120"/>
        <v>0</v>
      </c>
      <c r="AL1312" s="15">
        <f t="shared" si="120"/>
        <v>0</v>
      </c>
      <c r="AM1312" s="15">
        <f t="shared" si="120"/>
        <v>0</v>
      </c>
      <c r="AN1312" s="15">
        <f t="shared" si="120"/>
        <v>0</v>
      </c>
      <c r="AO1312" s="15">
        <f t="shared" si="120"/>
        <v>0</v>
      </c>
      <c r="AP1312" s="15">
        <f t="shared" si="120"/>
        <v>0</v>
      </c>
      <c r="AQ1312" s="15">
        <f t="shared" si="120"/>
        <v>0</v>
      </c>
      <c r="AR1312" s="15">
        <f t="shared" si="120"/>
        <v>0</v>
      </c>
      <c r="AS1312" s="15">
        <f t="shared" si="121"/>
        <v>0</v>
      </c>
      <c r="AT1312" s="15">
        <f t="shared" si="121"/>
        <v>0</v>
      </c>
      <c r="AU1312" s="15">
        <f t="shared" si="121"/>
        <v>0</v>
      </c>
      <c r="AV1312" s="15">
        <f t="shared" si="121"/>
        <v>0</v>
      </c>
      <c r="AW1312" s="15">
        <f t="shared" si="121"/>
        <v>0</v>
      </c>
      <c r="AX1312" s="15">
        <f t="shared" si="121"/>
        <v>0</v>
      </c>
      <c r="AY1312" s="15">
        <f t="shared" si="121"/>
        <v>0</v>
      </c>
      <c r="BB1312" t="b">
        <f t="shared" si="105"/>
        <v>1</v>
      </c>
    </row>
    <row r="1313" spans="2:54">
      <c r="B1313">
        <f>TIP!A329</f>
        <v>18306</v>
      </c>
      <c r="C1313">
        <f>TIP!C329</f>
        <v>70609</v>
      </c>
      <c r="D1313" t="str">
        <f>TIP!F329</f>
        <v xml:space="preserve"> Gresham</v>
      </c>
      <c r="E1313" t="s">
        <v>4307</v>
      </c>
      <c r="F1313" t="str">
        <f t="shared" si="106"/>
        <v>City/Other</v>
      </c>
      <c r="G1313" t="str">
        <f>TIP!F329</f>
        <v xml:space="preserve"> Gresham</v>
      </c>
      <c r="I1313" t="str">
        <f>TIP!B329</f>
        <v>East Metro Connections ITS</v>
      </c>
      <c r="L1313" t="str">
        <f>TIP!E329</f>
        <v xml:space="preserve"> Local Road</v>
      </c>
      <c r="M1313" t="str">
        <f>TIP!D329</f>
        <v xml:space="preserve"> Update traffic signal hardware and communications: intsall changeable message sign.</v>
      </c>
      <c r="N1313">
        <f>TIP!P329</f>
        <v>24999</v>
      </c>
      <c r="R1313">
        <v>189</v>
      </c>
      <c r="T1313" t="str">
        <f>TIP!H264</f>
        <v>Other</v>
      </c>
      <c r="U1313" s="15">
        <f>TIP!L329</f>
        <v>2015</v>
      </c>
      <c r="W1313" s="15">
        <f t="shared" si="101"/>
        <v>24999</v>
      </c>
      <c r="Y1313" s="15">
        <f t="shared" si="119"/>
        <v>0</v>
      </c>
      <c r="Z1313" s="15">
        <f t="shared" si="119"/>
        <v>24999</v>
      </c>
      <c r="AA1313" s="15">
        <f t="shared" si="119"/>
        <v>0</v>
      </c>
      <c r="AB1313" s="15">
        <f t="shared" si="119"/>
        <v>0</v>
      </c>
      <c r="AC1313" s="15">
        <f t="shared" si="119"/>
        <v>0</v>
      </c>
      <c r="AD1313" s="15">
        <f t="shared" si="119"/>
        <v>0</v>
      </c>
      <c r="AE1313" s="15">
        <f t="shared" si="119"/>
        <v>0</v>
      </c>
      <c r="AF1313" s="15">
        <f t="shared" si="119"/>
        <v>0</v>
      </c>
      <c r="AG1313" s="15">
        <f t="shared" si="119"/>
        <v>0</v>
      </c>
      <c r="AH1313" s="15">
        <f t="shared" si="119"/>
        <v>0</v>
      </c>
      <c r="AI1313" s="15">
        <f t="shared" si="120"/>
        <v>0</v>
      </c>
      <c r="AJ1313" s="15">
        <f t="shared" si="120"/>
        <v>0</v>
      </c>
      <c r="AK1313" s="15">
        <f t="shared" si="120"/>
        <v>0</v>
      </c>
      <c r="AL1313" s="15">
        <f t="shared" si="120"/>
        <v>0</v>
      </c>
      <c r="AM1313" s="15">
        <f t="shared" si="120"/>
        <v>0</v>
      </c>
      <c r="AN1313" s="15">
        <f t="shared" si="120"/>
        <v>0</v>
      </c>
      <c r="AO1313" s="15">
        <f t="shared" si="120"/>
        <v>0</v>
      </c>
      <c r="AP1313" s="15">
        <f t="shared" si="120"/>
        <v>0</v>
      </c>
      <c r="AQ1313" s="15">
        <f t="shared" si="120"/>
        <v>0</v>
      </c>
      <c r="AR1313" s="15">
        <f t="shared" si="120"/>
        <v>0</v>
      </c>
      <c r="AS1313" s="15">
        <f t="shared" si="121"/>
        <v>0</v>
      </c>
      <c r="AT1313" s="15">
        <f t="shared" si="121"/>
        <v>0</v>
      </c>
      <c r="AU1313" s="15">
        <f t="shared" si="121"/>
        <v>0</v>
      </c>
      <c r="AV1313" s="15">
        <f t="shared" si="121"/>
        <v>0</v>
      </c>
      <c r="AW1313" s="15">
        <f t="shared" si="121"/>
        <v>0</v>
      </c>
      <c r="AX1313" s="15">
        <f t="shared" si="121"/>
        <v>0</v>
      </c>
      <c r="AY1313" s="15">
        <f t="shared" si="121"/>
        <v>0</v>
      </c>
      <c r="BB1313" t="b">
        <f t="shared" si="105"/>
        <v>1</v>
      </c>
    </row>
    <row r="1314" spans="2:54">
      <c r="B1314">
        <f>TIP!A330</f>
        <v>18306</v>
      </c>
      <c r="C1314">
        <f>TIP!C330</f>
        <v>70609</v>
      </c>
      <c r="D1314" t="str">
        <f>TIP!F330</f>
        <v xml:space="preserve"> Gresham</v>
      </c>
      <c r="E1314" t="s">
        <v>4307</v>
      </c>
      <c r="F1314" t="str">
        <f t="shared" si="106"/>
        <v>City/Roadwayandbridge</v>
      </c>
      <c r="G1314" t="str">
        <f>TIP!F330</f>
        <v xml:space="preserve"> Gresham</v>
      </c>
      <c r="I1314" t="str">
        <f>TIP!B330</f>
        <v>East Metro Connections ITS</v>
      </c>
      <c r="L1314" t="str">
        <f>TIP!E330</f>
        <v xml:space="preserve"> Local Road</v>
      </c>
      <c r="M1314" t="str">
        <f>TIP!D330</f>
        <v xml:space="preserve"> Update traffic signal hardware and communications: intsall changeable message sign.</v>
      </c>
      <c r="N1314">
        <f>TIP!P330</f>
        <v>62832</v>
      </c>
      <c r="R1314">
        <v>190</v>
      </c>
      <c r="T1314" t="str">
        <f>TIP!H265</f>
        <v>Roadwayandbridge</v>
      </c>
      <c r="U1314" s="15">
        <f>TIP!L330</f>
        <v>2015</v>
      </c>
      <c r="W1314" s="15">
        <f t="shared" si="101"/>
        <v>62832</v>
      </c>
      <c r="Y1314" s="15">
        <f t="shared" si="119"/>
        <v>0</v>
      </c>
      <c r="Z1314" s="15">
        <f t="shared" si="119"/>
        <v>62832</v>
      </c>
      <c r="AA1314" s="15">
        <f t="shared" si="119"/>
        <v>0</v>
      </c>
      <c r="AB1314" s="15">
        <f t="shared" si="119"/>
        <v>0</v>
      </c>
      <c r="AC1314" s="15">
        <f t="shared" si="119"/>
        <v>0</v>
      </c>
      <c r="AD1314" s="15">
        <f t="shared" si="119"/>
        <v>0</v>
      </c>
      <c r="AE1314" s="15">
        <f t="shared" si="119"/>
        <v>0</v>
      </c>
      <c r="AF1314" s="15">
        <f t="shared" si="119"/>
        <v>0</v>
      </c>
      <c r="AG1314" s="15">
        <f t="shared" si="119"/>
        <v>0</v>
      </c>
      <c r="AH1314" s="15">
        <f t="shared" si="119"/>
        <v>0</v>
      </c>
      <c r="AI1314" s="15">
        <f t="shared" si="120"/>
        <v>0</v>
      </c>
      <c r="AJ1314" s="15">
        <f t="shared" si="120"/>
        <v>0</v>
      </c>
      <c r="AK1314" s="15">
        <f t="shared" si="120"/>
        <v>0</v>
      </c>
      <c r="AL1314" s="15">
        <f t="shared" si="120"/>
        <v>0</v>
      </c>
      <c r="AM1314" s="15">
        <f t="shared" si="120"/>
        <v>0</v>
      </c>
      <c r="AN1314" s="15">
        <f t="shared" si="120"/>
        <v>0</v>
      </c>
      <c r="AO1314" s="15">
        <f t="shared" si="120"/>
        <v>0</v>
      </c>
      <c r="AP1314" s="15">
        <f t="shared" si="120"/>
        <v>0</v>
      </c>
      <c r="AQ1314" s="15">
        <f t="shared" si="120"/>
        <v>0</v>
      </c>
      <c r="AR1314" s="15">
        <f t="shared" si="120"/>
        <v>0</v>
      </c>
      <c r="AS1314" s="15">
        <f t="shared" si="121"/>
        <v>0</v>
      </c>
      <c r="AT1314" s="15">
        <f t="shared" si="121"/>
        <v>0</v>
      </c>
      <c r="AU1314" s="15">
        <f t="shared" si="121"/>
        <v>0</v>
      </c>
      <c r="AV1314" s="15">
        <f t="shared" si="121"/>
        <v>0</v>
      </c>
      <c r="AW1314" s="15">
        <f t="shared" si="121"/>
        <v>0</v>
      </c>
      <c r="AX1314" s="15">
        <f t="shared" si="121"/>
        <v>0</v>
      </c>
      <c r="AY1314" s="15">
        <f t="shared" si="121"/>
        <v>0</v>
      </c>
      <c r="BB1314" t="b">
        <f t="shared" si="105"/>
        <v>1</v>
      </c>
    </row>
    <row r="1315" spans="2:54">
      <c r="B1315">
        <f>TIP!A331</f>
        <v>18306</v>
      </c>
      <c r="C1315">
        <f>TIP!C331</f>
        <v>70609</v>
      </c>
      <c r="D1315" t="str">
        <f>TIP!F331</f>
        <v xml:space="preserve"> Gresham</v>
      </c>
      <c r="E1315" t="s">
        <v>4307</v>
      </c>
      <c r="F1315" t="str">
        <f t="shared" si="106"/>
        <v>City/Roadwayandbridge</v>
      </c>
      <c r="G1315" t="str">
        <f>TIP!F331</f>
        <v xml:space="preserve"> Gresham</v>
      </c>
      <c r="I1315" t="str">
        <f>TIP!B331</f>
        <v>East Metro Connections ITS</v>
      </c>
      <c r="L1315" t="str">
        <f>TIP!E331</f>
        <v xml:space="preserve"> Local Road</v>
      </c>
      <c r="M1315" t="str">
        <f>TIP!D331</f>
        <v xml:space="preserve"> Update traffic signal hardware and communications: intsall changeable message sign.</v>
      </c>
      <c r="N1315">
        <f>TIP!P331</f>
        <v>132168</v>
      </c>
      <c r="R1315">
        <v>191</v>
      </c>
      <c r="T1315" t="str">
        <f>TIP!H266</f>
        <v>Roadwayandbridge</v>
      </c>
      <c r="U1315" s="15">
        <f>TIP!L331</f>
        <v>2015</v>
      </c>
      <c r="W1315" s="15">
        <f t="shared" si="101"/>
        <v>132168</v>
      </c>
      <c r="Y1315" s="15">
        <f t="shared" si="119"/>
        <v>0</v>
      </c>
      <c r="Z1315" s="15">
        <f t="shared" si="119"/>
        <v>132168</v>
      </c>
      <c r="AA1315" s="15">
        <f t="shared" si="119"/>
        <v>0</v>
      </c>
      <c r="AB1315" s="15">
        <f t="shared" si="119"/>
        <v>0</v>
      </c>
      <c r="AC1315" s="15">
        <f t="shared" si="119"/>
        <v>0</v>
      </c>
      <c r="AD1315" s="15">
        <f t="shared" si="119"/>
        <v>0</v>
      </c>
      <c r="AE1315" s="15">
        <f t="shared" si="119"/>
        <v>0</v>
      </c>
      <c r="AF1315" s="15">
        <f t="shared" si="119"/>
        <v>0</v>
      </c>
      <c r="AG1315" s="15">
        <f t="shared" si="119"/>
        <v>0</v>
      </c>
      <c r="AH1315" s="15">
        <f t="shared" si="119"/>
        <v>0</v>
      </c>
      <c r="AI1315" s="15">
        <f t="shared" si="120"/>
        <v>0</v>
      </c>
      <c r="AJ1315" s="15">
        <f t="shared" si="120"/>
        <v>0</v>
      </c>
      <c r="AK1315" s="15">
        <f t="shared" si="120"/>
        <v>0</v>
      </c>
      <c r="AL1315" s="15">
        <f t="shared" si="120"/>
        <v>0</v>
      </c>
      <c r="AM1315" s="15">
        <f t="shared" si="120"/>
        <v>0</v>
      </c>
      <c r="AN1315" s="15">
        <f t="shared" si="120"/>
        <v>0</v>
      </c>
      <c r="AO1315" s="15">
        <f t="shared" si="120"/>
        <v>0</v>
      </c>
      <c r="AP1315" s="15">
        <f t="shared" si="120"/>
        <v>0</v>
      </c>
      <c r="AQ1315" s="15">
        <f t="shared" si="120"/>
        <v>0</v>
      </c>
      <c r="AR1315" s="15">
        <f t="shared" si="120"/>
        <v>0</v>
      </c>
      <c r="AS1315" s="15">
        <f t="shared" si="121"/>
        <v>0</v>
      </c>
      <c r="AT1315" s="15">
        <f t="shared" si="121"/>
        <v>0</v>
      </c>
      <c r="AU1315" s="15">
        <f t="shared" si="121"/>
        <v>0</v>
      </c>
      <c r="AV1315" s="15">
        <f t="shared" si="121"/>
        <v>0</v>
      </c>
      <c r="AW1315" s="15">
        <f t="shared" si="121"/>
        <v>0</v>
      </c>
      <c r="AX1315" s="15">
        <f t="shared" si="121"/>
        <v>0</v>
      </c>
      <c r="AY1315" s="15">
        <f t="shared" si="121"/>
        <v>0</v>
      </c>
      <c r="BB1315" t="b">
        <f t="shared" si="105"/>
        <v>1</v>
      </c>
    </row>
    <row r="1316" spans="2:54">
      <c r="B1316">
        <f>TIP!A356</f>
        <v>18724</v>
      </c>
      <c r="C1316">
        <f>TIP!C356</f>
        <v>70640</v>
      </c>
      <c r="D1316" t="str">
        <f>TIP!F356</f>
        <v xml:space="preserve"> Gresham</v>
      </c>
      <c r="E1316" t="s">
        <v>4307</v>
      </c>
      <c r="F1316" t="str">
        <f t="shared" si="106"/>
        <v>City/0</v>
      </c>
      <c r="G1316" t="str">
        <f>TIP!F356</f>
        <v xml:space="preserve"> Gresham</v>
      </c>
      <c r="I1316" t="str">
        <f>TIP!B356</f>
        <v>Hood Ave Extension (Gresham)</v>
      </c>
      <c r="L1316" t="str">
        <f>TIP!E356</f>
        <v xml:space="preserve"> Local Road</v>
      </c>
      <c r="M1316" t="str">
        <f>TIP!D356</f>
        <v xml:space="preserve"> Extend Hood Ave to provide economic development access</v>
      </c>
      <c r="N1316">
        <f>TIP!P356</f>
        <v>280374</v>
      </c>
      <c r="R1316">
        <v>216</v>
      </c>
      <c r="T1316">
        <f>TIP!H291</f>
        <v>0</v>
      </c>
      <c r="U1316" s="15">
        <f>TIP!L356</f>
        <v>2015</v>
      </c>
      <c r="W1316" s="15">
        <f t="shared" si="101"/>
        <v>280374</v>
      </c>
      <c r="Y1316" s="15">
        <f t="shared" si="119"/>
        <v>0</v>
      </c>
      <c r="Z1316" s="15">
        <f t="shared" si="119"/>
        <v>280374</v>
      </c>
      <c r="AA1316" s="15">
        <f t="shared" si="119"/>
        <v>0</v>
      </c>
      <c r="AB1316" s="15">
        <f t="shared" si="119"/>
        <v>0</v>
      </c>
      <c r="AC1316" s="15">
        <f t="shared" si="119"/>
        <v>0</v>
      </c>
      <c r="AD1316" s="15">
        <f t="shared" si="119"/>
        <v>0</v>
      </c>
      <c r="AE1316" s="15">
        <f t="shared" si="119"/>
        <v>0</v>
      </c>
      <c r="AF1316" s="15">
        <f t="shared" si="119"/>
        <v>0</v>
      </c>
      <c r="AG1316" s="15">
        <f t="shared" si="119"/>
        <v>0</v>
      </c>
      <c r="AH1316" s="15">
        <f t="shared" si="119"/>
        <v>0</v>
      </c>
      <c r="AI1316" s="15">
        <f t="shared" si="120"/>
        <v>0</v>
      </c>
      <c r="AJ1316" s="15">
        <f t="shared" si="120"/>
        <v>0</v>
      </c>
      <c r="AK1316" s="15">
        <f t="shared" si="120"/>
        <v>0</v>
      </c>
      <c r="AL1316" s="15">
        <f t="shared" si="120"/>
        <v>0</v>
      </c>
      <c r="AM1316" s="15">
        <f t="shared" si="120"/>
        <v>0</v>
      </c>
      <c r="AN1316" s="15">
        <f t="shared" si="120"/>
        <v>0</v>
      </c>
      <c r="AO1316" s="15">
        <f t="shared" si="120"/>
        <v>0</v>
      </c>
      <c r="AP1316" s="15">
        <f t="shared" si="120"/>
        <v>0</v>
      </c>
      <c r="AQ1316" s="15">
        <f t="shared" si="120"/>
        <v>0</v>
      </c>
      <c r="AR1316" s="15">
        <f t="shared" si="120"/>
        <v>0</v>
      </c>
      <c r="AS1316" s="15">
        <f t="shared" si="121"/>
        <v>0</v>
      </c>
      <c r="AT1316" s="15">
        <f t="shared" si="121"/>
        <v>0</v>
      </c>
      <c r="AU1316" s="15">
        <f t="shared" si="121"/>
        <v>0</v>
      </c>
      <c r="AV1316" s="15">
        <f t="shared" si="121"/>
        <v>0</v>
      </c>
      <c r="AW1316" s="15">
        <f t="shared" si="121"/>
        <v>0</v>
      </c>
      <c r="AX1316" s="15">
        <f t="shared" si="121"/>
        <v>0</v>
      </c>
      <c r="AY1316" s="15">
        <f t="shared" si="121"/>
        <v>0</v>
      </c>
      <c r="BB1316" t="b">
        <f t="shared" si="105"/>
        <v>1</v>
      </c>
    </row>
    <row r="1317" spans="2:54">
      <c r="B1317">
        <f>TIP!A261</f>
        <v>17905</v>
      </c>
      <c r="C1317">
        <f>TIP!C261</f>
        <v>70467</v>
      </c>
      <c r="D1317" t="str">
        <f>TIP!F261</f>
        <v xml:space="preserve"> Hillsboro</v>
      </c>
      <c r="E1317" t="s">
        <v>4307</v>
      </c>
      <c r="F1317" t="str">
        <f t="shared" si="106"/>
        <v>City/Trail</v>
      </c>
      <c r="G1317" t="str">
        <f>TIP!F261</f>
        <v xml:space="preserve"> Hillsboro</v>
      </c>
      <c r="I1317" t="str">
        <f>TIP!B261</f>
        <v>Hillsboro Bike and Ride (Orenco Station) 2011</v>
      </c>
      <c r="L1317" t="str">
        <f>TIP!E261</f>
        <v xml:space="preserve"> Local Road</v>
      </c>
      <c r="M1317" t="str">
        <f>TIP!D261</f>
        <v xml:space="preserve"> Bike &amp; Ride at the MAX light-rail Orenco Station in Hillsboro</v>
      </c>
      <c r="N1317">
        <f>TIP!P261</f>
        <v>0</v>
      </c>
      <c r="R1317">
        <v>121</v>
      </c>
      <c r="T1317" t="str">
        <f>TIP!H196</f>
        <v>Trail</v>
      </c>
      <c r="U1317" s="15">
        <f>TIP!L261</f>
        <v>2015</v>
      </c>
      <c r="W1317" s="15">
        <f t="shared" si="101"/>
        <v>0</v>
      </c>
      <c r="Y1317" s="15">
        <f t="shared" si="119"/>
        <v>0</v>
      </c>
      <c r="Z1317" s="15">
        <f t="shared" si="119"/>
        <v>0</v>
      </c>
      <c r="AA1317" s="15">
        <f t="shared" si="119"/>
        <v>0</v>
      </c>
      <c r="AB1317" s="15">
        <f t="shared" si="119"/>
        <v>0</v>
      </c>
      <c r="AC1317" s="15">
        <f t="shared" si="119"/>
        <v>0</v>
      </c>
      <c r="AD1317" s="15">
        <f t="shared" si="119"/>
        <v>0</v>
      </c>
      <c r="AE1317" s="15">
        <f t="shared" si="119"/>
        <v>0</v>
      </c>
      <c r="AF1317" s="15">
        <f t="shared" si="119"/>
        <v>0</v>
      </c>
      <c r="AG1317" s="15">
        <f t="shared" si="119"/>
        <v>0</v>
      </c>
      <c r="AH1317" s="15">
        <f t="shared" si="119"/>
        <v>0</v>
      </c>
      <c r="AI1317" s="15">
        <f t="shared" si="120"/>
        <v>0</v>
      </c>
      <c r="AJ1317" s="15">
        <f t="shared" si="120"/>
        <v>0</v>
      </c>
      <c r="AK1317" s="15">
        <f t="shared" si="120"/>
        <v>0</v>
      </c>
      <c r="AL1317" s="15">
        <f t="shared" si="120"/>
        <v>0</v>
      </c>
      <c r="AM1317" s="15">
        <f t="shared" si="120"/>
        <v>0</v>
      </c>
      <c r="AN1317" s="15">
        <f t="shared" si="120"/>
        <v>0</v>
      </c>
      <c r="AO1317" s="15">
        <f t="shared" si="120"/>
        <v>0</v>
      </c>
      <c r="AP1317" s="15">
        <f t="shared" si="120"/>
        <v>0</v>
      </c>
      <c r="AQ1317" s="15">
        <f t="shared" si="120"/>
        <v>0</v>
      </c>
      <c r="AR1317" s="15">
        <f t="shared" si="120"/>
        <v>0</v>
      </c>
      <c r="AS1317" s="15">
        <f t="shared" si="121"/>
        <v>0</v>
      </c>
      <c r="AT1317" s="15">
        <f t="shared" si="121"/>
        <v>0</v>
      </c>
      <c r="AU1317" s="15">
        <f t="shared" si="121"/>
        <v>0</v>
      </c>
      <c r="AV1317" s="15">
        <f t="shared" si="121"/>
        <v>0</v>
      </c>
      <c r="AW1317" s="15">
        <f t="shared" si="121"/>
        <v>0</v>
      </c>
      <c r="AX1317" s="15">
        <f t="shared" si="121"/>
        <v>0</v>
      </c>
      <c r="AY1317" s="15">
        <f t="shared" si="121"/>
        <v>0</v>
      </c>
      <c r="BB1317" t="b">
        <f t="shared" si="105"/>
        <v>1</v>
      </c>
    </row>
    <row r="1318" spans="2:54">
      <c r="B1318">
        <f>TIP!A262</f>
        <v>17905</v>
      </c>
      <c r="C1318">
        <f>TIP!C262</f>
        <v>70467</v>
      </c>
      <c r="D1318" t="str">
        <f>TIP!F262</f>
        <v xml:space="preserve"> Hillsboro</v>
      </c>
      <c r="E1318" t="s">
        <v>4307</v>
      </c>
      <c r="F1318" t="str">
        <f t="shared" si="106"/>
        <v>City/Trail</v>
      </c>
      <c r="G1318" t="str">
        <f>TIP!F262</f>
        <v xml:space="preserve"> Hillsboro</v>
      </c>
      <c r="I1318" t="str">
        <f>TIP!B262</f>
        <v>Hillsboro Bike and Ride (Orenco Station) 2011</v>
      </c>
      <c r="L1318" t="str">
        <f>TIP!E262</f>
        <v xml:space="preserve"> Local Road</v>
      </c>
      <c r="M1318" t="str">
        <f>TIP!D262</f>
        <v xml:space="preserve"> Bike &amp; Ride at the MAX light-rail Orenco Station in Hillsboro</v>
      </c>
      <c r="N1318">
        <f>TIP!P262</f>
        <v>0</v>
      </c>
      <c r="R1318">
        <v>122</v>
      </c>
      <c r="T1318" t="str">
        <f>TIP!H197</f>
        <v>Trail</v>
      </c>
      <c r="U1318" s="15">
        <f>TIP!L262</f>
        <v>2015</v>
      </c>
      <c r="W1318" s="15">
        <f t="shared" si="101"/>
        <v>0</v>
      </c>
      <c r="Y1318" s="15">
        <f t="shared" ref="Y1318:AH1327" si="122">IF(Y$1=$U1318,$W1318,0)</f>
        <v>0</v>
      </c>
      <c r="Z1318" s="15">
        <f t="shared" si="122"/>
        <v>0</v>
      </c>
      <c r="AA1318" s="15">
        <f t="shared" si="122"/>
        <v>0</v>
      </c>
      <c r="AB1318" s="15">
        <f t="shared" si="122"/>
        <v>0</v>
      </c>
      <c r="AC1318" s="15">
        <f t="shared" si="122"/>
        <v>0</v>
      </c>
      <c r="AD1318" s="15">
        <f t="shared" si="122"/>
        <v>0</v>
      </c>
      <c r="AE1318" s="15">
        <f t="shared" si="122"/>
        <v>0</v>
      </c>
      <c r="AF1318" s="15">
        <f t="shared" si="122"/>
        <v>0</v>
      </c>
      <c r="AG1318" s="15">
        <f t="shared" si="122"/>
        <v>0</v>
      </c>
      <c r="AH1318" s="15">
        <f t="shared" si="122"/>
        <v>0</v>
      </c>
      <c r="AI1318" s="15">
        <f t="shared" ref="AI1318:AR1327" si="123">IF(AI$1=$U1318,$W1318,0)</f>
        <v>0</v>
      </c>
      <c r="AJ1318" s="15">
        <f t="shared" si="123"/>
        <v>0</v>
      </c>
      <c r="AK1318" s="15">
        <f t="shared" si="123"/>
        <v>0</v>
      </c>
      <c r="AL1318" s="15">
        <f t="shared" si="123"/>
        <v>0</v>
      </c>
      <c r="AM1318" s="15">
        <f t="shared" si="123"/>
        <v>0</v>
      </c>
      <c r="AN1318" s="15">
        <f t="shared" si="123"/>
        <v>0</v>
      </c>
      <c r="AO1318" s="15">
        <f t="shared" si="123"/>
        <v>0</v>
      </c>
      <c r="AP1318" s="15">
        <f t="shared" si="123"/>
        <v>0</v>
      </c>
      <c r="AQ1318" s="15">
        <f t="shared" si="123"/>
        <v>0</v>
      </c>
      <c r="AR1318" s="15">
        <f t="shared" si="123"/>
        <v>0</v>
      </c>
      <c r="AS1318" s="15">
        <f t="shared" ref="AS1318:AY1327" si="124">IF(AS$1=$U1318,$W1318,0)</f>
        <v>0</v>
      </c>
      <c r="AT1318" s="15">
        <f t="shared" si="124"/>
        <v>0</v>
      </c>
      <c r="AU1318" s="15">
        <f t="shared" si="124"/>
        <v>0</v>
      </c>
      <c r="AV1318" s="15">
        <f t="shared" si="124"/>
        <v>0</v>
      </c>
      <c r="AW1318" s="15">
        <f t="shared" si="124"/>
        <v>0</v>
      </c>
      <c r="AX1318" s="15">
        <f t="shared" si="124"/>
        <v>0</v>
      </c>
      <c r="AY1318" s="15">
        <f t="shared" si="124"/>
        <v>0</v>
      </c>
      <c r="BB1318" t="b">
        <f t="shared" si="105"/>
        <v>1</v>
      </c>
    </row>
    <row r="1319" spans="2:54">
      <c r="B1319">
        <f>TIP!A263</f>
        <v>17905</v>
      </c>
      <c r="C1319">
        <f>TIP!C263</f>
        <v>70467</v>
      </c>
      <c r="D1319" t="str">
        <f>TIP!F263</f>
        <v xml:space="preserve"> Hillsboro</v>
      </c>
      <c r="E1319" t="s">
        <v>4307</v>
      </c>
      <c r="F1319" t="str">
        <f t="shared" si="106"/>
        <v>City/TransportationSystemManagementOperations</v>
      </c>
      <c r="G1319" t="str">
        <f>TIP!F263</f>
        <v xml:space="preserve"> Hillsboro</v>
      </c>
      <c r="I1319" t="str">
        <f>TIP!B263</f>
        <v>Hillsboro Bike and Ride (Orenco Station) 2011</v>
      </c>
      <c r="L1319" t="str">
        <f>TIP!E263</f>
        <v xml:space="preserve"> Local Road</v>
      </c>
      <c r="M1319" t="str">
        <f>TIP!D263</f>
        <v xml:space="preserve"> Bike &amp; Ride at the MAX light-rail Orenco Station in Hillsboro</v>
      </c>
      <c r="N1319">
        <f>TIP!P263</f>
        <v>0</v>
      </c>
      <c r="R1319">
        <v>123</v>
      </c>
      <c r="T1319" t="str">
        <f>TIP!H198</f>
        <v>TransportationSystemManagementOperations</v>
      </c>
      <c r="U1319" s="15">
        <f>TIP!L263</f>
        <v>2015</v>
      </c>
      <c r="W1319" s="15">
        <f t="shared" si="101"/>
        <v>0</v>
      </c>
      <c r="Y1319" s="15">
        <f t="shared" si="122"/>
        <v>0</v>
      </c>
      <c r="Z1319" s="15">
        <f t="shared" si="122"/>
        <v>0</v>
      </c>
      <c r="AA1319" s="15">
        <f t="shared" si="122"/>
        <v>0</v>
      </c>
      <c r="AB1319" s="15">
        <f t="shared" si="122"/>
        <v>0</v>
      </c>
      <c r="AC1319" s="15">
        <f t="shared" si="122"/>
        <v>0</v>
      </c>
      <c r="AD1319" s="15">
        <f t="shared" si="122"/>
        <v>0</v>
      </c>
      <c r="AE1319" s="15">
        <f t="shared" si="122"/>
        <v>0</v>
      </c>
      <c r="AF1319" s="15">
        <f t="shared" si="122"/>
        <v>0</v>
      </c>
      <c r="AG1319" s="15">
        <f t="shared" si="122"/>
        <v>0</v>
      </c>
      <c r="AH1319" s="15">
        <f t="shared" si="122"/>
        <v>0</v>
      </c>
      <c r="AI1319" s="15">
        <f t="shared" si="123"/>
        <v>0</v>
      </c>
      <c r="AJ1319" s="15">
        <f t="shared" si="123"/>
        <v>0</v>
      </c>
      <c r="AK1319" s="15">
        <f t="shared" si="123"/>
        <v>0</v>
      </c>
      <c r="AL1319" s="15">
        <f t="shared" si="123"/>
        <v>0</v>
      </c>
      <c r="AM1319" s="15">
        <f t="shared" si="123"/>
        <v>0</v>
      </c>
      <c r="AN1319" s="15">
        <f t="shared" si="123"/>
        <v>0</v>
      </c>
      <c r="AO1319" s="15">
        <f t="shared" si="123"/>
        <v>0</v>
      </c>
      <c r="AP1319" s="15">
        <f t="shared" si="123"/>
        <v>0</v>
      </c>
      <c r="AQ1319" s="15">
        <f t="shared" si="123"/>
        <v>0</v>
      </c>
      <c r="AR1319" s="15">
        <f t="shared" si="123"/>
        <v>0</v>
      </c>
      <c r="AS1319" s="15">
        <f t="shared" si="124"/>
        <v>0</v>
      </c>
      <c r="AT1319" s="15">
        <f t="shared" si="124"/>
        <v>0</v>
      </c>
      <c r="AU1319" s="15">
        <f t="shared" si="124"/>
        <v>0</v>
      </c>
      <c r="AV1319" s="15">
        <f t="shared" si="124"/>
        <v>0</v>
      </c>
      <c r="AW1319" s="15">
        <f t="shared" si="124"/>
        <v>0</v>
      </c>
      <c r="AX1319" s="15">
        <f t="shared" si="124"/>
        <v>0</v>
      </c>
      <c r="AY1319" s="15">
        <f t="shared" si="124"/>
        <v>0</v>
      </c>
      <c r="BB1319" t="b">
        <f t="shared" si="105"/>
        <v>1</v>
      </c>
    </row>
    <row r="1320" spans="2:54">
      <c r="B1320">
        <f>TIP!A264</f>
        <v>17905</v>
      </c>
      <c r="C1320">
        <f>TIP!C264</f>
        <v>70467</v>
      </c>
      <c r="D1320" t="str">
        <f>TIP!F264</f>
        <v xml:space="preserve"> Hillsboro</v>
      </c>
      <c r="E1320" t="s">
        <v>4307</v>
      </c>
      <c r="F1320" t="str">
        <f t="shared" si="106"/>
        <v>City/TransportationSystemManagementOperations</v>
      </c>
      <c r="G1320" t="str">
        <f>TIP!F264</f>
        <v xml:space="preserve"> Hillsboro</v>
      </c>
      <c r="I1320" t="str">
        <f>TIP!B264</f>
        <v>Hillsboro Bike and Ride (Orenco Station) 2011</v>
      </c>
      <c r="L1320" t="str">
        <f>TIP!E264</f>
        <v xml:space="preserve"> Local Road</v>
      </c>
      <c r="M1320" t="str">
        <f>TIP!D264</f>
        <v xml:space="preserve"> Bike &amp; Ride at the MAX light-rail Orenco Station in Hillsboro</v>
      </c>
      <c r="N1320">
        <f>TIP!P264</f>
        <v>89156</v>
      </c>
      <c r="R1320">
        <v>124</v>
      </c>
      <c r="T1320" t="str">
        <f>TIP!H199</f>
        <v>TransportationSystemManagementOperations</v>
      </c>
      <c r="U1320" s="15">
        <f>TIP!L264</f>
        <v>2015</v>
      </c>
      <c r="W1320" s="15">
        <f t="shared" si="101"/>
        <v>89156</v>
      </c>
      <c r="Y1320" s="15">
        <f t="shared" si="122"/>
        <v>0</v>
      </c>
      <c r="Z1320" s="15">
        <f t="shared" si="122"/>
        <v>89156</v>
      </c>
      <c r="AA1320" s="15">
        <f t="shared" si="122"/>
        <v>0</v>
      </c>
      <c r="AB1320" s="15">
        <f t="shared" si="122"/>
        <v>0</v>
      </c>
      <c r="AC1320" s="15">
        <f t="shared" si="122"/>
        <v>0</v>
      </c>
      <c r="AD1320" s="15">
        <f t="shared" si="122"/>
        <v>0</v>
      </c>
      <c r="AE1320" s="15">
        <f t="shared" si="122"/>
        <v>0</v>
      </c>
      <c r="AF1320" s="15">
        <f t="shared" si="122"/>
        <v>0</v>
      </c>
      <c r="AG1320" s="15">
        <f t="shared" si="122"/>
        <v>0</v>
      </c>
      <c r="AH1320" s="15">
        <f t="shared" si="122"/>
        <v>0</v>
      </c>
      <c r="AI1320" s="15">
        <f t="shared" si="123"/>
        <v>0</v>
      </c>
      <c r="AJ1320" s="15">
        <f t="shared" si="123"/>
        <v>0</v>
      </c>
      <c r="AK1320" s="15">
        <f t="shared" si="123"/>
        <v>0</v>
      </c>
      <c r="AL1320" s="15">
        <f t="shared" si="123"/>
        <v>0</v>
      </c>
      <c r="AM1320" s="15">
        <f t="shared" si="123"/>
        <v>0</v>
      </c>
      <c r="AN1320" s="15">
        <f t="shared" si="123"/>
        <v>0</v>
      </c>
      <c r="AO1320" s="15">
        <f t="shared" si="123"/>
        <v>0</v>
      </c>
      <c r="AP1320" s="15">
        <f t="shared" si="123"/>
        <v>0</v>
      </c>
      <c r="AQ1320" s="15">
        <f t="shared" si="123"/>
        <v>0</v>
      </c>
      <c r="AR1320" s="15">
        <f t="shared" si="123"/>
        <v>0</v>
      </c>
      <c r="AS1320" s="15">
        <f t="shared" si="124"/>
        <v>0</v>
      </c>
      <c r="AT1320" s="15">
        <f t="shared" si="124"/>
        <v>0</v>
      </c>
      <c r="AU1320" s="15">
        <f t="shared" si="124"/>
        <v>0</v>
      </c>
      <c r="AV1320" s="15">
        <f t="shared" si="124"/>
        <v>0</v>
      </c>
      <c r="AW1320" s="15">
        <f t="shared" si="124"/>
        <v>0</v>
      </c>
      <c r="AX1320" s="15">
        <f t="shared" si="124"/>
        <v>0</v>
      </c>
      <c r="AY1320" s="15">
        <f t="shared" si="124"/>
        <v>0</v>
      </c>
      <c r="BB1320" t="b">
        <f t="shared" si="105"/>
        <v>1</v>
      </c>
    </row>
    <row r="1321" spans="2:54">
      <c r="B1321">
        <f>TIP!A267</f>
        <v>18004</v>
      </c>
      <c r="C1321">
        <f>TIP!C267</f>
        <v>70497</v>
      </c>
      <c r="D1321" t="str">
        <f>TIP!F267</f>
        <v xml:space="preserve"> Hillsboro</v>
      </c>
      <c r="E1321" t="s">
        <v>4307</v>
      </c>
      <c r="F1321" t="str">
        <f t="shared" si="106"/>
        <v>City/Roadwayandbridge</v>
      </c>
      <c r="G1321" t="str">
        <f>TIP!F267</f>
        <v xml:space="preserve"> Hillsboro</v>
      </c>
      <c r="I1321" t="str">
        <f>TIP!B267</f>
        <v>Oak and Baseline: S 1st â€“ SE 10th (Hillsboro)</v>
      </c>
      <c r="L1321" t="str">
        <f>TIP!E267</f>
        <v xml:space="preserve"> Local Road</v>
      </c>
      <c r="M1321" t="str">
        <f>TIP!D267</f>
        <v xml:space="preserve"> The Oak/Baseline road diet will enhance safety by providing traffic calming features reducing vehicle speeds possibly reducing the number of travel lanes from 3 to 2 lanes (on each street) and improving pedestrian and bicycle access.</v>
      </c>
      <c r="N1321">
        <f>TIP!P267</f>
        <v>557227</v>
      </c>
      <c r="R1321">
        <v>127</v>
      </c>
      <c r="T1321" t="str">
        <f>TIP!H202</f>
        <v>Roadwayandbridge</v>
      </c>
      <c r="U1321" s="15">
        <f>TIP!L267</f>
        <v>2015</v>
      </c>
      <c r="W1321" s="15">
        <f t="shared" si="101"/>
        <v>557227</v>
      </c>
      <c r="Y1321" s="15">
        <f t="shared" si="122"/>
        <v>0</v>
      </c>
      <c r="Z1321" s="15">
        <f t="shared" si="122"/>
        <v>557227</v>
      </c>
      <c r="AA1321" s="15">
        <f t="shared" si="122"/>
        <v>0</v>
      </c>
      <c r="AB1321" s="15">
        <f t="shared" si="122"/>
        <v>0</v>
      </c>
      <c r="AC1321" s="15">
        <f t="shared" si="122"/>
        <v>0</v>
      </c>
      <c r="AD1321" s="15">
        <f t="shared" si="122"/>
        <v>0</v>
      </c>
      <c r="AE1321" s="15">
        <f t="shared" si="122"/>
        <v>0</v>
      </c>
      <c r="AF1321" s="15">
        <f t="shared" si="122"/>
        <v>0</v>
      </c>
      <c r="AG1321" s="15">
        <f t="shared" si="122"/>
        <v>0</v>
      </c>
      <c r="AH1321" s="15">
        <f t="shared" si="122"/>
        <v>0</v>
      </c>
      <c r="AI1321" s="15">
        <f t="shared" si="123"/>
        <v>0</v>
      </c>
      <c r="AJ1321" s="15">
        <f t="shared" si="123"/>
        <v>0</v>
      </c>
      <c r="AK1321" s="15">
        <f t="shared" si="123"/>
        <v>0</v>
      </c>
      <c r="AL1321" s="15">
        <f t="shared" si="123"/>
        <v>0</v>
      </c>
      <c r="AM1321" s="15">
        <f t="shared" si="123"/>
        <v>0</v>
      </c>
      <c r="AN1321" s="15">
        <f t="shared" si="123"/>
        <v>0</v>
      </c>
      <c r="AO1321" s="15">
        <f t="shared" si="123"/>
        <v>0</v>
      </c>
      <c r="AP1321" s="15">
        <f t="shared" si="123"/>
        <v>0</v>
      </c>
      <c r="AQ1321" s="15">
        <f t="shared" si="123"/>
        <v>0</v>
      </c>
      <c r="AR1321" s="15">
        <f t="shared" si="123"/>
        <v>0</v>
      </c>
      <c r="AS1321" s="15">
        <f t="shared" si="124"/>
        <v>0</v>
      </c>
      <c r="AT1321" s="15">
        <f t="shared" si="124"/>
        <v>0</v>
      </c>
      <c r="AU1321" s="15">
        <f t="shared" si="124"/>
        <v>0</v>
      </c>
      <c r="AV1321" s="15">
        <f t="shared" si="124"/>
        <v>0</v>
      </c>
      <c r="AW1321" s="15">
        <f t="shared" si="124"/>
        <v>0</v>
      </c>
      <c r="AX1321" s="15">
        <f t="shared" si="124"/>
        <v>0</v>
      </c>
      <c r="AY1321" s="15">
        <f t="shared" si="124"/>
        <v>0</v>
      </c>
      <c r="BB1321" t="b">
        <f t="shared" si="105"/>
        <v>1</v>
      </c>
    </row>
    <row r="1322" spans="2:54">
      <c r="B1322">
        <f>TIP!A436</f>
        <v>19465</v>
      </c>
      <c r="C1322">
        <f>TIP!C436</f>
        <v>70812</v>
      </c>
      <c r="D1322" t="str">
        <f>TIP!F436</f>
        <v xml:space="preserve"> Hillsboro</v>
      </c>
      <c r="E1322" t="s">
        <v>4307</v>
      </c>
      <c r="F1322" t="str">
        <f t="shared" si="106"/>
        <v>City/Roadwayandbridge</v>
      </c>
      <c r="G1322" t="str">
        <f>TIP!F436</f>
        <v xml:space="preserve"> Hillsboro</v>
      </c>
      <c r="I1322" t="str">
        <f>TIP!B436</f>
        <v>NW Huffman St and 253rd Ave (Hillsboro)</v>
      </c>
      <c r="L1322" t="str">
        <f>TIP!E436</f>
        <v xml:space="preserve"> Local Road</v>
      </c>
      <c r="M1322" t="str">
        <f>TIP!D436</f>
        <v xml:space="preserve"> </v>
      </c>
      <c r="N1322">
        <f>TIP!P436</f>
        <v>243000</v>
      </c>
      <c r="R1322">
        <v>296</v>
      </c>
      <c r="T1322" t="str">
        <f>TIP!H371</f>
        <v>Roadwayandbridge</v>
      </c>
      <c r="U1322" s="15">
        <f>TIP!L436</f>
        <v>2015</v>
      </c>
      <c r="W1322" s="15">
        <f t="shared" ref="W1322:W1385" si="125">N1322</f>
        <v>243000</v>
      </c>
      <c r="Y1322" s="15">
        <f t="shared" si="122"/>
        <v>0</v>
      </c>
      <c r="Z1322" s="15">
        <f t="shared" si="122"/>
        <v>243000</v>
      </c>
      <c r="AA1322" s="15">
        <f t="shared" si="122"/>
        <v>0</v>
      </c>
      <c r="AB1322" s="15">
        <f t="shared" si="122"/>
        <v>0</v>
      </c>
      <c r="AC1322" s="15">
        <f t="shared" si="122"/>
        <v>0</v>
      </c>
      <c r="AD1322" s="15">
        <f t="shared" si="122"/>
        <v>0</v>
      </c>
      <c r="AE1322" s="15">
        <f t="shared" si="122"/>
        <v>0</v>
      </c>
      <c r="AF1322" s="15">
        <f t="shared" si="122"/>
        <v>0</v>
      </c>
      <c r="AG1322" s="15">
        <f t="shared" si="122"/>
        <v>0</v>
      </c>
      <c r="AH1322" s="15">
        <f t="shared" si="122"/>
        <v>0</v>
      </c>
      <c r="AI1322" s="15">
        <f t="shared" si="123"/>
        <v>0</v>
      </c>
      <c r="AJ1322" s="15">
        <f t="shared" si="123"/>
        <v>0</v>
      </c>
      <c r="AK1322" s="15">
        <f t="shared" si="123"/>
        <v>0</v>
      </c>
      <c r="AL1322" s="15">
        <f t="shared" si="123"/>
        <v>0</v>
      </c>
      <c r="AM1322" s="15">
        <f t="shared" si="123"/>
        <v>0</v>
      </c>
      <c r="AN1322" s="15">
        <f t="shared" si="123"/>
        <v>0</v>
      </c>
      <c r="AO1322" s="15">
        <f t="shared" si="123"/>
        <v>0</v>
      </c>
      <c r="AP1322" s="15">
        <f t="shared" si="123"/>
        <v>0</v>
      </c>
      <c r="AQ1322" s="15">
        <f t="shared" si="123"/>
        <v>0</v>
      </c>
      <c r="AR1322" s="15">
        <f t="shared" si="123"/>
        <v>0</v>
      </c>
      <c r="AS1322" s="15">
        <f t="shared" si="124"/>
        <v>0</v>
      </c>
      <c r="AT1322" s="15">
        <f t="shared" si="124"/>
        <v>0</v>
      </c>
      <c r="AU1322" s="15">
        <f t="shared" si="124"/>
        <v>0</v>
      </c>
      <c r="AV1322" s="15">
        <f t="shared" si="124"/>
        <v>0</v>
      </c>
      <c r="AW1322" s="15">
        <f t="shared" si="124"/>
        <v>0</v>
      </c>
      <c r="AX1322" s="15">
        <f t="shared" si="124"/>
        <v>0</v>
      </c>
      <c r="AY1322" s="15">
        <f t="shared" si="124"/>
        <v>0</v>
      </c>
      <c r="BB1322" t="b">
        <f t="shared" ref="BB1322:BB1385" si="126">SUM(Y1322:AY1322)=N1322</f>
        <v>1</v>
      </c>
    </row>
    <row r="1323" spans="2:54">
      <c r="B1323">
        <f>TIP!A437</f>
        <v>19465</v>
      </c>
      <c r="C1323">
        <f>TIP!C437</f>
        <v>70812</v>
      </c>
      <c r="D1323" t="str">
        <f>TIP!F437</f>
        <v xml:space="preserve"> Hillsboro</v>
      </c>
      <c r="E1323" t="s">
        <v>4307</v>
      </c>
      <c r="F1323" t="str">
        <f t="shared" ref="F1323:F1386" si="127">CONCATENATE(E1323,"/",T1323)</f>
        <v>City/Roadwayandbridge</v>
      </c>
      <c r="G1323" t="str">
        <f>TIP!F437</f>
        <v xml:space="preserve"> Hillsboro</v>
      </c>
      <c r="I1323" t="str">
        <f>TIP!B437</f>
        <v>NW Huffman St and 253rd Ave (Hillsboro)</v>
      </c>
      <c r="L1323" t="str">
        <f>TIP!E437</f>
        <v xml:space="preserve"> Local Road</v>
      </c>
      <c r="M1323" t="str">
        <f>TIP!D437</f>
        <v xml:space="preserve"> </v>
      </c>
      <c r="N1323">
        <f>TIP!P437</f>
        <v>1377000</v>
      </c>
      <c r="R1323">
        <v>297</v>
      </c>
      <c r="T1323" t="str">
        <f>TIP!H372</f>
        <v>Roadwayandbridge</v>
      </c>
      <c r="U1323" s="15">
        <f>TIP!L437</f>
        <v>2015</v>
      </c>
      <c r="W1323" s="15">
        <f t="shared" si="125"/>
        <v>1377000</v>
      </c>
      <c r="Y1323" s="15">
        <f t="shared" si="122"/>
        <v>0</v>
      </c>
      <c r="Z1323" s="15">
        <f t="shared" si="122"/>
        <v>1377000</v>
      </c>
      <c r="AA1323" s="15">
        <f t="shared" si="122"/>
        <v>0</v>
      </c>
      <c r="AB1323" s="15">
        <f t="shared" si="122"/>
        <v>0</v>
      </c>
      <c r="AC1323" s="15">
        <f t="shared" si="122"/>
        <v>0</v>
      </c>
      <c r="AD1323" s="15">
        <f t="shared" si="122"/>
        <v>0</v>
      </c>
      <c r="AE1323" s="15">
        <f t="shared" si="122"/>
        <v>0</v>
      </c>
      <c r="AF1323" s="15">
        <f t="shared" si="122"/>
        <v>0</v>
      </c>
      <c r="AG1323" s="15">
        <f t="shared" si="122"/>
        <v>0</v>
      </c>
      <c r="AH1323" s="15">
        <f t="shared" si="122"/>
        <v>0</v>
      </c>
      <c r="AI1323" s="15">
        <f t="shared" si="123"/>
        <v>0</v>
      </c>
      <c r="AJ1323" s="15">
        <f t="shared" si="123"/>
        <v>0</v>
      </c>
      <c r="AK1323" s="15">
        <f t="shared" si="123"/>
        <v>0</v>
      </c>
      <c r="AL1323" s="15">
        <f t="shared" si="123"/>
        <v>0</v>
      </c>
      <c r="AM1323" s="15">
        <f t="shared" si="123"/>
        <v>0</v>
      </c>
      <c r="AN1323" s="15">
        <f t="shared" si="123"/>
        <v>0</v>
      </c>
      <c r="AO1323" s="15">
        <f t="shared" si="123"/>
        <v>0</v>
      </c>
      <c r="AP1323" s="15">
        <f t="shared" si="123"/>
        <v>0</v>
      </c>
      <c r="AQ1323" s="15">
        <f t="shared" si="123"/>
        <v>0</v>
      </c>
      <c r="AR1323" s="15">
        <f t="shared" si="123"/>
        <v>0</v>
      </c>
      <c r="AS1323" s="15">
        <f t="shared" si="124"/>
        <v>0</v>
      </c>
      <c r="AT1323" s="15">
        <f t="shared" si="124"/>
        <v>0</v>
      </c>
      <c r="AU1323" s="15">
        <f t="shared" si="124"/>
        <v>0</v>
      </c>
      <c r="AV1323" s="15">
        <f t="shared" si="124"/>
        <v>0</v>
      </c>
      <c r="AW1323" s="15">
        <f t="shared" si="124"/>
        <v>0</v>
      </c>
      <c r="AX1323" s="15">
        <f t="shared" si="124"/>
        <v>0</v>
      </c>
      <c r="AY1323" s="15">
        <f t="shared" si="124"/>
        <v>0</v>
      </c>
      <c r="BB1323" t="b">
        <f t="shared" si="126"/>
        <v>1</v>
      </c>
    </row>
    <row r="1324" spans="2:54">
      <c r="B1324">
        <f>TIP!A525</f>
        <v>19465</v>
      </c>
      <c r="C1324">
        <f>TIP!C525</f>
        <v>70812</v>
      </c>
      <c r="D1324" t="str">
        <f>TIP!F525</f>
        <v xml:space="preserve"> Hillsboro</v>
      </c>
      <c r="E1324" t="s">
        <v>4307</v>
      </c>
      <c r="F1324" t="str">
        <f t="shared" si="127"/>
        <v>City/Roadwayandbridge</v>
      </c>
      <c r="G1324" t="str">
        <f>TIP!F525</f>
        <v xml:space="preserve"> Hillsboro</v>
      </c>
      <c r="I1324" t="str">
        <f>TIP!B525</f>
        <v>NW Huffman St and 253rd Ave (Hillsboro)</v>
      </c>
      <c r="L1324" t="str">
        <f>TIP!E525</f>
        <v xml:space="preserve"> Local Road</v>
      </c>
      <c r="M1324" t="str">
        <f>TIP!D525</f>
        <v xml:space="preserve"> </v>
      </c>
      <c r="N1324">
        <f>TIP!P525</f>
        <v>673500</v>
      </c>
      <c r="R1324">
        <v>385</v>
      </c>
      <c r="T1324" t="str">
        <f>TIP!H460</f>
        <v>Roadwayandbridge</v>
      </c>
      <c r="U1324" s="15">
        <f>TIP!L525</f>
        <v>2016</v>
      </c>
      <c r="W1324" s="15">
        <f t="shared" si="125"/>
        <v>673500</v>
      </c>
      <c r="Y1324" s="15">
        <f t="shared" si="122"/>
        <v>0</v>
      </c>
      <c r="Z1324" s="15">
        <f t="shared" si="122"/>
        <v>0</v>
      </c>
      <c r="AA1324" s="15">
        <f t="shared" si="122"/>
        <v>673500</v>
      </c>
      <c r="AB1324" s="15">
        <f t="shared" si="122"/>
        <v>0</v>
      </c>
      <c r="AC1324" s="15">
        <f t="shared" si="122"/>
        <v>0</v>
      </c>
      <c r="AD1324" s="15">
        <f t="shared" si="122"/>
        <v>0</v>
      </c>
      <c r="AE1324" s="15">
        <f t="shared" si="122"/>
        <v>0</v>
      </c>
      <c r="AF1324" s="15">
        <f t="shared" si="122"/>
        <v>0</v>
      </c>
      <c r="AG1324" s="15">
        <f t="shared" si="122"/>
        <v>0</v>
      </c>
      <c r="AH1324" s="15">
        <f t="shared" si="122"/>
        <v>0</v>
      </c>
      <c r="AI1324" s="15">
        <f t="shared" si="123"/>
        <v>0</v>
      </c>
      <c r="AJ1324" s="15">
        <f t="shared" si="123"/>
        <v>0</v>
      </c>
      <c r="AK1324" s="15">
        <f t="shared" si="123"/>
        <v>0</v>
      </c>
      <c r="AL1324" s="15">
        <f t="shared" si="123"/>
        <v>0</v>
      </c>
      <c r="AM1324" s="15">
        <f t="shared" si="123"/>
        <v>0</v>
      </c>
      <c r="AN1324" s="15">
        <f t="shared" si="123"/>
        <v>0</v>
      </c>
      <c r="AO1324" s="15">
        <f t="shared" si="123"/>
        <v>0</v>
      </c>
      <c r="AP1324" s="15">
        <f t="shared" si="123"/>
        <v>0</v>
      </c>
      <c r="AQ1324" s="15">
        <f t="shared" si="123"/>
        <v>0</v>
      </c>
      <c r="AR1324" s="15">
        <f t="shared" si="123"/>
        <v>0</v>
      </c>
      <c r="AS1324" s="15">
        <f t="shared" si="124"/>
        <v>0</v>
      </c>
      <c r="AT1324" s="15">
        <f t="shared" si="124"/>
        <v>0</v>
      </c>
      <c r="AU1324" s="15">
        <f t="shared" si="124"/>
        <v>0</v>
      </c>
      <c r="AV1324" s="15">
        <f t="shared" si="124"/>
        <v>0</v>
      </c>
      <c r="AW1324" s="15">
        <f t="shared" si="124"/>
        <v>0</v>
      </c>
      <c r="AX1324" s="15">
        <f t="shared" si="124"/>
        <v>0</v>
      </c>
      <c r="AY1324" s="15">
        <f t="shared" si="124"/>
        <v>0</v>
      </c>
      <c r="BB1324" t="b">
        <f t="shared" si="126"/>
        <v>1</v>
      </c>
    </row>
    <row r="1325" spans="2:54">
      <c r="B1325">
        <f>TIP!A526</f>
        <v>19465</v>
      </c>
      <c r="C1325">
        <f>TIP!C526</f>
        <v>70812</v>
      </c>
      <c r="D1325" t="str">
        <f>TIP!F526</f>
        <v xml:space="preserve"> Hillsboro</v>
      </c>
      <c r="E1325" t="s">
        <v>4307</v>
      </c>
      <c r="F1325" t="str">
        <f t="shared" si="127"/>
        <v>City/Roadwayandbridge</v>
      </c>
      <c r="G1325" t="str">
        <f>TIP!F526</f>
        <v xml:space="preserve"> Hillsboro</v>
      </c>
      <c r="I1325" t="str">
        <f>TIP!B526</f>
        <v>NW Huffman St and 253rd Ave (Hillsboro)</v>
      </c>
      <c r="L1325" t="str">
        <f>TIP!E526</f>
        <v xml:space="preserve"> Local Road</v>
      </c>
      <c r="M1325" t="str">
        <f>TIP!D526</f>
        <v xml:space="preserve"> </v>
      </c>
      <c r="N1325">
        <f>TIP!P526</f>
        <v>3816500</v>
      </c>
      <c r="R1325">
        <v>386</v>
      </c>
      <c r="T1325" t="str">
        <f>TIP!H461</f>
        <v>Roadwayandbridge</v>
      </c>
      <c r="U1325" s="15">
        <f>TIP!L526</f>
        <v>2016</v>
      </c>
      <c r="W1325" s="15">
        <f t="shared" si="125"/>
        <v>3816500</v>
      </c>
      <c r="Y1325" s="15">
        <f t="shared" si="122"/>
        <v>0</v>
      </c>
      <c r="Z1325" s="15">
        <f t="shared" si="122"/>
        <v>0</v>
      </c>
      <c r="AA1325" s="15">
        <f t="shared" si="122"/>
        <v>3816500</v>
      </c>
      <c r="AB1325" s="15">
        <f t="shared" si="122"/>
        <v>0</v>
      </c>
      <c r="AC1325" s="15">
        <f t="shared" si="122"/>
        <v>0</v>
      </c>
      <c r="AD1325" s="15">
        <f t="shared" si="122"/>
        <v>0</v>
      </c>
      <c r="AE1325" s="15">
        <f t="shared" si="122"/>
        <v>0</v>
      </c>
      <c r="AF1325" s="15">
        <f t="shared" si="122"/>
        <v>0</v>
      </c>
      <c r="AG1325" s="15">
        <f t="shared" si="122"/>
        <v>0</v>
      </c>
      <c r="AH1325" s="15">
        <f t="shared" si="122"/>
        <v>0</v>
      </c>
      <c r="AI1325" s="15">
        <f t="shared" si="123"/>
        <v>0</v>
      </c>
      <c r="AJ1325" s="15">
        <f t="shared" si="123"/>
        <v>0</v>
      </c>
      <c r="AK1325" s="15">
        <f t="shared" si="123"/>
        <v>0</v>
      </c>
      <c r="AL1325" s="15">
        <f t="shared" si="123"/>
        <v>0</v>
      </c>
      <c r="AM1325" s="15">
        <f t="shared" si="123"/>
        <v>0</v>
      </c>
      <c r="AN1325" s="15">
        <f t="shared" si="123"/>
        <v>0</v>
      </c>
      <c r="AO1325" s="15">
        <f t="shared" si="123"/>
        <v>0</v>
      </c>
      <c r="AP1325" s="15">
        <f t="shared" si="123"/>
        <v>0</v>
      </c>
      <c r="AQ1325" s="15">
        <f t="shared" si="123"/>
        <v>0</v>
      </c>
      <c r="AR1325" s="15">
        <f t="shared" si="123"/>
        <v>0</v>
      </c>
      <c r="AS1325" s="15">
        <f t="shared" si="124"/>
        <v>0</v>
      </c>
      <c r="AT1325" s="15">
        <f t="shared" si="124"/>
        <v>0</v>
      </c>
      <c r="AU1325" s="15">
        <f t="shared" si="124"/>
        <v>0</v>
      </c>
      <c r="AV1325" s="15">
        <f t="shared" si="124"/>
        <v>0</v>
      </c>
      <c r="AW1325" s="15">
        <f t="shared" si="124"/>
        <v>0</v>
      </c>
      <c r="AX1325" s="15">
        <f t="shared" si="124"/>
        <v>0</v>
      </c>
      <c r="AY1325" s="15">
        <f t="shared" si="124"/>
        <v>0</v>
      </c>
      <c r="BB1325" t="b">
        <f t="shared" si="126"/>
        <v>1</v>
      </c>
    </row>
    <row r="1326" spans="2:54">
      <c r="B1326">
        <f>TIP!A582</f>
        <v>19465</v>
      </c>
      <c r="C1326">
        <f>TIP!C582</f>
        <v>70812</v>
      </c>
      <c r="D1326" t="str">
        <f>TIP!F582</f>
        <v xml:space="preserve"> Hillsboro</v>
      </c>
      <c r="E1326" t="s">
        <v>4307</v>
      </c>
      <c r="F1326" t="str">
        <f t="shared" si="127"/>
        <v>City/Transit</v>
      </c>
      <c r="G1326" t="str">
        <f>TIP!F582</f>
        <v xml:space="preserve"> Hillsboro</v>
      </c>
      <c r="I1326" t="str">
        <f>TIP!B582</f>
        <v>NW Huffman St and 253rd Ave (Hillsboro)</v>
      </c>
      <c r="L1326" t="str">
        <f>TIP!E582</f>
        <v xml:space="preserve"> Local Road</v>
      </c>
      <c r="M1326" t="str">
        <f>TIP!D582</f>
        <v xml:space="preserve"> </v>
      </c>
      <c r="N1326">
        <f>TIP!P582</f>
        <v>883500</v>
      </c>
      <c r="R1326">
        <v>442</v>
      </c>
      <c r="T1326" t="str">
        <f>TIP!H517</f>
        <v>Transit</v>
      </c>
      <c r="U1326" s="15">
        <f>TIP!L582</f>
        <v>2017</v>
      </c>
      <c r="W1326" s="15">
        <f t="shared" si="125"/>
        <v>883500</v>
      </c>
      <c r="Y1326" s="15">
        <f t="shared" si="122"/>
        <v>0</v>
      </c>
      <c r="Z1326" s="15">
        <f t="shared" si="122"/>
        <v>0</v>
      </c>
      <c r="AA1326" s="15">
        <f t="shared" si="122"/>
        <v>0</v>
      </c>
      <c r="AB1326" s="15">
        <f t="shared" si="122"/>
        <v>883500</v>
      </c>
      <c r="AC1326" s="15">
        <f t="shared" si="122"/>
        <v>0</v>
      </c>
      <c r="AD1326" s="15">
        <f t="shared" si="122"/>
        <v>0</v>
      </c>
      <c r="AE1326" s="15">
        <f t="shared" si="122"/>
        <v>0</v>
      </c>
      <c r="AF1326" s="15">
        <f t="shared" si="122"/>
        <v>0</v>
      </c>
      <c r="AG1326" s="15">
        <f t="shared" si="122"/>
        <v>0</v>
      </c>
      <c r="AH1326" s="15">
        <f t="shared" si="122"/>
        <v>0</v>
      </c>
      <c r="AI1326" s="15">
        <f t="shared" si="123"/>
        <v>0</v>
      </c>
      <c r="AJ1326" s="15">
        <f t="shared" si="123"/>
        <v>0</v>
      </c>
      <c r="AK1326" s="15">
        <f t="shared" si="123"/>
        <v>0</v>
      </c>
      <c r="AL1326" s="15">
        <f t="shared" si="123"/>
        <v>0</v>
      </c>
      <c r="AM1326" s="15">
        <f t="shared" si="123"/>
        <v>0</v>
      </c>
      <c r="AN1326" s="15">
        <f t="shared" si="123"/>
        <v>0</v>
      </c>
      <c r="AO1326" s="15">
        <f t="shared" si="123"/>
        <v>0</v>
      </c>
      <c r="AP1326" s="15">
        <f t="shared" si="123"/>
        <v>0</v>
      </c>
      <c r="AQ1326" s="15">
        <f t="shared" si="123"/>
        <v>0</v>
      </c>
      <c r="AR1326" s="15">
        <f t="shared" si="123"/>
        <v>0</v>
      </c>
      <c r="AS1326" s="15">
        <f t="shared" si="124"/>
        <v>0</v>
      </c>
      <c r="AT1326" s="15">
        <f t="shared" si="124"/>
        <v>0</v>
      </c>
      <c r="AU1326" s="15">
        <f t="shared" si="124"/>
        <v>0</v>
      </c>
      <c r="AV1326" s="15">
        <f t="shared" si="124"/>
        <v>0</v>
      </c>
      <c r="AW1326" s="15">
        <f t="shared" si="124"/>
        <v>0</v>
      </c>
      <c r="AX1326" s="15">
        <f t="shared" si="124"/>
        <v>0</v>
      </c>
      <c r="AY1326" s="15">
        <f t="shared" si="124"/>
        <v>0</v>
      </c>
      <c r="BB1326" t="b">
        <f t="shared" si="126"/>
        <v>1</v>
      </c>
    </row>
    <row r="1327" spans="2:54">
      <c r="B1327">
        <f>TIP!A583</f>
        <v>19465</v>
      </c>
      <c r="C1327">
        <f>TIP!C583</f>
        <v>70812</v>
      </c>
      <c r="D1327" t="str">
        <f>TIP!F583</f>
        <v xml:space="preserve"> Hillsboro</v>
      </c>
      <c r="E1327" t="s">
        <v>4307</v>
      </c>
      <c r="F1327" t="str">
        <f t="shared" si="127"/>
        <v>City/Transit</v>
      </c>
      <c r="G1327" t="str">
        <f>TIP!F583</f>
        <v xml:space="preserve"> Hillsboro</v>
      </c>
      <c r="I1327" t="str">
        <f>TIP!B583</f>
        <v>NW Huffman St and 253rd Ave (Hillsboro)</v>
      </c>
      <c r="L1327" t="str">
        <f>TIP!E583</f>
        <v xml:space="preserve"> Local Road</v>
      </c>
      <c r="M1327" t="str">
        <f>TIP!D583</f>
        <v xml:space="preserve"> </v>
      </c>
      <c r="N1327">
        <f>TIP!P583</f>
        <v>5076500</v>
      </c>
      <c r="R1327">
        <v>443</v>
      </c>
      <c r="T1327" t="str">
        <f>TIP!H518</f>
        <v>Transit</v>
      </c>
      <c r="U1327" s="15">
        <f>TIP!L583</f>
        <v>2017</v>
      </c>
      <c r="W1327" s="15">
        <f t="shared" si="125"/>
        <v>5076500</v>
      </c>
      <c r="Y1327" s="15">
        <f t="shared" si="122"/>
        <v>0</v>
      </c>
      <c r="Z1327" s="15">
        <f t="shared" si="122"/>
        <v>0</v>
      </c>
      <c r="AA1327" s="15">
        <f t="shared" si="122"/>
        <v>0</v>
      </c>
      <c r="AB1327" s="15">
        <f t="shared" si="122"/>
        <v>5076500</v>
      </c>
      <c r="AC1327" s="15">
        <f t="shared" si="122"/>
        <v>0</v>
      </c>
      <c r="AD1327" s="15">
        <f t="shared" si="122"/>
        <v>0</v>
      </c>
      <c r="AE1327" s="15">
        <f t="shared" si="122"/>
        <v>0</v>
      </c>
      <c r="AF1327" s="15">
        <f t="shared" si="122"/>
        <v>0</v>
      </c>
      <c r="AG1327" s="15">
        <f t="shared" si="122"/>
        <v>0</v>
      </c>
      <c r="AH1327" s="15">
        <f t="shared" si="122"/>
        <v>0</v>
      </c>
      <c r="AI1327" s="15">
        <f t="shared" si="123"/>
        <v>0</v>
      </c>
      <c r="AJ1327" s="15">
        <f t="shared" si="123"/>
        <v>0</v>
      </c>
      <c r="AK1327" s="15">
        <f t="shared" si="123"/>
        <v>0</v>
      </c>
      <c r="AL1327" s="15">
        <f t="shared" si="123"/>
        <v>0</v>
      </c>
      <c r="AM1327" s="15">
        <f t="shared" si="123"/>
        <v>0</v>
      </c>
      <c r="AN1327" s="15">
        <f t="shared" si="123"/>
        <v>0</v>
      </c>
      <c r="AO1327" s="15">
        <f t="shared" si="123"/>
        <v>0</v>
      </c>
      <c r="AP1327" s="15">
        <f t="shared" si="123"/>
        <v>0</v>
      </c>
      <c r="AQ1327" s="15">
        <f t="shared" si="123"/>
        <v>0</v>
      </c>
      <c r="AR1327" s="15">
        <f t="shared" si="123"/>
        <v>0</v>
      </c>
      <c r="AS1327" s="15">
        <f t="shared" si="124"/>
        <v>0</v>
      </c>
      <c r="AT1327" s="15">
        <f t="shared" si="124"/>
        <v>0</v>
      </c>
      <c r="AU1327" s="15">
        <f t="shared" si="124"/>
        <v>0</v>
      </c>
      <c r="AV1327" s="15">
        <f t="shared" si="124"/>
        <v>0</v>
      </c>
      <c r="AW1327" s="15">
        <f t="shared" si="124"/>
        <v>0</v>
      </c>
      <c r="AX1327" s="15">
        <f t="shared" si="124"/>
        <v>0</v>
      </c>
      <c r="AY1327" s="15">
        <f t="shared" si="124"/>
        <v>0</v>
      </c>
      <c r="BB1327" t="b">
        <f t="shared" si="126"/>
        <v>1</v>
      </c>
    </row>
    <row r="1328" spans="2:54">
      <c r="B1328">
        <f>TIP!A374</f>
        <v>18807</v>
      </c>
      <c r="C1328">
        <f>TIP!C374</f>
        <v>70769</v>
      </c>
      <c r="D1328" t="str">
        <f>TIP!F374</f>
        <v xml:space="preserve"> King City</v>
      </c>
      <c r="E1328" t="s">
        <v>4307</v>
      </c>
      <c r="F1328" t="str">
        <f t="shared" si="127"/>
        <v>City/Transit</v>
      </c>
      <c r="G1328" t="str">
        <f>TIP!F374</f>
        <v xml:space="preserve"> King City</v>
      </c>
      <c r="I1328" t="str">
        <f>TIP!B374</f>
        <v>King City Sidewalk Infill</v>
      </c>
      <c r="L1328" t="str">
        <f>TIP!E374</f>
        <v xml:space="preserve"> Highway</v>
      </c>
      <c r="M1328" t="str">
        <f>TIP!D374</f>
        <v xml:space="preserve"> Sidewalk infills</v>
      </c>
      <c r="N1328">
        <f>TIP!P374</f>
        <v>164413</v>
      </c>
      <c r="R1328">
        <v>234</v>
      </c>
      <c r="T1328" t="str">
        <f>TIP!H309</f>
        <v>Transit</v>
      </c>
      <c r="U1328" s="15">
        <f>TIP!L374</f>
        <v>2015</v>
      </c>
      <c r="W1328" s="15">
        <f t="shared" si="125"/>
        <v>164413</v>
      </c>
      <c r="Y1328" s="15">
        <f t="shared" ref="Y1328:AH1337" si="128">IF(Y$1=$U1328,$W1328,0)</f>
        <v>0</v>
      </c>
      <c r="Z1328" s="15">
        <f t="shared" si="128"/>
        <v>164413</v>
      </c>
      <c r="AA1328" s="15">
        <f t="shared" si="128"/>
        <v>0</v>
      </c>
      <c r="AB1328" s="15">
        <f t="shared" si="128"/>
        <v>0</v>
      </c>
      <c r="AC1328" s="15">
        <f t="shared" si="128"/>
        <v>0</v>
      </c>
      <c r="AD1328" s="15">
        <f t="shared" si="128"/>
        <v>0</v>
      </c>
      <c r="AE1328" s="15">
        <f t="shared" si="128"/>
        <v>0</v>
      </c>
      <c r="AF1328" s="15">
        <f t="shared" si="128"/>
        <v>0</v>
      </c>
      <c r="AG1328" s="15">
        <f t="shared" si="128"/>
        <v>0</v>
      </c>
      <c r="AH1328" s="15">
        <f t="shared" si="128"/>
        <v>0</v>
      </c>
      <c r="AI1328" s="15">
        <f t="shared" ref="AI1328:AR1337" si="129">IF(AI$1=$U1328,$W1328,0)</f>
        <v>0</v>
      </c>
      <c r="AJ1328" s="15">
        <f t="shared" si="129"/>
        <v>0</v>
      </c>
      <c r="AK1328" s="15">
        <f t="shared" si="129"/>
        <v>0</v>
      </c>
      <c r="AL1328" s="15">
        <f t="shared" si="129"/>
        <v>0</v>
      </c>
      <c r="AM1328" s="15">
        <f t="shared" si="129"/>
        <v>0</v>
      </c>
      <c r="AN1328" s="15">
        <f t="shared" si="129"/>
        <v>0</v>
      </c>
      <c r="AO1328" s="15">
        <f t="shared" si="129"/>
        <v>0</v>
      </c>
      <c r="AP1328" s="15">
        <f t="shared" si="129"/>
        <v>0</v>
      </c>
      <c r="AQ1328" s="15">
        <f t="shared" si="129"/>
        <v>0</v>
      </c>
      <c r="AR1328" s="15">
        <f t="shared" si="129"/>
        <v>0</v>
      </c>
      <c r="AS1328" s="15">
        <f t="shared" ref="AS1328:AY1337" si="130">IF(AS$1=$U1328,$W1328,0)</f>
        <v>0</v>
      </c>
      <c r="AT1328" s="15">
        <f t="shared" si="130"/>
        <v>0</v>
      </c>
      <c r="AU1328" s="15">
        <f t="shared" si="130"/>
        <v>0</v>
      </c>
      <c r="AV1328" s="15">
        <f t="shared" si="130"/>
        <v>0</v>
      </c>
      <c r="AW1328" s="15">
        <f t="shared" si="130"/>
        <v>0</v>
      </c>
      <c r="AX1328" s="15">
        <f t="shared" si="130"/>
        <v>0</v>
      </c>
      <c r="AY1328" s="15">
        <f t="shared" si="130"/>
        <v>0</v>
      </c>
      <c r="BB1328" t="b">
        <f t="shared" si="126"/>
        <v>1</v>
      </c>
    </row>
    <row r="1329" spans="2:54">
      <c r="B1329">
        <f>TIP!A546</f>
        <v>18807</v>
      </c>
      <c r="C1329">
        <f>TIP!C546</f>
        <v>70769</v>
      </c>
      <c r="D1329" t="str">
        <f>TIP!F546</f>
        <v xml:space="preserve"> King City</v>
      </c>
      <c r="E1329" t="s">
        <v>4307</v>
      </c>
      <c r="F1329" t="str">
        <f t="shared" si="127"/>
        <v>City/Roadwayandbridge</v>
      </c>
      <c r="G1329" t="str">
        <f>TIP!F546</f>
        <v xml:space="preserve"> King City</v>
      </c>
      <c r="I1329" t="str">
        <f>TIP!B546</f>
        <v>King City Sidewalk Infill</v>
      </c>
      <c r="L1329" t="str">
        <f>TIP!E546</f>
        <v xml:space="preserve"> Highway</v>
      </c>
      <c r="M1329" t="str">
        <f>TIP!D546</f>
        <v xml:space="preserve"> Sidewalk infills</v>
      </c>
      <c r="N1329">
        <f>TIP!P546</f>
        <v>31233</v>
      </c>
      <c r="R1329">
        <v>406</v>
      </c>
      <c r="T1329" t="str">
        <f>TIP!H481</f>
        <v>Roadwayandbridge</v>
      </c>
      <c r="U1329" s="15">
        <f>TIP!L546</f>
        <v>2017</v>
      </c>
      <c r="W1329" s="15">
        <f t="shared" si="125"/>
        <v>31233</v>
      </c>
      <c r="Y1329" s="15">
        <f t="shared" si="128"/>
        <v>0</v>
      </c>
      <c r="Z1329" s="15">
        <f t="shared" si="128"/>
        <v>0</v>
      </c>
      <c r="AA1329" s="15">
        <f t="shared" si="128"/>
        <v>0</v>
      </c>
      <c r="AB1329" s="15">
        <f t="shared" si="128"/>
        <v>31233</v>
      </c>
      <c r="AC1329" s="15">
        <f t="shared" si="128"/>
        <v>0</v>
      </c>
      <c r="AD1329" s="15">
        <f t="shared" si="128"/>
        <v>0</v>
      </c>
      <c r="AE1329" s="15">
        <f t="shared" si="128"/>
        <v>0</v>
      </c>
      <c r="AF1329" s="15">
        <f t="shared" si="128"/>
        <v>0</v>
      </c>
      <c r="AG1329" s="15">
        <f t="shared" si="128"/>
        <v>0</v>
      </c>
      <c r="AH1329" s="15">
        <f t="shared" si="128"/>
        <v>0</v>
      </c>
      <c r="AI1329" s="15">
        <f t="shared" si="129"/>
        <v>0</v>
      </c>
      <c r="AJ1329" s="15">
        <f t="shared" si="129"/>
        <v>0</v>
      </c>
      <c r="AK1329" s="15">
        <f t="shared" si="129"/>
        <v>0</v>
      </c>
      <c r="AL1329" s="15">
        <f t="shared" si="129"/>
        <v>0</v>
      </c>
      <c r="AM1329" s="15">
        <f t="shared" si="129"/>
        <v>0</v>
      </c>
      <c r="AN1329" s="15">
        <f t="shared" si="129"/>
        <v>0</v>
      </c>
      <c r="AO1329" s="15">
        <f t="shared" si="129"/>
        <v>0</v>
      </c>
      <c r="AP1329" s="15">
        <f t="shared" si="129"/>
        <v>0</v>
      </c>
      <c r="AQ1329" s="15">
        <f t="shared" si="129"/>
        <v>0</v>
      </c>
      <c r="AR1329" s="15">
        <f t="shared" si="129"/>
        <v>0</v>
      </c>
      <c r="AS1329" s="15">
        <f t="shared" si="130"/>
        <v>0</v>
      </c>
      <c r="AT1329" s="15">
        <f t="shared" si="130"/>
        <v>0</v>
      </c>
      <c r="AU1329" s="15">
        <f t="shared" si="130"/>
        <v>0</v>
      </c>
      <c r="AV1329" s="15">
        <f t="shared" si="130"/>
        <v>0</v>
      </c>
      <c r="AW1329" s="15">
        <f t="shared" si="130"/>
        <v>0</v>
      </c>
      <c r="AX1329" s="15">
        <f t="shared" si="130"/>
        <v>0</v>
      </c>
      <c r="AY1329" s="15">
        <f t="shared" si="130"/>
        <v>0</v>
      </c>
      <c r="BB1329" t="b">
        <f t="shared" si="126"/>
        <v>1</v>
      </c>
    </row>
    <row r="1330" spans="2:54">
      <c r="B1330">
        <f>TIP!A596</f>
        <v>18807</v>
      </c>
      <c r="C1330">
        <f>TIP!C596</f>
        <v>70769</v>
      </c>
      <c r="D1330" t="str">
        <f>TIP!F596</f>
        <v xml:space="preserve"> King City</v>
      </c>
      <c r="E1330" t="s">
        <v>4307</v>
      </c>
      <c r="F1330" t="str">
        <f t="shared" si="127"/>
        <v>City/Pedestrian</v>
      </c>
      <c r="G1330" t="str">
        <f>TIP!F596</f>
        <v xml:space="preserve"> King City</v>
      </c>
      <c r="I1330" t="str">
        <f>TIP!B596</f>
        <v>King City Sidewalk Infill</v>
      </c>
      <c r="L1330" t="str">
        <f>TIP!E596</f>
        <v xml:space="preserve"> Highway</v>
      </c>
      <c r="M1330" t="str">
        <f>TIP!D596</f>
        <v xml:space="preserve"> Sidewalk infills</v>
      </c>
      <c r="N1330">
        <f>TIP!P596</f>
        <v>945371</v>
      </c>
      <c r="R1330">
        <v>456</v>
      </c>
      <c r="T1330" t="str">
        <f>TIP!H531</f>
        <v>Pedestrian</v>
      </c>
      <c r="U1330" s="15">
        <f>TIP!L596</f>
        <v>2018</v>
      </c>
      <c r="W1330" s="15">
        <f t="shared" si="125"/>
        <v>945371</v>
      </c>
      <c r="Y1330" s="15">
        <f t="shared" si="128"/>
        <v>0</v>
      </c>
      <c r="Z1330" s="15">
        <f t="shared" si="128"/>
        <v>0</v>
      </c>
      <c r="AA1330" s="15">
        <f t="shared" si="128"/>
        <v>0</v>
      </c>
      <c r="AB1330" s="15">
        <f t="shared" si="128"/>
        <v>0</v>
      </c>
      <c r="AC1330" s="15">
        <f t="shared" si="128"/>
        <v>945371</v>
      </c>
      <c r="AD1330" s="15">
        <f t="shared" si="128"/>
        <v>0</v>
      </c>
      <c r="AE1330" s="15">
        <f t="shared" si="128"/>
        <v>0</v>
      </c>
      <c r="AF1330" s="15">
        <f t="shared" si="128"/>
        <v>0</v>
      </c>
      <c r="AG1330" s="15">
        <f t="shared" si="128"/>
        <v>0</v>
      </c>
      <c r="AH1330" s="15">
        <f t="shared" si="128"/>
        <v>0</v>
      </c>
      <c r="AI1330" s="15">
        <f t="shared" si="129"/>
        <v>0</v>
      </c>
      <c r="AJ1330" s="15">
        <f t="shared" si="129"/>
        <v>0</v>
      </c>
      <c r="AK1330" s="15">
        <f t="shared" si="129"/>
        <v>0</v>
      </c>
      <c r="AL1330" s="15">
        <f t="shared" si="129"/>
        <v>0</v>
      </c>
      <c r="AM1330" s="15">
        <f t="shared" si="129"/>
        <v>0</v>
      </c>
      <c r="AN1330" s="15">
        <f t="shared" si="129"/>
        <v>0</v>
      </c>
      <c r="AO1330" s="15">
        <f t="shared" si="129"/>
        <v>0</v>
      </c>
      <c r="AP1330" s="15">
        <f t="shared" si="129"/>
        <v>0</v>
      </c>
      <c r="AQ1330" s="15">
        <f t="shared" si="129"/>
        <v>0</v>
      </c>
      <c r="AR1330" s="15">
        <f t="shared" si="129"/>
        <v>0</v>
      </c>
      <c r="AS1330" s="15">
        <f t="shared" si="130"/>
        <v>0</v>
      </c>
      <c r="AT1330" s="15">
        <f t="shared" si="130"/>
        <v>0</v>
      </c>
      <c r="AU1330" s="15">
        <f t="shared" si="130"/>
        <v>0</v>
      </c>
      <c r="AV1330" s="15">
        <f t="shared" si="130"/>
        <v>0</v>
      </c>
      <c r="AW1330" s="15">
        <f t="shared" si="130"/>
        <v>0</v>
      </c>
      <c r="AX1330" s="15">
        <f t="shared" si="130"/>
        <v>0</v>
      </c>
      <c r="AY1330" s="15">
        <f t="shared" si="130"/>
        <v>0</v>
      </c>
      <c r="BB1330" t="b">
        <f t="shared" si="126"/>
        <v>1</v>
      </c>
    </row>
    <row r="1331" spans="2:54">
      <c r="B1331">
        <f>TIP!A375</f>
        <v>18809</v>
      </c>
      <c r="C1331">
        <f>TIP!C375</f>
        <v>70770</v>
      </c>
      <c r="D1331" t="str">
        <f>TIP!F375</f>
        <v xml:space="preserve"> Lake Oswego</v>
      </c>
      <c r="E1331" t="s">
        <v>4307</v>
      </c>
      <c r="F1331" t="str">
        <f t="shared" si="127"/>
        <v>City/Transit</v>
      </c>
      <c r="G1331" t="str">
        <f>TIP!F375</f>
        <v xml:space="preserve"> Lake Oswego</v>
      </c>
      <c r="I1331" t="str">
        <f>TIP!B375</f>
        <v>Boones Ferry Rd: Oakridge/Reese-Madrona St</v>
      </c>
      <c r="L1331" t="str">
        <f>TIP!E375</f>
        <v xml:space="preserve"> Highway</v>
      </c>
      <c r="M1331" t="str">
        <f>TIP!D375</f>
        <v xml:space="preserve"> Bicycle and pedestrian improvements</v>
      </c>
      <c r="N1331">
        <f>TIP!P375</f>
        <v>0</v>
      </c>
      <c r="R1331">
        <v>235</v>
      </c>
      <c r="T1331" t="str">
        <f>TIP!H310</f>
        <v>Transit</v>
      </c>
      <c r="U1331" s="15">
        <f>TIP!L375</f>
        <v>2015</v>
      </c>
      <c r="W1331" s="15">
        <f t="shared" si="125"/>
        <v>0</v>
      </c>
      <c r="Y1331" s="15">
        <f t="shared" si="128"/>
        <v>0</v>
      </c>
      <c r="Z1331" s="15">
        <f t="shared" si="128"/>
        <v>0</v>
      </c>
      <c r="AA1331" s="15">
        <f t="shared" si="128"/>
        <v>0</v>
      </c>
      <c r="AB1331" s="15">
        <f t="shared" si="128"/>
        <v>0</v>
      </c>
      <c r="AC1331" s="15">
        <f t="shared" si="128"/>
        <v>0</v>
      </c>
      <c r="AD1331" s="15">
        <f t="shared" si="128"/>
        <v>0</v>
      </c>
      <c r="AE1331" s="15">
        <f t="shared" si="128"/>
        <v>0</v>
      </c>
      <c r="AF1331" s="15">
        <f t="shared" si="128"/>
        <v>0</v>
      </c>
      <c r="AG1331" s="15">
        <f t="shared" si="128"/>
        <v>0</v>
      </c>
      <c r="AH1331" s="15">
        <f t="shared" si="128"/>
        <v>0</v>
      </c>
      <c r="AI1331" s="15">
        <f t="shared" si="129"/>
        <v>0</v>
      </c>
      <c r="AJ1331" s="15">
        <f t="shared" si="129"/>
        <v>0</v>
      </c>
      <c r="AK1331" s="15">
        <f t="shared" si="129"/>
        <v>0</v>
      </c>
      <c r="AL1331" s="15">
        <f t="shared" si="129"/>
        <v>0</v>
      </c>
      <c r="AM1331" s="15">
        <f t="shared" si="129"/>
        <v>0</v>
      </c>
      <c r="AN1331" s="15">
        <f t="shared" si="129"/>
        <v>0</v>
      </c>
      <c r="AO1331" s="15">
        <f t="shared" si="129"/>
        <v>0</v>
      </c>
      <c r="AP1331" s="15">
        <f t="shared" si="129"/>
        <v>0</v>
      </c>
      <c r="AQ1331" s="15">
        <f t="shared" si="129"/>
        <v>0</v>
      </c>
      <c r="AR1331" s="15">
        <f t="shared" si="129"/>
        <v>0</v>
      </c>
      <c r="AS1331" s="15">
        <f t="shared" si="130"/>
        <v>0</v>
      </c>
      <c r="AT1331" s="15">
        <f t="shared" si="130"/>
        <v>0</v>
      </c>
      <c r="AU1331" s="15">
        <f t="shared" si="130"/>
        <v>0</v>
      </c>
      <c r="AV1331" s="15">
        <f t="shared" si="130"/>
        <v>0</v>
      </c>
      <c r="AW1331" s="15">
        <f t="shared" si="130"/>
        <v>0</v>
      </c>
      <c r="AX1331" s="15">
        <f t="shared" si="130"/>
        <v>0</v>
      </c>
      <c r="AY1331" s="15">
        <f t="shared" si="130"/>
        <v>0</v>
      </c>
      <c r="BB1331" t="b">
        <f t="shared" si="126"/>
        <v>1</v>
      </c>
    </row>
    <row r="1332" spans="2:54">
      <c r="B1332">
        <f>TIP!A376</f>
        <v>18809</v>
      </c>
      <c r="C1332">
        <f>TIP!C376</f>
        <v>70770</v>
      </c>
      <c r="D1332" t="str">
        <f>TIP!F376</f>
        <v xml:space="preserve"> Lake Oswego</v>
      </c>
      <c r="E1332" t="s">
        <v>4307</v>
      </c>
      <c r="F1332" t="str">
        <f t="shared" si="127"/>
        <v>City/0</v>
      </c>
      <c r="G1332" t="str">
        <f>TIP!F376</f>
        <v xml:space="preserve"> Lake Oswego</v>
      </c>
      <c r="I1332" t="str">
        <f>TIP!B376</f>
        <v>Boones Ferry Rd: Oakridge/Reese-Madrona St</v>
      </c>
      <c r="L1332" t="str">
        <f>TIP!E376</f>
        <v xml:space="preserve"> Highway</v>
      </c>
      <c r="M1332" t="str">
        <f>TIP!D376</f>
        <v xml:space="preserve"> Bicycle and pedestrian improvements</v>
      </c>
      <c r="N1332">
        <f>TIP!P376</f>
        <v>2900000</v>
      </c>
      <c r="R1332">
        <v>236</v>
      </c>
      <c r="T1332">
        <f>TIP!H311</f>
        <v>0</v>
      </c>
      <c r="U1332" s="15">
        <f>TIP!L376</f>
        <v>2015</v>
      </c>
      <c r="W1332" s="15">
        <f t="shared" si="125"/>
        <v>2900000</v>
      </c>
      <c r="Y1332" s="15">
        <f t="shared" si="128"/>
        <v>0</v>
      </c>
      <c r="Z1332" s="15">
        <f t="shared" si="128"/>
        <v>2900000</v>
      </c>
      <c r="AA1332" s="15">
        <f t="shared" si="128"/>
        <v>0</v>
      </c>
      <c r="AB1332" s="15">
        <f t="shared" si="128"/>
        <v>0</v>
      </c>
      <c r="AC1332" s="15">
        <f t="shared" si="128"/>
        <v>0</v>
      </c>
      <c r="AD1332" s="15">
        <f t="shared" si="128"/>
        <v>0</v>
      </c>
      <c r="AE1332" s="15">
        <f t="shared" si="128"/>
        <v>0</v>
      </c>
      <c r="AF1332" s="15">
        <f t="shared" si="128"/>
        <v>0</v>
      </c>
      <c r="AG1332" s="15">
        <f t="shared" si="128"/>
        <v>0</v>
      </c>
      <c r="AH1332" s="15">
        <f t="shared" si="128"/>
        <v>0</v>
      </c>
      <c r="AI1332" s="15">
        <f t="shared" si="129"/>
        <v>0</v>
      </c>
      <c r="AJ1332" s="15">
        <f t="shared" si="129"/>
        <v>0</v>
      </c>
      <c r="AK1332" s="15">
        <f t="shared" si="129"/>
        <v>0</v>
      </c>
      <c r="AL1332" s="15">
        <f t="shared" si="129"/>
        <v>0</v>
      </c>
      <c r="AM1332" s="15">
        <f t="shared" si="129"/>
        <v>0</v>
      </c>
      <c r="AN1332" s="15">
        <f t="shared" si="129"/>
        <v>0</v>
      </c>
      <c r="AO1332" s="15">
        <f t="shared" si="129"/>
        <v>0</v>
      </c>
      <c r="AP1332" s="15">
        <f t="shared" si="129"/>
        <v>0</v>
      </c>
      <c r="AQ1332" s="15">
        <f t="shared" si="129"/>
        <v>0</v>
      </c>
      <c r="AR1332" s="15">
        <f t="shared" si="129"/>
        <v>0</v>
      </c>
      <c r="AS1332" s="15">
        <f t="shared" si="130"/>
        <v>0</v>
      </c>
      <c r="AT1332" s="15">
        <f t="shared" si="130"/>
        <v>0</v>
      </c>
      <c r="AU1332" s="15">
        <f t="shared" si="130"/>
        <v>0</v>
      </c>
      <c r="AV1332" s="15">
        <f t="shared" si="130"/>
        <v>0</v>
      </c>
      <c r="AW1332" s="15">
        <f t="shared" si="130"/>
        <v>0</v>
      </c>
      <c r="AX1332" s="15">
        <f t="shared" si="130"/>
        <v>0</v>
      </c>
      <c r="AY1332" s="15">
        <f t="shared" si="130"/>
        <v>0</v>
      </c>
      <c r="BB1332" t="b">
        <f t="shared" si="126"/>
        <v>1</v>
      </c>
    </row>
    <row r="1333" spans="2:54">
      <c r="B1333">
        <f>TIP!A488</f>
        <v>18809</v>
      </c>
      <c r="C1333">
        <f>TIP!C488</f>
        <v>70770</v>
      </c>
      <c r="D1333" t="str">
        <f>TIP!F488</f>
        <v xml:space="preserve"> Lake Oswego</v>
      </c>
      <c r="E1333" t="s">
        <v>4307</v>
      </c>
      <c r="F1333" t="str">
        <f t="shared" si="127"/>
        <v>City/TransportationSystemManagementOperations</v>
      </c>
      <c r="G1333" t="str">
        <f>TIP!F488</f>
        <v xml:space="preserve"> Lake Oswego</v>
      </c>
      <c r="I1333" t="str">
        <f>TIP!B488</f>
        <v>Boones Ferry Rd: Oakridge/Reese-Madrona St</v>
      </c>
      <c r="L1333" t="str">
        <f>TIP!E488</f>
        <v xml:space="preserve"> Highway</v>
      </c>
      <c r="M1333" t="str">
        <f>TIP!D488</f>
        <v xml:space="preserve"> Bicycle and pedestrian improvements</v>
      </c>
      <c r="N1333">
        <f>TIP!P488</f>
        <v>0</v>
      </c>
      <c r="R1333">
        <v>348</v>
      </c>
      <c r="T1333" t="str">
        <f>TIP!H423</f>
        <v>TransportationSystemManagementOperations</v>
      </c>
      <c r="U1333" s="15">
        <f>TIP!L488</f>
        <v>2016</v>
      </c>
      <c r="W1333" s="15">
        <f t="shared" si="125"/>
        <v>0</v>
      </c>
      <c r="Y1333" s="15">
        <f t="shared" si="128"/>
        <v>0</v>
      </c>
      <c r="Z1333" s="15">
        <f t="shared" si="128"/>
        <v>0</v>
      </c>
      <c r="AA1333" s="15">
        <f t="shared" si="128"/>
        <v>0</v>
      </c>
      <c r="AB1333" s="15">
        <f t="shared" si="128"/>
        <v>0</v>
      </c>
      <c r="AC1333" s="15">
        <f t="shared" si="128"/>
        <v>0</v>
      </c>
      <c r="AD1333" s="15">
        <f t="shared" si="128"/>
        <v>0</v>
      </c>
      <c r="AE1333" s="15">
        <f t="shared" si="128"/>
        <v>0</v>
      </c>
      <c r="AF1333" s="15">
        <f t="shared" si="128"/>
        <v>0</v>
      </c>
      <c r="AG1333" s="15">
        <f t="shared" si="128"/>
        <v>0</v>
      </c>
      <c r="AH1333" s="15">
        <f t="shared" si="128"/>
        <v>0</v>
      </c>
      <c r="AI1333" s="15">
        <f t="shared" si="129"/>
        <v>0</v>
      </c>
      <c r="AJ1333" s="15">
        <f t="shared" si="129"/>
        <v>0</v>
      </c>
      <c r="AK1333" s="15">
        <f t="shared" si="129"/>
        <v>0</v>
      </c>
      <c r="AL1333" s="15">
        <f t="shared" si="129"/>
        <v>0</v>
      </c>
      <c r="AM1333" s="15">
        <f t="shared" si="129"/>
        <v>0</v>
      </c>
      <c r="AN1333" s="15">
        <f t="shared" si="129"/>
        <v>0</v>
      </c>
      <c r="AO1333" s="15">
        <f t="shared" si="129"/>
        <v>0</v>
      </c>
      <c r="AP1333" s="15">
        <f t="shared" si="129"/>
        <v>0</v>
      </c>
      <c r="AQ1333" s="15">
        <f t="shared" si="129"/>
        <v>0</v>
      </c>
      <c r="AR1333" s="15">
        <f t="shared" si="129"/>
        <v>0</v>
      </c>
      <c r="AS1333" s="15">
        <f t="shared" si="130"/>
        <v>0</v>
      </c>
      <c r="AT1333" s="15">
        <f t="shared" si="130"/>
        <v>0</v>
      </c>
      <c r="AU1333" s="15">
        <f t="shared" si="130"/>
        <v>0</v>
      </c>
      <c r="AV1333" s="15">
        <f t="shared" si="130"/>
        <v>0</v>
      </c>
      <c r="AW1333" s="15">
        <f t="shared" si="130"/>
        <v>0</v>
      </c>
      <c r="AX1333" s="15">
        <f t="shared" si="130"/>
        <v>0</v>
      </c>
      <c r="AY1333" s="15">
        <f t="shared" si="130"/>
        <v>0</v>
      </c>
      <c r="BB1333" t="b">
        <f t="shared" si="126"/>
        <v>1</v>
      </c>
    </row>
    <row r="1334" spans="2:54">
      <c r="B1334">
        <f>TIP!A489</f>
        <v>18809</v>
      </c>
      <c r="C1334">
        <f>TIP!C489</f>
        <v>70770</v>
      </c>
      <c r="D1334" t="str">
        <f>TIP!F489</f>
        <v xml:space="preserve"> Lake Oswego</v>
      </c>
      <c r="E1334" t="s">
        <v>4307</v>
      </c>
      <c r="F1334" t="str">
        <f t="shared" si="127"/>
        <v>City/Roadwayandbridge</v>
      </c>
      <c r="G1334" t="str">
        <f>TIP!F489</f>
        <v xml:space="preserve"> Lake Oswego</v>
      </c>
      <c r="I1334" t="str">
        <f>TIP!B489</f>
        <v>Boones Ferry Rd: Oakridge/Reese-Madrona St</v>
      </c>
      <c r="L1334" t="str">
        <f>TIP!E489</f>
        <v xml:space="preserve"> Highway</v>
      </c>
      <c r="M1334" t="str">
        <f>TIP!D489</f>
        <v xml:space="preserve"> Bicycle and pedestrian improvements</v>
      </c>
      <c r="N1334">
        <f>TIP!P489</f>
        <v>3750000</v>
      </c>
      <c r="R1334">
        <v>349</v>
      </c>
      <c r="T1334" t="str">
        <f>TIP!H424</f>
        <v>Roadwayandbridge</v>
      </c>
      <c r="U1334" s="15">
        <f>TIP!L489</f>
        <v>2016</v>
      </c>
      <c r="W1334" s="15">
        <f t="shared" si="125"/>
        <v>3750000</v>
      </c>
      <c r="Y1334" s="15">
        <f t="shared" si="128"/>
        <v>0</v>
      </c>
      <c r="Z1334" s="15">
        <f t="shared" si="128"/>
        <v>0</v>
      </c>
      <c r="AA1334" s="15">
        <f t="shared" si="128"/>
        <v>3750000</v>
      </c>
      <c r="AB1334" s="15">
        <f t="shared" si="128"/>
        <v>0</v>
      </c>
      <c r="AC1334" s="15">
        <f t="shared" si="128"/>
        <v>0</v>
      </c>
      <c r="AD1334" s="15">
        <f t="shared" si="128"/>
        <v>0</v>
      </c>
      <c r="AE1334" s="15">
        <f t="shared" si="128"/>
        <v>0</v>
      </c>
      <c r="AF1334" s="15">
        <f t="shared" si="128"/>
        <v>0</v>
      </c>
      <c r="AG1334" s="15">
        <f t="shared" si="128"/>
        <v>0</v>
      </c>
      <c r="AH1334" s="15">
        <f t="shared" si="128"/>
        <v>0</v>
      </c>
      <c r="AI1334" s="15">
        <f t="shared" si="129"/>
        <v>0</v>
      </c>
      <c r="AJ1334" s="15">
        <f t="shared" si="129"/>
        <v>0</v>
      </c>
      <c r="AK1334" s="15">
        <f t="shared" si="129"/>
        <v>0</v>
      </c>
      <c r="AL1334" s="15">
        <f t="shared" si="129"/>
        <v>0</v>
      </c>
      <c r="AM1334" s="15">
        <f t="shared" si="129"/>
        <v>0</v>
      </c>
      <c r="AN1334" s="15">
        <f t="shared" si="129"/>
        <v>0</v>
      </c>
      <c r="AO1334" s="15">
        <f t="shared" si="129"/>
        <v>0</v>
      </c>
      <c r="AP1334" s="15">
        <f t="shared" si="129"/>
        <v>0</v>
      </c>
      <c r="AQ1334" s="15">
        <f t="shared" si="129"/>
        <v>0</v>
      </c>
      <c r="AR1334" s="15">
        <f t="shared" si="129"/>
        <v>0</v>
      </c>
      <c r="AS1334" s="15">
        <f t="shared" si="130"/>
        <v>0</v>
      </c>
      <c r="AT1334" s="15">
        <f t="shared" si="130"/>
        <v>0</v>
      </c>
      <c r="AU1334" s="15">
        <f t="shared" si="130"/>
        <v>0</v>
      </c>
      <c r="AV1334" s="15">
        <f t="shared" si="130"/>
        <v>0</v>
      </c>
      <c r="AW1334" s="15">
        <f t="shared" si="130"/>
        <v>0</v>
      </c>
      <c r="AX1334" s="15">
        <f t="shared" si="130"/>
        <v>0</v>
      </c>
      <c r="AY1334" s="15">
        <f t="shared" si="130"/>
        <v>0</v>
      </c>
      <c r="BB1334" t="b">
        <f t="shared" si="126"/>
        <v>1</v>
      </c>
    </row>
    <row r="1335" spans="2:54">
      <c r="B1335">
        <f>TIP!A547</f>
        <v>18809</v>
      </c>
      <c r="C1335">
        <f>TIP!C547</f>
        <v>70770</v>
      </c>
      <c r="D1335" t="str">
        <f>TIP!F547</f>
        <v xml:space="preserve"> Lake Oswego</v>
      </c>
      <c r="E1335" t="s">
        <v>4307</v>
      </c>
      <c r="F1335" t="str">
        <f t="shared" si="127"/>
        <v>City/Roadwayandbridge</v>
      </c>
      <c r="G1335" t="str">
        <f>TIP!F547</f>
        <v xml:space="preserve"> Lake Oswego</v>
      </c>
      <c r="I1335" t="str">
        <f>TIP!B547</f>
        <v>Boones Ferry Rd: Oakridge/Reese-Madrona St</v>
      </c>
      <c r="L1335" t="str">
        <f>TIP!E547</f>
        <v xml:space="preserve"> Highway</v>
      </c>
      <c r="M1335" t="str">
        <f>TIP!D547</f>
        <v xml:space="preserve"> Bicycle and pedestrian improvements</v>
      </c>
      <c r="N1335">
        <f>TIP!P547</f>
        <v>19790000</v>
      </c>
      <c r="R1335">
        <v>407</v>
      </c>
      <c r="T1335" t="str">
        <f>TIP!H482</f>
        <v>Roadwayandbridge</v>
      </c>
      <c r="U1335" s="15">
        <f>TIP!L547</f>
        <v>2017</v>
      </c>
      <c r="W1335" s="15">
        <f t="shared" si="125"/>
        <v>19790000</v>
      </c>
      <c r="Y1335" s="15">
        <f t="shared" si="128"/>
        <v>0</v>
      </c>
      <c r="Z1335" s="15">
        <f t="shared" si="128"/>
        <v>0</v>
      </c>
      <c r="AA1335" s="15">
        <f t="shared" si="128"/>
        <v>0</v>
      </c>
      <c r="AB1335" s="15">
        <f t="shared" si="128"/>
        <v>19790000</v>
      </c>
      <c r="AC1335" s="15">
        <f t="shared" si="128"/>
        <v>0</v>
      </c>
      <c r="AD1335" s="15">
        <f t="shared" si="128"/>
        <v>0</v>
      </c>
      <c r="AE1335" s="15">
        <f t="shared" si="128"/>
        <v>0</v>
      </c>
      <c r="AF1335" s="15">
        <f t="shared" si="128"/>
        <v>0</v>
      </c>
      <c r="AG1335" s="15">
        <f t="shared" si="128"/>
        <v>0</v>
      </c>
      <c r="AH1335" s="15">
        <f t="shared" si="128"/>
        <v>0</v>
      </c>
      <c r="AI1335" s="15">
        <f t="shared" si="129"/>
        <v>0</v>
      </c>
      <c r="AJ1335" s="15">
        <f t="shared" si="129"/>
        <v>0</v>
      </c>
      <c r="AK1335" s="15">
        <f t="shared" si="129"/>
        <v>0</v>
      </c>
      <c r="AL1335" s="15">
        <f t="shared" si="129"/>
        <v>0</v>
      </c>
      <c r="AM1335" s="15">
        <f t="shared" si="129"/>
        <v>0</v>
      </c>
      <c r="AN1335" s="15">
        <f t="shared" si="129"/>
        <v>0</v>
      </c>
      <c r="AO1335" s="15">
        <f t="shared" si="129"/>
        <v>0</v>
      </c>
      <c r="AP1335" s="15">
        <f t="shared" si="129"/>
        <v>0</v>
      </c>
      <c r="AQ1335" s="15">
        <f t="shared" si="129"/>
        <v>0</v>
      </c>
      <c r="AR1335" s="15">
        <f t="shared" si="129"/>
        <v>0</v>
      </c>
      <c r="AS1335" s="15">
        <f t="shared" si="130"/>
        <v>0</v>
      </c>
      <c r="AT1335" s="15">
        <f t="shared" si="130"/>
        <v>0</v>
      </c>
      <c r="AU1335" s="15">
        <f t="shared" si="130"/>
        <v>0</v>
      </c>
      <c r="AV1335" s="15">
        <f t="shared" si="130"/>
        <v>0</v>
      </c>
      <c r="AW1335" s="15">
        <f t="shared" si="130"/>
        <v>0</v>
      </c>
      <c r="AX1335" s="15">
        <f t="shared" si="130"/>
        <v>0</v>
      </c>
      <c r="AY1335" s="15">
        <f t="shared" si="130"/>
        <v>0</v>
      </c>
      <c r="BB1335" t="b">
        <f t="shared" si="126"/>
        <v>1</v>
      </c>
    </row>
    <row r="1336" spans="2:54">
      <c r="B1336">
        <f>TIP!A548</f>
        <v>18809</v>
      </c>
      <c r="C1336">
        <f>TIP!C548</f>
        <v>70770</v>
      </c>
      <c r="D1336" t="str">
        <f>TIP!F548</f>
        <v xml:space="preserve"> Lake Oswego</v>
      </c>
      <c r="E1336" t="s">
        <v>4307</v>
      </c>
      <c r="F1336" t="str">
        <f t="shared" si="127"/>
        <v>City/Roadwayandbridge</v>
      </c>
      <c r="G1336" t="str">
        <f>TIP!F548</f>
        <v xml:space="preserve"> Lake Oswego</v>
      </c>
      <c r="I1336" t="str">
        <f>TIP!B548</f>
        <v>Boones Ferry Rd: Oakridge/Reese-Madrona St</v>
      </c>
      <c r="L1336" t="str">
        <f>TIP!E548</f>
        <v xml:space="preserve"> Highway</v>
      </c>
      <c r="M1336" t="str">
        <f>TIP!D548</f>
        <v xml:space="preserve"> Bicycle and pedestrian improvements</v>
      </c>
      <c r="N1336">
        <f>TIP!P548</f>
        <v>0</v>
      </c>
      <c r="R1336">
        <v>408</v>
      </c>
      <c r="T1336" t="str">
        <f>TIP!H483</f>
        <v>Roadwayandbridge</v>
      </c>
      <c r="U1336" s="15">
        <f>TIP!L548</f>
        <v>2017</v>
      </c>
      <c r="W1336" s="15">
        <f t="shared" si="125"/>
        <v>0</v>
      </c>
      <c r="Y1336" s="15">
        <f t="shared" si="128"/>
        <v>0</v>
      </c>
      <c r="Z1336" s="15">
        <f t="shared" si="128"/>
        <v>0</v>
      </c>
      <c r="AA1336" s="15">
        <f t="shared" si="128"/>
        <v>0</v>
      </c>
      <c r="AB1336" s="15">
        <f t="shared" si="128"/>
        <v>0</v>
      </c>
      <c r="AC1336" s="15">
        <f t="shared" si="128"/>
        <v>0</v>
      </c>
      <c r="AD1336" s="15">
        <f t="shared" si="128"/>
        <v>0</v>
      </c>
      <c r="AE1336" s="15">
        <f t="shared" si="128"/>
        <v>0</v>
      </c>
      <c r="AF1336" s="15">
        <f t="shared" si="128"/>
        <v>0</v>
      </c>
      <c r="AG1336" s="15">
        <f t="shared" si="128"/>
        <v>0</v>
      </c>
      <c r="AH1336" s="15">
        <f t="shared" si="128"/>
        <v>0</v>
      </c>
      <c r="AI1336" s="15">
        <f t="shared" si="129"/>
        <v>0</v>
      </c>
      <c r="AJ1336" s="15">
        <f t="shared" si="129"/>
        <v>0</v>
      </c>
      <c r="AK1336" s="15">
        <f t="shared" si="129"/>
        <v>0</v>
      </c>
      <c r="AL1336" s="15">
        <f t="shared" si="129"/>
        <v>0</v>
      </c>
      <c r="AM1336" s="15">
        <f t="shared" si="129"/>
        <v>0</v>
      </c>
      <c r="AN1336" s="15">
        <f t="shared" si="129"/>
        <v>0</v>
      </c>
      <c r="AO1336" s="15">
        <f t="shared" si="129"/>
        <v>0</v>
      </c>
      <c r="AP1336" s="15">
        <f t="shared" si="129"/>
        <v>0</v>
      </c>
      <c r="AQ1336" s="15">
        <f t="shared" si="129"/>
        <v>0</v>
      </c>
      <c r="AR1336" s="15">
        <f t="shared" si="129"/>
        <v>0</v>
      </c>
      <c r="AS1336" s="15">
        <f t="shared" si="130"/>
        <v>0</v>
      </c>
      <c r="AT1336" s="15">
        <f t="shared" si="130"/>
        <v>0</v>
      </c>
      <c r="AU1336" s="15">
        <f t="shared" si="130"/>
        <v>0</v>
      </c>
      <c r="AV1336" s="15">
        <f t="shared" si="130"/>
        <v>0</v>
      </c>
      <c r="AW1336" s="15">
        <f t="shared" si="130"/>
        <v>0</v>
      </c>
      <c r="AX1336" s="15">
        <f t="shared" si="130"/>
        <v>0</v>
      </c>
      <c r="AY1336" s="15">
        <f t="shared" si="130"/>
        <v>0</v>
      </c>
      <c r="BB1336" t="b">
        <f t="shared" si="126"/>
        <v>1</v>
      </c>
    </row>
    <row r="1337" spans="2:54">
      <c r="B1337">
        <f>TIP!A233</f>
        <v>17466</v>
      </c>
      <c r="C1337">
        <f>TIP!C233</f>
        <v>70436</v>
      </c>
      <c r="D1337" t="str">
        <f>TIP!F233</f>
        <v xml:space="preserve"> Metro</v>
      </c>
      <c r="E1337" t="s">
        <v>817</v>
      </c>
      <c r="F1337" t="str">
        <f t="shared" si="127"/>
        <v>Metro/Trail</v>
      </c>
      <c r="G1337" t="str">
        <f>TIP!F233</f>
        <v xml:space="preserve"> Metro</v>
      </c>
      <c r="I1337" t="str">
        <f>TIP!B233</f>
        <v>Portland to Lake Oswego Trail Plan</v>
      </c>
      <c r="L1337" t="str">
        <f>TIP!E233</f>
        <v xml:space="preserve"> Trail</v>
      </c>
      <c r="M1337" t="str">
        <f>TIP!D233</f>
        <v xml:space="preserve"> study to select a preferred trail alignment in this corridor</v>
      </c>
      <c r="N1337">
        <f>TIP!P233</f>
        <v>0</v>
      </c>
      <c r="R1337">
        <v>93</v>
      </c>
      <c r="T1337" t="str">
        <f>TIP!H168</f>
        <v>Trail</v>
      </c>
      <c r="U1337" s="15">
        <f>TIP!L233</f>
        <v>2015</v>
      </c>
      <c r="W1337" s="15">
        <f t="shared" si="125"/>
        <v>0</v>
      </c>
      <c r="Y1337" s="15">
        <f t="shared" si="128"/>
        <v>0</v>
      </c>
      <c r="Z1337" s="15">
        <f t="shared" si="128"/>
        <v>0</v>
      </c>
      <c r="AA1337" s="15">
        <f t="shared" si="128"/>
        <v>0</v>
      </c>
      <c r="AB1337" s="15">
        <f t="shared" si="128"/>
        <v>0</v>
      </c>
      <c r="AC1337" s="15">
        <f t="shared" si="128"/>
        <v>0</v>
      </c>
      <c r="AD1337" s="15">
        <f t="shared" si="128"/>
        <v>0</v>
      </c>
      <c r="AE1337" s="15">
        <f t="shared" si="128"/>
        <v>0</v>
      </c>
      <c r="AF1337" s="15">
        <f t="shared" si="128"/>
        <v>0</v>
      </c>
      <c r="AG1337" s="15">
        <f t="shared" si="128"/>
        <v>0</v>
      </c>
      <c r="AH1337" s="15">
        <f t="shared" si="128"/>
        <v>0</v>
      </c>
      <c r="AI1337" s="15">
        <f t="shared" si="129"/>
        <v>0</v>
      </c>
      <c r="AJ1337" s="15">
        <f t="shared" si="129"/>
        <v>0</v>
      </c>
      <c r="AK1337" s="15">
        <f t="shared" si="129"/>
        <v>0</v>
      </c>
      <c r="AL1337" s="15">
        <f t="shared" si="129"/>
        <v>0</v>
      </c>
      <c r="AM1337" s="15">
        <f t="shared" si="129"/>
        <v>0</v>
      </c>
      <c r="AN1337" s="15">
        <f t="shared" si="129"/>
        <v>0</v>
      </c>
      <c r="AO1337" s="15">
        <f t="shared" si="129"/>
        <v>0</v>
      </c>
      <c r="AP1337" s="15">
        <f t="shared" si="129"/>
        <v>0</v>
      </c>
      <c r="AQ1337" s="15">
        <f t="shared" si="129"/>
        <v>0</v>
      </c>
      <c r="AR1337" s="15">
        <f t="shared" si="129"/>
        <v>0</v>
      </c>
      <c r="AS1337" s="15">
        <f t="shared" si="130"/>
        <v>0</v>
      </c>
      <c r="AT1337" s="15">
        <f t="shared" si="130"/>
        <v>0</v>
      </c>
      <c r="AU1337" s="15">
        <f t="shared" si="130"/>
        <v>0</v>
      </c>
      <c r="AV1337" s="15">
        <f t="shared" si="130"/>
        <v>0</v>
      </c>
      <c r="AW1337" s="15">
        <f t="shared" si="130"/>
        <v>0</v>
      </c>
      <c r="AX1337" s="15">
        <f t="shared" si="130"/>
        <v>0</v>
      </c>
      <c r="AY1337" s="15">
        <f t="shared" si="130"/>
        <v>0</v>
      </c>
      <c r="BB1337" t="b">
        <f t="shared" si="126"/>
        <v>1</v>
      </c>
    </row>
    <row r="1338" spans="2:54">
      <c r="B1338">
        <f>TIP!A234</f>
        <v>17466</v>
      </c>
      <c r="C1338">
        <f>TIP!C234</f>
        <v>70436</v>
      </c>
      <c r="D1338" t="str">
        <f>TIP!F234</f>
        <v xml:space="preserve"> Metro</v>
      </c>
      <c r="E1338" t="s">
        <v>817</v>
      </c>
      <c r="F1338" t="str">
        <f t="shared" si="127"/>
        <v>Metro/0</v>
      </c>
      <c r="G1338" t="str">
        <f>TIP!F234</f>
        <v xml:space="preserve"> Metro</v>
      </c>
      <c r="I1338" t="str">
        <f>TIP!B234</f>
        <v>Portland to Lake Oswego Trail Plan</v>
      </c>
      <c r="L1338" t="str">
        <f>TIP!E234</f>
        <v xml:space="preserve"> Trail</v>
      </c>
      <c r="M1338" t="str">
        <f>TIP!D234</f>
        <v xml:space="preserve"> study to select a preferred trail alignment in this corridor</v>
      </c>
      <c r="N1338">
        <f>TIP!P234</f>
        <v>111445</v>
      </c>
      <c r="R1338">
        <v>94</v>
      </c>
      <c r="T1338">
        <f>TIP!H169</f>
        <v>0</v>
      </c>
      <c r="U1338" s="15">
        <f>TIP!L234</f>
        <v>2015</v>
      </c>
      <c r="W1338" s="15">
        <f t="shared" si="125"/>
        <v>111445</v>
      </c>
      <c r="Y1338" s="15">
        <f t="shared" ref="Y1338:AH1347" si="131">IF(Y$1=$U1338,$W1338,0)</f>
        <v>0</v>
      </c>
      <c r="Z1338" s="15">
        <f t="shared" si="131"/>
        <v>111445</v>
      </c>
      <c r="AA1338" s="15">
        <f t="shared" si="131"/>
        <v>0</v>
      </c>
      <c r="AB1338" s="15">
        <f t="shared" si="131"/>
        <v>0</v>
      </c>
      <c r="AC1338" s="15">
        <f t="shared" si="131"/>
        <v>0</v>
      </c>
      <c r="AD1338" s="15">
        <f t="shared" si="131"/>
        <v>0</v>
      </c>
      <c r="AE1338" s="15">
        <f t="shared" si="131"/>
        <v>0</v>
      </c>
      <c r="AF1338" s="15">
        <f t="shared" si="131"/>
        <v>0</v>
      </c>
      <c r="AG1338" s="15">
        <f t="shared" si="131"/>
        <v>0</v>
      </c>
      <c r="AH1338" s="15">
        <f t="shared" si="131"/>
        <v>0</v>
      </c>
      <c r="AI1338" s="15">
        <f t="shared" ref="AI1338:AR1347" si="132">IF(AI$1=$U1338,$W1338,0)</f>
        <v>0</v>
      </c>
      <c r="AJ1338" s="15">
        <f t="shared" si="132"/>
        <v>0</v>
      </c>
      <c r="AK1338" s="15">
        <f t="shared" si="132"/>
        <v>0</v>
      </c>
      <c r="AL1338" s="15">
        <f t="shared" si="132"/>
        <v>0</v>
      </c>
      <c r="AM1338" s="15">
        <f t="shared" si="132"/>
        <v>0</v>
      </c>
      <c r="AN1338" s="15">
        <f t="shared" si="132"/>
        <v>0</v>
      </c>
      <c r="AO1338" s="15">
        <f t="shared" si="132"/>
        <v>0</v>
      </c>
      <c r="AP1338" s="15">
        <f t="shared" si="132"/>
        <v>0</v>
      </c>
      <c r="AQ1338" s="15">
        <f t="shared" si="132"/>
        <v>0</v>
      </c>
      <c r="AR1338" s="15">
        <f t="shared" si="132"/>
        <v>0</v>
      </c>
      <c r="AS1338" s="15">
        <f t="shared" ref="AS1338:AY1347" si="133">IF(AS$1=$U1338,$W1338,0)</f>
        <v>0</v>
      </c>
      <c r="AT1338" s="15">
        <f t="shared" si="133"/>
        <v>0</v>
      </c>
      <c r="AU1338" s="15">
        <f t="shared" si="133"/>
        <v>0</v>
      </c>
      <c r="AV1338" s="15">
        <f t="shared" si="133"/>
        <v>0</v>
      </c>
      <c r="AW1338" s="15">
        <f t="shared" si="133"/>
        <v>0</v>
      </c>
      <c r="AX1338" s="15">
        <f t="shared" si="133"/>
        <v>0</v>
      </c>
      <c r="AY1338" s="15">
        <f t="shared" si="133"/>
        <v>0</v>
      </c>
      <c r="BB1338" t="b">
        <f t="shared" si="126"/>
        <v>1</v>
      </c>
    </row>
    <row r="1339" spans="2:54">
      <c r="B1339">
        <f>TIP!A268</f>
        <v>18006</v>
      </c>
      <c r="C1339">
        <f>TIP!C268</f>
        <v>70489</v>
      </c>
      <c r="D1339" t="str">
        <f>TIP!F268</f>
        <v xml:space="preserve"> Metro</v>
      </c>
      <c r="E1339" t="s">
        <v>817</v>
      </c>
      <c r="F1339" t="str">
        <f t="shared" si="127"/>
        <v>Metro/Roadwayandbridge</v>
      </c>
      <c r="G1339" t="str">
        <f>TIP!F268</f>
        <v xml:space="preserve"> Metro</v>
      </c>
      <c r="I1339" t="str">
        <f>TIP!B268</f>
        <v>Vehicle Electrification</v>
      </c>
      <c r="L1339" t="str">
        <f>TIP!E268</f>
        <v xml:space="preserve"> Local Road</v>
      </c>
      <c r="M1339" t="str">
        <f>TIP!D268</f>
        <v xml:space="preserve"> Onetime set aside of $500000 for electric vehicle acquisition and infrastructure development. Efforts will focus on support of fleet purchases and education and marketing outreach.</v>
      </c>
      <c r="N1339">
        <f>TIP!P268</f>
        <v>0</v>
      </c>
      <c r="R1339">
        <v>128</v>
      </c>
      <c r="T1339" t="str">
        <f>TIP!H203</f>
        <v>Roadwayandbridge</v>
      </c>
      <c r="U1339" s="15">
        <f>TIP!L268</f>
        <v>2015</v>
      </c>
      <c r="W1339" s="15">
        <f t="shared" si="125"/>
        <v>0</v>
      </c>
      <c r="Y1339" s="15">
        <f t="shared" si="131"/>
        <v>0</v>
      </c>
      <c r="Z1339" s="15">
        <f t="shared" si="131"/>
        <v>0</v>
      </c>
      <c r="AA1339" s="15">
        <f t="shared" si="131"/>
        <v>0</v>
      </c>
      <c r="AB1339" s="15">
        <f t="shared" si="131"/>
        <v>0</v>
      </c>
      <c r="AC1339" s="15">
        <f t="shared" si="131"/>
        <v>0</v>
      </c>
      <c r="AD1339" s="15">
        <f t="shared" si="131"/>
        <v>0</v>
      </c>
      <c r="AE1339" s="15">
        <f t="shared" si="131"/>
        <v>0</v>
      </c>
      <c r="AF1339" s="15">
        <f t="shared" si="131"/>
        <v>0</v>
      </c>
      <c r="AG1339" s="15">
        <f t="shared" si="131"/>
        <v>0</v>
      </c>
      <c r="AH1339" s="15">
        <f t="shared" si="131"/>
        <v>0</v>
      </c>
      <c r="AI1339" s="15">
        <f t="shared" si="132"/>
        <v>0</v>
      </c>
      <c r="AJ1339" s="15">
        <f t="shared" si="132"/>
        <v>0</v>
      </c>
      <c r="AK1339" s="15">
        <f t="shared" si="132"/>
        <v>0</v>
      </c>
      <c r="AL1339" s="15">
        <f t="shared" si="132"/>
        <v>0</v>
      </c>
      <c r="AM1339" s="15">
        <f t="shared" si="132"/>
        <v>0</v>
      </c>
      <c r="AN1339" s="15">
        <f t="shared" si="132"/>
        <v>0</v>
      </c>
      <c r="AO1339" s="15">
        <f t="shared" si="132"/>
        <v>0</v>
      </c>
      <c r="AP1339" s="15">
        <f t="shared" si="132"/>
        <v>0</v>
      </c>
      <c r="AQ1339" s="15">
        <f t="shared" si="132"/>
        <v>0</v>
      </c>
      <c r="AR1339" s="15">
        <f t="shared" si="132"/>
        <v>0</v>
      </c>
      <c r="AS1339" s="15">
        <f t="shared" si="133"/>
        <v>0</v>
      </c>
      <c r="AT1339" s="15">
        <f t="shared" si="133"/>
        <v>0</v>
      </c>
      <c r="AU1339" s="15">
        <f t="shared" si="133"/>
        <v>0</v>
      </c>
      <c r="AV1339" s="15">
        <f t="shared" si="133"/>
        <v>0</v>
      </c>
      <c r="AW1339" s="15">
        <f t="shared" si="133"/>
        <v>0</v>
      </c>
      <c r="AX1339" s="15">
        <f t="shared" si="133"/>
        <v>0</v>
      </c>
      <c r="AY1339" s="15">
        <f t="shared" si="133"/>
        <v>0</v>
      </c>
      <c r="BB1339" t="b">
        <f t="shared" si="126"/>
        <v>1</v>
      </c>
    </row>
    <row r="1340" spans="2:54">
      <c r="B1340">
        <f>TIP!A269</f>
        <v>18006</v>
      </c>
      <c r="C1340">
        <f>TIP!C269</f>
        <v>70489</v>
      </c>
      <c r="D1340" t="str">
        <f>TIP!F269</f>
        <v xml:space="preserve"> Metro</v>
      </c>
      <c r="E1340" t="s">
        <v>817</v>
      </c>
      <c r="F1340" t="str">
        <f t="shared" si="127"/>
        <v>Metro/Pedestrian</v>
      </c>
      <c r="G1340" t="str">
        <f>TIP!F269</f>
        <v xml:space="preserve"> Metro</v>
      </c>
      <c r="I1340" t="str">
        <f>TIP!B269</f>
        <v>Vehicle Electrification</v>
      </c>
      <c r="L1340" t="str">
        <f>TIP!E269</f>
        <v xml:space="preserve"> Local Road</v>
      </c>
      <c r="M1340" t="str">
        <f>TIP!D269</f>
        <v xml:space="preserve"> Onetime set aside of $500000 for electric vehicle acquisition and infrastructure development. Efforts will focus on support of fleet purchases and education and marketing outreach.</v>
      </c>
      <c r="N1340">
        <f>TIP!P269</f>
        <v>222891</v>
      </c>
      <c r="R1340">
        <v>129</v>
      </c>
      <c r="T1340" t="str">
        <f>TIP!H204</f>
        <v>Pedestrian</v>
      </c>
      <c r="U1340" s="15">
        <f>TIP!L269</f>
        <v>2015</v>
      </c>
      <c r="W1340" s="15">
        <f t="shared" si="125"/>
        <v>222891</v>
      </c>
      <c r="Y1340" s="15">
        <f t="shared" si="131"/>
        <v>0</v>
      </c>
      <c r="Z1340" s="15">
        <f t="shared" si="131"/>
        <v>222891</v>
      </c>
      <c r="AA1340" s="15">
        <f t="shared" si="131"/>
        <v>0</v>
      </c>
      <c r="AB1340" s="15">
        <f t="shared" si="131"/>
        <v>0</v>
      </c>
      <c r="AC1340" s="15">
        <f t="shared" si="131"/>
        <v>0</v>
      </c>
      <c r="AD1340" s="15">
        <f t="shared" si="131"/>
        <v>0</v>
      </c>
      <c r="AE1340" s="15">
        <f t="shared" si="131"/>
        <v>0</v>
      </c>
      <c r="AF1340" s="15">
        <f t="shared" si="131"/>
        <v>0</v>
      </c>
      <c r="AG1340" s="15">
        <f t="shared" si="131"/>
        <v>0</v>
      </c>
      <c r="AH1340" s="15">
        <f t="shared" si="131"/>
        <v>0</v>
      </c>
      <c r="AI1340" s="15">
        <f t="shared" si="132"/>
        <v>0</v>
      </c>
      <c r="AJ1340" s="15">
        <f t="shared" si="132"/>
        <v>0</v>
      </c>
      <c r="AK1340" s="15">
        <f t="shared" si="132"/>
        <v>0</v>
      </c>
      <c r="AL1340" s="15">
        <f t="shared" si="132"/>
        <v>0</v>
      </c>
      <c r="AM1340" s="15">
        <f t="shared" si="132"/>
        <v>0</v>
      </c>
      <c r="AN1340" s="15">
        <f t="shared" si="132"/>
        <v>0</v>
      </c>
      <c r="AO1340" s="15">
        <f t="shared" si="132"/>
        <v>0</v>
      </c>
      <c r="AP1340" s="15">
        <f t="shared" si="132"/>
        <v>0</v>
      </c>
      <c r="AQ1340" s="15">
        <f t="shared" si="132"/>
        <v>0</v>
      </c>
      <c r="AR1340" s="15">
        <f t="shared" si="132"/>
        <v>0</v>
      </c>
      <c r="AS1340" s="15">
        <f t="shared" si="133"/>
        <v>0</v>
      </c>
      <c r="AT1340" s="15">
        <f t="shared" si="133"/>
        <v>0</v>
      </c>
      <c r="AU1340" s="15">
        <f t="shared" si="133"/>
        <v>0</v>
      </c>
      <c r="AV1340" s="15">
        <f t="shared" si="133"/>
        <v>0</v>
      </c>
      <c r="AW1340" s="15">
        <f t="shared" si="133"/>
        <v>0</v>
      </c>
      <c r="AX1340" s="15">
        <f t="shared" si="133"/>
        <v>0</v>
      </c>
      <c r="AY1340" s="15">
        <f t="shared" si="133"/>
        <v>0</v>
      </c>
      <c r="BB1340" t="b">
        <f t="shared" si="126"/>
        <v>1</v>
      </c>
    </row>
    <row r="1341" spans="2:54">
      <c r="B1341">
        <f>TIP!A270</f>
        <v>18006</v>
      </c>
      <c r="C1341">
        <f>TIP!C270</f>
        <v>70489</v>
      </c>
      <c r="D1341" t="str">
        <f>TIP!F270</f>
        <v xml:space="preserve"> Metro</v>
      </c>
      <c r="E1341" t="s">
        <v>817</v>
      </c>
      <c r="F1341" t="str">
        <f t="shared" si="127"/>
        <v>Metro/Pedestrian</v>
      </c>
      <c r="G1341" t="str">
        <f>TIP!F270</f>
        <v xml:space="preserve"> Metro</v>
      </c>
      <c r="I1341" t="str">
        <f>TIP!B270</f>
        <v>Vehicle Electrification</v>
      </c>
      <c r="L1341" t="str">
        <f>TIP!E270</f>
        <v xml:space="preserve"> Local Road</v>
      </c>
      <c r="M1341" t="str">
        <f>TIP!D270</f>
        <v xml:space="preserve"> Onetime set aside of $500000 for electric vehicle acquisition and infrastructure development. Efforts will focus on support of fleet purchases and education and marketing outreach.</v>
      </c>
      <c r="N1341">
        <f>TIP!P270</f>
        <v>0</v>
      </c>
      <c r="R1341">
        <v>130</v>
      </c>
      <c r="T1341" t="str">
        <f>TIP!H205</f>
        <v>Pedestrian</v>
      </c>
      <c r="U1341" s="15">
        <f>TIP!L270</f>
        <v>2015</v>
      </c>
      <c r="W1341" s="15">
        <f t="shared" si="125"/>
        <v>0</v>
      </c>
      <c r="Y1341" s="15">
        <f t="shared" si="131"/>
        <v>0</v>
      </c>
      <c r="Z1341" s="15">
        <f t="shared" si="131"/>
        <v>0</v>
      </c>
      <c r="AA1341" s="15">
        <f t="shared" si="131"/>
        <v>0</v>
      </c>
      <c r="AB1341" s="15">
        <f t="shared" si="131"/>
        <v>0</v>
      </c>
      <c r="AC1341" s="15">
        <f t="shared" si="131"/>
        <v>0</v>
      </c>
      <c r="AD1341" s="15">
        <f t="shared" si="131"/>
        <v>0</v>
      </c>
      <c r="AE1341" s="15">
        <f t="shared" si="131"/>
        <v>0</v>
      </c>
      <c r="AF1341" s="15">
        <f t="shared" si="131"/>
        <v>0</v>
      </c>
      <c r="AG1341" s="15">
        <f t="shared" si="131"/>
        <v>0</v>
      </c>
      <c r="AH1341" s="15">
        <f t="shared" si="131"/>
        <v>0</v>
      </c>
      <c r="AI1341" s="15">
        <f t="shared" si="132"/>
        <v>0</v>
      </c>
      <c r="AJ1341" s="15">
        <f t="shared" si="132"/>
        <v>0</v>
      </c>
      <c r="AK1341" s="15">
        <f t="shared" si="132"/>
        <v>0</v>
      </c>
      <c r="AL1341" s="15">
        <f t="shared" si="132"/>
        <v>0</v>
      </c>
      <c r="AM1341" s="15">
        <f t="shared" si="132"/>
        <v>0</v>
      </c>
      <c r="AN1341" s="15">
        <f t="shared" si="132"/>
        <v>0</v>
      </c>
      <c r="AO1341" s="15">
        <f t="shared" si="132"/>
        <v>0</v>
      </c>
      <c r="AP1341" s="15">
        <f t="shared" si="132"/>
        <v>0</v>
      </c>
      <c r="AQ1341" s="15">
        <f t="shared" si="132"/>
        <v>0</v>
      </c>
      <c r="AR1341" s="15">
        <f t="shared" si="132"/>
        <v>0</v>
      </c>
      <c r="AS1341" s="15">
        <f t="shared" si="133"/>
        <v>0</v>
      </c>
      <c r="AT1341" s="15">
        <f t="shared" si="133"/>
        <v>0</v>
      </c>
      <c r="AU1341" s="15">
        <f t="shared" si="133"/>
        <v>0</v>
      </c>
      <c r="AV1341" s="15">
        <f t="shared" si="133"/>
        <v>0</v>
      </c>
      <c r="AW1341" s="15">
        <f t="shared" si="133"/>
        <v>0</v>
      </c>
      <c r="AX1341" s="15">
        <f t="shared" si="133"/>
        <v>0</v>
      </c>
      <c r="AY1341" s="15">
        <f t="shared" si="133"/>
        <v>0</v>
      </c>
      <c r="BB1341" t="b">
        <f t="shared" si="126"/>
        <v>1</v>
      </c>
    </row>
    <row r="1342" spans="2:54">
      <c r="B1342">
        <f>TIP!A271</f>
        <v>18006</v>
      </c>
      <c r="C1342">
        <f>TIP!C271</f>
        <v>70489</v>
      </c>
      <c r="D1342" t="str">
        <f>TIP!F271</f>
        <v xml:space="preserve"> Metro</v>
      </c>
      <c r="E1342" t="s">
        <v>817</v>
      </c>
      <c r="F1342" t="str">
        <f t="shared" si="127"/>
        <v>Metro/Pedestrian</v>
      </c>
      <c r="G1342" t="str">
        <f>TIP!F271</f>
        <v xml:space="preserve"> Metro</v>
      </c>
      <c r="I1342" t="str">
        <f>TIP!B271</f>
        <v>Vehicle Electrification</v>
      </c>
      <c r="L1342" t="str">
        <f>TIP!E271</f>
        <v xml:space="preserve"> Local Road</v>
      </c>
      <c r="M1342" t="str">
        <f>TIP!D271</f>
        <v xml:space="preserve"> Onetime set aside of $500000 for electric vehicle acquisition and infrastructure development. Efforts will focus on support of fleet purchases and education and marketing outreach.</v>
      </c>
      <c r="N1342">
        <f>TIP!P271</f>
        <v>334336</v>
      </c>
      <c r="R1342">
        <v>131</v>
      </c>
      <c r="T1342" t="str">
        <f>TIP!H206</f>
        <v>Pedestrian</v>
      </c>
      <c r="U1342" s="15">
        <f>TIP!L271</f>
        <v>2015</v>
      </c>
      <c r="W1342" s="15">
        <f t="shared" si="125"/>
        <v>334336</v>
      </c>
      <c r="Y1342" s="15">
        <f t="shared" si="131"/>
        <v>0</v>
      </c>
      <c r="Z1342" s="15">
        <f t="shared" si="131"/>
        <v>334336</v>
      </c>
      <c r="AA1342" s="15">
        <f t="shared" si="131"/>
        <v>0</v>
      </c>
      <c r="AB1342" s="15">
        <f t="shared" si="131"/>
        <v>0</v>
      </c>
      <c r="AC1342" s="15">
        <f t="shared" si="131"/>
        <v>0</v>
      </c>
      <c r="AD1342" s="15">
        <f t="shared" si="131"/>
        <v>0</v>
      </c>
      <c r="AE1342" s="15">
        <f t="shared" si="131"/>
        <v>0</v>
      </c>
      <c r="AF1342" s="15">
        <f t="shared" si="131"/>
        <v>0</v>
      </c>
      <c r="AG1342" s="15">
        <f t="shared" si="131"/>
        <v>0</v>
      </c>
      <c r="AH1342" s="15">
        <f t="shared" si="131"/>
        <v>0</v>
      </c>
      <c r="AI1342" s="15">
        <f t="shared" si="132"/>
        <v>0</v>
      </c>
      <c r="AJ1342" s="15">
        <f t="shared" si="132"/>
        <v>0</v>
      </c>
      <c r="AK1342" s="15">
        <f t="shared" si="132"/>
        <v>0</v>
      </c>
      <c r="AL1342" s="15">
        <f t="shared" si="132"/>
        <v>0</v>
      </c>
      <c r="AM1342" s="15">
        <f t="shared" si="132"/>
        <v>0</v>
      </c>
      <c r="AN1342" s="15">
        <f t="shared" si="132"/>
        <v>0</v>
      </c>
      <c r="AO1342" s="15">
        <f t="shared" si="132"/>
        <v>0</v>
      </c>
      <c r="AP1342" s="15">
        <f t="shared" si="132"/>
        <v>0</v>
      </c>
      <c r="AQ1342" s="15">
        <f t="shared" si="132"/>
        <v>0</v>
      </c>
      <c r="AR1342" s="15">
        <f t="shared" si="132"/>
        <v>0</v>
      </c>
      <c r="AS1342" s="15">
        <f t="shared" si="133"/>
        <v>0</v>
      </c>
      <c r="AT1342" s="15">
        <f t="shared" si="133"/>
        <v>0</v>
      </c>
      <c r="AU1342" s="15">
        <f t="shared" si="133"/>
        <v>0</v>
      </c>
      <c r="AV1342" s="15">
        <f t="shared" si="133"/>
        <v>0</v>
      </c>
      <c r="AW1342" s="15">
        <f t="shared" si="133"/>
        <v>0</v>
      </c>
      <c r="AX1342" s="15">
        <f t="shared" si="133"/>
        <v>0</v>
      </c>
      <c r="AY1342" s="15">
        <f t="shared" si="133"/>
        <v>0</v>
      </c>
      <c r="BB1342" t="b">
        <f t="shared" si="126"/>
        <v>1</v>
      </c>
    </row>
    <row r="1343" spans="2:54">
      <c r="B1343">
        <f>TIP!A273</f>
        <v>18016</v>
      </c>
      <c r="C1343">
        <f>TIP!C273</f>
        <v>70495</v>
      </c>
      <c r="D1343" t="str">
        <f>TIP!F273</f>
        <v xml:space="preserve"> Metro</v>
      </c>
      <c r="E1343" t="s">
        <v>817</v>
      </c>
      <c r="F1343" t="str">
        <f t="shared" si="127"/>
        <v>Metro/Pedestrian</v>
      </c>
      <c r="G1343" t="str">
        <f>TIP!F273</f>
        <v xml:space="preserve"> Metro</v>
      </c>
      <c r="I1343" t="str">
        <f>TIP!B273</f>
        <v>Corridor &amp; Systems Planning 2015</v>
      </c>
      <c r="L1343" t="str">
        <f>TIP!E273</f>
        <v xml:space="preserve"> Local Road</v>
      </c>
      <c r="M1343" t="str">
        <f>TIP!D273</f>
        <v xml:space="preserve"> Planning level work in corridors that emphasizes the integration of land use and transportation in determining regional system needs functions desired outcomes performance measures and investment strategies.</v>
      </c>
      <c r="N1343">
        <f>TIP!P273</f>
        <v>557227</v>
      </c>
      <c r="R1343">
        <v>133</v>
      </c>
      <c r="T1343" t="str">
        <f>TIP!H208</f>
        <v>Pedestrian</v>
      </c>
      <c r="U1343" s="15">
        <f>TIP!L273</f>
        <v>2015</v>
      </c>
      <c r="W1343" s="15">
        <f t="shared" si="125"/>
        <v>557227</v>
      </c>
      <c r="Y1343" s="15">
        <f t="shared" si="131"/>
        <v>0</v>
      </c>
      <c r="Z1343" s="15">
        <f t="shared" si="131"/>
        <v>557227</v>
      </c>
      <c r="AA1343" s="15">
        <f t="shared" si="131"/>
        <v>0</v>
      </c>
      <c r="AB1343" s="15">
        <f t="shared" si="131"/>
        <v>0</v>
      </c>
      <c r="AC1343" s="15">
        <f t="shared" si="131"/>
        <v>0</v>
      </c>
      <c r="AD1343" s="15">
        <f t="shared" si="131"/>
        <v>0</v>
      </c>
      <c r="AE1343" s="15">
        <f t="shared" si="131"/>
        <v>0</v>
      </c>
      <c r="AF1343" s="15">
        <f t="shared" si="131"/>
        <v>0</v>
      </c>
      <c r="AG1343" s="15">
        <f t="shared" si="131"/>
        <v>0</v>
      </c>
      <c r="AH1343" s="15">
        <f t="shared" si="131"/>
        <v>0</v>
      </c>
      <c r="AI1343" s="15">
        <f t="shared" si="132"/>
        <v>0</v>
      </c>
      <c r="AJ1343" s="15">
        <f t="shared" si="132"/>
        <v>0</v>
      </c>
      <c r="AK1343" s="15">
        <f t="shared" si="132"/>
        <v>0</v>
      </c>
      <c r="AL1343" s="15">
        <f t="shared" si="132"/>
        <v>0</v>
      </c>
      <c r="AM1343" s="15">
        <f t="shared" si="132"/>
        <v>0</v>
      </c>
      <c r="AN1343" s="15">
        <f t="shared" si="132"/>
        <v>0</v>
      </c>
      <c r="AO1343" s="15">
        <f t="shared" si="132"/>
        <v>0</v>
      </c>
      <c r="AP1343" s="15">
        <f t="shared" si="132"/>
        <v>0</v>
      </c>
      <c r="AQ1343" s="15">
        <f t="shared" si="132"/>
        <v>0</v>
      </c>
      <c r="AR1343" s="15">
        <f t="shared" si="132"/>
        <v>0</v>
      </c>
      <c r="AS1343" s="15">
        <f t="shared" si="133"/>
        <v>0</v>
      </c>
      <c r="AT1343" s="15">
        <f t="shared" si="133"/>
        <v>0</v>
      </c>
      <c r="AU1343" s="15">
        <f t="shared" si="133"/>
        <v>0</v>
      </c>
      <c r="AV1343" s="15">
        <f t="shared" si="133"/>
        <v>0</v>
      </c>
      <c r="AW1343" s="15">
        <f t="shared" si="133"/>
        <v>0</v>
      </c>
      <c r="AX1343" s="15">
        <f t="shared" si="133"/>
        <v>0</v>
      </c>
      <c r="AY1343" s="15">
        <f t="shared" si="133"/>
        <v>0</v>
      </c>
      <c r="BB1343" t="b">
        <f t="shared" si="126"/>
        <v>1</v>
      </c>
    </row>
    <row r="1344" spans="2:54">
      <c r="B1344">
        <f>TIP!A274</f>
        <v>18017</v>
      </c>
      <c r="C1344">
        <f>TIP!C274</f>
        <v>70496</v>
      </c>
      <c r="D1344" t="str">
        <f>TIP!F274</f>
        <v xml:space="preserve"> Metro</v>
      </c>
      <c r="E1344" t="s">
        <v>817</v>
      </c>
      <c r="F1344" t="str">
        <f t="shared" si="127"/>
        <v>Metro/Roadwayandbridge</v>
      </c>
      <c r="G1344" t="str">
        <f>TIP!F274</f>
        <v xml:space="preserve"> Metro</v>
      </c>
      <c r="I1344" t="str">
        <f>TIP!B274</f>
        <v>Metropolitan Mobility Funding Preparedness</v>
      </c>
      <c r="L1344" t="str">
        <f>TIP!E274</f>
        <v xml:space="preserve"> Local Road</v>
      </c>
      <c r="M1344" t="str">
        <f>TIP!D274</f>
        <v xml:space="preserve"> These funds would be used to prepare consensus-based regional strategy and funding applications to more successfully compete against other metropolitan regions for state and federal funding targeted to mobility projects in metropolitan areas.</v>
      </c>
      <c r="N1344">
        <f>TIP!P274</f>
        <v>1114454</v>
      </c>
      <c r="R1344">
        <v>134</v>
      </c>
      <c r="T1344" t="str">
        <f>TIP!H209</f>
        <v>Roadwayandbridge</v>
      </c>
      <c r="U1344" s="15">
        <f>TIP!L274</f>
        <v>2015</v>
      </c>
      <c r="W1344" s="15">
        <f t="shared" si="125"/>
        <v>1114454</v>
      </c>
      <c r="Y1344" s="15">
        <f t="shared" si="131"/>
        <v>0</v>
      </c>
      <c r="Z1344" s="15">
        <f t="shared" si="131"/>
        <v>1114454</v>
      </c>
      <c r="AA1344" s="15">
        <f t="shared" si="131"/>
        <v>0</v>
      </c>
      <c r="AB1344" s="15">
        <f t="shared" si="131"/>
        <v>0</v>
      </c>
      <c r="AC1344" s="15">
        <f t="shared" si="131"/>
        <v>0</v>
      </c>
      <c r="AD1344" s="15">
        <f t="shared" si="131"/>
        <v>0</v>
      </c>
      <c r="AE1344" s="15">
        <f t="shared" si="131"/>
        <v>0</v>
      </c>
      <c r="AF1344" s="15">
        <f t="shared" si="131"/>
        <v>0</v>
      </c>
      <c r="AG1344" s="15">
        <f t="shared" si="131"/>
        <v>0</v>
      </c>
      <c r="AH1344" s="15">
        <f t="shared" si="131"/>
        <v>0</v>
      </c>
      <c r="AI1344" s="15">
        <f t="shared" si="132"/>
        <v>0</v>
      </c>
      <c r="AJ1344" s="15">
        <f t="shared" si="132"/>
        <v>0</v>
      </c>
      <c r="AK1344" s="15">
        <f t="shared" si="132"/>
        <v>0</v>
      </c>
      <c r="AL1344" s="15">
        <f t="shared" si="132"/>
        <v>0</v>
      </c>
      <c r="AM1344" s="15">
        <f t="shared" si="132"/>
        <v>0</v>
      </c>
      <c r="AN1344" s="15">
        <f t="shared" si="132"/>
        <v>0</v>
      </c>
      <c r="AO1344" s="15">
        <f t="shared" si="132"/>
        <v>0</v>
      </c>
      <c r="AP1344" s="15">
        <f t="shared" si="132"/>
        <v>0</v>
      </c>
      <c r="AQ1344" s="15">
        <f t="shared" si="132"/>
        <v>0</v>
      </c>
      <c r="AR1344" s="15">
        <f t="shared" si="132"/>
        <v>0</v>
      </c>
      <c r="AS1344" s="15">
        <f t="shared" si="133"/>
        <v>0</v>
      </c>
      <c r="AT1344" s="15">
        <f t="shared" si="133"/>
        <v>0</v>
      </c>
      <c r="AU1344" s="15">
        <f t="shared" si="133"/>
        <v>0</v>
      </c>
      <c r="AV1344" s="15">
        <f t="shared" si="133"/>
        <v>0</v>
      </c>
      <c r="AW1344" s="15">
        <f t="shared" si="133"/>
        <v>0</v>
      </c>
      <c r="AX1344" s="15">
        <f t="shared" si="133"/>
        <v>0</v>
      </c>
      <c r="AY1344" s="15">
        <f t="shared" si="133"/>
        <v>0</v>
      </c>
      <c r="BB1344" t="b">
        <f t="shared" si="126"/>
        <v>1</v>
      </c>
    </row>
    <row r="1345" spans="2:54">
      <c r="B1345">
        <f>TIP!A336</f>
        <v>18313</v>
      </c>
      <c r="C1345">
        <f>TIP!C336</f>
        <v>70650</v>
      </c>
      <c r="D1345" t="str">
        <f>TIP!F336</f>
        <v xml:space="preserve"> Metro</v>
      </c>
      <c r="E1345" t="s">
        <v>817</v>
      </c>
      <c r="F1345" t="str">
        <f t="shared" si="127"/>
        <v>Metro/Other</v>
      </c>
      <c r="G1345" t="str">
        <f>TIP!F336</f>
        <v xml:space="preserve"> Metro</v>
      </c>
      <c r="I1345" t="str">
        <f>TIP!B336</f>
        <v>Regional TSMO Program 2015</v>
      </c>
      <c r="L1345" t="str">
        <f>TIP!E336</f>
        <v xml:space="preserve"> Other</v>
      </c>
      <c r="M1345" t="str">
        <f>TIP!D336</f>
        <v xml:space="preserve"> Facilitate implementation of Regional TSMO Plan; grant coordination and management; performace data development and tracking.</v>
      </c>
      <c r="N1345">
        <f>TIP!P336</f>
        <v>66867</v>
      </c>
      <c r="R1345">
        <v>196</v>
      </c>
      <c r="T1345" t="str">
        <f>TIP!H271</f>
        <v>Other</v>
      </c>
      <c r="U1345" s="15">
        <f>TIP!L336</f>
        <v>2015</v>
      </c>
      <c r="W1345" s="15">
        <f t="shared" si="125"/>
        <v>66867</v>
      </c>
      <c r="Y1345" s="15">
        <f t="shared" si="131"/>
        <v>0</v>
      </c>
      <c r="Z1345" s="15">
        <f t="shared" si="131"/>
        <v>66867</v>
      </c>
      <c r="AA1345" s="15">
        <f t="shared" si="131"/>
        <v>0</v>
      </c>
      <c r="AB1345" s="15">
        <f t="shared" si="131"/>
        <v>0</v>
      </c>
      <c r="AC1345" s="15">
        <f t="shared" si="131"/>
        <v>0</v>
      </c>
      <c r="AD1345" s="15">
        <f t="shared" si="131"/>
        <v>0</v>
      </c>
      <c r="AE1345" s="15">
        <f t="shared" si="131"/>
        <v>0</v>
      </c>
      <c r="AF1345" s="15">
        <f t="shared" si="131"/>
        <v>0</v>
      </c>
      <c r="AG1345" s="15">
        <f t="shared" si="131"/>
        <v>0</v>
      </c>
      <c r="AH1345" s="15">
        <f t="shared" si="131"/>
        <v>0</v>
      </c>
      <c r="AI1345" s="15">
        <f t="shared" si="132"/>
        <v>0</v>
      </c>
      <c r="AJ1345" s="15">
        <f t="shared" si="132"/>
        <v>0</v>
      </c>
      <c r="AK1345" s="15">
        <f t="shared" si="132"/>
        <v>0</v>
      </c>
      <c r="AL1345" s="15">
        <f t="shared" si="132"/>
        <v>0</v>
      </c>
      <c r="AM1345" s="15">
        <f t="shared" si="132"/>
        <v>0</v>
      </c>
      <c r="AN1345" s="15">
        <f t="shared" si="132"/>
        <v>0</v>
      </c>
      <c r="AO1345" s="15">
        <f t="shared" si="132"/>
        <v>0</v>
      </c>
      <c r="AP1345" s="15">
        <f t="shared" si="132"/>
        <v>0</v>
      </c>
      <c r="AQ1345" s="15">
        <f t="shared" si="132"/>
        <v>0</v>
      </c>
      <c r="AR1345" s="15">
        <f t="shared" si="132"/>
        <v>0</v>
      </c>
      <c r="AS1345" s="15">
        <f t="shared" si="133"/>
        <v>0</v>
      </c>
      <c r="AT1345" s="15">
        <f t="shared" si="133"/>
        <v>0</v>
      </c>
      <c r="AU1345" s="15">
        <f t="shared" si="133"/>
        <v>0</v>
      </c>
      <c r="AV1345" s="15">
        <f t="shared" si="133"/>
        <v>0</v>
      </c>
      <c r="AW1345" s="15">
        <f t="shared" si="133"/>
        <v>0</v>
      </c>
      <c r="AX1345" s="15">
        <f t="shared" si="133"/>
        <v>0</v>
      </c>
      <c r="AY1345" s="15">
        <f t="shared" si="133"/>
        <v>0</v>
      </c>
      <c r="BB1345" t="b">
        <f t="shared" si="126"/>
        <v>1</v>
      </c>
    </row>
    <row r="1346" spans="2:54">
      <c r="B1346">
        <f>TIP!A337</f>
        <v>18314</v>
      </c>
      <c r="C1346">
        <f>TIP!C337</f>
        <v>70651</v>
      </c>
      <c r="D1346" t="str">
        <f>TIP!F337</f>
        <v xml:space="preserve"> Metro</v>
      </c>
      <c r="E1346" t="s">
        <v>817</v>
      </c>
      <c r="F1346" t="str">
        <f t="shared" si="127"/>
        <v>Metro/Transitorienteddevelopment</v>
      </c>
      <c r="G1346" t="str">
        <f>TIP!F337</f>
        <v xml:space="preserve"> Metro</v>
      </c>
      <c r="I1346" t="str">
        <f>TIP!B337</f>
        <v>Regional ITS Architectural Update</v>
      </c>
      <c r="L1346" t="str">
        <f>TIP!E337</f>
        <v xml:space="preserve"> Local Road</v>
      </c>
      <c r="M1346" t="str">
        <f>TIP!D337</f>
        <v xml:space="preserve"> Update Regional ITS Architecture to meet latest FHWA standards</v>
      </c>
      <c r="N1346">
        <f>TIP!P337</f>
        <v>55723</v>
      </c>
      <c r="R1346">
        <v>197</v>
      </c>
      <c r="T1346" t="str">
        <f>TIP!H272</f>
        <v>Transitorienteddevelopment</v>
      </c>
      <c r="U1346" s="15">
        <f>TIP!L337</f>
        <v>2015</v>
      </c>
      <c r="W1346" s="15">
        <f t="shared" si="125"/>
        <v>55723</v>
      </c>
      <c r="Y1346" s="15">
        <f t="shared" si="131"/>
        <v>0</v>
      </c>
      <c r="Z1346" s="15">
        <f t="shared" si="131"/>
        <v>55723</v>
      </c>
      <c r="AA1346" s="15">
        <f t="shared" si="131"/>
        <v>0</v>
      </c>
      <c r="AB1346" s="15">
        <f t="shared" si="131"/>
        <v>0</v>
      </c>
      <c r="AC1346" s="15">
        <f t="shared" si="131"/>
        <v>0</v>
      </c>
      <c r="AD1346" s="15">
        <f t="shared" si="131"/>
        <v>0</v>
      </c>
      <c r="AE1346" s="15">
        <f t="shared" si="131"/>
        <v>0</v>
      </c>
      <c r="AF1346" s="15">
        <f t="shared" si="131"/>
        <v>0</v>
      </c>
      <c r="AG1346" s="15">
        <f t="shared" si="131"/>
        <v>0</v>
      </c>
      <c r="AH1346" s="15">
        <f t="shared" si="131"/>
        <v>0</v>
      </c>
      <c r="AI1346" s="15">
        <f t="shared" si="132"/>
        <v>0</v>
      </c>
      <c r="AJ1346" s="15">
        <f t="shared" si="132"/>
        <v>0</v>
      </c>
      <c r="AK1346" s="15">
        <f t="shared" si="132"/>
        <v>0</v>
      </c>
      <c r="AL1346" s="15">
        <f t="shared" si="132"/>
        <v>0</v>
      </c>
      <c r="AM1346" s="15">
        <f t="shared" si="132"/>
        <v>0</v>
      </c>
      <c r="AN1346" s="15">
        <f t="shared" si="132"/>
        <v>0</v>
      </c>
      <c r="AO1346" s="15">
        <f t="shared" si="132"/>
        <v>0</v>
      </c>
      <c r="AP1346" s="15">
        <f t="shared" si="132"/>
        <v>0</v>
      </c>
      <c r="AQ1346" s="15">
        <f t="shared" si="132"/>
        <v>0</v>
      </c>
      <c r="AR1346" s="15">
        <f t="shared" si="132"/>
        <v>0</v>
      </c>
      <c r="AS1346" s="15">
        <f t="shared" si="133"/>
        <v>0</v>
      </c>
      <c r="AT1346" s="15">
        <f t="shared" si="133"/>
        <v>0</v>
      </c>
      <c r="AU1346" s="15">
        <f t="shared" si="133"/>
        <v>0</v>
      </c>
      <c r="AV1346" s="15">
        <f t="shared" si="133"/>
        <v>0</v>
      </c>
      <c r="AW1346" s="15">
        <f t="shared" si="133"/>
        <v>0</v>
      </c>
      <c r="AX1346" s="15">
        <f t="shared" si="133"/>
        <v>0</v>
      </c>
      <c r="AY1346" s="15">
        <f t="shared" si="133"/>
        <v>0</v>
      </c>
      <c r="BB1346" t="b">
        <f t="shared" si="126"/>
        <v>1</v>
      </c>
    </row>
    <row r="1347" spans="2:54">
      <c r="B1347">
        <f>TIP!A380</f>
        <v>18832</v>
      </c>
      <c r="C1347">
        <f>TIP!C380</f>
        <v>70774</v>
      </c>
      <c r="D1347" t="str">
        <f>TIP!F380</f>
        <v xml:space="preserve"> Metro</v>
      </c>
      <c r="E1347" t="s">
        <v>817</v>
      </c>
      <c r="F1347" t="str">
        <f t="shared" si="127"/>
        <v>Metro/Transit</v>
      </c>
      <c r="G1347" t="str">
        <f>TIP!F380</f>
        <v xml:space="preserve"> Metro</v>
      </c>
      <c r="I1347" t="str">
        <f>TIP!B380</f>
        <v>Willamette Greenway Trail: Columbia Blvd Bridge</v>
      </c>
      <c r="L1347" t="str">
        <f>TIP!E380</f>
        <v xml:space="preserve"> Trail</v>
      </c>
      <c r="M1347" t="str">
        <f>TIP!D380</f>
        <v xml:space="preserve"> Construct a bicycle and pedestrian bridge</v>
      </c>
      <c r="N1347">
        <f>TIP!P380</f>
        <v>500000</v>
      </c>
      <c r="R1347">
        <v>240</v>
      </c>
      <c r="T1347" t="str">
        <f>TIP!H315</f>
        <v>Transit</v>
      </c>
      <c r="U1347" s="15">
        <f>TIP!L380</f>
        <v>2015</v>
      </c>
      <c r="W1347" s="15">
        <f t="shared" si="125"/>
        <v>500000</v>
      </c>
      <c r="Y1347" s="15">
        <f t="shared" si="131"/>
        <v>0</v>
      </c>
      <c r="Z1347" s="15">
        <f t="shared" si="131"/>
        <v>500000</v>
      </c>
      <c r="AA1347" s="15">
        <f t="shared" si="131"/>
        <v>0</v>
      </c>
      <c r="AB1347" s="15">
        <f t="shared" si="131"/>
        <v>0</v>
      </c>
      <c r="AC1347" s="15">
        <f t="shared" si="131"/>
        <v>0</v>
      </c>
      <c r="AD1347" s="15">
        <f t="shared" si="131"/>
        <v>0</v>
      </c>
      <c r="AE1347" s="15">
        <f t="shared" si="131"/>
        <v>0</v>
      </c>
      <c r="AF1347" s="15">
        <f t="shared" si="131"/>
        <v>0</v>
      </c>
      <c r="AG1347" s="15">
        <f t="shared" si="131"/>
        <v>0</v>
      </c>
      <c r="AH1347" s="15">
        <f t="shared" si="131"/>
        <v>0</v>
      </c>
      <c r="AI1347" s="15">
        <f t="shared" si="132"/>
        <v>0</v>
      </c>
      <c r="AJ1347" s="15">
        <f t="shared" si="132"/>
        <v>0</v>
      </c>
      <c r="AK1347" s="15">
        <f t="shared" si="132"/>
        <v>0</v>
      </c>
      <c r="AL1347" s="15">
        <f t="shared" si="132"/>
        <v>0</v>
      </c>
      <c r="AM1347" s="15">
        <f t="shared" si="132"/>
        <v>0</v>
      </c>
      <c r="AN1347" s="15">
        <f t="shared" si="132"/>
        <v>0</v>
      </c>
      <c r="AO1347" s="15">
        <f t="shared" si="132"/>
        <v>0</v>
      </c>
      <c r="AP1347" s="15">
        <f t="shared" si="132"/>
        <v>0</v>
      </c>
      <c r="AQ1347" s="15">
        <f t="shared" si="132"/>
        <v>0</v>
      </c>
      <c r="AR1347" s="15">
        <f t="shared" si="132"/>
        <v>0</v>
      </c>
      <c r="AS1347" s="15">
        <f t="shared" si="133"/>
        <v>0</v>
      </c>
      <c r="AT1347" s="15">
        <f t="shared" si="133"/>
        <v>0</v>
      </c>
      <c r="AU1347" s="15">
        <f t="shared" si="133"/>
        <v>0</v>
      </c>
      <c r="AV1347" s="15">
        <f t="shared" si="133"/>
        <v>0</v>
      </c>
      <c r="AW1347" s="15">
        <f t="shared" si="133"/>
        <v>0</v>
      </c>
      <c r="AX1347" s="15">
        <f t="shared" si="133"/>
        <v>0</v>
      </c>
      <c r="AY1347" s="15">
        <f t="shared" si="133"/>
        <v>0</v>
      </c>
      <c r="BB1347" t="b">
        <f t="shared" si="126"/>
        <v>1</v>
      </c>
    </row>
    <row r="1348" spans="2:54">
      <c r="B1348">
        <f>TIP!A404</f>
        <v>19174</v>
      </c>
      <c r="C1348">
        <f>TIP!C404</f>
        <v>70798</v>
      </c>
      <c r="D1348" t="str">
        <f>TIP!F404</f>
        <v xml:space="preserve"> Metro</v>
      </c>
      <c r="E1348" t="s">
        <v>817</v>
      </c>
      <c r="F1348" t="str">
        <f t="shared" si="127"/>
        <v>Metro/TransportationSystemManagementOperations</v>
      </c>
      <c r="G1348" t="str">
        <f>TIP!F404</f>
        <v xml:space="preserve"> Metro</v>
      </c>
      <c r="I1348" t="str">
        <f>TIP!B404</f>
        <v>Freight Demand Modeling &amp; Data Improvement</v>
      </c>
      <c r="L1348" t="str">
        <f>TIP!E404</f>
        <v xml:space="preserve"> Other</v>
      </c>
      <c r="M1348" t="str">
        <f>TIP!D404</f>
        <v xml:space="preserve"> Update the regional freight trip forecasting model</v>
      </c>
      <c r="N1348">
        <f>TIP!P404</f>
        <v>111445</v>
      </c>
      <c r="R1348">
        <v>264</v>
      </c>
      <c r="T1348" t="str">
        <f>TIP!H339</f>
        <v>TransportationSystemManagementOperations</v>
      </c>
      <c r="U1348" s="15">
        <f>TIP!L404</f>
        <v>2015</v>
      </c>
      <c r="W1348" s="15">
        <f t="shared" si="125"/>
        <v>111445</v>
      </c>
      <c r="Y1348" s="15">
        <f t="shared" ref="Y1348:AH1357" si="134">IF(Y$1=$U1348,$W1348,0)</f>
        <v>0</v>
      </c>
      <c r="Z1348" s="15">
        <f t="shared" si="134"/>
        <v>111445</v>
      </c>
      <c r="AA1348" s="15">
        <f t="shared" si="134"/>
        <v>0</v>
      </c>
      <c r="AB1348" s="15">
        <f t="shared" si="134"/>
        <v>0</v>
      </c>
      <c r="AC1348" s="15">
        <f t="shared" si="134"/>
        <v>0</v>
      </c>
      <c r="AD1348" s="15">
        <f t="shared" si="134"/>
        <v>0</v>
      </c>
      <c r="AE1348" s="15">
        <f t="shared" si="134"/>
        <v>0</v>
      </c>
      <c r="AF1348" s="15">
        <f t="shared" si="134"/>
        <v>0</v>
      </c>
      <c r="AG1348" s="15">
        <f t="shared" si="134"/>
        <v>0</v>
      </c>
      <c r="AH1348" s="15">
        <f t="shared" si="134"/>
        <v>0</v>
      </c>
      <c r="AI1348" s="15">
        <f t="shared" ref="AI1348:AR1357" si="135">IF(AI$1=$U1348,$W1348,0)</f>
        <v>0</v>
      </c>
      <c r="AJ1348" s="15">
        <f t="shared" si="135"/>
        <v>0</v>
      </c>
      <c r="AK1348" s="15">
        <f t="shared" si="135"/>
        <v>0</v>
      </c>
      <c r="AL1348" s="15">
        <f t="shared" si="135"/>
        <v>0</v>
      </c>
      <c r="AM1348" s="15">
        <f t="shared" si="135"/>
        <v>0</v>
      </c>
      <c r="AN1348" s="15">
        <f t="shared" si="135"/>
        <v>0</v>
      </c>
      <c r="AO1348" s="15">
        <f t="shared" si="135"/>
        <v>0</v>
      </c>
      <c r="AP1348" s="15">
        <f t="shared" si="135"/>
        <v>0</v>
      </c>
      <c r="AQ1348" s="15">
        <f t="shared" si="135"/>
        <v>0</v>
      </c>
      <c r="AR1348" s="15">
        <f t="shared" si="135"/>
        <v>0</v>
      </c>
      <c r="AS1348" s="15">
        <f t="shared" ref="AS1348:AY1357" si="136">IF(AS$1=$U1348,$W1348,0)</f>
        <v>0</v>
      </c>
      <c r="AT1348" s="15">
        <f t="shared" si="136"/>
        <v>0</v>
      </c>
      <c r="AU1348" s="15">
        <f t="shared" si="136"/>
        <v>0</v>
      </c>
      <c r="AV1348" s="15">
        <f t="shared" si="136"/>
        <v>0</v>
      </c>
      <c r="AW1348" s="15">
        <f t="shared" si="136"/>
        <v>0</v>
      </c>
      <c r="AX1348" s="15">
        <f t="shared" si="136"/>
        <v>0</v>
      </c>
      <c r="AY1348" s="15">
        <f t="shared" si="136"/>
        <v>0</v>
      </c>
      <c r="BB1348" t="b">
        <f t="shared" si="126"/>
        <v>1</v>
      </c>
    </row>
    <row r="1349" spans="2:54">
      <c r="B1349">
        <f>TIP!A405</f>
        <v>19174</v>
      </c>
      <c r="C1349">
        <f>TIP!C405</f>
        <v>70798</v>
      </c>
      <c r="D1349" t="str">
        <f>TIP!F405</f>
        <v xml:space="preserve"> Metro</v>
      </c>
      <c r="E1349" t="s">
        <v>817</v>
      </c>
      <c r="F1349" t="str">
        <f t="shared" si="127"/>
        <v>Metro/TransportationSystemManagementOperations</v>
      </c>
      <c r="G1349" t="str">
        <f>TIP!F405</f>
        <v xml:space="preserve"> Metro</v>
      </c>
      <c r="I1349" t="str">
        <f>TIP!B405</f>
        <v>Freight Demand Modeling &amp; Data Improvement</v>
      </c>
      <c r="L1349" t="str">
        <f>TIP!E405</f>
        <v xml:space="preserve"> Other</v>
      </c>
      <c r="M1349" t="str">
        <f>TIP!D405</f>
        <v xml:space="preserve"> Update the regional freight trip forecasting model</v>
      </c>
      <c r="N1349">
        <f>TIP!P405</f>
        <v>350000</v>
      </c>
      <c r="R1349">
        <v>265</v>
      </c>
      <c r="T1349" t="str">
        <f>TIP!H340</f>
        <v>TransportationSystemManagementOperations</v>
      </c>
      <c r="U1349" s="15">
        <f>TIP!L405</f>
        <v>2015</v>
      </c>
      <c r="W1349" s="15">
        <f t="shared" si="125"/>
        <v>350000</v>
      </c>
      <c r="Y1349" s="15">
        <f t="shared" si="134"/>
        <v>0</v>
      </c>
      <c r="Z1349" s="15">
        <f t="shared" si="134"/>
        <v>350000</v>
      </c>
      <c r="AA1349" s="15">
        <f t="shared" si="134"/>
        <v>0</v>
      </c>
      <c r="AB1349" s="15">
        <f t="shared" si="134"/>
        <v>0</v>
      </c>
      <c r="AC1349" s="15">
        <f t="shared" si="134"/>
        <v>0</v>
      </c>
      <c r="AD1349" s="15">
        <f t="shared" si="134"/>
        <v>0</v>
      </c>
      <c r="AE1349" s="15">
        <f t="shared" si="134"/>
        <v>0</v>
      </c>
      <c r="AF1349" s="15">
        <f t="shared" si="134"/>
        <v>0</v>
      </c>
      <c r="AG1349" s="15">
        <f t="shared" si="134"/>
        <v>0</v>
      </c>
      <c r="AH1349" s="15">
        <f t="shared" si="134"/>
        <v>0</v>
      </c>
      <c r="AI1349" s="15">
        <f t="shared" si="135"/>
        <v>0</v>
      </c>
      <c r="AJ1349" s="15">
        <f t="shared" si="135"/>
        <v>0</v>
      </c>
      <c r="AK1349" s="15">
        <f t="shared" si="135"/>
        <v>0</v>
      </c>
      <c r="AL1349" s="15">
        <f t="shared" si="135"/>
        <v>0</v>
      </c>
      <c r="AM1349" s="15">
        <f t="shared" si="135"/>
        <v>0</v>
      </c>
      <c r="AN1349" s="15">
        <f t="shared" si="135"/>
        <v>0</v>
      </c>
      <c r="AO1349" s="15">
        <f t="shared" si="135"/>
        <v>0</v>
      </c>
      <c r="AP1349" s="15">
        <f t="shared" si="135"/>
        <v>0</v>
      </c>
      <c r="AQ1349" s="15">
        <f t="shared" si="135"/>
        <v>0</v>
      </c>
      <c r="AR1349" s="15">
        <f t="shared" si="135"/>
        <v>0</v>
      </c>
      <c r="AS1349" s="15">
        <f t="shared" si="136"/>
        <v>0</v>
      </c>
      <c r="AT1349" s="15">
        <f t="shared" si="136"/>
        <v>0</v>
      </c>
      <c r="AU1349" s="15">
        <f t="shared" si="136"/>
        <v>0</v>
      </c>
      <c r="AV1349" s="15">
        <f t="shared" si="136"/>
        <v>0</v>
      </c>
      <c r="AW1349" s="15">
        <f t="shared" si="136"/>
        <v>0</v>
      </c>
      <c r="AX1349" s="15">
        <f t="shared" si="136"/>
        <v>0</v>
      </c>
      <c r="AY1349" s="15">
        <f t="shared" si="136"/>
        <v>0</v>
      </c>
      <c r="BB1349" t="b">
        <f t="shared" si="126"/>
        <v>1</v>
      </c>
    </row>
    <row r="1350" spans="2:54">
      <c r="B1350">
        <f>TIP!A414</f>
        <v>19188</v>
      </c>
      <c r="C1350">
        <f>TIP!C414</f>
        <v>70815</v>
      </c>
      <c r="D1350" t="str">
        <f>TIP!F414</f>
        <v xml:space="preserve"> Metro</v>
      </c>
      <c r="E1350" t="s">
        <v>817</v>
      </c>
      <c r="F1350" t="str">
        <f t="shared" si="127"/>
        <v>Metro/0</v>
      </c>
      <c r="G1350" t="str">
        <f>TIP!F414</f>
        <v xml:space="preserve"> Metro</v>
      </c>
      <c r="I1350" t="str">
        <f>TIP!B414</f>
        <v>Metro Central Transfer Station: CNG Fueling</v>
      </c>
      <c r="L1350" t="str">
        <f>TIP!E414</f>
        <v xml:space="preserve"> Other</v>
      </c>
      <c r="M1350" t="str">
        <f>TIP!D414</f>
        <v xml:space="preserve"> </v>
      </c>
      <c r="N1350">
        <f>TIP!P414</f>
        <v>0</v>
      </c>
      <c r="R1350">
        <v>274</v>
      </c>
      <c r="T1350">
        <f>TIP!H349</f>
        <v>0</v>
      </c>
      <c r="U1350" s="15">
        <f>TIP!L414</f>
        <v>2015</v>
      </c>
      <c r="W1350" s="15">
        <f t="shared" si="125"/>
        <v>0</v>
      </c>
      <c r="Y1350" s="15">
        <f t="shared" si="134"/>
        <v>0</v>
      </c>
      <c r="Z1350" s="15">
        <f t="shared" si="134"/>
        <v>0</v>
      </c>
      <c r="AA1350" s="15">
        <f t="shared" si="134"/>
        <v>0</v>
      </c>
      <c r="AB1350" s="15">
        <f t="shared" si="134"/>
        <v>0</v>
      </c>
      <c r="AC1350" s="15">
        <f t="shared" si="134"/>
        <v>0</v>
      </c>
      <c r="AD1350" s="15">
        <f t="shared" si="134"/>
        <v>0</v>
      </c>
      <c r="AE1350" s="15">
        <f t="shared" si="134"/>
        <v>0</v>
      </c>
      <c r="AF1350" s="15">
        <f t="shared" si="134"/>
        <v>0</v>
      </c>
      <c r="AG1350" s="15">
        <f t="shared" si="134"/>
        <v>0</v>
      </c>
      <c r="AH1350" s="15">
        <f t="shared" si="134"/>
        <v>0</v>
      </c>
      <c r="AI1350" s="15">
        <f t="shared" si="135"/>
        <v>0</v>
      </c>
      <c r="AJ1350" s="15">
        <f t="shared" si="135"/>
        <v>0</v>
      </c>
      <c r="AK1350" s="15">
        <f t="shared" si="135"/>
        <v>0</v>
      </c>
      <c r="AL1350" s="15">
        <f t="shared" si="135"/>
        <v>0</v>
      </c>
      <c r="AM1350" s="15">
        <f t="shared" si="135"/>
        <v>0</v>
      </c>
      <c r="AN1350" s="15">
        <f t="shared" si="135"/>
        <v>0</v>
      </c>
      <c r="AO1350" s="15">
        <f t="shared" si="135"/>
        <v>0</v>
      </c>
      <c r="AP1350" s="15">
        <f t="shared" si="135"/>
        <v>0</v>
      </c>
      <c r="AQ1350" s="15">
        <f t="shared" si="135"/>
        <v>0</v>
      </c>
      <c r="AR1350" s="15">
        <f t="shared" si="135"/>
        <v>0</v>
      </c>
      <c r="AS1350" s="15">
        <f t="shared" si="136"/>
        <v>0</v>
      </c>
      <c r="AT1350" s="15">
        <f t="shared" si="136"/>
        <v>0</v>
      </c>
      <c r="AU1350" s="15">
        <f t="shared" si="136"/>
        <v>0</v>
      </c>
      <c r="AV1350" s="15">
        <f t="shared" si="136"/>
        <v>0</v>
      </c>
      <c r="AW1350" s="15">
        <f t="shared" si="136"/>
        <v>0</v>
      </c>
      <c r="AX1350" s="15">
        <f t="shared" si="136"/>
        <v>0</v>
      </c>
      <c r="AY1350" s="15">
        <f t="shared" si="136"/>
        <v>0</v>
      </c>
      <c r="BB1350" t="b">
        <f t="shared" si="126"/>
        <v>1</v>
      </c>
    </row>
    <row r="1351" spans="2:54">
      <c r="B1351">
        <f>TIP!A415</f>
        <v>19188</v>
      </c>
      <c r="C1351">
        <f>TIP!C415</f>
        <v>70815</v>
      </c>
      <c r="D1351" t="str">
        <f>TIP!F415</f>
        <v xml:space="preserve"> Metro</v>
      </c>
      <c r="E1351" t="s">
        <v>817</v>
      </c>
      <c r="F1351" t="str">
        <f t="shared" si="127"/>
        <v>Metro/Transit</v>
      </c>
      <c r="G1351" t="str">
        <f>TIP!F415</f>
        <v xml:space="preserve"> Metro</v>
      </c>
      <c r="I1351" t="str">
        <f>TIP!B415</f>
        <v>Metro Central Transfer Station: CNG Fueling</v>
      </c>
      <c r="L1351" t="str">
        <f>TIP!E415</f>
        <v xml:space="preserve"> Other</v>
      </c>
      <c r="M1351" t="str">
        <f>TIP!D415</f>
        <v xml:space="preserve"> </v>
      </c>
      <c r="N1351">
        <f>TIP!P415</f>
        <v>0</v>
      </c>
      <c r="R1351">
        <v>275</v>
      </c>
      <c r="T1351" t="str">
        <f>TIP!H350</f>
        <v>Transit</v>
      </c>
      <c r="U1351" s="15">
        <f>TIP!L415</f>
        <v>2015</v>
      </c>
      <c r="W1351" s="15">
        <f t="shared" si="125"/>
        <v>0</v>
      </c>
      <c r="Y1351" s="15">
        <f t="shared" si="134"/>
        <v>0</v>
      </c>
      <c r="Z1351" s="15">
        <f t="shared" si="134"/>
        <v>0</v>
      </c>
      <c r="AA1351" s="15">
        <f t="shared" si="134"/>
        <v>0</v>
      </c>
      <c r="AB1351" s="15">
        <f t="shared" si="134"/>
        <v>0</v>
      </c>
      <c r="AC1351" s="15">
        <f t="shared" si="134"/>
        <v>0</v>
      </c>
      <c r="AD1351" s="15">
        <f t="shared" si="134"/>
        <v>0</v>
      </c>
      <c r="AE1351" s="15">
        <f t="shared" si="134"/>
        <v>0</v>
      </c>
      <c r="AF1351" s="15">
        <f t="shared" si="134"/>
        <v>0</v>
      </c>
      <c r="AG1351" s="15">
        <f t="shared" si="134"/>
        <v>0</v>
      </c>
      <c r="AH1351" s="15">
        <f t="shared" si="134"/>
        <v>0</v>
      </c>
      <c r="AI1351" s="15">
        <f t="shared" si="135"/>
        <v>0</v>
      </c>
      <c r="AJ1351" s="15">
        <f t="shared" si="135"/>
        <v>0</v>
      </c>
      <c r="AK1351" s="15">
        <f t="shared" si="135"/>
        <v>0</v>
      </c>
      <c r="AL1351" s="15">
        <f t="shared" si="135"/>
        <v>0</v>
      </c>
      <c r="AM1351" s="15">
        <f t="shared" si="135"/>
        <v>0</v>
      </c>
      <c r="AN1351" s="15">
        <f t="shared" si="135"/>
        <v>0</v>
      </c>
      <c r="AO1351" s="15">
        <f t="shared" si="135"/>
        <v>0</v>
      </c>
      <c r="AP1351" s="15">
        <f t="shared" si="135"/>
        <v>0</v>
      </c>
      <c r="AQ1351" s="15">
        <f t="shared" si="135"/>
        <v>0</v>
      </c>
      <c r="AR1351" s="15">
        <f t="shared" si="135"/>
        <v>0</v>
      </c>
      <c r="AS1351" s="15">
        <f t="shared" si="136"/>
        <v>0</v>
      </c>
      <c r="AT1351" s="15">
        <f t="shared" si="136"/>
        <v>0</v>
      </c>
      <c r="AU1351" s="15">
        <f t="shared" si="136"/>
        <v>0</v>
      </c>
      <c r="AV1351" s="15">
        <f t="shared" si="136"/>
        <v>0</v>
      </c>
      <c r="AW1351" s="15">
        <f t="shared" si="136"/>
        <v>0</v>
      </c>
      <c r="AX1351" s="15">
        <f t="shared" si="136"/>
        <v>0</v>
      </c>
      <c r="AY1351" s="15">
        <f t="shared" si="136"/>
        <v>0</v>
      </c>
      <c r="BB1351" t="b">
        <f t="shared" si="126"/>
        <v>1</v>
      </c>
    </row>
    <row r="1352" spans="2:54">
      <c r="B1352">
        <f>TIP!A416</f>
        <v>19188</v>
      </c>
      <c r="C1352">
        <f>TIP!C416</f>
        <v>70815</v>
      </c>
      <c r="D1352" t="str">
        <f>TIP!F416</f>
        <v xml:space="preserve"> Metro</v>
      </c>
      <c r="E1352" t="s">
        <v>817</v>
      </c>
      <c r="F1352" t="str">
        <f t="shared" si="127"/>
        <v>Metro/Roadwayandbridge</v>
      </c>
      <c r="G1352" t="str">
        <f>TIP!F416</f>
        <v xml:space="preserve"> Metro</v>
      </c>
      <c r="I1352" t="str">
        <f>TIP!B416</f>
        <v>Metro Central Transfer Station: CNG Fueling</v>
      </c>
      <c r="L1352" t="str">
        <f>TIP!E416</f>
        <v xml:space="preserve"> Other</v>
      </c>
      <c r="M1352" t="str">
        <f>TIP!D416</f>
        <v xml:space="preserve"> </v>
      </c>
      <c r="N1352">
        <f>TIP!P416</f>
        <v>0</v>
      </c>
      <c r="R1352">
        <v>276</v>
      </c>
      <c r="T1352" t="str">
        <f>TIP!H351</f>
        <v>Roadwayandbridge</v>
      </c>
      <c r="U1352" s="15">
        <f>TIP!L416</f>
        <v>2015</v>
      </c>
      <c r="W1352" s="15">
        <f t="shared" si="125"/>
        <v>0</v>
      </c>
      <c r="Y1352" s="15">
        <f t="shared" si="134"/>
        <v>0</v>
      </c>
      <c r="Z1352" s="15">
        <f t="shared" si="134"/>
        <v>0</v>
      </c>
      <c r="AA1352" s="15">
        <f t="shared" si="134"/>
        <v>0</v>
      </c>
      <c r="AB1352" s="15">
        <f t="shared" si="134"/>
        <v>0</v>
      </c>
      <c r="AC1352" s="15">
        <f t="shared" si="134"/>
        <v>0</v>
      </c>
      <c r="AD1352" s="15">
        <f t="shared" si="134"/>
        <v>0</v>
      </c>
      <c r="AE1352" s="15">
        <f t="shared" si="134"/>
        <v>0</v>
      </c>
      <c r="AF1352" s="15">
        <f t="shared" si="134"/>
        <v>0</v>
      </c>
      <c r="AG1352" s="15">
        <f t="shared" si="134"/>
        <v>0</v>
      </c>
      <c r="AH1352" s="15">
        <f t="shared" si="134"/>
        <v>0</v>
      </c>
      <c r="AI1352" s="15">
        <f t="shared" si="135"/>
        <v>0</v>
      </c>
      <c r="AJ1352" s="15">
        <f t="shared" si="135"/>
        <v>0</v>
      </c>
      <c r="AK1352" s="15">
        <f t="shared" si="135"/>
        <v>0</v>
      </c>
      <c r="AL1352" s="15">
        <f t="shared" si="135"/>
        <v>0</v>
      </c>
      <c r="AM1352" s="15">
        <f t="shared" si="135"/>
        <v>0</v>
      </c>
      <c r="AN1352" s="15">
        <f t="shared" si="135"/>
        <v>0</v>
      </c>
      <c r="AO1352" s="15">
        <f t="shared" si="135"/>
        <v>0</v>
      </c>
      <c r="AP1352" s="15">
        <f t="shared" si="135"/>
        <v>0</v>
      </c>
      <c r="AQ1352" s="15">
        <f t="shared" si="135"/>
        <v>0</v>
      </c>
      <c r="AR1352" s="15">
        <f t="shared" si="135"/>
        <v>0</v>
      </c>
      <c r="AS1352" s="15">
        <f t="shared" si="136"/>
        <v>0</v>
      </c>
      <c r="AT1352" s="15">
        <f t="shared" si="136"/>
        <v>0</v>
      </c>
      <c r="AU1352" s="15">
        <f t="shared" si="136"/>
        <v>0</v>
      </c>
      <c r="AV1352" s="15">
        <f t="shared" si="136"/>
        <v>0</v>
      </c>
      <c r="AW1352" s="15">
        <f t="shared" si="136"/>
        <v>0</v>
      </c>
      <c r="AX1352" s="15">
        <f t="shared" si="136"/>
        <v>0</v>
      </c>
      <c r="AY1352" s="15">
        <f t="shared" si="136"/>
        <v>0</v>
      </c>
      <c r="BB1352" t="b">
        <f t="shared" si="126"/>
        <v>1</v>
      </c>
    </row>
    <row r="1353" spans="2:54">
      <c r="B1353">
        <f>TIP!A417</f>
        <v>19188</v>
      </c>
      <c r="C1353">
        <f>TIP!C417</f>
        <v>70815</v>
      </c>
      <c r="D1353" t="str">
        <f>TIP!F417</f>
        <v xml:space="preserve"> Metro</v>
      </c>
      <c r="E1353" t="s">
        <v>817</v>
      </c>
      <c r="F1353" t="str">
        <f t="shared" si="127"/>
        <v>Metro/Roadwayandbridge</v>
      </c>
      <c r="G1353" t="str">
        <f>TIP!F417</f>
        <v xml:space="preserve"> Metro</v>
      </c>
      <c r="I1353" t="str">
        <f>TIP!B417</f>
        <v>Metro Central Transfer Station: CNG Fueling</v>
      </c>
      <c r="L1353" t="str">
        <f>TIP!E417</f>
        <v xml:space="preserve"> Other</v>
      </c>
      <c r="M1353" t="str">
        <f>TIP!D417</f>
        <v xml:space="preserve"> </v>
      </c>
      <c r="N1353">
        <f>TIP!P417</f>
        <v>666270</v>
      </c>
      <c r="R1353">
        <v>277</v>
      </c>
      <c r="T1353" t="str">
        <f>TIP!H352</f>
        <v>Roadwayandbridge</v>
      </c>
      <c r="U1353" s="15">
        <f>TIP!L417</f>
        <v>2015</v>
      </c>
      <c r="W1353" s="15">
        <f t="shared" si="125"/>
        <v>666270</v>
      </c>
      <c r="Y1353" s="15">
        <f t="shared" si="134"/>
        <v>0</v>
      </c>
      <c r="Z1353" s="15">
        <f t="shared" si="134"/>
        <v>666270</v>
      </c>
      <c r="AA1353" s="15">
        <f t="shared" si="134"/>
        <v>0</v>
      </c>
      <c r="AB1353" s="15">
        <f t="shared" si="134"/>
        <v>0</v>
      </c>
      <c r="AC1353" s="15">
        <f t="shared" si="134"/>
        <v>0</v>
      </c>
      <c r="AD1353" s="15">
        <f t="shared" si="134"/>
        <v>0</v>
      </c>
      <c r="AE1353" s="15">
        <f t="shared" si="134"/>
        <v>0</v>
      </c>
      <c r="AF1353" s="15">
        <f t="shared" si="134"/>
        <v>0</v>
      </c>
      <c r="AG1353" s="15">
        <f t="shared" si="134"/>
        <v>0</v>
      </c>
      <c r="AH1353" s="15">
        <f t="shared" si="134"/>
        <v>0</v>
      </c>
      <c r="AI1353" s="15">
        <f t="shared" si="135"/>
        <v>0</v>
      </c>
      <c r="AJ1353" s="15">
        <f t="shared" si="135"/>
        <v>0</v>
      </c>
      <c r="AK1353" s="15">
        <f t="shared" si="135"/>
        <v>0</v>
      </c>
      <c r="AL1353" s="15">
        <f t="shared" si="135"/>
        <v>0</v>
      </c>
      <c r="AM1353" s="15">
        <f t="shared" si="135"/>
        <v>0</v>
      </c>
      <c r="AN1353" s="15">
        <f t="shared" si="135"/>
        <v>0</v>
      </c>
      <c r="AO1353" s="15">
        <f t="shared" si="135"/>
        <v>0</v>
      </c>
      <c r="AP1353" s="15">
        <f t="shared" si="135"/>
        <v>0</v>
      </c>
      <c r="AQ1353" s="15">
        <f t="shared" si="135"/>
        <v>0</v>
      </c>
      <c r="AR1353" s="15">
        <f t="shared" si="135"/>
        <v>0</v>
      </c>
      <c r="AS1353" s="15">
        <f t="shared" si="136"/>
        <v>0</v>
      </c>
      <c r="AT1353" s="15">
        <f t="shared" si="136"/>
        <v>0</v>
      </c>
      <c r="AU1353" s="15">
        <f t="shared" si="136"/>
        <v>0</v>
      </c>
      <c r="AV1353" s="15">
        <f t="shared" si="136"/>
        <v>0</v>
      </c>
      <c r="AW1353" s="15">
        <f t="shared" si="136"/>
        <v>0</v>
      </c>
      <c r="AX1353" s="15">
        <f t="shared" si="136"/>
        <v>0</v>
      </c>
      <c r="AY1353" s="15">
        <f t="shared" si="136"/>
        <v>0</v>
      </c>
      <c r="BB1353" t="b">
        <f t="shared" si="126"/>
        <v>1</v>
      </c>
    </row>
    <row r="1354" spans="2:54">
      <c r="B1354">
        <f>TIP!A418</f>
        <v>19188</v>
      </c>
      <c r="C1354">
        <f>TIP!C418</f>
        <v>70815</v>
      </c>
      <c r="D1354" t="str">
        <f>TIP!F418</f>
        <v xml:space="preserve"> Metro</v>
      </c>
      <c r="E1354" t="s">
        <v>817</v>
      </c>
      <c r="F1354" t="str">
        <f t="shared" si="127"/>
        <v>Metro/Roadwayandbridge</v>
      </c>
      <c r="G1354" t="str">
        <f>TIP!F418</f>
        <v xml:space="preserve"> Metro</v>
      </c>
      <c r="I1354" t="str">
        <f>TIP!B418</f>
        <v>Metro Central Transfer Station: CNG Fueling</v>
      </c>
      <c r="L1354" t="str">
        <f>TIP!E418</f>
        <v xml:space="preserve"> Other</v>
      </c>
      <c r="M1354" t="str">
        <f>TIP!D418</f>
        <v xml:space="preserve"> </v>
      </c>
      <c r="N1354">
        <f>TIP!P418</f>
        <v>602230</v>
      </c>
      <c r="R1354">
        <v>278</v>
      </c>
      <c r="T1354" t="str">
        <f>TIP!H353</f>
        <v>Roadwayandbridge</v>
      </c>
      <c r="U1354" s="15">
        <f>TIP!L418</f>
        <v>2015</v>
      </c>
      <c r="W1354" s="15">
        <f t="shared" si="125"/>
        <v>602230</v>
      </c>
      <c r="Y1354" s="15">
        <f t="shared" si="134"/>
        <v>0</v>
      </c>
      <c r="Z1354" s="15">
        <f t="shared" si="134"/>
        <v>602230</v>
      </c>
      <c r="AA1354" s="15">
        <f t="shared" si="134"/>
        <v>0</v>
      </c>
      <c r="AB1354" s="15">
        <f t="shared" si="134"/>
        <v>0</v>
      </c>
      <c r="AC1354" s="15">
        <f t="shared" si="134"/>
        <v>0</v>
      </c>
      <c r="AD1354" s="15">
        <f t="shared" si="134"/>
        <v>0</v>
      </c>
      <c r="AE1354" s="15">
        <f t="shared" si="134"/>
        <v>0</v>
      </c>
      <c r="AF1354" s="15">
        <f t="shared" si="134"/>
        <v>0</v>
      </c>
      <c r="AG1354" s="15">
        <f t="shared" si="134"/>
        <v>0</v>
      </c>
      <c r="AH1354" s="15">
        <f t="shared" si="134"/>
        <v>0</v>
      </c>
      <c r="AI1354" s="15">
        <f t="shared" si="135"/>
        <v>0</v>
      </c>
      <c r="AJ1354" s="15">
        <f t="shared" si="135"/>
        <v>0</v>
      </c>
      <c r="AK1354" s="15">
        <f t="shared" si="135"/>
        <v>0</v>
      </c>
      <c r="AL1354" s="15">
        <f t="shared" si="135"/>
        <v>0</v>
      </c>
      <c r="AM1354" s="15">
        <f t="shared" si="135"/>
        <v>0</v>
      </c>
      <c r="AN1354" s="15">
        <f t="shared" si="135"/>
        <v>0</v>
      </c>
      <c r="AO1354" s="15">
        <f t="shared" si="135"/>
        <v>0</v>
      </c>
      <c r="AP1354" s="15">
        <f t="shared" si="135"/>
        <v>0</v>
      </c>
      <c r="AQ1354" s="15">
        <f t="shared" si="135"/>
        <v>0</v>
      </c>
      <c r="AR1354" s="15">
        <f t="shared" si="135"/>
        <v>0</v>
      </c>
      <c r="AS1354" s="15">
        <f t="shared" si="136"/>
        <v>0</v>
      </c>
      <c r="AT1354" s="15">
        <f t="shared" si="136"/>
        <v>0</v>
      </c>
      <c r="AU1354" s="15">
        <f t="shared" si="136"/>
        <v>0</v>
      </c>
      <c r="AV1354" s="15">
        <f t="shared" si="136"/>
        <v>0</v>
      </c>
      <c r="AW1354" s="15">
        <f t="shared" si="136"/>
        <v>0</v>
      </c>
      <c r="AX1354" s="15">
        <f t="shared" si="136"/>
        <v>0</v>
      </c>
      <c r="AY1354" s="15">
        <f t="shared" si="136"/>
        <v>0</v>
      </c>
      <c r="BB1354" t="b">
        <f t="shared" si="126"/>
        <v>1</v>
      </c>
    </row>
    <row r="1355" spans="2:54">
      <c r="B1355">
        <f>TIP!A444</f>
        <v>19529</v>
      </c>
      <c r="C1355">
        <f>TIP!C444</f>
        <v>70818</v>
      </c>
      <c r="D1355" t="str">
        <f>TIP!F444</f>
        <v xml:space="preserve"> Metro</v>
      </c>
      <c r="E1355" t="s">
        <v>817</v>
      </c>
      <c r="F1355" t="str">
        <f t="shared" si="127"/>
        <v>Metro/Roadwayandbridge</v>
      </c>
      <c r="G1355" t="str">
        <f>TIP!F444</f>
        <v xml:space="preserve"> Metro</v>
      </c>
      <c r="I1355" t="str">
        <f>TIP!B444</f>
        <v>I-84 Multimodal Integrated Corridor Mgmt Project</v>
      </c>
      <c r="L1355" t="str">
        <f>TIP!E444</f>
        <v xml:space="preserve"> Other</v>
      </c>
      <c r="M1355" t="str">
        <f>TIP!D444</f>
        <v xml:space="preserve"> Regional concept of transportation operations for I-84 from downtown Portland encompassing over 45 square miles. Will include light rail street car routes local streets bus and bikes routes.</v>
      </c>
      <c r="N1355">
        <f>TIP!P444</f>
        <v>239600</v>
      </c>
      <c r="R1355">
        <v>304</v>
      </c>
      <c r="T1355" t="str">
        <f>TIP!H379</f>
        <v>Roadwayandbridge</v>
      </c>
      <c r="U1355" s="15">
        <f>TIP!L444</f>
        <v>2015</v>
      </c>
      <c r="W1355" s="15">
        <f t="shared" si="125"/>
        <v>239600</v>
      </c>
      <c r="Y1355" s="15">
        <f t="shared" si="134"/>
        <v>0</v>
      </c>
      <c r="Z1355" s="15">
        <f t="shared" si="134"/>
        <v>239600</v>
      </c>
      <c r="AA1355" s="15">
        <f t="shared" si="134"/>
        <v>0</v>
      </c>
      <c r="AB1355" s="15">
        <f t="shared" si="134"/>
        <v>0</v>
      </c>
      <c r="AC1355" s="15">
        <f t="shared" si="134"/>
        <v>0</v>
      </c>
      <c r="AD1355" s="15">
        <f t="shared" si="134"/>
        <v>0</v>
      </c>
      <c r="AE1355" s="15">
        <f t="shared" si="134"/>
        <v>0</v>
      </c>
      <c r="AF1355" s="15">
        <f t="shared" si="134"/>
        <v>0</v>
      </c>
      <c r="AG1355" s="15">
        <f t="shared" si="134"/>
        <v>0</v>
      </c>
      <c r="AH1355" s="15">
        <f t="shared" si="134"/>
        <v>0</v>
      </c>
      <c r="AI1355" s="15">
        <f t="shared" si="135"/>
        <v>0</v>
      </c>
      <c r="AJ1355" s="15">
        <f t="shared" si="135"/>
        <v>0</v>
      </c>
      <c r="AK1355" s="15">
        <f t="shared" si="135"/>
        <v>0</v>
      </c>
      <c r="AL1355" s="15">
        <f t="shared" si="135"/>
        <v>0</v>
      </c>
      <c r="AM1355" s="15">
        <f t="shared" si="135"/>
        <v>0</v>
      </c>
      <c r="AN1355" s="15">
        <f t="shared" si="135"/>
        <v>0</v>
      </c>
      <c r="AO1355" s="15">
        <f t="shared" si="135"/>
        <v>0</v>
      </c>
      <c r="AP1355" s="15">
        <f t="shared" si="135"/>
        <v>0</v>
      </c>
      <c r="AQ1355" s="15">
        <f t="shared" si="135"/>
        <v>0</v>
      </c>
      <c r="AR1355" s="15">
        <f t="shared" si="135"/>
        <v>0</v>
      </c>
      <c r="AS1355" s="15">
        <f t="shared" si="136"/>
        <v>0</v>
      </c>
      <c r="AT1355" s="15">
        <f t="shared" si="136"/>
        <v>0</v>
      </c>
      <c r="AU1355" s="15">
        <f t="shared" si="136"/>
        <v>0</v>
      </c>
      <c r="AV1355" s="15">
        <f t="shared" si="136"/>
        <v>0</v>
      </c>
      <c r="AW1355" s="15">
        <f t="shared" si="136"/>
        <v>0</v>
      </c>
      <c r="AX1355" s="15">
        <f t="shared" si="136"/>
        <v>0</v>
      </c>
      <c r="AY1355" s="15">
        <f t="shared" si="136"/>
        <v>0</v>
      </c>
      <c r="BB1355" t="b">
        <f t="shared" si="126"/>
        <v>1</v>
      </c>
    </row>
    <row r="1356" spans="2:54">
      <c r="B1356">
        <f>TIP!A445</f>
        <v>19551</v>
      </c>
      <c r="C1356">
        <f>TIP!C445</f>
        <v>70823</v>
      </c>
      <c r="D1356" t="str">
        <f>TIP!F445</f>
        <v xml:space="preserve"> Metro</v>
      </c>
      <c r="E1356" t="s">
        <v>817</v>
      </c>
      <c r="F1356" t="str">
        <f t="shared" si="127"/>
        <v>Metro/Trail</v>
      </c>
      <c r="G1356" t="str">
        <f>TIP!F445</f>
        <v xml:space="preserve"> Metro</v>
      </c>
      <c r="I1356" t="str">
        <f>TIP!B445</f>
        <v>Metro Drive Less Connect Outreach Program (15-17)</v>
      </c>
      <c r="L1356" t="str">
        <f>TIP!E445</f>
        <v xml:space="preserve"> Other</v>
      </c>
      <c r="M1356" t="str">
        <f>TIP!D445</f>
        <v xml:space="preserve"> </v>
      </c>
      <c r="N1356">
        <f>TIP!P445</f>
        <v>354397</v>
      </c>
      <c r="R1356">
        <v>305</v>
      </c>
      <c r="T1356" t="str">
        <f>TIP!H380</f>
        <v>Trail</v>
      </c>
      <c r="U1356" s="15">
        <f>TIP!L445</f>
        <v>2015</v>
      </c>
      <c r="W1356" s="15">
        <f t="shared" si="125"/>
        <v>354397</v>
      </c>
      <c r="Y1356" s="15">
        <f t="shared" si="134"/>
        <v>0</v>
      </c>
      <c r="Z1356" s="15">
        <f t="shared" si="134"/>
        <v>354397</v>
      </c>
      <c r="AA1356" s="15">
        <f t="shared" si="134"/>
        <v>0</v>
      </c>
      <c r="AB1356" s="15">
        <f t="shared" si="134"/>
        <v>0</v>
      </c>
      <c r="AC1356" s="15">
        <f t="shared" si="134"/>
        <v>0</v>
      </c>
      <c r="AD1356" s="15">
        <f t="shared" si="134"/>
        <v>0</v>
      </c>
      <c r="AE1356" s="15">
        <f t="shared" si="134"/>
        <v>0</v>
      </c>
      <c r="AF1356" s="15">
        <f t="shared" si="134"/>
        <v>0</v>
      </c>
      <c r="AG1356" s="15">
        <f t="shared" si="134"/>
        <v>0</v>
      </c>
      <c r="AH1356" s="15">
        <f t="shared" si="134"/>
        <v>0</v>
      </c>
      <c r="AI1356" s="15">
        <f t="shared" si="135"/>
        <v>0</v>
      </c>
      <c r="AJ1356" s="15">
        <f t="shared" si="135"/>
        <v>0</v>
      </c>
      <c r="AK1356" s="15">
        <f t="shared" si="135"/>
        <v>0</v>
      </c>
      <c r="AL1356" s="15">
        <f t="shared" si="135"/>
        <v>0</v>
      </c>
      <c r="AM1356" s="15">
        <f t="shared" si="135"/>
        <v>0</v>
      </c>
      <c r="AN1356" s="15">
        <f t="shared" si="135"/>
        <v>0</v>
      </c>
      <c r="AO1356" s="15">
        <f t="shared" si="135"/>
        <v>0</v>
      </c>
      <c r="AP1356" s="15">
        <f t="shared" si="135"/>
        <v>0</v>
      </c>
      <c r="AQ1356" s="15">
        <f t="shared" si="135"/>
        <v>0</v>
      </c>
      <c r="AR1356" s="15">
        <f t="shared" si="135"/>
        <v>0</v>
      </c>
      <c r="AS1356" s="15">
        <f t="shared" si="136"/>
        <v>0</v>
      </c>
      <c r="AT1356" s="15">
        <f t="shared" si="136"/>
        <v>0</v>
      </c>
      <c r="AU1356" s="15">
        <f t="shared" si="136"/>
        <v>0</v>
      </c>
      <c r="AV1356" s="15">
        <f t="shared" si="136"/>
        <v>0</v>
      </c>
      <c r="AW1356" s="15">
        <f t="shared" si="136"/>
        <v>0</v>
      </c>
      <c r="AX1356" s="15">
        <f t="shared" si="136"/>
        <v>0</v>
      </c>
      <c r="AY1356" s="15">
        <f t="shared" si="136"/>
        <v>0</v>
      </c>
      <c r="BB1356" t="b">
        <f t="shared" si="126"/>
        <v>1</v>
      </c>
    </row>
    <row r="1357" spans="2:54">
      <c r="B1357">
        <f>TIP!A501</f>
        <v>19296</v>
      </c>
      <c r="C1357">
        <f>TIP!C501</f>
        <v>70695</v>
      </c>
      <c r="D1357" t="str">
        <f>TIP!F501</f>
        <v xml:space="preserve"> Metro</v>
      </c>
      <c r="E1357" t="s">
        <v>817</v>
      </c>
      <c r="F1357" t="str">
        <f t="shared" si="127"/>
        <v>Metro/0</v>
      </c>
      <c r="G1357" t="str">
        <f>TIP!F501</f>
        <v xml:space="preserve"> Metro</v>
      </c>
      <c r="I1357" t="str">
        <f>TIP!B501</f>
        <v>Regional Freight Analysis and Project Development</v>
      </c>
      <c r="L1357" t="str">
        <f>TIP!E501</f>
        <v xml:space="preserve"> Other</v>
      </c>
      <c r="M1357" t="str">
        <f>TIP!D501</f>
        <v xml:space="preserve"> This is a bucket that may fund various projects related to: Develop analysis tools and project strategies that support freight movement in the region.</v>
      </c>
      <c r="N1357">
        <f>TIP!P501</f>
        <v>445782</v>
      </c>
      <c r="R1357">
        <v>361</v>
      </c>
      <c r="T1357">
        <f>TIP!H436</f>
        <v>0</v>
      </c>
      <c r="U1357" s="15">
        <f>TIP!L501</f>
        <v>2016</v>
      </c>
      <c r="W1357" s="15">
        <f t="shared" si="125"/>
        <v>445782</v>
      </c>
      <c r="Y1357" s="15">
        <f t="shared" si="134"/>
        <v>0</v>
      </c>
      <c r="Z1357" s="15">
        <f t="shared" si="134"/>
        <v>0</v>
      </c>
      <c r="AA1357" s="15">
        <f t="shared" si="134"/>
        <v>445782</v>
      </c>
      <c r="AB1357" s="15">
        <f t="shared" si="134"/>
        <v>0</v>
      </c>
      <c r="AC1357" s="15">
        <f t="shared" si="134"/>
        <v>0</v>
      </c>
      <c r="AD1357" s="15">
        <f t="shared" si="134"/>
        <v>0</v>
      </c>
      <c r="AE1357" s="15">
        <f t="shared" si="134"/>
        <v>0</v>
      </c>
      <c r="AF1357" s="15">
        <f t="shared" si="134"/>
        <v>0</v>
      </c>
      <c r="AG1357" s="15">
        <f t="shared" si="134"/>
        <v>0</v>
      </c>
      <c r="AH1357" s="15">
        <f t="shared" si="134"/>
        <v>0</v>
      </c>
      <c r="AI1357" s="15">
        <f t="shared" si="135"/>
        <v>0</v>
      </c>
      <c r="AJ1357" s="15">
        <f t="shared" si="135"/>
        <v>0</v>
      </c>
      <c r="AK1357" s="15">
        <f t="shared" si="135"/>
        <v>0</v>
      </c>
      <c r="AL1357" s="15">
        <f t="shared" si="135"/>
        <v>0</v>
      </c>
      <c r="AM1357" s="15">
        <f t="shared" si="135"/>
        <v>0</v>
      </c>
      <c r="AN1357" s="15">
        <f t="shared" si="135"/>
        <v>0</v>
      </c>
      <c r="AO1357" s="15">
        <f t="shared" si="135"/>
        <v>0</v>
      </c>
      <c r="AP1357" s="15">
        <f t="shared" si="135"/>
        <v>0</v>
      </c>
      <c r="AQ1357" s="15">
        <f t="shared" si="135"/>
        <v>0</v>
      </c>
      <c r="AR1357" s="15">
        <f t="shared" si="135"/>
        <v>0</v>
      </c>
      <c r="AS1357" s="15">
        <f t="shared" si="136"/>
        <v>0</v>
      </c>
      <c r="AT1357" s="15">
        <f t="shared" si="136"/>
        <v>0</v>
      </c>
      <c r="AU1357" s="15">
        <f t="shared" si="136"/>
        <v>0</v>
      </c>
      <c r="AV1357" s="15">
        <f t="shared" si="136"/>
        <v>0</v>
      </c>
      <c r="AW1357" s="15">
        <f t="shared" si="136"/>
        <v>0</v>
      </c>
      <c r="AX1357" s="15">
        <f t="shared" si="136"/>
        <v>0</v>
      </c>
      <c r="AY1357" s="15">
        <f t="shared" si="136"/>
        <v>0</v>
      </c>
      <c r="BB1357" t="b">
        <f t="shared" si="126"/>
        <v>1</v>
      </c>
    </row>
    <row r="1358" spans="2:54">
      <c r="B1358">
        <f>TIP!A551</f>
        <v>18832</v>
      </c>
      <c r="C1358">
        <f>TIP!C551</f>
        <v>70774</v>
      </c>
      <c r="D1358" t="str">
        <f>TIP!F551</f>
        <v xml:space="preserve"> Metro</v>
      </c>
      <c r="E1358" t="s">
        <v>817</v>
      </c>
      <c r="F1358" t="str">
        <f t="shared" si="127"/>
        <v>Metro/Pedestrian</v>
      </c>
      <c r="G1358" t="str">
        <f>TIP!F551</f>
        <v xml:space="preserve"> Metro</v>
      </c>
      <c r="I1358" t="str">
        <f>TIP!B551</f>
        <v>Willamette Greenway Trail: Columbia Blvd Bridge</v>
      </c>
      <c r="L1358" t="str">
        <f>TIP!E551</f>
        <v xml:space="preserve"> Trail</v>
      </c>
      <c r="M1358" t="str">
        <f>TIP!D551</f>
        <v xml:space="preserve"> Construct a bicycle and pedestrian bridge</v>
      </c>
      <c r="N1358">
        <f>TIP!P551</f>
        <v>20000</v>
      </c>
      <c r="R1358">
        <v>411</v>
      </c>
      <c r="T1358" t="str">
        <f>TIP!H486</f>
        <v>Pedestrian</v>
      </c>
      <c r="U1358" s="15">
        <f>TIP!L551</f>
        <v>2017</v>
      </c>
      <c r="W1358" s="15">
        <f t="shared" si="125"/>
        <v>20000</v>
      </c>
      <c r="Y1358" s="15">
        <f t="shared" ref="Y1358:AH1367" si="137">IF(Y$1=$U1358,$W1358,0)</f>
        <v>0</v>
      </c>
      <c r="Z1358" s="15">
        <f t="shared" si="137"/>
        <v>0</v>
      </c>
      <c r="AA1358" s="15">
        <f t="shared" si="137"/>
        <v>0</v>
      </c>
      <c r="AB1358" s="15">
        <f t="shared" si="137"/>
        <v>20000</v>
      </c>
      <c r="AC1358" s="15">
        <f t="shared" si="137"/>
        <v>0</v>
      </c>
      <c r="AD1358" s="15">
        <f t="shared" si="137"/>
        <v>0</v>
      </c>
      <c r="AE1358" s="15">
        <f t="shared" si="137"/>
        <v>0</v>
      </c>
      <c r="AF1358" s="15">
        <f t="shared" si="137"/>
        <v>0</v>
      </c>
      <c r="AG1358" s="15">
        <f t="shared" si="137"/>
        <v>0</v>
      </c>
      <c r="AH1358" s="15">
        <f t="shared" si="137"/>
        <v>0</v>
      </c>
      <c r="AI1358" s="15">
        <f t="shared" ref="AI1358:AR1367" si="138">IF(AI$1=$U1358,$W1358,0)</f>
        <v>0</v>
      </c>
      <c r="AJ1358" s="15">
        <f t="shared" si="138"/>
        <v>0</v>
      </c>
      <c r="AK1358" s="15">
        <f t="shared" si="138"/>
        <v>0</v>
      </c>
      <c r="AL1358" s="15">
        <f t="shared" si="138"/>
        <v>0</v>
      </c>
      <c r="AM1358" s="15">
        <f t="shared" si="138"/>
        <v>0</v>
      </c>
      <c r="AN1358" s="15">
        <f t="shared" si="138"/>
        <v>0</v>
      </c>
      <c r="AO1358" s="15">
        <f t="shared" si="138"/>
        <v>0</v>
      </c>
      <c r="AP1358" s="15">
        <f t="shared" si="138"/>
        <v>0</v>
      </c>
      <c r="AQ1358" s="15">
        <f t="shared" si="138"/>
        <v>0</v>
      </c>
      <c r="AR1358" s="15">
        <f t="shared" si="138"/>
        <v>0</v>
      </c>
      <c r="AS1358" s="15">
        <f t="shared" ref="AS1358:AY1367" si="139">IF(AS$1=$U1358,$W1358,0)</f>
        <v>0</v>
      </c>
      <c r="AT1358" s="15">
        <f t="shared" si="139"/>
        <v>0</v>
      </c>
      <c r="AU1358" s="15">
        <f t="shared" si="139"/>
        <v>0</v>
      </c>
      <c r="AV1358" s="15">
        <f t="shared" si="139"/>
        <v>0</v>
      </c>
      <c r="AW1358" s="15">
        <f t="shared" si="139"/>
        <v>0</v>
      </c>
      <c r="AX1358" s="15">
        <f t="shared" si="139"/>
        <v>0</v>
      </c>
      <c r="AY1358" s="15">
        <f t="shared" si="139"/>
        <v>0</v>
      </c>
      <c r="BB1358" t="b">
        <f t="shared" si="126"/>
        <v>1</v>
      </c>
    </row>
    <row r="1359" spans="2:54">
      <c r="B1359">
        <f>TIP!A600</f>
        <v>18832</v>
      </c>
      <c r="C1359">
        <f>TIP!C600</f>
        <v>70774</v>
      </c>
      <c r="D1359" t="str">
        <f>TIP!F600</f>
        <v xml:space="preserve"> Metro</v>
      </c>
      <c r="E1359" t="s">
        <v>817</v>
      </c>
      <c r="F1359" t="str">
        <f t="shared" si="127"/>
        <v>Metro/Roadwayandbridge</v>
      </c>
      <c r="G1359" t="str">
        <f>TIP!F600</f>
        <v xml:space="preserve"> Metro</v>
      </c>
      <c r="I1359" t="str">
        <f>TIP!B600</f>
        <v>Willamette Greenway Trail: Columbia Blvd Bridge</v>
      </c>
      <c r="L1359" t="str">
        <f>TIP!E600</f>
        <v xml:space="preserve"> Trail</v>
      </c>
      <c r="M1359" t="str">
        <f>TIP!D600</f>
        <v xml:space="preserve"> Construct a bicycle and pedestrian bridge</v>
      </c>
      <c r="N1359">
        <f>TIP!P600</f>
        <v>2092381</v>
      </c>
      <c r="R1359">
        <v>460</v>
      </c>
      <c r="T1359" t="str">
        <f>TIP!H535</f>
        <v>Roadwayandbridge</v>
      </c>
      <c r="U1359" s="15">
        <f>TIP!L600</f>
        <v>2018</v>
      </c>
      <c r="W1359" s="15">
        <f t="shared" si="125"/>
        <v>2092381</v>
      </c>
      <c r="Y1359" s="15">
        <f t="shared" si="137"/>
        <v>0</v>
      </c>
      <c r="Z1359" s="15">
        <f t="shared" si="137"/>
        <v>0</v>
      </c>
      <c r="AA1359" s="15">
        <f t="shared" si="137"/>
        <v>0</v>
      </c>
      <c r="AB1359" s="15">
        <f t="shared" si="137"/>
        <v>0</v>
      </c>
      <c r="AC1359" s="15">
        <f t="shared" si="137"/>
        <v>2092381</v>
      </c>
      <c r="AD1359" s="15">
        <f t="shared" si="137"/>
        <v>0</v>
      </c>
      <c r="AE1359" s="15">
        <f t="shared" si="137"/>
        <v>0</v>
      </c>
      <c r="AF1359" s="15">
        <f t="shared" si="137"/>
        <v>0</v>
      </c>
      <c r="AG1359" s="15">
        <f t="shared" si="137"/>
        <v>0</v>
      </c>
      <c r="AH1359" s="15">
        <f t="shared" si="137"/>
        <v>0</v>
      </c>
      <c r="AI1359" s="15">
        <f t="shared" si="138"/>
        <v>0</v>
      </c>
      <c r="AJ1359" s="15">
        <f t="shared" si="138"/>
        <v>0</v>
      </c>
      <c r="AK1359" s="15">
        <f t="shared" si="138"/>
        <v>0</v>
      </c>
      <c r="AL1359" s="15">
        <f t="shared" si="138"/>
        <v>0</v>
      </c>
      <c r="AM1359" s="15">
        <f t="shared" si="138"/>
        <v>0</v>
      </c>
      <c r="AN1359" s="15">
        <f t="shared" si="138"/>
        <v>0</v>
      </c>
      <c r="AO1359" s="15">
        <f t="shared" si="138"/>
        <v>0</v>
      </c>
      <c r="AP1359" s="15">
        <f t="shared" si="138"/>
        <v>0</v>
      </c>
      <c r="AQ1359" s="15">
        <f t="shared" si="138"/>
        <v>0</v>
      </c>
      <c r="AR1359" s="15">
        <f t="shared" si="138"/>
        <v>0</v>
      </c>
      <c r="AS1359" s="15">
        <f t="shared" si="139"/>
        <v>0</v>
      </c>
      <c r="AT1359" s="15">
        <f t="shared" si="139"/>
        <v>0</v>
      </c>
      <c r="AU1359" s="15">
        <f t="shared" si="139"/>
        <v>0</v>
      </c>
      <c r="AV1359" s="15">
        <f t="shared" si="139"/>
        <v>0</v>
      </c>
      <c r="AW1359" s="15">
        <f t="shared" si="139"/>
        <v>0</v>
      </c>
      <c r="AX1359" s="15">
        <f t="shared" si="139"/>
        <v>0</v>
      </c>
      <c r="AY1359" s="15">
        <f t="shared" si="139"/>
        <v>0</v>
      </c>
      <c r="BB1359" t="b">
        <f t="shared" si="126"/>
        <v>1</v>
      </c>
    </row>
    <row r="1360" spans="2:54">
      <c r="B1360" t="str">
        <f>TIP!A625</f>
        <v>19284 19285 19286</v>
      </c>
      <c r="C1360">
        <f>TIP!C625</f>
        <v>70670</v>
      </c>
      <c r="D1360" t="str">
        <f>TIP!F625</f>
        <v xml:space="preserve"> Metro</v>
      </c>
      <c r="E1360" t="s">
        <v>817</v>
      </c>
      <c r="F1360" t="str">
        <f t="shared" si="127"/>
        <v>Metro/Bike</v>
      </c>
      <c r="G1360" t="str">
        <f>TIP!F625</f>
        <v xml:space="preserve"> Metro</v>
      </c>
      <c r="I1360" t="str">
        <f>TIP!B625</f>
        <v>Transit Oriented Development Program (TOD)</v>
      </c>
      <c r="L1360" t="str">
        <f>TIP!E625</f>
        <v xml:space="preserve"> Other</v>
      </c>
      <c r="M1360" t="str">
        <f>TIP!D625</f>
        <v xml:space="preserve"> The TOD program works directly with developers and local jurisdictions to create vibrant downtowns main streets and station areas by helping to change land use patterns near transit.</v>
      </c>
      <c r="N1360">
        <f>TIP!P625</f>
        <v>3366932</v>
      </c>
      <c r="R1360">
        <v>485</v>
      </c>
      <c r="T1360" t="str">
        <f>TIP!H560</f>
        <v>Bike</v>
      </c>
      <c r="U1360" s="15">
        <f>TIP!L625</f>
        <v>2018</v>
      </c>
      <c r="W1360" s="15">
        <f t="shared" si="125"/>
        <v>3366932</v>
      </c>
      <c r="Y1360" s="15">
        <f t="shared" si="137"/>
        <v>0</v>
      </c>
      <c r="Z1360" s="15">
        <f t="shared" si="137"/>
        <v>0</v>
      </c>
      <c r="AA1360" s="15">
        <f t="shared" si="137"/>
        <v>0</v>
      </c>
      <c r="AB1360" s="15">
        <f t="shared" si="137"/>
        <v>0</v>
      </c>
      <c r="AC1360" s="15">
        <f t="shared" si="137"/>
        <v>3366932</v>
      </c>
      <c r="AD1360" s="15">
        <f t="shared" si="137"/>
        <v>0</v>
      </c>
      <c r="AE1360" s="15">
        <f t="shared" si="137"/>
        <v>0</v>
      </c>
      <c r="AF1360" s="15">
        <f t="shared" si="137"/>
        <v>0</v>
      </c>
      <c r="AG1360" s="15">
        <f t="shared" si="137"/>
        <v>0</v>
      </c>
      <c r="AH1360" s="15">
        <f t="shared" si="137"/>
        <v>0</v>
      </c>
      <c r="AI1360" s="15">
        <f t="shared" si="138"/>
        <v>0</v>
      </c>
      <c r="AJ1360" s="15">
        <f t="shared" si="138"/>
        <v>0</v>
      </c>
      <c r="AK1360" s="15">
        <f t="shared" si="138"/>
        <v>0</v>
      </c>
      <c r="AL1360" s="15">
        <f t="shared" si="138"/>
        <v>0</v>
      </c>
      <c r="AM1360" s="15">
        <f t="shared" si="138"/>
        <v>0</v>
      </c>
      <c r="AN1360" s="15">
        <f t="shared" si="138"/>
        <v>0</v>
      </c>
      <c r="AO1360" s="15">
        <f t="shared" si="138"/>
        <v>0</v>
      </c>
      <c r="AP1360" s="15">
        <f t="shared" si="138"/>
        <v>0</v>
      </c>
      <c r="AQ1360" s="15">
        <f t="shared" si="138"/>
        <v>0</v>
      </c>
      <c r="AR1360" s="15">
        <f t="shared" si="138"/>
        <v>0</v>
      </c>
      <c r="AS1360" s="15">
        <f t="shared" si="139"/>
        <v>0</v>
      </c>
      <c r="AT1360" s="15">
        <f t="shared" si="139"/>
        <v>0</v>
      </c>
      <c r="AU1360" s="15">
        <f t="shared" si="139"/>
        <v>0</v>
      </c>
      <c r="AV1360" s="15">
        <f t="shared" si="139"/>
        <v>0</v>
      </c>
      <c r="AW1360" s="15">
        <f t="shared" si="139"/>
        <v>0</v>
      </c>
      <c r="AX1360" s="15">
        <f t="shared" si="139"/>
        <v>0</v>
      </c>
      <c r="AY1360" s="15">
        <f t="shared" si="139"/>
        <v>0</v>
      </c>
      <c r="BB1360" t="b">
        <f t="shared" si="126"/>
        <v>1</v>
      </c>
    </row>
    <row r="1361" spans="2:54">
      <c r="B1361" t="str">
        <f>TIP!A626</f>
        <v>19285 19285 19286</v>
      </c>
      <c r="C1361">
        <f>TIP!C626</f>
        <v>70670</v>
      </c>
      <c r="D1361" t="str">
        <f>TIP!F626</f>
        <v xml:space="preserve"> Metro</v>
      </c>
      <c r="E1361" t="s">
        <v>817</v>
      </c>
      <c r="F1361" t="str">
        <f t="shared" si="127"/>
        <v>Metro/Bike</v>
      </c>
      <c r="G1361" t="str">
        <f>TIP!F626</f>
        <v xml:space="preserve"> Metro</v>
      </c>
      <c r="I1361" t="str">
        <f>TIP!B626</f>
        <v>Transit Oriented Development Program (TOD)</v>
      </c>
      <c r="L1361" t="str">
        <f>TIP!E626</f>
        <v xml:space="preserve"> Other</v>
      </c>
      <c r="M1361" t="str">
        <f>TIP!D626</f>
        <v xml:space="preserve"> The TOD program works directly with developers and local jurisdictions to create vibrant downtowns main streets and station areas by helping to change land use patterns near transit.</v>
      </c>
      <c r="N1361">
        <f>TIP!P626</f>
        <v>3413729</v>
      </c>
      <c r="R1361">
        <v>486</v>
      </c>
      <c r="T1361" t="str">
        <f>TIP!H561</f>
        <v>Bike</v>
      </c>
      <c r="U1361" s="15">
        <f>TIP!L626</f>
        <v>2018</v>
      </c>
      <c r="W1361" s="15">
        <f t="shared" si="125"/>
        <v>3413729</v>
      </c>
      <c r="Y1361" s="15">
        <f t="shared" si="137"/>
        <v>0</v>
      </c>
      <c r="Z1361" s="15">
        <f t="shared" si="137"/>
        <v>0</v>
      </c>
      <c r="AA1361" s="15">
        <f t="shared" si="137"/>
        <v>0</v>
      </c>
      <c r="AB1361" s="15">
        <f t="shared" si="137"/>
        <v>0</v>
      </c>
      <c r="AC1361" s="15">
        <f t="shared" si="137"/>
        <v>3413729</v>
      </c>
      <c r="AD1361" s="15">
        <f t="shared" si="137"/>
        <v>0</v>
      </c>
      <c r="AE1361" s="15">
        <f t="shared" si="137"/>
        <v>0</v>
      </c>
      <c r="AF1361" s="15">
        <f t="shared" si="137"/>
        <v>0</v>
      </c>
      <c r="AG1361" s="15">
        <f t="shared" si="137"/>
        <v>0</v>
      </c>
      <c r="AH1361" s="15">
        <f t="shared" si="137"/>
        <v>0</v>
      </c>
      <c r="AI1361" s="15">
        <f t="shared" si="138"/>
        <v>0</v>
      </c>
      <c r="AJ1361" s="15">
        <f t="shared" si="138"/>
        <v>0</v>
      </c>
      <c r="AK1361" s="15">
        <f t="shared" si="138"/>
        <v>0</v>
      </c>
      <c r="AL1361" s="15">
        <f t="shared" si="138"/>
        <v>0</v>
      </c>
      <c r="AM1361" s="15">
        <f t="shared" si="138"/>
        <v>0</v>
      </c>
      <c r="AN1361" s="15">
        <f t="shared" si="138"/>
        <v>0</v>
      </c>
      <c r="AO1361" s="15">
        <f t="shared" si="138"/>
        <v>0</v>
      </c>
      <c r="AP1361" s="15">
        <f t="shared" si="138"/>
        <v>0</v>
      </c>
      <c r="AQ1361" s="15">
        <f t="shared" si="138"/>
        <v>0</v>
      </c>
      <c r="AR1361" s="15">
        <f t="shared" si="138"/>
        <v>0</v>
      </c>
      <c r="AS1361" s="15">
        <f t="shared" si="139"/>
        <v>0</v>
      </c>
      <c r="AT1361" s="15">
        <f t="shared" si="139"/>
        <v>0</v>
      </c>
      <c r="AU1361" s="15">
        <f t="shared" si="139"/>
        <v>0</v>
      </c>
      <c r="AV1361" s="15">
        <f t="shared" si="139"/>
        <v>0</v>
      </c>
      <c r="AW1361" s="15">
        <f t="shared" si="139"/>
        <v>0</v>
      </c>
      <c r="AX1361" s="15">
        <f t="shared" si="139"/>
        <v>0</v>
      </c>
      <c r="AY1361" s="15">
        <f t="shared" si="139"/>
        <v>0</v>
      </c>
      <c r="BB1361" t="b">
        <f t="shared" si="126"/>
        <v>1</v>
      </c>
    </row>
    <row r="1362" spans="2:54">
      <c r="B1362" t="str">
        <f>TIP!A627</f>
        <v>19286 19285 19286</v>
      </c>
      <c r="C1362">
        <f>TIP!C627</f>
        <v>70670</v>
      </c>
      <c r="D1362" t="str">
        <f>TIP!F627</f>
        <v xml:space="preserve"> Metro</v>
      </c>
      <c r="E1362" t="s">
        <v>817</v>
      </c>
      <c r="F1362" t="str">
        <f t="shared" si="127"/>
        <v>Metro/Pedestrian</v>
      </c>
      <c r="G1362" t="str">
        <f>TIP!F627</f>
        <v xml:space="preserve"> Metro</v>
      </c>
      <c r="I1362" t="str">
        <f>TIP!B627</f>
        <v>Transit Oriented Development Program (TOD)</v>
      </c>
      <c r="L1362" t="str">
        <f>TIP!E627</f>
        <v xml:space="preserve"> Other</v>
      </c>
      <c r="M1362" t="str">
        <f>TIP!D627</f>
        <v xml:space="preserve"> The TOD program works directly with developers and local jurisdictions to create vibrant downtowns main streets and station areas by helping to change land use patterns near transit.</v>
      </c>
      <c r="N1362">
        <f>TIP!P627</f>
        <v>3461176</v>
      </c>
      <c r="R1362">
        <v>487</v>
      </c>
      <c r="T1362" t="str">
        <f>TIP!H562</f>
        <v>Pedestrian</v>
      </c>
      <c r="U1362" s="15">
        <f>TIP!L627</f>
        <v>2018</v>
      </c>
      <c r="W1362" s="15">
        <f t="shared" si="125"/>
        <v>3461176</v>
      </c>
      <c r="Y1362" s="15">
        <f t="shared" si="137"/>
        <v>0</v>
      </c>
      <c r="Z1362" s="15">
        <f t="shared" si="137"/>
        <v>0</v>
      </c>
      <c r="AA1362" s="15">
        <f t="shared" si="137"/>
        <v>0</v>
      </c>
      <c r="AB1362" s="15">
        <f t="shared" si="137"/>
        <v>0</v>
      </c>
      <c r="AC1362" s="15">
        <f t="shared" si="137"/>
        <v>3461176</v>
      </c>
      <c r="AD1362" s="15">
        <f t="shared" si="137"/>
        <v>0</v>
      </c>
      <c r="AE1362" s="15">
        <f t="shared" si="137"/>
        <v>0</v>
      </c>
      <c r="AF1362" s="15">
        <f t="shared" si="137"/>
        <v>0</v>
      </c>
      <c r="AG1362" s="15">
        <f t="shared" si="137"/>
        <v>0</v>
      </c>
      <c r="AH1362" s="15">
        <f t="shared" si="137"/>
        <v>0</v>
      </c>
      <c r="AI1362" s="15">
        <f t="shared" si="138"/>
        <v>0</v>
      </c>
      <c r="AJ1362" s="15">
        <f t="shared" si="138"/>
        <v>0</v>
      </c>
      <c r="AK1362" s="15">
        <f t="shared" si="138"/>
        <v>0</v>
      </c>
      <c r="AL1362" s="15">
        <f t="shared" si="138"/>
        <v>0</v>
      </c>
      <c r="AM1362" s="15">
        <f t="shared" si="138"/>
        <v>0</v>
      </c>
      <c r="AN1362" s="15">
        <f t="shared" si="138"/>
        <v>0</v>
      </c>
      <c r="AO1362" s="15">
        <f t="shared" si="138"/>
        <v>0</v>
      </c>
      <c r="AP1362" s="15">
        <f t="shared" si="138"/>
        <v>0</v>
      </c>
      <c r="AQ1362" s="15">
        <f t="shared" si="138"/>
        <v>0</v>
      </c>
      <c r="AR1362" s="15">
        <f t="shared" si="138"/>
        <v>0</v>
      </c>
      <c r="AS1362" s="15">
        <f t="shared" si="139"/>
        <v>0</v>
      </c>
      <c r="AT1362" s="15">
        <f t="shared" si="139"/>
        <v>0</v>
      </c>
      <c r="AU1362" s="15">
        <f t="shared" si="139"/>
        <v>0</v>
      </c>
      <c r="AV1362" s="15">
        <f t="shared" si="139"/>
        <v>0</v>
      </c>
      <c r="AW1362" s="15">
        <f t="shared" si="139"/>
        <v>0</v>
      </c>
      <c r="AX1362" s="15">
        <f t="shared" si="139"/>
        <v>0</v>
      </c>
      <c r="AY1362" s="15">
        <f t="shared" si="139"/>
        <v>0</v>
      </c>
      <c r="BB1362" t="b">
        <f t="shared" si="126"/>
        <v>1</v>
      </c>
    </row>
    <row r="1363" spans="2:54">
      <c r="B1363" t="str">
        <f>TIP!A628</f>
        <v>19293 19294 19295</v>
      </c>
      <c r="C1363">
        <f>TIP!C628</f>
        <v>70673</v>
      </c>
      <c r="D1363" t="str">
        <f>TIP!F628</f>
        <v xml:space="preserve"> Metro</v>
      </c>
      <c r="E1363" t="s">
        <v>817</v>
      </c>
      <c r="F1363" t="str">
        <f t="shared" si="127"/>
        <v>Metro/Pedestrian</v>
      </c>
      <c r="G1363" t="str">
        <f>TIP!F628</f>
        <v xml:space="preserve"> Metro</v>
      </c>
      <c r="I1363" t="str">
        <f>TIP!B628</f>
        <v>Corridor &amp; Systems Planning</v>
      </c>
      <c r="L1363" t="str">
        <f>TIP!E628</f>
        <v xml:space="preserve"> Other</v>
      </c>
      <c r="M1363" t="str">
        <f>TIP!D628</f>
        <v xml:space="preserve"> Corridors and Systems Planning Program conducts planning level work in corridors. Emphasizes the integration of land use and transportation. Determinhes regional system needs functions desired outcomes performance measures investment strategies.</v>
      </c>
      <c r="N1363">
        <f>TIP!P628</f>
        <v>565504</v>
      </c>
      <c r="R1363">
        <v>488</v>
      </c>
      <c r="T1363" t="str">
        <f>TIP!H563</f>
        <v>Pedestrian</v>
      </c>
      <c r="U1363" s="15">
        <f>TIP!L628</f>
        <v>2018</v>
      </c>
      <c r="W1363" s="15">
        <f t="shared" si="125"/>
        <v>565504</v>
      </c>
      <c r="Y1363" s="15">
        <f t="shared" si="137"/>
        <v>0</v>
      </c>
      <c r="Z1363" s="15">
        <f t="shared" si="137"/>
        <v>0</v>
      </c>
      <c r="AA1363" s="15">
        <f t="shared" si="137"/>
        <v>0</v>
      </c>
      <c r="AB1363" s="15">
        <f t="shared" si="137"/>
        <v>0</v>
      </c>
      <c r="AC1363" s="15">
        <f t="shared" si="137"/>
        <v>565504</v>
      </c>
      <c r="AD1363" s="15">
        <f t="shared" si="137"/>
        <v>0</v>
      </c>
      <c r="AE1363" s="15">
        <f t="shared" si="137"/>
        <v>0</v>
      </c>
      <c r="AF1363" s="15">
        <f t="shared" si="137"/>
        <v>0</v>
      </c>
      <c r="AG1363" s="15">
        <f t="shared" si="137"/>
        <v>0</v>
      </c>
      <c r="AH1363" s="15">
        <f t="shared" si="137"/>
        <v>0</v>
      </c>
      <c r="AI1363" s="15">
        <f t="shared" si="138"/>
        <v>0</v>
      </c>
      <c r="AJ1363" s="15">
        <f t="shared" si="138"/>
        <v>0</v>
      </c>
      <c r="AK1363" s="15">
        <f t="shared" si="138"/>
        <v>0</v>
      </c>
      <c r="AL1363" s="15">
        <f t="shared" si="138"/>
        <v>0</v>
      </c>
      <c r="AM1363" s="15">
        <f t="shared" si="138"/>
        <v>0</v>
      </c>
      <c r="AN1363" s="15">
        <f t="shared" si="138"/>
        <v>0</v>
      </c>
      <c r="AO1363" s="15">
        <f t="shared" si="138"/>
        <v>0</v>
      </c>
      <c r="AP1363" s="15">
        <f t="shared" si="138"/>
        <v>0</v>
      </c>
      <c r="AQ1363" s="15">
        <f t="shared" si="138"/>
        <v>0</v>
      </c>
      <c r="AR1363" s="15">
        <f t="shared" si="138"/>
        <v>0</v>
      </c>
      <c r="AS1363" s="15">
        <f t="shared" si="139"/>
        <v>0</v>
      </c>
      <c r="AT1363" s="15">
        <f t="shared" si="139"/>
        <v>0</v>
      </c>
      <c r="AU1363" s="15">
        <f t="shared" si="139"/>
        <v>0</v>
      </c>
      <c r="AV1363" s="15">
        <f t="shared" si="139"/>
        <v>0</v>
      </c>
      <c r="AW1363" s="15">
        <f t="shared" si="139"/>
        <v>0</v>
      </c>
      <c r="AX1363" s="15">
        <f t="shared" si="139"/>
        <v>0</v>
      </c>
      <c r="AY1363" s="15">
        <f t="shared" si="139"/>
        <v>0</v>
      </c>
      <c r="BB1363" t="b">
        <f t="shared" si="126"/>
        <v>1</v>
      </c>
    </row>
    <row r="1364" spans="2:54">
      <c r="B1364" t="str">
        <f>TIP!A629</f>
        <v>19294 19294 19295</v>
      </c>
      <c r="C1364">
        <f>TIP!C629</f>
        <v>70673</v>
      </c>
      <c r="D1364" t="str">
        <f>TIP!F629</f>
        <v xml:space="preserve"> Metro</v>
      </c>
      <c r="E1364" t="s">
        <v>817</v>
      </c>
      <c r="F1364" t="str">
        <f t="shared" si="127"/>
        <v>Metro/Pedestrian</v>
      </c>
      <c r="G1364" t="str">
        <f>TIP!F629</f>
        <v xml:space="preserve"> Metro</v>
      </c>
      <c r="I1364" t="str">
        <f>TIP!B629</f>
        <v>Corridor &amp; Systems Planning</v>
      </c>
      <c r="L1364" t="str">
        <f>TIP!E629</f>
        <v xml:space="preserve"> Other</v>
      </c>
      <c r="M1364" t="str">
        <f>TIP!D629</f>
        <v xml:space="preserve"> Corridors and Systems Planning Program conducts planning level work in corridors. Emphasizes the integration of land use and transportation. Determinhes regional system needs functions desired outcomes performance measures investment strategies.</v>
      </c>
      <c r="N1364">
        <f>TIP!P629</f>
        <v>573903</v>
      </c>
      <c r="R1364">
        <v>489</v>
      </c>
      <c r="T1364" t="str">
        <f>TIP!H564</f>
        <v>Pedestrian</v>
      </c>
      <c r="U1364" s="15">
        <f>TIP!L629</f>
        <v>2018</v>
      </c>
      <c r="W1364" s="15">
        <f t="shared" si="125"/>
        <v>573903</v>
      </c>
      <c r="Y1364" s="15">
        <f t="shared" si="137"/>
        <v>0</v>
      </c>
      <c r="Z1364" s="15">
        <f t="shared" si="137"/>
        <v>0</v>
      </c>
      <c r="AA1364" s="15">
        <f t="shared" si="137"/>
        <v>0</v>
      </c>
      <c r="AB1364" s="15">
        <f t="shared" si="137"/>
        <v>0</v>
      </c>
      <c r="AC1364" s="15">
        <f t="shared" si="137"/>
        <v>573903</v>
      </c>
      <c r="AD1364" s="15">
        <f t="shared" si="137"/>
        <v>0</v>
      </c>
      <c r="AE1364" s="15">
        <f t="shared" si="137"/>
        <v>0</v>
      </c>
      <c r="AF1364" s="15">
        <f t="shared" si="137"/>
        <v>0</v>
      </c>
      <c r="AG1364" s="15">
        <f t="shared" si="137"/>
        <v>0</v>
      </c>
      <c r="AH1364" s="15">
        <f t="shared" si="137"/>
        <v>0</v>
      </c>
      <c r="AI1364" s="15">
        <f t="shared" si="138"/>
        <v>0</v>
      </c>
      <c r="AJ1364" s="15">
        <f t="shared" si="138"/>
        <v>0</v>
      </c>
      <c r="AK1364" s="15">
        <f t="shared" si="138"/>
        <v>0</v>
      </c>
      <c r="AL1364" s="15">
        <f t="shared" si="138"/>
        <v>0</v>
      </c>
      <c r="AM1364" s="15">
        <f t="shared" si="138"/>
        <v>0</v>
      </c>
      <c r="AN1364" s="15">
        <f t="shared" si="138"/>
        <v>0</v>
      </c>
      <c r="AO1364" s="15">
        <f t="shared" si="138"/>
        <v>0</v>
      </c>
      <c r="AP1364" s="15">
        <f t="shared" si="138"/>
        <v>0</v>
      </c>
      <c r="AQ1364" s="15">
        <f t="shared" si="138"/>
        <v>0</v>
      </c>
      <c r="AR1364" s="15">
        <f t="shared" si="138"/>
        <v>0</v>
      </c>
      <c r="AS1364" s="15">
        <f t="shared" si="139"/>
        <v>0</v>
      </c>
      <c r="AT1364" s="15">
        <f t="shared" si="139"/>
        <v>0</v>
      </c>
      <c r="AU1364" s="15">
        <f t="shared" si="139"/>
        <v>0</v>
      </c>
      <c r="AV1364" s="15">
        <f t="shared" si="139"/>
        <v>0</v>
      </c>
      <c r="AW1364" s="15">
        <f t="shared" si="139"/>
        <v>0</v>
      </c>
      <c r="AX1364" s="15">
        <f t="shared" si="139"/>
        <v>0</v>
      </c>
      <c r="AY1364" s="15">
        <f t="shared" si="139"/>
        <v>0</v>
      </c>
      <c r="BB1364" t="b">
        <f t="shared" si="126"/>
        <v>1</v>
      </c>
    </row>
    <row r="1365" spans="2:54">
      <c r="B1365" t="str">
        <f>TIP!A630</f>
        <v>19295 19294 19295</v>
      </c>
      <c r="C1365">
        <f>TIP!C630</f>
        <v>70673</v>
      </c>
      <c r="D1365" t="str">
        <f>TIP!F630</f>
        <v xml:space="preserve"> Metro</v>
      </c>
      <c r="E1365" t="s">
        <v>817</v>
      </c>
      <c r="F1365" t="str">
        <f t="shared" si="127"/>
        <v>Metro/TransportationSystemManagementOperations</v>
      </c>
      <c r="G1365" t="str">
        <f>TIP!F630</f>
        <v xml:space="preserve"> Metro</v>
      </c>
      <c r="I1365" t="str">
        <f>TIP!B630</f>
        <v>Corridor &amp; Systems Planning</v>
      </c>
      <c r="L1365" t="str">
        <f>TIP!E630</f>
        <v xml:space="preserve"> Other</v>
      </c>
      <c r="M1365" t="str">
        <f>TIP!D630</f>
        <v xml:space="preserve"> Corridors and Systems Planning Program conducts planning level work in corridors. Emphasizes the integration of land use and transportation. Determinhes regional system needs functions desired outcomes performance measures investment strategies.</v>
      </c>
      <c r="N1365">
        <f>TIP!P630</f>
        <v>582425</v>
      </c>
      <c r="R1365">
        <v>490</v>
      </c>
      <c r="T1365" t="str">
        <f>TIP!H565</f>
        <v>TransportationSystemManagementOperations</v>
      </c>
      <c r="U1365" s="15">
        <f>TIP!L630</f>
        <v>2018</v>
      </c>
      <c r="W1365" s="15">
        <f t="shared" si="125"/>
        <v>582425</v>
      </c>
      <c r="Y1365" s="15">
        <f t="shared" si="137"/>
        <v>0</v>
      </c>
      <c r="Z1365" s="15">
        <f t="shared" si="137"/>
        <v>0</v>
      </c>
      <c r="AA1365" s="15">
        <f t="shared" si="137"/>
        <v>0</v>
      </c>
      <c r="AB1365" s="15">
        <f t="shared" si="137"/>
        <v>0</v>
      </c>
      <c r="AC1365" s="15">
        <f t="shared" si="137"/>
        <v>582425</v>
      </c>
      <c r="AD1365" s="15">
        <f t="shared" si="137"/>
        <v>0</v>
      </c>
      <c r="AE1365" s="15">
        <f t="shared" si="137"/>
        <v>0</v>
      </c>
      <c r="AF1365" s="15">
        <f t="shared" si="137"/>
        <v>0</v>
      </c>
      <c r="AG1365" s="15">
        <f t="shared" si="137"/>
        <v>0</v>
      </c>
      <c r="AH1365" s="15">
        <f t="shared" si="137"/>
        <v>0</v>
      </c>
      <c r="AI1365" s="15">
        <f t="shared" si="138"/>
        <v>0</v>
      </c>
      <c r="AJ1365" s="15">
        <f t="shared" si="138"/>
        <v>0</v>
      </c>
      <c r="AK1365" s="15">
        <f t="shared" si="138"/>
        <v>0</v>
      </c>
      <c r="AL1365" s="15">
        <f t="shared" si="138"/>
        <v>0</v>
      </c>
      <c r="AM1365" s="15">
        <f t="shared" si="138"/>
        <v>0</v>
      </c>
      <c r="AN1365" s="15">
        <f t="shared" si="138"/>
        <v>0</v>
      </c>
      <c r="AO1365" s="15">
        <f t="shared" si="138"/>
        <v>0</v>
      </c>
      <c r="AP1365" s="15">
        <f t="shared" si="138"/>
        <v>0</v>
      </c>
      <c r="AQ1365" s="15">
        <f t="shared" si="138"/>
        <v>0</v>
      </c>
      <c r="AR1365" s="15">
        <f t="shared" si="138"/>
        <v>0</v>
      </c>
      <c r="AS1365" s="15">
        <f t="shared" si="139"/>
        <v>0</v>
      </c>
      <c r="AT1365" s="15">
        <f t="shared" si="139"/>
        <v>0</v>
      </c>
      <c r="AU1365" s="15">
        <f t="shared" si="139"/>
        <v>0</v>
      </c>
      <c r="AV1365" s="15">
        <f t="shared" si="139"/>
        <v>0</v>
      </c>
      <c r="AW1365" s="15">
        <f t="shared" si="139"/>
        <v>0</v>
      </c>
      <c r="AX1365" s="15">
        <f t="shared" si="139"/>
        <v>0</v>
      </c>
      <c r="AY1365" s="15">
        <f t="shared" si="139"/>
        <v>0</v>
      </c>
      <c r="BB1365" t="b">
        <f t="shared" si="126"/>
        <v>1</v>
      </c>
    </row>
    <row r="1366" spans="2:54">
      <c r="B1366">
        <f>TIP!A196</f>
        <v>15598</v>
      </c>
      <c r="C1366">
        <f>TIP!C196</f>
        <v>70035</v>
      </c>
      <c r="D1366" t="str">
        <f>TIP!F196</f>
        <v xml:space="preserve"> Milwaukie</v>
      </c>
      <c r="E1366" t="s">
        <v>4307</v>
      </c>
      <c r="F1366" t="str">
        <f t="shared" si="127"/>
        <v>City/Roadwayandbridge</v>
      </c>
      <c r="G1366" t="str">
        <f>TIP!F196</f>
        <v xml:space="preserve"> Milwaukie</v>
      </c>
      <c r="I1366" t="str">
        <f>TIP!B196</f>
        <v>OR 99-E Bridge at Kellogg Lake</v>
      </c>
      <c r="L1366" t="str">
        <f>TIP!E196</f>
        <v xml:space="preserve"> Highway</v>
      </c>
      <c r="M1366" t="str">
        <f>TIP!D196</f>
        <v xml:space="preserve"> Design funding for removal of both dam and bridge with a bridge replacement.</v>
      </c>
      <c r="N1366">
        <f>TIP!P196</f>
        <v>0</v>
      </c>
      <c r="R1366">
        <v>56</v>
      </c>
      <c r="T1366" t="str">
        <f>TIP!H131</f>
        <v>Roadwayandbridge</v>
      </c>
      <c r="U1366" s="15">
        <f>TIP!L196</f>
        <v>2015</v>
      </c>
      <c r="W1366" s="15">
        <f t="shared" si="125"/>
        <v>0</v>
      </c>
      <c r="Y1366" s="15">
        <f t="shared" si="137"/>
        <v>0</v>
      </c>
      <c r="Z1366" s="15">
        <f t="shared" si="137"/>
        <v>0</v>
      </c>
      <c r="AA1366" s="15">
        <f t="shared" si="137"/>
        <v>0</v>
      </c>
      <c r="AB1366" s="15">
        <f t="shared" si="137"/>
        <v>0</v>
      </c>
      <c r="AC1366" s="15">
        <f t="shared" si="137"/>
        <v>0</v>
      </c>
      <c r="AD1366" s="15">
        <f t="shared" si="137"/>
        <v>0</v>
      </c>
      <c r="AE1366" s="15">
        <f t="shared" si="137"/>
        <v>0</v>
      </c>
      <c r="AF1366" s="15">
        <f t="shared" si="137"/>
        <v>0</v>
      </c>
      <c r="AG1366" s="15">
        <f t="shared" si="137"/>
        <v>0</v>
      </c>
      <c r="AH1366" s="15">
        <f t="shared" si="137"/>
        <v>0</v>
      </c>
      <c r="AI1366" s="15">
        <f t="shared" si="138"/>
        <v>0</v>
      </c>
      <c r="AJ1366" s="15">
        <f t="shared" si="138"/>
        <v>0</v>
      </c>
      <c r="AK1366" s="15">
        <f t="shared" si="138"/>
        <v>0</v>
      </c>
      <c r="AL1366" s="15">
        <f t="shared" si="138"/>
        <v>0</v>
      </c>
      <c r="AM1366" s="15">
        <f t="shared" si="138"/>
        <v>0</v>
      </c>
      <c r="AN1366" s="15">
        <f t="shared" si="138"/>
        <v>0</v>
      </c>
      <c r="AO1366" s="15">
        <f t="shared" si="138"/>
        <v>0</v>
      </c>
      <c r="AP1366" s="15">
        <f t="shared" si="138"/>
        <v>0</v>
      </c>
      <c r="AQ1366" s="15">
        <f t="shared" si="138"/>
        <v>0</v>
      </c>
      <c r="AR1366" s="15">
        <f t="shared" si="138"/>
        <v>0</v>
      </c>
      <c r="AS1366" s="15">
        <f t="shared" si="139"/>
        <v>0</v>
      </c>
      <c r="AT1366" s="15">
        <f t="shared" si="139"/>
        <v>0</v>
      </c>
      <c r="AU1366" s="15">
        <f t="shared" si="139"/>
        <v>0</v>
      </c>
      <c r="AV1366" s="15">
        <f t="shared" si="139"/>
        <v>0</v>
      </c>
      <c r="AW1366" s="15">
        <f t="shared" si="139"/>
        <v>0</v>
      </c>
      <c r="AX1366" s="15">
        <f t="shared" si="139"/>
        <v>0</v>
      </c>
      <c r="AY1366" s="15">
        <f t="shared" si="139"/>
        <v>0</v>
      </c>
      <c r="BB1366" t="b">
        <f t="shared" si="126"/>
        <v>1</v>
      </c>
    </row>
    <row r="1367" spans="2:54">
      <c r="B1367">
        <f>TIP!A197</f>
        <v>15598</v>
      </c>
      <c r="C1367">
        <f>TIP!C197</f>
        <v>70035</v>
      </c>
      <c r="D1367" t="str">
        <f>TIP!F197</f>
        <v xml:space="preserve"> Milwaukie</v>
      </c>
      <c r="E1367" t="s">
        <v>4307</v>
      </c>
      <c r="F1367" t="str">
        <f t="shared" si="127"/>
        <v>City/Trail</v>
      </c>
      <c r="G1367" t="str">
        <f>TIP!F197</f>
        <v xml:space="preserve"> Milwaukie</v>
      </c>
      <c r="I1367" t="str">
        <f>TIP!B197</f>
        <v>OR 99-E Bridge at Kellogg Lake</v>
      </c>
      <c r="L1367" t="str">
        <f>TIP!E197</f>
        <v xml:space="preserve"> Highway</v>
      </c>
      <c r="M1367" t="str">
        <f>TIP!D197</f>
        <v xml:space="preserve"> Design funding for removal of both dam and bridge with a bridge replacement.</v>
      </c>
      <c r="N1367">
        <f>TIP!P197</f>
        <v>1175749</v>
      </c>
      <c r="R1367">
        <v>57</v>
      </c>
      <c r="T1367" t="str">
        <f>TIP!H132</f>
        <v>Trail</v>
      </c>
      <c r="U1367" s="15">
        <f>TIP!L197</f>
        <v>2015</v>
      </c>
      <c r="W1367" s="15">
        <f t="shared" si="125"/>
        <v>1175749</v>
      </c>
      <c r="Y1367" s="15">
        <f t="shared" si="137"/>
        <v>0</v>
      </c>
      <c r="Z1367" s="15">
        <f t="shared" si="137"/>
        <v>1175749</v>
      </c>
      <c r="AA1367" s="15">
        <f t="shared" si="137"/>
        <v>0</v>
      </c>
      <c r="AB1367" s="15">
        <f t="shared" si="137"/>
        <v>0</v>
      </c>
      <c r="AC1367" s="15">
        <f t="shared" si="137"/>
        <v>0</v>
      </c>
      <c r="AD1367" s="15">
        <f t="shared" si="137"/>
        <v>0</v>
      </c>
      <c r="AE1367" s="15">
        <f t="shared" si="137"/>
        <v>0</v>
      </c>
      <c r="AF1367" s="15">
        <f t="shared" si="137"/>
        <v>0</v>
      </c>
      <c r="AG1367" s="15">
        <f t="shared" si="137"/>
        <v>0</v>
      </c>
      <c r="AH1367" s="15">
        <f t="shared" si="137"/>
        <v>0</v>
      </c>
      <c r="AI1367" s="15">
        <f t="shared" si="138"/>
        <v>0</v>
      </c>
      <c r="AJ1367" s="15">
        <f t="shared" si="138"/>
        <v>0</v>
      </c>
      <c r="AK1367" s="15">
        <f t="shared" si="138"/>
        <v>0</v>
      </c>
      <c r="AL1367" s="15">
        <f t="shared" si="138"/>
        <v>0</v>
      </c>
      <c r="AM1367" s="15">
        <f t="shared" si="138"/>
        <v>0</v>
      </c>
      <c r="AN1367" s="15">
        <f t="shared" si="138"/>
        <v>0</v>
      </c>
      <c r="AO1367" s="15">
        <f t="shared" si="138"/>
        <v>0</v>
      </c>
      <c r="AP1367" s="15">
        <f t="shared" si="138"/>
        <v>0</v>
      </c>
      <c r="AQ1367" s="15">
        <f t="shared" si="138"/>
        <v>0</v>
      </c>
      <c r="AR1367" s="15">
        <f t="shared" si="138"/>
        <v>0</v>
      </c>
      <c r="AS1367" s="15">
        <f t="shared" si="139"/>
        <v>0</v>
      </c>
      <c r="AT1367" s="15">
        <f t="shared" si="139"/>
        <v>0</v>
      </c>
      <c r="AU1367" s="15">
        <f t="shared" si="139"/>
        <v>0</v>
      </c>
      <c r="AV1367" s="15">
        <f t="shared" si="139"/>
        <v>0</v>
      </c>
      <c r="AW1367" s="15">
        <f t="shared" si="139"/>
        <v>0</v>
      </c>
      <c r="AX1367" s="15">
        <f t="shared" si="139"/>
        <v>0</v>
      </c>
      <c r="AY1367" s="15">
        <f t="shared" si="139"/>
        <v>0</v>
      </c>
      <c r="BB1367" t="b">
        <f t="shared" si="126"/>
        <v>1</v>
      </c>
    </row>
    <row r="1368" spans="2:54">
      <c r="B1368">
        <f>TIP!A275</f>
        <v>18018</v>
      </c>
      <c r="C1368">
        <f>TIP!C275</f>
        <v>70479</v>
      </c>
      <c r="D1368" t="str">
        <f>TIP!F275</f>
        <v xml:space="preserve"> Milwaukie</v>
      </c>
      <c r="E1368" t="s">
        <v>4307</v>
      </c>
      <c r="F1368" t="str">
        <f t="shared" si="127"/>
        <v>City/Roadwayandbridge</v>
      </c>
      <c r="G1368" t="str">
        <f>TIP!F275</f>
        <v xml:space="preserve"> Milwaukie</v>
      </c>
      <c r="I1368" t="str">
        <f>TIP!B275</f>
        <v>17th Avenue Multi-use Trail: SE Ochoco - SE McLoughlin</v>
      </c>
      <c r="L1368" t="str">
        <f>TIP!E275</f>
        <v xml:space="preserve"> Local Road</v>
      </c>
      <c r="M1368" t="str">
        <f>TIP!D275</f>
        <v xml:space="preserve"> Trail on west side of SE 17th Avenue between Ochoco Street and McLoughlin Boulevard and possibly on-street bike lanes. Links two significant regional multi-use trails; the Trolley Trail and the Springwater Corridor Trail.</v>
      </c>
      <c r="N1368">
        <f>TIP!P275</f>
        <v>1760890</v>
      </c>
      <c r="R1368">
        <v>135</v>
      </c>
      <c r="T1368" t="str">
        <f>TIP!H210</f>
        <v>Roadwayandbridge</v>
      </c>
      <c r="U1368" s="15">
        <f>TIP!L275</f>
        <v>2015</v>
      </c>
      <c r="W1368" s="15">
        <f t="shared" si="125"/>
        <v>1760890</v>
      </c>
      <c r="Y1368" s="15">
        <f t="shared" ref="Y1368:AH1377" si="140">IF(Y$1=$U1368,$W1368,0)</f>
        <v>0</v>
      </c>
      <c r="Z1368" s="15">
        <f t="shared" si="140"/>
        <v>1760890</v>
      </c>
      <c r="AA1368" s="15">
        <f t="shared" si="140"/>
        <v>0</v>
      </c>
      <c r="AB1368" s="15">
        <f t="shared" si="140"/>
        <v>0</v>
      </c>
      <c r="AC1368" s="15">
        <f t="shared" si="140"/>
        <v>0</v>
      </c>
      <c r="AD1368" s="15">
        <f t="shared" si="140"/>
        <v>0</v>
      </c>
      <c r="AE1368" s="15">
        <f t="shared" si="140"/>
        <v>0</v>
      </c>
      <c r="AF1368" s="15">
        <f t="shared" si="140"/>
        <v>0</v>
      </c>
      <c r="AG1368" s="15">
        <f t="shared" si="140"/>
        <v>0</v>
      </c>
      <c r="AH1368" s="15">
        <f t="shared" si="140"/>
        <v>0</v>
      </c>
      <c r="AI1368" s="15">
        <f t="shared" ref="AI1368:AR1377" si="141">IF(AI$1=$U1368,$W1368,0)</f>
        <v>0</v>
      </c>
      <c r="AJ1368" s="15">
        <f t="shared" si="141"/>
        <v>0</v>
      </c>
      <c r="AK1368" s="15">
        <f t="shared" si="141"/>
        <v>0</v>
      </c>
      <c r="AL1368" s="15">
        <f t="shared" si="141"/>
        <v>0</v>
      </c>
      <c r="AM1368" s="15">
        <f t="shared" si="141"/>
        <v>0</v>
      </c>
      <c r="AN1368" s="15">
        <f t="shared" si="141"/>
        <v>0</v>
      </c>
      <c r="AO1368" s="15">
        <f t="shared" si="141"/>
        <v>0</v>
      </c>
      <c r="AP1368" s="15">
        <f t="shared" si="141"/>
        <v>0</v>
      </c>
      <c r="AQ1368" s="15">
        <f t="shared" si="141"/>
        <v>0</v>
      </c>
      <c r="AR1368" s="15">
        <f t="shared" si="141"/>
        <v>0</v>
      </c>
      <c r="AS1368" s="15">
        <f t="shared" ref="AS1368:AY1377" si="142">IF(AS$1=$U1368,$W1368,0)</f>
        <v>0</v>
      </c>
      <c r="AT1368" s="15">
        <f t="shared" si="142"/>
        <v>0</v>
      </c>
      <c r="AU1368" s="15">
        <f t="shared" si="142"/>
        <v>0</v>
      </c>
      <c r="AV1368" s="15">
        <f t="shared" si="142"/>
        <v>0</v>
      </c>
      <c r="AW1368" s="15">
        <f t="shared" si="142"/>
        <v>0</v>
      </c>
      <c r="AX1368" s="15">
        <f t="shared" si="142"/>
        <v>0</v>
      </c>
      <c r="AY1368" s="15">
        <f t="shared" si="142"/>
        <v>0</v>
      </c>
      <c r="BB1368" t="b">
        <f t="shared" si="126"/>
        <v>1</v>
      </c>
    </row>
    <row r="1369" spans="2:54">
      <c r="B1369">
        <f>TIP!A276</f>
        <v>18018</v>
      </c>
      <c r="C1369">
        <f>TIP!C276</f>
        <v>70479</v>
      </c>
      <c r="D1369" t="str">
        <f>TIP!F276</f>
        <v xml:space="preserve"> Milwaukie</v>
      </c>
      <c r="E1369" t="s">
        <v>4307</v>
      </c>
      <c r="F1369" t="str">
        <f t="shared" si="127"/>
        <v>City/Pedestrian</v>
      </c>
      <c r="G1369" t="str">
        <f>TIP!F276</f>
        <v xml:space="preserve"> Milwaukie</v>
      </c>
      <c r="I1369" t="str">
        <f>TIP!B276</f>
        <v>17th Avenue Multi-use Trail: SE Ochoco - SE McLoughlin</v>
      </c>
      <c r="L1369" t="str">
        <f>TIP!E276</f>
        <v xml:space="preserve"> Local Road</v>
      </c>
      <c r="M1369" t="str">
        <f>TIP!D276</f>
        <v xml:space="preserve"> Trail on west side of SE 17th Avenue between Ochoco Street and McLoughlin Boulevard and possibly on-street bike lanes. Links two significant regional multi-use trails; the Trolley Trail and the Springwater Corridor Trail.</v>
      </c>
      <c r="N1369">
        <f>TIP!P276</f>
        <v>160000</v>
      </c>
      <c r="R1369">
        <v>136</v>
      </c>
      <c r="T1369" t="str">
        <f>TIP!H211</f>
        <v>Pedestrian</v>
      </c>
      <c r="U1369" s="15">
        <f>TIP!L276</f>
        <v>2015</v>
      </c>
      <c r="W1369" s="15">
        <f t="shared" si="125"/>
        <v>160000</v>
      </c>
      <c r="Y1369" s="15">
        <f t="shared" si="140"/>
        <v>0</v>
      </c>
      <c r="Z1369" s="15">
        <f t="shared" si="140"/>
        <v>160000</v>
      </c>
      <c r="AA1369" s="15">
        <f t="shared" si="140"/>
        <v>0</v>
      </c>
      <c r="AB1369" s="15">
        <f t="shared" si="140"/>
        <v>0</v>
      </c>
      <c r="AC1369" s="15">
        <f t="shared" si="140"/>
        <v>0</v>
      </c>
      <c r="AD1369" s="15">
        <f t="shared" si="140"/>
        <v>0</v>
      </c>
      <c r="AE1369" s="15">
        <f t="shared" si="140"/>
        <v>0</v>
      </c>
      <c r="AF1369" s="15">
        <f t="shared" si="140"/>
        <v>0</v>
      </c>
      <c r="AG1369" s="15">
        <f t="shared" si="140"/>
        <v>0</v>
      </c>
      <c r="AH1369" s="15">
        <f t="shared" si="140"/>
        <v>0</v>
      </c>
      <c r="AI1369" s="15">
        <f t="shared" si="141"/>
        <v>0</v>
      </c>
      <c r="AJ1369" s="15">
        <f t="shared" si="141"/>
        <v>0</v>
      </c>
      <c r="AK1369" s="15">
        <f t="shared" si="141"/>
        <v>0</v>
      </c>
      <c r="AL1369" s="15">
        <f t="shared" si="141"/>
        <v>0</v>
      </c>
      <c r="AM1369" s="15">
        <f t="shared" si="141"/>
        <v>0</v>
      </c>
      <c r="AN1369" s="15">
        <f t="shared" si="141"/>
        <v>0</v>
      </c>
      <c r="AO1369" s="15">
        <f t="shared" si="141"/>
        <v>0</v>
      </c>
      <c r="AP1369" s="15">
        <f t="shared" si="141"/>
        <v>0</v>
      </c>
      <c r="AQ1369" s="15">
        <f t="shared" si="141"/>
        <v>0</v>
      </c>
      <c r="AR1369" s="15">
        <f t="shared" si="141"/>
        <v>0</v>
      </c>
      <c r="AS1369" s="15">
        <f t="shared" si="142"/>
        <v>0</v>
      </c>
      <c r="AT1369" s="15">
        <f t="shared" si="142"/>
        <v>0</v>
      </c>
      <c r="AU1369" s="15">
        <f t="shared" si="142"/>
        <v>0</v>
      </c>
      <c r="AV1369" s="15">
        <f t="shared" si="142"/>
        <v>0</v>
      </c>
      <c r="AW1369" s="15">
        <f t="shared" si="142"/>
        <v>0</v>
      </c>
      <c r="AX1369" s="15">
        <f t="shared" si="142"/>
        <v>0</v>
      </c>
      <c r="AY1369" s="15">
        <f t="shared" si="142"/>
        <v>0</v>
      </c>
      <c r="BB1369" t="b">
        <f t="shared" si="126"/>
        <v>1</v>
      </c>
    </row>
    <row r="1370" spans="2:54">
      <c r="B1370">
        <f>TIP!A145</f>
        <v>14438</v>
      </c>
      <c r="C1370">
        <f>TIP!C145</f>
        <v>70096</v>
      </c>
      <c r="D1370" t="str">
        <f>TIP!F145</f>
        <v xml:space="preserve"> Multnomah County</v>
      </c>
      <c r="E1370" t="s">
        <v>4308</v>
      </c>
      <c r="F1370" t="str">
        <f t="shared" si="127"/>
        <v>County/Roadwayandbridge</v>
      </c>
      <c r="G1370" t="str">
        <f>TIP!F145</f>
        <v xml:space="preserve"> Multnomah County</v>
      </c>
      <c r="I1370" t="str">
        <f>TIP!B145</f>
        <v>Stark St Beaver Creek Culvert</v>
      </c>
      <c r="L1370" t="str">
        <f>TIP!E145</f>
        <v xml:space="preserve"> Local Road</v>
      </c>
      <c r="M1370" t="str">
        <f>TIP!D145</f>
        <v xml:space="preserve"> The project calls for the replacement of 3 culverts along Beaver Creek at Troutdale Rd. Stark St and Cochran Rd.</v>
      </c>
      <c r="N1370">
        <f>TIP!P145</f>
        <v>0</v>
      </c>
      <c r="R1370">
        <v>5</v>
      </c>
      <c r="T1370" t="str">
        <f>TIP!H80</f>
        <v>Roadwayandbridge</v>
      </c>
      <c r="U1370" s="15">
        <f>TIP!L145</f>
        <v>2014</v>
      </c>
      <c r="W1370" s="15">
        <f t="shared" si="125"/>
        <v>0</v>
      </c>
      <c r="Y1370" s="15">
        <f t="shared" si="140"/>
        <v>0</v>
      </c>
      <c r="Z1370" s="15">
        <f t="shared" si="140"/>
        <v>0</v>
      </c>
      <c r="AA1370" s="15">
        <f t="shared" si="140"/>
        <v>0</v>
      </c>
      <c r="AB1370" s="15">
        <f t="shared" si="140"/>
        <v>0</v>
      </c>
      <c r="AC1370" s="15">
        <f t="shared" si="140"/>
        <v>0</v>
      </c>
      <c r="AD1370" s="15">
        <f t="shared" si="140"/>
        <v>0</v>
      </c>
      <c r="AE1370" s="15">
        <f t="shared" si="140"/>
        <v>0</v>
      </c>
      <c r="AF1370" s="15">
        <f t="shared" si="140"/>
        <v>0</v>
      </c>
      <c r="AG1370" s="15">
        <f t="shared" si="140"/>
        <v>0</v>
      </c>
      <c r="AH1370" s="15">
        <f t="shared" si="140"/>
        <v>0</v>
      </c>
      <c r="AI1370" s="15">
        <f t="shared" si="141"/>
        <v>0</v>
      </c>
      <c r="AJ1370" s="15">
        <f t="shared" si="141"/>
        <v>0</v>
      </c>
      <c r="AK1370" s="15">
        <f t="shared" si="141"/>
        <v>0</v>
      </c>
      <c r="AL1370" s="15">
        <f t="shared" si="141"/>
        <v>0</v>
      </c>
      <c r="AM1370" s="15">
        <f t="shared" si="141"/>
        <v>0</v>
      </c>
      <c r="AN1370" s="15">
        <f t="shared" si="141"/>
        <v>0</v>
      </c>
      <c r="AO1370" s="15">
        <f t="shared" si="141"/>
        <v>0</v>
      </c>
      <c r="AP1370" s="15">
        <f t="shared" si="141"/>
        <v>0</v>
      </c>
      <c r="AQ1370" s="15">
        <f t="shared" si="141"/>
        <v>0</v>
      </c>
      <c r="AR1370" s="15">
        <f t="shared" si="141"/>
        <v>0</v>
      </c>
      <c r="AS1370" s="15">
        <f t="shared" si="142"/>
        <v>0</v>
      </c>
      <c r="AT1370" s="15">
        <f t="shared" si="142"/>
        <v>0</v>
      </c>
      <c r="AU1370" s="15">
        <f t="shared" si="142"/>
        <v>0</v>
      </c>
      <c r="AV1370" s="15">
        <f t="shared" si="142"/>
        <v>0</v>
      </c>
      <c r="AW1370" s="15">
        <f t="shared" si="142"/>
        <v>0</v>
      </c>
      <c r="AX1370" s="15">
        <f t="shared" si="142"/>
        <v>0</v>
      </c>
      <c r="AY1370" s="15">
        <f t="shared" si="142"/>
        <v>0</v>
      </c>
      <c r="BB1370" t="b">
        <f t="shared" si="126"/>
        <v>1</v>
      </c>
    </row>
    <row r="1371" spans="2:54">
      <c r="B1371">
        <f>TIP!A146</f>
        <v>14438</v>
      </c>
      <c r="C1371">
        <f>TIP!C146</f>
        <v>70096</v>
      </c>
      <c r="D1371" t="str">
        <f>TIP!F146</f>
        <v xml:space="preserve"> Multnomah County</v>
      </c>
      <c r="E1371" t="s">
        <v>4308</v>
      </c>
      <c r="F1371" t="str">
        <f t="shared" si="127"/>
        <v>County/Roadwayandbridge</v>
      </c>
      <c r="G1371" t="str">
        <f>TIP!F146</f>
        <v xml:space="preserve"> Multnomah County</v>
      </c>
      <c r="I1371" t="str">
        <f>TIP!B146</f>
        <v>Stark St Beaver Creek Culvert</v>
      </c>
      <c r="L1371" t="str">
        <f>TIP!E146</f>
        <v xml:space="preserve"> Local Road</v>
      </c>
      <c r="M1371" t="str">
        <f>TIP!D146</f>
        <v xml:space="preserve"> The project calls for the replacement of 3 culverts along Beaver Creek at Troutdale Rd. Stark St and Cochran Rd.</v>
      </c>
      <c r="N1371">
        <f>TIP!P146</f>
        <v>120000</v>
      </c>
      <c r="R1371">
        <v>6</v>
      </c>
      <c r="T1371" t="str">
        <f>TIP!H81</f>
        <v>Roadwayandbridge</v>
      </c>
      <c r="U1371" s="15">
        <f>TIP!L146</f>
        <v>2014</v>
      </c>
      <c r="W1371" s="15">
        <f t="shared" si="125"/>
        <v>120000</v>
      </c>
      <c r="Y1371" s="15">
        <f t="shared" si="140"/>
        <v>120000</v>
      </c>
      <c r="Z1371" s="15">
        <f t="shared" si="140"/>
        <v>0</v>
      </c>
      <c r="AA1371" s="15">
        <f t="shared" si="140"/>
        <v>0</v>
      </c>
      <c r="AB1371" s="15">
        <f t="shared" si="140"/>
        <v>0</v>
      </c>
      <c r="AC1371" s="15">
        <f t="shared" si="140"/>
        <v>0</v>
      </c>
      <c r="AD1371" s="15">
        <f t="shared" si="140"/>
        <v>0</v>
      </c>
      <c r="AE1371" s="15">
        <f t="shared" si="140"/>
        <v>0</v>
      </c>
      <c r="AF1371" s="15">
        <f t="shared" si="140"/>
        <v>0</v>
      </c>
      <c r="AG1371" s="15">
        <f t="shared" si="140"/>
        <v>0</v>
      </c>
      <c r="AH1371" s="15">
        <f t="shared" si="140"/>
        <v>0</v>
      </c>
      <c r="AI1371" s="15">
        <f t="shared" si="141"/>
        <v>0</v>
      </c>
      <c r="AJ1371" s="15">
        <f t="shared" si="141"/>
        <v>0</v>
      </c>
      <c r="AK1371" s="15">
        <f t="shared" si="141"/>
        <v>0</v>
      </c>
      <c r="AL1371" s="15">
        <f t="shared" si="141"/>
        <v>0</v>
      </c>
      <c r="AM1371" s="15">
        <f t="shared" si="141"/>
        <v>0</v>
      </c>
      <c r="AN1371" s="15">
        <f t="shared" si="141"/>
        <v>0</v>
      </c>
      <c r="AO1371" s="15">
        <f t="shared" si="141"/>
        <v>0</v>
      </c>
      <c r="AP1371" s="15">
        <f t="shared" si="141"/>
        <v>0</v>
      </c>
      <c r="AQ1371" s="15">
        <f t="shared" si="141"/>
        <v>0</v>
      </c>
      <c r="AR1371" s="15">
        <f t="shared" si="141"/>
        <v>0</v>
      </c>
      <c r="AS1371" s="15">
        <f t="shared" si="142"/>
        <v>0</v>
      </c>
      <c r="AT1371" s="15">
        <f t="shared" si="142"/>
        <v>0</v>
      </c>
      <c r="AU1371" s="15">
        <f t="shared" si="142"/>
        <v>0</v>
      </c>
      <c r="AV1371" s="15">
        <f t="shared" si="142"/>
        <v>0</v>
      </c>
      <c r="AW1371" s="15">
        <f t="shared" si="142"/>
        <v>0</v>
      </c>
      <c r="AX1371" s="15">
        <f t="shared" si="142"/>
        <v>0</v>
      </c>
      <c r="AY1371" s="15">
        <f t="shared" si="142"/>
        <v>0</v>
      </c>
      <c r="BB1371" t="b">
        <f t="shared" si="126"/>
        <v>1</v>
      </c>
    </row>
    <row r="1372" spans="2:54">
      <c r="B1372">
        <f>TIP!A153</f>
        <v>17410</v>
      </c>
      <c r="C1372">
        <f>TIP!C153</f>
        <v>70416</v>
      </c>
      <c r="D1372" t="str">
        <f>TIP!F153</f>
        <v xml:space="preserve"> Multnomah County</v>
      </c>
      <c r="E1372" t="s">
        <v>4308</v>
      </c>
      <c r="F1372" t="str">
        <f t="shared" si="127"/>
        <v>County/0</v>
      </c>
      <c r="G1372" t="str">
        <f>TIP!F153</f>
        <v xml:space="preserve"> Multnomah County</v>
      </c>
      <c r="I1372" t="str">
        <f>TIP!B153</f>
        <v>Broadway Bridge - Willamette River</v>
      </c>
      <c r="L1372" t="str">
        <f>TIP!E153</f>
        <v xml:space="preserve"> Local Road</v>
      </c>
      <c r="M1372" t="str">
        <f>TIP!D153</f>
        <v xml:space="preserve"> Repair Bridge #06757</v>
      </c>
      <c r="N1372">
        <f>TIP!P153</f>
        <v>1600000</v>
      </c>
      <c r="R1372">
        <v>13</v>
      </c>
      <c r="T1372">
        <f>TIP!H88</f>
        <v>0</v>
      </c>
      <c r="U1372" s="15">
        <f>TIP!L153</f>
        <v>2014</v>
      </c>
      <c r="W1372" s="15">
        <f t="shared" si="125"/>
        <v>1600000</v>
      </c>
      <c r="Y1372" s="15">
        <f t="shared" si="140"/>
        <v>1600000</v>
      </c>
      <c r="Z1372" s="15">
        <f t="shared" si="140"/>
        <v>0</v>
      </c>
      <c r="AA1372" s="15">
        <f t="shared" si="140"/>
        <v>0</v>
      </c>
      <c r="AB1372" s="15">
        <f t="shared" si="140"/>
        <v>0</v>
      </c>
      <c r="AC1372" s="15">
        <f t="shared" si="140"/>
        <v>0</v>
      </c>
      <c r="AD1372" s="15">
        <f t="shared" si="140"/>
        <v>0</v>
      </c>
      <c r="AE1372" s="15">
        <f t="shared" si="140"/>
        <v>0</v>
      </c>
      <c r="AF1372" s="15">
        <f t="shared" si="140"/>
        <v>0</v>
      </c>
      <c r="AG1372" s="15">
        <f t="shared" si="140"/>
        <v>0</v>
      </c>
      <c r="AH1372" s="15">
        <f t="shared" si="140"/>
        <v>0</v>
      </c>
      <c r="AI1372" s="15">
        <f t="shared" si="141"/>
        <v>0</v>
      </c>
      <c r="AJ1372" s="15">
        <f t="shared" si="141"/>
        <v>0</v>
      </c>
      <c r="AK1372" s="15">
        <f t="shared" si="141"/>
        <v>0</v>
      </c>
      <c r="AL1372" s="15">
        <f t="shared" si="141"/>
        <v>0</v>
      </c>
      <c r="AM1372" s="15">
        <f t="shared" si="141"/>
        <v>0</v>
      </c>
      <c r="AN1372" s="15">
        <f t="shared" si="141"/>
        <v>0</v>
      </c>
      <c r="AO1372" s="15">
        <f t="shared" si="141"/>
        <v>0</v>
      </c>
      <c r="AP1372" s="15">
        <f t="shared" si="141"/>
        <v>0</v>
      </c>
      <c r="AQ1372" s="15">
        <f t="shared" si="141"/>
        <v>0</v>
      </c>
      <c r="AR1372" s="15">
        <f t="shared" si="141"/>
        <v>0</v>
      </c>
      <c r="AS1372" s="15">
        <f t="shared" si="142"/>
        <v>0</v>
      </c>
      <c r="AT1372" s="15">
        <f t="shared" si="142"/>
        <v>0</v>
      </c>
      <c r="AU1372" s="15">
        <f t="shared" si="142"/>
        <v>0</v>
      </c>
      <c r="AV1372" s="15">
        <f t="shared" si="142"/>
        <v>0</v>
      </c>
      <c r="AW1372" s="15">
        <f t="shared" si="142"/>
        <v>0</v>
      </c>
      <c r="AX1372" s="15">
        <f t="shared" si="142"/>
        <v>0</v>
      </c>
      <c r="AY1372" s="15">
        <f t="shared" si="142"/>
        <v>0</v>
      </c>
      <c r="BB1372" t="b">
        <f t="shared" si="126"/>
        <v>1</v>
      </c>
    </row>
    <row r="1373" spans="2:54">
      <c r="B1373">
        <f>TIP!A160</f>
        <v>18020</v>
      </c>
      <c r="C1373">
        <f>TIP!C160</f>
        <v>70485</v>
      </c>
      <c r="D1373" t="str">
        <f>TIP!F160</f>
        <v xml:space="preserve"> Multnomah County</v>
      </c>
      <c r="E1373" t="s">
        <v>4308</v>
      </c>
      <c r="F1373" t="str">
        <f t="shared" si="127"/>
        <v>County/Roadwayandbridge</v>
      </c>
      <c r="G1373" t="str">
        <f>TIP!F160</f>
        <v xml:space="preserve"> Multnomah County</v>
      </c>
      <c r="I1373" t="str">
        <f>TIP!B160</f>
        <v>Sandy Blvd:  NE 230th Ave - NE 238th Dr (Wood Village)</v>
      </c>
      <c r="L1373" t="str">
        <f>TIP!E160</f>
        <v xml:space="preserve"> Local Road</v>
      </c>
      <c r="M1373" t="str">
        <f>TIP!D160</f>
        <v xml:space="preserve"> This project addresses the substandard road conditions on NE Sandy Blvd. that affect existing freight access between existing freight-oriented businesses and industrial lands and I-84 via Exit 16 at 238th Avenue.</v>
      </c>
      <c r="N1373">
        <f>TIP!P160</f>
        <v>175752</v>
      </c>
      <c r="R1373">
        <v>20</v>
      </c>
      <c r="T1373" t="str">
        <f>TIP!H95</f>
        <v>Roadwayandbridge</v>
      </c>
      <c r="U1373" s="15">
        <f>TIP!L160</f>
        <v>2014</v>
      </c>
      <c r="W1373" s="15">
        <f t="shared" si="125"/>
        <v>175752</v>
      </c>
      <c r="Y1373" s="15">
        <f t="shared" si="140"/>
        <v>175752</v>
      </c>
      <c r="Z1373" s="15">
        <f t="shared" si="140"/>
        <v>0</v>
      </c>
      <c r="AA1373" s="15">
        <f t="shared" si="140"/>
        <v>0</v>
      </c>
      <c r="AB1373" s="15">
        <f t="shared" si="140"/>
        <v>0</v>
      </c>
      <c r="AC1373" s="15">
        <f t="shared" si="140"/>
        <v>0</v>
      </c>
      <c r="AD1373" s="15">
        <f t="shared" si="140"/>
        <v>0</v>
      </c>
      <c r="AE1373" s="15">
        <f t="shared" si="140"/>
        <v>0</v>
      </c>
      <c r="AF1373" s="15">
        <f t="shared" si="140"/>
        <v>0</v>
      </c>
      <c r="AG1373" s="15">
        <f t="shared" si="140"/>
        <v>0</v>
      </c>
      <c r="AH1373" s="15">
        <f t="shared" si="140"/>
        <v>0</v>
      </c>
      <c r="AI1373" s="15">
        <f t="shared" si="141"/>
        <v>0</v>
      </c>
      <c r="AJ1373" s="15">
        <f t="shared" si="141"/>
        <v>0</v>
      </c>
      <c r="AK1373" s="15">
        <f t="shared" si="141"/>
        <v>0</v>
      </c>
      <c r="AL1373" s="15">
        <f t="shared" si="141"/>
        <v>0</v>
      </c>
      <c r="AM1373" s="15">
        <f t="shared" si="141"/>
        <v>0</v>
      </c>
      <c r="AN1373" s="15">
        <f t="shared" si="141"/>
        <v>0</v>
      </c>
      <c r="AO1373" s="15">
        <f t="shared" si="141"/>
        <v>0</v>
      </c>
      <c r="AP1373" s="15">
        <f t="shared" si="141"/>
        <v>0</v>
      </c>
      <c r="AQ1373" s="15">
        <f t="shared" si="141"/>
        <v>0</v>
      </c>
      <c r="AR1373" s="15">
        <f t="shared" si="141"/>
        <v>0</v>
      </c>
      <c r="AS1373" s="15">
        <f t="shared" si="142"/>
        <v>0</v>
      </c>
      <c r="AT1373" s="15">
        <f t="shared" si="142"/>
        <v>0</v>
      </c>
      <c r="AU1373" s="15">
        <f t="shared" si="142"/>
        <v>0</v>
      </c>
      <c r="AV1373" s="15">
        <f t="shared" si="142"/>
        <v>0</v>
      </c>
      <c r="AW1373" s="15">
        <f t="shared" si="142"/>
        <v>0</v>
      </c>
      <c r="AX1373" s="15">
        <f t="shared" si="142"/>
        <v>0</v>
      </c>
      <c r="AY1373" s="15">
        <f t="shared" si="142"/>
        <v>0</v>
      </c>
      <c r="BB1373" t="b">
        <f t="shared" si="126"/>
        <v>1</v>
      </c>
    </row>
    <row r="1374" spans="2:54">
      <c r="B1374">
        <f>TIP!A183</f>
        <v>19043</v>
      </c>
      <c r="C1374">
        <f>TIP!C183</f>
        <v>70699</v>
      </c>
      <c r="D1374" t="str">
        <f>TIP!F183</f>
        <v xml:space="preserve"> Multnomah County</v>
      </c>
      <c r="E1374" t="s">
        <v>4308</v>
      </c>
      <c r="F1374" t="str">
        <f t="shared" si="127"/>
        <v>County/Roadwayandbridge</v>
      </c>
      <c r="G1374" t="str">
        <f>TIP!F183</f>
        <v xml:space="preserve"> Multnomah County</v>
      </c>
      <c r="I1374" t="str">
        <f>TIP!B183</f>
        <v>NE 244th Ave Rail Crossing</v>
      </c>
      <c r="L1374" t="str">
        <f>TIP!E183</f>
        <v xml:space="preserve"> Other</v>
      </c>
      <c r="M1374" t="str">
        <f>TIP!D183</f>
        <v xml:space="preserve"> Install railroad automatic gate and place guardrail around the railroad devices</v>
      </c>
      <c r="N1374">
        <f>TIP!P183</f>
        <v>50000</v>
      </c>
      <c r="R1374">
        <v>43</v>
      </c>
      <c r="T1374" t="str">
        <f>TIP!H118</f>
        <v>Roadwayandbridge</v>
      </c>
      <c r="U1374" s="15">
        <f>TIP!L183</f>
        <v>2014</v>
      </c>
      <c r="W1374" s="15">
        <f t="shared" si="125"/>
        <v>50000</v>
      </c>
      <c r="Y1374" s="15">
        <f t="shared" si="140"/>
        <v>50000</v>
      </c>
      <c r="Z1374" s="15">
        <f t="shared" si="140"/>
        <v>0</v>
      </c>
      <c r="AA1374" s="15">
        <f t="shared" si="140"/>
        <v>0</v>
      </c>
      <c r="AB1374" s="15">
        <f t="shared" si="140"/>
        <v>0</v>
      </c>
      <c r="AC1374" s="15">
        <f t="shared" si="140"/>
        <v>0</v>
      </c>
      <c r="AD1374" s="15">
        <f t="shared" si="140"/>
        <v>0</v>
      </c>
      <c r="AE1374" s="15">
        <f t="shared" si="140"/>
        <v>0</v>
      </c>
      <c r="AF1374" s="15">
        <f t="shared" si="140"/>
        <v>0</v>
      </c>
      <c r="AG1374" s="15">
        <f t="shared" si="140"/>
        <v>0</v>
      </c>
      <c r="AH1374" s="15">
        <f t="shared" si="140"/>
        <v>0</v>
      </c>
      <c r="AI1374" s="15">
        <f t="shared" si="141"/>
        <v>0</v>
      </c>
      <c r="AJ1374" s="15">
        <f t="shared" si="141"/>
        <v>0</v>
      </c>
      <c r="AK1374" s="15">
        <f t="shared" si="141"/>
        <v>0</v>
      </c>
      <c r="AL1374" s="15">
        <f t="shared" si="141"/>
        <v>0</v>
      </c>
      <c r="AM1374" s="15">
        <f t="shared" si="141"/>
        <v>0</v>
      </c>
      <c r="AN1374" s="15">
        <f t="shared" si="141"/>
        <v>0</v>
      </c>
      <c r="AO1374" s="15">
        <f t="shared" si="141"/>
        <v>0</v>
      </c>
      <c r="AP1374" s="15">
        <f t="shared" si="141"/>
        <v>0</v>
      </c>
      <c r="AQ1374" s="15">
        <f t="shared" si="141"/>
        <v>0</v>
      </c>
      <c r="AR1374" s="15">
        <f t="shared" si="141"/>
        <v>0</v>
      </c>
      <c r="AS1374" s="15">
        <f t="shared" si="142"/>
        <v>0</v>
      </c>
      <c r="AT1374" s="15">
        <f t="shared" si="142"/>
        <v>0</v>
      </c>
      <c r="AU1374" s="15">
        <f t="shared" si="142"/>
        <v>0</v>
      </c>
      <c r="AV1374" s="15">
        <f t="shared" si="142"/>
        <v>0</v>
      </c>
      <c r="AW1374" s="15">
        <f t="shared" si="142"/>
        <v>0</v>
      </c>
      <c r="AX1374" s="15">
        <f t="shared" si="142"/>
        <v>0</v>
      </c>
      <c r="AY1374" s="15">
        <f t="shared" si="142"/>
        <v>0</v>
      </c>
      <c r="BB1374" t="b">
        <f t="shared" si="126"/>
        <v>1</v>
      </c>
    </row>
    <row r="1375" spans="2:54">
      <c r="B1375">
        <f>TIP!A184</f>
        <v>19043</v>
      </c>
      <c r="C1375">
        <f>TIP!C184</f>
        <v>70699</v>
      </c>
      <c r="D1375" t="str">
        <f>TIP!F184</f>
        <v xml:space="preserve"> Multnomah County</v>
      </c>
      <c r="E1375" t="s">
        <v>4308</v>
      </c>
      <c r="F1375" t="str">
        <f t="shared" si="127"/>
        <v>County/Roadwayandbridge</v>
      </c>
      <c r="G1375" t="str">
        <f>TIP!F184</f>
        <v xml:space="preserve"> Multnomah County</v>
      </c>
      <c r="I1375" t="str">
        <f>TIP!B184</f>
        <v>NE 244th Ave Rail Crossing</v>
      </c>
      <c r="L1375" t="str">
        <f>TIP!E184</f>
        <v xml:space="preserve"> Other</v>
      </c>
      <c r="M1375" t="str">
        <f>TIP!D184</f>
        <v xml:space="preserve"> Install railroad automatic gate and place guardrail around the railroad devices</v>
      </c>
      <c r="N1375">
        <f>TIP!P184</f>
        <v>300000</v>
      </c>
      <c r="R1375">
        <v>44</v>
      </c>
      <c r="T1375" t="str">
        <f>TIP!H119</f>
        <v>Roadwayandbridge</v>
      </c>
      <c r="U1375" s="15">
        <f>TIP!L184</f>
        <v>2014</v>
      </c>
      <c r="W1375" s="15">
        <f t="shared" si="125"/>
        <v>300000</v>
      </c>
      <c r="Y1375" s="15">
        <f t="shared" si="140"/>
        <v>300000</v>
      </c>
      <c r="Z1375" s="15">
        <f t="shared" si="140"/>
        <v>0</v>
      </c>
      <c r="AA1375" s="15">
        <f t="shared" si="140"/>
        <v>0</v>
      </c>
      <c r="AB1375" s="15">
        <f t="shared" si="140"/>
        <v>0</v>
      </c>
      <c r="AC1375" s="15">
        <f t="shared" si="140"/>
        <v>0</v>
      </c>
      <c r="AD1375" s="15">
        <f t="shared" si="140"/>
        <v>0</v>
      </c>
      <c r="AE1375" s="15">
        <f t="shared" si="140"/>
        <v>0</v>
      </c>
      <c r="AF1375" s="15">
        <f t="shared" si="140"/>
        <v>0</v>
      </c>
      <c r="AG1375" s="15">
        <f t="shared" si="140"/>
        <v>0</v>
      </c>
      <c r="AH1375" s="15">
        <f t="shared" si="140"/>
        <v>0</v>
      </c>
      <c r="AI1375" s="15">
        <f t="shared" si="141"/>
        <v>0</v>
      </c>
      <c r="AJ1375" s="15">
        <f t="shared" si="141"/>
        <v>0</v>
      </c>
      <c r="AK1375" s="15">
        <f t="shared" si="141"/>
        <v>0</v>
      </c>
      <c r="AL1375" s="15">
        <f t="shared" si="141"/>
        <v>0</v>
      </c>
      <c r="AM1375" s="15">
        <f t="shared" si="141"/>
        <v>0</v>
      </c>
      <c r="AN1375" s="15">
        <f t="shared" si="141"/>
        <v>0</v>
      </c>
      <c r="AO1375" s="15">
        <f t="shared" si="141"/>
        <v>0</v>
      </c>
      <c r="AP1375" s="15">
        <f t="shared" si="141"/>
        <v>0</v>
      </c>
      <c r="AQ1375" s="15">
        <f t="shared" si="141"/>
        <v>0</v>
      </c>
      <c r="AR1375" s="15">
        <f t="shared" si="141"/>
        <v>0</v>
      </c>
      <c r="AS1375" s="15">
        <f t="shared" si="142"/>
        <v>0</v>
      </c>
      <c r="AT1375" s="15">
        <f t="shared" si="142"/>
        <v>0</v>
      </c>
      <c r="AU1375" s="15">
        <f t="shared" si="142"/>
        <v>0</v>
      </c>
      <c r="AV1375" s="15">
        <f t="shared" si="142"/>
        <v>0</v>
      </c>
      <c r="AW1375" s="15">
        <f t="shared" si="142"/>
        <v>0</v>
      </c>
      <c r="AX1375" s="15">
        <f t="shared" si="142"/>
        <v>0</v>
      </c>
      <c r="AY1375" s="15">
        <f t="shared" si="142"/>
        <v>0</v>
      </c>
      <c r="BB1375" t="b">
        <f t="shared" si="126"/>
        <v>1</v>
      </c>
    </row>
    <row r="1376" spans="2:54">
      <c r="B1376">
        <f>TIP!A191</f>
        <v>14438</v>
      </c>
      <c r="C1376">
        <f>TIP!C191</f>
        <v>70096</v>
      </c>
      <c r="D1376" t="str">
        <f>TIP!F191</f>
        <v xml:space="preserve"> Multnomah County</v>
      </c>
      <c r="E1376" t="s">
        <v>4308</v>
      </c>
      <c r="F1376" t="str">
        <f t="shared" si="127"/>
        <v>County/Trail</v>
      </c>
      <c r="G1376" t="str">
        <f>TIP!F191</f>
        <v xml:space="preserve"> Multnomah County</v>
      </c>
      <c r="I1376" t="str">
        <f>TIP!B191</f>
        <v>Stark St Beaver Creek Culvert</v>
      </c>
      <c r="L1376" t="str">
        <f>TIP!E191</f>
        <v xml:space="preserve"> Local Road</v>
      </c>
      <c r="M1376" t="str">
        <f>TIP!D191</f>
        <v xml:space="preserve"> The project calls for the replacement of 3 culverts along Beaver Creek at Troutdale Rd. Stark St and Cochran Rd.</v>
      </c>
      <c r="N1376">
        <f>TIP!P191</f>
        <v>0</v>
      </c>
      <c r="R1376">
        <v>51</v>
      </c>
      <c r="T1376" t="str">
        <f>TIP!H126</f>
        <v>Trail</v>
      </c>
      <c r="U1376" s="15">
        <f>TIP!L191</f>
        <v>2015</v>
      </c>
      <c r="W1376" s="15">
        <f t="shared" si="125"/>
        <v>0</v>
      </c>
      <c r="Y1376" s="15">
        <f t="shared" si="140"/>
        <v>0</v>
      </c>
      <c r="Z1376" s="15">
        <f t="shared" si="140"/>
        <v>0</v>
      </c>
      <c r="AA1376" s="15">
        <f t="shared" si="140"/>
        <v>0</v>
      </c>
      <c r="AB1376" s="15">
        <f t="shared" si="140"/>
        <v>0</v>
      </c>
      <c r="AC1376" s="15">
        <f t="shared" si="140"/>
        <v>0</v>
      </c>
      <c r="AD1376" s="15">
        <f t="shared" si="140"/>
        <v>0</v>
      </c>
      <c r="AE1376" s="15">
        <f t="shared" si="140"/>
        <v>0</v>
      </c>
      <c r="AF1376" s="15">
        <f t="shared" si="140"/>
        <v>0</v>
      </c>
      <c r="AG1376" s="15">
        <f t="shared" si="140"/>
        <v>0</v>
      </c>
      <c r="AH1376" s="15">
        <f t="shared" si="140"/>
        <v>0</v>
      </c>
      <c r="AI1376" s="15">
        <f t="shared" si="141"/>
        <v>0</v>
      </c>
      <c r="AJ1376" s="15">
        <f t="shared" si="141"/>
        <v>0</v>
      </c>
      <c r="AK1376" s="15">
        <f t="shared" si="141"/>
        <v>0</v>
      </c>
      <c r="AL1376" s="15">
        <f t="shared" si="141"/>
        <v>0</v>
      </c>
      <c r="AM1376" s="15">
        <f t="shared" si="141"/>
        <v>0</v>
      </c>
      <c r="AN1376" s="15">
        <f t="shared" si="141"/>
        <v>0</v>
      </c>
      <c r="AO1376" s="15">
        <f t="shared" si="141"/>
        <v>0</v>
      </c>
      <c r="AP1376" s="15">
        <f t="shared" si="141"/>
        <v>0</v>
      </c>
      <c r="AQ1376" s="15">
        <f t="shared" si="141"/>
        <v>0</v>
      </c>
      <c r="AR1376" s="15">
        <f t="shared" si="141"/>
        <v>0</v>
      </c>
      <c r="AS1376" s="15">
        <f t="shared" si="142"/>
        <v>0</v>
      </c>
      <c r="AT1376" s="15">
        <f t="shared" si="142"/>
        <v>0</v>
      </c>
      <c r="AU1376" s="15">
        <f t="shared" si="142"/>
        <v>0</v>
      </c>
      <c r="AV1376" s="15">
        <f t="shared" si="142"/>
        <v>0</v>
      </c>
      <c r="AW1376" s="15">
        <f t="shared" si="142"/>
        <v>0</v>
      </c>
      <c r="AX1376" s="15">
        <f t="shared" si="142"/>
        <v>0</v>
      </c>
      <c r="AY1376" s="15">
        <f t="shared" si="142"/>
        <v>0</v>
      </c>
      <c r="BB1376" t="b">
        <f t="shared" si="126"/>
        <v>1</v>
      </c>
    </row>
    <row r="1377" spans="2:54">
      <c r="B1377">
        <f>TIP!A192</f>
        <v>14438</v>
      </c>
      <c r="C1377">
        <f>TIP!C192</f>
        <v>70096</v>
      </c>
      <c r="D1377" t="str">
        <f>TIP!F192</f>
        <v xml:space="preserve"> Multnomah County</v>
      </c>
      <c r="E1377" t="s">
        <v>4308</v>
      </c>
      <c r="F1377" t="str">
        <f t="shared" si="127"/>
        <v>County/Roadwayandbridge</v>
      </c>
      <c r="G1377" t="str">
        <f>TIP!F192</f>
        <v xml:space="preserve"> Multnomah County</v>
      </c>
      <c r="I1377" t="str">
        <f>TIP!B192</f>
        <v>Stark St Beaver Creek Culvert</v>
      </c>
      <c r="L1377" t="str">
        <f>TIP!E192</f>
        <v xml:space="preserve"> Local Road</v>
      </c>
      <c r="M1377" t="str">
        <f>TIP!D192</f>
        <v xml:space="preserve"> The project calls for the replacement of 3 culverts along Beaver Creek at Troutdale Rd. Stark St and Cochran Rd.</v>
      </c>
      <c r="N1377">
        <f>TIP!P192</f>
        <v>100000</v>
      </c>
      <c r="R1377">
        <v>52</v>
      </c>
      <c r="T1377" t="str">
        <f>TIP!H127</f>
        <v>Roadwayandbridge</v>
      </c>
      <c r="U1377" s="15">
        <f>TIP!L192</f>
        <v>2015</v>
      </c>
      <c r="W1377" s="15">
        <f t="shared" si="125"/>
        <v>100000</v>
      </c>
      <c r="Y1377" s="15">
        <f t="shared" si="140"/>
        <v>0</v>
      </c>
      <c r="Z1377" s="15">
        <f t="shared" si="140"/>
        <v>100000</v>
      </c>
      <c r="AA1377" s="15">
        <f t="shared" si="140"/>
        <v>0</v>
      </c>
      <c r="AB1377" s="15">
        <f t="shared" si="140"/>
        <v>0</v>
      </c>
      <c r="AC1377" s="15">
        <f t="shared" si="140"/>
        <v>0</v>
      </c>
      <c r="AD1377" s="15">
        <f t="shared" si="140"/>
        <v>0</v>
      </c>
      <c r="AE1377" s="15">
        <f t="shared" si="140"/>
        <v>0</v>
      </c>
      <c r="AF1377" s="15">
        <f t="shared" si="140"/>
        <v>0</v>
      </c>
      <c r="AG1377" s="15">
        <f t="shared" si="140"/>
        <v>0</v>
      </c>
      <c r="AH1377" s="15">
        <f t="shared" si="140"/>
        <v>0</v>
      </c>
      <c r="AI1377" s="15">
        <f t="shared" si="141"/>
        <v>0</v>
      </c>
      <c r="AJ1377" s="15">
        <f t="shared" si="141"/>
        <v>0</v>
      </c>
      <c r="AK1377" s="15">
        <f t="shared" si="141"/>
        <v>0</v>
      </c>
      <c r="AL1377" s="15">
        <f t="shared" si="141"/>
        <v>0</v>
      </c>
      <c r="AM1377" s="15">
        <f t="shared" si="141"/>
        <v>0</v>
      </c>
      <c r="AN1377" s="15">
        <f t="shared" si="141"/>
        <v>0</v>
      </c>
      <c r="AO1377" s="15">
        <f t="shared" si="141"/>
        <v>0</v>
      </c>
      <c r="AP1377" s="15">
        <f t="shared" si="141"/>
        <v>0</v>
      </c>
      <c r="AQ1377" s="15">
        <f t="shared" si="141"/>
        <v>0</v>
      </c>
      <c r="AR1377" s="15">
        <f t="shared" si="141"/>
        <v>0</v>
      </c>
      <c r="AS1377" s="15">
        <f t="shared" si="142"/>
        <v>0</v>
      </c>
      <c r="AT1377" s="15">
        <f t="shared" si="142"/>
        <v>0</v>
      </c>
      <c r="AU1377" s="15">
        <f t="shared" si="142"/>
        <v>0</v>
      </c>
      <c r="AV1377" s="15">
        <f t="shared" si="142"/>
        <v>0</v>
      </c>
      <c r="AW1377" s="15">
        <f t="shared" si="142"/>
        <v>0</v>
      </c>
      <c r="AX1377" s="15">
        <f t="shared" si="142"/>
        <v>0</v>
      </c>
      <c r="AY1377" s="15">
        <f t="shared" si="142"/>
        <v>0</v>
      </c>
      <c r="BB1377" t="b">
        <f t="shared" si="126"/>
        <v>1</v>
      </c>
    </row>
    <row r="1378" spans="2:54">
      <c r="B1378">
        <f>TIP!A219</f>
        <v>17410</v>
      </c>
      <c r="C1378">
        <f>TIP!C219</f>
        <v>70416</v>
      </c>
      <c r="D1378" t="str">
        <f>TIP!F219</f>
        <v xml:space="preserve"> Multnomah County</v>
      </c>
      <c r="E1378" t="s">
        <v>4308</v>
      </c>
      <c r="F1378" t="str">
        <f t="shared" si="127"/>
        <v>County/Roadwayandbridge</v>
      </c>
      <c r="G1378" t="str">
        <f>TIP!F219</f>
        <v xml:space="preserve"> Multnomah County</v>
      </c>
      <c r="I1378" t="str">
        <f>TIP!B219</f>
        <v>Broadway Bridge - Willamette River</v>
      </c>
      <c r="L1378" t="str">
        <f>TIP!E219</f>
        <v xml:space="preserve"> Local Road</v>
      </c>
      <c r="M1378" t="str">
        <f>TIP!D219</f>
        <v xml:space="preserve"> Repair Bridge #06757</v>
      </c>
      <c r="N1378">
        <f>TIP!P219</f>
        <v>8400000</v>
      </c>
      <c r="R1378">
        <v>79</v>
      </c>
      <c r="T1378" t="str">
        <f>TIP!H154</f>
        <v>Roadwayandbridge</v>
      </c>
      <c r="U1378" s="15">
        <f>TIP!L219</f>
        <v>2015</v>
      </c>
      <c r="W1378" s="15">
        <f t="shared" si="125"/>
        <v>8400000</v>
      </c>
      <c r="Y1378" s="15">
        <f t="shared" ref="Y1378:AH1387" si="143">IF(Y$1=$U1378,$W1378,0)</f>
        <v>0</v>
      </c>
      <c r="Z1378" s="15">
        <f t="shared" si="143"/>
        <v>8400000</v>
      </c>
      <c r="AA1378" s="15">
        <f t="shared" si="143"/>
        <v>0</v>
      </c>
      <c r="AB1378" s="15">
        <f t="shared" si="143"/>
        <v>0</v>
      </c>
      <c r="AC1378" s="15">
        <f t="shared" si="143"/>
        <v>0</v>
      </c>
      <c r="AD1378" s="15">
        <f t="shared" si="143"/>
        <v>0</v>
      </c>
      <c r="AE1378" s="15">
        <f t="shared" si="143"/>
        <v>0</v>
      </c>
      <c r="AF1378" s="15">
        <f t="shared" si="143"/>
        <v>0</v>
      </c>
      <c r="AG1378" s="15">
        <f t="shared" si="143"/>
        <v>0</v>
      </c>
      <c r="AH1378" s="15">
        <f t="shared" si="143"/>
        <v>0</v>
      </c>
      <c r="AI1378" s="15">
        <f t="shared" ref="AI1378:AR1387" si="144">IF(AI$1=$U1378,$W1378,0)</f>
        <v>0</v>
      </c>
      <c r="AJ1378" s="15">
        <f t="shared" si="144"/>
        <v>0</v>
      </c>
      <c r="AK1378" s="15">
        <f t="shared" si="144"/>
        <v>0</v>
      </c>
      <c r="AL1378" s="15">
        <f t="shared" si="144"/>
        <v>0</v>
      </c>
      <c r="AM1378" s="15">
        <f t="shared" si="144"/>
        <v>0</v>
      </c>
      <c r="AN1378" s="15">
        <f t="shared" si="144"/>
        <v>0</v>
      </c>
      <c r="AO1378" s="15">
        <f t="shared" si="144"/>
        <v>0</v>
      </c>
      <c r="AP1378" s="15">
        <f t="shared" si="144"/>
        <v>0</v>
      </c>
      <c r="AQ1378" s="15">
        <f t="shared" si="144"/>
        <v>0</v>
      </c>
      <c r="AR1378" s="15">
        <f t="shared" si="144"/>
        <v>0</v>
      </c>
      <c r="AS1378" s="15">
        <f t="shared" ref="AS1378:AY1387" si="145">IF(AS$1=$U1378,$W1378,0)</f>
        <v>0</v>
      </c>
      <c r="AT1378" s="15">
        <f t="shared" si="145"/>
        <v>0</v>
      </c>
      <c r="AU1378" s="15">
        <f t="shared" si="145"/>
        <v>0</v>
      </c>
      <c r="AV1378" s="15">
        <f t="shared" si="145"/>
        <v>0</v>
      </c>
      <c r="AW1378" s="15">
        <f t="shared" si="145"/>
        <v>0</v>
      </c>
      <c r="AX1378" s="15">
        <f t="shared" si="145"/>
        <v>0</v>
      </c>
      <c r="AY1378" s="15">
        <f t="shared" si="145"/>
        <v>0</v>
      </c>
      <c r="BB1378" t="b">
        <f t="shared" si="126"/>
        <v>1</v>
      </c>
    </row>
    <row r="1379" spans="2:54">
      <c r="B1379">
        <f>TIP!A277</f>
        <v>18020</v>
      </c>
      <c r="C1379">
        <f>TIP!C277</f>
        <v>70485</v>
      </c>
      <c r="D1379" t="str">
        <f>TIP!F277</f>
        <v xml:space="preserve"> Multnomah County</v>
      </c>
      <c r="E1379" t="s">
        <v>4308</v>
      </c>
      <c r="F1379" t="str">
        <f t="shared" si="127"/>
        <v>County/Roadwayandbridge</v>
      </c>
      <c r="G1379" t="str">
        <f>TIP!F277</f>
        <v xml:space="preserve"> Multnomah County</v>
      </c>
      <c r="I1379" t="str">
        <f>TIP!B277</f>
        <v>Sandy Blvd:  NE 230th Ave - NE 238th Dr (Wood Village)</v>
      </c>
      <c r="L1379" t="str">
        <f>TIP!E277</f>
        <v xml:space="preserve"> Local Road</v>
      </c>
      <c r="M1379" t="str">
        <f>TIP!D277</f>
        <v xml:space="preserve"> This project addresses the substandard road conditions on NE Sandy Blvd. that affect existing freight access between existing freight-oriented businesses and industrial lands and I-84 via Exit 16 at 238th Avenue.</v>
      </c>
      <c r="N1379">
        <f>TIP!P277</f>
        <v>483673</v>
      </c>
      <c r="R1379">
        <v>137</v>
      </c>
      <c r="T1379" t="str">
        <f>TIP!H212</f>
        <v>Roadwayandbridge</v>
      </c>
      <c r="U1379" s="15">
        <f>TIP!L277</f>
        <v>2015</v>
      </c>
      <c r="W1379" s="15">
        <f t="shared" si="125"/>
        <v>483673</v>
      </c>
      <c r="Y1379" s="15">
        <f t="shared" si="143"/>
        <v>0</v>
      </c>
      <c r="Z1379" s="15">
        <f t="shared" si="143"/>
        <v>483673</v>
      </c>
      <c r="AA1379" s="15">
        <f t="shared" si="143"/>
        <v>0</v>
      </c>
      <c r="AB1379" s="15">
        <f t="shared" si="143"/>
        <v>0</v>
      </c>
      <c r="AC1379" s="15">
        <f t="shared" si="143"/>
        <v>0</v>
      </c>
      <c r="AD1379" s="15">
        <f t="shared" si="143"/>
        <v>0</v>
      </c>
      <c r="AE1379" s="15">
        <f t="shared" si="143"/>
        <v>0</v>
      </c>
      <c r="AF1379" s="15">
        <f t="shared" si="143"/>
        <v>0</v>
      </c>
      <c r="AG1379" s="15">
        <f t="shared" si="143"/>
        <v>0</v>
      </c>
      <c r="AH1379" s="15">
        <f t="shared" si="143"/>
        <v>0</v>
      </c>
      <c r="AI1379" s="15">
        <f t="shared" si="144"/>
        <v>0</v>
      </c>
      <c r="AJ1379" s="15">
        <f t="shared" si="144"/>
        <v>0</v>
      </c>
      <c r="AK1379" s="15">
        <f t="shared" si="144"/>
        <v>0</v>
      </c>
      <c r="AL1379" s="15">
        <f t="shared" si="144"/>
        <v>0</v>
      </c>
      <c r="AM1379" s="15">
        <f t="shared" si="144"/>
        <v>0</v>
      </c>
      <c r="AN1379" s="15">
        <f t="shared" si="144"/>
        <v>0</v>
      </c>
      <c r="AO1379" s="15">
        <f t="shared" si="144"/>
        <v>0</v>
      </c>
      <c r="AP1379" s="15">
        <f t="shared" si="144"/>
        <v>0</v>
      </c>
      <c r="AQ1379" s="15">
        <f t="shared" si="144"/>
        <v>0</v>
      </c>
      <c r="AR1379" s="15">
        <f t="shared" si="144"/>
        <v>0</v>
      </c>
      <c r="AS1379" s="15">
        <f t="shared" si="145"/>
        <v>0</v>
      </c>
      <c r="AT1379" s="15">
        <f t="shared" si="145"/>
        <v>0</v>
      </c>
      <c r="AU1379" s="15">
        <f t="shared" si="145"/>
        <v>0</v>
      </c>
      <c r="AV1379" s="15">
        <f t="shared" si="145"/>
        <v>0</v>
      </c>
      <c r="AW1379" s="15">
        <f t="shared" si="145"/>
        <v>0</v>
      </c>
      <c r="AX1379" s="15">
        <f t="shared" si="145"/>
        <v>0</v>
      </c>
      <c r="AY1379" s="15">
        <f t="shared" si="145"/>
        <v>0</v>
      </c>
      <c r="BB1379" t="b">
        <f t="shared" si="126"/>
        <v>1</v>
      </c>
    </row>
    <row r="1380" spans="2:54">
      <c r="B1380">
        <f>TIP!A278</f>
        <v>18020</v>
      </c>
      <c r="C1380">
        <f>TIP!C278</f>
        <v>70485</v>
      </c>
      <c r="D1380" t="str">
        <f>TIP!F278</f>
        <v xml:space="preserve"> Multnomah County</v>
      </c>
      <c r="E1380" t="s">
        <v>4308</v>
      </c>
      <c r="F1380" t="str">
        <f t="shared" si="127"/>
        <v>County/Trail</v>
      </c>
      <c r="G1380" t="str">
        <f>TIP!F278</f>
        <v xml:space="preserve"> Multnomah County</v>
      </c>
      <c r="I1380" t="str">
        <f>TIP!B278</f>
        <v>Sandy Blvd:  NE 230th Ave - NE 238th Dr (Wood Village)</v>
      </c>
      <c r="L1380" t="str">
        <f>TIP!E278</f>
        <v xml:space="preserve"> Local Road</v>
      </c>
      <c r="M1380" t="str">
        <f>TIP!D278</f>
        <v xml:space="preserve"> This project addresses the substandard road conditions on NE Sandy Blvd. that affect existing freight access between existing freight-oriented businesses and industrial lands and I-84 via Exit 16 at 238th Avenue.</v>
      </c>
      <c r="N1380">
        <f>TIP!P278</f>
        <v>75001</v>
      </c>
      <c r="R1380">
        <v>138</v>
      </c>
      <c r="T1380" t="str">
        <f>TIP!H213</f>
        <v>Trail</v>
      </c>
      <c r="U1380" s="15">
        <f>TIP!L278</f>
        <v>2015</v>
      </c>
      <c r="W1380" s="15">
        <f t="shared" si="125"/>
        <v>75001</v>
      </c>
      <c r="Y1380" s="15">
        <f t="shared" si="143"/>
        <v>0</v>
      </c>
      <c r="Z1380" s="15">
        <f t="shared" si="143"/>
        <v>75001</v>
      </c>
      <c r="AA1380" s="15">
        <f t="shared" si="143"/>
        <v>0</v>
      </c>
      <c r="AB1380" s="15">
        <f t="shared" si="143"/>
        <v>0</v>
      </c>
      <c r="AC1380" s="15">
        <f t="shared" si="143"/>
        <v>0</v>
      </c>
      <c r="AD1380" s="15">
        <f t="shared" si="143"/>
        <v>0</v>
      </c>
      <c r="AE1380" s="15">
        <f t="shared" si="143"/>
        <v>0</v>
      </c>
      <c r="AF1380" s="15">
        <f t="shared" si="143"/>
        <v>0</v>
      </c>
      <c r="AG1380" s="15">
        <f t="shared" si="143"/>
        <v>0</v>
      </c>
      <c r="AH1380" s="15">
        <f t="shared" si="143"/>
        <v>0</v>
      </c>
      <c r="AI1380" s="15">
        <f t="shared" si="144"/>
        <v>0</v>
      </c>
      <c r="AJ1380" s="15">
        <f t="shared" si="144"/>
        <v>0</v>
      </c>
      <c r="AK1380" s="15">
        <f t="shared" si="144"/>
        <v>0</v>
      </c>
      <c r="AL1380" s="15">
        <f t="shared" si="144"/>
        <v>0</v>
      </c>
      <c r="AM1380" s="15">
        <f t="shared" si="144"/>
        <v>0</v>
      </c>
      <c r="AN1380" s="15">
        <f t="shared" si="144"/>
        <v>0</v>
      </c>
      <c r="AO1380" s="15">
        <f t="shared" si="144"/>
        <v>0</v>
      </c>
      <c r="AP1380" s="15">
        <f t="shared" si="144"/>
        <v>0</v>
      </c>
      <c r="AQ1380" s="15">
        <f t="shared" si="144"/>
        <v>0</v>
      </c>
      <c r="AR1380" s="15">
        <f t="shared" si="144"/>
        <v>0</v>
      </c>
      <c r="AS1380" s="15">
        <f t="shared" si="145"/>
        <v>0</v>
      </c>
      <c r="AT1380" s="15">
        <f t="shared" si="145"/>
        <v>0</v>
      </c>
      <c r="AU1380" s="15">
        <f t="shared" si="145"/>
        <v>0</v>
      </c>
      <c r="AV1380" s="15">
        <f t="shared" si="145"/>
        <v>0</v>
      </c>
      <c r="AW1380" s="15">
        <f t="shared" si="145"/>
        <v>0</v>
      </c>
      <c r="AX1380" s="15">
        <f t="shared" si="145"/>
        <v>0</v>
      </c>
      <c r="AY1380" s="15">
        <f t="shared" si="145"/>
        <v>0</v>
      </c>
      <c r="BB1380" t="b">
        <f t="shared" si="126"/>
        <v>1</v>
      </c>
    </row>
    <row r="1381" spans="2:54">
      <c r="B1381">
        <f>TIP!A381</f>
        <v>18833</v>
      </c>
      <c r="C1381">
        <f>TIP!C381</f>
        <v>70775</v>
      </c>
      <c r="D1381" t="str">
        <f>TIP!F381</f>
        <v xml:space="preserve"> Multnomah County</v>
      </c>
      <c r="E1381" t="s">
        <v>4308</v>
      </c>
      <c r="F1381" t="str">
        <f t="shared" si="127"/>
        <v>County/Bike</v>
      </c>
      <c r="G1381" t="str">
        <f>TIP!F381</f>
        <v xml:space="preserve"> Multnomah County</v>
      </c>
      <c r="I1381" t="str">
        <f>TIP!B381</f>
        <v>NE 238th Dr: NE Halsey St - NE Glisan St</v>
      </c>
      <c r="L1381" t="str">
        <f>TIP!E381</f>
        <v xml:space="preserve"> Highway</v>
      </c>
      <c r="M1381" t="str">
        <f>TIP!D381</f>
        <v xml:space="preserve"> Multimodal roadway improvements</v>
      </c>
      <c r="N1381">
        <f>TIP!P381</f>
        <v>1114454</v>
      </c>
      <c r="R1381">
        <v>241</v>
      </c>
      <c r="T1381" t="str">
        <f>TIP!H316</f>
        <v>Bike</v>
      </c>
      <c r="U1381" s="15">
        <f>TIP!L381</f>
        <v>2015</v>
      </c>
      <c r="W1381" s="15">
        <f t="shared" si="125"/>
        <v>1114454</v>
      </c>
      <c r="Y1381" s="15">
        <f t="shared" si="143"/>
        <v>0</v>
      </c>
      <c r="Z1381" s="15">
        <f t="shared" si="143"/>
        <v>1114454</v>
      </c>
      <c r="AA1381" s="15">
        <f t="shared" si="143"/>
        <v>0</v>
      </c>
      <c r="AB1381" s="15">
        <f t="shared" si="143"/>
        <v>0</v>
      </c>
      <c r="AC1381" s="15">
        <f t="shared" si="143"/>
        <v>0</v>
      </c>
      <c r="AD1381" s="15">
        <f t="shared" si="143"/>
        <v>0</v>
      </c>
      <c r="AE1381" s="15">
        <f t="shared" si="143"/>
        <v>0</v>
      </c>
      <c r="AF1381" s="15">
        <f t="shared" si="143"/>
        <v>0</v>
      </c>
      <c r="AG1381" s="15">
        <f t="shared" si="143"/>
        <v>0</v>
      </c>
      <c r="AH1381" s="15">
        <f t="shared" si="143"/>
        <v>0</v>
      </c>
      <c r="AI1381" s="15">
        <f t="shared" si="144"/>
        <v>0</v>
      </c>
      <c r="AJ1381" s="15">
        <f t="shared" si="144"/>
        <v>0</v>
      </c>
      <c r="AK1381" s="15">
        <f t="shared" si="144"/>
        <v>0</v>
      </c>
      <c r="AL1381" s="15">
        <f t="shared" si="144"/>
        <v>0</v>
      </c>
      <c r="AM1381" s="15">
        <f t="shared" si="144"/>
        <v>0</v>
      </c>
      <c r="AN1381" s="15">
        <f t="shared" si="144"/>
        <v>0</v>
      </c>
      <c r="AO1381" s="15">
        <f t="shared" si="144"/>
        <v>0</v>
      </c>
      <c r="AP1381" s="15">
        <f t="shared" si="144"/>
        <v>0</v>
      </c>
      <c r="AQ1381" s="15">
        <f t="shared" si="144"/>
        <v>0</v>
      </c>
      <c r="AR1381" s="15">
        <f t="shared" si="144"/>
        <v>0</v>
      </c>
      <c r="AS1381" s="15">
        <f t="shared" si="145"/>
        <v>0</v>
      </c>
      <c r="AT1381" s="15">
        <f t="shared" si="145"/>
        <v>0</v>
      </c>
      <c r="AU1381" s="15">
        <f t="shared" si="145"/>
        <v>0</v>
      </c>
      <c r="AV1381" s="15">
        <f t="shared" si="145"/>
        <v>0</v>
      </c>
      <c r="AW1381" s="15">
        <f t="shared" si="145"/>
        <v>0</v>
      </c>
      <c r="AX1381" s="15">
        <f t="shared" si="145"/>
        <v>0</v>
      </c>
      <c r="AY1381" s="15">
        <f t="shared" si="145"/>
        <v>0</v>
      </c>
      <c r="BB1381" t="b">
        <f t="shared" si="126"/>
        <v>1</v>
      </c>
    </row>
    <row r="1382" spans="2:54">
      <c r="B1382">
        <f>TIP!A386</f>
        <v>19043</v>
      </c>
      <c r="C1382">
        <f>TIP!C386</f>
        <v>70699</v>
      </c>
      <c r="D1382" t="str">
        <f>TIP!F386</f>
        <v xml:space="preserve"> Multnomah County</v>
      </c>
      <c r="E1382" t="s">
        <v>4308</v>
      </c>
      <c r="F1382" t="str">
        <f t="shared" si="127"/>
        <v>County/0</v>
      </c>
      <c r="G1382" t="str">
        <f>TIP!F386</f>
        <v xml:space="preserve"> Multnomah County</v>
      </c>
      <c r="I1382" t="str">
        <f>TIP!B386</f>
        <v>NE 244th Ave Rail Crossing</v>
      </c>
      <c r="L1382" t="str">
        <f>TIP!E386</f>
        <v xml:space="preserve"> Other</v>
      </c>
      <c r="M1382" t="str">
        <f>TIP!D386</f>
        <v xml:space="preserve"> Install railroad automatic gate and place guardrail around the railroad devices</v>
      </c>
      <c r="N1382">
        <f>TIP!P386</f>
        <v>60000</v>
      </c>
      <c r="R1382">
        <v>246</v>
      </c>
      <c r="T1382">
        <f>TIP!H321</f>
        <v>0</v>
      </c>
      <c r="U1382" s="15">
        <f>TIP!L386</f>
        <v>2015</v>
      </c>
      <c r="W1382" s="15">
        <f t="shared" si="125"/>
        <v>60000</v>
      </c>
      <c r="Y1382" s="15">
        <f t="shared" si="143"/>
        <v>0</v>
      </c>
      <c r="Z1382" s="15">
        <f t="shared" si="143"/>
        <v>60000</v>
      </c>
      <c r="AA1382" s="15">
        <f t="shared" si="143"/>
        <v>0</v>
      </c>
      <c r="AB1382" s="15">
        <f t="shared" si="143"/>
        <v>0</v>
      </c>
      <c r="AC1382" s="15">
        <f t="shared" si="143"/>
        <v>0</v>
      </c>
      <c r="AD1382" s="15">
        <f t="shared" si="143"/>
        <v>0</v>
      </c>
      <c r="AE1382" s="15">
        <f t="shared" si="143"/>
        <v>0</v>
      </c>
      <c r="AF1382" s="15">
        <f t="shared" si="143"/>
        <v>0</v>
      </c>
      <c r="AG1382" s="15">
        <f t="shared" si="143"/>
        <v>0</v>
      </c>
      <c r="AH1382" s="15">
        <f t="shared" si="143"/>
        <v>0</v>
      </c>
      <c r="AI1382" s="15">
        <f t="shared" si="144"/>
        <v>0</v>
      </c>
      <c r="AJ1382" s="15">
        <f t="shared" si="144"/>
        <v>0</v>
      </c>
      <c r="AK1382" s="15">
        <f t="shared" si="144"/>
        <v>0</v>
      </c>
      <c r="AL1382" s="15">
        <f t="shared" si="144"/>
        <v>0</v>
      </c>
      <c r="AM1382" s="15">
        <f t="shared" si="144"/>
        <v>0</v>
      </c>
      <c r="AN1382" s="15">
        <f t="shared" si="144"/>
        <v>0</v>
      </c>
      <c r="AO1382" s="15">
        <f t="shared" si="144"/>
        <v>0</v>
      </c>
      <c r="AP1382" s="15">
        <f t="shared" si="144"/>
        <v>0</v>
      </c>
      <c r="AQ1382" s="15">
        <f t="shared" si="144"/>
        <v>0</v>
      </c>
      <c r="AR1382" s="15">
        <f t="shared" si="144"/>
        <v>0</v>
      </c>
      <c r="AS1382" s="15">
        <f t="shared" si="145"/>
        <v>0</v>
      </c>
      <c r="AT1382" s="15">
        <f t="shared" si="145"/>
        <v>0</v>
      </c>
      <c r="AU1382" s="15">
        <f t="shared" si="145"/>
        <v>0</v>
      </c>
      <c r="AV1382" s="15">
        <f t="shared" si="145"/>
        <v>0</v>
      </c>
      <c r="AW1382" s="15">
        <f t="shared" si="145"/>
        <v>0</v>
      </c>
      <c r="AX1382" s="15">
        <f t="shared" si="145"/>
        <v>0</v>
      </c>
      <c r="AY1382" s="15">
        <f t="shared" si="145"/>
        <v>0</v>
      </c>
      <c r="BB1382" t="b">
        <f t="shared" si="126"/>
        <v>1</v>
      </c>
    </row>
    <row r="1383" spans="2:54">
      <c r="B1383">
        <f>TIP!A403</f>
        <v>19149</v>
      </c>
      <c r="C1383">
        <f>TIP!C403</f>
        <v>70822</v>
      </c>
      <c r="D1383" t="str">
        <f>TIP!F403</f>
        <v xml:space="preserve"> Multnomah County</v>
      </c>
      <c r="E1383" t="s">
        <v>4308</v>
      </c>
      <c r="F1383" t="str">
        <f t="shared" si="127"/>
        <v>County/TransportationSystemManagementOperations</v>
      </c>
      <c r="G1383" t="str">
        <f>TIP!F403</f>
        <v xml:space="preserve"> Multnomah County</v>
      </c>
      <c r="I1383" t="str">
        <f>TIP!B403</f>
        <v>Morrison Bridge Deck Lift Replacement</v>
      </c>
      <c r="L1383" t="str">
        <f>TIP!E403</f>
        <v xml:space="preserve"> Local Road</v>
      </c>
      <c r="M1383" t="str">
        <f>TIP!D403</f>
        <v xml:space="preserve"> Replace Lift Deck bridge #08589</v>
      </c>
      <c r="N1383">
        <f>TIP!P403</f>
        <v>840000</v>
      </c>
      <c r="R1383">
        <v>263</v>
      </c>
      <c r="T1383" t="str">
        <f>TIP!H338</f>
        <v>TransportationSystemManagementOperations</v>
      </c>
      <c r="U1383" s="15">
        <f>TIP!L403</f>
        <v>2015</v>
      </c>
      <c r="W1383" s="15">
        <f t="shared" si="125"/>
        <v>840000</v>
      </c>
      <c r="Y1383" s="15">
        <f t="shared" si="143"/>
        <v>0</v>
      </c>
      <c r="Z1383" s="15">
        <f t="shared" si="143"/>
        <v>840000</v>
      </c>
      <c r="AA1383" s="15">
        <f t="shared" si="143"/>
        <v>0</v>
      </c>
      <c r="AB1383" s="15">
        <f t="shared" si="143"/>
        <v>0</v>
      </c>
      <c r="AC1383" s="15">
        <f t="shared" si="143"/>
        <v>0</v>
      </c>
      <c r="AD1383" s="15">
        <f t="shared" si="143"/>
        <v>0</v>
      </c>
      <c r="AE1383" s="15">
        <f t="shared" si="143"/>
        <v>0</v>
      </c>
      <c r="AF1383" s="15">
        <f t="shared" si="143"/>
        <v>0</v>
      </c>
      <c r="AG1383" s="15">
        <f t="shared" si="143"/>
        <v>0</v>
      </c>
      <c r="AH1383" s="15">
        <f t="shared" si="143"/>
        <v>0</v>
      </c>
      <c r="AI1383" s="15">
        <f t="shared" si="144"/>
        <v>0</v>
      </c>
      <c r="AJ1383" s="15">
        <f t="shared" si="144"/>
        <v>0</v>
      </c>
      <c r="AK1383" s="15">
        <f t="shared" si="144"/>
        <v>0</v>
      </c>
      <c r="AL1383" s="15">
        <f t="shared" si="144"/>
        <v>0</v>
      </c>
      <c r="AM1383" s="15">
        <f t="shared" si="144"/>
        <v>0</v>
      </c>
      <c r="AN1383" s="15">
        <f t="shared" si="144"/>
        <v>0</v>
      </c>
      <c r="AO1383" s="15">
        <f t="shared" si="144"/>
        <v>0</v>
      </c>
      <c r="AP1383" s="15">
        <f t="shared" si="144"/>
        <v>0</v>
      </c>
      <c r="AQ1383" s="15">
        <f t="shared" si="144"/>
        <v>0</v>
      </c>
      <c r="AR1383" s="15">
        <f t="shared" si="144"/>
        <v>0</v>
      </c>
      <c r="AS1383" s="15">
        <f t="shared" si="145"/>
        <v>0</v>
      </c>
      <c r="AT1383" s="15">
        <f t="shared" si="145"/>
        <v>0</v>
      </c>
      <c r="AU1383" s="15">
        <f t="shared" si="145"/>
        <v>0</v>
      </c>
      <c r="AV1383" s="15">
        <f t="shared" si="145"/>
        <v>0</v>
      </c>
      <c r="AW1383" s="15">
        <f t="shared" si="145"/>
        <v>0</v>
      </c>
      <c r="AX1383" s="15">
        <f t="shared" si="145"/>
        <v>0</v>
      </c>
      <c r="AY1383" s="15">
        <f t="shared" si="145"/>
        <v>0</v>
      </c>
      <c r="BB1383" t="b">
        <f t="shared" si="126"/>
        <v>1</v>
      </c>
    </row>
    <row r="1384" spans="2:54">
      <c r="B1384">
        <f>TIP!A462</f>
        <v>14438</v>
      </c>
      <c r="C1384">
        <f>TIP!C462</f>
        <v>70096</v>
      </c>
      <c r="D1384" t="str">
        <f>TIP!F462</f>
        <v xml:space="preserve"> Multnomah County</v>
      </c>
      <c r="E1384" t="s">
        <v>4308</v>
      </c>
      <c r="F1384" t="str">
        <f t="shared" si="127"/>
        <v>County/0</v>
      </c>
      <c r="G1384" t="str">
        <f>TIP!F462</f>
        <v xml:space="preserve"> Multnomah County</v>
      </c>
      <c r="I1384" t="str">
        <f>TIP!B462</f>
        <v>Stark St Beaver Creek Culvert</v>
      </c>
      <c r="L1384" t="str">
        <f>TIP!E462</f>
        <v xml:space="preserve"> Local Road</v>
      </c>
      <c r="M1384" t="str">
        <f>TIP!D462</f>
        <v xml:space="preserve"> The project calls for the replacement of 3 culverts along Beaver Creek at Troutdale Rd. Stark St and Cochran Rd.</v>
      </c>
      <c r="N1384">
        <f>TIP!P462</f>
        <v>0</v>
      </c>
      <c r="R1384">
        <v>322</v>
      </c>
      <c r="T1384">
        <f>TIP!H397</f>
        <v>0</v>
      </c>
      <c r="U1384" s="15">
        <f>TIP!L462</f>
        <v>2016</v>
      </c>
      <c r="W1384" s="15">
        <f t="shared" si="125"/>
        <v>0</v>
      </c>
      <c r="Y1384" s="15">
        <f t="shared" si="143"/>
        <v>0</v>
      </c>
      <c r="Z1384" s="15">
        <f t="shared" si="143"/>
        <v>0</v>
      </c>
      <c r="AA1384" s="15">
        <f t="shared" si="143"/>
        <v>0</v>
      </c>
      <c r="AB1384" s="15">
        <f t="shared" si="143"/>
        <v>0</v>
      </c>
      <c r="AC1384" s="15">
        <f t="shared" si="143"/>
        <v>0</v>
      </c>
      <c r="AD1384" s="15">
        <f t="shared" si="143"/>
        <v>0</v>
      </c>
      <c r="AE1384" s="15">
        <f t="shared" si="143"/>
        <v>0</v>
      </c>
      <c r="AF1384" s="15">
        <f t="shared" si="143"/>
        <v>0</v>
      </c>
      <c r="AG1384" s="15">
        <f t="shared" si="143"/>
        <v>0</v>
      </c>
      <c r="AH1384" s="15">
        <f t="shared" si="143"/>
        <v>0</v>
      </c>
      <c r="AI1384" s="15">
        <f t="shared" si="144"/>
        <v>0</v>
      </c>
      <c r="AJ1384" s="15">
        <f t="shared" si="144"/>
        <v>0</v>
      </c>
      <c r="AK1384" s="15">
        <f t="shared" si="144"/>
        <v>0</v>
      </c>
      <c r="AL1384" s="15">
        <f t="shared" si="144"/>
        <v>0</v>
      </c>
      <c r="AM1384" s="15">
        <f t="shared" si="144"/>
        <v>0</v>
      </c>
      <c r="AN1384" s="15">
        <f t="shared" si="144"/>
        <v>0</v>
      </c>
      <c r="AO1384" s="15">
        <f t="shared" si="144"/>
        <v>0</v>
      </c>
      <c r="AP1384" s="15">
        <f t="shared" si="144"/>
        <v>0</v>
      </c>
      <c r="AQ1384" s="15">
        <f t="shared" si="144"/>
        <v>0</v>
      </c>
      <c r="AR1384" s="15">
        <f t="shared" si="144"/>
        <v>0</v>
      </c>
      <c r="AS1384" s="15">
        <f t="shared" si="145"/>
        <v>0</v>
      </c>
      <c r="AT1384" s="15">
        <f t="shared" si="145"/>
        <v>0</v>
      </c>
      <c r="AU1384" s="15">
        <f t="shared" si="145"/>
        <v>0</v>
      </c>
      <c r="AV1384" s="15">
        <f t="shared" si="145"/>
        <v>0</v>
      </c>
      <c r="AW1384" s="15">
        <f t="shared" si="145"/>
        <v>0</v>
      </c>
      <c r="AX1384" s="15">
        <f t="shared" si="145"/>
        <v>0</v>
      </c>
      <c r="AY1384" s="15">
        <f t="shared" si="145"/>
        <v>0</v>
      </c>
      <c r="BB1384" t="b">
        <f t="shared" si="126"/>
        <v>1</v>
      </c>
    </row>
    <row r="1385" spans="2:54">
      <c r="B1385">
        <f>TIP!A463</f>
        <v>14438</v>
      </c>
      <c r="C1385">
        <f>TIP!C463</f>
        <v>70096</v>
      </c>
      <c r="D1385" t="str">
        <f>TIP!F463</f>
        <v xml:space="preserve"> Multnomah County</v>
      </c>
      <c r="E1385" t="s">
        <v>4308</v>
      </c>
      <c r="F1385" t="str">
        <f t="shared" si="127"/>
        <v>County/0</v>
      </c>
      <c r="G1385" t="str">
        <f>TIP!F463</f>
        <v xml:space="preserve"> Multnomah County</v>
      </c>
      <c r="I1385" t="str">
        <f>TIP!B463</f>
        <v>Stark St Beaver Creek Culvert</v>
      </c>
      <c r="L1385" t="str">
        <f>TIP!E463</f>
        <v xml:space="preserve"> Local Road</v>
      </c>
      <c r="M1385" t="str">
        <f>TIP!D463</f>
        <v xml:space="preserve"> The project calls for the replacement of 3 culverts along Beaver Creek at Troutdale Rd. Stark St and Cochran Rd.</v>
      </c>
      <c r="N1385">
        <f>TIP!P463</f>
        <v>957873</v>
      </c>
      <c r="R1385">
        <v>323</v>
      </c>
      <c r="T1385">
        <f>TIP!H398</f>
        <v>0</v>
      </c>
      <c r="U1385" s="15">
        <f>TIP!L463</f>
        <v>2016</v>
      </c>
      <c r="W1385" s="15">
        <f t="shared" si="125"/>
        <v>957873</v>
      </c>
      <c r="Y1385" s="15">
        <f t="shared" si="143"/>
        <v>0</v>
      </c>
      <c r="Z1385" s="15">
        <f t="shared" si="143"/>
        <v>0</v>
      </c>
      <c r="AA1385" s="15">
        <f t="shared" si="143"/>
        <v>957873</v>
      </c>
      <c r="AB1385" s="15">
        <f t="shared" si="143"/>
        <v>0</v>
      </c>
      <c r="AC1385" s="15">
        <f t="shared" si="143"/>
        <v>0</v>
      </c>
      <c r="AD1385" s="15">
        <f t="shared" si="143"/>
        <v>0</v>
      </c>
      <c r="AE1385" s="15">
        <f t="shared" si="143"/>
        <v>0</v>
      </c>
      <c r="AF1385" s="15">
        <f t="shared" si="143"/>
        <v>0</v>
      </c>
      <c r="AG1385" s="15">
        <f t="shared" si="143"/>
        <v>0</v>
      </c>
      <c r="AH1385" s="15">
        <f t="shared" si="143"/>
        <v>0</v>
      </c>
      <c r="AI1385" s="15">
        <f t="shared" si="144"/>
        <v>0</v>
      </c>
      <c r="AJ1385" s="15">
        <f t="shared" si="144"/>
        <v>0</v>
      </c>
      <c r="AK1385" s="15">
        <f t="shared" si="144"/>
        <v>0</v>
      </c>
      <c r="AL1385" s="15">
        <f t="shared" si="144"/>
        <v>0</v>
      </c>
      <c r="AM1385" s="15">
        <f t="shared" si="144"/>
        <v>0</v>
      </c>
      <c r="AN1385" s="15">
        <f t="shared" si="144"/>
        <v>0</v>
      </c>
      <c r="AO1385" s="15">
        <f t="shared" si="144"/>
        <v>0</v>
      </c>
      <c r="AP1385" s="15">
        <f t="shared" si="144"/>
        <v>0</v>
      </c>
      <c r="AQ1385" s="15">
        <f t="shared" si="144"/>
        <v>0</v>
      </c>
      <c r="AR1385" s="15">
        <f t="shared" si="144"/>
        <v>0</v>
      </c>
      <c r="AS1385" s="15">
        <f t="shared" si="145"/>
        <v>0</v>
      </c>
      <c r="AT1385" s="15">
        <f t="shared" si="145"/>
        <v>0</v>
      </c>
      <c r="AU1385" s="15">
        <f t="shared" si="145"/>
        <v>0</v>
      </c>
      <c r="AV1385" s="15">
        <f t="shared" si="145"/>
        <v>0</v>
      </c>
      <c r="AW1385" s="15">
        <f t="shared" si="145"/>
        <v>0</v>
      </c>
      <c r="AX1385" s="15">
        <f t="shared" si="145"/>
        <v>0</v>
      </c>
      <c r="AY1385" s="15">
        <f t="shared" si="145"/>
        <v>0</v>
      </c>
      <c r="BB1385" t="b">
        <f t="shared" si="126"/>
        <v>1</v>
      </c>
    </row>
    <row r="1386" spans="2:54">
      <c r="B1386">
        <f>TIP!A470</f>
        <v>18383</v>
      </c>
      <c r="C1386">
        <f>TIP!C470</f>
        <v>70667</v>
      </c>
      <c r="D1386" t="str">
        <f>TIP!F470</f>
        <v xml:space="preserve"> Multnomah County</v>
      </c>
      <c r="E1386" t="s">
        <v>4308</v>
      </c>
      <c r="F1386" t="str">
        <f t="shared" si="127"/>
        <v>County/0</v>
      </c>
      <c r="G1386" t="str">
        <f>TIP!F470</f>
        <v xml:space="preserve"> Multnomah County</v>
      </c>
      <c r="I1386" t="str">
        <f>TIP!B470</f>
        <v>Burnside St: Willamette River Br Painting &amp; Rehabilitation</v>
      </c>
      <c r="L1386" t="str">
        <f>TIP!E470</f>
        <v xml:space="preserve"> Local Road</v>
      </c>
      <c r="M1386" t="str">
        <f>TIP!D470</f>
        <v xml:space="preserve"> Paint and &amp; rehab bridge #00511</v>
      </c>
      <c r="N1386">
        <f>TIP!P470</f>
        <v>34520000</v>
      </c>
      <c r="R1386">
        <v>330</v>
      </c>
      <c r="T1386">
        <f>TIP!H405</f>
        <v>0</v>
      </c>
      <c r="U1386" s="15">
        <f>TIP!L470</f>
        <v>2016</v>
      </c>
      <c r="W1386" s="15">
        <f t="shared" ref="W1386:W1449" si="146">N1386</f>
        <v>34520000</v>
      </c>
      <c r="Y1386" s="15">
        <f t="shared" si="143"/>
        <v>0</v>
      </c>
      <c r="Z1386" s="15">
        <f t="shared" si="143"/>
        <v>0</v>
      </c>
      <c r="AA1386" s="15">
        <f t="shared" si="143"/>
        <v>34520000</v>
      </c>
      <c r="AB1386" s="15">
        <f t="shared" si="143"/>
        <v>0</v>
      </c>
      <c r="AC1386" s="15">
        <f t="shared" si="143"/>
        <v>0</v>
      </c>
      <c r="AD1386" s="15">
        <f t="shared" si="143"/>
        <v>0</v>
      </c>
      <c r="AE1386" s="15">
        <f t="shared" si="143"/>
        <v>0</v>
      </c>
      <c r="AF1386" s="15">
        <f t="shared" si="143"/>
        <v>0</v>
      </c>
      <c r="AG1386" s="15">
        <f t="shared" si="143"/>
        <v>0</v>
      </c>
      <c r="AH1386" s="15">
        <f t="shared" si="143"/>
        <v>0</v>
      </c>
      <c r="AI1386" s="15">
        <f t="shared" si="144"/>
        <v>0</v>
      </c>
      <c r="AJ1386" s="15">
        <f t="shared" si="144"/>
        <v>0</v>
      </c>
      <c r="AK1386" s="15">
        <f t="shared" si="144"/>
        <v>0</v>
      </c>
      <c r="AL1386" s="15">
        <f t="shared" si="144"/>
        <v>0</v>
      </c>
      <c r="AM1386" s="15">
        <f t="shared" si="144"/>
        <v>0</v>
      </c>
      <c r="AN1386" s="15">
        <f t="shared" si="144"/>
        <v>0</v>
      </c>
      <c r="AO1386" s="15">
        <f t="shared" si="144"/>
        <v>0</v>
      </c>
      <c r="AP1386" s="15">
        <f t="shared" si="144"/>
        <v>0</v>
      </c>
      <c r="AQ1386" s="15">
        <f t="shared" si="144"/>
        <v>0</v>
      </c>
      <c r="AR1386" s="15">
        <f t="shared" si="144"/>
        <v>0</v>
      </c>
      <c r="AS1386" s="15">
        <f t="shared" si="145"/>
        <v>0</v>
      </c>
      <c r="AT1386" s="15">
        <f t="shared" si="145"/>
        <v>0</v>
      </c>
      <c r="AU1386" s="15">
        <f t="shared" si="145"/>
        <v>0</v>
      </c>
      <c r="AV1386" s="15">
        <f t="shared" si="145"/>
        <v>0</v>
      </c>
      <c r="AW1386" s="15">
        <f t="shared" si="145"/>
        <v>0</v>
      </c>
      <c r="AX1386" s="15">
        <f t="shared" si="145"/>
        <v>0</v>
      </c>
      <c r="AY1386" s="15">
        <f t="shared" si="145"/>
        <v>0</v>
      </c>
      <c r="BB1386" t="b">
        <f t="shared" ref="BB1386:BB1449" si="147">SUM(Y1386:AY1386)=N1386</f>
        <v>1</v>
      </c>
    </row>
    <row r="1387" spans="2:54">
      <c r="B1387">
        <f>TIP!A552</f>
        <v>18833</v>
      </c>
      <c r="C1387">
        <f>TIP!C552</f>
        <v>70775</v>
      </c>
      <c r="D1387" t="str">
        <f>TIP!F552</f>
        <v xml:space="preserve"> Multnomah County</v>
      </c>
      <c r="E1387" t="s">
        <v>4308</v>
      </c>
      <c r="F1387" t="str">
        <f t="shared" ref="F1387:F1450" si="148">CONCATENATE(E1387,"/",T1387)</f>
        <v>County/Roadwayandbridge</v>
      </c>
      <c r="G1387" t="str">
        <f>TIP!F552</f>
        <v xml:space="preserve"> Multnomah County</v>
      </c>
      <c r="I1387" t="str">
        <f>TIP!B552</f>
        <v>NE 238th Dr: NE Halsey St - NE Glisan St</v>
      </c>
      <c r="L1387" t="str">
        <f>TIP!E552</f>
        <v xml:space="preserve"> Highway</v>
      </c>
      <c r="M1387" t="str">
        <f>TIP!D552</f>
        <v xml:space="preserve"> Multimodal roadway improvements</v>
      </c>
      <c r="N1387">
        <f>TIP!P552</f>
        <v>746961</v>
      </c>
      <c r="R1387">
        <v>412</v>
      </c>
      <c r="T1387" t="str">
        <f>TIP!H487</f>
        <v>Roadwayandbridge</v>
      </c>
      <c r="U1387" s="15">
        <f>TIP!L552</f>
        <v>2017</v>
      </c>
      <c r="W1387" s="15">
        <f t="shared" si="146"/>
        <v>746961</v>
      </c>
      <c r="Y1387" s="15">
        <f t="shared" si="143"/>
        <v>0</v>
      </c>
      <c r="Z1387" s="15">
        <f t="shared" si="143"/>
        <v>0</v>
      </c>
      <c r="AA1387" s="15">
        <f t="shared" si="143"/>
        <v>0</v>
      </c>
      <c r="AB1387" s="15">
        <f t="shared" si="143"/>
        <v>746961</v>
      </c>
      <c r="AC1387" s="15">
        <f t="shared" si="143"/>
        <v>0</v>
      </c>
      <c r="AD1387" s="15">
        <f t="shared" si="143"/>
        <v>0</v>
      </c>
      <c r="AE1387" s="15">
        <f t="shared" si="143"/>
        <v>0</v>
      </c>
      <c r="AF1387" s="15">
        <f t="shared" si="143"/>
        <v>0</v>
      </c>
      <c r="AG1387" s="15">
        <f t="shared" si="143"/>
        <v>0</v>
      </c>
      <c r="AH1387" s="15">
        <f t="shared" si="143"/>
        <v>0</v>
      </c>
      <c r="AI1387" s="15">
        <f t="shared" si="144"/>
        <v>0</v>
      </c>
      <c r="AJ1387" s="15">
        <f t="shared" si="144"/>
        <v>0</v>
      </c>
      <c r="AK1387" s="15">
        <f t="shared" si="144"/>
        <v>0</v>
      </c>
      <c r="AL1387" s="15">
        <f t="shared" si="144"/>
        <v>0</v>
      </c>
      <c r="AM1387" s="15">
        <f t="shared" si="144"/>
        <v>0</v>
      </c>
      <c r="AN1387" s="15">
        <f t="shared" si="144"/>
        <v>0</v>
      </c>
      <c r="AO1387" s="15">
        <f t="shared" si="144"/>
        <v>0</v>
      </c>
      <c r="AP1387" s="15">
        <f t="shared" si="144"/>
        <v>0</v>
      </c>
      <c r="AQ1387" s="15">
        <f t="shared" si="144"/>
        <v>0</v>
      </c>
      <c r="AR1387" s="15">
        <f t="shared" si="144"/>
        <v>0</v>
      </c>
      <c r="AS1387" s="15">
        <f t="shared" si="145"/>
        <v>0</v>
      </c>
      <c r="AT1387" s="15">
        <f t="shared" si="145"/>
        <v>0</v>
      </c>
      <c r="AU1387" s="15">
        <f t="shared" si="145"/>
        <v>0</v>
      </c>
      <c r="AV1387" s="15">
        <f t="shared" si="145"/>
        <v>0</v>
      </c>
      <c r="AW1387" s="15">
        <f t="shared" si="145"/>
        <v>0</v>
      </c>
      <c r="AX1387" s="15">
        <f t="shared" si="145"/>
        <v>0</v>
      </c>
      <c r="AY1387" s="15">
        <f t="shared" si="145"/>
        <v>0</v>
      </c>
      <c r="BB1387" t="b">
        <f t="shared" si="147"/>
        <v>1</v>
      </c>
    </row>
    <row r="1388" spans="2:54">
      <c r="B1388">
        <f>TIP!A601</f>
        <v>18833</v>
      </c>
      <c r="C1388">
        <f>TIP!C601</f>
        <v>70775</v>
      </c>
      <c r="D1388" t="str">
        <f>TIP!F601</f>
        <v xml:space="preserve"> Multnomah County</v>
      </c>
      <c r="E1388" t="s">
        <v>4308</v>
      </c>
      <c r="F1388" t="str">
        <f t="shared" si="148"/>
        <v>County/Roadwayandbridge</v>
      </c>
      <c r="G1388" t="str">
        <f>TIP!F601</f>
        <v xml:space="preserve"> Multnomah County</v>
      </c>
      <c r="I1388" t="str">
        <f>TIP!B601</f>
        <v>NE 238th Dr: NE Halsey St - NE Glisan St</v>
      </c>
      <c r="L1388" t="str">
        <f>TIP!E601</f>
        <v xml:space="preserve"> Highway</v>
      </c>
      <c r="M1388" t="str">
        <f>TIP!D601</f>
        <v xml:space="preserve"> Multimodal roadway improvements</v>
      </c>
      <c r="N1388">
        <f>TIP!P601</f>
        <v>6560528</v>
      </c>
      <c r="R1388">
        <v>461</v>
      </c>
      <c r="T1388" t="str">
        <f>TIP!H536</f>
        <v>Roadwayandbridge</v>
      </c>
      <c r="U1388" s="15">
        <f>TIP!L601</f>
        <v>2018</v>
      </c>
      <c r="W1388" s="15">
        <f t="shared" si="146"/>
        <v>6560528</v>
      </c>
      <c r="Y1388" s="15">
        <f t="shared" ref="Y1388:AH1397" si="149">IF(Y$1=$U1388,$W1388,0)</f>
        <v>0</v>
      </c>
      <c r="Z1388" s="15">
        <f t="shared" si="149"/>
        <v>0</v>
      </c>
      <c r="AA1388" s="15">
        <f t="shared" si="149"/>
        <v>0</v>
      </c>
      <c r="AB1388" s="15">
        <f t="shared" si="149"/>
        <v>0</v>
      </c>
      <c r="AC1388" s="15">
        <f t="shared" si="149"/>
        <v>6560528</v>
      </c>
      <c r="AD1388" s="15">
        <f t="shared" si="149"/>
        <v>0</v>
      </c>
      <c r="AE1388" s="15">
        <f t="shared" si="149"/>
        <v>0</v>
      </c>
      <c r="AF1388" s="15">
        <f t="shared" si="149"/>
        <v>0</v>
      </c>
      <c r="AG1388" s="15">
        <f t="shared" si="149"/>
        <v>0</v>
      </c>
      <c r="AH1388" s="15">
        <f t="shared" si="149"/>
        <v>0</v>
      </c>
      <c r="AI1388" s="15">
        <f t="shared" ref="AI1388:AR1397" si="150">IF(AI$1=$U1388,$W1388,0)</f>
        <v>0</v>
      </c>
      <c r="AJ1388" s="15">
        <f t="shared" si="150"/>
        <v>0</v>
      </c>
      <c r="AK1388" s="15">
        <f t="shared" si="150"/>
        <v>0</v>
      </c>
      <c r="AL1388" s="15">
        <f t="shared" si="150"/>
        <v>0</v>
      </c>
      <c r="AM1388" s="15">
        <f t="shared" si="150"/>
        <v>0</v>
      </c>
      <c r="AN1388" s="15">
        <f t="shared" si="150"/>
        <v>0</v>
      </c>
      <c r="AO1388" s="15">
        <f t="shared" si="150"/>
        <v>0</v>
      </c>
      <c r="AP1388" s="15">
        <f t="shared" si="150"/>
        <v>0</v>
      </c>
      <c r="AQ1388" s="15">
        <f t="shared" si="150"/>
        <v>0</v>
      </c>
      <c r="AR1388" s="15">
        <f t="shared" si="150"/>
        <v>0</v>
      </c>
      <c r="AS1388" s="15">
        <f t="shared" ref="AS1388:AY1397" si="151">IF(AS$1=$U1388,$W1388,0)</f>
        <v>0</v>
      </c>
      <c r="AT1388" s="15">
        <f t="shared" si="151"/>
        <v>0</v>
      </c>
      <c r="AU1388" s="15">
        <f t="shared" si="151"/>
        <v>0</v>
      </c>
      <c r="AV1388" s="15">
        <f t="shared" si="151"/>
        <v>0</v>
      </c>
      <c r="AW1388" s="15">
        <f t="shared" si="151"/>
        <v>0</v>
      </c>
      <c r="AX1388" s="15">
        <f t="shared" si="151"/>
        <v>0</v>
      </c>
      <c r="AY1388" s="15">
        <f t="shared" si="151"/>
        <v>0</v>
      </c>
      <c r="BB1388" t="b">
        <f t="shared" si="147"/>
        <v>1</v>
      </c>
    </row>
    <row r="1389" spans="2:54">
      <c r="B1389">
        <f>TIP!A147</f>
        <v>16150</v>
      </c>
      <c r="C1389">
        <f>TIP!C147</f>
        <v>70380</v>
      </c>
      <c r="D1389" t="str">
        <f>TIP!F147</f>
        <v xml:space="preserve"> ODOT</v>
      </c>
      <c r="E1389" t="s">
        <v>3</v>
      </c>
      <c r="F1389" t="str">
        <f t="shared" si="148"/>
        <v>ODOT/Roadwayandbridge</v>
      </c>
      <c r="G1389" t="str">
        <f>TIP!F147</f>
        <v xml:space="preserve"> ODOT</v>
      </c>
      <c r="I1389" t="str">
        <f>TIP!B147</f>
        <v>OR213: Intersection Improvements Couch - Division</v>
      </c>
      <c r="L1389" t="str">
        <f>TIP!E147</f>
        <v xml:space="preserve"> Highway</v>
      </c>
      <c r="M1389" t="str">
        <f>TIP!D147</f>
        <v xml:space="preserve"> Intersection/signal upgrade; access management; install median curbs on Stark and Washington</v>
      </c>
      <c r="N1389">
        <f>TIP!P147</f>
        <v>246000</v>
      </c>
      <c r="R1389">
        <v>7</v>
      </c>
      <c r="T1389" t="str">
        <f>TIP!H82</f>
        <v>Roadwayandbridge</v>
      </c>
      <c r="U1389" s="15">
        <f>TIP!L147</f>
        <v>2014</v>
      </c>
      <c r="W1389" s="15">
        <f t="shared" si="146"/>
        <v>246000</v>
      </c>
      <c r="Y1389" s="15">
        <f t="shared" si="149"/>
        <v>246000</v>
      </c>
      <c r="Z1389" s="15">
        <f t="shared" si="149"/>
        <v>0</v>
      </c>
      <c r="AA1389" s="15">
        <f t="shared" si="149"/>
        <v>0</v>
      </c>
      <c r="AB1389" s="15">
        <f t="shared" si="149"/>
        <v>0</v>
      </c>
      <c r="AC1389" s="15">
        <f t="shared" si="149"/>
        <v>0</v>
      </c>
      <c r="AD1389" s="15">
        <f t="shared" si="149"/>
        <v>0</v>
      </c>
      <c r="AE1389" s="15">
        <f t="shared" si="149"/>
        <v>0</v>
      </c>
      <c r="AF1389" s="15">
        <f t="shared" si="149"/>
        <v>0</v>
      </c>
      <c r="AG1389" s="15">
        <f t="shared" si="149"/>
        <v>0</v>
      </c>
      <c r="AH1389" s="15">
        <f t="shared" si="149"/>
        <v>0</v>
      </c>
      <c r="AI1389" s="15">
        <f t="shared" si="150"/>
        <v>0</v>
      </c>
      <c r="AJ1389" s="15">
        <f t="shared" si="150"/>
        <v>0</v>
      </c>
      <c r="AK1389" s="15">
        <f t="shared" si="150"/>
        <v>0</v>
      </c>
      <c r="AL1389" s="15">
        <f t="shared" si="150"/>
        <v>0</v>
      </c>
      <c r="AM1389" s="15">
        <f t="shared" si="150"/>
        <v>0</v>
      </c>
      <c r="AN1389" s="15">
        <f t="shared" si="150"/>
        <v>0</v>
      </c>
      <c r="AO1389" s="15">
        <f t="shared" si="150"/>
        <v>0</v>
      </c>
      <c r="AP1389" s="15">
        <f t="shared" si="150"/>
        <v>0</v>
      </c>
      <c r="AQ1389" s="15">
        <f t="shared" si="150"/>
        <v>0</v>
      </c>
      <c r="AR1389" s="15">
        <f t="shared" si="150"/>
        <v>0</v>
      </c>
      <c r="AS1389" s="15">
        <f t="shared" si="151"/>
        <v>0</v>
      </c>
      <c r="AT1389" s="15">
        <f t="shared" si="151"/>
        <v>0</v>
      </c>
      <c r="AU1389" s="15">
        <f t="shared" si="151"/>
        <v>0</v>
      </c>
      <c r="AV1389" s="15">
        <f t="shared" si="151"/>
        <v>0</v>
      </c>
      <c r="AW1389" s="15">
        <f t="shared" si="151"/>
        <v>0</v>
      </c>
      <c r="AX1389" s="15">
        <f t="shared" si="151"/>
        <v>0</v>
      </c>
      <c r="AY1389" s="15">
        <f t="shared" si="151"/>
        <v>0</v>
      </c>
      <c r="BB1389" t="b">
        <f t="shared" si="147"/>
        <v>1</v>
      </c>
    </row>
    <row r="1390" spans="2:54">
      <c r="B1390">
        <f>TIP!A148</f>
        <v>16150</v>
      </c>
      <c r="C1390">
        <f>TIP!C148</f>
        <v>70380</v>
      </c>
      <c r="D1390" t="str">
        <f>TIP!F148</f>
        <v xml:space="preserve"> ODOT</v>
      </c>
      <c r="E1390" t="s">
        <v>3</v>
      </c>
      <c r="F1390" t="str">
        <f t="shared" si="148"/>
        <v>ODOT/Pedestrian</v>
      </c>
      <c r="G1390" t="str">
        <f>TIP!F148</f>
        <v xml:space="preserve"> ODOT</v>
      </c>
      <c r="I1390" t="str">
        <f>TIP!B148</f>
        <v>OR213: Intersection Improvements Couch - Division</v>
      </c>
      <c r="L1390" t="str">
        <f>TIP!E148</f>
        <v xml:space="preserve"> Highway</v>
      </c>
      <c r="M1390" t="str">
        <f>TIP!D148</f>
        <v xml:space="preserve"> Intersection/signal upgrade; access management; install median curbs on Stark and Washington</v>
      </c>
      <c r="N1390">
        <f>TIP!P148</f>
        <v>531000</v>
      </c>
      <c r="R1390">
        <v>8</v>
      </c>
      <c r="T1390" t="str">
        <f>TIP!H83</f>
        <v>Pedestrian</v>
      </c>
      <c r="U1390" s="15">
        <f>TIP!L148</f>
        <v>2014</v>
      </c>
      <c r="W1390" s="15">
        <f t="shared" si="146"/>
        <v>531000</v>
      </c>
      <c r="Y1390" s="15">
        <f t="shared" si="149"/>
        <v>531000</v>
      </c>
      <c r="Z1390" s="15">
        <f t="shared" si="149"/>
        <v>0</v>
      </c>
      <c r="AA1390" s="15">
        <f t="shared" si="149"/>
        <v>0</v>
      </c>
      <c r="AB1390" s="15">
        <f t="shared" si="149"/>
        <v>0</v>
      </c>
      <c r="AC1390" s="15">
        <f t="shared" si="149"/>
        <v>0</v>
      </c>
      <c r="AD1390" s="15">
        <f t="shared" si="149"/>
        <v>0</v>
      </c>
      <c r="AE1390" s="15">
        <f t="shared" si="149"/>
        <v>0</v>
      </c>
      <c r="AF1390" s="15">
        <f t="shared" si="149"/>
        <v>0</v>
      </c>
      <c r="AG1390" s="15">
        <f t="shared" si="149"/>
        <v>0</v>
      </c>
      <c r="AH1390" s="15">
        <f t="shared" si="149"/>
        <v>0</v>
      </c>
      <c r="AI1390" s="15">
        <f t="shared" si="150"/>
        <v>0</v>
      </c>
      <c r="AJ1390" s="15">
        <f t="shared" si="150"/>
        <v>0</v>
      </c>
      <c r="AK1390" s="15">
        <f t="shared" si="150"/>
        <v>0</v>
      </c>
      <c r="AL1390" s="15">
        <f t="shared" si="150"/>
        <v>0</v>
      </c>
      <c r="AM1390" s="15">
        <f t="shared" si="150"/>
        <v>0</v>
      </c>
      <c r="AN1390" s="15">
        <f t="shared" si="150"/>
        <v>0</v>
      </c>
      <c r="AO1390" s="15">
        <f t="shared" si="150"/>
        <v>0</v>
      </c>
      <c r="AP1390" s="15">
        <f t="shared" si="150"/>
        <v>0</v>
      </c>
      <c r="AQ1390" s="15">
        <f t="shared" si="150"/>
        <v>0</v>
      </c>
      <c r="AR1390" s="15">
        <f t="shared" si="150"/>
        <v>0</v>
      </c>
      <c r="AS1390" s="15">
        <f t="shared" si="151"/>
        <v>0</v>
      </c>
      <c r="AT1390" s="15">
        <f t="shared" si="151"/>
        <v>0</v>
      </c>
      <c r="AU1390" s="15">
        <f t="shared" si="151"/>
        <v>0</v>
      </c>
      <c r="AV1390" s="15">
        <f t="shared" si="151"/>
        <v>0</v>
      </c>
      <c r="AW1390" s="15">
        <f t="shared" si="151"/>
        <v>0</v>
      </c>
      <c r="AX1390" s="15">
        <f t="shared" si="151"/>
        <v>0</v>
      </c>
      <c r="AY1390" s="15">
        <f t="shared" si="151"/>
        <v>0</v>
      </c>
      <c r="BB1390" t="b">
        <f t="shared" si="147"/>
        <v>1</v>
      </c>
    </row>
    <row r="1391" spans="2:54">
      <c r="B1391">
        <f>TIP!A154</f>
        <v>17704</v>
      </c>
      <c r="C1391">
        <f>TIP!C154</f>
        <v>70474</v>
      </c>
      <c r="D1391" t="str">
        <f>TIP!F154</f>
        <v xml:space="preserve"> ODOT</v>
      </c>
      <c r="E1391" t="s">
        <v>3</v>
      </c>
      <c r="F1391" t="str">
        <f t="shared" si="148"/>
        <v>ODOT/Pedestrian</v>
      </c>
      <c r="G1391" t="str">
        <f>TIP!F154</f>
        <v xml:space="preserve"> ODOT</v>
      </c>
      <c r="I1391" t="str">
        <f>TIP!B154</f>
        <v>OR8: SW 185TH Ave Sec</v>
      </c>
      <c r="L1391" t="str">
        <f>TIP!E154</f>
        <v xml:space="preserve"> Highway</v>
      </c>
      <c r="M1391" t="str">
        <f>TIP!D154</f>
        <v xml:space="preserve"> </v>
      </c>
      <c r="N1391">
        <f>TIP!P154</f>
        <v>551419</v>
      </c>
      <c r="R1391">
        <v>14</v>
      </c>
      <c r="T1391" t="str">
        <f>TIP!H89</f>
        <v>Pedestrian</v>
      </c>
      <c r="U1391" s="15">
        <f>TIP!L154</f>
        <v>2014</v>
      </c>
      <c r="W1391" s="15">
        <f t="shared" si="146"/>
        <v>551419</v>
      </c>
      <c r="Y1391" s="15">
        <f t="shared" si="149"/>
        <v>551419</v>
      </c>
      <c r="Z1391" s="15">
        <f t="shared" si="149"/>
        <v>0</v>
      </c>
      <c r="AA1391" s="15">
        <f t="shared" si="149"/>
        <v>0</v>
      </c>
      <c r="AB1391" s="15">
        <f t="shared" si="149"/>
        <v>0</v>
      </c>
      <c r="AC1391" s="15">
        <f t="shared" si="149"/>
        <v>0</v>
      </c>
      <c r="AD1391" s="15">
        <f t="shared" si="149"/>
        <v>0</v>
      </c>
      <c r="AE1391" s="15">
        <f t="shared" si="149"/>
        <v>0</v>
      </c>
      <c r="AF1391" s="15">
        <f t="shared" si="149"/>
        <v>0</v>
      </c>
      <c r="AG1391" s="15">
        <f t="shared" si="149"/>
        <v>0</v>
      </c>
      <c r="AH1391" s="15">
        <f t="shared" si="149"/>
        <v>0</v>
      </c>
      <c r="AI1391" s="15">
        <f t="shared" si="150"/>
        <v>0</v>
      </c>
      <c r="AJ1391" s="15">
        <f t="shared" si="150"/>
        <v>0</v>
      </c>
      <c r="AK1391" s="15">
        <f t="shared" si="150"/>
        <v>0</v>
      </c>
      <c r="AL1391" s="15">
        <f t="shared" si="150"/>
        <v>0</v>
      </c>
      <c r="AM1391" s="15">
        <f t="shared" si="150"/>
        <v>0</v>
      </c>
      <c r="AN1391" s="15">
        <f t="shared" si="150"/>
        <v>0</v>
      </c>
      <c r="AO1391" s="15">
        <f t="shared" si="150"/>
        <v>0</v>
      </c>
      <c r="AP1391" s="15">
        <f t="shared" si="150"/>
        <v>0</v>
      </c>
      <c r="AQ1391" s="15">
        <f t="shared" si="150"/>
        <v>0</v>
      </c>
      <c r="AR1391" s="15">
        <f t="shared" si="150"/>
        <v>0</v>
      </c>
      <c r="AS1391" s="15">
        <f t="shared" si="151"/>
        <v>0</v>
      </c>
      <c r="AT1391" s="15">
        <f t="shared" si="151"/>
        <v>0</v>
      </c>
      <c r="AU1391" s="15">
        <f t="shared" si="151"/>
        <v>0</v>
      </c>
      <c r="AV1391" s="15">
        <f t="shared" si="151"/>
        <v>0</v>
      </c>
      <c r="AW1391" s="15">
        <f t="shared" si="151"/>
        <v>0</v>
      </c>
      <c r="AX1391" s="15">
        <f t="shared" si="151"/>
        <v>0</v>
      </c>
      <c r="AY1391" s="15">
        <f t="shared" si="151"/>
        <v>0</v>
      </c>
      <c r="BB1391" t="b">
        <f t="shared" si="147"/>
        <v>1</v>
      </c>
    </row>
    <row r="1392" spans="2:54">
      <c r="B1392">
        <f>TIP!A155</f>
        <v>17707</v>
      </c>
      <c r="C1392">
        <f>TIP!C155</f>
        <v>70560</v>
      </c>
      <c r="D1392" t="str">
        <f>TIP!F155</f>
        <v xml:space="preserve"> ODOT</v>
      </c>
      <c r="E1392" t="s">
        <v>3</v>
      </c>
      <c r="F1392" t="str">
        <f t="shared" si="148"/>
        <v>ODOT/Roadwayandbridge</v>
      </c>
      <c r="G1392" t="str">
        <f>TIP!F155</f>
        <v xml:space="preserve"> ODOT</v>
      </c>
      <c r="I1392" t="str">
        <f>TIP!B155</f>
        <v>OR 213 (82nd Ave): Sandy Blvd</v>
      </c>
      <c r="L1392" t="str">
        <f>TIP!E155</f>
        <v xml:space="preserve"> Highway</v>
      </c>
      <c r="M1392" t="str">
        <f>TIP!D155</f>
        <v xml:space="preserve"> Improve Intersection Include Advance Signal Head/Countdown Ped Signals &amp; Imp Signing</v>
      </c>
      <c r="N1392">
        <f>TIP!P155</f>
        <v>110000</v>
      </c>
      <c r="R1392">
        <v>15</v>
      </c>
      <c r="T1392" t="str">
        <f>TIP!H90</f>
        <v>Roadwayandbridge</v>
      </c>
      <c r="U1392" s="15">
        <f>TIP!L155</f>
        <v>2014</v>
      </c>
      <c r="W1392" s="15">
        <f t="shared" si="146"/>
        <v>110000</v>
      </c>
      <c r="Y1392" s="15">
        <f t="shared" si="149"/>
        <v>110000</v>
      </c>
      <c r="Z1392" s="15">
        <f t="shared" si="149"/>
        <v>0</v>
      </c>
      <c r="AA1392" s="15">
        <f t="shared" si="149"/>
        <v>0</v>
      </c>
      <c r="AB1392" s="15">
        <f t="shared" si="149"/>
        <v>0</v>
      </c>
      <c r="AC1392" s="15">
        <f t="shared" si="149"/>
        <v>0</v>
      </c>
      <c r="AD1392" s="15">
        <f t="shared" si="149"/>
        <v>0</v>
      </c>
      <c r="AE1392" s="15">
        <f t="shared" si="149"/>
        <v>0</v>
      </c>
      <c r="AF1392" s="15">
        <f t="shared" si="149"/>
        <v>0</v>
      </c>
      <c r="AG1392" s="15">
        <f t="shared" si="149"/>
        <v>0</v>
      </c>
      <c r="AH1392" s="15">
        <f t="shared" si="149"/>
        <v>0</v>
      </c>
      <c r="AI1392" s="15">
        <f t="shared" si="150"/>
        <v>0</v>
      </c>
      <c r="AJ1392" s="15">
        <f t="shared" si="150"/>
        <v>0</v>
      </c>
      <c r="AK1392" s="15">
        <f t="shared" si="150"/>
        <v>0</v>
      </c>
      <c r="AL1392" s="15">
        <f t="shared" si="150"/>
        <v>0</v>
      </c>
      <c r="AM1392" s="15">
        <f t="shared" si="150"/>
        <v>0</v>
      </c>
      <c r="AN1392" s="15">
        <f t="shared" si="150"/>
        <v>0</v>
      </c>
      <c r="AO1392" s="15">
        <f t="shared" si="150"/>
        <v>0</v>
      </c>
      <c r="AP1392" s="15">
        <f t="shared" si="150"/>
        <v>0</v>
      </c>
      <c r="AQ1392" s="15">
        <f t="shared" si="150"/>
        <v>0</v>
      </c>
      <c r="AR1392" s="15">
        <f t="shared" si="150"/>
        <v>0</v>
      </c>
      <c r="AS1392" s="15">
        <f t="shared" si="151"/>
        <v>0</v>
      </c>
      <c r="AT1392" s="15">
        <f t="shared" si="151"/>
        <v>0</v>
      </c>
      <c r="AU1392" s="15">
        <f t="shared" si="151"/>
        <v>0</v>
      </c>
      <c r="AV1392" s="15">
        <f t="shared" si="151"/>
        <v>0</v>
      </c>
      <c r="AW1392" s="15">
        <f t="shared" si="151"/>
        <v>0</v>
      </c>
      <c r="AX1392" s="15">
        <f t="shared" si="151"/>
        <v>0</v>
      </c>
      <c r="AY1392" s="15">
        <f t="shared" si="151"/>
        <v>0</v>
      </c>
      <c r="BB1392" t="b">
        <f t="shared" si="147"/>
        <v>1</v>
      </c>
    </row>
    <row r="1393" spans="2:54">
      <c r="B1393">
        <f>TIP!A169</f>
        <v>18444</v>
      </c>
      <c r="C1393">
        <f>TIP!C169</f>
        <v>70697</v>
      </c>
      <c r="D1393" t="str">
        <f>TIP!F169</f>
        <v xml:space="preserve"> ODOT</v>
      </c>
      <c r="E1393" t="s">
        <v>3</v>
      </c>
      <c r="F1393" t="str">
        <f t="shared" si="148"/>
        <v>ODOT/Roadwayandbridge</v>
      </c>
      <c r="G1393" t="str">
        <f>TIP!F169</f>
        <v xml:space="preserve"> ODOT</v>
      </c>
      <c r="I1393" t="str">
        <f>TIP!B169</f>
        <v>OR99W: Tualatin National Wildlife Refuge</v>
      </c>
      <c r="L1393" t="str">
        <f>TIP!E169</f>
        <v xml:space="preserve"> Highway</v>
      </c>
      <c r="M1393" t="str">
        <f>TIP!D169</f>
        <v xml:space="preserve"> Construct deceleration laneat the entrance to wildlife refuge</v>
      </c>
      <c r="N1393">
        <f>TIP!P169</f>
        <v>0</v>
      </c>
      <c r="R1393">
        <v>29</v>
      </c>
      <c r="T1393" t="str">
        <f>TIP!H104</f>
        <v>Roadwayandbridge</v>
      </c>
      <c r="U1393" s="15">
        <f>TIP!L169</f>
        <v>2014</v>
      </c>
      <c r="W1393" s="15">
        <f t="shared" si="146"/>
        <v>0</v>
      </c>
      <c r="Y1393" s="15">
        <f t="shared" si="149"/>
        <v>0</v>
      </c>
      <c r="Z1393" s="15">
        <f t="shared" si="149"/>
        <v>0</v>
      </c>
      <c r="AA1393" s="15">
        <f t="shared" si="149"/>
        <v>0</v>
      </c>
      <c r="AB1393" s="15">
        <f t="shared" si="149"/>
        <v>0</v>
      </c>
      <c r="AC1393" s="15">
        <f t="shared" si="149"/>
        <v>0</v>
      </c>
      <c r="AD1393" s="15">
        <f t="shared" si="149"/>
        <v>0</v>
      </c>
      <c r="AE1393" s="15">
        <f t="shared" si="149"/>
        <v>0</v>
      </c>
      <c r="AF1393" s="15">
        <f t="shared" si="149"/>
        <v>0</v>
      </c>
      <c r="AG1393" s="15">
        <f t="shared" si="149"/>
        <v>0</v>
      </c>
      <c r="AH1393" s="15">
        <f t="shared" si="149"/>
        <v>0</v>
      </c>
      <c r="AI1393" s="15">
        <f t="shared" si="150"/>
        <v>0</v>
      </c>
      <c r="AJ1393" s="15">
        <f t="shared" si="150"/>
        <v>0</v>
      </c>
      <c r="AK1393" s="15">
        <f t="shared" si="150"/>
        <v>0</v>
      </c>
      <c r="AL1393" s="15">
        <f t="shared" si="150"/>
        <v>0</v>
      </c>
      <c r="AM1393" s="15">
        <f t="shared" si="150"/>
        <v>0</v>
      </c>
      <c r="AN1393" s="15">
        <f t="shared" si="150"/>
        <v>0</v>
      </c>
      <c r="AO1393" s="15">
        <f t="shared" si="150"/>
        <v>0</v>
      </c>
      <c r="AP1393" s="15">
        <f t="shared" si="150"/>
        <v>0</v>
      </c>
      <c r="AQ1393" s="15">
        <f t="shared" si="150"/>
        <v>0</v>
      </c>
      <c r="AR1393" s="15">
        <f t="shared" si="150"/>
        <v>0</v>
      </c>
      <c r="AS1393" s="15">
        <f t="shared" si="151"/>
        <v>0</v>
      </c>
      <c r="AT1393" s="15">
        <f t="shared" si="151"/>
        <v>0</v>
      </c>
      <c r="AU1393" s="15">
        <f t="shared" si="151"/>
        <v>0</v>
      </c>
      <c r="AV1393" s="15">
        <f t="shared" si="151"/>
        <v>0</v>
      </c>
      <c r="AW1393" s="15">
        <f t="shared" si="151"/>
        <v>0</v>
      </c>
      <c r="AX1393" s="15">
        <f t="shared" si="151"/>
        <v>0</v>
      </c>
      <c r="AY1393" s="15">
        <f t="shared" si="151"/>
        <v>0</v>
      </c>
      <c r="BB1393" t="b">
        <f t="shared" si="147"/>
        <v>1</v>
      </c>
    </row>
    <row r="1394" spans="2:54">
      <c r="B1394">
        <f>TIP!A170</f>
        <v>18563</v>
      </c>
      <c r="C1394">
        <f>TIP!C170</f>
        <v>70753</v>
      </c>
      <c r="D1394" t="str">
        <f>TIP!F170</f>
        <v xml:space="preserve"> ODOT</v>
      </c>
      <c r="E1394" t="s">
        <v>3</v>
      </c>
      <c r="F1394" t="str">
        <f t="shared" si="148"/>
        <v>ODOT/Roadwayandbridge</v>
      </c>
      <c r="G1394" t="str">
        <f>TIP!F170</f>
        <v xml:space="preserve"> ODOT</v>
      </c>
      <c r="I1394" t="str">
        <f>TIP!B170</f>
        <v>US26: Ross Island Intchg NB Conn Deck Overlay</v>
      </c>
      <c r="L1394" t="str">
        <f>TIP!E170</f>
        <v xml:space="preserve"> Highway</v>
      </c>
      <c r="M1394" t="str">
        <f>TIP!D170</f>
        <v xml:space="preserve"> Deck overlay/joints Bridge 08194</v>
      </c>
      <c r="N1394">
        <f>TIP!P170</f>
        <v>198000</v>
      </c>
      <c r="R1394">
        <v>30</v>
      </c>
      <c r="T1394" t="str">
        <f>TIP!H105</f>
        <v>Roadwayandbridge</v>
      </c>
      <c r="U1394" s="15">
        <f>TIP!L170</f>
        <v>2014</v>
      </c>
      <c r="W1394" s="15">
        <f t="shared" si="146"/>
        <v>198000</v>
      </c>
      <c r="Y1394" s="15">
        <f t="shared" si="149"/>
        <v>198000</v>
      </c>
      <c r="Z1394" s="15">
        <f t="shared" si="149"/>
        <v>0</v>
      </c>
      <c r="AA1394" s="15">
        <f t="shared" si="149"/>
        <v>0</v>
      </c>
      <c r="AB1394" s="15">
        <f t="shared" si="149"/>
        <v>0</v>
      </c>
      <c r="AC1394" s="15">
        <f t="shared" si="149"/>
        <v>0</v>
      </c>
      <c r="AD1394" s="15">
        <f t="shared" si="149"/>
        <v>0</v>
      </c>
      <c r="AE1394" s="15">
        <f t="shared" si="149"/>
        <v>0</v>
      </c>
      <c r="AF1394" s="15">
        <f t="shared" si="149"/>
        <v>0</v>
      </c>
      <c r="AG1394" s="15">
        <f t="shared" si="149"/>
        <v>0</v>
      </c>
      <c r="AH1394" s="15">
        <f t="shared" si="149"/>
        <v>0</v>
      </c>
      <c r="AI1394" s="15">
        <f t="shared" si="150"/>
        <v>0</v>
      </c>
      <c r="AJ1394" s="15">
        <f t="shared" si="150"/>
        <v>0</v>
      </c>
      <c r="AK1394" s="15">
        <f t="shared" si="150"/>
        <v>0</v>
      </c>
      <c r="AL1394" s="15">
        <f t="shared" si="150"/>
        <v>0</v>
      </c>
      <c r="AM1394" s="15">
        <f t="shared" si="150"/>
        <v>0</v>
      </c>
      <c r="AN1394" s="15">
        <f t="shared" si="150"/>
        <v>0</v>
      </c>
      <c r="AO1394" s="15">
        <f t="shared" si="150"/>
        <v>0</v>
      </c>
      <c r="AP1394" s="15">
        <f t="shared" si="150"/>
        <v>0</v>
      </c>
      <c r="AQ1394" s="15">
        <f t="shared" si="150"/>
        <v>0</v>
      </c>
      <c r="AR1394" s="15">
        <f t="shared" si="150"/>
        <v>0</v>
      </c>
      <c r="AS1394" s="15">
        <f t="shared" si="151"/>
        <v>0</v>
      </c>
      <c r="AT1394" s="15">
        <f t="shared" si="151"/>
        <v>0</v>
      </c>
      <c r="AU1394" s="15">
        <f t="shared" si="151"/>
        <v>0</v>
      </c>
      <c r="AV1394" s="15">
        <f t="shared" si="151"/>
        <v>0</v>
      </c>
      <c r="AW1394" s="15">
        <f t="shared" si="151"/>
        <v>0</v>
      </c>
      <c r="AX1394" s="15">
        <f t="shared" si="151"/>
        <v>0</v>
      </c>
      <c r="AY1394" s="15">
        <f t="shared" si="151"/>
        <v>0</v>
      </c>
      <c r="BB1394" t="b">
        <f t="shared" si="147"/>
        <v>1</v>
      </c>
    </row>
    <row r="1395" spans="2:54">
      <c r="B1395">
        <f>TIP!A171</f>
        <v>18776</v>
      </c>
      <c r="C1395">
        <f>TIP!C171</f>
        <v>70711</v>
      </c>
      <c r="D1395" t="str">
        <f>TIP!F171</f>
        <v xml:space="preserve"> ODOT</v>
      </c>
      <c r="E1395" t="s">
        <v>3</v>
      </c>
      <c r="F1395" t="str">
        <f t="shared" si="148"/>
        <v>ODOT/Roadwayandbridge</v>
      </c>
      <c r="G1395" t="str">
        <f>TIP!F171</f>
        <v xml:space="preserve"> ODOT</v>
      </c>
      <c r="I1395" t="str">
        <f>TIP!B171</f>
        <v>OR99E: SE Harold St - SE Harrison St</v>
      </c>
      <c r="L1395" t="str">
        <f>TIP!E171</f>
        <v xml:space="preserve"> Highway</v>
      </c>
      <c r="M1395" t="str">
        <f>TIP!D171</f>
        <v xml:space="preserve"> 3R Pavement Preservation</v>
      </c>
      <c r="N1395">
        <f>TIP!P171</f>
        <v>884000</v>
      </c>
      <c r="R1395">
        <v>31</v>
      </c>
      <c r="T1395" t="str">
        <f>TIP!H106</f>
        <v>Roadwayandbridge</v>
      </c>
      <c r="U1395" s="15">
        <f>TIP!L171</f>
        <v>2014</v>
      </c>
      <c r="W1395" s="15">
        <f t="shared" si="146"/>
        <v>884000</v>
      </c>
      <c r="Y1395" s="15">
        <f t="shared" si="149"/>
        <v>884000</v>
      </c>
      <c r="Z1395" s="15">
        <f t="shared" si="149"/>
        <v>0</v>
      </c>
      <c r="AA1395" s="15">
        <f t="shared" si="149"/>
        <v>0</v>
      </c>
      <c r="AB1395" s="15">
        <f t="shared" si="149"/>
        <v>0</v>
      </c>
      <c r="AC1395" s="15">
        <f t="shared" si="149"/>
        <v>0</v>
      </c>
      <c r="AD1395" s="15">
        <f t="shared" si="149"/>
        <v>0</v>
      </c>
      <c r="AE1395" s="15">
        <f t="shared" si="149"/>
        <v>0</v>
      </c>
      <c r="AF1395" s="15">
        <f t="shared" si="149"/>
        <v>0</v>
      </c>
      <c r="AG1395" s="15">
        <f t="shared" si="149"/>
        <v>0</v>
      </c>
      <c r="AH1395" s="15">
        <f t="shared" si="149"/>
        <v>0</v>
      </c>
      <c r="AI1395" s="15">
        <f t="shared" si="150"/>
        <v>0</v>
      </c>
      <c r="AJ1395" s="15">
        <f t="shared" si="150"/>
        <v>0</v>
      </c>
      <c r="AK1395" s="15">
        <f t="shared" si="150"/>
        <v>0</v>
      </c>
      <c r="AL1395" s="15">
        <f t="shared" si="150"/>
        <v>0</v>
      </c>
      <c r="AM1395" s="15">
        <f t="shared" si="150"/>
        <v>0</v>
      </c>
      <c r="AN1395" s="15">
        <f t="shared" si="150"/>
        <v>0</v>
      </c>
      <c r="AO1395" s="15">
        <f t="shared" si="150"/>
        <v>0</v>
      </c>
      <c r="AP1395" s="15">
        <f t="shared" si="150"/>
        <v>0</v>
      </c>
      <c r="AQ1395" s="15">
        <f t="shared" si="150"/>
        <v>0</v>
      </c>
      <c r="AR1395" s="15">
        <f t="shared" si="150"/>
        <v>0</v>
      </c>
      <c r="AS1395" s="15">
        <f t="shared" si="151"/>
        <v>0</v>
      </c>
      <c r="AT1395" s="15">
        <f t="shared" si="151"/>
        <v>0</v>
      </c>
      <c r="AU1395" s="15">
        <f t="shared" si="151"/>
        <v>0</v>
      </c>
      <c r="AV1395" s="15">
        <f t="shared" si="151"/>
        <v>0</v>
      </c>
      <c r="AW1395" s="15">
        <f t="shared" si="151"/>
        <v>0</v>
      </c>
      <c r="AX1395" s="15">
        <f t="shared" si="151"/>
        <v>0</v>
      </c>
      <c r="AY1395" s="15">
        <f t="shared" si="151"/>
        <v>0</v>
      </c>
      <c r="BB1395" t="b">
        <f t="shared" si="147"/>
        <v>1</v>
      </c>
    </row>
    <row r="1396" spans="2:54">
      <c r="B1396">
        <f>TIP!A172</f>
        <v>18778</v>
      </c>
      <c r="C1396">
        <f>TIP!C172</f>
        <v>70708</v>
      </c>
      <c r="D1396" t="str">
        <f>TIP!F172</f>
        <v xml:space="preserve"> ODOT</v>
      </c>
      <c r="E1396" t="s">
        <v>3</v>
      </c>
      <c r="F1396" t="str">
        <f t="shared" si="148"/>
        <v>ODOT/TransportationSystemManagementOperations</v>
      </c>
      <c r="G1396" t="str">
        <f>TIP!F172</f>
        <v xml:space="preserve"> ODOT</v>
      </c>
      <c r="I1396" t="str">
        <f>TIP!B172</f>
        <v>US30: NW McNamee Rd - NW Bridge Ave</v>
      </c>
      <c r="L1396" t="str">
        <f>TIP!E172</f>
        <v xml:space="preserve"> Highway</v>
      </c>
      <c r="M1396" t="str">
        <f>TIP!D172</f>
        <v xml:space="preserve"> 3R Pavement Preservation</v>
      </c>
      <c r="N1396">
        <f>TIP!P172</f>
        <v>308000</v>
      </c>
      <c r="R1396">
        <v>32</v>
      </c>
      <c r="T1396" t="str">
        <f>TIP!H107</f>
        <v>TransportationSystemManagementOperations</v>
      </c>
      <c r="U1396" s="15">
        <f>TIP!L172</f>
        <v>2014</v>
      </c>
      <c r="W1396" s="15">
        <f t="shared" si="146"/>
        <v>308000</v>
      </c>
      <c r="Y1396" s="15">
        <f t="shared" si="149"/>
        <v>308000</v>
      </c>
      <c r="Z1396" s="15">
        <f t="shared" si="149"/>
        <v>0</v>
      </c>
      <c r="AA1396" s="15">
        <f t="shared" si="149"/>
        <v>0</v>
      </c>
      <c r="AB1396" s="15">
        <f t="shared" si="149"/>
        <v>0</v>
      </c>
      <c r="AC1396" s="15">
        <f t="shared" si="149"/>
        <v>0</v>
      </c>
      <c r="AD1396" s="15">
        <f t="shared" si="149"/>
        <v>0</v>
      </c>
      <c r="AE1396" s="15">
        <f t="shared" si="149"/>
        <v>0</v>
      </c>
      <c r="AF1396" s="15">
        <f t="shared" si="149"/>
        <v>0</v>
      </c>
      <c r="AG1396" s="15">
        <f t="shared" si="149"/>
        <v>0</v>
      </c>
      <c r="AH1396" s="15">
        <f t="shared" si="149"/>
        <v>0</v>
      </c>
      <c r="AI1396" s="15">
        <f t="shared" si="150"/>
        <v>0</v>
      </c>
      <c r="AJ1396" s="15">
        <f t="shared" si="150"/>
        <v>0</v>
      </c>
      <c r="AK1396" s="15">
        <f t="shared" si="150"/>
        <v>0</v>
      </c>
      <c r="AL1396" s="15">
        <f t="shared" si="150"/>
        <v>0</v>
      </c>
      <c r="AM1396" s="15">
        <f t="shared" si="150"/>
        <v>0</v>
      </c>
      <c r="AN1396" s="15">
        <f t="shared" si="150"/>
        <v>0</v>
      </c>
      <c r="AO1396" s="15">
        <f t="shared" si="150"/>
        <v>0</v>
      </c>
      <c r="AP1396" s="15">
        <f t="shared" si="150"/>
        <v>0</v>
      </c>
      <c r="AQ1396" s="15">
        <f t="shared" si="150"/>
        <v>0</v>
      </c>
      <c r="AR1396" s="15">
        <f t="shared" si="150"/>
        <v>0</v>
      </c>
      <c r="AS1396" s="15">
        <f t="shared" si="151"/>
        <v>0</v>
      </c>
      <c r="AT1396" s="15">
        <f t="shared" si="151"/>
        <v>0</v>
      </c>
      <c r="AU1396" s="15">
        <f t="shared" si="151"/>
        <v>0</v>
      </c>
      <c r="AV1396" s="15">
        <f t="shared" si="151"/>
        <v>0</v>
      </c>
      <c r="AW1396" s="15">
        <f t="shared" si="151"/>
        <v>0</v>
      </c>
      <c r="AX1396" s="15">
        <f t="shared" si="151"/>
        <v>0</v>
      </c>
      <c r="AY1396" s="15">
        <f t="shared" si="151"/>
        <v>0</v>
      </c>
      <c r="BB1396" t="b">
        <f t="shared" si="147"/>
        <v>1</v>
      </c>
    </row>
    <row r="1397" spans="2:54">
      <c r="B1397">
        <f>TIP!A173</f>
        <v>18778</v>
      </c>
      <c r="C1397">
        <f>TIP!C173</f>
        <v>70708</v>
      </c>
      <c r="D1397" t="str">
        <f>TIP!F173</f>
        <v xml:space="preserve"> ODOT</v>
      </c>
      <c r="E1397" t="s">
        <v>3</v>
      </c>
      <c r="F1397" t="str">
        <f t="shared" si="148"/>
        <v>ODOT/Roadwayandbridge</v>
      </c>
      <c r="G1397" t="str">
        <f>TIP!F173</f>
        <v xml:space="preserve"> ODOT</v>
      </c>
      <c r="I1397" t="str">
        <f>TIP!B173</f>
        <v>US30: NW McNamee Rd - NW Bridge Ave</v>
      </c>
      <c r="L1397" t="str">
        <f>TIP!E173</f>
        <v xml:space="preserve"> Highway</v>
      </c>
      <c r="M1397" t="str">
        <f>TIP!D173</f>
        <v xml:space="preserve"> 3R Pavement Preservation</v>
      </c>
      <c r="N1397">
        <f>TIP!P173</f>
        <v>100000</v>
      </c>
      <c r="R1397">
        <v>33</v>
      </c>
      <c r="T1397" t="str">
        <f>TIP!H108</f>
        <v>Roadwayandbridge</v>
      </c>
      <c r="U1397" s="15">
        <f>TIP!L173</f>
        <v>2014</v>
      </c>
      <c r="W1397" s="15">
        <f t="shared" si="146"/>
        <v>100000</v>
      </c>
      <c r="Y1397" s="15">
        <f t="shared" si="149"/>
        <v>100000</v>
      </c>
      <c r="Z1397" s="15">
        <f t="shared" si="149"/>
        <v>0</v>
      </c>
      <c r="AA1397" s="15">
        <f t="shared" si="149"/>
        <v>0</v>
      </c>
      <c r="AB1397" s="15">
        <f t="shared" si="149"/>
        <v>0</v>
      </c>
      <c r="AC1397" s="15">
        <f t="shared" si="149"/>
        <v>0</v>
      </c>
      <c r="AD1397" s="15">
        <f t="shared" si="149"/>
        <v>0</v>
      </c>
      <c r="AE1397" s="15">
        <f t="shared" si="149"/>
        <v>0</v>
      </c>
      <c r="AF1397" s="15">
        <f t="shared" si="149"/>
        <v>0</v>
      </c>
      <c r="AG1397" s="15">
        <f t="shared" si="149"/>
        <v>0</v>
      </c>
      <c r="AH1397" s="15">
        <f t="shared" si="149"/>
        <v>0</v>
      </c>
      <c r="AI1397" s="15">
        <f t="shared" si="150"/>
        <v>0</v>
      </c>
      <c r="AJ1397" s="15">
        <f t="shared" si="150"/>
        <v>0</v>
      </c>
      <c r="AK1397" s="15">
        <f t="shared" si="150"/>
        <v>0</v>
      </c>
      <c r="AL1397" s="15">
        <f t="shared" si="150"/>
        <v>0</v>
      </c>
      <c r="AM1397" s="15">
        <f t="shared" si="150"/>
        <v>0</v>
      </c>
      <c r="AN1397" s="15">
        <f t="shared" si="150"/>
        <v>0</v>
      </c>
      <c r="AO1397" s="15">
        <f t="shared" si="150"/>
        <v>0</v>
      </c>
      <c r="AP1397" s="15">
        <f t="shared" si="150"/>
        <v>0</v>
      </c>
      <c r="AQ1397" s="15">
        <f t="shared" si="150"/>
        <v>0</v>
      </c>
      <c r="AR1397" s="15">
        <f t="shared" si="150"/>
        <v>0</v>
      </c>
      <c r="AS1397" s="15">
        <f t="shared" si="151"/>
        <v>0</v>
      </c>
      <c r="AT1397" s="15">
        <f t="shared" si="151"/>
        <v>0</v>
      </c>
      <c r="AU1397" s="15">
        <f t="shared" si="151"/>
        <v>0</v>
      </c>
      <c r="AV1397" s="15">
        <f t="shared" si="151"/>
        <v>0</v>
      </c>
      <c r="AW1397" s="15">
        <f t="shared" si="151"/>
        <v>0</v>
      </c>
      <c r="AX1397" s="15">
        <f t="shared" si="151"/>
        <v>0</v>
      </c>
      <c r="AY1397" s="15">
        <f t="shared" si="151"/>
        <v>0</v>
      </c>
      <c r="BB1397" t="b">
        <f t="shared" si="147"/>
        <v>1</v>
      </c>
    </row>
    <row r="1398" spans="2:54">
      <c r="B1398">
        <f>TIP!A174</f>
        <v>18779</v>
      </c>
      <c r="C1398">
        <f>TIP!C174</f>
        <v>70709</v>
      </c>
      <c r="D1398" t="str">
        <f>TIP!F174</f>
        <v xml:space="preserve"> ODOT</v>
      </c>
      <c r="E1398" t="s">
        <v>3</v>
      </c>
      <c r="F1398" t="str">
        <f t="shared" si="148"/>
        <v>ODOT/Pedestrian</v>
      </c>
      <c r="G1398" t="str">
        <f>TIP!F174</f>
        <v xml:space="preserve"> ODOT</v>
      </c>
      <c r="I1398" t="str">
        <f>TIP!B174</f>
        <v>OR213: SE Lindy St - SE King Rd</v>
      </c>
      <c r="L1398" t="str">
        <f>TIP!E174</f>
        <v xml:space="preserve"> Highway</v>
      </c>
      <c r="M1398" t="str">
        <f>TIP!D174</f>
        <v xml:space="preserve"> 3R Pavement Preservation</v>
      </c>
      <c r="N1398">
        <f>TIP!P174</f>
        <v>300000</v>
      </c>
      <c r="R1398">
        <v>34</v>
      </c>
      <c r="T1398" t="str">
        <f>TIP!H109</f>
        <v>Pedestrian</v>
      </c>
      <c r="U1398" s="15">
        <f>TIP!L174</f>
        <v>2014</v>
      </c>
      <c r="W1398" s="15">
        <f t="shared" si="146"/>
        <v>300000</v>
      </c>
      <c r="Y1398" s="15">
        <f t="shared" ref="Y1398:AH1407" si="152">IF(Y$1=$U1398,$W1398,0)</f>
        <v>300000</v>
      </c>
      <c r="Z1398" s="15">
        <f t="shared" si="152"/>
        <v>0</v>
      </c>
      <c r="AA1398" s="15">
        <f t="shared" si="152"/>
        <v>0</v>
      </c>
      <c r="AB1398" s="15">
        <f t="shared" si="152"/>
        <v>0</v>
      </c>
      <c r="AC1398" s="15">
        <f t="shared" si="152"/>
        <v>0</v>
      </c>
      <c r="AD1398" s="15">
        <f t="shared" si="152"/>
        <v>0</v>
      </c>
      <c r="AE1398" s="15">
        <f t="shared" si="152"/>
        <v>0</v>
      </c>
      <c r="AF1398" s="15">
        <f t="shared" si="152"/>
        <v>0</v>
      </c>
      <c r="AG1398" s="15">
        <f t="shared" si="152"/>
        <v>0</v>
      </c>
      <c r="AH1398" s="15">
        <f t="shared" si="152"/>
        <v>0</v>
      </c>
      <c r="AI1398" s="15">
        <f t="shared" ref="AI1398:AR1407" si="153">IF(AI$1=$U1398,$W1398,0)</f>
        <v>0</v>
      </c>
      <c r="AJ1398" s="15">
        <f t="shared" si="153"/>
        <v>0</v>
      </c>
      <c r="AK1398" s="15">
        <f t="shared" si="153"/>
        <v>0</v>
      </c>
      <c r="AL1398" s="15">
        <f t="shared" si="153"/>
        <v>0</v>
      </c>
      <c r="AM1398" s="15">
        <f t="shared" si="153"/>
        <v>0</v>
      </c>
      <c r="AN1398" s="15">
        <f t="shared" si="153"/>
        <v>0</v>
      </c>
      <c r="AO1398" s="15">
        <f t="shared" si="153"/>
        <v>0</v>
      </c>
      <c r="AP1398" s="15">
        <f t="shared" si="153"/>
        <v>0</v>
      </c>
      <c r="AQ1398" s="15">
        <f t="shared" si="153"/>
        <v>0</v>
      </c>
      <c r="AR1398" s="15">
        <f t="shared" si="153"/>
        <v>0</v>
      </c>
      <c r="AS1398" s="15">
        <f t="shared" ref="AS1398:AY1407" si="154">IF(AS$1=$U1398,$W1398,0)</f>
        <v>0</v>
      </c>
      <c r="AT1398" s="15">
        <f t="shared" si="154"/>
        <v>0</v>
      </c>
      <c r="AU1398" s="15">
        <f t="shared" si="154"/>
        <v>0</v>
      </c>
      <c r="AV1398" s="15">
        <f t="shared" si="154"/>
        <v>0</v>
      </c>
      <c r="AW1398" s="15">
        <f t="shared" si="154"/>
        <v>0</v>
      </c>
      <c r="AX1398" s="15">
        <f t="shared" si="154"/>
        <v>0</v>
      </c>
      <c r="AY1398" s="15">
        <f t="shared" si="154"/>
        <v>0</v>
      </c>
      <c r="BB1398" t="b">
        <f t="shared" si="147"/>
        <v>1</v>
      </c>
    </row>
    <row r="1399" spans="2:54">
      <c r="B1399">
        <f>TIP!A175</f>
        <v>18785</v>
      </c>
      <c r="C1399">
        <f>TIP!C175</f>
        <v>70710</v>
      </c>
      <c r="D1399" t="str">
        <f>TIP!F175</f>
        <v xml:space="preserve"> ODOT</v>
      </c>
      <c r="E1399" t="s">
        <v>3</v>
      </c>
      <c r="F1399" t="str">
        <f t="shared" si="148"/>
        <v>ODOT/Pedestrian</v>
      </c>
      <c r="G1399" t="str">
        <f>TIP!F175</f>
        <v xml:space="preserve"> ODOT</v>
      </c>
      <c r="I1399" t="str">
        <f>TIP!B175</f>
        <v>US26 - SE Cesar E Chavez Blvd - Wolf Dr</v>
      </c>
      <c r="L1399" t="str">
        <f>TIP!E175</f>
        <v xml:space="preserve"> Highway</v>
      </c>
      <c r="M1399" t="str">
        <f>TIP!D175</f>
        <v xml:space="preserve"> Systematic safety improvements including signing signals and striping</v>
      </c>
      <c r="N1399">
        <f>TIP!P175</f>
        <v>329000</v>
      </c>
      <c r="R1399">
        <v>35</v>
      </c>
      <c r="T1399" t="str">
        <f>TIP!H110</f>
        <v>Pedestrian</v>
      </c>
      <c r="U1399" s="15">
        <f>TIP!L175</f>
        <v>2014</v>
      </c>
      <c r="W1399" s="15">
        <f t="shared" si="146"/>
        <v>329000</v>
      </c>
      <c r="Y1399" s="15">
        <f t="shared" si="152"/>
        <v>329000</v>
      </c>
      <c r="Z1399" s="15">
        <f t="shared" si="152"/>
        <v>0</v>
      </c>
      <c r="AA1399" s="15">
        <f t="shared" si="152"/>
        <v>0</v>
      </c>
      <c r="AB1399" s="15">
        <f t="shared" si="152"/>
        <v>0</v>
      </c>
      <c r="AC1399" s="15">
        <f t="shared" si="152"/>
        <v>0</v>
      </c>
      <c r="AD1399" s="15">
        <f t="shared" si="152"/>
        <v>0</v>
      </c>
      <c r="AE1399" s="15">
        <f t="shared" si="152"/>
        <v>0</v>
      </c>
      <c r="AF1399" s="15">
        <f t="shared" si="152"/>
        <v>0</v>
      </c>
      <c r="AG1399" s="15">
        <f t="shared" si="152"/>
        <v>0</v>
      </c>
      <c r="AH1399" s="15">
        <f t="shared" si="152"/>
        <v>0</v>
      </c>
      <c r="AI1399" s="15">
        <f t="shared" si="153"/>
        <v>0</v>
      </c>
      <c r="AJ1399" s="15">
        <f t="shared" si="153"/>
        <v>0</v>
      </c>
      <c r="AK1399" s="15">
        <f t="shared" si="153"/>
        <v>0</v>
      </c>
      <c r="AL1399" s="15">
        <f t="shared" si="153"/>
        <v>0</v>
      </c>
      <c r="AM1399" s="15">
        <f t="shared" si="153"/>
        <v>0</v>
      </c>
      <c r="AN1399" s="15">
        <f t="shared" si="153"/>
        <v>0</v>
      </c>
      <c r="AO1399" s="15">
        <f t="shared" si="153"/>
        <v>0</v>
      </c>
      <c r="AP1399" s="15">
        <f t="shared" si="153"/>
        <v>0</v>
      </c>
      <c r="AQ1399" s="15">
        <f t="shared" si="153"/>
        <v>0</v>
      </c>
      <c r="AR1399" s="15">
        <f t="shared" si="153"/>
        <v>0</v>
      </c>
      <c r="AS1399" s="15">
        <f t="shared" si="154"/>
        <v>0</v>
      </c>
      <c r="AT1399" s="15">
        <f t="shared" si="154"/>
        <v>0</v>
      </c>
      <c r="AU1399" s="15">
        <f t="shared" si="154"/>
        <v>0</v>
      </c>
      <c r="AV1399" s="15">
        <f t="shared" si="154"/>
        <v>0</v>
      </c>
      <c r="AW1399" s="15">
        <f t="shared" si="154"/>
        <v>0</v>
      </c>
      <c r="AX1399" s="15">
        <f t="shared" si="154"/>
        <v>0</v>
      </c>
      <c r="AY1399" s="15">
        <f t="shared" si="154"/>
        <v>0</v>
      </c>
      <c r="BB1399" t="b">
        <f t="shared" si="147"/>
        <v>1</v>
      </c>
    </row>
    <row r="1400" spans="2:54">
      <c r="B1400">
        <f>TIP!A176</f>
        <v>18795</v>
      </c>
      <c r="C1400">
        <f>TIP!C176</f>
        <v>70713</v>
      </c>
      <c r="D1400" t="str">
        <f>TIP!F176</f>
        <v xml:space="preserve"> ODOT</v>
      </c>
      <c r="E1400" t="s">
        <v>3</v>
      </c>
      <c r="F1400" t="str">
        <f t="shared" si="148"/>
        <v>ODOT/Roadwayandbridge</v>
      </c>
      <c r="G1400" t="str">
        <f>TIP!F176</f>
        <v xml:space="preserve"> ODOT</v>
      </c>
      <c r="I1400" t="str">
        <f>TIP!B176</f>
        <v>US26: SE 20th Ave - SE 33rd Ave</v>
      </c>
      <c r="L1400" t="str">
        <f>TIP!E176</f>
        <v xml:space="preserve"> Highway</v>
      </c>
      <c r="M1400" t="str">
        <f>TIP!D176</f>
        <v xml:space="preserve"> Crosswalk signals RF Beacons striping signing ADA upgrades &amp; Illumination</v>
      </c>
      <c r="N1400">
        <f>TIP!P176</f>
        <v>494200</v>
      </c>
      <c r="R1400">
        <v>36</v>
      </c>
      <c r="T1400" t="str">
        <f>TIP!H111</f>
        <v>Roadwayandbridge</v>
      </c>
      <c r="U1400" s="15">
        <f>TIP!L176</f>
        <v>2014</v>
      </c>
      <c r="W1400" s="15">
        <f t="shared" si="146"/>
        <v>494200</v>
      </c>
      <c r="Y1400" s="15">
        <f t="shared" si="152"/>
        <v>494200</v>
      </c>
      <c r="Z1400" s="15">
        <f t="shared" si="152"/>
        <v>0</v>
      </c>
      <c r="AA1400" s="15">
        <f t="shared" si="152"/>
        <v>0</v>
      </c>
      <c r="AB1400" s="15">
        <f t="shared" si="152"/>
        <v>0</v>
      </c>
      <c r="AC1400" s="15">
        <f t="shared" si="152"/>
        <v>0</v>
      </c>
      <c r="AD1400" s="15">
        <f t="shared" si="152"/>
        <v>0</v>
      </c>
      <c r="AE1400" s="15">
        <f t="shared" si="152"/>
        <v>0</v>
      </c>
      <c r="AF1400" s="15">
        <f t="shared" si="152"/>
        <v>0</v>
      </c>
      <c r="AG1400" s="15">
        <f t="shared" si="152"/>
        <v>0</v>
      </c>
      <c r="AH1400" s="15">
        <f t="shared" si="152"/>
        <v>0</v>
      </c>
      <c r="AI1400" s="15">
        <f t="shared" si="153"/>
        <v>0</v>
      </c>
      <c r="AJ1400" s="15">
        <f t="shared" si="153"/>
        <v>0</v>
      </c>
      <c r="AK1400" s="15">
        <f t="shared" si="153"/>
        <v>0</v>
      </c>
      <c r="AL1400" s="15">
        <f t="shared" si="153"/>
        <v>0</v>
      </c>
      <c r="AM1400" s="15">
        <f t="shared" si="153"/>
        <v>0</v>
      </c>
      <c r="AN1400" s="15">
        <f t="shared" si="153"/>
        <v>0</v>
      </c>
      <c r="AO1400" s="15">
        <f t="shared" si="153"/>
        <v>0</v>
      </c>
      <c r="AP1400" s="15">
        <f t="shared" si="153"/>
        <v>0</v>
      </c>
      <c r="AQ1400" s="15">
        <f t="shared" si="153"/>
        <v>0</v>
      </c>
      <c r="AR1400" s="15">
        <f t="shared" si="153"/>
        <v>0</v>
      </c>
      <c r="AS1400" s="15">
        <f t="shared" si="154"/>
        <v>0</v>
      </c>
      <c r="AT1400" s="15">
        <f t="shared" si="154"/>
        <v>0</v>
      </c>
      <c r="AU1400" s="15">
        <f t="shared" si="154"/>
        <v>0</v>
      </c>
      <c r="AV1400" s="15">
        <f t="shared" si="154"/>
        <v>0</v>
      </c>
      <c r="AW1400" s="15">
        <f t="shared" si="154"/>
        <v>0</v>
      </c>
      <c r="AX1400" s="15">
        <f t="shared" si="154"/>
        <v>0</v>
      </c>
      <c r="AY1400" s="15">
        <f t="shared" si="154"/>
        <v>0</v>
      </c>
      <c r="BB1400" t="b">
        <f t="shared" si="147"/>
        <v>1</v>
      </c>
    </row>
    <row r="1401" spans="2:54">
      <c r="B1401">
        <f>TIP!A177</f>
        <v>18796</v>
      </c>
      <c r="C1401">
        <f>TIP!C177</f>
        <v>70712</v>
      </c>
      <c r="D1401" t="str">
        <f>TIP!F177</f>
        <v xml:space="preserve"> ODOT</v>
      </c>
      <c r="E1401" t="s">
        <v>3</v>
      </c>
      <c r="F1401" t="str">
        <f t="shared" si="148"/>
        <v>ODOT/Pedestrian</v>
      </c>
      <c r="G1401" t="str">
        <f>TIP!F177</f>
        <v xml:space="preserve"> ODOT</v>
      </c>
      <c r="I1401" t="str">
        <f>TIP!B177</f>
        <v>US30B: NE 103rd - 107th Ave</v>
      </c>
      <c r="L1401" t="str">
        <f>TIP!E177</f>
        <v xml:space="preserve"> Highway</v>
      </c>
      <c r="M1401" t="str">
        <f>TIP!D177</f>
        <v xml:space="preserve"> Add left turn lane upgrade signal ADA improvements &amp; remove median</v>
      </c>
      <c r="N1401">
        <f>TIP!P177</f>
        <v>158000</v>
      </c>
      <c r="R1401">
        <v>37</v>
      </c>
      <c r="T1401" t="str">
        <f>TIP!H112</f>
        <v>Pedestrian</v>
      </c>
      <c r="U1401" s="15">
        <f>TIP!L177</f>
        <v>2014</v>
      </c>
      <c r="W1401" s="15">
        <f t="shared" si="146"/>
        <v>158000</v>
      </c>
      <c r="Y1401" s="15">
        <f t="shared" si="152"/>
        <v>158000</v>
      </c>
      <c r="Z1401" s="15">
        <f t="shared" si="152"/>
        <v>0</v>
      </c>
      <c r="AA1401" s="15">
        <f t="shared" si="152"/>
        <v>0</v>
      </c>
      <c r="AB1401" s="15">
        <f t="shared" si="152"/>
        <v>0</v>
      </c>
      <c r="AC1401" s="15">
        <f t="shared" si="152"/>
        <v>0</v>
      </c>
      <c r="AD1401" s="15">
        <f t="shared" si="152"/>
        <v>0</v>
      </c>
      <c r="AE1401" s="15">
        <f t="shared" si="152"/>
        <v>0</v>
      </c>
      <c r="AF1401" s="15">
        <f t="shared" si="152"/>
        <v>0</v>
      </c>
      <c r="AG1401" s="15">
        <f t="shared" si="152"/>
        <v>0</v>
      </c>
      <c r="AH1401" s="15">
        <f t="shared" si="152"/>
        <v>0</v>
      </c>
      <c r="AI1401" s="15">
        <f t="shared" si="153"/>
        <v>0</v>
      </c>
      <c r="AJ1401" s="15">
        <f t="shared" si="153"/>
        <v>0</v>
      </c>
      <c r="AK1401" s="15">
        <f t="shared" si="153"/>
        <v>0</v>
      </c>
      <c r="AL1401" s="15">
        <f t="shared" si="153"/>
        <v>0</v>
      </c>
      <c r="AM1401" s="15">
        <f t="shared" si="153"/>
        <v>0</v>
      </c>
      <c r="AN1401" s="15">
        <f t="shared" si="153"/>
        <v>0</v>
      </c>
      <c r="AO1401" s="15">
        <f t="shared" si="153"/>
        <v>0</v>
      </c>
      <c r="AP1401" s="15">
        <f t="shared" si="153"/>
        <v>0</v>
      </c>
      <c r="AQ1401" s="15">
        <f t="shared" si="153"/>
        <v>0</v>
      </c>
      <c r="AR1401" s="15">
        <f t="shared" si="153"/>
        <v>0</v>
      </c>
      <c r="AS1401" s="15">
        <f t="shared" si="154"/>
        <v>0</v>
      </c>
      <c r="AT1401" s="15">
        <f t="shared" si="154"/>
        <v>0</v>
      </c>
      <c r="AU1401" s="15">
        <f t="shared" si="154"/>
        <v>0</v>
      </c>
      <c r="AV1401" s="15">
        <f t="shared" si="154"/>
        <v>0</v>
      </c>
      <c r="AW1401" s="15">
        <f t="shared" si="154"/>
        <v>0</v>
      </c>
      <c r="AX1401" s="15">
        <f t="shared" si="154"/>
        <v>0</v>
      </c>
      <c r="AY1401" s="15">
        <f t="shared" si="154"/>
        <v>0</v>
      </c>
      <c r="BB1401" t="b">
        <f t="shared" si="147"/>
        <v>1</v>
      </c>
    </row>
    <row r="1402" spans="2:54">
      <c r="B1402">
        <f>TIP!A179</f>
        <v>18806</v>
      </c>
      <c r="C1402">
        <f>TIP!C179</f>
        <v>70768</v>
      </c>
      <c r="D1402" t="str">
        <f>TIP!F179</f>
        <v xml:space="preserve"> ODOT</v>
      </c>
      <c r="E1402" t="s">
        <v>3</v>
      </c>
      <c r="F1402" t="str">
        <f t="shared" si="148"/>
        <v>ODOT/Bike</v>
      </c>
      <c r="G1402" t="str">
        <f>TIP!F179</f>
        <v xml:space="preserve"> ODOT</v>
      </c>
      <c r="I1402" t="str">
        <f>TIP!B179</f>
        <v>US26: Cornelius Pass Rd - NW 185th Ave</v>
      </c>
      <c r="L1402" t="str">
        <f>TIP!E179</f>
        <v xml:space="preserve"> Highway</v>
      </c>
      <c r="M1402" t="str">
        <f>TIP!D179</f>
        <v xml:space="preserve"> Design for adding a travel lane in each direction</v>
      </c>
      <c r="N1402">
        <f>TIP!P179</f>
        <v>205400</v>
      </c>
      <c r="R1402">
        <v>39</v>
      </c>
      <c r="T1402" t="str">
        <f>TIP!H114</f>
        <v>Bike</v>
      </c>
      <c r="U1402" s="15">
        <f>TIP!L179</f>
        <v>2014</v>
      </c>
      <c r="W1402" s="15">
        <f t="shared" si="146"/>
        <v>205400</v>
      </c>
      <c r="Y1402" s="15">
        <f t="shared" si="152"/>
        <v>205400</v>
      </c>
      <c r="Z1402" s="15">
        <f t="shared" si="152"/>
        <v>0</v>
      </c>
      <c r="AA1402" s="15">
        <f t="shared" si="152"/>
        <v>0</v>
      </c>
      <c r="AB1402" s="15">
        <f t="shared" si="152"/>
        <v>0</v>
      </c>
      <c r="AC1402" s="15">
        <f t="shared" si="152"/>
        <v>0</v>
      </c>
      <c r="AD1402" s="15">
        <f t="shared" si="152"/>
        <v>0</v>
      </c>
      <c r="AE1402" s="15">
        <f t="shared" si="152"/>
        <v>0</v>
      </c>
      <c r="AF1402" s="15">
        <f t="shared" si="152"/>
        <v>0</v>
      </c>
      <c r="AG1402" s="15">
        <f t="shared" si="152"/>
        <v>0</v>
      </c>
      <c r="AH1402" s="15">
        <f t="shared" si="152"/>
        <v>0</v>
      </c>
      <c r="AI1402" s="15">
        <f t="shared" si="153"/>
        <v>0</v>
      </c>
      <c r="AJ1402" s="15">
        <f t="shared" si="153"/>
        <v>0</v>
      </c>
      <c r="AK1402" s="15">
        <f t="shared" si="153"/>
        <v>0</v>
      </c>
      <c r="AL1402" s="15">
        <f t="shared" si="153"/>
        <v>0</v>
      </c>
      <c r="AM1402" s="15">
        <f t="shared" si="153"/>
        <v>0</v>
      </c>
      <c r="AN1402" s="15">
        <f t="shared" si="153"/>
        <v>0</v>
      </c>
      <c r="AO1402" s="15">
        <f t="shared" si="153"/>
        <v>0</v>
      </c>
      <c r="AP1402" s="15">
        <f t="shared" si="153"/>
        <v>0</v>
      </c>
      <c r="AQ1402" s="15">
        <f t="shared" si="153"/>
        <v>0</v>
      </c>
      <c r="AR1402" s="15">
        <f t="shared" si="153"/>
        <v>0</v>
      </c>
      <c r="AS1402" s="15">
        <f t="shared" si="154"/>
        <v>0</v>
      </c>
      <c r="AT1402" s="15">
        <f t="shared" si="154"/>
        <v>0</v>
      </c>
      <c r="AU1402" s="15">
        <f t="shared" si="154"/>
        <v>0</v>
      </c>
      <c r="AV1402" s="15">
        <f t="shared" si="154"/>
        <v>0</v>
      </c>
      <c r="AW1402" s="15">
        <f t="shared" si="154"/>
        <v>0</v>
      </c>
      <c r="AX1402" s="15">
        <f t="shared" si="154"/>
        <v>0</v>
      </c>
      <c r="AY1402" s="15">
        <f t="shared" si="154"/>
        <v>0</v>
      </c>
      <c r="BB1402" t="b">
        <f t="shared" si="147"/>
        <v>1</v>
      </c>
    </row>
    <row r="1403" spans="2:54">
      <c r="B1403">
        <f>TIP!A180</f>
        <v>18806</v>
      </c>
      <c r="C1403">
        <f>TIP!C180</f>
        <v>70768</v>
      </c>
      <c r="D1403" t="str">
        <f>TIP!F180</f>
        <v xml:space="preserve"> ODOT</v>
      </c>
      <c r="E1403" t="s">
        <v>3</v>
      </c>
      <c r="F1403" t="str">
        <f t="shared" si="148"/>
        <v>ODOT/Roadwayandbridge</v>
      </c>
      <c r="G1403" t="str">
        <f>TIP!F180</f>
        <v xml:space="preserve"> ODOT</v>
      </c>
      <c r="I1403" t="str">
        <f>TIP!B180</f>
        <v>US26: Cornelius Pass Rd - NW 185th Ave</v>
      </c>
      <c r="L1403" t="str">
        <f>TIP!E180</f>
        <v xml:space="preserve"> Highway</v>
      </c>
      <c r="M1403" t="str">
        <f>TIP!D180</f>
        <v xml:space="preserve"> Design for adding a travel lane in each direction</v>
      </c>
      <c r="N1403">
        <f>TIP!P180</f>
        <v>2000000</v>
      </c>
      <c r="R1403">
        <v>40</v>
      </c>
      <c r="T1403" t="str">
        <f>TIP!H115</f>
        <v>Roadwayandbridge</v>
      </c>
      <c r="U1403" s="15">
        <f>TIP!L180</f>
        <v>2014</v>
      </c>
      <c r="W1403" s="15">
        <f t="shared" si="146"/>
        <v>2000000</v>
      </c>
      <c r="Y1403" s="15">
        <f t="shared" si="152"/>
        <v>2000000</v>
      </c>
      <c r="Z1403" s="15">
        <f t="shared" si="152"/>
        <v>0</v>
      </c>
      <c r="AA1403" s="15">
        <f t="shared" si="152"/>
        <v>0</v>
      </c>
      <c r="AB1403" s="15">
        <f t="shared" si="152"/>
        <v>0</v>
      </c>
      <c r="AC1403" s="15">
        <f t="shared" si="152"/>
        <v>0</v>
      </c>
      <c r="AD1403" s="15">
        <f t="shared" si="152"/>
        <v>0</v>
      </c>
      <c r="AE1403" s="15">
        <f t="shared" si="152"/>
        <v>0</v>
      </c>
      <c r="AF1403" s="15">
        <f t="shared" si="152"/>
        <v>0</v>
      </c>
      <c r="AG1403" s="15">
        <f t="shared" si="152"/>
        <v>0</v>
      </c>
      <c r="AH1403" s="15">
        <f t="shared" si="152"/>
        <v>0</v>
      </c>
      <c r="AI1403" s="15">
        <f t="shared" si="153"/>
        <v>0</v>
      </c>
      <c r="AJ1403" s="15">
        <f t="shared" si="153"/>
        <v>0</v>
      </c>
      <c r="AK1403" s="15">
        <f t="shared" si="153"/>
        <v>0</v>
      </c>
      <c r="AL1403" s="15">
        <f t="shared" si="153"/>
        <v>0</v>
      </c>
      <c r="AM1403" s="15">
        <f t="shared" si="153"/>
        <v>0</v>
      </c>
      <c r="AN1403" s="15">
        <f t="shared" si="153"/>
        <v>0</v>
      </c>
      <c r="AO1403" s="15">
        <f t="shared" si="153"/>
        <v>0</v>
      </c>
      <c r="AP1403" s="15">
        <f t="shared" si="153"/>
        <v>0</v>
      </c>
      <c r="AQ1403" s="15">
        <f t="shared" si="153"/>
        <v>0</v>
      </c>
      <c r="AR1403" s="15">
        <f t="shared" si="153"/>
        <v>0</v>
      </c>
      <c r="AS1403" s="15">
        <f t="shared" si="154"/>
        <v>0</v>
      </c>
      <c r="AT1403" s="15">
        <f t="shared" si="154"/>
        <v>0</v>
      </c>
      <c r="AU1403" s="15">
        <f t="shared" si="154"/>
        <v>0</v>
      </c>
      <c r="AV1403" s="15">
        <f t="shared" si="154"/>
        <v>0</v>
      </c>
      <c r="AW1403" s="15">
        <f t="shared" si="154"/>
        <v>0</v>
      </c>
      <c r="AX1403" s="15">
        <f t="shared" si="154"/>
        <v>0</v>
      </c>
      <c r="AY1403" s="15">
        <f t="shared" si="154"/>
        <v>0</v>
      </c>
      <c r="BB1403" t="b">
        <f t="shared" si="147"/>
        <v>1</v>
      </c>
    </row>
    <row r="1404" spans="2:54">
      <c r="B1404">
        <f>TIP!A181</f>
        <v>18841</v>
      </c>
      <c r="C1404">
        <f>TIP!C181</f>
        <v>70782</v>
      </c>
      <c r="D1404" t="str">
        <f>TIP!F181</f>
        <v xml:space="preserve"> ODOT</v>
      </c>
      <c r="E1404" t="s">
        <v>3</v>
      </c>
      <c r="F1404" t="str">
        <f t="shared" si="148"/>
        <v>ODOT/0</v>
      </c>
      <c r="G1404" t="str">
        <f>TIP!F181</f>
        <v xml:space="preserve"> ODOT</v>
      </c>
      <c r="I1404" t="str">
        <f>TIP!B181</f>
        <v>OR217: Allen-Denney Southbound Split Diamond</v>
      </c>
      <c r="L1404" t="str">
        <f>TIP!E181</f>
        <v xml:space="preserve"> Highway</v>
      </c>
      <c r="M1404" t="str">
        <f>TIP!D181</f>
        <v xml:space="preserve"> Consolidate the SB Allen Blvd on-ramp with the SB Denny off-ramp</v>
      </c>
      <c r="N1404">
        <f>TIP!P181</f>
        <v>84442</v>
      </c>
      <c r="R1404">
        <v>41</v>
      </c>
      <c r="T1404">
        <f>TIP!H116</f>
        <v>0</v>
      </c>
      <c r="U1404" s="15">
        <f>TIP!L181</f>
        <v>2014</v>
      </c>
      <c r="W1404" s="15">
        <f t="shared" si="146"/>
        <v>84442</v>
      </c>
      <c r="Y1404" s="15">
        <f t="shared" si="152"/>
        <v>84442</v>
      </c>
      <c r="Z1404" s="15">
        <f t="shared" si="152"/>
        <v>0</v>
      </c>
      <c r="AA1404" s="15">
        <f t="shared" si="152"/>
        <v>0</v>
      </c>
      <c r="AB1404" s="15">
        <f t="shared" si="152"/>
        <v>0</v>
      </c>
      <c r="AC1404" s="15">
        <f t="shared" si="152"/>
        <v>0</v>
      </c>
      <c r="AD1404" s="15">
        <f t="shared" si="152"/>
        <v>0</v>
      </c>
      <c r="AE1404" s="15">
        <f t="shared" si="152"/>
        <v>0</v>
      </c>
      <c r="AF1404" s="15">
        <f t="shared" si="152"/>
        <v>0</v>
      </c>
      <c r="AG1404" s="15">
        <f t="shared" si="152"/>
        <v>0</v>
      </c>
      <c r="AH1404" s="15">
        <f t="shared" si="152"/>
        <v>0</v>
      </c>
      <c r="AI1404" s="15">
        <f t="shared" si="153"/>
        <v>0</v>
      </c>
      <c r="AJ1404" s="15">
        <f t="shared" si="153"/>
        <v>0</v>
      </c>
      <c r="AK1404" s="15">
        <f t="shared" si="153"/>
        <v>0</v>
      </c>
      <c r="AL1404" s="15">
        <f t="shared" si="153"/>
        <v>0</v>
      </c>
      <c r="AM1404" s="15">
        <f t="shared" si="153"/>
        <v>0</v>
      </c>
      <c r="AN1404" s="15">
        <f t="shared" si="153"/>
        <v>0</v>
      </c>
      <c r="AO1404" s="15">
        <f t="shared" si="153"/>
        <v>0</v>
      </c>
      <c r="AP1404" s="15">
        <f t="shared" si="153"/>
        <v>0</v>
      </c>
      <c r="AQ1404" s="15">
        <f t="shared" si="153"/>
        <v>0</v>
      </c>
      <c r="AR1404" s="15">
        <f t="shared" si="153"/>
        <v>0</v>
      </c>
      <c r="AS1404" s="15">
        <f t="shared" si="154"/>
        <v>0</v>
      </c>
      <c r="AT1404" s="15">
        <f t="shared" si="154"/>
        <v>0</v>
      </c>
      <c r="AU1404" s="15">
        <f t="shared" si="154"/>
        <v>0</v>
      </c>
      <c r="AV1404" s="15">
        <f t="shared" si="154"/>
        <v>0</v>
      </c>
      <c r="AW1404" s="15">
        <f t="shared" si="154"/>
        <v>0</v>
      </c>
      <c r="AX1404" s="15">
        <f t="shared" si="154"/>
        <v>0</v>
      </c>
      <c r="AY1404" s="15">
        <f t="shared" si="154"/>
        <v>0</v>
      </c>
      <c r="BB1404" t="b">
        <f t="shared" si="147"/>
        <v>1</v>
      </c>
    </row>
    <row r="1405" spans="2:54">
      <c r="B1405">
        <f>TIP!A182</f>
        <v>18841</v>
      </c>
      <c r="C1405">
        <f>TIP!C182</f>
        <v>70782</v>
      </c>
      <c r="D1405" t="str">
        <f>TIP!F182</f>
        <v xml:space="preserve"> ODOT</v>
      </c>
      <c r="E1405" t="s">
        <v>3</v>
      </c>
      <c r="F1405" t="str">
        <f t="shared" si="148"/>
        <v>ODOT/Trail</v>
      </c>
      <c r="G1405" t="str">
        <f>TIP!F182</f>
        <v xml:space="preserve"> ODOT</v>
      </c>
      <c r="I1405" t="str">
        <f>TIP!B182</f>
        <v>OR217: Allen-Denney Southbound Split Diamond</v>
      </c>
      <c r="L1405" t="str">
        <f>TIP!E182</f>
        <v xml:space="preserve"> Highway</v>
      </c>
      <c r="M1405" t="str">
        <f>TIP!D182</f>
        <v xml:space="preserve"> Consolidate the SB Allen Blvd on-ramp with the SB Denny off-ramp</v>
      </c>
      <c r="N1405">
        <f>TIP!P182</f>
        <v>822223</v>
      </c>
      <c r="R1405">
        <v>42</v>
      </c>
      <c r="T1405" t="str">
        <f>TIP!H117</f>
        <v>Trail</v>
      </c>
      <c r="U1405" s="15">
        <f>TIP!L182</f>
        <v>2014</v>
      </c>
      <c r="W1405" s="15">
        <f t="shared" si="146"/>
        <v>822223</v>
      </c>
      <c r="Y1405" s="15">
        <f t="shared" si="152"/>
        <v>822223</v>
      </c>
      <c r="Z1405" s="15">
        <f t="shared" si="152"/>
        <v>0</v>
      </c>
      <c r="AA1405" s="15">
        <f t="shared" si="152"/>
        <v>0</v>
      </c>
      <c r="AB1405" s="15">
        <f t="shared" si="152"/>
        <v>0</v>
      </c>
      <c r="AC1405" s="15">
        <f t="shared" si="152"/>
        <v>0</v>
      </c>
      <c r="AD1405" s="15">
        <f t="shared" si="152"/>
        <v>0</v>
      </c>
      <c r="AE1405" s="15">
        <f t="shared" si="152"/>
        <v>0</v>
      </c>
      <c r="AF1405" s="15">
        <f t="shared" si="152"/>
        <v>0</v>
      </c>
      <c r="AG1405" s="15">
        <f t="shared" si="152"/>
        <v>0</v>
      </c>
      <c r="AH1405" s="15">
        <f t="shared" si="152"/>
        <v>0</v>
      </c>
      <c r="AI1405" s="15">
        <f t="shared" si="153"/>
        <v>0</v>
      </c>
      <c r="AJ1405" s="15">
        <f t="shared" si="153"/>
        <v>0</v>
      </c>
      <c r="AK1405" s="15">
        <f t="shared" si="153"/>
        <v>0</v>
      </c>
      <c r="AL1405" s="15">
        <f t="shared" si="153"/>
        <v>0</v>
      </c>
      <c r="AM1405" s="15">
        <f t="shared" si="153"/>
        <v>0</v>
      </c>
      <c r="AN1405" s="15">
        <f t="shared" si="153"/>
        <v>0</v>
      </c>
      <c r="AO1405" s="15">
        <f t="shared" si="153"/>
        <v>0</v>
      </c>
      <c r="AP1405" s="15">
        <f t="shared" si="153"/>
        <v>0</v>
      </c>
      <c r="AQ1405" s="15">
        <f t="shared" si="153"/>
        <v>0</v>
      </c>
      <c r="AR1405" s="15">
        <f t="shared" si="153"/>
        <v>0</v>
      </c>
      <c r="AS1405" s="15">
        <f t="shared" si="154"/>
        <v>0</v>
      </c>
      <c r="AT1405" s="15">
        <f t="shared" si="154"/>
        <v>0</v>
      </c>
      <c r="AU1405" s="15">
        <f t="shared" si="154"/>
        <v>0</v>
      </c>
      <c r="AV1405" s="15">
        <f t="shared" si="154"/>
        <v>0</v>
      </c>
      <c r="AW1405" s="15">
        <f t="shared" si="154"/>
        <v>0</v>
      </c>
      <c r="AX1405" s="15">
        <f t="shared" si="154"/>
        <v>0</v>
      </c>
      <c r="AY1405" s="15">
        <f t="shared" si="154"/>
        <v>0</v>
      </c>
      <c r="BB1405" t="b">
        <f t="shared" si="147"/>
        <v>1</v>
      </c>
    </row>
    <row r="1406" spans="2:54">
      <c r="B1406">
        <f>TIP!A194</f>
        <v>15044</v>
      </c>
      <c r="C1406">
        <f>TIP!C194</f>
        <v>70363</v>
      </c>
      <c r="D1406" t="str">
        <f>TIP!F194</f>
        <v xml:space="preserve"> ODOT</v>
      </c>
      <c r="E1406" t="s">
        <v>3</v>
      </c>
      <c r="F1406" t="str">
        <f t="shared" si="148"/>
        <v>ODOT/Roadwayandbridge</v>
      </c>
      <c r="G1406" t="str">
        <f>TIP!F194</f>
        <v xml:space="preserve"> ODOT</v>
      </c>
      <c r="I1406" t="str">
        <f>TIP!B194</f>
        <v>OR8: Minter Bridge Rd - SW 331st Ave SEC</v>
      </c>
      <c r="L1406" t="str">
        <f>TIP!E194</f>
        <v xml:space="preserve"> Highway</v>
      </c>
      <c r="M1406" t="str">
        <f>TIP!D194</f>
        <v xml:space="preserve"> Paving</v>
      </c>
      <c r="N1406">
        <f>TIP!P194</f>
        <v>502000</v>
      </c>
      <c r="R1406">
        <v>54</v>
      </c>
      <c r="T1406" t="str">
        <f>TIP!H129</f>
        <v>Roadwayandbridge</v>
      </c>
      <c r="U1406" s="15">
        <f>TIP!L194</f>
        <v>2015</v>
      </c>
      <c r="W1406" s="15">
        <f t="shared" si="146"/>
        <v>502000</v>
      </c>
      <c r="Y1406" s="15">
        <f t="shared" si="152"/>
        <v>0</v>
      </c>
      <c r="Z1406" s="15">
        <f t="shared" si="152"/>
        <v>502000</v>
      </c>
      <c r="AA1406" s="15">
        <f t="shared" si="152"/>
        <v>0</v>
      </c>
      <c r="AB1406" s="15">
        <f t="shared" si="152"/>
        <v>0</v>
      </c>
      <c r="AC1406" s="15">
        <f t="shared" si="152"/>
        <v>0</v>
      </c>
      <c r="AD1406" s="15">
        <f t="shared" si="152"/>
        <v>0</v>
      </c>
      <c r="AE1406" s="15">
        <f t="shared" si="152"/>
        <v>0</v>
      </c>
      <c r="AF1406" s="15">
        <f t="shared" si="152"/>
        <v>0</v>
      </c>
      <c r="AG1406" s="15">
        <f t="shared" si="152"/>
        <v>0</v>
      </c>
      <c r="AH1406" s="15">
        <f t="shared" si="152"/>
        <v>0</v>
      </c>
      <c r="AI1406" s="15">
        <f t="shared" si="153"/>
        <v>0</v>
      </c>
      <c r="AJ1406" s="15">
        <f t="shared" si="153"/>
        <v>0</v>
      </c>
      <c r="AK1406" s="15">
        <f t="shared" si="153"/>
        <v>0</v>
      </c>
      <c r="AL1406" s="15">
        <f t="shared" si="153"/>
        <v>0</v>
      </c>
      <c r="AM1406" s="15">
        <f t="shared" si="153"/>
        <v>0</v>
      </c>
      <c r="AN1406" s="15">
        <f t="shared" si="153"/>
        <v>0</v>
      </c>
      <c r="AO1406" s="15">
        <f t="shared" si="153"/>
        <v>0</v>
      </c>
      <c r="AP1406" s="15">
        <f t="shared" si="153"/>
        <v>0</v>
      </c>
      <c r="AQ1406" s="15">
        <f t="shared" si="153"/>
        <v>0</v>
      </c>
      <c r="AR1406" s="15">
        <f t="shared" si="153"/>
        <v>0</v>
      </c>
      <c r="AS1406" s="15">
        <f t="shared" si="154"/>
        <v>0</v>
      </c>
      <c r="AT1406" s="15">
        <f t="shared" si="154"/>
        <v>0</v>
      </c>
      <c r="AU1406" s="15">
        <f t="shared" si="154"/>
        <v>0</v>
      </c>
      <c r="AV1406" s="15">
        <f t="shared" si="154"/>
        <v>0</v>
      </c>
      <c r="AW1406" s="15">
        <f t="shared" si="154"/>
        <v>0</v>
      </c>
      <c r="AX1406" s="15">
        <f t="shared" si="154"/>
        <v>0</v>
      </c>
      <c r="AY1406" s="15">
        <f t="shared" si="154"/>
        <v>0</v>
      </c>
      <c r="BB1406" t="b">
        <f t="shared" si="147"/>
        <v>1</v>
      </c>
    </row>
    <row r="1407" spans="2:54">
      <c r="B1407">
        <f>TIP!A209</f>
        <v>16150</v>
      </c>
      <c r="C1407">
        <f>TIP!C209</f>
        <v>70380</v>
      </c>
      <c r="D1407" t="str">
        <f>TIP!F209</f>
        <v xml:space="preserve"> ODOT</v>
      </c>
      <c r="E1407" t="s">
        <v>3</v>
      </c>
      <c r="F1407" t="str">
        <f t="shared" si="148"/>
        <v>ODOT/Trail</v>
      </c>
      <c r="G1407" t="str">
        <f>TIP!F209</f>
        <v xml:space="preserve"> ODOT</v>
      </c>
      <c r="I1407" t="str">
        <f>TIP!B209</f>
        <v>OR213: Intersection Improvements Couch - Division</v>
      </c>
      <c r="L1407" t="str">
        <f>TIP!E209</f>
        <v xml:space="preserve"> Highway</v>
      </c>
      <c r="M1407" t="str">
        <f>TIP!D209</f>
        <v xml:space="preserve"> Intersection/signal upgrade; access management; install median curbs on Stark and Washington</v>
      </c>
      <c r="N1407">
        <f>TIP!P209</f>
        <v>2292000</v>
      </c>
      <c r="R1407">
        <v>69</v>
      </c>
      <c r="T1407" t="str">
        <f>TIP!H144</f>
        <v>Trail</v>
      </c>
      <c r="U1407" s="15">
        <f>TIP!L209</f>
        <v>2015</v>
      </c>
      <c r="W1407" s="15">
        <f t="shared" si="146"/>
        <v>2292000</v>
      </c>
      <c r="Y1407" s="15">
        <f t="shared" si="152"/>
        <v>0</v>
      </c>
      <c r="Z1407" s="15">
        <f t="shared" si="152"/>
        <v>2292000</v>
      </c>
      <c r="AA1407" s="15">
        <f t="shared" si="152"/>
        <v>0</v>
      </c>
      <c r="AB1407" s="15">
        <f t="shared" si="152"/>
        <v>0</v>
      </c>
      <c r="AC1407" s="15">
        <f t="shared" si="152"/>
        <v>0</v>
      </c>
      <c r="AD1407" s="15">
        <f t="shared" si="152"/>
        <v>0</v>
      </c>
      <c r="AE1407" s="15">
        <f t="shared" si="152"/>
        <v>0</v>
      </c>
      <c r="AF1407" s="15">
        <f t="shared" si="152"/>
        <v>0</v>
      </c>
      <c r="AG1407" s="15">
        <f t="shared" si="152"/>
        <v>0</v>
      </c>
      <c r="AH1407" s="15">
        <f t="shared" si="152"/>
        <v>0</v>
      </c>
      <c r="AI1407" s="15">
        <f t="shared" si="153"/>
        <v>0</v>
      </c>
      <c r="AJ1407" s="15">
        <f t="shared" si="153"/>
        <v>0</v>
      </c>
      <c r="AK1407" s="15">
        <f t="shared" si="153"/>
        <v>0</v>
      </c>
      <c r="AL1407" s="15">
        <f t="shared" si="153"/>
        <v>0</v>
      </c>
      <c r="AM1407" s="15">
        <f t="shared" si="153"/>
        <v>0</v>
      </c>
      <c r="AN1407" s="15">
        <f t="shared" si="153"/>
        <v>0</v>
      </c>
      <c r="AO1407" s="15">
        <f t="shared" si="153"/>
        <v>0</v>
      </c>
      <c r="AP1407" s="15">
        <f t="shared" si="153"/>
        <v>0</v>
      </c>
      <c r="AQ1407" s="15">
        <f t="shared" si="153"/>
        <v>0</v>
      </c>
      <c r="AR1407" s="15">
        <f t="shared" si="153"/>
        <v>0</v>
      </c>
      <c r="AS1407" s="15">
        <f t="shared" si="154"/>
        <v>0</v>
      </c>
      <c r="AT1407" s="15">
        <f t="shared" si="154"/>
        <v>0</v>
      </c>
      <c r="AU1407" s="15">
        <f t="shared" si="154"/>
        <v>0</v>
      </c>
      <c r="AV1407" s="15">
        <f t="shared" si="154"/>
        <v>0</v>
      </c>
      <c r="AW1407" s="15">
        <f t="shared" si="154"/>
        <v>0</v>
      </c>
      <c r="AX1407" s="15">
        <f t="shared" si="154"/>
        <v>0</v>
      </c>
      <c r="AY1407" s="15">
        <f t="shared" si="154"/>
        <v>0</v>
      </c>
      <c r="BB1407" t="b">
        <f t="shared" si="147"/>
        <v>1</v>
      </c>
    </row>
    <row r="1408" spans="2:54">
      <c r="B1408">
        <f>TIP!A210</f>
        <v>16150</v>
      </c>
      <c r="C1408">
        <f>TIP!C210</f>
        <v>70380</v>
      </c>
      <c r="D1408" t="str">
        <f>TIP!F210</f>
        <v xml:space="preserve"> ODOT</v>
      </c>
      <c r="E1408" t="s">
        <v>3</v>
      </c>
      <c r="F1408" t="str">
        <f t="shared" si="148"/>
        <v>ODOT/Roadwayandbridge</v>
      </c>
      <c r="G1408" t="str">
        <f>TIP!F210</f>
        <v xml:space="preserve"> ODOT</v>
      </c>
      <c r="I1408" t="str">
        <f>TIP!B210</f>
        <v>OR213: Intersection Improvements Couch - Division</v>
      </c>
      <c r="L1408" t="str">
        <f>TIP!E210</f>
        <v xml:space="preserve"> Highway</v>
      </c>
      <c r="M1408" t="str">
        <f>TIP!D210</f>
        <v xml:space="preserve"> Intersection/signal upgrade; access management; install median curbs on Stark and Washington</v>
      </c>
      <c r="N1408">
        <f>TIP!P210</f>
        <v>30000</v>
      </c>
      <c r="R1408">
        <v>70</v>
      </c>
      <c r="T1408" t="str">
        <f>TIP!H145</f>
        <v>Roadwayandbridge</v>
      </c>
      <c r="U1408" s="15">
        <f>TIP!L210</f>
        <v>2015</v>
      </c>
      <c r="W1408" s="15">
        <f t="shared" si="146"/>
        <v>30000</v>
      </c>
      <c r="Y1408" s="15">
        <f t="shared" ref="Y1408:AH1417" si="155">IF(Y$1=$U1408,$W1408,0)</f>
        <v>0</v>
      </c>
      <c r="Z1408" s="15">
        <f t="shared" si="155"/>
        <v>30000</v>
      </c>
      <c r="AA1408" s="15">
        <f t="shared" si="155"/>
        <v>0</v>
      </c>
      <c r="AB1408" s="15">
        <f t="shared" si="155"/>
        <v>0</v>
      </c>
      <c r="AC1408" s="15">
        <f t="shared" si="155"/>
        <v>0</v>
      </c>
      <c r="AD1408" s="15">
        <f t="shared" si="155"/>
        <v>0</v>
      </c>
      <c r="AE1408" s="15">
        <f t="shared" si="155"/>
        <v>0</v>
      </c>
      <c r="AF1408" s="15">
        <f t="shared" si="155"/>
        <v>0</v>
      </c>
      <c r="AG1408" s="15">
        <f t="shared" si="155"/>
        <v>0</v>
      </c>
      <c r="AH1408" s="15">
        <f t="shared" si="155"/>
        <v>0</v>
      </c>
      <c r="AI1408" s="15">
        <f t="shared" ref="AI1408:AR1417" si="156">IF(AI$1=$U1408,$W1408,0)</f>
        <v>0</v>
      </c>
      <c r="AJ1408" s="15">
        <f t="shared" si="156"/>
        <v>0</v>
      </c>
      <c r="AK1408" s="15">
        <f t="shared" si="156"/>
        <v>0</v>
      </c>
      <c r="AL1408" s="15">
        <f t="shared" si="156"/>
        <v>0</v>
      </c>
      <c r="AM1408" s="15">
        <f t="shared" si="156"/>
        <v>0</v>
      </c>
      <c r="AN1408" s="15">
        <f t="shared" si="156"/>
        <v>0</v>
      </c>
      <c r="AO1408" s="15">
        <f t="shared" si="156"/>
        <v>0</v>
      </c>
      <c r="AP1408" s="15">
        <f t="shared" si="156"/>
        <v>0</v>
      </c>
      <c r="AQ1408" s="15">
        <f t="shared" si="156"/>
        <v>0</v>
      </c>
      <c r="AR1408" s="15">
        <f t="shared" si="156"/>
        <v>0</v>
      </c>
      <c r="AS1408" s="15">
        <f t="shared" ref="AS1408:AY1417" si="157">IF(AS$1=$U1408,$W1408,0)</f>
        <v>0</v>
      </c>
      <c r="AT1408" s="15">
        <f t="shared" si="157"/>
        <v>0</v>
      </c>
      <c r="AU1408" s="15">
        <f t="shared" si="157"/>
        <v>0</v>
      </c>
      <c r="AV1408" s="15">
        <f t="shared" si="157"/>
        <v>0</v>
      </c>
      <c r="AW1408" s="15">
        <f t="shared" si="157"/>
        <v>0</v>
      </c>
      <c r="AX1408" s="15">
        <f t="shared" si="157"/>
        <v>0</v>
      </c>
      <c r="AY1408" s="15">
        <f t="shared" si="157"/>
        <v>0</v>
      </c>
      <c r="BB1408" t="b">
        <f t="shared" si="147"/>
        <v>1</v>
      </c>
    </row>
    <row r="1409" spans="2:54">
      <c r="B1409">
        <f>TIP!A212</f>
        <v>16602</v>
      </c>
      <c r="C1409">
        <f>TIP!C212</f>
        <v>70455</v>
      </c>
      <c r="D1409" t="str">
        <f>TIP!F212</f>
        <v xml:space="preserve"> ODOT</v>
      </c>
      <c r="E1409" t="s">
        <v>3</v>
      </c>
      <c r="F1409" t="str">
        <f t="shared" si="148"/>
        <v>ODOT/Roadwayandbridge</v>
      </c>
      <c r="G1409" t="str">
        <f>TIP!F212</f>
        <v xml:space="preserve"> ODOT</v>
      </c>
      <c r="I1409" t="str">
        <f>TIP!B212</f>
        <v>FFO - Sunrise Project - Industrial Way</v>
      </c>
      <c r="L1409" t="str">
        <f>TIP!E212</f>
        <v xml:space="preserve"> Highway</v>
      </c>
      <c r="M1409" t="str">
        <f>TIP!D212</f>
        <v xml:space="preserve"> Design &amp; acquire RW for extension of Industrial Way south to Lawnfield Rd</v>
      </c>
      <c r="N1409">
        <f>TIP!P212</f>
        <v>6187</v>
      </c>
      <c r="R1409">
        <v>72</v>
      </c>
      <c r="T1409" t="str">
        <f>TIP!H147</f>
        <v>Roadwayandbridge</v>
      </c>
      <c r="U1409" s="15">
        <f>TIP!L212</f>
        <v>2015</v>
      </c>
      <c r="W1409" s="15">
        <f t="shared" si="146"/>
        <v>6187</v>
      </c>
      <c r="Y1409" s="15">
        <f t="shared" si="155"/>
        <v>0</v>
      </c>
      <c r="Z1409" s="15">
        <f t="shared" si="155"/>
        <v>6187</v>
      </c>
      <c r="AA1409" s="15">
        <f t="shared" si="155"/>
        <v>0</v>
      </c>
      <c r="AB1409" s="15">
        <f t="shared" si="155"/>
        <v>0</v>
      </c>
      <c r="AC1409" s="15">
        <f t="shared" si="155"/>
        <v>0</v>
      </c>
      <c r="AD1409" s="15">
        <f t="shared" si="155"/>
        <v>0</v>
      </c>
      <c r="AE1409" s="15">
        <f t="shared" si="155"/>
        <v>0</v>
      </c>
      <c r="AF1409" s="15">
        <f t="shared" si="155"/>
        <v>0</v>
      </c>
      <c r="AG1409" s="15">
        <f t="shared" si="155"/>
        <v>0</v>
      </c>
      <c r="AH1409" s="15">
        <f t="shared" si="155"/>
        <v>0</v>
      </c>
      <c r="AI1409" s="15">
        <f t="shared" si="156"/>
        <v>0</v>
      </c>
      <c r="AJ1409" s="15">
        <f t="shared" si="156"/>
        <v>0</v>
      </c>
      <c r="AK1409" s="15">
        <f t="shared" si="156"/>
        <v>0</v>
      </c>
      <c r="AL1409" s="15">
        <f t="shared" si="156"/>
        <v>0</v>
      </c>
      <c r="AM1409" s="15">
        <f t="shared" si="156"/>
        <v>0</v>
      </c>
      <c r="AN1409" s="15">
        <f t="shared" si="156"/>
        <v>0</v>
      </c>
      <c r="AO1409" s="15">
        <f t="shared" si="156"/>
        <v>0</v>
      </c>
      <c r="AP1409" s="15">
        <f t="shared" si="156"/>
        <v>0</v>
      </c>
      <c r="AQ1409" s="15">
        <f t="shared" si="156"/>
        <v>0</v>
      </c>
      <c r="AR1409" s="15">
        <f t="shared" si="156"/>
        <v>0</v>
      </c>
      <c r="AS1409" s="15">
        <f t="shared" si="157"/>
        <v>0</v>
      </c>
      <c r="AT1409" s="15">
        <f t="shared" si="157"/>
        <v>0</v>
      </c>
      <c r="AU1409" s="15">
        <f t="shared" si="157"/>
        <v>0</v>
      </c>
      <c r="AV1409" s="15">
        <f t="shared" si="157"/>
        <v>0</v>
      </c>
      <c r="AW1409" s="15">
        <f t="shared" si="157"/>
        <v>0</v>
      </c>
      <c r="AX1409" s="15">
        <f t="shared" si="157"/>
        <v>0</v>
      </c>
      <c r="AY1409" s="15">
        <f t="shared" si="157"/>
        <v>0</v>
      </c>
      <c r="BB1409" t="b">
        <f t="shared" si="147"/>
        <v>1</v>
      </c>
    </row>
    <row r="1410" spans="2:54">
      <c r="B1410">
        <f>TIP!A224</f>
        <v>17458</v>
      </c>
      <c r="C1410">
        <f>TIP!C224</f>
        <v>70410</v>
      </c>
      <c r="D1410" t="str">
        <f>TIP!F224</f>
        <v xml:space="preserve"> ODOT</v>
      </c>
      <c r="E1410" t="s">
        <v>3</v>
      </c>
      <c r="F1410" t="str">
        <f t="shared" si="148"/>
        <v>ODOT/Roadwayandbridge</v>
      </c>
      <c r="G1410" t="str">
        <f>TIP!F224</f>
        <v xml:space="preserve"> ODOT</v>
      </c>
      <c r="I1410" t="str">
        <f>TIP!B224</f>
        <v>ITS Network Equipment</v>
      </c>
      <c r="L1410" t="str">
        <f>TIP!E224</f>
        <v xml:space="preserve"> Highway</v>
      </c>
      <c r="M1410" t="str">
        <f>TIP!D224</f>
        <v xml:space="preserve"> Upgrades to Intelligent Transportation Systems (ITS) network equipment at various locations.</v>
      </c>
      <c r="N1410">
        <f>TIP!P224</f>
        <v>52379</v>
      </c>
      <c r="R1410">
        <v>84</v>
      </c>
      <c r="T1410" t="str">
        <f>TIP!H159</f>
        <v>Roadwayandbridge</v>
      </c>
      <c r="U1410" s="15">
        <f>TIP!L224</f>
        <v>2015</v>
      </c>
      <c r="W1410" s="15">
        <f t="shared" si="146"/>
        <v>52379</v>
      </c>
      <c r="Y1410" s="15">
        <f t="shared" si="155"/>
        <v>0</v>
      </c>
      <c r="Z1410" s="15">
        <f t="shared" si="155"/>
        <v>52379</v>
      </c>
      <c r="AA1410" s="15">
        <f t="shared" si="155"/>
        <v>0</v>
      </c>
      <c r="AB1410" s="15">
        <f t="shared" si="155"/>
        <v>0</v>
      </c>
      <c r="AC1410" s="15">
        <f t="shared" si="155"/>
        <v>0</v>
      </c>
      <c r="AD1410" s="15">
        <f t="shared" si="155"/>
        <v>0</v>
      </c>
      <c r="AE1410" s="15">
        <f t="shared" si="155"/>
        <v>0</v>
      </c>
      <c r="AF1410" s="15">
        <f t="shared" si="155"/>
        <v>0</v>
      </c>
      <c r="AG1410" s="15">
        <f t="shared" si="155"/>
        <v>0</v>
      </c>
      <c r="AH1410" s="15">
        <f t="shared" si="155"/>
        <v>0</v>
      </c>
      <c r="AI1410" s="15">
        <f t="shared" si="156"/>
        <v>0</v>
      </c>
      <c r="AJ1410" s="15">
        <f t="shared" si="156"/>
        <v>0</v>
      </c>
      <c r="AK1410" s="15">
        <f t="shared" si="156"/>
        <v>0</v>
      </c>
      <c r="AL1410" s="15">
        <f t="shared" si="156"/>
        <v>0</v>
      </c>
      <c r="AM1410" s="15">
        <f t="shared" si="156"/>
        <v>0</v>
      </c>
      <c r="AN1410" s="15">
        <f t="shared" si="156"/>
        <v>0</v>
      </c>
      <c r="AO1410" s="15">
        <f t="shared" si="156"/>
        <v>0</v>
      </c>
      <c r="AP1410" s="15">
        <f t="shared" si="156"/>
        <v>0</v>
      </c>
      <c r="AQ1410" s="15">
        <f t="shared" si="156"/>
        <v>0</v>
      </c>
      <c r="AR1410" s="15">
        <f t="shared" si="156"/>
        <v>0</v>
      </c>
      <c r="AS1410" s="15">
        <f t="shared" si="157"/>
        <v>0</v>
      </c>
      <c r="AT1410" s="15">
        <f t="shared" si="157"/>
        <v>0</v>
      </c>
      <c r="AU1410" s="15">
        <f t="shared" si="157"/>
        <v>0</v>
      </c>
      <c r="AV1410" s="15">
        <f t="shared" si="157"/>
        <v>0</v>
      </c>
      <c r="AW1410" s="15">
        <f t="shared" si="157"/>
        <v>0</v>
      </c>
      <c r="AX1410" s="15">
        <f t="shared" si="157"/>
        <v>0</v>
      </c>
      <c r="AY1410" s="15">
        <f t="shared" si="157"/>
        <v>0</v>
      </c>
      <c r="BB1410" t="b">
        <f t="shared" si="147"/>
        <v>1</v>
      </c>
    </row>
    <row r="1411" spans="2:54">
      <c r="B1411">
        <f>TIP!A225</f>
        <v>17459</v>
      </c>
      <c r="C1411">
        <f>TIP!C225</f>
        <v>70411</v>
      </c>
      <c r="D1411" t="str">
        <f>TIP!F225</f>
        <v xml:space="preserve"> ODOT</v>
      </c>
      <c r="E1411" t="s">
        <v>3</v>
      </c>
      <c r="F1411" t="str">
        <f t="shared" si="148"/>
        <v>ODOT/Roadwayandbridge</v>
      </c>
      <c r="G1411" t="str">
        <f>TIP!F225</f>
        <v xml:space="preserve"> ODOT</v>
      </c>
      <c r="I1411" t="str">
        <f>TIP!B225</f>
        <v>TTIP Enhancement for Arterial Traveler Information</v>
      </c>
      <c r="L1411" t="str">
        <f>TIP!E225</f>
        <v xml:space="preserve"> Local Road</v>
      </c>
      <c r="M1411" t="str">
        <f>TIP!D225</f>
        <v xml:space="preserve"> Update software and in field systems for data transfer to TTIP.</v>
      </c>
      <c r="N1411">
        <f>TIP!P225</f>
        <v>334336</v>
      </c>
      <c r="R1411">
        <v>85</v>
      </c>
      <c r="T1411" t="str">
        <f>TIP!H160</f>
        <v>Roadwayandbridge</v>
      </c>
      <c r="U1411" s="15">
        <f>TIP!L225</f>
        <v>2015</v>
      </c>
      <c r="W1411" s="15">
        <f t="shared" si="146"/>
        <v>334336</v>
      </c>
      <c r="Y1411" s="15">
        <f t="shared" si="155"/>
        <v>0</v>
      </c>
      <c r="Z1411" s="15">
        <f t="shared" si="155"/>
        <v>334336</v>
      </c>
      <c r="AA1411" s="15">
        <f t="shared" si="155"/>
        <v>0</v>
      </c>
      <c r="AB1411" s="15">
        <f t="shared" si="155"/>
        <v>0</v>
      </c>
      <c r="AC1411" s="15">
        <f t="shared" si="155"/>
        <v>0</v>
      </c>
      <c r="AD1411" s="15">
        <f t="shared" si="155"/>
        <v>0</v>
      </c>
      <c r="AE1411" s="15">
        <f t="shared" si="155"/>
        <v>0</v>
      </c>
      <c r="AF1411" s="15">
        <f t="shared" si="155"/>
        <v>0</v>
      </c>
      <c r="AG1411" s="15">
        <f t="shared" si="155"/>
        <v>0</v>
      </c>
      <c r="AH1411" s="15">
        <f t="shared" si="155"/>
        <v>0</v>
      </c>
      <c r="AI1411" s="15">
        <f t="shared" si="156"/>
        <v>0</v>
      </c>
      <c r="AJ1411" s="15">
        <f t="shared" si="156"/>
        <v>0</v>
      </c>
      <c r="AK1411" s="15">
        <f t="shared" si="156"/>
        <v>0</v>
      </c>
      <c r="AL1411" s="15">
        <f t="shared" si="156"/>
        <v>0</v>
      </c>
      <c r="AM1411" s="15">
        <f t="shared" si="156"/>
        <v>0</v>
      </c>
      <c r="AN1411" s="15">
        <f t="shared" si="156"/>
        <v>0</v>
      </c>
      <c r="AO1411" s="15">
        <f t="shared" si="156"/>
        <v>0</v>
      </c>
      <c r="AP1411" s="15">
        <f t="shared" si="156"/>
        <v>0</v>
      </c>
      <c r="AQ1411" s="15">
        <f t="shared" si="156"/>
        <v>0</v>
      </c>
      <c r="AR1411" s="15">
        <f t="shared" si="156"/>
        <v>0</v>
      </c>
      <c r="AS1411" s="15">
        <f t="shared" si="157"/>
        <v>0</v>
      </c>
      <c r="AT1411" s="15">
        <f t="shared" si="157"/>
        <v>0</v>
      </c>
      <c r="AU1411" s="15">
        <f t="shared" si="157"/>
        <v>0</v>
      </c>
      <c r="AV1411" s="15">
        <f t="shared" si="157"/>
        <v>0</v>
      </c>
      <c r="AW1411" s="15">
        <f t="shared" si="157"/>
        <v>0</v>
      </c>
      <c r="AX1411" s="15">
        <f t="shared" si="157"/>
        <v>0</v>
      </c>
      <c r="AY1411" s="15">
        <f t="shared" si="157"/>
        <v>0</v>
      </c>
      <c r="BB1411" t="b">
        <f t="shared" si="147"/>
        <v>1</v>
      </c>
    </row>
    <row r="1412" spans="2:54">
      <c r="B1412">
        <f>TIP!A226</f>
        <v>17459</v>
      </c>
      <c r="C1412">
        <f>TIP!C226</f>
        <v>70411</v>
      </c>
      <c r="D1412" t="str">
        <f>TIP!F226</f>
        <v xml:space="preserve"> ODOT</v>
      </c>
      <c r="E1412" t="s">
        <v>3</v>
      </c>
      <c r="F1412" t="str">
        <f t="shared" si="148"/>
        <v>ODOT/Bike</v>
      </c>
      <c r="G1412" t="str">
        <f>TIP!F226</f>
        <v xml:space="preserve"> ODOT</v>
      </c>
      <c r="I1412" t="str">
        <f>TIP!B226</f>
        <v>TTIP Enhancement for Arterial Traveler Information</v>
      </c>
      <c r="L1412" t="str">
        <f>TIP!E226</f>
        <v xml:space="preserve"> Local Road</v>
      </c>
      <c r="M1412" t="str">
        <f>TIP!D226</f>
        <v xml:space="preserve"> Update software and in field systems for data transfer to TTIP.</v>
      </c>
      <c r="N1412">
        <f>TIP!P226</f>
        <v>0</v>
      </c>
      <c r="R1412">
        <v>86</v>
      </c>
      <c r="T1412" t="str">
        <f>TIP!H161</f>
        <v>Bike</v>
      </c>
      <c r="U1412" s="15">
        <f>TIP!L226</f>
        <v>2015</v>
      </c>
      <c r="W1412" s="15">
        <f t="shared" si="146"/>
        <v>0</v>
      </c>
      <c r="Y1412" s="15">
        <f t="shared" si="155"/>
        <v>0</v>
      </c>
      <c r="Z1412" s="15">
        <f t="shared" si="155"/>
        <v>0</v>
      </c>
      <c r="AA1412" s="15">
        <f t="shared" si="155"/>
        <v>0</v>
      </c>
      <c r="AB1412" s="15">
        <f t="shared" si="155"/>
        <v>0</v>
      </c>
      <c r="AC1412" s="15">
        <f t="shared" si="155"/>
        <v>0</v>
      </c>
      <c r="AD1412" s="15">
        <f t="shared" si="155"/>
        <v>0</v>
      </c>
      <c r="AE1412" s="15">
        <f t="shared" si="155"/>
        <v>0</v>
      </c>
      <c r="AF1412" s="15">
        <f t="shared" si="155"/>
        <v>0</v>
      </c>
      <c r="AG1412" s="15">
        <f t="shared" si="155"/>
        <v>0</v>
      </c>
      <c r="AH1412" s="15">
        <f t="shared" si="155"/>
        <v>0</v>
      </c>
      <c r="AI1412" s="15">
        <f t="shared" si="156"/>
        <v>0</v>
      </c>
      <c r="AJ1412" s="15">
        <f t="shared" si="156"/>
        <v>0</v>
      </c>
      <c r="AK1412" s="15">
        <f t="shared" si="156"/>
        <v>0</v>
      </c>
      <c r="AL1412" s="15">
        <f t="shared" si="156"/>
        <v>0</v>
      </c>
      <c r="AM1412" s="15">
        <f t="shared" si="156"/>
        <v>0</v>
      </c>
      <c r="AN1412" s="15">
        <f t="shared" si="156"/>
        <v>0</v>
      </c>
      <c r="AO1412" s="15">
        <f t="shared" si="156"/>
        <v>0</v>
      </c>
      <c r="AP1412" s="15">
        <f t="shared" si="156"/>
        <v>0</v>
      </c>
      <c r="AQ1412" s="15">
        <f t="shared" si="156"/>
        <v>0</v>
      </c>
      <c r="AR1412" s="15">
        <f t="shared" si="156"/>
        <v>0</v>
      </c>
      <c r="AS1412" s="15">
        <f t="shared" si="157"/>
        <v>0</v>
      </c>
      <c r="AT1412" s="15">
        <f t="shared" si="157"/>
        <v>0</v>
      </c>
      <c r="AU1412" s="15">
        <f t="shared" si="157"/>
        <v>0</v>
      </c>
      <c r="AV1412" s="15">
        <f t="shared" si="157"/>
        <v>0</v>
      </c>
      <c r="AW1412" s="15">
        <f t="shared" si="157"/>
        <v>0</v>
      </c>
      <c r="AX1412" s="15">
        <f t="shared" si="157"/>
        <v>0</v>
      </c>
      <c r="AY1412" s="15">
        <f t="shared" si="157"/>
        <v>0</v>
      </c>
      <c r="BB1412" t="b">
        <f t="shared" si="147"/>
        <v>1</v>
      </c>
    </row>
    <row r="1413" spans="2:54">
      <c r="B1413">
        <f>TIP!A235</f>
        <v>17521</v>
      </c>
      <c r="C1413">
        <f>TIP!C235</f>
        <v>70472</v>
      </c>
      <c r="D1413" t="str">
        <f>TIP!F235</f>
        <v xml:space="preserve"> ODOT</v>
      </c>
      <c r="E1413" t="s">
        <v>3</v>
      </c>
      <c r="F1413" t="str">
        <f t="shared" si="148"/>
        <v>ODOT/Roadwayandbridge</v>
      </c>
      <c r="G1413" t="str">
        <f>TIP!F235</f>
        <v xml:space="preserve"> ODOT</v>
      </c>
      <c r="I1413" t="str">
        <f>TIP!B235</f>
        <v>FFO OR99W: Tualatin River Bridge #01417S Rehab</v>
      </c>
      <c r="L1413" t="str">
        <f>TIP!E235</f>
        <v xml:space="preserve"> Highway</v>
      </c>
      <c r="M1413" t="str">
        <f>TIP!D235</f>
        <v xml:space="preserve"> Rehab Bridge #01417S</v>
      </c>
      <c r="N1413">
        <f>TIP!P235</f>
        <v>2789000</v>
      </c>
      <c r="R1413">
        <v>95</v>
      </c>
      <c r="T1413" t="str">
        <f>TIP!H170</f>
        <v>Roadwayandbridge</v>
      </c>
      <c r="U1413" s="15">
        <f>TIP!L235</f>
        <v>2015</v>
      </c>
      <c r="W1413" s="15">
        <f t="shared" si="146"/>
        <v>2789000</v>
      </c>
      <c r="Y1413" s="15">
        <f t="shared" si="155"/>
        <v>0</v>
      </c>
      <c r="Z1413" s="15">
        <f t="shared" si="155"/>
        <v>2789000</v>
      </c>
      <c r="AA1413" s="15">
        <f t="shared" si="155"/>
        <v>0</v>
      </c>
      <c r="AB1413" s="15">
        <f t="shared" si="155"/>
        <v>0</v>
      </c>
      <c r="AC1413" s="15">
        <f t="shared" si="155"/>
        <v>0</v>
      </c>
      <c r="AD1413" s="15">
        <f t="shared" si="155"/>
        <v>0</v>
      </c>
      <c r="AE1413" s="15">
        <f t="shared" si="155"/>
        <v>0</v>
      </c>
      <c r="AF1413" s="15">
        <f t="shared" si="155"/>
        <v>0</v>
      </c>
      <c r="AG1413" s="15">
        <f t="shared" si="155"/>
        <v>0</v>
      </c>
      <c r="AH1413" s="15">
        <f t="shared" si="155"/>
        <v>0</v>
      </c>
      <c r="AI1413" s="15">
        <f t="shared" si="156"/>
        <v>0</v>
      </c>
      <c r="AJ1413" s="15">
        <f t="shared" si="156"/>
        <v>0</v>
      </c>
      <c r="AK1413" s="15">
        <f t="shared" si="156"/>
        <v>0</v>
      </c>
      <c r="AL1413" s="15">
        <f t="shared" si="156"/>
        <v>0</v>
      </c>
      <c r="AM1413" s="15">
        <f t="shared" si="156"/>
        <v>0</v>
      </c>
      <c r="AN1413" s="15">
        <f t="shared" si="156"/>
        <v>0</v>
      </c>
      <c r="AO1413" s="15">
        <f t="shared" si="156"/>
        <v>0</v>
      </c>
      <c r="AP1413" s="15">
        <f t="shared" si="156"/>
        <v>0</v>
      </c>
      <c r="AQ1413" s="15">
        <f t="shared" si="156"/>
        <v>0</v>
      </c>
      <c r="AR1413" s="15">
        <f t="shared" si="156"/>
        <v>0</v>
      </c>
      <c r="AS1413" s="15">
        <f t="shared" si="157"/>
        <v>0</v>
      </c>
      <c r="AT1413" s="15">
        <f t="shared" si="157"/>
        <v>0</v>
      </c>
      <c r="AU1413" s="15">
        <f t="shared" si="157"/>
        <v>0</v>
      </c>
      <c r="AV1413" s="15">
        <f t="shared" si="157"/>
        <v>0</v>
      </c>
      <c r="AW1413" s="15">
        <f t="shared" si="157"/>
        <v>0</v>
      </c>
      <c r="AX1413" s="15">
        <f t="shared" si="157"/>
        <v>0</v>
      </c>
      <c r="AY1413" s="15">
        <f t="shared" si="157"/>
        <v>0</v>
      </c>
      <c r="BB1413" t="b">
        <f t="shared" si="147"/>
        <v>1</v>
      </c>
    </row>
    <row r="1414" spans="2:54">
      <c r="B1414">
        <f>TIP!A238</f>
        <v>17565</v>
      </c>
      <c r="C1414">
        <f>TIP!C238</f>
        <v>70551</v>
      </c>
      <c r="D1414" t="str">
        <f>TIP!F238</f>
        <v xml:space="preserve"> ODOT</v>
      </c>
      <c r="E1414" t="s">
        <v>3</v>
      </c>
      <c r="F1414" t="str">
        <f t="shared" si="148"/>
        <v>ODOT/Roadwayandbridge</v>
      </c>
      <c r="G1414" t="str">
        <f>TIP!F238</f>
        <v xml:space="preserve"> ODOT</v>
      </c>
      <c r="I1414" t="str">
        <f>TIP!B238</f>
        <v>OR217:Hall &amp; Scholls/Progress Intchgs</v>
      </c>
      <c r="L1414" t="str">
        <f>TIP!E238</f>
        <v xml:space="preserve"> Highway</v>
      </c>
      <c r="M1414" t="str">
        <f>TIP!D238</f>
        <v xml:space="preserve"> New Poles &amp; New Service</v>
      </c>
      <c r="N1414">
        <f>TIP!P238</f>
        <v>4750000</v>
      </c>
      <c r="R1414">
        <v>98</v>
      </c>
      <c r="T1414" t="str">
        <f>TIP!H173</f>
        <v>Roadwayandbridge</v>
      </c>
      <c r="U1414" s="15">
        <f>TIP!L238</f>
        <v>2015</v>
      </c>
      <c r="W1414" s="15">
        <f t="shared" si="146"/>
        <v>4750000</v>
      </c>
      <c r="Y1414" s="15">
        <f t="shared" si="155"/>
        <v>0</v>
      </c>
      <c r="Z1414" s="15">
        <f t="shared" si="155"/>
        <v>4750000</v>
      </c>
      <c r="AA1414" s="15">
        <f t="shared" si="155"/>
        <v>0</v>
      </c>
      <c r="AB1414" s="15">
        <f t="shared" si="155"/>
        <v>0</v>
      </c>
      <c r="AC1414" s="15">
        <f t="shared" si="155"/>
        <v>0</v>
      </c>
      <c r="AD1414" s="15">
        <f t="shared" si="155"/>
        <v>0</v>
      </c>
      <c r="AE1414" s="15">
        <f t="shared" si="155"/>
        <v>0</v>
      </c>
      <c r="AF1414" s="15">
        <f t="shared" si="155"/>
        <v>0</v>
      </c>
      <c r="AG1414" s="15">
        <f t="shared" si="155"/>
        <v>0</v>
      </c>
      <c r="AH1414" s="15">
        <f t="shared" si="155"/>
        <v>0</v>
      </c>
      <c r="AI1414" s="15">
        <f t="shared" si="156"/>
        <v>0</v>
      </c>
      <c r="AJ1414" s="15">
        <f t="shared" si="156"/>
        <v>0</v>
      </c>
      <c r="AK1414" s="15">
        <f t="shared" si="156"/>
        <v>0</v>
      </c>
      <c r="AL1414" s="15">
        <f t="shared" si="156"/>
        <v>0</v>
      </c>
      <c r="AM1414" s="15">
        <f t="shared" si="156"/>
        <v>0</v>
      </c>
      <c r="AN1414" s="15">
        <f t="shared" si="156"/>
        <v>0</v>
      </c>
      <c r="AO1414" s="15">
        <f t="shared" si="156"/>
        <v>0</v>
      </c>
      <c r="AP1414" s="15">
        <f t="shared" si="156"/>
        <v>0</v>
      </c>
      <c r="AQ1414" s="15">
        <f t="shared" si="156"/>
        <v>0</v>
      </c>
      <c r="AR1414" s="15">
        <f t="shared" si="156"/>
        <v>0</v>
      </c>
      <c r="AS1414" s="15">
        <f t="shared" si="157"/>
        <v>0</v>
      </c>
      <c r="AT1414" s="15">
        <f t="shared" si="157"/>
        <v>0</v>
      </c>
      <c r="AU1414" s="15">
        <f t="shared" si="157"/>
        <v>0</v>
      </c>
      <c r="AV1414" s="15">
        <f t="shared" si="157"/>
        <v>0</v>
      </c>
      <c r="AW1414" s="15">
        <f t="shared" si="157"/>
        <v>0</v>
      </c>
      <c r="AX1414" s="15">
        <f t="shared" si="157"/>
        <v>0</v>
      </c>
      <c r="AY1414" s="15">
        <f t="shared" si="157"/>
        <v>0</v>
      </c>
      <c r="BB1414" t="b">
        <f t="shared" si="147"/>
        <v>1</v>
      </c>
    </row>
    <row r="1415" spans="2:54">
      <c r="B1415">
        <f>TIP!A239</f>
        <v>17697</v>
      </c>
      <c r="C1415">
        <f>TIP!C239</f>
        <v>70554</v>
      </c>
      <c r="D1415" t="str">
        <f>TIP!F239</f>
        <v xml:space="preserve"> ODOT</v>
      </c>
      <c r="E1415" t="s">
        <v>3</v>
      </c>
      <c r="F1415" t="str">
        <f t="shared" si="148"/>
        <v>ODOT/Roadwayandbridge</v>
      </c>
      <c r="G1415" t="str">
        <f>TIP!F239</f>
        <v xml:space="preserve"> ODOT</v>
      </c>
      <c r="I1415" t="str">
        <f>TIP!B239</f>
        <v>2014 &amp; 2015 Signal Upgrades</v>
      </c>
      <c r="L1415" t="str">
        <f>TIP!E239</f>
        <v xml:space="preserve"> Highway</v>
      </c>
      <c r="M1415" t="str">
        <f>TIP!D239</f>
        <v xml:space="preserve"> Signal Upgrades</v>
      </c>
      <c r="N1415">
        <f>TIP!P239</f>
        <v>50000</v>
      </c>
      <c r="R1415">
        <v>99</v>
      </c>
      <c r="T1415" t="str">
        <f>TIP!H174</f>
        <v>Roadwayandbridge</v>
      </c>
      <c r="U1415" s="15">
        <f>TIP!L239</f>
        <v>2015</v>
      </c>
      <c r="W1415" s="15">
        <f t="shared" si="146"/>
        <v>50000</v>
      </c>
      <c r="Y1415" s="15">
        <f t="shared" si="155"/>
        <v>0</v>
      </c>
      <c r="Z1415" s="15">
        <f t="shared" si="155"/>
        <v>50000</v>
      </c>
      <c r="AA1415" s="15">
        <f t="shared" si="155"/>
        <v>0</v>
      </c>
      <c r="AB1415" s="15">
        <f t="shared" si="155"/>
        <v>0</v>
      </c>
      <c r="AC1415" s="15">
        <f t="shared" si="155"/>
        <v>0</v>
      </c>
      <c r="AD1415" s="15">
        <f t="shared" si="155"/>
        <v>0</v>
      </c>
      <c r="AE1415" s="15">
        <f t="shared" si="155"/>
        <v>0</v>
      </c>
      <c r="AF1415" s="15">
        <f t="shared" si="155"/>
        <v>0</v>
      </c>
      <c r="AG1415" s="15">
        <f t="shared" si="155"/>
        <v>0</v>
      </c>
      <c r="AH1415" s="15">
        <f t="shared" si="155"/>
        <v>0</v>
      </c>
      <c r="AI1415" s="15">
        <f t="shared" si="156"/>
        <v>0</v>
      </c>
      <c r="AJ1415" s="15">
        <f t="shared" si="156"/>
        <v>0</v>
      </c>
      <c r="AK1415" s="15">
        <f t="shared" si="156"/>
        <v>0</v>
      </c>
      <c r="AL1415" s="15">
        <f t="shared" si="156"/>
        <v>0</v>
      </c>
      <c r="AM1415" s="15">
        <f t="shared" si="156"/>
        <v>0</v>
      </c>
      <c r="AN1415" s="15">
        <f t="shared" si="156"/>
        <v>0</v>
      </c>
      <c r="AO1415" s="15">
        <f t="shared" si="156"/>
        <v>0</v>
      </c>
      <c r="AP1415" s="15">
        <f t="shared" si="156"/>
        <v>0</v>
      </c>
      <c r="AQ1415" s="15">
        <f t="shared" si="156"/>
        <v>0</v>
      </c>
      <c r="AR1415" s="15">
        <f t="shared" si="156"/>
        <v>0</v>
      </c>
      <c r="AS1415" s="15">
        <f t="shared" si="157"/>
        <v>0</v>
      </c>
      <c r="AT1415" s="15">
        <f t="shared" si="157"/>
        <v>0</v>
      </c>
      <c r="AU1415" s="15">
        <f t="shared" si="157"/>
        <v>0</v>
      </c>
      <c r="AV1415" s="15">
        <f t="shared" si="157"/>
        <v>0</v>
      </c>
      <c r="AW1415" s="15">
        <f t="shared" si="157"/>
        <v>0</v>
      </c>
      <c r="AX1415" s="15">
        <f t="shared" si="157"/>
        <v>0</v>
      </c>
      <c r="AY1415" s="15">
        <f t="shared" si="157"/>
        <v>0</v>
      </c>
      <c r="BB1415" t="b">
        <f t="shared" si="147"/>
        <v>1</v>
      </c>
    </row>
    <row r="1416" spans="2:54">
      <c r="B1416">
        <f>TIP!A240</f>
        <v>17697</v>
      </c>
      <c r="C1416">
        <f>TIP!C240</f>
        <v>70554</v>
      </c>
      <c r="D1416" t="str">
        <f>TIP!F240</f>
        <v xml:space="preserve"> ODOT</v>
      </c>
      <c r="E1416" t="s">
        <v>3</v>
      </c>
      <c r="F1416" t="str">
        <f t="shared" si="148"/>
        <v>ODOT/Roadwayandbridge</v>
      </c>
      <c r="G1416" t="str">
        <f>TIP!F240</f>
        <v xml:space="preserve"> ODOT</v>
      </c>
      <c r="I1416" t="str">
        <f>TIP!B240</f>
        <v>2014 &amp; 2015 Signal Upgrades</v>
      </c>
      <c r="L1416" t="str">
        <f>TIP!E240</f>
        <v xml:space="preserve"> Highway</v>
      </c>
      <c r="M1416" t="str">
        <f>TIP!D240</f>
        <v xml:space="preserve"> Signal Upgrades</v>
      </c>
      <c r="N1416">
        <f>TIP!P240</f>
        <v>50000</v>
      </c>
      <c r="R1416">
        <v>100</v>
      </c>
      <c r="T1416" t="str">
        <f>TIP!H175</f>
        <v>Roadwayandbridge</v>
      </c>
      <c r="U1416" s="15">
        <f>TIP!L240</f>
        <v>2015</v>
      </c>
      <c r="W1416" s="15">
        <f t="shared" si="146"/>
        <v>50000</v>
      </c>
      <c r="Y1416" s="15">
        <f t="shared" si="155"/>
        <v>0</v>
      </c>
      <c r="Z1416" s="15">
        <f t="shared" si="155"/>
        <v>50000</v>
      </c>
      <c r="AA1416" s="15">
        <f t="shared" si="155"/>
        <v>0</v>
      </c>
      <c r="AB1416" s="15">
        <f t="shared" si="155"/>
        <v>0</v>
      </c>
      <c r="AC1416" s="15">
        <f t="shared" si="155"/>
        <v>0</v>
      </c>
      <c r="AD1416" s="15">
        <f t="shared" si="155"/>
        <v>0</v>
      </c>
      <c r="AE1416" s="15">
        <f t="shared" si="155"/>
        <v>0</v>
      </c>
      <c r="AF1416" s="15">
        <f t="shared" si="155"/>
        <v>0</v>
      </c>
      <c r="AG1416" s="15">
        <f t="shared" si="155"/>
        <v>0</v>
      </c>
      <c r="AH1416" s="15">
        <f t="shared" si="155"/>
        <v>0</v>
      </c>
      <c r="AI1416" s="15">
        <f t="shared" si="156"/>
        <v>0</v>
      </c>
      <c r="AJ1416" s="15">
        <f t="shared" si="156"/>
        <v>0</v>
      </c>
      <c r="AK1416" s="15">
        <f t="shared" si="156"/>
        <v>0</v>
      </c>
      <c r="AL1416" s="15">
        <f t="shared" si="156"/>
        <v>0</v>
      </c>
      <c r="AM1416" s="15">
        <f t="shared" si="156"/>
        <v>0</v>
      </c>
      <c r="AN1416" s="15">
        <f t="shared" si="156"/>
        <v>0</v>
      </c>
      <c r="AO1416" s="15">
        <f t="shared" si="156"/>
        <v>0</v>
      </c>
      <c r="AP1416" s="15">
        <f t="shared" si="156"/>
        <v>0</v>
      </c>
      <c r="AQ1416" s="15">
        <f t="shared" si="156"/>
        <v>0</v>
      </c>
      <c r="AR1416" s="15">
        <f t="shared" si="156"/>
        <v>0</v>
      </c>
      <c r="AS1416" s="15">
        <f t="shared" si="157"/>
        <v>0</v>
      </c>
      <c r="AT1416" s="15">
        <f t="shared" si="157"/>
        <v>0</v>
      </c>
      <c r="AU1416" s="15">
        <f t="shared" si="157"/>
        <v>0</v>
      </c>
      <c r="AV1416" s="15">
        <f t="shared" si="157"/>
        <v>0</v>
      </c>
      <c r="AW1416" s="15">
        <f t="shared" si="157"/>
        <v>0</v>
      </c>
      <c r="AX1416" s="15">
        <f t="shared" si="157"/>
        <v>0</v>
      </c>
      <c r="AY1416" s="15">
        <f t="shared" si="157"/>
        <v>0</v>
      </c>
      <c r="BB1416" t="b">
        <f t="shared" si="147"/>
        <v>1</v>
      </c>
    </row>
    <row r="1417" spans="2:54">
      <c r="B1417">
        <f>TIP!A241</f>
        <v>17700</v>
      </c>
      <c r="C1417">
        <f>TIP!C241</f>
        <v>70557</v>
      </c>
      <c r="D1417" t="str">
        <f>TIP!F241</f>
        <v xml:space="preserve"> ODOT</v>
      </c>
      <c r="E1417" t="s">
        <v>3</v>
      </c>
      <c r="F1417" t="str">
        <f t="shared" si="148"/>
        <v>ODOT/Pedestrian</v>
      </c>
      <c r="G1417" t="str">
        <f>TIP!F241</f>
        <v xml:space="preserve"> ODOT</v>
      </c>
      <c r="I1417" t="str">
        <f>TIP!B241</f>
        <v>Slides/Rockfalls - Rockfall Investigations</v>
      </c>
      <c r="L1417" t="str">
        <f>TIP!E241</f>
        <v xml:space="preserve"> Highway</v>
      </c>
      <c r="M1417" t="str">
        <f>TIP!D241</f>
        <v xml:space="preserve"> Investigate Rockfall Issues</v>
      </c>
      <c r="N1417">
        <f>TIP!P241</f>
        <v>100000</v>
      </c>
      <c r="R1417">
        <v>101</v>
      </c>
      <c r="T1417" t="str">
        <f>TIP!H176</f>
        <v>Pedestrian</v>
      </c>
      <c r="U1417" s="15">
        <f>TIP!L241</f>
        <v>2015</v>
      </c>
      <c r="W1417" s="15">
        <f t="shared" si="146"/>
        <v>100000</v>
      </c>
      <c r="Y1417" s="15">
        <f t="shared" si="155"/>
        <v>0</v>
      </c>
      <c r="Z1417" s="15">
        <f t="shared" si="155"/>
        <v>100000</v>
      </c>
      <c r="AA1417" s="15">
        <f t="shared" si="155"/>
        <v>0</v>
      </c>
      <c r="AB1417" s="15">
        <f t="shared" si="155"/>
        <v>0</v>
      </c>
      <c r="AC1417" s="15">
        <f t="shared" si="155"/>
        <v>0</v>
      </c>
      <c r="AD1417" s="15">
        <f t="shared" si="155"/>
        <v>0</v>
      </c>
      <c r="AE1417" s="15">
        <f t="shared" si="155"/>
        <v>0</v>
      </c>
      <c r="AF1417" s="15">
        <f t="shared" si="155"/>
        <v>0</v>
      </c>
      <c r="AG1417" s="15">
        <f t="shared" si="155"/>
        <v>0</v>
      </c>
      <c r="AH1417" s="15">
        <f t="shared" si="155"/>
        <v>0</v>
      </c>
      <c r="AI1417" s="15">
        <f t="shared" si="156"/>
        <v>0</v>
      </c>
      <c r="AJ1417" s="15">
        <f t="shared" si="156"/>
        <v>0</v>
      </c>
      <c r="AK1417" s="15">
        <f t="shared" si="156"/>
        <v>0</v>
      </c>
      <c r="AL1417" s="15">
        <f t="shared" si="156"/>
        <v>0</v>
      </c>
      <c r="AM1417" s="15">
        <f t="shared" si="156"/>
        <v>0</v>
      </c>
      <c r="AN1417" s="15">
        <f t="shared" si="156"/>
        <v>0</v>
      </c>
      <c r="AO1417" s="15">
        <f t="shared" si="156"/>
        <v>0</v>
      </c>
      <c r="AP1417" s="15">
        <f t="shared" si="156"/>
        <v>0</v>
      </c>
      <c r="AQ1417" s="15">
        <f t="shared" si="156"/>
        <v>0</v>
      </c>
      <c r="AR1417" s="15">
        <f t="shared" si="156"/>
        <v>0</v>
      </c>
      <c r="AS1417" s="15">
        <f t="shared" si="157"/>
        <v>0</v>
      </c>
      <c r="AT1417" s="15">
        <f t="shared" si="157"/>
        <v>0</v>
      </c>
      <c r="AU1417" s="15">
        <f t="shared" si="157"/>
        <v>0</v>
      </c>
      <c r="AV1417" s="15">
        <f t="shared" si="157"/>
        <v>0</v>
      </c>
      <c r="AW1417" s="15">
        <f t="shared" si="157"/>
        <v>0</v>
      </c>
      <c r="AX1417" s="15">
        <f t="shared" si="157"/>
        <v>0</v>
      </c>
      <c r="AY1417" s="15">
        <f t="shared" si="157"/>
        <v>0</v>
      </c>
      <c r="BB1417" t="b">
        <f t="shared" si="147"/>
        <v>1</v>
      </c>
    </row>
    <row r="1418" spans="2:54">
      <c r="B1418">
        <f>TIP!A242</f>
        <v>17704</v>
      </c>
      <c r="C1418">
        <f>TIP!C242</f>
        <v>70474</v>
      </c>
      <c r="D1418" t="str">
        <f>TIP!F242</f>
        <v xml:space="preserve"> ODOT</v>
      </c>
      <c r="E1418" t="s">
        <v>3</v>
      </c>
      <c r="F1418" t="str">
        <f t="shared" si="148"/>
        <v>ODOT/Roadwayandbridge</v>
      </c>
      <c r="G1418" t="str">
        <f>TIP!F242</f>
        <v xml:space="preserve"> ODOT</v>
      </c>
      <c r="I1418" t="str">
        <f>TIP!B242</f>
        <v>OR8: SW 185TH Ave Sec</v>
      </c>
      <c r="L1418" t="str">
        <f>TIP!E242</f>
        <v xml:space="preserve"> Highway</v>
      </c>
      <c r="M1418" t="str">
        <f>TIP!D242</f>
        <v xml:space="preserve"> </v>
      </c>
      <c r="N1418">
        <f>TIP!P242</f>
        <v>6000</v>
      </c>
      <c r="R1418">
        <v>102</v>
      </c>
      <c r="T1418" t="str">
        <f>TIP!H177</f>
        <v>Roadwayandbridge</v>
      </c>
      <c r="U1418" s="15">
        <f>TIP!L242</f>
        <v>2015</v>
      </c>
      <c r="W1418" s="15">
        <f t="shared" si="146"/>
        <v>6000</v>
      </c>
      <c r="Y1418" s="15">
        <f t="shared" ref="Y1418:AH1427" si="158">IF(Y$1=$U1418,$W1418,0)</f>
        <v>0</v>
      </c>
      <c r="Z1418" s="15">
        <f t="shared" si="158"/>
        <v>6000</v>
      </c>
      <c r="AA1418" s="15">
        <f t="shared" si="158"/>
        <v>0</v>
      </c>
      <c r="AB1418" s="15">
        <f t="shared" si="158"/>
        <v>0</v>
      </c>
      <c r="AC1418" s="15">
        <f t="shared" si="158"/>
        <v>0</v>
      </c>
      <c r="AD1418" s="15">
        <f t="shared" si="158"/>
        <v>0</v>
      </c>
      <c r="AE1418" s="15">
        <f t="shared" si="158"/>
        <v>0</v>
      </c>
      <c r="AF1418" s="15">
        <f t="shared" si="158"/>
        <v>0</v>
      </c>
      <c r="AG1418" s="15">
        <f t="shared" si="158"/>
        <v>0</v>
      </c>
      <c r="AH1418" s="15">
        <f t="shared" si="158"/>
        <v>0</v>
      </c>
      <c r="AI1418" s="15">
        <f t="shared" ref="AI1418:AR1427" si="159">IF(AI$1=$U1418,$W1418,0)</f>
        <v>0</v>
      </c>
      <c r="AJ1418" s="15">
        <f t="shared" si="159"/>
        <v>0</v>
      </c>
      <c r="AK1418" s="15">
        <f t="shared" si="159"/>
        <v>0</v>
      </c>
      <c r="AL1418" s="15">
        <f t="shared" si="159"/>
        <v>0</v>
      </c>
      <c r="AM1418" s="15">
        <f t="shared" si="159"/>
        <v>0</v>
      </c>
      <c r="AN1418" s="15">
        <f t="shared" si="159"/>
        <v>0</v>
      </c>
      <c r="AO1418" s="15">
        <f t="shared" si="159"/>
        <v>0</v>
      </c>
      <c r="AP1418" s="15">
        <f t="shared" si="159"/>
        <v>0</v>
      </c>
      <c r="AQ1418" s="15">
        <f t="shared" si="159"/>
        <v>0</v>
      </c>
      <c r="AR1418" s="15">
        <f t="shared" si="159"/>
        <v>0</v>
      </c>
      <c r="AS1418" s="15">
        <f t="shared" ref="AS1418:AY1427" si="160">IF(AS$1=$U1418,$W1418,0)</f>
        <v>0</v>
      </c>
      <c r="AT1418" s="15">
        <f t="shared" si="160"/>
        <v>0</v>
      </c>
      <c r="AU1418" s="15">
        <f t="shared" si="160"/>
        <v>0</v>
      </c>
      <c r="AV1418" s="15">
        <f t="shared" si="160"/>
        <v>0</v>
      </c>
      <c r="AW1418" s="15">
        <f t="shared" si="160"/>
        <v>0</v>
      </c>
      <c r="AX1418" s="15">
        <f t="shared" si="160"/>
        <v>0</v>
      </c>
      <c r="AY1418" s="15">
        <f t="shared" si="160"/>
        <v>0</v>
      </c>
      <c r="BB1418" t="b">
        <f t="shared" si="147"/>
        <v>1</v>
      </c>
    </row>
    <row r="1419" spans="2:54">
      <c r="B1419">
        <f>TIP!A243</f>
        <v>17704</v>
      </c>
      <c r="C1419">
        <f>TIP!C243</f>
        <v>70474</v>
      </c>
      <c r="D1419" t="str">
        <f>TIP!F243</f>
        <v xml:space="preserve"> ODOT</v>
      </c>
      <c r="E1419" t="s">
        <v>3</v>
      </c>
      <c r="F1419" t="str">
        <f t="shared" si="148"/>
        <v>ODOT/Roadwayandbridge</v>
      </c>
      <c r="G1419" t="str">
        <f>TIP!F243</f>
        <v xml:space="preserve"> ODOT</v>
      </c>
      <c r="I1419" t="str">
        <f>TIP!B243</f>
        <v>OR8: SW 185TH Ave Sec</v>
      </c>
      <c r="L1419" t="str">
        <f>TIP!E243</f>
        <v xml:space="preserve"> Highway</v>
      </c>
      <c r="M1419" t="str">
        <f>TIP!D243</f>
        <v xml:space="preserve"> </v>
      </c>
      <c r="N1419">
        <f>TIP!P243</f>
        <v>500000</v>
      </c>
      <c r="R1419">
        <v>103</v>
      </c>
      <c r="T1419" t="str">
        <f>TIP!H178</f>
        <v>Roadwayandbridge</v>
      </c>
      <c r="U1419" s="15">
        <f>TIP!L243</f>
        <v>2015</v>
      </c>
      <c r="W1419" s="15">
        <f t="shared" si="146"/>
        <v>500000</v>
      </c>
      <c r="Y1419" s="15">
        <f t="shared" si="158"/>
        <v>0</v>
      </c>
      <c r="Z1419" s="15">
        <f t="shared" si="158"/>
        <v>500000</v>
      </c>
      <c r="AA1419" s="15">
        <f t="shared" si="158"/>
        <v>0</v>
      </c>
      <c r="AB1419" s="15">
        <f t="shared" si="158"/>
        <v>0</v>
      </c>
      <c r="AC1419" s="15">
        <f t="shared" si="158"/>
        <v>0</v>
      </c>
      <c r="AD1419" s="15">
        <f t="shared" si="158"/>
        <v>0</v>
      </c>
      <c r="AE1419" s="15">
        <f t="shared" si="158"/>
        <v>0</v>
      </c>
      <c r="AF1419" s="15">
        <f t="shared" si="158"/>
        <v>0</v>
      </c>
      <c r="AG1419" s="15">
        <f t="shared" si="158"/>
        <v>0</v>
      </c>
      <c r="AH1419" s="15">
        <f t="shared" si="158"/>
        <v>0</v>
      </c>
      <c r="AI1419" s="15">
        <f t="shared" si="159"/>
        <v>0</v>
      </c>
      <c r="AJ1419" s="15">
        <f t="shared" si="159"/>
        <v>0</v>
      </c>
      <c r="AK1419" s="15">
        <f t="shared" si="159"/>
        <v>0</v>
      </c>
      <c r="AL1419" s="15">
        <f t="shared" si="159"/>
        <v>0</v>
      </c>
      <c r="AM1419" s="15">
        <f t="shared" si="159"/>
        <v>0</v>
      </c>
      <c r="AN1419" s="15">
        <f t="shared" si="159"/>
        <v>0</v>
      </c>
      <c r="AO1419" s="15">
        <f t="shared" si="159"/>
        <v>0</v>
      </c>
      <c r="AP1419" s="15">
        <f t="shared" si="159"/>
        <v>0</v>
      </c>
      <c r="AQ1419" s="15">
        <f t="shared" si="159"/>
        <v>0</v>
      </c>
      <c r="AR1419" s="15">
        <f t="shared" si="159"/>
        <v>0</v>
      </c>
      <c r="AS1419" s="15">
        <f t="shared" si="160"/>
        <v>0</v>
      </c>
      <c r="AT1419" s="15">
        <f t="shared" si="160"/>
        <v>0</v>
      </c>
      <c r="AU1419" s="15">
        <f t="shared" si="160"/>
        <v>0</v>
      </c>
      <c r="AV1419" s="15">
        <f t="shared" si="160"/>
        <v>0</v>
      </c>
      <c r="AW1419" s="15">
        <f t="shared" si="160"/>
        <v>0</v>
      </c>
      <c r="AX1419" s="15">
        <f t="shared" si="160"/>
        <v>0</v>
      </c>
      <c r="AY1419" s="15">
        <f t="shared" si="160"/>
        <v>0</v>
      </c>
      <c r="BB1419" t="b">
        <f t="shared" si="147"/>
        <v>1</v>
      </c>
    </row>
    <row r="1420" spans="2:54">
      <c r="B1420">
        <f>TIP!A244</f>
        <v>17704</v>
      </c>
      <c r="C1420">
        <f>TIP!C244</f>
        <v>70474</v>
      </c>
      <c r="D1420" t="str">
        <f>TIP!F244</f>
        <v xml:space="preserve"> ODOT</v>
      </c>
      <c r="E1420" t="s">
        <v>3</v>
      </c>
      <c r="F1420" t="str">
        <f t="shared" si="148"/>
        <v>ODOT/Roadwayandbridge</v>
      </c>
      <c r="G1420" t="str">
        <f>TIP!F244</f>
        <v xml:space="preserve"> ODOT</v>
      </c>
      <c r="I1420" t="str">
        <f>TIP!B244</f>
        <v>OR8: SW 185TH Ave Sec</v>
      </c>
      <c r="L1420" t="str">
        <f>TIP!E244</f>
        <v xml:space="preserve"> Highway</v>
      </c>
      <c r="M1420" t="str">
        <f>TIP!D244</f>
        <v xml:space="preserve"> </v>
      </c>
      <c r="N1420">
        <f>TIP!P244</f>
        <v>3187581</v>
      </c>
      <c r="R1420">
        <v>104</v>
      </c>
      <c r="T1420" t="str">
        <f>TIP!H179</f>
        <v>Roadwayandbridge</v>
      </c>
      <c r="U1420" s="15">
        <f>TIP!L244</f>
        <v>2015</v>
      </c>
      <c r="W1420" s="15">
        <f t="shared" si="146"/>
        <v>3187581</v>
      </c>
      <c r="Y1420" s="15">
        <f t="shared" si="158"/>
        <v>0</v>
      </c>
      <c r="Z1420" s="15">
        <f t="shared" si="158"/>
        <v>3187581</v>
      </c>
      <c r="AA1420" s="15">
        <f t="shared" si="158"/>
        <v>0</v>
      </c>
      <c r="AB1420" s="15">
        <f t="shared" si="158"/>
        <v>0</v>
      </c>
      <c r="AC1420" s="15">
        <f t="shared" si="158"/>
        <v>0</v>
      </c>
      <c r="AD1420" s="15">
        <f t="shared" si="158"/>
        <v>0</v>
      </c>
      <c r="AE1420" s="15">
        <f t="shared" si="158"/>
        <v>0</v>
      </c>
      <c r="AF1420" s="15">
        <f t="shared" si="158"/>
        <v>0</v>
      </c>
      <c r="AG1420" s="15">
        <f t="shared" si="158"/>
        <v>0</v>
      </c>
      <c r="AH1420" s="15">
        <f t="shared" si="158"/>
        <v>0</v>
      </c>
      <c r="AI1420" s="15">
        <f t="shared" si="159"/>
        <v>0</v>
      </c>
      <c r="AJ1420" s="15">
        <f t="shared" si="159"/>
        <v>0</v>
      </c>
      <c r="AK1420" s="15">
        <f t="shared" si="159"/>
        <v>0</v>
      </c>
      <c r="AL1420" s="15">
        <f t="shared" si="159"/>
        <v>0</v>
      </c>
      <c r="AM1420" s="15">
        <f t="shared" si="159"/>
        <v>0</v>
      </c>
      <c r="AN1420" s="15">
        <f t="shared" si="159"/>
        <v>0</v>
      </c>
      <c r="AO1420" s="15">
        <f t="shared" si="159"/>
        <v>0</v>
      </c>
      <c r="AP1420" s="15">
        <f t="shared" si="159"/>
        <v>0</v>
      </c>
      <c r="AQ1420" s="15">
        <f t="shared" si="159"/>
        <v>0</v>
      </c>
      <c r="AR1420" s="15">
        <f t="shared" si="159"/>
        <v>0</v>
      </c>
      <c r="AS1420" s="15">
        <f t="shared" si="160"/>
        <v>0</v>
      </c>
      <c r="AT1420" s="15">
        <f t="shared" si="160"/>
        <v>0</v>
      </c>
      <c r="AU1420" s="15">
        <f t="shared" si="160"/>
        <v>0</v>
      </c>
      <c r="AV1420" s="15">
        <f t="shared" si="160"/>
        <v>0</v>
      </c>
      <c r="AW1420" s="15">
        <f t="shared" si="160"/>
        <v>0</v>
      </c>
      <c r="AX1420" s="15">
        <f t="shared" si="160"/>
        <v>0</v>
      </c>
      <c r="AY1420" s="15">
        <f t="shared" si="160"/>
        <v>0</v>
      </c>
      <c r="BB1420" t="b">
        <f t="shared" si="147"/>
        <v>1</v>
      </c>
    </row>
    <row r="1421" spans="2:54">
      <c r="B1421">
        <f>TIP!A245</f>
        <v>17706</v>
      </c>
      <c r="C1421">
        <f>TIP!C245</f>
        <v>70559</v>
      </c>
      <c r="D1421" t="str">
        <f>TIP!F245</f>
        <v xml:space="preserve"> ODOT</v>
      </c>
      <c r="E1421" t="s">
        <v>3</v>
      </c>
      <c r="F1421" t="str">
        <f t="shared" si="148"/>
        <v>ODOT/Roadwayandbridge</v>
      </c>
      <c r="G1421" t="str">
        <f>TIP!F245</f>
        <v xml:space="preserve"> ODOT</v>
      </c>
      <c r="I1421" t="str">
        <f>TIP!B245</f>
        <v>OR10: SW 103rd/SW Western Ave</v>
      </c>
      <c r="L1421" t="str">
        <f>TIP!E245</f>
        <v xml:space="preserve"> Highway</v>
      </c>
      <c r="M1421" t="str">
        <f>TIP!D245</f>
        <v xml:space="preserve"> Install Traffic Separators/Ped Improvements/Square Up Rt Turn Slip Lanes</v>
      </c>
      <c r="N1421">
        <f>TIP!P245</f>
        <v>416130</v>
      </c>
      <c r="R1421">
        <v>105</v>
      </c>
      <c r="T1421" t="str">
        <f>TIP!H180</f>
        <v>Roadwayandbridge</v>
      </c>
      <c r="U1421" s="15">
        <f>TIP!L245</f>
        <v>2015</v>
      </c>
      <c r="W1421" s="15">
        <f t="shared" si="146"/>
        <v>416130</v>
      </c>
      <c r="Y1421" s="15">
        <f t="shared" si="158"/>
        <v>0</v>
      </c>
      <c r="Z1421" s="15">
        <f t="shared" si="158"/>
        <v>416130</v>
      </c>
      <c r="AA1421" s="15">
        <f t="shared" si="158"/>
        <v>0</v>
      </c>
      <c r="AB1421" s="15">
        <f t="shared" si="158"/>
        <v>0</v>
      </c>
      <c r="AC1421" s="15">
        <f t="shared" si="158"/>
        <v>0</v>
      </c>
      <c r="AD1421" s="15">
        <f t="shared" si="158"/>
        <v>0</v>
      </c>
      <c r="AE1421" s="15">
        <f t="shared" si="158"/>
        <v>0</v>
      </c>
      <c r="AF1421" s="15">
        <f t="shared" si="158"/>
        <v>0</v>
      </c>
      <c r="AG1421" s="15">
        <f t="shared" si="158"/>
        <v>0</v>
      </c>
      <c r="AH1421" s="15">
        <f t="shared" si="158"/>
        <v>0</v>
      </c>
      <c r="AI1421" s="15">
        <f t="shared" si="159"/>
        <v>0</v>
      </c>
      <c r="AJ1421" s="15">
        <f t="shared" si="159"/>
        <v>0</v>
      </c>
      <c r="AK1421" s="15">
        <f t="shared" si="159"/>
        <v>0</v>
      </c>
      <c r="AL1421" s="15">
        <f t="shared" si="159"/>
        <v>0</v>
      </c>
      <c r="AM1421" s="15">
        <f t="shared" si="159"/>
        <v>0</v>
      </c>
      <c r="AN1421" s="15">
        <f t="shared" si="159"/>
        <v>0</v>
      </c>
      <c r="AO1421" s="15">
        <f t="shared" si="159"/>
        <v>0</v>
      </c>
      <c r="AP1421" s="15">
        <f t="shared" si="159"/>
        <v>0</v>
      </c>
      <c r="AQ1421" s="15">
        <f t="shared" si="159"/>
        <v>0</v>
      </c>
      <c r="AR1421" s="15">
        <f t="shared" si="159"/>
        <v>0</v>
      </c>
      <c r="AS1421" s="15">
        <f t="shared" si="160"/>
        <v>0</v>
      </c>
      <c r="AT1421" s="15">
        <f t="shared" si="160"/>
        <v>0</v>
      </c>
      <c r="AU1421" s="15">
        <f t="shared" si="160"/>
        <v>0</v>
      </c>
      <c r="AV1421" s="15">
        <f t="shared" si="160"/>
        <v>0</v>
      </c>
      <c r="AW1421" s="15">
        <f t="shared" si="160"/>
        <v>0</v>
      </c>
      <c r="AX1421" s="15">
        <f t="shared" si="160"/>
        <v>0</v>
      </c>
      <c r="AY1421" s="15">
        <f t="shared" si="160"/>
        <v>0</v>
      </c>
      <c r="BB1421" t="b">
        <f t="shared" si="147"/>
        <v>1</v>
      </c>
    </row>
    <row r="1422" spans="2:54">
      <c r="B1422">
        <f>TIP!A246</f>
        <v>17706</v>
      </c>
      <c r="C1422">
        <f>TIP!C246</f>
        <v>70559</v>
      </c>
      <c r="D1422" t="str">
        <f>TIP!F246</f>
        <v xml:space="preserve"> ODOT</v>
      </c>
      <c r="E1422" t="s">
        <v>3</v>
      </c>
      <c r="F1422" t="str">
        <f t="shared" si="148"/>
        <v>ODOT/Roadwayandbridge</v>
      </c>
      <c r="G1422" t="str">
        <f>TIP!F246</f>
        <v xml:space="preserve"> ODOT</v>
      </c>
      <c r="I1422" t="str">
        <f>TIP!B246</f>
        <v>OR10: SW 103rd/SW Western Ave</v>
      </c>
      <c r="L1422" t="str">
        <f>TIP!E246</f>
        <v xml:space="preserve"> Highway</v>
      </c>
      <c r="M1422" t="str">
        <f>TIP!D246</f>
        <v xml:space="preserve"> Install Traffic Separators/Ped Improvements/Square Up Rt Turn Slip Lanes</v>
      </c>
      <c r="N1422">
        <f>TIP!P246</f>
        <v>12870</v>
      </c>
      <c r="R1422">
        <v>106</v>
      </c>
      <c r="T1422" t="str">
        <f>TIP!H181</f>
        <v>Roadwayandbridge</v>
      </c>
      <c r="U1422" s="15">
        <f>TIP!L246</f>
        <v>2015</v>
      </c>
      <c r="W1422" s="15">
        <f t="shared" si="146"/>
        <v>12870</v>
      </c>
      <c r="Y1422" s="15">
        <f t="shared" si="158"/>
        <v>0</v>
      </c>
      <c r="Z1422" s="15">
        <f t="shared" si="158"/>
        <v>12870</v>
      </c>
      <c r="AA1422" s="15">
        <f t="shared" si="158"/>
        <v>0</v>
      </c>
      <c r="AB1422" s="15">
        <f t="shared" si="158"/>
        <v>0</v>
      </c>
      <c r="AC1422" s="15">
        <f t="shared" si="158"/>
        <v>0</v>
      </c>
      <c r="AD1422" s="15">
        <f t="shared" si="158"/>
        <v>0</v>
      </c>
      <c r="AE1422" s="15">
        <f t="shared" si="158"/>
        <v>0</v>
      </c>
      <c r="AF1422" s="15">
        <f t="shared" si="158"/>
        <v>0</v>
      </c>
      <c r="AG1422" s="15">
        <f t="shared" si="158"/>
        <v>0</v>
      </c>
      <c r="AH1422" s="15">
        <f t="shared" si="158"/>
        <v>0</v>
      </c>
      <c r="AI1422" s="15">
        <f t="shared" si="159"/>
        <v>0</v>
      </c>
      <c r="AJ1422" s="15">
        <f t="shared" si="159"/>
        <v>0</v>
      </c>
      <c r="AK1422" s="15">
        <f t="shared" si="159"/>
        <v>0</v>
      </c>
      <c r="AL1422" s="15">
        <f t="shared" si="159"/>
        <v>0</v>
      </c>
      <c r="AM1422" s="15">
        <f t="shared" si="159"/>
        <v>0</v>
      </c>
      <c r="AN1422" s="15">
        <f t="shared" si="159"/>
        <v>0</v>
      </c>
      <c r="AO1422" s="15">
        <f t="shared" si="159"/>
        <v>0</v>
      </c>
      <c r="AP1422" s="15">
        <f t="shared" si="159"/>
        <v>0</v>
      </c>
      <c r="AQ1422" s="15">
        <f t="shared" si="159"/>
        <v>0</v>
      </c>
      <c r="AR1422" s="15">
        <f t="shared" si="159"/>
        <v>0</v>
      </c>
      <c r="AS1422" s="15">
        <f t="shared" si="160"/>
        <v>0</v>
      </c>
      <c r="AT1422" s="15">
        <f t="shared" si="160"/>
        <v>0</v>
      </c>
      <c r="AU1422" s="15">
        <f t="shared" si="160"/>
        <v>0</v>
      </c>
      <c r="AV1422" s="15">
        <f t="shared" si="160"/>
        <v>0</v>
      </c>
      <c r="AW1422" s="15">
        <f t="shared" si="160"/>
        <v>0</v>
      </c>
      <c r="AX1422" s="15">
        <f t="shared" si="160"/>
        <v>0</v>
      </c>
      <c r="AY1422" s="15">
        <f t="shared" si="160"/>
        <v>0</v>
      </c>
      <c r="BB1422" t="b">
        <f t="shared" si="147"/>
        <v>1</v>
      </c>
    </row>
    <row r="1423" spans="2:54">
      <c r="B1423">
        <f>TIP!A247</f>
        <v>17707</v>
      </c>
      <c r="C1423">
        <f>TIP!C247</f>
        <v>70560</v>
      </c>
      <c r="D1423" t="str">
        <f>TIP!F247</f>
        <v xml:space="preserve"> ODOT</v>
      </c>
      <c r="E1423" t="s">
        <v>3</v>
      </c>
      <c r="F1423" t="str">
        <f t="shared" si="148"/>
        <v>ODOT/Roadwayandbridge</v>
      </c>
      <c r="G1423" t="str">
        <f>TIP!F247</f>
        <v xml:space="preserve"> ODOT</v>
      </c>
      <c r="I1423" t="str">
        <f>TIP!B247</f>
        <v>OR 213 (82nd Ave): Sandy Blvd</v>
      </c>
      <c r="L1423" t="str">
        <f>TIP!E247</f>
        <v xml:space="preserve"> Highway</v>
      </c>
      <c r="M1423" t="str">
        <f>TIP!D247</f>
        <v xml:space="preserve"> Improve Intersection Include Advance Signal Head/Countdown Ped Signals &amp; Imp Signing</v>
      </c>
      <c r="N1423">
        <f>TIP!P247</f>
        <v>602000</v>
      </c>
      <c r="R1423">
        <v>107</v>
      </c>
      <c r="T1423" t="str">
        <f>TIP!H182</f>
        <v>Roadwayandbridge</v>
      </c>
      <c r="U1423" s="15">
        <f>TIP!L247</f>
        <v>2015</v>
      </c>
      <c r="W1423" s="15">
        <f t="shared" si="146"/>
        <v>602000</v>
      </c>
      <c r="Y1423" s="15">
        <f t="shared" si="158"/>
        <v>0</v>
      </c>
      <c r="Z1423" s="15">
        <f t="shared" si="158"/>
        <v>602000</v>
      </c>
      <c r="AA1423" s="15">
        <f t="shared" si="158"/>
        <v>0</v>
      </c>
      <c r="AB1423" s="15">
        <f t="shared" si="158"/>
        <v>0</v>
      </c>
      <c r="AC1423" s="15">
        <f t="shared" si="158"/>
        <v>0</v>
      </c>
      <c r="AD1423" s="15">
        <f t="shared" si="158"/>
        <v>0</v>
      </c>
      <c r="AE1423" s="15">
        <f t="shared" si="158"/>
        <v>0</v>
      </c>
      <c r="AF1423" s="15">
        <f t="shared" si="158"/>
        <v>0</v>
      </c>
      <c r="AG1423" s="15">
        <f t="shared" si="158"/>
        <v>0</v>
      </c>
      <c r="AH1423" s="15">
        <f t="shared" si="158"/>
        <v>0</v>
      </c>
      <c r="AI1423" s="15">
        <f t="shared" si="159"/>
        <v>0</v>
      </c>
      <c r="AJ1423" s="15">
        <f t="shared" si="159"/>
        <v>0</v>
      </c>
      <c r="AK1423" s="15">
        <f t="shared" si="159"/>
        <v>0</v>
      </c>
      <c r="AL1423" s="15">
        <f t="shared" si="159"/>
        <v>0</v>
      </c>
      <c r="AM1423" s="15">
        <f t="shared" si="159"/>
        <v>0</v>
      </c>
      <c r="AN1423" s="15">
        <f t="shared" si="159"/>
        <v>0</v>
      </c>
      <c r="AO1423" s="15">
        <f t="shared" si="159"/>
        <v>0</v>
      </c>
      <c r="AP1423" s="15">
        <f t="shared" si="159"/>
        <v>0</v>
      </c>
      <c r="AQ1423" s="15">
        <f t="shared" si="159"/>
        <v>0</v>
      </c>
      <c r="AR1423" s="15">
        <f t="shared" si="159"/>
        <v>0</v>
      </c>
      <c r="AS1423" s="15">
        <f t="shared" si="160"/>
        <v>0</v>
      </c>
      <c r="AT1423" s="15">
        <f t="shared" si="160"/>
        <v>0</v>
      </c>
      <c r="AU1423" s="15">
        <f t="shared" si="160"/>
        <v>0</v>
      </c>
      <c r="AV1423" s="15">
        <f t="shared" si="160"/>
        <v>0</v>
      </c>
      <c r="AW1423" s="15">
        <f t="shared" si="160"/>
        <v>0</v>
      </c>
      <c r="AX1423" s="15">
        <f t="shared" si="160"/>
        <v>0</v>
      </c>
      <c r="AY1423" s="15">
        <f t="shared" si="160"/>
        <v>0</v>
      </c>
      <c r="BB1423" t="b">
        <f t="shared" si="147"/>
        <v>1</v>
      </c>
    </row>
    <row r="1424" spans="2:54">
      <c r="B1424">
        <f>TIP!A248</f>
        <v>17708</v>
      </c>
      <c r="C1424">
        <f>TIP!C248</f>
        <v>70561</v>
      </c>
      <c r="D1424" t="str">
        <f>TIP!F248</f>
        <v xml:space="preserve"> ODOT</v>
      </c>
      <c r="E1424" t="s">
        <v>3</v>
      </c>
      <c r="F1424" t="str">
        <f t="shared" si="148"/>
        <v>ODOT/Other</v>
      </c>
      <c r="G1424" t="str">
        <f>TIP!F248</f>
        <v xml:space="preserve"> ODOT</v>
      </c>
      <c r="I1424" t="str">
        <f>TIP!B248</f>
        <v>OR 213 (82nd Ave): SE Duke Street</v>
      </c>
      <c r="L1424" t="str">
        <f>TIP!E248</f>
        <v xml:space="preserve"> Highway</v>
      </c>
      <c r="M1424" t="str">
        <f>TIP!D248</f>
        <v xml:space="preserve"> Improve Intersection Signal Upgrade/Ped &amp; Sidewalk Improvements/Install Bus Pull Out</v>
      </c>
      <c r="N1424">
        <f>TIP!P248</f>
        <v>16601</v>
      </c>
      <c r="R1424">
        <v>108</v>
      </c>
      <c r="T1424" t="str">
        <f>TIP!H183</f>
        <v>Other</v>
      </c>
      <c r="U1424" s="15">
        <f>TIP!L248</f>
        <v>2015</v>
      </c>
      <c r="W1424" s="15">
        <f t="shared" si="146"/>
        <v>16601</v>
      </c>
      <c r="Y1424" s="15">
        <f t="shared" si="158"/>
        <v>0</v>
      </c>
      <c r="Z1424" s="15">
        <f t="shared" si="158"/>
        <v>16601</v>
      </c>
      <c r="AA1424" s="15">
        <f t="shared" si="158"/>
        <v>0</v>
      </c>
      <c r="AB1424" s="15">
        <f t="shared" si="158"/>
        <v>0</v>
      </c>
      <c r="AC1424" s="15">
        <f t="shared" si="158"/>
        <v>0</v>
      </c>
      <c r="AD1424" s="15">
        <f t="shared" si="158"/>
        <v>0</v>
      </c>
      <c r="AE1424" s="15">
        <f t="shared" si="158"/>
        <v>0</v>
      </c>
      <c r="AF1424" s="15">
        <f t="shared" si="158"/>
        <v>0</v>
      </c>
      <c r="AG1424" s="15">
        <f t="shared" si="158"/>
        <v>0</v>
      </c>
      <c r="AH1424" s="15">
        <f t="shared" si="158"/>
        <v>0</v>
      </c>
      <c r="AI1424" s="15">
        <f t="shared" si="159"/>
        <v>0</v>
      </c>
      <c r="AJ1424" s="15">
        <f t="shared" si="159"/>
        <v>0</v>
      </c>
      <c r="AK1424" s="15">
        <f t="shared" si="159"/>
        <v>0</v>
      </c>
      <c r="AL1424" s="15">
        <f t="shared" si="159"/>
        <v>0</v>
      </c>
      <c r="AM1424" s="15">
        <f t="shared" si="159"/>
        <v>0</v>
      </c>
      <c r="AN1424" s="15">
        <f t="shared" si="159"/>
        <v>0</v>
      </c>
      <c r="AO1424" s="15">
        <f t="shared" si="159"/>
        <v>0</v>
      </c>
      <c r="AP1424" s="15">
        <f t="shared" si="159"/>
        <v>0</v>
      </c>
      <c r="AQ1424" s="15">
        <f t="shared" si="159"/>
        <v>0</v>
      </c>
      <c r="AR1424" s="15">
        <f t="shared" si="159"/>
        <v>0</v>
      </c>
      <c r="AS1424" s="15">
        <f t="shared" si="160"/>
        <v>0</v>
      </c>
      <c r="AT1424" s="15">
        <f t="shared" si="160"/>
        <v>0</v>
      </c>
      <c r="AU1424" s="15">
        <f t="shared" si="160"/>
        <v>0</v>
      </c>
      <c r="AV1424" s="15">
        <f t="shared" si="160"/>
        <v>0</v>
      </c>
      <c r="AW1424" s="15">
        <f t="shared" si="160"/>
        <v>0</v>
      </c>
      <c r="AX1424" s="15">
        <f t="shared" si="160"/>
        <v>0</v>
      </c>
      <c r="AY1424" s="15">
        <f t="shared" si="160"/>
        <v>0</v>
      </c>
      <c r="BB1424" t="b">
        <f t="shared" si="147"/>
        <v>1</v>
      </c>
    </row>
    <row r="1425" spans="2:54">
      <c r="B1425">
        <f>TIP!A249</f>
        <v>17708</v>
      </c>
      <c r="C1425">
        <f>TIP!C249</f>
        <v>70561</v>
      </c>
      <c r="D1425" t="str">
        <f>TIP!F249</f>
        <v xml:space="preserve"> ODOT</v>
      </c>
      <c r="E1425" t="s">
        <v>3</v>
      </c>
      <c r="F1425" t="str">
        <f t="shared" si="148"/>
        <v>ODOT/Other</v>
      </c>
      <c r="G1425" t="str">
        <f>TIP!F249</f>
        <v xml:space="preserve"> ODOT</v>
      </c>
      <c r="I1425" t="str">
        <f>TIP!B249</f>
        <v>OR 213 (82nd Ave): SE Duke Street</v>
      </c>
      <c r="L1425" t="str">
        <f>TIP!E249</f>
        <v xml:space="preserve"> Highway</v>
      </c>
      <c r="M1425" t="str">
        <f>TIP!D249</f>
        <v xml:space="preserve"> Improve Intersection Signal Upgrade/Ped &amp; Sidewalk Improvements/Install Bus Pull Out</v>
      </c>
      <c r="N1425">
        <f>TIP!P249</f>
        <v>180000</v>
      </c>
      <c r="R1425">
        <v>109</v>
      </c>
      <c r="T1425" t="str">
        <f>TIP!H184</f>
        <v>Other</v>
      </c>
      <c r="U1425" s="15">
        <f>TIP!L249</f>
        <v>2015</v>
      </c>
      <c r="W1425" s="15">
        <f t="shared" si="146"/>
        <v>180000</v>
      </c>
      <c r="Y1425" s="15">
        <f t="shared" si="158"/>
        <v>0</v>
      </c>
      <c r="Z1425" s="15">
        <f t="shared" si="158"/>
        <v>180000</v>
      </c>
      <c r="AA1425" s="15">
        <f t="shared" si="158"/>
        <v>0</v>
      </c>
      <c r="AB1425" s="15">
        <f t="shared" si="158"/>
        <v>0</v>
      </c>
      <c r="AC1425" s="15">
        <f t="shared" si="158"/>
        <v>0</v>
      </c>
      <c r="AD1425" s="15">
        <f t="shared" si="158"/>
        <v>0</v>
      </c>
      <c r="AE1425" s="15">
        <f t="shared" si="158"/>
        <v>0</v>
      </c>
      <c r="AF1425" s="15">
        <f t="shared" si="158"/>
        <v>0</v>
      </c>
      <c r="AG1425" s="15">
        <f t="shared" si="158"/>
        <v>0</v>
      </c>
      <c r="AH1425" s="15">
        <f t="shared" si="158"/>
        <v>0</v>
      </c>
      <c r="AI1425" s="15">
        <f t="shared" si="159"/>
        <v>0</v>
      </c>
      <c r="AJ1425" s="15">
        <f t="shared" si="159"/>
        <v>0</v>
      </c>
      <c r="AK1425" s="15">
        <f t="shared" si="159"/>
        <v>0</v>
      </c>
      <c r="AL1425" s="15">
        <f t="shared" si="159"/>
        <v>0</v>
      </c>
      <c r="AM1425" s="15">
        <f t="shared" si="159"/>
        <v>0</v>
      </c>
      <c r="AN1425" s="15">
        <f t="shared" si="159"/>
        <v>0</v>
      </c>
      <c r="AO1425" s="15">
        <f t="shared" si="159"/>
        <v>0</v>
      </c>
      <c r="AP1425" s="15">
        <f t="shared" si="159"/>
        <v>0</v>
      </c>
      <c r="AQ1425" s="15">
        <f t="shared" si="159"/>
        <v>0</v>
      </c>
      <c r="AR1425" s="15">
        <f t="shared" si="159"/>
        <v>0</v>
      </c>
      <c r="AS1425" s="15">
        <f t="shared" si="160"/>
        <v>0</v>
      </c>
      <c r="AT1425" s="15">
        <f t="shared" si="160"/>
        <v>0</v>
      </c>
      <c r="AU1425" s="15">
        <f t="shared" si="160"/>
        <v>0</v>
      </c>
      <c r="AV1425" s="15">
        <f t="shared" si="160"/>
        <v>0</v>
      </c>
      <c r="AW1425" s="15">
        <f t="shared" si="160"/>
        <v>0</v>
      </c>
      <c r="AX1425" s="15">
        <f t="shared" si="160"/>
        <v>0</v>
      </c>
      <c r="AY1425" s="15">
        <f t="shared" si="160"/>
        <v>0</v>
      </c>
      <c r="BB1425" t="b">
        <f t="shared" si="147"/>
        <v>1</v>
      </c>
    </row>
    <row r="1426" spans="2:54">
      <c r="B1426">
        <f>TIP!A250</f>
        <v>17708</v>
      </c>
      <c r="C1426">
        <f>TIP!C250</f>
        <v>70561</v>
      </c>
      <c r="D1426" t="str">
        <f>TIP!F250</f>
        <v xml:space="preserve"> ODOT</v>
      </c>
      <c r="E1426" t="s">
        <v>3</v>
      </c>
      <c r="F1426" t="str">
        <f t="shared" si="148"/>
        <v>ODOT/RoadsandBridges</v>
      </c>
      <c r="G1426" t="str">
        <f>TIP!F250</f>
        <v xml:space="preserve"> ODOT</v>
      </c>
      <c r="I1426" t="str">
        <f>TIP!B250</f>
        <v>OR 213 (82nd Ave): SE Duke Street</v>
      </c>
      <c r="L1426" t="str">
        <f>TIP!E250</f>
        <v xml:space="preserve"> Highway</v>
      </c>
      <c r="M1426" t="str">
        <f>TIP!D250</f>
        <v xml:space="preserve"> Improve Intersection Signal Upgrade/Ped &amp; Sidewalk Improvements/Install Bus Pull Out</v>
      </c>
      <c r="N1426">
        <f>TIP!P250</f>
        <v>746100</v>
      </c>
      <c r="R1426">
        <v>110</v>
      </c>
      <c r="T1426" t="str">
        <f>TIP!H185</f>
        <v>RoadsandBridges</v>
      </c>
      <c r="U1426" s="15">
        <f>TIP!L250</f>
        <v>2015</v>
      </c>
      <c r="W1426" s="15">
        <f t="shared" si="146"/>
        <v>746100</v>
      </c>
      <c r="Y1426" s="15">
        <f t="shared" si="158"/>
        <v>0</v>
      </c>
      <c r="Z1426" s="15">
        <f t="shared" si="158"/>
        <v>746100</v>
      </c>
      <c r="AA1426" s="15">
        <f t="shared" si="158"/>
        <v>0</v>
      </c>
      <c r="AB1426" s="15">
        <f t="shared" si="158"/>
        <v>0</v>
      </c>
      <c r="AC1426" s="15">
        <f t="shared" si="158"/>
        <v>0</v>
      </c>
      <c r="AD1426" s="15">
        <f t="shared" si="158"/>
        <v>0</v>
      </c>
      <c r="AE1426" s="15">
        <f t="shared" si="158"/>
        <v>0</v>
      </c>
      <c r="AF1426" s="15">
        <f t="shared" si="158"/>
        <v>0</v>
      </c>
      <c r="AG1426" s="15">
        <f t="shared" si="158"/>
        <v>0</v>
      </c>
      <c r="AH1426" s="15">
        <f t="shared" si="158"/>
        <v>0</v>
      </c>
      <c r="AI1426" s="15">
        <f t="shared" si="159"/>
        <v>0</v>
      </c>
      <c r="AJ1426" s="15">
        <f t="shared" si="159"/>
        <v>0</v>
      </c>
      <c r="AK1426" s="15">
        <f t="shared" si="159"/>
        <v>0</v>
      </c>
      <c r="AL1426" s="15">
        <f t="shared" si="159"/>
        <v>0</v>
      </c>
      <c r="AM1426" s="15">
        <f t="shared" si="159"/>
        <v>0</v>
      </c>
      <c r="AN1426" s="15">
        <f t="shared" si="159"/>
        <v>0</v>
      </c>
      <c r="AO1426" s="15">
        <f t="shared" si="159"/>
        <v>0</v>
      </c>
      <c r="AP1426" s="15">
        <f t="shared" si="159"/>
        <v>0</v>
      </c>
      <c r="AQ1426" s="15">
        <f t="shared" si="159"/>
        <v>0</v>
      </c>
      <c r="AR1426" s="15">
        <f t="shared" si="159"/>
        <v>0</v>
      </c>
      <c r="AS1426" s="15">
        <f t="shared" si="160"/>
        <v>0</v>
      </c>
      <c r="AT1426" s="15">
        <f t="shared" si="160"/>
        <v>0</v>
      </c>
      <c r="AU1426" s="15">
        <f t="shared" si="160"/>
        <v>0</v>
      </c>
      <c r="AV1426" s="15">
        <f t="shared" si="160"/>
        <v>0</v>
      </c>
      <c r="AW1426" s="15">
        <f t="shared" si="160"/>
        <v>0</v>
      </c>
      <c r="AX1426" s="15">
        <f t="shared" si="160"/>
        <v>0</v>
      </c>
      <c r="AY1426" s="15">
        <f t="shared" si="160"/>
        <v>0</v>
      </c>
      <c r="BB1426" t="b">
        <f t="shared" si="147"/>
        <v>1</v>
      </c>
    </row>
    <row r="1427" spans="2:54">
      <c r="B1427">
        <f>TIP!A251</f>
        <v>17708</v>
      </c>
      <c r="C1427">
        <f>TIP!C251</f>
        <v>70561</v>
      </c>
      <c r="D1427" t="str">
        <f>TIP!F251</f>
        <v xml:space="preserve"> ODOT</v>
      </c>
      <c r="E1427" t="s">
        <v>3</v>
      </c>
      <c r="F1427" t="str">
        <f t="shared" si="148"/>
        <v>ODOT/RoadsandBridges</v>
      </c>
      <c r="G1427" t="str">
        <f>TIP!F251</f>
        <v xml:space="preserve"> ODOT</v>
      </c>
      <c r="I1427" t="str">
        <f>TIP!B251</f>
        <v>OR 213 (82nd Ave): SE Duke Street</v>
      </c>
      <c r="L1427" t="str">
        <f>TIP!E251</f>
        <v xml:space="preserve"> Highway</v>
      </c>
      <c r="M1427" t="str">
        <f>TIP!D251</f>
        <v xml:space="preserve"> Improve Intersection Signal Upgrade/Ped &amp; Sidewalk Improvements/Install Bus Pull Out</v>
      </c>
      <c r="N1427">
        <f>TIP!P251</f>
        <v>15300</v>
      </c>
      <c r="R1427">
        <v>111</v>
      </c>
      <c r="T1427" t="str">
        <f>TIP!H186</f>
        <v>RoadsandBridges</v>
      </c>
      <c r="U1427" s="15">
        <f>TIP!L251</f>
        <v>2015</v>
      </c>
      <c r="W1427" s="15">
        <f t="shared" si="146"/>
        <v>15300</v>
      </c>
      <c r="Y1427" s="15">
        <f t="shared" si="158"/>
        <v>0</v>
      </c>
      <c r="Z1427" s="15">
        <f t="shared" si="158"/>
        <v>15300</v>
      </c>
      <c r="AA1427" s="15">
        <f t="shared" si="158"/>
        <v>0</v>
      </c>
      <c r="AB1427" s="15">
        <f t="shared" si="158"/>
        <v>0</v>
      </c>
      <c r="AC1427" s="15">
        <f t="shared" si="158"/>
        <v>0</v>
      </c>
      <c r="AD1427" s="15">
        <f t="shared" si="158"/>
        <v>0</v>
      </c>
      <c r="AE1427" s="15">
        <f t="shared" si="158"/>
        <v>0</v>
      </c>
      <c r="AF1427" s="15">
        <f t="shared" si="158"/>
        <v>0</v>
      </c>
      <c r="AG1427" s="15">
        <f t="shared" si="158"/>
        <v>0</v>
      </c>
      <c r="AH1427" s="15">
        <f t="shared" si="158"/>
        <v>0</v>
      </c>
      <c r="AI1427" s="15">
        <f t="shared" si="159"/>
        <v>0</v>
      </c>
      <c r="AJ1427" s="15">
        <f t="shared" si="159"/>
        <v>0</v>
      </c>
      <c r="AK1427" s="15">
        <f t="shared" si="159"/>
        <v>0</v>
      </c>
      <c r="AL1427" s="15">
        <f t="shared" si="159"/>
        <v>0</v>
      </c>
      <c r="AM1427" s="15">
        <f t="shared" si="159"/>
        <v>0</v>
      </c>
      <c r="AN1427" s="15">
        <f t="shared" si="159"/>
        <v>0</v>
      </c>
      <c r="AO1427" s="15">
        <f t="shared" si="159"/>
        <v>0</v>
      </c>
      <c r="AP1427" s="15">
        <f t="shared" si="159"/>
        <v>0</v>
      </c>
      <c r="AQ1427" s="15">
        <f t="shared" si="159"/>
        <v>0</v>
      </c>
      <c r="AR1427" s="15">
        <f t="shared" si="159"/>
        <v>0</v>
      </c>
      <c r="AS1427" s="15">
        <f t="shared" si="160"/>
        <v>0</v>
      </c>
      <c r="AT1427" s="15">
        <f t="shared" si="160"/>
        <v>0</v>
      </c>
      <c r="AU1427" s="15">
        <f t="shared" si="160"/>
        <v>0</v>
      </c>
      <c r="AV1427" s="15">
        <f t="shared" si="160"/>
        <v>0</v>
      </c>
      <c r="AW1427" s="15">
        <f t="shared" si="160"/>
        <v>0</v>
      </c>
      <c r="AX1427" s="15">
        <f t="shared" si="160"/>
        <v>0</v>
      </c>
      <c r="AY1427" s="15">
        <f t="shared" si="160"/>
        <v>0</v>
      </c>
      <c r="BB1427" t="b">
        <f t="shared" si="147"/>
        <v>1</v>
      </c>
    </row>
    <row r="1428" spans="2:54">
      <c r="B1428">
        <f>TIP!A320</f>
        <v>18262</v>
      </c>
      <c r="C1428">
        <f>TIP!C320</f>
        <v>70607</v>
      </c>
      <c r="D1428" t="str">
        <f>TIP!F320</f>
        <v xml:space="preserve"> ODOT</v>
      </c>
      <c r="E1428" t="s">
        <v>3</v>
      </c>
      <c r="F1428" t="str">
        <f t="shared" si="148"/>
        <v>ODOT/Pedestrian</v>
      </c>
      <c r="G1428" t="str">
        <f>TIP!F320</f>
        <v xml:space="preserve"> ODOT</v>
      </c>
      <c r="I1428" t="str">
        <f>TIP!B320</f>
        <v>I-5 SB: Broadway - Weidler Exit Ramp</v>
      </c>
      <c r="L1428" t="str">
        <f>TIP!E320</f>
        <v xml:space="preserve"> Local Road</v>
      </c>
      <c r="M1428" t="str">
        <f>TIP!D320</f>
        <v xml:space="preserve"> Realignment of ramp intersection at Broadway</v>
      </c>
      <c r="N1428">
        <f>TIP!P320</f>
        <v>40000</v>
      </c>
      <c r="R1428">
        <v>180</v>
      </c>
      <c r="T1428" t="str">
        <f>TIP!H255</f>
        <v>Pedestrian</v>
      </c>
      <c r="U1428" s="15">
        <f>TIP!L320</f>
        <v>2015</v>
      </c>
      <c r="W1428" s="15">
        <f t="shared" si="146"/>
        <v>40000</v>
      </c>
      <c r="Y1428" s="15">
        <f t="shared" ref="Y1428:AH1437" si="161">IF(Y$1=$U1428,$W1428,0)</f>
        <v>0</v>
      </c>
      <c r="Z1428" s="15">
        <f t="shared" si="161"/>
        <v>40000</v>
      </c>
      <c r="AA1428" s="15">
        <f t="shared" si="161"/>
        <v>0</v>
      </c>
      <c r="AB1428" s="15">
        <f t="shared" si="161"/>
        <v>0</v>
      </c>
      <c r="AC1428" s="15">
        <f t="shared" si="161"/>
        <v>0</v>
      </c>
      <c r="AD1428" s="15">
        <f t="shared" si="161"/>
        <v>0</v>
      </c>
      <c r="AE1428" s="15">
        <f t="shared" si="161"/>
        <v>0</v>
      </c>
      <c r="AF1428" s="15">
        <f t="shared" si="161"/>
        <v>0</v>
      </c>
      <c r="AG1428" s="15">
        <f t="shared" si="161"/>
        <v>0</v>
      </c>
      <c r="AH1428" s="15">
        <f t="shared" si="161"/>
        <v>0</v>
      </c>
      <c r="AI1428" s="15">
        <f t="shared" ref="AI1428:AR1437" si="162">IF(AI$1=$U1428,$W1428,0)</f>
        <v>0</v>
      </c>
      <c r="AJ1428" s="15">
        <f t="shared" si="162"/>
        <v>0</v>
      </c>
      <c r="AK1428" s="15">
        <f t="shared" si="162"/>
        <v>0</v>
      </c>
      <c r="AL1428" s="15">
        <f t="shared" si="162"/>
        <v>0</v>
      </c>
      <c r="AM1428" s="15">
        <f t="shared" si="162"/>
        <v>0</v>
      </c>
      <c r="AN1428" s="15">
        <f t="shared" si="162"/>
        <v>0</v>
      </c>
      <c r="AO1428" s="15">
        <f t="shared" si="162"/>
        <v>0</v>
      </c>
      <c r="AP1428" s="15">
        <f t="shared" si="162"/>
        <v>0</v>
      </c>
      <c r="AQ1428" s="15">
        <f t="shared" si="162"/>
        <v>0</v>
      </c>
      <c r="AR1428" s="15">
        <f t="shared" si="162"/>
        <v>0</v>
      </c>
      <c r="AS1428" s="15">
        <f t="shared" ref="AS1428:AY1437" si="163">IF(AS$1=$U1428,$W1428,0)</f>
        <v>0</v>
      </c>
      <c r="AT1428" s="15">
        <f t="shared" si="163"/>
        <v>0</v>
      </c>
      <c r="AU1428" s="15">
        <f t="shared" si="163"/>
        <v>0</v>
      </c>
      <c r="AV1428" s="15">
        <f t="shared" si="163"/>
        <v>0</v>
      </c>
      <c r="AW1428" s="15">
        <f t="shared" si="163"/>
        <v>0</v>
      </c>
      <c r="AX1428" s="15">
        <f t="shared" si="163"/>
        <v>0</v>
      </c>
      <c r="AY1428" s="15">
        <f t="shared" si="163"/>
        <v>0</v>
      </c>
      <c r="BB1428" t="b">
        <f t="shared" si="147"/>
        <v>1</v>
      </c>
    </row>
    <row r="1429" spans="2:54">
      <c r="B1429">
        <f>TIP!A321</f>
        <v>18262</v>
      </c>
      <c r="C1429">
        <f>TIP!C321</f>
        <v>70607</v>
      </c>
      <c r="D1429" t="str">
        <f>TIP!F321</f>
        <v xml:space="preserve"> ODOT</v>
      </c>
      <c r="E1429" t="s">
        <v>3</v>
      </c>
      <c r="F1429" t="str">
        <f t="shared" si="148"/>
        <v>ODOT/Pedestrian</v>
      </c>
      <c r="G1429" t="str">
        <f>TIP!F321</f>
        <v xml:space="preserve"> ODOT</v>
      </c>
      <c r="I1429" t="str">
        <f>TIP!B321</f>
        <v>I-5 SB: Broadway - Weidler Exit Ramp</v>
      </c>
      <c r="L1429" t="str">
        <f>TIP!E321</f>
        <v xml:space="preserve"> Local Road</v>
      </c>
      <c r="M1429" t="str">
        <f>TIP!D321</f>
        <v xml:space="preserve"> Realignment of ramp intersection at Broadway</v>
      </c>
      <c r="N1429">
        <f>TIP!P321</f>
        <v>11000</v>
      </c>
      <c r="R1429">
        <v>181</v>
      </c>
      <c r="T1429" t="str">
        <f>TIP!H256</f>
        <v>Pedestrian</v>
      </c>
      <c r="U1429" s="15">
        <f>TIP!L321</f>
        <v>2015</v>
      </c>
      <c r="W1429" s="15">
        <f t="shared" si="146"/>
        <v>11000</v>
      </c>
      <c r="Y1429" s="15">
        <f t="shared" si="161"/>
        <v>0</v>
      </c>
      <c r="Z1429" s="15">
        <f t="shared" si="161"/>
        <v>11000</v>
      </c>
      <c r="AA1429" s="15">
        <f t="shared" si="161"/>
        <v>0</v>
      </c>
      <c r="AB1429" s="15">
        <f t="shared" si="161"/>
        <v>0</v>
      </c>
      <c r="AC1429" s="15">
        <f t="shared" si="161"/>
        <v>0</v>
      </c>
      <c r="AD1429" s="15">
        <f t="shared" si="161"/>
        <v>0</v>
      </c>
      <c r="AE1429" s="15">
        <f t="shared" si="161"/>
        <v>0</v>
      </c>
      <c r="AF1429" s="15">
        <f t="shared" si="161"/>
        <v>0</v>
      </c>
      <c r="AG1429" s="15">
        <f t="shared" si="161"/>
        <v>0</v>
      </c>
      <c r="AH1429" s="15">
        <f t="shared" si="161"/>
        <v>0</v>
      </c>
      <c r="AI1429" s="15">
        <f t="shared" si="162"/>
        <v>0</v>
      </c>
      <c r="AJ1429" s="15">
        <f t="shared" si="162"/>
        <v>0</v>
      </c>
      <c r="AK1429" s="15">
        <f t="shared" si="162"/>
        <v>0</v>
      </c>
      <c r="AL1429" s="15">
        <f t="shared" si="162"/>
        <v>0</v>
      </c>
      <c r="AM1429" s="15">
        <f t="shared" si="162"/>
        <v>0</v>
      </c>
      <c r="AN1429" s="15">
        <f t="shared" si="162"/>
        <v>0</v>
      </c>
      <c r="AO1429" s="15">
        <f t="shared" si="162"/>
        <v>0</v>
      </c>
      <c r="AP1429" s="15">
        <f t="shared" si="162"/>
        <v>0</v>
      </c>
      <c r="AQ1429" s="15">
        <f t="shared" si="162"/>
        <v>0</v>
      </c>
      <c r="AR1429" s="15">
        <f t="shared" si="162"/>
        <v>0</v>
      </c>
      <c r="AS1429" s="15">
        <f t="shared" si="163"/>
        <v>0</v>
      </c>
      <c r="AT1429" s="15">
        <f t="shared" si="163"/>
        <v>0</v>
      </c>
      <c r="AU1429" s="15">
        <f t="shared" si="163"/>
        <v>0</v>
      </c>
      <c r="AV1429" s="15">
        <f t="shared" si="163"/>
        <v>0</v>
      </c>
      <c r="AW1429" s="15">
        <f t="shared" si="163"/>
        <v>0</v>
      </c>
      <c r="AX1429" s="15">
        <f t="shared" si="163"/>
        <v>0</v>
      </c>
      <c r="AY1429" s="15">
        <f t="shared" si="163"/>
        <v>0</v>
      </c>
      <c r="BB1429" t="b">
        <f t="shared" si="147"/>
        <v>1</v>
      </c>
    </row>
    <row r="1430" spans="2:54">
      <c r="B1430">
        <f>TIP!A338</f>
        <v>18316</v>
      </c>
      <c r="C1430">
        <f>TIP!C338</f>
        <v>70653</v>
      </c>
      <c r="D1430" t="str">
        <f>TIP!F338</f>
        <v xml:space="preserve"> ODOT</v>
      </c>
      <c r="E1430" t="s">
        <v>3</v>
      </c>
      <c r="F1430" t="str">
        <f t="shared" si="148"/>
        <v>ODOT/System/corridorplanning</v>
      </c>
      <c r="G1430" t="str">
        <f>TIP!F338</f>
        <v xml:space="preserve"> ODOT</v>
      </c>
      <c r="I1430" t="str">
        <f>TIP!B338</f>
        <v>Regional ITS Communications Infrastructure (ODOT)</v>
      </c>
      <c r="L1430" t="str">
        <f>TIP!E338</f>
        <v xml:space="preserve"> Other</v>
      </c>
      <c r="M1430" t="str">
        <f>TIP!D338</f>
        <v xml:space="preserve"> Complete gaps  and deficiencies identified in the region ITS communications Plan</v>
      </c>
      <c r="N1430">
        <f>TIP!P338</f>
        <v>590661</v>
      </c>
      <c r="R1430">
        <v>198</v>
      </c>
      <c r="T1430" t="str">
        <f>TIP!H273</f>
        <v>System/corridorplanning</v>
      </c>
      <c r="U1430" s="15">
        <f>TIP!L338</f>
        <v>2015</v>
      </c>
      <c r="W1430" s="15">
        <f t="shared" si="146"/>
        <v>590661</v>
      </c>
      <c r="Y1430" s="15">
        <f t="shared" si="161"/>
        <v>0</v>
      </c>
      <c r="Z1430" s="15">
        <f t="shared" si="161"/>
        <v>590661</v>
      </c>
      <c r="AA1430" s="15">
        <f t="shared" si="161"/>
        <v>0</v>
      </c>
      <c r="AB1430" s="15">
        <f t="shared" si="161"/>
        <v>0</v>
      </c>
      <c r="AC1430" s="15">
        <f t="shared" si="161"/>
        <v>0</v>
      </c>
      <c r="AD1430" s="15">
        <f t="shared" si="161"/>
        <v>0</v>
      </c>
      <c r="AE1430" s="15">
        <f t="shared" si="161"/>
        <v>0</v>
      </c>
      <c r="AF1430" s="15">
        <f t="shared" si="161"/>
        <v>0</v>
      </c>
      <c r="AG1430" s="15">
        <f t="shared" si="161"/>
        <v>0</v>
      </c>
      <c r="AH1430" s="15">
        <f t="shared" si="161"/>
        <v>0</v>
      </c>
      <c r="AI1430" s="15">
        <f t="shared" si="162"/>
        <v>0</v>
      </c>
      <c r="AJ1430" s="15">
        <f t="shared" si="162"/>
        <v>0</v>
      </c>
      <c r="AK1430" s="15">
        <f t="shared" si="162"/>
        <v>0</v>
      </c>
      <c r="AL1430" s="15">
        <f t="shared" si="162"/>
        <v>0</v>
      </c>
      <c r="AM1430" s="15">
        <f t="shared" si="162"/>
        <v>0</v>
      </c>
      <c r="AN1430" s="15">
        <f t="shared" si="162"/>
        <v>0</v>
      </c>
      <c r="AO1430" s="15">
        <f t="shared" si="162"/>
        <v>0</v>
      </c>
      <c r="AP1430" s="15">
        <f t="shared" si="162"/>
        <v>0</v>
      </c>
      <c r="AQ1430" s="15">
        <f t="shared" si="162"/>
        <v>0</v>
      </c>
      <c r="AR1430" s="15">
        <f t="shared" si="162"/>
        <v>0</v>
      </c>
      <c r="AS1430" s="15">
        <f t="shared" si="163"/>
        <v>0</v>
      </c>
      <c r="AT1430" s="15">
        <f t="shared" si="163"/>
        <v>0</v>
      </c>
      <c r="AU1430" s="15">
        <f t="shared" si="163"/>
        <v>0</v>
      </c>
      <c r="AV1430" s="15">
        <f t="shared" si="163"/>
        <v>0</v>
      </c>
      <c r="AW1430" s="15">
        <f t="shared" si="163"/>
        <v>0</v>
      </c>
      <c r="AX1430" s="15">
        <f t="shared" si="163"/>
        <v>0</v>
      </c>
      <c r="AY1430" s="15">
        <f t="shared" si="163"/>
        <v>0</v>
      </c>
      <c r="BB1430" t="b">
        <f t="shared" si="147"/>
        <v>1</v>
      </c>
    </row>
    <row r="1431" spans="2:54">
      <c r="B1431">
        <f>TIP!A348</f>
        <v>18444</v>
      </c>
      <c r="C1431">
        <f>TIP!C348</f>
        <v>70697</v>
      </c>
      <c r="D1431" t="str">
        <f>TIP!F348</f>
        <v xml:space="preserve"> ODOT</v>
      </c>
      <c r="E1431" t="s">
        <v>3</v>
      </c>
      <c r="F1431" t="str">
        <f t="shared" si="148"/>
        <v>ODOT/Bike</v>
      </c>
      <c r="G1431" t="str">
        <f>TIP!F348</f>
        <v xml:space="preserve"> ODOT</v>
      </c>
      <c r="I1431" t="str">
        <f>TIP!B348</f>
        <v>OR99W: Tualatin National Wildlife Refuge</v>
      </c>
      <c r="L1431" t="str">
        <f>TIP!E348</f>
        <v xml:space="preserve"> Highway</v>
      </c>
      <c r="M1431" t="str">
        <f>TIP!D348</f>
        <v xml:space="preserve"> Construct deceleration laneat the entrance to wildlife refuge</v>
      </c>
      <c r="N1431">
        <f>TIP!P348</f>
        <v>0</v>
      </c>
      <c r="R1431">
        <v>208</v>
      </c>
      <c r="T1431" t="str">
        <f>TIP!H283</f>
        <v>Bike</v>
      </c>
      <c r="U1431" s="15">
        <f>TIP!L348</f>
        <v>2015</v>
      </c>
      <c r="W1431" s="15">
        <f t="shared" si="146"/>
        <v>0</v>
      </c>
      <c r="Y1431" s="15">
        <f t="shared" si="161"/>
        <v>0</v>
      </c>
      <c r="Z1431" s="15">
        <f t="shared" si="161"/>
        <v>0</v>
      </c>
      <c r="AA1431" s="15">
        <f t="shared" si="161"/>
        <v>0</v>
      </c>
      <c r="AB1431" s="15">
        <f t="shared" si="161"/>
        <v>0</v>
      </c>
      <c r="AC1431" s="15">
        <f t="shared" si="161"/>
        <v>0</v>
      </c>
      <c r="AD1431" s="15">
        <f t="shared" si="161"/>
        <v>0</v>
      </c>
      <c r="AE1431" s="15">
        <f t="shared" si="161"/>
        <v>0</v>
      </c>
      <c r="AF1431" s="15">
        <f t="shared" si="161"/>
        <v>0</v>
      </c>
      <c r="AG1431" s="15">
        <f t="shared" si="161"/>
        <v>0</v>
      </c>
      <c r="AH1431" s="15">
        <f t="shared" si="161"/>
        <v>0</v>
      </c>
      <c r="AI1431" s="15">
        <f t="shared" si="162"/>
        <v>0</v>
      </c>
      <c r="AJ1431" s="15">
        <f t="shared" si="162"/>
        <v>0</v>
      </c>
      <c r="AK1431" s="15">
        <f t="shared" si="162"/>
        <v>0</v>
      </c>
      <c r="AL1431" s="15">
        <f t="shared" si="162"/>
        <v>0</v>
      </c>
      <c r="AM1431" s="15">
        <f t="shared" si="162"/>
        <v>0</v>
      </c>
      <c r="AN1431" s="15">
        <f t="shared" si="162"/>
        <v>0</v>
      </c>
      <c r="AO1431" s="15">
        <f t="shared" si="162"/>
        <v>0</v>
      </c>
      <c r="AP1431" s="15">
        <f t="shared" si="162"/>
        <v>0</v>
      </c>
      <c r="AQ1431" s="15">
        <f t="shared" si="162"/>
        <v>0</v>
      </c>
      <c r="AR1431" s="15">
        <f t="shared" si="162"/>
        <v>0</v>
      </c>
      <c r="AS1431" s="15">
        <f t="shared" si="163"/>
        <v>0</v>
      </c>
      <c r="AT1431" s="15">
        <f t="shared" si="163"/>
        <v>0</v>
      </c>
      <c r="AU1431" s="15">
        <f t="shared" si="163"/>
        <v>0</v>
      </c>
      <c r="AV1431" s="15">
        <f t="shared" si="163"/>
        <v>0</v>
      </c>
      <c r="AW1431" s="15">
        <f t="shared" si="163"/>
        <v>0</v>
      </c>
      <c r="AX1431" s="15">
        <f t="shared" si="163"/>
        <v>0</v>
      </c>
      <c r="AY1431" s="15">
        <f t="shared" si="163"/>
        <v>0</v>
      </c>
      <c r="BB1431" t="b">
        <f t="shared" si="147"/>
        <v>1</v>
      </c>
    </row>
    <row r="1432" spans="2:54">
      <c r="B1432">
        <f>TIP!A349</f>
        <v>18444</v>
      </c>
      <c r="C1432">
        <f>TIP!C349</f>
        <v>70697</v>
      </c>
      <c r="D1432" t="str">
        <f>TIP!F349</f>
        <v xml:space="preserve"> ODOT</v>
      </c>
      <c r="E1432" t="s">
        <v>3</v>
      </c>
      <c r="F1432" t="str">
        <f t="shared" si="148"/>
        <v>ODOT/0</v>
      </c>
      <c r="G1432" t="str">
        <f>TIP!F349</f>
        <v xml:space="preserve"> ODOT</v>
      </c>
      <c r="I1432" t="str">
        <f>TIP!B349</f>
        <v>OR99W: Tualatin National Wildlife Refuge</v>
      </c>
      <c r="L1432" t="str">
        <f>TIP!E349</f>
        <v xml:space="preserve"> Highway</v>
      </c>
      <c r="M1432" t="str">
        <f>TIP!D349</f>
        <v xml:space="preserve"> Construct deceleration laneat the entrance to wildlife refuge</v>
      </c>
      <c r="N1432">
        <f>TIP!P349</f>
        <v>0</v>
      </c>
      <c r="R1432">
        <v>209</v>
      </c>
      <c r="T1432">
        <f>TIP!H284</f>
        <v>0</v>
      </c>
      <c r="U1432" s="15">
        <f>TIP!L349</f>
        <v>2015</v>
      </c>
      <c r="W1432" s="15">
        <f t="shared" si="146"/>
        <v>0</v>
      </c>
      <c r="Y1432" s="15">
        <f t="shared" si="161"/>
        <v>0</v>
      </c>
      <c r="Z1432" s="15">
        <f t="shared" si="161"/>
        <v>0</v>
      </c>
      <c r="AA1432" s="15">
        <f t="shared" si="161"/>
        <v>0</v>
      </c>
      <c r="AB1432" s="15">
        <f t="shared" si="161"/>
        <v>0</v>
      </c>
      <c r="AC1432" s="15">
        <f t="shared" si="161"/>
        <v>0</v>
      </c>
      <c r="AD1432" s="15">
        <f t="shared" si="161"/>
        <v>0</v>
      </c>
      <c r="AE1432" s="15">
        <f t="shared" si="161"/>
        <v>0</v>
      </c>
      <c r="AF1432" s="15">
        <f t="shared" si="161"/>
        <v>0</v>
      </c>
      <c r="AG1432" s="15">
        <f t="shared" si="161"/>
        <v>0</v>
      </c>
      <c r="AH1432" s="15">
        <f t="shared" si="161"/>
        <v>0</v>
      </c>
      <c r="AI1432" s="15">
        <f t="shared" si="162"/>
        <v>0</v>
      </c>
      <c r="AJ1432" s="15">
        <f t="shared" si="162"/>
        <v>0</v>
      </c>
      <c r="AK1432" s="15">
        <f t="shared" si="162"/>
        <v>0</v>
      </c>
      <c r="AL1432" s="15">
        <f t="shared" si="162"/>
        <v>0</v>
      </c>
      <c r="AM1432" s="15">
        <f t="shared" si="162"/>
        <v>0</v>
      </c>
      <c r="AN1432" s="15">
        <f t="shared" si="162"/>
        <v>0</v>
      </c>
      <c r="AO1432" s="15">
        <f t="shared" si="162"/>
        <v>0</v>
      </c>
      <c r="AP1432" s="15">
        <f t="shared" si="162"/>
        <v>0</v>
      </c>
      <c r="AQ1432" s="15">
        <f t="shared" si="162"/>
        <v>0</v>
      </c>
      <c r="AR1432" s="15">
        <f t="shared" si="162"/>
        <v>0</v>
      </c>
      <c r="AS1432" s="15">
        <f t="shared" si="163"/>
        <v>0</v>
      </c>
      <c r="AT1432" s="15">
        <f t="shared" si="163"/>
        <v>0</v>
      </c>
      <c r="AU1432" s="15">
        <f t="shared" si="163"/>
        <v>0</v>
      </c>
      <c r="AV1432" s="15">
        <f t="shared" si="163"/>
        <v>0</v>
      </c>
      <c r="AW1432" s="15">
        <f t="shared" si="163"/>
        <v>0</v>
      </c>
      <c r="AX1432" s="15">
        <f t="shared" si="163"/>
        <v>0</v>
      </c>
      <c r="AY1432" s="15">
        <f t="shared" si="163"/>
        <v>0</v>
      </c>
      <c r="BB1432" t="b">
        <f t="shared" si="147"/>
        <v>1</v>
      </c>
    </row>
    <row r="1433" spans="2:54">
      <c r="B1433">
        <f>TIP!A351</f>
        <v>18564</v>
      </c>
      <c r="C1433">
        <f>TIP!C351</f>
        <v>70754</v>
      </c>
      <c r="D1433" t="str">
        <f>TIP!F351</f>
        <v xml:space="preserve"> ODOT</v>
      </c>
      <c r="E1433" t="s">
        <v>3</v>
      </c>
      <c r="F1433" t="str">
        <f t="shared" si="148"/>
        <v>ODOT/Bike</v>
      </c>
      <c r="G1433" t="str">
        <f>TIP!F351</f>
        <v xml:space="preserve"> ODOT</v>
      </c>
      <c r="I1433" t="str">
        <f>TIP!B351</f>
        <v>I-5 Bridge Over NE Hassalo &amp; NE Holladay</v>
      </c>
      <c r="L1433" t="str">
        <f>TIP!E351</f>
        <v xml:space="preserve"> Highway</v>
      </c>
      <c r="M1433" t="str">
        <f>TIP!D351</f>
        <v xml:space="preserve"> Deck overlay/joints/end panels - Bridge 08583</v>
      </c>
      <c r="N1433">
        <f>TIP!P351</f>
        <v>383000</v>
      </c>
      <c r="R1433">
        <v>211</v>
      </c>
      <c r="T1433" t="str">
        <f>TIP!H286</f>
        <v>Bike</v>
      </c>
      <c r="U1433" s="15">
        <f>TIP!L351</f>
        <v>2015</v>
      </c>
      <c r="W1433" s="15">
        <f t="shared" si="146"/>
        <v>383000</v>
      </c>
      <c r="Y1433" s="15">
        <f t="shared" si="161"/>
        <v>0</v>
      </c>
      <c r="Z1433" s="15">
        <f t="shared" si="161"/>
        <v>383000</v>
      </c>
      <c r="AA1433" s="15">
        <f t="shared" si="161"/>
        <v>0</v>
      </c>
      <c r="AB1433" s="15">
        <f t="shared" si="161"/>
        <v>0</v>
      </c>
      <c r="AC1433" s="15">
        <f t="shared" si="161"/>
        <v>0</v>
      </c>
      <c r="AD1433" s="15">
        <f t="shared" si="161"/>
        <v>0</v>
      </c>
      <c r="AE1433" s="15">
        <f t="shared" si="161"/>
        <v>0</v>
      </c>
      <c r="AF1433" s="15">
        <f t="shared" si="161"/>
        <v>0</v>
      </c>
      <c r="AG1433" s="15">
        <f t="shared" si="161"/>
        <v>0</v>
      </c>
      <c r="AH1433" s="15">
        <f t="shared" si="161"/>
        <v>0</v>
      </c>
      <c r="AI1433" s="15">
        <f t="shared" si="162"/>
        <v>0</v>
      </c>
      <c r="AJ1433" s="15">
        <f t="shared" si="162"/>
        <v>0</v>
      </c>
      <c r="AK1433" s="15">
        <f t="shared" si="162"/>
        <v>0</v>
      </c>
      <c r="AL1433" s="15">
        <f t="shared" si="162"/>
        <v>0</v>
      </c>
      <c r="AM1433" s="15">
        <f t="shared" si="162"/>
        <v>0</v>
      </c>
      <c r="AN1433" s="15">
        <f t="shared" si="162"/>
        <v>0</v>
      </c>
      <c r="AO1433" s="15">
        <f t="shared" si="162"/>
        <v>0</v>
      </c>
      <c r="AP1433" s="15">
        <f t="shared" si="162"/>
        <v>0</v>
      </c>
      <c r="AQ1433" s="15">
        <f t="shared" si="162"/>
        <v>0</v>
      </c>
      <c r="AR1433" s="15">
        <f t="shared" si="162"/>
        <v>0</v>
      </c>
      <c r="AS1433" s="15">
        <f t="shared" si="163"/>
        <v>0</v>
      </c>
      <c r="AT1433" s="15">
        <f t="shared" si="163"/>
        <v>0</v>
      </c>
      <c r="AU1433" s="15">
        <f t="shared" si="163"/>
        <v>0</v>
      </c>
      <c r="AV1433" s="15">
        <f t="shared" si="163"/>
        <v>0</v>
      </c>
      <c r="AW1433" s="15">
        <f t="shared" si="163"/>
        <v>0</v>
      </c>
      <c r="AX1433" s="15">
        <f t="shared" si="163"/>
        <v>0</v>
      </c>
      <c r="AY1433" s="15">
        <f t="shared" si="163"/>
        <v>0</v>
      </c>
      <c r="BB1433" t="b">
        <f t="shared" si="147"/>
        <v>1</v>
      </c>
    </row>
    <row r="1434" spans="2:54">
      <c r="B1434">
        <f>TIP!A352</f>
        <v>18573</v>
      </c>
      <c r="C1434">
        <f>TIP!C352</f>
        <v>70755</v>
      </c>
      <c r="D1434" t="str">
        <f>TIP!F352</f>
        <v xml:space="preserve"> ODOT</v>
      </c>
      <c r="E1434" t="s">
        <v>3</v>
      </c>
      <c r="F1434" t="str">
        <f t="shared" si="148"/>
        <v>ODOT/Bike</v>
      </c>
      <c r="G1434" t="str">
        <f>TIP!F352</f>
        <v xml:space="preserve"> ODOT</v>
      </c>
      <c r="I1434" t="str">
        <f>TIP!B352</f>
        <v>I-5: Morrison Interchange Ramps Deck Seal</v>
      </c>
      <c r="L1434" t="str">
        <f>TIP!E352</f>
        <v xml:space="preserve"> Highway</v>
      </c>
      <c r="M1434" t="str">
        <f>TIP!D352</f>
        <v xml:space="preserve"> Deck seal Br 08589A and 08589B</v>
      </c>
      <c r="N1434">
        <f>TIP!P352</f>
        <v>160000</v>
      </c>
      <c r="R1434">
        <v>212</v>
      </c>
      <c r="T1434" t="str">
        <f>TIP!H287</f>
        <v>Bike</v>
      </c>
      <c r="U1434" s="15">
        <f>TIP!L352</f>
        <v>2015</v>
      </c>
      <c r="W1434" s="15">
        <f t="shared" si="146"/>
        <v>160000</v>
      </c>
      <c r="Y1434" s="15">
        <f t="shared" si="161"/>
        <v>0</v>
      </c>
      <c r="Z1434" s="15">
        <f t="shared" si="161"/>
        <v>160000</v>
      </c>
      <c r="AA1434" s="15">
        <f t="shared" si="161"/>
        <v>0</v>
      </c>
      <c r="AB1434" s="15">
        <f t="shared" si="161"/>
        <v>0</v>
      </c>
      <c r="AC1434" s="15">
        <f t="shared" si="161"/>
        <v>0</v>
      </c>
      <c r="AD1434" s="15">
        <f t="shared" si="161"/>
        <v>0</v>
      </c>
      <c r="AE1434" s="15">
        <f t="shared" si="161"/>
        <v>0</v>
      </c>
      <c r="AF1434" s="15">
        <f t="shared" si="161"/>
        <v>0</v>
      </c>
      <c r="AG1434" s="15">
        <f t="shared" si="161"/>
        <v>0</v>
      </c>
      <c r="AH1434" s="15">
        <f t="shared" si="161"/>
        <v>0</v>
      </c>
      <c r="AI1434" s="15">
        <f t="shared" si="162"/>
        <v>0</v>
      </c>
      <c r="AJ1434" s="15">
        <f t="shared" si="162"/>
        <v>0</v>
      </c>
      <c r="AK1434" s="15">
        <f t="shared" si="162"/>
        <v>0</v>
      </c>
      <c r="AL1434" s="15">
        <f t="shared" si="162"/>
        <v>0</v>
      </c>
      <c r="AM1434" s="15">
        <f t="shared" si="162"/>
        <v>0</v>
      </c>
      <c r="AN1434" s="15">
        <f t="shared" si="162"/>
        <v>0</v>
      </c>
      <c r="AO1434" s="15">
        <f t="shared" si="162"/>
        <v>0</v>
      </c>
      <c r="AP1434" s="15">
        <f t="shared" si="162"/>
        <v>0</v>
      </c>
      <c r="AQ1434" s="15">
        <f t="shared" si="162"/>
        <v>0</v>
      </c>
      <c r="AR1434" s="15">
        <f t="shared" si="162"/>
        <v>0</v>
      </c>
      <c r="AS1434" s="15">
        <f t="shared" si="163"/>
        <v>0</v>
      </c>
      <c r="AT1434" s="15">
        <f t="shared" si="163"/>
        <v>0</v>
      </c>
      <c r="AU1434" s="15">
        <f t="shared" si="163"/>
        <v>0</v>
      </c>
      <c r="AV1434" s="15">
        <f t="shared" si="163"/>
        <v>0</v>
      </c>
      <c r="AW1434" s="15">
        <f t="shared" si="163"/>
        <v>0</v>
      </c>
      <c r="AX1434" s="15">
        <f t="shared" si="163"/>
        <v>0</v>
      </c>
      <c r="AY1434" s="15">
        <f t="shared" si="163"/>
        <v>0</v>
      </c>
      <c r="BB1434" t="b">
        <f t="shared" si="147"/>
        <v>1</v>
      </c>
    </row>
    <row r="1435" spans="2:54">
      <c r="B1435">
        <f>TIP!A353</f>
        <v>18583</v>
      </c>
      <c r="C1435">
        <f>TIP!C353</f>
        <v>70817</v>
      </c>
      <c r="D1435" t="str">
        <f>TIP!F353</f>
        <v xml:space="preserve"> ODOT</v>
      </c>
      <c r="E1435" t="s">
        <v>3</v>
      </c>
      <c r="F1435" t="str">
        <f t="shared" si="148"/>
        <v>ODOT/0</v>
      </c>
      <c r="G1435" t="str">
        <f>TIP!F353</f>
        <v xml:space="preserve"> ODOT</v>
      </c>
      <c r="I1435" t="str">
        <f>TIP!B353</f>
        <v>US26: Boring Road Oxing Bridge Repair</v>
      </c>
      <c r="L1435" t="str">
        <f>TIP!E353</f>
        <v xml:space="preserve"> Highway</v>
      </c>
      <c r="M1435" t="str">
        <f>TIP!D353</f>
        <v xml:space="preserve"> Increase Vertical Clearance; Deck Overlay B#09381</v>
      </c>
      <c r="N1435">
        <f>TIP!P353</f>
        <v>1095000</v>
      </c>
      <c r="R1435">
        <v>213</v>
      </c>
      <c r="T1435">
        <f>TIP!H288</f>
        <v>0</v>
      </c>
      <c r="U1435" s="15">
        <f>TIP!L353</f>
        <v>2015</v>
      </c>
      <c r="W1435" s="15">
        <f t="shared" si="146"/>
        <v>1095000</v>
      </c>
      <c r="Y1435" s="15">
        <f t="shared" si="161"/>
        <v>0</v>
      </c>
      <c r="Z1435" s="15">
        <f t="shared" si="161"/>
        <v>1095000</v>
      </c>
      <c r="AA1435" s="15">
        <f t="shared" si="161"/>
        <v>0</v>
      </c>
      <c r="AB1435" s="15">
        <f t="shared" si="161"/>
        <v>0</v>
      </c>
      <c r="AC1435" s="15">
        <f t="shared" si="161"/>
        <v>0</v>
      </c>
      <c r="AD1435" s="15">
        <f t="shared" si="161"/>
        <v>0</v>
      </c>
      <c r="AE1435" s="15">
        <f t="shared" si="161"/>
        <v>0</v>
      </c>
      <c r="AF1435" s="15">
        <f t="shared" si="161"/>
        <v>0</v>
      </c>
      <c r="AG1435" s="15">
        <f t="shared" si="161"/>
        <v>0</v>
      </c>
      <c r="AH1435" s="15">
        <f t="shared" si="161"/>
        <v>0</v>
      </c>
      <c r="AI1435" s="15">
        <f t="shared" si="162"/>
        <v>0</v>
      </c>
      <c r="AJ1435" s="15">
        <f t="shared" si="162"/>
        <v>0</v>
      </c>
      <c r="AK1435" s="15">
        <f t="shared" si="162"/>
        <v>0</v>
      </c>
      <c r="AL1435" s="15">
        <f t="shared" si="162"/>
        <v>0</v>
      </c>
      <c r="AM1435" s="15">
        <f t="shared" si="162"/>
        <v>0</v>
      </c>
      <c r="AN1435" s="15">
        <f t="shared" si="162"/>
        <v>0</v>
      </c>
      <c r="AO1435" s="15">
        <f t="shared" si="162"/>
        <v>0</v>
      </c>
      <c r="AP1435" s="15">
        <f t="shared" si="162"/>
        <v>0</v>
      </c>
      <c r="AQ1435" s="15">
        <f t="shared" si="162"/>
        <v>0</v>
      </c>
      <c r="AR1435" s="15">
        <f t="shared" si="162"/>
        <v>0</v>
      </c>
      <c r="AS1435" s="15">
        <f t="shared" si="163"/>
        <v>0</v>
      </c>
      <c r="AT1435" s="15">
        <f t="shared" si="163"/>
        <v>0</v>
      </c>
      <c r="AU1435" s="15">
        <f t="shared" si="163"/>
        <v>0</v>
      </c>
      <c r="AV1435" s="15">
        <f t="shared" si="163"/>
        <v>0</v>
      </c>
      <c r="AW1435" s="15">
        <f t="shared" si="163"/>
        <v>0</v>
      </c>
      <c r="AX1435" s="15">
        <f t="shared" si="163"/>
        <v>0</v>
      </c>
      <c r="AY1435" s="15">
        <f t="shared" si="163"/>
        <v>0</v>
      </c>
      <c r="BB1435" t="b">
        <f t="shared" si="147"/>
        <v>1</v>
      </c>
    </row>
    <row r="1436" spans="2:54">
      <c r="B1436">
        <f>TIP!A358</f>
        <v>18757</v>
      </c>
      <c r="C1436">
        <f>TIP!C358</f>
        <v>70756</v>
      </c>
      <c r="D1436" t="str">
        <f>TIP!F358</f>
        <v xml:space="preserve"> ODOT</v>
      </c>
      <c r="E1436" t="s">
        <v>3</v>
      </c>
      <c r="F1436" t="str">
        <f t="shared" si="148"/>
        <v>ODOT/Transit</v>
      </c>
      <c r="G1436" t="str">
        <f>TIP!F358</f>
        <v xml:space="preserve"> ODOT</v>
      </c>
      <c r="I1436" t="str">
        <f>TIP!B358</f>
        <v>OR213 Operational Improvements</v>
      </c>
      <c r="L1436" t="str">
        <f>TIP!E358</f>
        <v xml:space="preserve"> Highway</v>
      </c>
      <c r="M1436" t="str">
        <f>TIP!D358</f>
        <v xml:space="preserve"> Signal upgrades</v>
      </c>
      <c r="N1436">
        <f>TIP!P358</f>
        <v>3000</v>
      </c>
      <c r="R1436">
        <v>218</v>
      </c>
      <c r="T1436" t="str">
        <f>TIP!H293</f>
        <v>Transit</v>
      </c>
      <c r="U1436" s="15">
        <f>TIP!L358</f>
        <v>2015</v>
      </c>
      <c r="W1436" s="15">
        <f t="shared" si="146"/>
        <v>3000</v>
      </c>
      <c r="Y1436" s="15">
        <f t="shared" si="161"/>
        <v>0</v>
      </c>
      <c r="Z1436" s="15">
        <f t="shared" si="161"/>
        <v>3000</v>
      </c>
      <c r="AA1436" s="15">
        <f t="shared" si="161"/>
        <v>0</v>
      </c>
      <c r="AB1436" s="15">
        <f t="shared" si="161"/>
        <v>0</v>
      </c>
      <c r="AC1436" s="15">
        <f t="shared" si="161"/>
        <v>0</v>
      </c>
      <c r="AD1436" s="15">
        <f t="shared" si="161"/>
        <v>0</v>
      </c>
      <c r="AE1436" s="15">
        <f t="shared" si="161"/>
        <v>0</v>
      </c>
      <c r="AF1436" s="15">
        <f t="shared" si="161"/>
        <v>0</v>
      </c>
      <c r="AG1436" s="15">
        <f t="shared" si="161"/>
        <v>0</v>
      </c>
      <c r="AH1436" s="15">
        <f t="shared" si="161"/>
        <v>0</v>
      </c>
      <c r="AI1436" s="15">
        <f t="shared" si="162"/>
        <v>0</v>
      </c>
      <c r="AJ1436" s="15">
        <f t="shared" si="162"/>
        <v>0</v>
      </c>
      <c r="AK1436" s="15">
        <f t="shared" si="162"/>
        <v>0</v>
      </c>
      <c r="AL1436" s="15">
        <f t="shared" si="162"/>
        <v>0</v>
      </c>
      <c r="AM1436" s="15">
        <f t="shared" si="162"/>
        <v>0</v>
      </c>
      <c r="AN1436" s="15">
        <f t="shared" si="162"/>
        <v>0</v>
      </c>
      <c r="AO1436" s="15">
        <f t="shared" si="162"/>
        <v>0</v>
      </c>
      <c r="AP1436" s="15">
        <f t="shared" si="162"/>
        <v>0</v>
      </c>
      <c r="AQ1436" s="15">
        <f t="shared" si="162"/>
        <v>0</v>
      </c>
      <c r="AR1436" s="15">
        <f t="shared" si="162"/>
        <v>0</v>
      </c>
      <c r="AS1436" s="15">
        <f t="shared" si="163"/>
        <v>0</v>
      </c>
      <c r="AT1436" s="15">
        <f t="shared" si="163"/>
        <v>0</v>
      </c>
      <c r="AU1436" s="15">
        <f t="shared" si="163"/>
        <v>0</v>
      </c>
      <c r="AV1436" s="15">
        <f t="shared" si="163"/>
        <v>0</v>
      </c>
      <c r="AW1436" s="15">
        <f t="shared" si="163"/>
        <v>0</v>
      </c>
      <c r="AX1436" s="15">
        <f t="shared" si="163"/>
        <v>0</v>
      </c>
      <c r="AY1436" s="15">
        <f t="shared" si="163"/>
        <v>0</v>
      </c>
      <c r="BB1436" t="b">
        <f t="shared" si="147"/>
        <v>1</v>
      </c>
    </row>
    <row r="1437" spans="2:54">
      <c r="B1437">
        <f>TIP!A359</f>
        <v>18757</v>
      </c>
      <c r="C1437">
        <f>TIP!C359</f>
        <v>70756</v>
      </c>
      <c r="D1437" t="str">
        <f>TIP!F359</f>
        <v xml:space="preserve"> ODOT</v>
      </c>
      <c r="E1437" t="s">
        <v>3</v>
      </c>
      <c r="F1437" t="str">
        <f t="shared" si="148"/>
        <v>ODOT/Transit</v>
      </c>
      <c r="G1437" t="str">
        <f>TIP!F359</f>
        <v xml:space="preserve"> ODOT</v>
      </c>
      <c r="I1437" t="str">
        <f>TIP!B359</f>
        <v>OR213 Operational Improvements</v>
      </c>
      <c r="L1437" t="str">
        <f>TIP!E359</f>
        <v xml:space="preserve"> Highway</v>
      </c>
      <c r="M1437" t="str">
        <f>TIP!D359</f>
        <v xml:space="preserve"> Signal upgrades</v>
      </c>
      <c r="N1437">
        <f>TIP!P359</f>
        <v>1054000</v>
      </c>
      <c r="R1437">
        <v>219</v>
      </c>
      <c r="T1437" t="str">
        <f>TIP!H294</f>
        <v>Transit</v>
      </c>
      <c r="U1437" s="15">
        <f>TIP!L359</f>
        <v>2015</v>
      </c>
      <c r="W1437" s="15">
        <f t="shared" si="146"/>
        <v>1054000</v>
      </c>
      <c r="Y1437" s="15">
        <f t="shared" si="161"/>
        <v>0</v>
      </c>
      <c r="Z1437" s="15">
        <f t="shared" si="161"/>
        <v>1054000</v>
      </c>
      <c r="AA1437" s="15">
        <f t="shared" si="161"/>
        <v>0</v>
      </c>
      <c r="AB1437" s="15">
        <f t="shared" si="161"/>
        <v>0</v>
      </c>
      <c r="AC1437" s="15">
        <f t="shared" si="161"/>
        <v>0</v>
      </c>
      <c r="AD1437" s="15">
        <f t="shared" si="161"/>
        <v>0</v>
      </c>
      <c r="AE1437" s="15">
        <f t="shared" si="161"/>
        <v>0</v>
      </c>
      <c r="AF1437" s="15">
        <f t="shared" si="161"/>
        <v>0</v>
      </c>
      <c r="AG1437" s="15">
        <f t="shared" si="161"/>
        <v>0</v>
      </c>
      <c r="AH1437" s="15">
        <f t="shared" si="161"/>
        <v>0</v>
      </c>
      <c r="AI1437" s="15">
        <f t="shared" si="162"/>
        <v>0</v>
      </c>
      <c r="AJ1437" s="15">
        <f t="shared" si="162"/>
        <v>0</v>
      </c>
      <c r="AK1437" s="15">
        <f t="shared" si="162"/>
        <v>0</v>
      </c>
      <c r="AL1437" s="15">
        <f t="shared" si="162"/>
        <v>0</v>
      </c>
      <c r="AM1437" s="15">
        <f t="shared" si="162"/>
        <v>0</v>
      </c>
      <c r="AN1437" s="15">
        <f t="shared" si="162"/>
        <v>0</v>
      </c>
      <c r="AO1437" s="15">
        <f t="shared" si="162"/>
        <v>0</v>
      </c>
      <c r="AP1437" s="15">
        <f t="shared" si="162"/>
        <v>0</v>
      </c>
      <c r="AQ1437" s="15">
        <f t="shared" si="162"/>
        <v>0</v>
      </c>
      <c r="AR1437" s="15">
        <f t="shared" si="162"/>
        <v>0</v>
      </c>
      <c r="AS1437" s="15">
        <f t="shared" si="163"/>
        <v>0</v>
      </c>
      <c r="AT1437" s="15">
        <f t="shared" si="163"/>
        <v>0</v>
      </c>
      <c r="AU1437" s="15">
        <f t="shared" si="163"/>
        <v>0</v>
      </c>
      <c r="AV1437" s="15">
        <f t="shared" si="163"/>
        <v>0</v>
      </c>
      <c r="AW1437" s="15">
        <f t="shared" si="163"/>
        <v>0</v>
      </c>
      <c r="AX1437" s="15">
        <f t="shared" si="163"/>
        <v>0</v>
      </c>
      <c r="AY1437" s="15">
        <f t="shared" si="163"/>
        <v>0</v>
      </c>
      <c r="BB1437" t="b">
        <f t="shared" si="147"/>
        <v>1</v>
      </c>
    </row>
    <row r="1438" spans="2:54">
      <c r="B1438">
        <f>TIP!A360</f>
        <v>18758</v>
      </c>
      <c r="C1438">
        <f>TIP!C360</f>
        <v>70757</v>
      </c>
      <c r="D1438" t="str">
        <f>TIP!F360</f>
        <v xml:space="preserve"> ODOT</v>
      </c>
      <c r="E1438" t="s">
        <v>3</v>
      </c>
      <c r="F1438" t="str">
        <f t="shared" si="148"/>
        <v>ODOT/Transit</v>
      </c>
      <c r="G1438" t="str">
        <f>TIP!F360</f>
        <v xml:space="preserve"> ODOT</v>
      </c>
      <c r="I1438" t="str">
        <f>TIP!B360</f>
        <v>OR8 Operational Improvements</v>
      </c>
      <c r="L1438" t="str">
        <f>TIP!E360</f>
        <v xml:space="preserve"> Highway</v>
      </c>
      <c r="M1438" t="str">
        <f>TIP!D360</f>
        <v xml:space="preserve"> Signal upgrades</v>
      </c>
      <c r="N1438">
        <f>TIP!P360</f>
        <v>165001</v>
      </c>
      <c r="R1438">
        <v>220</v>
      </c>
      <c r="T1438" t="str">
        <f>TIP!H295</f>
        <v>Transit</v>
      </c>
      <c r="U1438" s="15">
        <f>TIP!L360</f>
        <v>2015</v>
      </c>
      <c r="W1438" s="15">
        <f t="shared" si="146"/>
        <v>165001</v>
      </c>
      <c r="Y1438" s="15">
        <f t="shared" ref="Y1438:AH1447" si="164">IF(Y$1=$U1438,$W1438,0)</f>
        <v>0</v>
      </c>
      <c r="Z1438" s="15">
        <f t="shared" si="164"/>
        <v>165001</v>
      </c>
      <c r="AA1438" s="15">
        <f t="shared" si="164"/>
        <v>0</v>
      </c>
      <c r="AB1438" s="15">
        <f t="shared" si="164"/>
        <v>0</v>
      </c>
      <c r="AC1438" s="15">
        <f t="shared" si="164"/>
        <v>0</v>
      </c>
      <c r="AD1438" s="15">
        <f t="shared" si="164"/>
        <v>0</v>
      </c>
      <c r="AE1438" s="15">
        <f t="shared" si="164"/>
        <v>0</v>
      </c>
      <c r="AF1438" s="15">
        <f t="shared" si="164"/>
        <v>0</v>
      </c>
      <c r="AG1438" s="15">
        <f t="shared" si="164"/>
        <v>0</v>
      </c>
      <c r="AH1438" s="15">
        <f t="shared" si="164"/>
        <v>0</v>
      </c>
      <c r="AI1438" s="15">
        <f t="shared" ref="AI1438:AR1447" si="165">IF(AI$1=$U1438,$W1438,0)</f>
        <v>0</v>
      </c>
      <c r="AJ1438" s="15">
        <f t="shared" si="165"/>
        <v>0</v>
      </c>
      <c r="AK1438" s="15">
        <f t="shared" si="165"/>
        <v>0</v>
      </c>
      <c r="AL1438" s="15">
        <f t="shared" si="165"/>
        <v>0</v>
      </c>
      <c r="AM1438" s="15">
        <f t="shared" si="165"/>
        <v>0</v>
      </c>
      <c r="AN1438" s="15">
        <f t="shared" si="165"/>
        <v>0</v>
      </c>
      <c r="AO1438" s="15">
        <f t="shared" si="165"/>
        <v>0</v>
      </c>
      <c r="AP1438" s="15">
        <f t="shared" si="165"/>
        <v>0</v>
      </c>
      <c r="AQ1438" s="15">
        <f t="shared" si="165"/>
        <v>0</v>
      </c>
      <c r="AR1438" s="15">
        <f t="shared" si="165"/>
        <v>0</v>
      </c>
      <c r="AS1438" s="15">
        <f t="shared" ref="AS1438:AY1447" si="166">IF(AS$1=$U1438,$W1438,0)</f>
        <v>0</v>
      </c>
      <c r="AT1438" s="15">
        <f t="shared" si="166"/>
        <v>0</v>
      </c>
      <c r="AU1438" s="15">
        <f t="shared" si="166"/>
        <v>0</v>
      </c>
      <c r="AV1438" s="15">
        <f t="shared" si="166"/>
        <v>0</v>
      </c>
      <c r="AW1438" s="15">
        <f t="shared" si="166"/>
        <v>0</v>
      </c>
      <c r="AX1438" s="15">
        <f t="shared" si="166"/>
        <v>0</v>
      </c>
      <c r="AY1438" s="15">
        <f t="shared" si="166"/>
        <v>0</v>
      </c>
      <c r="BB1438" t="b">
        <f t="shared" si="147"/>
        <v>1</v>
      </c>
    </row>
    <row r="1439" spans="2:54">
      <c r="B1439">
        <f>TIP!A361</f>
        <v>18761</v>
      </c>
      <c r="C1439">
        <f>TIP!C361</f>
        <v>70760</v>
      </c>
      <c r="D1439" t="str">
        <f>TIP!F361</f>
        <v xml:space="preserve"> ODOT</v>
      </c>
      <c r="E1439" t="s">
        <v>3</v>
      </c>
      <c r="F1439" t="str">
        <f t="shared" si="148"/>
        <v>ODOT/Transit</v>
      </c>
      <c r="G1439" t="str">
        <f>TIP!F361</f>
        <v xml:space="preserve"> ODOT</v>
      </c>
      <c r="I1439" t="str">
        <f>TIP!B361</f>
        <v>OR217: SW Allen Blvd &amp; SW Denny Rd Intrchgs</v>
      </c>
      <c r="L1439" t="str">
        <f>TIP!E361</f>
        <v xml:space="preserve"> Highway</v>
      </c>
      <c r="M1439" t="str">
        <f>TIP!D361</f>
        <v xml:space="preserve"> Ilumination upgrades</v>
      </c>
      <c r="N1439">
        <f>TIP!P361</f>
        <v>48000</v>
      </c>
      <c r="R1439">
        <v>221</v>
      </c>
      <c r="T1439" t="str">
        <f>TIP!H296</f>
        <v>Transit</v>
      </c>
      <c r="U1439" s="15">
        <f>TIP!L361</f>
        <v>2015</v>
      </c>
      <c r="W1439" s="15">
        <f t="shared" si="146"/>
        <v>48000</v>
      </c>
      <c r="Y1439" s="15">
        <f t="shared" si="164"/>
        <v>0</v>
      </c>
      <c r="Z1439" s="15">
        <f t="shared" si="164"/>
        <v>48000</v>
      </c>
      <c r="AA1439" s="15">
        <f t="shared" si="164"/>
        <v>0</v>
      </c>
      <c r="AB1439" s="15">
        <f t="shared" si="164"/>
        <v>0</v>
      </c>
      <c r="AC1439" s="15">
        <f t="shared" si="164"/>
        <v>0</v>
      </c>
      <c r="AD1439" s="15">
        <f t="shared" si="164"/>
        <v>0</v>
      </c>
      <c r="AE1439" s="15">
        <f t="shared" si="164"/>
        <v>0</v>
      </c>
      <c r="AF1439" s="15">
        <f t="shared" si="164"/>
        <v>0</v>
      </c>
      <c r="AG1439" s="15">
        <f t="shared" si="164"/>
        <v>0</v>
      </c>
      <c r="AH1439" s="15">
        <f t="shared" si="164"/>
        <v>0</v>
      </c>
      <c r="AI1439" s="15">
        <f t="shared" si="165"/>
        <v>0</v>
      </c>
      <c r="AJ1439" s="15">
        <f t="shared" si="165"/>
        <v>0</v>
      </c>
      <c r="AK1439" s="15">
        <f t="shared" si="165"/>
        <v>0</v>
      </c>
      <c r="AL1439" s="15">
        <f t="shared" si="165"/>
        <v>0</v>
      </c>
      <c r="AM1439" s="15">
        <f t="shared" si="165"/>
        <v>0</v>
      </c>
      <c r="AN1439" s="15">
        <f t="shared" si="165"/>
        <v>0</v>
      </c>
      <c r="AO1439" s="15">
        <f t="shared" si="165"/>
        <v>0</v>
      </c>
      <c r="AP1439" s="15">
        <f t="shared" si="165"/>
        <v>0</v>
      </c>
      <c r="AQ1439" s="15">
        <f t="shared" si="165"/>
        <v>0</v>
      </c>
      <c r="AR1439" s="15">
        <f t="shared" si="165"/>
        <v>0</v>
      </c>
      <c r="AS1439" s="15">
        <f t="shared" si="166"/>
        <v>0</v>
      </c>
      <c r="AT1439" s="15">
        <f t="shared" si="166"/>
        <v>0</v>
      </c>
      <c r="AU1439" s="15">
        <f t="shared" si="166"/>
        <v>0</v>
      </c>
      <c r="AV1439" s="15">
        <f t="shared" si="166"/>
        <v>0</v>
      </c>
      <c r="AW1439" s="15">
        <f t="shared" si="166"/>
        <v>0</v>
      </c>
      <c r="AX1439" s="15">
        <f t="shared" si="166"/>
        <v>0</v>
      </c>
      <c r="AY1439" s="15">
        <f t="shared" si="166"/>
        <v>0</v>
      </c>
      <c r="BB1439" t="b">
        <f t="shared" si="147"/>
        <v>1</v>
      </c>
    </row>
    <row r="1440" spans="2:54">
      <c r="B1440">
        <f>TIP!A362</f>
        <v>18772</v>
      </c>
      <c r="C1440">
        <f>TIP!C362</f>
        <v>70761</v>
      </c>
      <c r="D1440" t="str">
        <f>TIP!F362</f>
        <v xml:space="preserve"> ODOT</v>
      </c>
      <c r="E1440" t="s">
        <v>3</v>
      </c>
      <c r="F1440" t="str">
        <f t="shared" si="148"/>
        <v>ODOT/Transit</v>
      </c>
      <c r="G1440" t="str">
        <f>TIP!F362</f>
        <v xml:space="preserve"> ODOT</v>
      </c>
      <c r="I1440" t="str">
        <f>TIP!B362</f>
        <v>OR212: SE Richey Rd - US26</v>
      </c>
      <c r="L1440" t="str">
        <f>TIP!E362</f>
        <v xml:space="preserve"> Highway</v>
      </c>
      <c r="M1440" t="str">
        <f>TIP!D362</f>
        <v xml:space="preserve"> 3R Pavement preservation</v>
      </c>
      <c r="N1440">
        <f>TIP!P362</f>
        <v>269000</v>
      </c>
      <c r="R1440">
        <v>222</v>
      </c>
      <c r="T1440" t="str">
        <f>TIP!H297</f>
        <v>Transit</v>
      </c>
      <c r="U1440" s="15">
        <f>TIP!L362</f>
        <v>2015</v>
      </c>
      <c r="W1440" s="15">
        <f t="shared" si="146"/>
        <v>269000</v>
      </c>
      <c r="Y1440" s="15">
        <f t="shared" si="164"/>
        <v>0</v>
      </c>
      <c r="Z1440" s="15">
        <f t="shared" si="164"/>
        <v>269000</v>
      </c>
      <c r="AA1440" s="15">
        <f t="shared" si="164"/>
        <v>0</v>
      </c>
      <c r="AB1440" s="15">
        <f t="shared" si="164"/>
        <v>0</v>
      </c>
      <c r="AC1440" s="15">
        <f t="shared" si="164"/>
        <v>0</v>
      </c>
      <c r="AD1440" s="15">
        <f t="shared" si="164"/>
        <v>0</v>
      </c>
      <c r="AE1440" s="15">
        <f t="shared" si="164"/>
        <v>0</v>
      </c>
      <c r="AF1440" s="15">
        <f t="shared" si="164"/>
        <v>0</v>
      </c>
      <c r="AG1440" s="15">
        <f t="shared" si="164"/>
        <v>0</v>
      </c>
      <c r="AH1440" s="15">
        <f t="shared" si="164"/>
        <v>0</v>
      </c>
      <c r="AI1440" s="15">
        <f t="shared" si="165"/>
        <v>0</v>
      </c>
      <c r="AJ1440" s="15">
        <f t="shared" si="165"/>
        <v>0</v>
      </c>
      <c r="AK1440" s="15">
        <f t="shared" si="165"/>
        <v>0</v>
      </c>
      <c r="AL1440" s="15">
        <f t="shared" si="165"/>
        <v>0</v>
      </c>
      <c r="AM1440" s="15">
        <f t="shared" si="165"/>
        <v>0</v>
      </c>
      <c r="AN1440" s="15">
        <f t="shared" si="165"/>
        <v>0</v>
      </c>
      <c r="AO1440" s="15">
        <f t="shared" si="165"/>
        <v>0</v>
      </c>
      <c r="AP1440" s="15">
        <f t="shared" si="165"/>
        <v>0</v>
      </c>
      <c r="AQ1440" s="15">
        <f t="shared" si="165"/>
        <v>0</v>
      </c>
      <c r="AR1440" s="15">
        <f t="shared" si="165"/>
        <v>0</v>
      </c>
      <c r="AS1440" s="15">
        <f t="shared" si="166"/>
        <v>0</v>
      </c>
      <c r="AT1440" s="15">
        <f t="shared" si="166"/>
        <v>0</v>
      </c>
      <c r="AU1440" s="15">
        <f t="shared" si="166"/>
        <v>0</v>
      </c>
      <c r="AV1440" s="15">
        <f t="shared" si="166"/>
        <v>0</v>
      </c>
      <c r="AW1440" s="15">
        <f t="shared" si="166"/>
        <v>0</v>
      </c>
      <c r="AX1440" s="15">
        <f t="shared" si="166"/>
        <v>0</v>
      </c>
      <c r="AY1440" s="15">
        <f t="shared" si="166"/>
        <v>0</v>
      </c>
      <c r="BB1440" t="b">
        <f t="shared" si="147"/>
        <v>1</v>
      </c>
    </row>
    <row r="1441" spans="2:54">
      <c r="B1441">
        <f>TIP!A363</f>
        <v>18778</v>
      </c>
      <c r="C1441">
        <f>TIP!C363</f>
        <v>70708</v>
      </c>
      <c r="D1441" t="str">
        <f>TIP!F363</f>
        <v xml:space="preserve"> ODOT</v>
      </c>
      <c r="E1441" t="s">
        <v>3</v>
      </c>
      <c r="F1441" t="str">
        <f t="shared" si="148"/>
        <v>ODOT/Transit</v>
      </c>
      <c r="G1441" t="str">
        <f>TIP!F363</f>
        <v xml:space="preserve"> ODOT</v>
      </c>
      <c r="I1441" t="str">
        <f>TIP!B363</f>
        <v>US30: NW McNamee Rd - NW Bridge Ave</v>
      </c>
      <c r="L1441" t="str">
        <f>TIP!E363</f>
        <v xml:space="preserve"> Highway</v>
      </c>
      <c r="M1441" t="str">
        <f>TIP!D363</f>
        <v xml:space="preserve"> 3R Pavement Preservation</v>
      </c>
      <c r="N1441">
        <f>TIP!P363</f>
        <v>30000</v>
      </c>
      <c r="R1441">
        <v>223</v>
      </c>
      <c r="T1441" t="str">
        <f>TIP!H298</f>
        <v>Transit</v>
      </c>
      <c r="U1441" s="15">
        <f>TIP!L363</f>
        <v>2015</v>
      </c>
      <c r="W1441" s="15">
        <f t="shared" si="146"/>
        <v>30000</v>
      </c>
      <c r="Y1441" s="15">
        <f t="shared" si="164"/>
        <v>0</v>
      </c>
      <c r="Z1441" s="15">
        <f t="shared" si="164"/>
        <v>30000</v>
      </c>
      <c r="AA1441" s="15">
        <f t="shared" si="164"/>
        <v>0</v>
      </c>
      <c r="AB1441" s="15">
        <f t="shared" si="164"/>
        <v>0</v>
      </c>
      <c r="AC1441" s="15">
        <f t="shared" si="164"/>
        <v>0</v>
      </c>
      <c r="AD1441" s="15">
        <f t="shared" si="164"/>
        <v>0</v>
      </c>
      <c r="AE1441" s="15">
        <f t="shared" si="164"/>
        <v>0</v>
      </c>
      <c r="AF1441" s="15">
        <f t="shared" si="164"/>
        <v>0</v>
      </c>
      <c r="AG1441" s="15">
        <f t="shared" si="164"/>
        <v>0</v>
      </c>
      <c r="AH1441" s="15">
        <f t="shared" si="164"/>
        <v>0</v>
      </c>
      <c r="AI1441" s="15">
        <f t="shared" si="165"/>
        <v>0</v>
      </c>
      <c r="AJ1441" s="15">
        <f t="shared" si="165"/>
        <v>0</v>
      </c>
      <c r="AK1441" s="15">
        <f t="shared" si="165"/>
        <v>0</v>
      </c>
      <c r="AL1441" s="15">
        <f t="shared" si="165"/>
        <v>0</v>
      </c>
      <c r="AM1441" s="15">
        <f t="shared" si="165"/>
        <v>0</v>
      </c>
      <c r="AN1441" s="15">
        <f t="shared" si="165"/>
        <v>0</v>
      </c>
      <c r="AO1441" s="15">
        <f t="shared" si="165"/>
        <v>0</v>
      </c>
      <c r="AP1441" s="15">
        <f t="shared" si="165"/>
        <v>0</v>
      </c>
      <c r="AQ1441" s="15">
        <f t="shared" si="165"/>
        <v>0</v>
      </c>
      <c r="AR1441" s="15">
        <f t="shared" si="165"/>
        <v>0</v>
      </c>
      <c r="AS1441" s="15">
        <f t="shared" si="166"/>
        <v>0</v>
      </c>
      <c r="AT1441" s="15">
        <f t="shared" si="166"/>
        <v>0</v>
      </c>
      <c r="AU1441" s="15">
        <f t="shared" si="166"/>
        <v>0</v>
      </c>
      <c r="AV1441" s="15">
        <f t="shared" si="166"/>
        <v>0</v>
      </c>
      <c r="AW1441" s="15">
        <f t="shared" si="166"/>
        <v>0</v>
      </c>
      <c r="AX1441" s="15">
        <f t="shared" si="166"/>
        <v>0</v>
      </c>
      <c r="AY1441" s="15">
        <f t="shared" si="166"/>
        <v>0</v>
      </c>
      <c r="BB1441" t="b">
        <f t="shared" si="147"/>
        <v>1</v>
      </c>
    </row>
    <row r="1442" spans="2:54">
      <c r="B1442">
        <f>TIP!A364</f>
        <v>18778</v>
      </c>
      <c r="C1442">
        <f>TIP!C364</f>
        <v>70708</v>
      </c>
      <c r="D1442" t="str">
        <f>TIP!F364</f>
        <v xml:space="preserve"> ODOT</v>
      </c>
      <c r="E1442" t="s">
        <v>3</v>
      </c>
      <c r="F1442" t="str">
        <f t="shared" si="148"/>
        <v>ODOT/Transit</v>
      </c>
      <c r="G1442" t="str">
        <f>TIP!F364</f>
        <v xml:space="preserve"> ODOT</v>
      </c>
      <c r="I1442" t="str">
        <f>TIP!B364</f>
        <v>US30: NW McNamee Rd - NW Bridge Ave</v>
      </c>
      <c r="L1442" t="str">
        <f>TIP!E364</f>
        <v xml:space="preserve"> Highway</v>
      </c>
      <c r="M1442" t="str">
        <f>TIP!D364</f>
        <v xml:space="preserve"> 3R Pavement Preservation</v>
      </c>
      <c r="N1442">
        <f>TIP!P364</f>
        <v>135001</v>
      </c>
      <c r="R1442">
        <v>224</v>
      </c>
      <c r="T1442" t="str">
        <f>TIP!H299</f>
        <v>Transit</v>
      </c>
      <c r="U1442" s="15">
        <f>TIP!L364</f>
        <v>2015</v>
      </c>
      <c r="W1442" s="15">
        <f t="shared" si="146"/>
        <v>135001</v>
      </c>
      <c r="Y1442" s="15">
        <f t="shared" si="164"/>
        <v>0</v>
      </c>
      <c r="Z1442" s="15">
        <f t="shared" si="164"/>
        <v>135001</v>
      </c>
      <c r="AA1442" s="15">
        <f t="shared" si="164"/>
        <v>0</v>
      </c>
      <c r="AB1442" s="15">
        <f t="shared" si="164"/>
        <v>0</v>
      </c>
      <c r="AC1442" s="15">
        <f t="shared" si="164"/>
        <v>0</v>
      </c>
      <c r="AD1442" s="15">
        <f t="shared" si="164"/>
        <v>0</v>
      </c>
      <c r="AE1442" s="15">
        <f t="shared" si="164"/>
        <v>0</v>
      </c>
      <c r="AF1442" s="15">
        <f t="shared" si="164"/>
        <v>0</v>
      </c>
      <c r="AG1442" s="15">
        <f t="shared" si="164"/>
        <v>0</v>
      </c>
      <c r="AH1442" s="15">
        <f t="shared" si="164"/>
        <v>0</v>
      </c>
      <c r="AI1442" s="15">
        <f t="shared" si="165"/>
        <v>0</v>
      </c>
      <c r="AJ1442" s="15">
        <f t="shared" si="165"/>
        <v>0</v>
      </c>
      <c r="AK1442" s="15">
        <f t="shared" si="165"/>
        <v>0</v>
      </c>
      <c r="AL1442" s="15">
        <f t="shared" si="165"/>
        <v>0</v>
      </c>
      <c r="AM1442" s="15">
        <f t="shared" si="165"/>
        <v>0</v>
      </c>
      <c r="AN1442" s="15">
        <f t="shared" si="165"/>
        <v>0</v>
      </c>
      <c r="AO1442" s="15">
        <f t="shared" si="165"/>
        <v>0</v>
      </c>
      <c r="AP1442" s="15">
        <f t="shared" si="165"/>
        <v>0</v>
      </c>
      <c r="AQ1442" s="15">
        <f t="shared" si="165"/>
        <v>0</v>
      </c>
      <c r="AR1442" s="15">
        <f t="shared" si="165"/>
        <v>0</v>
      </c>
      <c r="AS1442" s="15">
        <f t="shared" si="166"/>
        <v>0</v>
      </c>
      <c r="AT1442" s="15">
        <f t="shared" si="166"/>
        <v>0</v>
      </c>
      <c r="AU1442" s="15">
        <f t="shared" si="166"/>
        <v>0</v>
      </c>
      <c r="AV1442" s="15">
        <f t="shared" si="166"/>
        <v>0</v>
      </c>
      <c r="AW1442" s="15">
        <f t="shared" si="166"/>
        <v>0</v>
      </c>
      <c r="AX1442" s="15">
        <f t="shared" si="166"/>
        <v>0</v>
      </c>
      <c r="AY1442" s="15">
        <f t="shared" si="166"/>
        <v>0</v>
      </c>
      <c r="BB1442" t="b">
        <f t="shared" si="147"/>
        <v>1</v>
      </c>
    </row>
    <row r="1443" spans="2:54">
      <c r="B1443">
        <f>TIP!A365</f>
        <v>18778</v>
      </c>
      <c r="C1443">
        <f>TIP!C365</f>
        <v>70708</v>
      </c>
      <c r="D1443" t="str">
        <f>TIP!F365</f>
        <v xml:space="preserve"> ODOT</v>
      </c>
      <c r="E1443" t="s">
        <v>3</v>
      </c>
      <c r="F1443" t="str">
        <f t="shared" si="148"/>
        <v>ODOT/Transit</v>
      </c>
      <c r="G1443" t="str">
        <f>TIP!F365</f>
        <v xml:space="preserve"> ODOT</v>
      </c>
      <c r="I1443" t="str">
        <f>TIP!B365</f>
        <v>US30: NW McNamee Rd - NW Bridge Ave</v>
      </c>
      <c r="L1443" t="str">
        <f>TIP!E365</f>
        <v xml:space="preserve"> Highway</v>
      </c>
      <c r="M1443" t="str">
        <f>TIP!D365</f>
        <v xml:space="preserve"> 3R Pavement Preservation</v>
      </c>
      <c r="N1443">
        <f>TIP!P365</f>
        <v>4353000</v>
      </c>
      <c r="R1443">
        <v>225</v>
      </c>
      <c r="T1443" t="str">
        <f>TIP!H300</f>
        <v>Transit</v>
      </c>
      <c r="U1443" s="15">
        <f>TIP!L365</f>
        <v>2015</v>
      </c>
      <c r="W1443" s="15">
        <f t="shared" si="146"/>
        <v>4353000</v>
      </c>
      <c r="Y1443" s="15">
        <f t="shared" si="164"/>
        <v>0</v>
      </c>
      <c r="Z1443" s="15">
        <f t="shared" si="164"/>
        <v>4353000</v>
      </c>
      <c r="AA1443" s="15">
        <f t="shared" si="164"/>
        <v>0</v>
      </c>
      <c r="AB1443" s="15">
        <f t="shared" si="164"/>
        <v>0</v>
      </c>
      <c r="AC1443" s="15">
        <f t="shared" si="164"/>
        <v>0</v>
      </c>
      <c r="AD1443" s="15">
        <f t="shared" si="164"/>
        <v>0</v>
      </c>
      <c r="AE1443" s="15">
        <f t="shared" si="164"/>
        <v>0</v>
      </c>
      <c r="AF1443" s="15">
        <f t="shared" si="164"/>
        <v>0</v>
      </c>
      <c r="AG1443" s="15">
        <f t="shared" si="164"/>
        <v>0</v>
      </c>
      <c r="AH1443" s="15">
        <f t="shared" si="164"/>
        <v>0</v>
      </c>
      <c r="AI1443" s="15">
        <f t="shared" si="165"/>
        <v>0</v>
      </c>
      <c r="AJ1443" s="15">
        <f t="shared" si="165"/>
        <v>0</v>
      </c>
      <c r="AK1443" s="15">
        <f t="shared" si="165"/>
        <v>0</v>
      </c>
      <c r="AL1443" s="15">
        <f t="shared" si="165"/>
        <v>0</v>
      </c>
      <c r="AM1443" s="15">
        <f t="shared" si="165"/>
        <v>0</v>
      </c>
      <c r="AN1443" s="15">
        <f t="shared" si="165"/>
        <v>0</v>
      </c>
      <c r="AO1443" s="15">
        <f t="shared" si="165"/>
        <v>0</v>
      </c>
      <c r="AP1443" s="15">
        <f t="shared" si="165"/>
        <v>0</v>
      </c>
      <c r="AQ1443" s="15">
        <f t="shared" si="165"/>
        <v>0</v>
      </c>
      <c r="AR1443" s="15">
        <f t="shared" si="165"/>
        <v>0</v>
      </c>
      <c r="AS1443" s="15">
        <f t="shared" si="166"/>
        <v>0</v>
      </c>
      <c r="AT1443" s="15">
        <f t="shared" si="166"/>
        <v>0</v>
      </c>
      <c r="AU1443" s="15">
        <f t="shared" si="166"/>
        <v>0</v>
      </c>
      <c r="AV1443" s="15">
        <f t="shared" si="166"/>
        <v>0</v>
      </c>
      <c r="AW1443" s="15">
        <f t="shared" si="166"/>
        <v>0</v>
      </c>
      <c r="AX1443" s="15">
        <f t="shared" si="166"/>
        <v>0</v>
      </c>
      <c r="AY1443" s="15">
        <f t="shared" si="166"/>
        <v>0</v>
      </c>
      <c r="BB1443" t="b">
        <f t="shared" si="147"/>
        <v>1</v>
      </c>
    </row>
    <row r="1444" spans="2:54">
      <c r="B1444">
        <f>TIP!A366</f>
        <v>18778</v>
      </c>
      <c r="C1444">
        <f>TIP!C366</f>
        <v>70708</v>
      </c>
      <c r="D1444" t="str">
        <f>TIP!F366</f>
        <v xml:space="preserve"> ODOT</v>
      </c>
      <c r="E1444" t="s">
        <v>3</v>
      </c>
      <c r="F1444" t="str">
        <f t="shared" si="148"/>
        <v>ODOT/Transit</v>
      </c>
      <c r="G1444" t="str">
        <f>TIP!F366</f>
        <v xml:space="preserve"> ODOT</v>
      </c>
      <c r="I1444" t="str">
        <f>TIP!B366</f>
        <v>US30: NW McNamee Rd - NW Bridge Ave</v>
      </c>
      <c r="L1444" t="str">
        <f>TIP!E366</f>
        <v xml:space="preserve"> Highway</v>
      </c>
      <c r="M1444" t="str">
        <f>TIP!D366</f>
        <v xml:space="preserve"> 3R Pavement Preservation</v>
      </c>
      <c r="N1444">
        <f>TIP!P366</f>
        <v>1800000</v>
      </c>
      <c r="R1444">
        <v>226</v>
      </c>
      <c r="T1444" t="str">
        <f>TIP!H301</f>
        <v>Transit</v>
      </c>
      <c r="U1444" s="15">
        <f>TIP!L366</f>
        <v>2015</v>
      </c>
      <c r="W1444" s="15">
        <f t="shared" si="146"/>
        <v>1800000</v>
      </c>
      <c r="Y1444" s="15">
        <f t="shared" si="164"/>
        <v>0</v>
      </c>
      <c r="Z1444" s="15">
        <f t="shared" si="164"/>
        <v>1800000</v>
      </c>
      <c r="AA1444" s="15">
        <f t="shared" si="164"/>
        <v>0</v>
      </c>
      <c r="AB1444" s="15">
        <f t="shared" si="164"/>
        <v>0</v>
      </c>
      <c r="AC1444" s="15">
        <f t="shared" si="164"/>
        <v>0</v>
      </c>
      <c r="AD1444" s="15">
        <f t="shared" si="164"/>
        <v>0</v>
      </c>
      <c r="AE1444" s="15">
        <f t="shared" si="164"/>
        <v>0</v>
      </c>
      <c r="AF1444" s="15">
        <f t="shared" si="164"/>
        <v>0</v>
      </c>
      <c r="AG1444" s="15">
        <f t="shared" si="164"/>
        <v>0</v>
      </c>
      <c r="AH1444" s="15">
        <f t="shared" si="164"/>
        <v>0</v>
      </c>
      <c r="AI1444" s="15">
        <f t="shared" si="165"/>
        <v>0</v>
      </c>
      <c r="AJ1444" s="15">
        <f t="shared" si="165"/>
        <v>0</v>
      </c>
      <c r="AK1444" s="15">
        <f t="shared" si="165"/>
        <v>0</v>
      </c>
      <c r="AL1444" s="15">
        <f t="shared" si="165"/>
        <v>0</v>
      </c>
      <c r="AM1444" s="15">
        <f t="shared" si="165"/>
        <v>0</v>
      </c>
      <c r="AN1444" s="15">
        <f t="shared" si="165"/>
        <v>0</v>
      </c>
      <c r="AO1444" s="15">
        <f t="shared" si="165"/>
        <v>0</v>
      </c>
      <c r="AP1444" s="15">
        <f t="shared" si="165"/>
        <v>0</v>
      </c>
      <c r="AQ1444" s="15">
        <f t="shared" si="165"/>
        <v>0</v>
      </c>
      <c r="AR1444" s="15">
        <f t="shared" si="165"/>
        <v>0</v>
      </c>
      <c r="AS1444" s="15">
        <f t="shared" si="166"/>
        <v>0</v>
      </c>
      <c r="AT1444" s="15">
        <f t="shared" si="166"/>
        <v>0</v>
      </c>
      <c r="AU1444" s="15">
        <f t="shared" si="166"/>
        <v>0</v>
      </c>
      <c r="AV1444" s="15">
        <f t="shared" si="166"/>
        <v>0</v>
      </c>
      <c r="AW1444" s="15">
        <f t="shared" si="166"/>
        <v>0</v>
      </c>
      <c r="AX1444" s="15">
        <f t="shared" si="166"/>
        <v>0</v>
      </c>
      <c r="AY1444" s="15">
        <f t="shared" si="166"/>
        <v>0</v>
      </c>
      <c r="BB1444" t="b">
        <f t="shared" si="147"/>
        <v>1</v>
      </c>
    </row>
    <row r="1445" spans="2:54">
      <c r="B1445">
        <f>TIP!A367</f>
        <v>18778</v>
      </c>
      <c r="C1445">
        <f>TIP!C367</f>
        <v>70708</v>
      </c>
      <c r="D1445" t="str">
        <f>TIP!F367</f>
        <v xml:space="preserve"> ODOT</v>
      </c>
      <c r="E1445" t="s">
        <v>3</v>
      </c>
      <c r="F1445" t="str">
        <f t="shared" si="148"/>
        <v>ODOT/Transit</v>
      </c>
      <c r="G1445" t="str">
        <f>TIP!F367</f>
        <v xml:space="preserve"> ODOT</v>
      </c>
      <c r="I1445" t="str">
        <f>TIP!B367</f>
        <v>US30: NW McNamee Rd - NW Bridge Ave</v>
      </c>
      <c r="L1445" t="str">
        <f>TIP!E367</f>
        <v xml:space="preserve"> Highway</v>
      </c>
      <c r="M1445" t="str">
        <f>TIP!D367</f>
        <v xml:space="preserve"> 3R Pavement Preservation</v>
      </c>
      <c r="N1445">
        <f>TIP!P367</f>
        <v>219000</v>
      </c>
      <c r="R1445">
        <v>227</v>
      </c>
      <c r="T1445" t="str">
        <f>TIP!H302</f>
        <v>Transit</v>
      </c>
      <c r="U1445" s="15">
        <f>TIP!L367</f>
        <v>2015</v>
      </c>
      <c r="W1445" s="15">
        <f t="shared" si="146"/>
        <v>219000</v>
      </c>
      <c r="Y1445" s="15">
        <f t="shared" si="164"/>
        <v>0</v>
      </c>
      <c r="Z1445" s="15">
        <f t="shared" si="164"/>
        <v>219000</v>
      </c>
      <c r="AA1445" s="15">
        <f t="shared" si="164"/>
        <v>0</v>
      </c>
      <c r="AB1445" s="15">
        <f t="shared" si="164"/>
        <v>0</v>
      </c>
      <c r="AC1445" s="15">
        <f t="shared" si="164"/>
        <v>0</v>
      </c>
      <c r="AD1445" s="15">
        <f t="shared" si="164"/>
        <v>0</v>
      </c>
      <c r="AE1445" s="15">
        <f t="shared" si="164"/>
        <v>0</v>
      </c>
      <c r="AF1445" s="15">
        <f t="shared" si="164"/>
        <v>0</v>
      </c>
      <c r="AG1445" s="15">
        <f t="shared" si="164"/>
        <v>0</v>
      </c>
      <c r="AH1445" s="15">
        <f t="shared" si="164"/>
        <v>0</v>
      </c>
      <c r="AI1445" s="15">
        <f t="shared" si="165"/>
        <v>0</v>
      </c>
      <c r="AJ1445" s="15">
        <f t="shared" si="165"/>
        <v>0</v>
      </c>
      <c r="AK1445" s="15">
        <f t="shared" si="165"/>
        <v>0</v>
      </c>
      <c r="AL1445" s="15">
        <f t="shared" si="165"/>
        <v>0</v>
      </c>
      <c r="AM1445" s="15">
        <f t="shared" si="165"/>
        <v>0</v>
      </c>
      <c r="AN1445" s="15">
        <f t="shared" si="165"/>
        <v>0</v>
      </c>
      <c r="AO1445" s="15">
        <f t="shared" si="165"/>
        <v>0</v>
      </c>
      <c r="AP1445" s="15">
        <f t="shared" si="165"/>
        <v>0</v>
      </c>
      <c r="AQ1445" s="15">
        <f t="shared" si="165"/>
        <v>0</v>
      </c>
      <c r="AR1445" s="15">
        <f t="shared" si="165"/>
        <v>0</v>
      </c>
      <c r="AS1445" s="15">
        <f t="shared" si="166"/>
        <v>0</v>
      </c>
      <c r="AT1445" s="15">
        <f t="shared" si="166"/>
        <v>0</v>
      </c>
      <c r="AU1445" s="15">
        <f t="shared" si="166"/>
        <v>0</v>
      </c>
      <c r="AV1445" s="15">
        <f t="shared" si="166"/>
        <v>0</v>
      </c>
      <c r="AW1445" s="15">
        <f t="shared" si="166"/>
        <v>0</v>
      </c>
      <c r="AX1445" s="15">
        <f t="shared" si="166"/>
        <v>0</v>
      </c>
      <c r="AY1445" s="15">
        <f t="shared" si="166"/>
        <v>0</v>
      </c>
      <c r="BB1445" t="b">
        <f t="shared" si="147"/>
        <v>1</v>
      </c>
    </row>
    <row r="1446" spans="2:54">
      <c r="B1446">
        <f>TIP!A368</f>
        <v>18787</v>
      </c>
      <c r="C1446">
        <f>TIP!C368</f>
        <v>70762</v>
      </c>
      <c r="D1446" t="str">
        <f>TIP!F368</f>
        <v xml:space="preserve"> ODOT</v>
      </c>
      <c r="E1446" t="s">
        <v>3</v>
      </c>
      <c r="F1446" t="str">
        <f t="shared" si="148"/>
        <v>ODOT/Transit</v>
      </c>
      <c r="G1446" t="str">
        <f>TIP!F368</f>
        <v xml:space="preserve"> ODOT</v>
      </c>
      <c r="I1446" t="str">
        <f>TIP!B368</f>
        <v>OR213: NE Couch St - SE Pine Street</v>
      </c>
      <c r="L1446" t="str">
        <f>TIP!E368</f>
        <v xml:space="preserve"> Highway</v>
      </c>
      <c r="M1446" t="str">
        <f>TIP!D368</f>
        <v xml:space="preserve"> Signal and ADA improvements</v>
      </c>
      <c r="N1446">
        <f>TIP!P368</f>
        <v>251795</v>
      </c>
      <c r="R1446">
        <v>228</v>
      </c>
      <c r="T1446" t="str">
        <f>TIP!H303</f>
        <v>Transit</v>
      </c>
      <c r="U1446" s="15">
        <f>TIP!L368</f>
        <v>2015</v>
      </c>
      <c r="W1446" s="15">
        <f t="shared" si="146"/>
        <v>251795</v>
      </c>
      <c r="Y1446" s="15">
        <f t="shared" si="164"/>
        <v>0</v>
      </c>
      <c r="Z1446" s="15">
        <f t="shared" si="164"/>
        <v>251795</v>
      </c>
      <c r="AA1446" s="15">
        <f t="shared" si="164"/>
        <v>0</v>
      </c>
      <c r="AB1446" s="15">
        <f t="shared" si="164"/>
        <v>0</v>
      </c>
      <c r="AC1446" s="15">
        <f t="shared" si="164"/>
        <v>0</v>
      </c>
      <c r="AD1446" s="15">
        <f t="shared" si="164"/>
        <v>0</v>
      </c>
      <c r="AE1446" s="15">
        <f t="shared" si="164"/>
        <v>0</v>
      </c>
      <c r="AF1446" s="15">
        <f t="shared" si="164"/>
        <v>0</v>
      </c>
      <c r="AG1446" s="15">
        <f t="shared" si="164"/>
        <v>0</v>
      </c>
      <c r="AH1446" s="15">
        <f t="shared" si="164"/>
        <v>0</v>
      </c>
      <c r="AI1446" s="15">
        <f t="shared" si="165"/>
        <v>0</v>
      </c>
      <c r="AJ1446" s="15">
        <f t="shared" si="165"/>
        <v>0</v>
      </c>
      <c r="AK1446" s="15">
        <f t="shared" si="165"/>
        <v>0</v>
      </c>
      <c r="AL1446" s="15">
        <f t="shared" si="165"/>
        <v>0</v>
      </c>
      <c r="AM1446" s="15">
        <f t="shared" si="165"/>
        <v>0</v>
      </c>
      <c r="AN1446" s="15">
        <f t="shared" si="165"/>
        <v>0</v>
      </c>
      <c r="AO1446" s="15">
        <f t="shared" si="165"/>
        <v>0</v>
      </c>
      <c r="AP1446" s="15">
        <f t="shared" si="165"/>
        <v>0</v>
      </c>
      <c r="AQ1446" s="15">
        <f t="shared" si="165"/>
        <v>0</v>
      </c>
      <c r="AR1446" s="15">
        <f t="shared" si="165"/>
        <v>0</v>
      </c>
      <c r="AS1446" s="15">
        <f t="shared" si="166"/>
        <v>0</v>
      </c>
      <c r="AT1446" s="15">
        <f t="shared" si="166"/>
        <v>0</v>
      </c>
      <c r="AU1446" s="15">
        <f t="shared" si="166"/>
        <v>0</v>
      </c>
      <c r="AV1446" s="15">
        <f t="shared" si="166"/>
        <v>0</v>
      </c>
      <c r="AW1446" s="15">
        <f t="shared" si="166"/>
        <v>0</v>
      </c>
      <c r="AX1446" s="15">
        <f t="shared" si="166"/>
        <v>0</v>
      </c>
      <c r="AY1446" s="15">
        <f t="shared" si="166"/>
        <v>0</v>
      </c>
      <c r="BB1446" t="b">
        <f t="shared" si="147"/>
        <v>1</v>
      </c>
    </row>
    <row r="1447" spans="2:54">
      <c r="B1447">
        <f>TIP!A369</f>
        <v>18788</v>
      </c>
      <c r="C1447">
        <f>TIP!C369</f>
        <v>70763</v>
      </c>
      <c r="D1447" t="str">
        <f>TIP!F369</f>
        <v xml:space="preserve"> ODOT</v>
      </c>
      <c r="E1447" t="s">
        <v>3</v>
      </c>
      <c r="F1447" t="str">
        <f t="shared" si="148"/>
        <v>ODOT/Transit</v>
      </c>
      <c r="G1447" t="str">
        <f>TIP!F369</f>
        <v xml:space="preserve"> ODOT</v>
      </c>
      <c r="I1447" t="str">
        <f>TIP!B369</f>
        <v>OR213: SE Clay St - SE Mill St</v>
      </c>
      <c r="L1447" t="str">
        <f>TIP!E369</f>
        <v xml:space="preserve"> Highway</v>
      </c>
      <c r="M1447" t="str">
        <f>TIP!D369</f>
        <v xml:space="preserve"> Signal and pedestrian improvements</v>
      </c>
      <c r="N1447">
        <f>TIP!P369</f>
        <v>242265</v>
      </c>
      <c r="R1447">
        <v>229</v>
      </c>
      <c r="T1447" t="str">
        <f>TIP!H304</f>
        <v>Transit</v>
      </c>
      <c r="U1447" s="15">
        <f>TIP!L369</f>
        <v>2015</v>
      </c>
      <c r="W1447" s="15">
        <f t="shared" si="146"/>
        <v>242265</v>
      </c>
      <c r="Y1447" s="15">
        <f t="shared" si="164"/>
        <v>0</v>
      </c>
      <c r="Z1447" s="15">
        <f t="shared" si="164"/>
        <v>242265</v>
      </c>
      <c r="AA1447" s="15">
        <f t="shared" si="164"/>
        <v>0</v>
      </c>
      <c r="AB1447" s="15">
        <f t="shared" si="164"/>
        <v>0</v>
      </c>
      <c r="AC1447" s="15">
        <f t="shared" si="164"/>
        <v>0</v>
      </c>
      <c r="AD1447" s="15">
        <f t="shared" si="164"/>
        <v>0</v>
      </c>
      <c r="AE1447" s="15">
        <f t="shared" si="164"/>
        <v>0</v>
      </c>
      <c r="AF1447" s="15">
        <f t="shared" si="164"/>
        <v>0</v>
      </c>
      <c r="AG1447" s="15">
        <f t="shared" si="164"/>
        <v>0</v>
      </c>
      <c r="AH1447" s="15">
        <f t="shared" si="164"/>
        <v>0</v>
      </c>
      <c r="AI1447" s="15">
        <f t="shared" si="165"/>
        <v>0</v>
      </c>
      <c r="AJ1447" s="15">
        <f t="shared" si="165"/>
        <v>0</v>
      </c>
      <c r="AK1447" s="15">
        <f t="shared" si="165"/>
        <v>0</v>
      </c>
      <c r="AL1447" s="15">
        <f t="shared" si="165"/>
        <v>0</v>
      </c>
      <c r="AM1447" s="15">
        <f t="shared" si="165"/>
        <v>0</v>
      </c>
      <c r="AN1447" s="15">
        <f t="shared" si="165"/>
        <v>0</v>
      </c>
      <c r="AO1447" s="15">
        <f t="shared" si="165"/>
        <v>0</v>
      </c>
      <c r="AP1447" s="15">
        <f t="shared" si="165"/>
        <v>0</v>
      </c>
      <c r="AQ1447" s="15">
        <f t="shared" si="165"/>
        <v>0</v>
      </c>
      <c r="AR1447" s="15">
        <f t="shared" si="165"/>
        <v>0</v>
      </c>
      <c r="AS1447" s="15">
        <f t="shared" si="166"/>
        <v>0</v>
      </c>
      <c r="AT1447" s="15">
        <f t="shared" si="166"/>
        <v>0</v>
      </c>
      <c r="AU1447" s="15">
        <f t="shared" si="166"/>
        <v>0</v>
      </c>
      <c r="AV1447" s="15">
        <f t="shared" si="166"/>
        <v>0</v>
      </c>
      <c r="AW1447" s="15">
        <f t="shared" si="166"/>
        <v>0</v>
      </c>
      <c r="AX1447" s="15">
        <f t="shared" si="166"/>
        <v>0</v>
      </c>
      <c r="AY1447" s="15">
        <f t="shared" si="166"/>
        <v>0</v>
      </c>
      <c r="BB1447" t="b">
        <f t="shared" si="147"/>
        <v>1</v>
      </c>
    </row>
    <row r="1448" spans="2:54">
      <c r="B1448">
        <f>TIP!A370</f>
        <v>18795</v>
      </c>
      <c r="C1448">
        <f>TIP!C370</f>
        <v>70713</v>
      </c>
      <c r="D1448" t="str">
        <f>TIP!F370</f>
        <v xml:space="preserve"> ODOT</v>
      </c>
      <c r="E1448" t="s">
        <v>3</v>
      </c>
      <c r="F1448" t="str">
        <f t="shared" si="148"/>
        <v>ODOT/Transit</v>
      </c>
      <c r="G1448" t="str">
        <f>TIP!F370</f>
        <v xml:space="preserve"> ODOT</v>
      </c>
      <c r="I1448" t="str">
        <f>TIP!B370</f>
        <v>US26: SE 20th Ave - SE 33rd Ave</v>
      </c>
      <c r="L1448" t="str">
        <f>TIP!E370</f>
        <v xml:space="preserve"> Highway</v>
      </c>
      <c r="M1448" t="str">
        <f>TIP!D370</f>
        <v xml:space="preserve"> Crosswalk signals RF Beacons striping signing ADA upgrades &amp; Illumination</v>
      </c>
      <c r="N1448">
        <f>TIP!P370</f>
        <v>71805</v>
      </c>
      <c r="R1448">
        <v>230</v>
      </c>
      <c r="T1448" t="str">
        <f>TIP!H305</f>
        <v>Transit</v>
      </c>
      <c r="U1448" s="15">
        <f>TIP!L370</f>
        <v>2015</v>
      </c>
      <c r="W1448" s="15">
        <f t="shared" si="146"/>
        <v>71805</v>
      </c>
      <c r="Y1448" s="15">
        <f t="shared" ref="Y1448:AH1457" si="167">IF(Y$1=$U1448,$W1448,0)</f>
        <v>0</v>
      </c>
      <c r="Z1448" s="15">
        <f t="shared" si="167"/>
        <v>71805</v>
      </c>
      <c r="AA1448" s="15">
        <f t="shared" si="167"/>
        <v>0</v>
      </c>
      <c r="AB1448" s="15">
        <f t="shared" si="167"/>
        <v>0</v>
      </c>
      <c r="AC1448" s="15">
        <f t="shared" si="167"/>
        <v>0</v>
      </c>
      <c r="AD1448" s="15">
        <f t="shared" si="167"/>
        <v>0</v>
      </c>
      <c r="AE1448" s="15">
        <f t="shared" si="167"/>
        <v>0</v>
      </c>
      <c r="AF1448" s="15">
        <f t="shared" si="167"/>
        <v>0</v>
      </c>
      <c r="AG1448" s="15">
        <f t="shared" si="167"/>
        <v>0</v>
      </c>
      <c r="AH1448" s="15">
        <f t="shared" si="167"/>
        <v>0</v>
      </c>
      <c r="AI1448" s="15">
        <f t="shared" ref="AI1448:AR1457" si="168">IF(AI$1=$U1448,$W1448,0)</f>
        <v>0</v>
      </c>
      <c r="AJ1448" s="15">
        <f t="shared" si="168"/>
        <v>0</v>
      </c>
      <c r="AK1448" s="15">
        <f t="shared" si="168"/>
        <v>0</v>
      </c>
      <c r="AL1448" s="15">
        <f t="shared" si="168"/>
        <v>0</v>
      </c>
      <c r="AM1448" s="15">
        <f t="shared" si="168"/>
        <v>0</v>
      </c>
      <c r="AN1448" s="15">
        <f t="shared" si="168"/>
        <v>0</v>
      </c>
      <c r="AO1448" s="15">
        <f t="shared" si="168"/>
        <v>0</v>
      </c>
      <c r="AP1448" s="15">
        <f t="shared" si="168"/>
        <v>0</v>
      </c>
      <c r="AQ1448" s="15">
        <f t="shared" si="168"/>
        <v>0</v>
      </c>
      <c r="AR1448" s="15">
        <f t="shared" si="168"/>
        <v>0</v>
      </c>
      <c r="AS1448" s="15">
        <f t="shared" ref="AS1448:AY1457" si="169">IF(AS$1=$U1448,$W1448,0)</f>
        <v>0</v>
      </c>
      <c r="AT1448" s="15">
        <f t="shared" si="169"/>
        <v>0</v>
      </c>
      <c r="AU1448" s="15">
        <f t="shared" si="169"/>
        <v>0</v>
      </c>
      <c r="AV1448" s="15">
        <f t="shared" si="169"/>
        <v>0</v>
      </c>
      <c r="AW1448" s="15">
        <f t="shared" si="169"/>
        <v>0</v>
      </c>
      <c r="AX1448" s="15">
        <f t="shared" si="169"/>
        <v>0</v>
      </c>
      <c r="AY1448" s="15">
        <f t="shared" si="169"/>
        <v>0</v>
      </c>
      <c r="BB1448" t="b">
        <f t="shared" si="147"/>
        <v>1</v>
      </c>
    </row>
    <row r="1449" spans="2:54">
      <c r="B1449">
        <f>TIP!A371</f>
        <v>18796</v>
      </c>
      <c r="C1449">
        <f>TIP!C371</f>
        <v>70712</v>
      </c>
      <c r="D1449" t="str">
        <f>TIP!F371</f>
        <v xml:space="preserve"> ODOT</v>
      </c>
      <c r="E1449" t="s">
        <v>3</v>
      </c>
      <c r="F1449" t="str">
        <f t="shared" si="148"/>
        <v>ODOT/Transit</v>
      </c>
      <c r="G1449" t="str">
        <f>TIP!F371</f>
        <v xml:space="preserve"> ODOT</v>
      </c>
      <c r="I1449" t="str">
        <f>TIP!B371</f>
        <v>US30B: NE 103rd - 107th Ave</v>
      </c>
      <c r="L1449" t="str">
        <f>TIP!E371</f>
        <v xml:space="preserve"> Highway</v>
      </c>
      <c r="M1449" t="str">
        <f>TIP!D371</f>
        <v xml:space="preserve"> Add left turn lane upgrade signal ADA improvements &amp; remove median</v>
      </c>
      <c r="N1449">
        <f>TIP!P371</f>
        <v>15000</v>
      </c>
      <c r="R1449">
        <v>231</v>
      </c>
      <c r="T1449" t="str">
        <f>TIP!H306</f>
        <v>Transit</v>
      </c>
      <c r="U1449" s="15">
        <f>TIP!L371</f>
        <v>2015</v>
      </c>
      <c r="W1449" s="15">
        <f t="shared" si="146"/>
        <v>15000</v>
      </c>
      <c r="Y1449" s="15">
        <f t="shared" si="167"/>
        <v>0</v>
      </c>
      <c r="Z1449" s="15">
        <f t="shared" si="167"/>
        <v>15000</v>
      </c>
      <c r="AA1449" s="15">
        <f t="shared" si="167"/>
        <v>0</v>
      </c>
      <c r="AB1449" s="15">
        <f t="shared" si="167"/>
        <v>0</v>
      </c>
      <c r="AC1449" s="15">
        <f t="shared" si="167"/>
        <v>0</v>
      </c>
      <c r="AD1449" s="15">
        <f t="shared" si="167"/>
        <v>0</v>
      </c>
      <c r="AE1449" s="15">
        <f t="shared" si="167"/>
        <v>0</v>
      </c>
      <c r="AF1449" s="15">
        <f t="shared" si="167"/>
        <v>0</v>
      </c>
      <c r="AG1449" s="15">
        <f t="shared" si="167"/>
        <v>0</v>
      </c>
      <c r="AH1449" s="15">
        <f t="shared" si="167"/>
        <v>0</v>
      </c>
      <c r="AI1449" s="15">
        <f t="shared" si="168"/>
        <v>0</v>
      </c>
      <c r="AJ1449" s="15">
        <f t="shared" si="168"/>
        <v>0</v>
      </c>
      <c r="AK1449" s="15">
        <f t="shared" si="168"/>
        <v>0</v>
      </c>
      <c r="AL1449" s="15">
        <f t="shared" si="168"/>
        <v>0</v>
      </c>
      <c r="AM1449" s="15">
        <f t="shared" si="168"/>
        <v>0</v>
      </c>
      <c r="AN1449" s="15">
        <f t="shared" si="168"/>
        <v>0</v>
      </c>
      <c r="AO1449" s="15">
        <f t="shared" si="168"/>
        <v>0</v>
      </c>
      <c r="AP1449" s="15">
        <f t="shared" si="168"/>
        <v>0</v>
      </c>
      <c r="AQ1449" s="15">
        <f t="shared" si="168"/>
        <v>0</v>
      </c>
      <c r="AR1449" s="15">
        <f t="shared" si="168"/>
        <v>0</v>
      </c>
      <c r="AS1449" s="15">
        <f t="shared" si="169"/>
        <v>0</v>
      </c>
      <c r="AT1449" s="15">
        <f t="shared" si="169"/>
        <v>0</v>
      </c>
      <c r="AU1449" s="15">
        <f t="shared" si="169"/>
        <v>0</v>
      </c>
      <c r="AV1449" s="15">
        <f t="shared" si="169"/>
        <v>0</v>
      </c>
      <c r="AW1449" s="15">
        <f t="shared" si="169"/>
        <v>0</v>
      </c>
      <c r="AX1449" s="15">
        <f t="shared" si="169"/>
        <v>0</v>
      </c>
      <c r="AY1449" s="15">
        <f t="shared" si="169"/>
        <v>0</v>
      </c>
      <c r="BB1449" t="b">
        <f t="shared" si="147"/>
        <v>1</v>
      </c>
    </row>
    <row r="1450" spans="2:54">
      <c r="B1450">
        <f>TIP!A373</f>
        <v>18804</v>
      </c>
      <c r="C1450">
        <f>TIP!C373</f>
        <v>70767</v>
      </c>
      <c r="D1450" t="str">
        <f>TIP!F373</f>
        <v xml:space="preserve"> ODOT</v>
      </c>
      <c r="E1450" t="s">
        <v>3</v>
      </c>
      <c r="F1450" t="str">
        <f t="shared" si="148"/>
        <v>ODOT/Transit</v>
      </c>
      <c r="G1450" t="str">
        <f>TIP!F373</f>
        <v xml:space="preserve"> ODOT</v>
      </c>
      <c r="I1450" t="str">
        <f>TIP!B373</f>
        <v>I-205: Johnson Creek - Glenn Jackson Bridge</v>
      </c>
      <c r="L1450" t="str">
        <f>TIP!E373</f>
        <v xml:space="preserve"> Highway</v>
      </c>
      <c r="M1450" t="str">
        <f>TIP!D373</f>
        <v xml:space="preserve"> Pavement preservation/Single lift inlay</v>
      </c>
      <c r="N1450">
        <f>TIP!P373</f>
        <v>500000</v>
      </c>
      <c r="R1450">
        <v>233</v>
      </c>
      <c r="T1450" t="str">
        <f>TIP!H308</f>
        <v>Transit</v>
      </c>
      <c r="U1450" s="15">
        <f>TIP!L373</f>
        <v>2015</v>
      </c>
      <c r="W1450" s="15">
        <f t="shared" ref="W1450:W1513" si="170">N1450</f>
        <v>500000</v>
      </c>
      <c r="Y1450" s="15">
        <f t="shared" si="167"/>
        <v>0</v>
      </c>
      <c r="Z1450" s="15">
        <f t="shared" si="167"/>
        <v>500000</v>
      </c>
      <c r="AA1450" s="15">
        <f t="shared" si="167"/>
        <v>0</v>
      </c>
      <c r="AB1450" s="15">
        <f t="shared" si="167"/>
        <v>0</v>
      </c>
      <c r="AC1450" s="15">
        <f t="shared" si="167"/>
        <v>0</v>
      </c>
      <c r="AD1450" s="15">
        <f t="shared" si="167"/>
        <v>0</v>
      </c>
      <c r="AE1450" s="15">
        <f t="shared" si="167"/>
        <v>0</v>
      </c>
      <c r="AF1450" s="15">
        <f t="shared" si="167"/>
        <v>0</v>
      </c>
      <c r="AG1450" s="15">
        <f t="shared" si="167"/>
        <v>0</v>
      </c>
      <c r="AH1450" s="15">
        <f t="shared" si="167"/>
        <v>0</v>
      </c>
      <c r="AI1450" s="15">
        <f t="shared" si="168"/>
        <v>0</v>
      </c>
      <c r="AJ1450" s="15">
        <f t="shared" si="168"/>
        <v>0</v>
      </c>
      <c r="AK1450" s="15">
        <f t="shared" si="168"/>
        <v>0</v>
      </c>
      <c r="AL1450" s="15">
        <f t="shared" si="168"/>
        <v>0</v>
      </c>
      <c r="AM1450" s="15">
        <f t="shared" si="168"/>
        <v>0</v>
      </c>
      <c r="AN1450" s="15">
        <f t="shared" si="168"/>
        <v>0</v>
      </c>
      <c r="AO1450" s="15">
        <f t="shared" si="168"/>
        <v>0</v>
      </c>
      <c r="AP1450" s="15">
        <f t="shared" si="168"/>
        <v>0</v>
      </c>
      <c r="AQ1450" s="15">
        <f t="shared" si="168"/>
        <v>0</v>
      </c>
      <c r="AR1450" s="15">
        <f t="shared" si="168"/>
        <v>0</v>
      </c>
      <c r="AS1450" s="15">
        <f t="shared" si="169"/>
        <v>0</v>
      </c>
      <c r="AT1450" s="15">
        <f t="shared" si="169"/>
        <v>0</v>
      </c>
      <c r="AU1450" s="15">
        <f t="shared" si="169"/>
        <v>0</v>
      </c>
      <c r="AV1450" s="15">
        <f t="shared" si="169"/>
        <v>0</v>
      </c>
      <c r="AW1450" s="15">
        <f t="shared" si="169"/>
        <v>0</v>
      </c>
      <c r="AX1450" s="15">
        <f t="shared" si="169"/>
        <v>0</v>
      </c>
      <c r="AY1450" s="15">
        <f t="shared" si="169"/>
        <v>0</v>
      </c>
      <c r="BB1450" t="b">
        <f t="shared" ref="BB1450:BB1513" si="171">SUM(Y1450:AY1450)=N1450</f>
        <v>1</v>
      </c>
    </row>
    <row r="1451" spans="2:54">
      <c r="B1451">
        <f>TIP!A390</f>
        <v>19099</v>
      </c>
      <c r="C1451">
        <f>TIP!C390</f>
        <v>70785</v>
      </c>
      <c r="D1451" t="str">
        <f>TIP!F390</f>
        <v xml:space="preserve"> ODOT</v>
      </c>
      <c r="E1451" t="s">
        <v>3</v>
      </c>
      <c r="F1451" t="str">
        <f t="shared" ref="F1451:F1514" si="172">CONCATENATE(E1451,"/",T1451)</f>
        <v>ODOT/0</v>
      </c>
      <c r="G1451" t="str">
        <f>TIP!F390</f>
        <v xml:space="preserve"> ODOT</v>
      </c>
      <c r="I1451" t="str">
        <f>TIP!B390</f>
        <v>OR224/OR212 Corridor ITS</v>
      </c>
      <c r="L1451" t="str">
        <f>TIP!E390</f>
        <v xml:space="preserve"> Highway</v>
      </c>
      <c r="M1451" t="str">
        <f>TIP!D390</f>
        <v xml:space="preserve"> Design ITS System</v>
      </c>
      <c r="N1451">
        <f>TIP!P390</f>
        <v>150000</v>
      </c>
      <c r="R1451">
        <v>250</v>
      </c>
      <c r="T1451">
        <f>TIP!H325</f>
        <v>0</v>
      </c>
      <c r="U1451" s="15">
        <f>TIP!L390</f>
        <v>2015</v>
      </c>
      <c r="W1451" s="15">
        <f t="shared" si="170"/>
        <v>150000</v>
      </c>
      <c r="Y1451" s="15">
        <f t="shared" si="167"/>
        <v>0</v>
      </c>
      <c r="Z1451" s="15">
        <f t="shared" si="167"/>
        <v>150000</v>
      </c>
      <c r="AA1451" s="15">
        <f t="shared" si="167"/>
        <v>0</v>
      </c>
      <c r="AB1451" s="15">
        <f t="shared" si="167"/>
        <v>0</v>
      </c>
      <c r="AC1451" s="15">
        <f t="shared" si="167"/>
        <v>0</v>
      </c>
      <c r="AD1451" s="15">
        <f t="shared" si="167"/>
        <v>0</v>
      </c>
      <c r="AE1451" s="15">
        <f t="shared" si="167"/>
        <v>0</v>
      </c>
      <c r="AF1451" s="15">
        <f t="shared" si="167"/>
        <v>0</v>
      </c>
      <c r="AG1451" s="15">
        <f t="shared" si="167"/>
        <v>0</v>
      </c>
      <c r="AH1451" s="15">
        <f t="shared" si="167"/>
        <v>0</v>
      </c>
      <c r="AI1451" s="15">
        <f t="shared" si="168"/>
        <v>0</v>
      </c>
      <c r="AJ1451" s="15">
        <f t="shared" si="168"/>
        <v>0</v>
      </c>
      <c r="AK1451" s="15">
        <f t="shared" si="168"/>
        <v>0</v>
      </c>
      <c r="AL1451" s="15">
        <f t="shared" si="168"/>
        <v>0</v>
      </c>
      <c r="AM1451" s="15">
        <f t="shared" si="168"/>
        <v>0</v>
      </c>
      <c r="AN1451" s="15">
        <f t="shared" si="168"/>
        <v>0</v>
      </c>
      <c r="AO1451" s="15">
        <f t="shared" si="168"/>
        <v>0</v>
      </c>
      <c r="AP1451" s="15">
        <f t="shared" si="168"/>
        <v>0</v>
      </c>
      <c r="AQ1451" s="15">
        <f t="shared" si="168"/>
        <v>0</v>
      </c>
      <c r="AR1451" s="15">
        <f t="shared" si="168"/>
        <v>0</v>
      </c>
      <c r="AS1451" s="15">
        <f t="shared" si="169"/>
        <v>0</v>
      </c>
      <c r="AT1451" s="15">
        <f t="shared" si="169"/>
        <v>0</v>
      </c>
      <c r="AU1451" s="15">
        <f t="shared" si="169"/>
        <v>0</v>
      </c>
      <c r="AV1451" s="15">
        <f t="shared" si="169"/>
        <v>0</v>
      </c>
      <c r="AW1451" s="15">
        <f t="shared" si="169"/>
        <v>0</v>
      </c>
      <c r="AX1451" s="15">
        <f t="shared" si="169"/>
        <v>0</v>
      </c>
      <c r="AY1451" s="15">
        <f t="shared" si="169"/>
        <v>0</v>
      </c>
      <c r="BB1451" t="b">
        <f t="shared" si="171"/>
        <v>1</v>
      </c>
    </row>
    <row r="1452" spans="2:54">
      <c r="B1452">
        <f>TIP!A391</f>
        <v>19100</v>
      </c>
      <c r="C1452">
        <f>TIP!C391</f>
        <v>70786</v>
      </c>
      <c r="D1452" t="str">
        <f>TIP!F391</f>
        <v xml:space="preserve"> ODOT</v>
      </c>
      <c r="E1452" t="s">
        <v>3</v>
      </c>
      <c r="F1452" t="str">
        <f t="shared" si="172"/>
        <v>ODOT/0</v>
      </c>
      <c r="G1452" t="str">
        <f>TIP!F391</f>
        <v xml:space="preserve"> ODOT</v>
      </c>
      <c r="I1452" t="str">
        <f>TIP!B391</f>
        <v>US26 ATMS/ITS</v>
      </c>
      <c r="L1452" t="str">
        <f>TIP!E391</f>
        <v xml:space="preserve"> Highway</v>
      </c>
      <c r="M1452" t="str">
        <f>TIP!D391</f>
        <v xml:space="preserve"> Design ITS System</v>
      </c>
      <c r="N1452">
        <f>TIP!P391</f>
        <v>776102</v>
      </c>
      <c r="R1452">
        <v>251</v>
      </c>
      <c r="T1452">
        <f>TIP!H326</f>
        <v>0</v>
      </c>
      <c r="U1452" s="15">
        <f>TIP!L391</f>
        <v>2015</v>
      </c>
      <c r="W1452" s="15">
        <f t="shared" si="170"/>
        <v>776102</v>
      </c>
      <c r="Y1452" s="15">
        <f t="shared" si="167"/>
        <v>0</v>
      </c>
      <c r="Z1452" s="15">
        <f t="shared" si="167"/>
        <v>776102</v>
      </c>
      <c r="AA1452" s="15">
        <f t="shared" si="167"/>
        <v>0</v>
      </c>
      <c r="AB1452" s="15">
        <f t="shared" si="167"/>
        <v>0</v>
      </c>
      <c r="AC1452" s="15">
        <f t="shared" si="167"/>
        <v>0</v>
      </c>
      <c r="AD1452" s="15">
        <f t="shared" si="167"/>
        <v>0</v>
      </c>
      <c r="AE1452" s="15">
        <f t="shared" si="167"/>
        <v>0</v>
      </c>
      <c r="AF1452" s="15">
        <f t="shared" si="167"/>
        <v>0</v>
      </c>
      <c r="AG1452" s="15">
        <f t="shared" si="167"/>
        <v>0</v>
      </c>
      <c r="AH1452" s="15">
        <f t="shared" si="167"/>
        <v>0</v>
      </c>
      <c r="AI1452" s="15">
        <f t="shared" si="168"/>
        <v>0</v>
      </c>
      <c r="AJ1452" s="15">
        <f t="shared" si="168"/>
        <v>0</v>
      </c>
      <c r="AK1452" s="15">
        <f t="shared" si="168"/>
        <v>0</v>
      </c>
      <c r="AL1452" s="15">
        <f t="shared" si="168"/>
        <v>0</v>
      </c>
      <c r="AM1452" s="15">
        <f t="shared" si="168"/>
        <v>0</v>
      </c>
      <c r="AN1452" s="15">
        <f t="shared" si="168"/>
        <v>0</v>
      </c>
      <c r="AO1452" s="15">
        <f t="shared" si="168"/>
        <v>0</v>
      </c>
      <c r="AP1452" s="15">
        <f t="shared" si="168"/>
        <v>0</v>
      </c>
      <c r="AQ1452" s="15">
        <f t="shared" si="168"/>
        <v>0</v>
      </c>
      <c r="AR1452" s="15">
        <f t="shared" si="168"/>
        <v>0</v>
      </c>
      <c r="AS1452" s="15">
        <f t="shared" si="169"/>
        <v>0</v>
      </c>
      <c r="AT1452" s="15">
        <f t="shared" si="169"/>
        <v>0</v>
      </c>
      <c r="AU1452" s="15">
        <f t="shared" si="169"/>
        <v>0</v>
      </c>
      <c r="AV1452" s="15">
        <f t="shared" si="169"/>
        <v>0</v>
      </c>
      <c r="AW1452" s="15">
        <f t="shared" si="169"/>
        <v>0</v>
      </c>
      <c r="AX1452" s="15">
        <f t="shared" si="169"/>
        <v>0</v>
      </c>
      <c r="AY1452" s="15">
        <f t="shared" si="169"/>
        <v>0</v>
      </c>
      <c r="BB1452" t="b">
        <f t="shared" si="171"/>
        <v>1</v>
      </c>
    </row>
    <row r="1453" spans="2:54">
      <c r="B1453">
        <f>TIP!A392</f>
        <v>19100</v>
      </c>
      <c r="C1453">
        <f>TIP!C392</f>
        <v>70786</v>
      </c>
      <c r="D1453" t="str">
        <f>TIP!F392</f>
        <v xml:space="preserve"> ODOT</v>
      </c>
      <c r="E1453" t="s">
        <v>3</v>
      </c>
      <c r="F1453" t="str">
        <f t="shared" si="172"/>
        <v>ODOT/0</v>
      </c>
      <c r="G1453" t="str">
        <f>TIP!F392</f>
        <v xml:space="preserve"> ODOT</v>
      </c>
      <c r="I1453" t="str">
        <f>TIP!B392</f>
        <v>US26 ATMS/ITS</v>
      </c>
      <c r="L1453" t="str">
        <f>TIP!E392</f>
        <v xml:space="preserve"> Highway</v>
      </c>
      <c r="M1453" t="str">
        <f>TIP!D392</f>
        <v xml:space="preserve"> Design ITS System</v>
      </c>
      <c r="N1453">
        <f>TIP!P392</f>
        <v>0</v>
      </c>
      <c r="R1453">
        <v>252</v>
      </c>
      <c r="T1453">
        <f>TIP!H327</f>
        <v>0</v>
      </c>
      <c r="U1453" s="15">
        <f>TIP!L392</f>
        <v>2015</v>
      </c>
      <c r="W1453" s="15">
        <f t="shared" si="170"/>
        <v>0</v>
      </c>
      <c r="Y1453" s="15">
        <f t="shared" si="167"/>
        <v>0</v>
      </c>
      <c r="Z1453" s="15">
        <f t="shared" si="167"/>
        <v>0</v>
      </c>
      <c r="AA1453" s="15">
        <f t="shared" si="167"/>
        <v>0</v>
      </c>
      <c r="AB1453" s="15">
        <f t="shared" si="167"/>
        <v>0</v>
      </c>
      <c r="AC1453" s="15">
        <f t="shared" si="167"/>
        <v>0</v>
      </c>
      <c r="AD1453" s="15">
        <f t="shared" si="167"/>
        <v>0</v>
      </c>
      <c r="AE1453" s="15">
        <f t="shared" si="167"/>
        <v>0</v>
      </c>
      <c r="AF1453" s="15">
        <f t="shared" si="167"/>
        <v>0</v>
      </c>
      <c r="AG1453" s="15">
        <f t="shared" si="167"/>
        <v>0</v>
      </c>
      <c r="AH1453" s="15">
        <f t="shared" si="167"/>
        <v>0</v>
      </c>
      <c r="AI1453" s="15">
        <f t="shared" si="168"/>
        <v>0</v>
      </c>
      <c r="AJ1453" s="15">
        <f t="shared" si="168"/>
        <v>0</v>
      </c>
      <c r="AK1453" s="15">
        <f t="shared" si="168"/>
        <v>0</v>
      </c>
      <c r="AL1453" s="15">
        <f t="shared" si="168"/>
        <v>0</v>
      </c>
      <c r="AM1453" s="15">
        <f t="shared" si="168"/>
        <v>0</v>
      </c>
      <c r="AN1453" s="15">
        <f t="shared" si="168"/>
        <v>0</v>
      </c>
      <c r="AO1453" s="15">
        <f t="shared" si="168"/>
        <v>0</v>
      </c>
      <c r="AP1453" s="15">
        <f t="shared" si="168"/>
        <v>0</v>
      </c>
      <c r="AQ1453" s="15">
        <f t="shared" si="168"/>
        <v>0</v>
      </c>
      <c r="AR1453" s="15">
        <f t="shared" si="168"/>
        <v>0</v>
      </c>
      <c r="AS1453" s="15">
        <f t="shared" si="169"/>
        <v>0</v>
      </c>
      <c r="AT1453" s="15">
        <f t="shared" si="169"/>
        <v>0</v>
      </c>
      <c r="AU1453" s="15">
        <f t="shared" si="169"/>
        <v>0</v>
      </c>
      <c r="AV1453" s="15">
        <f t="shared" si="169"/>
        <v>0</v>
      </c>
      <c r="AW1453" s="15">
        <f t="shared" si="169"/>
        <v>0</v>
      </c>
      <c r="AX1453" s="15">
        <f t="shared" si="169"/>
        <v>0</v>
      </c>
      <c r="AY1453" s="15">
        <f t="shared" si="169"/>
        <v>0</v>
      </c>
      <c r="BB1453" t="b">
        <f t="shared" si="171"/>
        <v>1</v>
      </c>
    </row>
    <row r="1454" spans="2:54">
      <c r="B1454">
        <f>TIP!A393</f>
        <v>19100</v>
      </c>
      <c r="C1454">
        <f>TIP!C393</f>
        <v>70786</v>
      </c>
      <c r="D1454" t="str">
        <f>TIP!F393</f>
        <v xml:space="preserve"> ODOT</v>
      </c>
      <c r="E1454" t="s">
        <v>3</v>
      </c>
      <c r="F1454" t="str">
        <f t="shared" si="172"/>
        <v>ODOT/0</v>
      </c>
      <c r="G1454" t="str">
        <f>TIP!F393</f>
        <v xml:space="preserve"> ODOT</v>
      </c>
      <c r="I1454" t="str">
        <f>TIP!B393</f>
        <v>US26 ATMS/ITS</v>
      </c>
      <c r="L1454" t="str">
        <f>TIP!E393</f>
        <v xml:space="preserve"> Highway</v>
      </c>
      <c r="M1454" t="str">
        <f>TIP!D393</f>
        <v xml:space="preserve"> Design ITS System</v>
      </c>
      <c r="N1454">
        <f>TIP!P393</f>
        <v>661123</v>
      </c>
      <c r="R1454">
        <v>253</v>
      </c>
      <c r="T1454">
        <f>TIP!H328</f>
        <v>0</v>
      </c>
      <c r="U1454" s="15">
        <f>TIP!L393</f>
        <v>2015</v>
      </c>
      <c r="W1454" s="15">
        <f t="shared" si="170"/>
        <v>661123</v>
      </c>
      <c r="Y1454" s="15">
        <f t="shared" si="167"/>
        <v>0</v>
      </c>
      <c r="Z1454" s="15">
        <f t="shared" si="167"/>
        <v>661123</v>
      </c>
      <c r="AA1454" s="15">
        <f t="shared" si="167"/>
        <v>0</v>
      </c>
      <c r="AB1454" s="15">
        <f t="shared" si="167"/>
        <v>0</v>
      </c>
      <c r="AC1454" s="15">
        <f t="shared" si="167"/>
        <v>0</v>
      </c>
      <c r="AD1454" s="15">
        <f t="shared" si="167"/>
        <v>0</v>
      </c>
      <c r="AE1454" s="15">
        <f t="shared" si="167"/>
        <v>0</v>
      </c>
      <c r="AF1454" s="15">
        <f t="shared" si="167"/>
        <v>0</v>
      </c>
      <c r="AG1454" s="15">
        <f t="shared" si="167"/>
        <v>0</v>
      </c>
      <c r="AH1454" s="15">
        <f t="shared" si="167"/>
        <v>0</v>
      </c>
      <c r="AI1454" s="15">
        <f t="shared" si="168"/>
        <v>0</v>
      </c>
      <c r="AJ1454" s="15">
        <f t="shared" si="168"/>
        <v>0</v>
      </c>
      <c r="AK1454" s="15">
        <f t="shared" si="168"/>
        <v>0</v>
      </c>
      <c r="AL1454" s="15">
        <f t="shared" si="168"/>
        <v>0</v>
      </c>
      <c r="AM1454" s="15">
        <f t="shared" si="168"/>
        <v>0</v>
      </c>
      <c r="AN1454" s="15">
        <f t="shared" si="168"/>
        <v>0</v>
      </c>
      <c r="AO1454" s="15">
        <f t="shared" si="168"/>
        <v>0</v>
      </c>
      <c r="AP1454" s="15">
        <f t="shared" si="168"/>
        <v>0</v>
      </c>
      <c r="AQ1454" s="15">
        <f t="shared" si="168"/>
        <v>0</v>
      </c>
      <c r="AR1454" s="15">
        <f t="shared" si="168"/>
        <v>0</v>
      </c>
      <c r="AS1454" s="15">
        <f t="shared" si="169"/>
        <v>0</v>
      </c>
      <c r="AT1454" s="15">
        <f t="shared" si="169"/>
        <v>0</v>
      </c>
      <c r="AU1454" s="15">
        <f t="shared" si="169"/>
        <v>0</v>
      </c>
      <c r="AV1454" s="15">
        <f t="shared" si="169"/>
        <v>0</v>
      </c>
      <c r="AW1454" s="15">
        <f t="shared" si="169"/>
        <v>0</v>
      </c>
      <c r="AX1454" s="15">
        <f t="shared" si="169"/>
        <v>0</v>
      </c>
      <c r="AY1454" s="15">
        <f t="shared" si="169"/>
        <v>0</v>
      </c>
      <c r="BB1454" t="b">
        <f t="shared" si="171"/>
        <v>1</v>
      </c>
    </row>
    <row r="1455" spans="2:54">
      <c r="B1455">
        <f>TIP!A395</f>
        <v>19120</v>
      </c>
      <c r="C1455">
        <f>TIP!C395</f>
        <v>70799</v>
      </c>
      <c r="D1455" t="str">
        <f>TIP!F395</f>
        <v xml:space="preserve"> ODOT</v>
      </c>
      <c r="E1455" t="s">
        <v>3</v>
      </c>
      <c r="F1455" t="str">
        <f t="shared" si="172"/>
        <v>ODOT/0</v>
      </c>
      <c r="G1455" t="str">
        <f>TIP!F395</f>
        <v xml:space="preserve"> ODOT</v>
      </c>
      <c r="I1455" t="str">
        <f>TIP!B395</f>
        <v>SE 242nd/Hogan: NE Burnside - E. Powell (Gresham)</v>
      </c>
      <c r="L1455" t="str">
        <f>TIP!E395</f>
        <v xml:space="preserve"> Local Road</v>
      </c>
      <c r="M1455" t="str">
        <f>TIP!D395</f>
        <v xml:space="preserve"> Operational improvements signal upgrades bicycle and pedestrian improvements</v>
      </c>
      <c r="N1455">
        <f>TIP!P395</f>
        <v>300000</v>
      </c>
      <c r="R1455">
        <v>255</v>
      </c>
      <c r="T1455">
        <f>TIP!H330</f>
        <v>0</v>
      </c>
      <c r="U1455" s="15">
        <f>TIP!L395</f>
        <v>2015</v>
      </c>
      <c r="W1455" s="15">
        <f t="shared" si="170"/>
        <v>300000</v>
      </c>
      <c r="Y1455" s="15">
        <f t="shared" si="167"/>
        <v>0</v>
      </c>
      <c r="Z1455" s="15">
        <f t="shared" si="167"/>
        <v>300000</v>
      </c>
      <c r="AA1455" s="15">
        <f t="shared" si="167"/>
        <v>0</v>
      </c>
      <c r="AB1455" s="15">
        <f t="shared" si="167"/>
        <v>0</v>
      </c>
      <c r="AC1455" s="15">
        <f t="shared" si="167"/>
        <v>0</v>
      </c>
      <c r="AD1455" s="15">
        <f t="shared" si="167"/>
        <v>0</v>
      </c>
      <c r="AE1455" s="15">
        <f t="shared" si="167"/>
        <v>0</v>
      </c>
      <c r="AF1455" s="15">
        <f t="shared" si="167"/>
        <v>0</v>
      </c>
      <c r="AG1455" s="15">
        <f t="shared" si="167"/>
        <v>0</v>
      </c>
      <c r="AH1455" s="15">
        <f t="shared" si="167"/>
        <v>0</v>
      </c>
      <c r="AI1455" s="15">
        <f t="shared" si="168"/>
        <v>0</v>
      </c>
      <c r="AJ1455" s="15">
        <f t="shared" si="168"/>
        <v>0</v>
      </c>
      <c r="AK1455" s="15">
        <f t="shared" si="168"/>
        <v>0</v>
      </c>
      <c r="AL1455" s="15">
        <f t="shared" si="168"/>
        <v>0</v>
      </c>
      <c r="AM1455" s="15">
        <f t="shared" si="168"/>
        <v>0</v>
      </c>
      <c r="AN1455" s="15">
        <f t="shared" si="168"/>
        <v>0</v>
      </c>
      <c r="AO1455" s="15">
        <f t="shared" si="168"/>
        <v>0</v>
      </c>
      <c r="AP1455" s="15">
        <f t="shared" si="168"/>
        <v>0</v>
      </c>
      <c r="AQ1455" s="15">
        <f t="shared" si="168"/>
        <v>0</v>
      </c>
      <c r="AR1455" s="15">
        <f t="shared" si="168"/>
        <v>0</v>
      </c>
      <c r="AS1455" s="15">
        <f t="shared" si="169"/>
        <v>0</v>
      </c>
      <c r="AT1455" s="15">
        <f t="shared" si="169"/>
        <v>0</v>
      </c>
      <c r="AU1455" s="15">
        <f t="shared" si="169"/>
        <v>0</v>
      </c>
      <c r="AV1455" s="15">
        <f t="shared" si="169"/>
        <v>0</v>
      </c>
      <c r="AW1455" s="15">
        <f t="shared" si="169"/>
        <v>0</v>
      </c>
      <c r="AX1455" s="15">
        <f t="shared" si="169"/>
        <v>0</v>
      </c>
      <c r="AY1455" s="15">
        <f t="shared" si="169"/>
        <v>0</v>
      </c>
      <c r="BB1455" t="b">
        <f t="shared" si="171"/>
        <v>1</v>
      </c>
    </row>
    <row r="1456" spans="2:54">
      <c r="B1456">
        <f>TIP!A400</f>
        <v>19141</v>
      </c>
      <c r="C1456">
        <f>TIP!C400</f>
        <v>70794</v>
      </c>
      <c r="D1456" t="str">
        <f>TIP!F400</f>
        <v xml:space="preserve"> ODOT</v>
      </c>
      <c r="E1456" t="s">
        <v>3</v>
      </c>
      <c r="F1456" t="str">
        <f t="shared" si="172"/>
        <v>ODOT/0</v>
      </c>
      <c r="G1456" t="str">
        <f>TIP!F400</f>
        <v xml:space="preserve"> ODOT</v>
      </c>
      <c r="I1456" t="str">
        <f>TIP!B400</f>
        <v>OR213: King Rd - Mt Scott Creek Bridge and ADA Ramps</v>
      </c>
      <c r="L1456" t="str">
        <f>TIP!E400</f>
        <v xml:space="preserve"> Highway</v>
      </c>
      <c r="M1456" t="str">
        <f>TIP!D400</f>
        <v xml:space="preserve"> Construct ADA Ramps</v>
      </c>
      <c r="N1456">
        <f>TIP!P400</f>
        <v>250000</v>
      </c>
      <c r="R1456">
        <v>260</v>
      </c>
      <c r="T1456">
        <f>TIP!H335</f>
        <v>0</v>
      </c>
      <c r="U1456" s="15">
        <f>TIP!L400</f>
        <v>2015</v>
      </c>
      <c r="W1456" s="15">
        <f t="shared" si="170"/>
        <v>250000</v>
      </c>
      <c r="Y1456" s="15">
        <f t="shared" si="167"/>
        <v>0</v>
      </c>
      <c r="Z1456" s="15">
        <f t="shared" si="167"/>
        <v>250000</v>
      </c>
      <c r="AA1456" s="15">
        <f t="shared" si="167"/>
        <v>0</v>
      </c>
      <c r="AB1456" s="15">
        <f t="shared" si="167"/>
        <v>0</v>
      </c>
      <c r="AC1456" s="15">
        <f t="shared" si="167"/>
        <v>0</v>
      </c>
      <c r="AD1456" s="15">
        <f t="shared" si="167"/>
        <v>0</v>
      </c>
      <c r="AE1456" s="15">
        <f t="shared" si="167"/>
        <v>0</v>
      </c>
      <c r="AF1456" s="15">
        <f t="shared" si="167"/>
        <v>0</v>
      </c>
      <c r="AG1456" s="15">
        <f t="shared" si="167"/>
        <v>0</v>
      </c>
      <c r="AH1456" s="15">
        <f t="shared" si="167"/>
        <v>0</v>
      </c>
      <c r="AI1456" s="15">
        <f t="shared" si="168"/>
        <v>0</v>
      </c>
      <c r="AJ1456" s="15">
        <f t="shared" si="168"/>
        <v>0</v>
      </c>
      <c r="AK1456" s="15">
        <f t="shared" si="168"/>
        <v>0</v>
      </c>
      <c r="AL1456" s="15">
        <f t="shared" si="168"/>
        <v>0</v>
      </c>
      <c r="AM1456" s="15">
        <f t="shared" si="168"/>
        <v>0</v>
      </c>
      <c r="AN1456" s="15">
        <f t="shared" si="168"/>
        <v>0</v>
      </c>
      <c r="AO1456" s="15">
        <f t="shared" si="168"/>
        <v>0</v>
      </c>
      <c r="AP1456" s="15">
        <f t="shared" si="168"/>
        <v>0</v>
      </c>
      <c r="AQ1456" s="15">
        <f t="shared" si="168"/>
        <v>0</v>
      </c>
      <c r="AR1456" s="15">
        <f t="shared" si="168"/>
        <v>0</v>
      </c>
      <c r="AS1456" s="15">
        <f t="shared" si="169"/>
        <v>0</v>
      </c>
      <c r="AT1456" s="15">
        <f t="shared" si="169"/>
        <v>0</v>
      </c>
      <c r="AU1456" s="15">
        <f t="shared" si="169"/>
        <v>0</v>
      </c>
      <c r="AV1456" s="15">
        <f t="shared" si="169"/>
        <v>0</v>
      </c>
      <c r="AW1456" s="15">
        <f t="shared" si="169"/>
        <v>0</v>
      </c>
      <c r="AX1456" s="15">
        <f t="shared" si="169"/>
        <v>0</v>
      </c>
      <c r="AY1456" s="15">
        <f t="shared" si="169"/>
        <v>0</v>
      </c>
      <c r="BB1456" t="b">
        <f t="shared" si="171"/>
        <v>1</v>
      </c>
    </row>
    <row r="1457" spans="2:54">
      <c r="B1457">
        <f>TIP!A401</f>
        <v>19141</v>
      </c>
      <c r="C1457">
        <f>TIP!C401</f>
        <v>70794</v>
      </c>
      <c r="D1457" t="str">
        <f>TIP!F401</f>
        <v xml:space="preserve"> ODOT</v>
      </c>
      <c r="E1457" t="s">
        <v>3</v>
      </c>
      <c r="F1457" t="str">
        <f t="shared" si="172"/>
        <v>ODOT/TransportationSystemManagementOperations</v>
      </c>
      <c r="G1457" t="str">
        <f>TIP!F401</f>
        <v xml:space="preserve"> ODOT</v>
      </c>
      <c r="I1457" t="str">
        <f>TIP!B401</f>
        <v>OR213: King Rd - Mt Scott Creek Bridge and ADA Ramps</v>
      </c>
      <c r="L1457" t="str">
        <f>TIP!E401</f>
        <v xml:space="preserve"> Highway</v>
      </c>
      <c r="M1457" t="str">
        <f>TIP!D401</f>
        <v xml:space="preserve"> Construct ADA Ramps</v>
      </c>
      <c r="N1457">
        <f>TIP!P401</f>
        <v>100000</v>
      </c>
      <c r="R1457">
        <v>261</v>
      </c>
      <c r="T1457" t="str">
        <f>TIP!H336</f>
        <v>TransportationSystemManagementOperations</v>
      </c>
      <c r="U1457" s="15">
        <f>TIP!L401</f>
        <v>2015</v>
      </c>
      <c r="W1457" s="15">
        <f t="shared" si="170"/>
        <v>100000</v>
      </c>
      <c r="Y1457" s="15">
        <f t="shared" si="167"/>
        <v>0</v>
      </c>
      <c r="Z1457" s="15">
        <f t="shared" si="167"/>
        <v>100000</v>
      </c>
      <c r="AA1457" s="15">
        <f t="shared" si="167"/>
        <v>0</v>
      </c>
      <c r="AB1457" s="15">
        <f t="shared" si="167"/>
        <v>0</v>
      </c>
      <c r="AC1457" s="15">
        <f t="shared" si="167"/>
        <v>0</v>
      </c>
      <c r="AD1457" s="15">
        <f t="shared" si="167"/>
        <v>0</v>
      </c>
      <c r="AE1457" s="15">
        <f t="shared" si="167"/>
        <v>0</v>
      </c>
      <c r="AF1457" s="15">
        <f t="shared" si="167"/>
        <v>0</v>
      </c>
      <c r="AG1457" s="15">
        <f t="shared" si="167"/>
        <v>0</v>
      </c>
      <c r="AH1457" s="15">
        <f t="shared" si="167"/>
        <v>0</v>
      </c>
      <c r="AI1457" s="15">
        <f t="shared" si="168"/>
        <v>0</v>
      </c>
      <c r="AJ1457" s="15">
        <f t="shared" si="168"/>
        <v>0</v>
      </c>
      <c r="AK1457" s="15">
        <f t="shared" si="168"/>
        <v>0</v>
      </c>
      <c r="AL1457" s="15">
        <f t="shared" si="168"/>
        <v>0</v>
      </c>
      <c r="AM1457" s="15">
        <f t="shared" si="168"/>
        <v>0</v>
      </c>
      <c r="AN1457" s="15">
        <f t="shared" si="168"/>
        <v>0</v>
      </c>
      <c r="AO1457" s="15">
        <f t="shared" si="168"/>
        <v>0</v>
      </c>
      <c r="AP1457" s="15">
        <f t="shared" si="168"/>
        <v>0</v>
      </c>
      <c r="AQ1457" s="15">
        <f t="shared" si="168"/>
        <v>0</v>
      </c>
      <c r="AR1457" s="15">
        <f t="shared" si="168"/>
        <v>0</v>
      </c>
      <c r="AS1457" s="15">
        <f t="shared" si="169"/>
        <v>0</v>
      </c>
      <c r="AT1457" s="15">
        <f t="shared" si="169"/>
        <v>0</v>
      </c>
      <c r="AU1457" s="15">
        <f t="shared" si="169"/>
        <v>0</v>
      </c>
      <c r="AV1457" s="15">
        <f t="shared" si="169"/>
        <v>0</v>
      </c>
      <c r="AW1457" s="15">
        <f t="shared" si="169"/>
        <v>0</v>
      </c>
      <c r="AX1457" s="15">
        <f t="shared" si="169"/>
        <v>0</v>
      </c>
      <c r="AY1457" s="15">
        <f t="shared" si="169"/>
        <v>0</v>
      </c>
      <c r="BB1457" t="b">
        <f t="shared" si="171"/>
        <v>1</v>
      </c>
    </row>
    <row r="1458" spans="2:54">
      <c r="B1458">
        <f>TIP!A402</f>
        <v>19141</v>
      </c>
      <c r="C1458">
        <f>TIP!C402</f>
        <v>70794</v>
      </c>
      <c r="D1458" t="str">
        <f>TIP!F402</f>
        <v xml:space="preserve"> ODOT</v>
      </c>
      <c r="E1458" t="s">
        <v>3</v>
      </c>
      <c r="F1458" t="str">
        <f t="shared" si="172"/>
        <v>ODOT/0</v>
      </c>
      <c r="G1458" t="str">
        <f>TIP!F402</f>
        <v xml:space="preserve"> ODOT</v>
      </c>
      <c r="I1458" t="str">
        <f>TIP!B402</f>
        <v>OR213: King Rd - Mt Scott Creek Bridge and ADA Ramps</v>
      </c>
      <c r="L1458" t="str">
        <f>TIP!E402</f>
        <v xml:space="preserve"> Highway</v>
      </c>
      <c r="M1458" t="str">
        <f>TIP!D402</f>
        <v xml:space="preserve"> Construct ADA Ramps</v>
      </c>
      <c r="N1458">
        <f>TIP!P402</f>
        <v>200000</v>
      </c>
      <c r="R1458">
        <v>262</v>
      </c>
      <c r="T1458">
        <f>TIP!H337</f>
        <v>0</v>
      </c>
      <c r="U1458" s="15">
        <f>TIP!L402</f>
        <v>2015</v>
      </c>
      <c r="W1458" s="15">
        <f t="shared" si="170"/>
        <v>200000</v>
      </c>
      <c r="Y1458" s="15">
        <f t="shared" ref="Y1458:AH1467" si="173">IF(Y$1=$U1458,$W1458,0)</f>
        <v>0</v>
      </c>
      <c r="Z1458" s="15">
        <f t="shared" si="173"/>
        <v>200000</v>
      </c>
      <c r="AA1458" s="15">
        <f t="shared" si="173"/>
        <v>0</v>
      </c>
      <c r="AB1458" s="15">
        <f t="shared" si="173"/>
        <v>0</v>
      </c>
      <c r="AC1458" s="15">
        <f t="shared" si="173"/>
        <v>0</v>
      </c>
      <c r="AD1458" s="15">
        <f t="shared" si="173"/>
        <v>0</v>
      </c>
      <c r="AE1458" s="15">
        <f t="shared" si="173"/>
        <v>0</v>
      </c>
      <c r="AF1458" s="15">
        <f t="shared" si="173"/>
        <v>0</v>
      </c>
      <c r="AG1458" s="15">
        <f t="shared" si="173"/>
        <v>0</v>
      </c>
      <c r="AH1458" s="15">
        <f t="shared" si="173"/>
        <v>0</v>
      </c>
      <c r="AI1458" s="15">
        <f t="shared" ref="AI1458:AR1467" si="174">IF(AI$1=$U1458,$W1458,0)</f>
        <v>0</v>
      </c>
      <c r="AJ1458" s="15">
        <f t="shared" si="174"/>
        <v>0</v>
      </c>
      <c r="AK1458" s="15">
        <f t="shared" si="174"/>
        <v>0</v>
      </c>
      <c r="AL1458" s="15">
        <f t="shared" si="174"/>
        <v>0</v>
      </c>
      <c r="AM1458" s="15">
        <f t="shared" si="174"/>
        <v>0</v>
      </c>
      <c r="AN1458" s="15">
        <f t="shared" si="174"/>
        <v>0</v>
      </c>
      <c r="AO1458" s="15">
        <f t="shared" si="174"/>
        <v>0</v>
      </c>
      <c r="AP1458" s="15">
        <f t="shared" si="174"/>
        <v>0</v>
      </c>
      <c r="AQ1458" s="15">
        <f t="shared" si="174"/>
        <v>0</v>
      </c>
      <c r="AR1458" s="15">
        <f t="shared" si="174"/>
        <v>0</v>
      </c>
      <c r="AS1458" s="15">
        <f t="shared" ref="AS1458:AY1467" si="175">IF(AS$1=$U1458,$W1458,0)</f>
        <v>0</v>
      </c>
      <c r="AT1458" s="15">
        <f t="shared" si="175"/>
        <v>0</v>
      </c>
      <c r="AU1458" s="15">
        <f t="shared" si="175"/>
        <v>0</v>
      </c>
      <c r="AV1458" s="15">
        <f t="shared" si="175"/>
        <v>0</v>
      </c>
      <c r="AW1458" s="15">
        <f t="shared" si="175"/>
        <v>0</v>
      </c>
      <c r="AX1458" s="15">
        <f t="shared" si="175"/>
        <v>0</v>
      </c>
      <c r="AY1458" s="15">
        <f t="shared" si="175"/>
        <v>0</v>
      </c>
      <c r="BB1458" t="b">
        <f t="shared" si="171"/>
        <v>1</v>
      </c>
    </row>
    <row r="1459" spans="2:54">
      <c r="B1459">
        <f>TIP!A423</f>
        <v>19201</v>
      </c>
      <c r="C1459">
        <f>TIP!C423</f>
        <v>70821</v>
      </c>
      <c r="D1459" t="str">
        <f>TIP!F423</f>
        <v xml:space="preserve"> ODOT</v>
      </c>
      <c r="E1459" t="s">
        <v>3</v>
      </c>
      <c r="F1459" t="str">
        <f t="shared" si="172"/>
        <v>ODOT/Roadwayandbridge</v>
      </c>
      <c r="G1459" t="str">
        <f>TIP!F423</f>
        <v xml:space="preserve"> ODOT</v>
      </c>
      <c r="I1459" t="str">
        <f>TIP!B423</f>
        <v>2016 Interstate Sign Replacement</v>
      </c>
      <c r="L1459" t="str">
        <f>TIP!E423</f>
        <v xml:space="preserve"> Highway</v>
      </c>
      <c r="M1459" t="str">
        <f>TIP!D423</f>
        <v xml:space="preserve"> FUNDING TO REPLACE SIGNS ON INTERSTATE HWYS</v>
      </c>
      <c r="N1459">
        <f>TIP!P423</f>
        <v>200000</v>
      </c>
      <c r="R1459">
        <v>283</v>
      </c>
      <c r="T1459" t="str">
        <f>TIP!H358</f>
        <v>Roadwayandbridge</v>
      </c>
      <c r="U1459" s="15">
        <f>TIP!L423</f>
        <v>2015</v>
      </c>
      <c r="W1459" s="15">
        <f t="shared" si="170"/>
        <v>200000</v>
      </c>
      <c r="Y1459" s="15">
        <f t="shared" si="173"/>
        <v>0</v>
      </c>
      <c r="Z1459" s="15">
        <f t="shared" si="173"/>
        <v>200000</v>
      </c>
      <c r="AA1459" s="15">
        <f t="shared" si="173"/>
        <v>0</v>
      </c>
      <c r="AB1459" s="15">
        <f t="shared" si="173"/>
        <v>0</v>
      </c>
      <c r="AC1459" s="15">
        <f t="shared" si="173"/>
        <v>0</v>
      </c>
      <c r="AD1459" s="15">
        <f t="shared" si="173"/>
        <v>0</v>
      </c>
      <c r="AE1459" s="15">
        <f t="shared" si="173"/>
        <v>0</v>
      </c>
      <c r="AF1459" s="15">
        <f t="shared" si="173"/>
        <v>0</v>
      </c>
      <c r="AG1459" s="15">
        <f t="shared" si="173"/>
        <v>0</v>
      </c>
      <c r="AH1459" s="15">
        <f t="shared" si="173"/>
        <v>0</v>
      </c>
      <c r="AI1459" s="15">
        <f t="shared" si="174"/>
        <v>0</v>
      </c>
      <c r="AJ1459" s="15">
        <f t="shared" si="174"/>
        <v>0</v>
      </c>
      <c r="AK1459" s="15">
        <f t="shared" si="174"/>
        <v>0</v>
      </c>
      <c r="AL1459" s="15">
        <f t="shared" si="174"/>
        <v>0</v>
      </c>
      <c r="AM1459" s="15">
        <f t="shared" si="174"/>
        <v>0</v>
      </c>
      <c r="AN1459" s="15">
        <f t="shared" si="174"/>
        <v>0</v>
      </c>
      <c r="AO1459" s="15">
        <f t="shared" si="174"/>
        <v>0</v>
      </c>
      <c r="AP1459" s="15">
        <f t="shared" si="174"/>
        <v>0</v>
      </c>
      <c r="AQ1459" s="15">
        <f t="shared" si="174"/>
        <v>0</v>
      </c>
      <c r="AR1459" s="15">
        <f t="shared" si="174"/>
        <v>0</v>
      </c>
      <c r="AS1459" s="15">
        <f t="shared" si="175"/>
        <v>0</v>
      </c>
      <c r="AT1459" s="15">
        <f t="shared" si="175"/>
        <v>0</v>
      </c>
      <c r="AU1459" s="15">
        <f t="shared" si="175"/>
        <v>0</v>
      </c>
      <c r="AV1459" s="15">
        <f t="shared" si="175"/>
        <v>0</v>
      </c>
      <c r="AW1459" s="15">
        <f t="shared" si="175"/>
        <v>0</v>
      </c>
      <c r="AX1459" s="15">
        <f t="shared" si="175"/>
        <v>0</v>
      </c>
      <c r="AY1459" s="15">
        <f t="shared" si="175"/>
        <v>0</v>
      </c>
      <c r="BB1459" t="b">
        <f t="shared" si="171"/>
        <v>1</v>
      </c>
    </row>
    <row r="1460" spans="2:54">
      <c r="B1460">
        <f>TIP!A424</f>
        <v>19204</v>
      </c>
      <c r="C1460">
        <f>TIP!C424</f>
        <v>70800</v>
      </c>
      <c r="D1460" t="str">
        <f>TIP!F424</f>
        <v xml:space="preserve"> ODOT</v>
      </c>
      <c r="E1460" t="s">
        <v>3</v>
      </c>
      <c r="F1460" t="str">
        <f t="shared" si="172"/>
        <v>ODOT/Roadwayandbridge</v>
      </c>
      <c r="G1460" t="str">
        <f>TIP!F424</f>
        <v xml:space="preserve"> ODOT</v>
      </c>
      <c r="I1460" t="str">
        <f>TIP!B424</f>
        <v>I-205 Pacific Hwy - Abernathy Bridge</v>
      </c>
      <c r="L1460" t="str">
        <f>TIP!E424</f>
        <v xml:space="preserve"> Highway</v>
      </c>
      <c r="M1460" t="str">
        <f>TIP!D424</f>
        <v xml:space="preserve"> Pavement preservation Single lift inlay</v>
      </c>
      <c r="N1460">
        <f>TIP!P424</f>
        <v>400000</v>
      </c>
      <c r="R1460">
        <v>284</v>
      </c>
      <c r="T1460" t="str">
        <f>TIP!H359</f>
        <v>Roadwayandbridge</v>
      </c>
      <c r="U1460" s="15">
        <f>TIP!L424</f>
        <v>2015</v>
      </c>
      <c r="W1460" s="15">
        <f t="shared" si="170"/>
        <v>400000</v>
      </c>
      <c r="Y1460" s="15">
        <f t="shared" si="173"/>
        <v>0</v>
      </c>
      <c r="Z1460" s="15">
        <f t="shared" si="173"/>
        <v>400000</v>
      </c>
      <c r="AA1460" s="15">
        <f t="shared" si="173"/>
        <v>0</v>
      </c>
      <c r="AB1460" s="15">
        <f t="shared" si="173"/>
        <v>0</v>
      </c>
      <c r="AC1460" s="15">
        <f t="shared" si="173"/>
        <v>0</v>
      </c>
      <c r="AD1460" s="15">
        <f t="shared" si="173"/>
        <v>0</v>
      </c>
      <c r="AE1460" s="15">
        <f t="shared" si="173"/>
        <v>0</v>
      </c>
      <c r="AF1460" s="15">
        <f t="shared" si="173"/>
        <v>0</v>
      </c>
      <c r="AG1460" s="15">
        <f t="shared" si="173"/>
        <v>0</v>
      </c>
      <c r="AH1460" s="15">
        <f t="shared" si="173"/>
        <v>0</v>
      </c>
      <c r="AI1460" s="15">
        <f t="shared" si="174"/>
        <v>0</v>
      </c>
      <c r="AJ1460" s="15">
        <f t="shared" si="174"/>
        <v>0</v>
      </c>
      <c r="AK1460" s="15">
        <f t="shared" si="174"/>
        <v>0</v>
      </c>
      <c r="AL1460" s="15">
        <f t="shared" si="174"/>
        <v>0</v>
      </c>
      <c r="AM1460" s="15">
        <f t="shared" si="174"/>
        <v>0</v>
      </c>
      <c r="AN1460" s="15">
        <f t="shared" si="174"/>
        <v>0</v>
      </c>
      <c r="AO1460" s="15">
        <f t="shared" si="174"/>
        <v>0</v>
      </c>
      <c r="AP1460" s="15">
        <f t="shared" si="174"/>
        <v>0</v>
      </c>
      <c r="AQ1460" s="15">
        <f t="shared" si="174"/>
        <v>0</v>
      </c>
      <c r="AR1460" s="15">
        <f t="shared" si="174"/>
        <v>0</v>
      </c>
      <c r="AS1460" s="15">
        <f t="shared" si="175"/>
        <v>0</v>
      </c>
      <c r="AT1460" s="15">
        <f t="shared" si="175"/>
        <v>0</v>
      </c>
      <c r="AU1460" s="15">
        <f t="shared" si="175"/>
        <v>0</v>
      </c>
      <c r="AV1460" s="15">
        <f t="shared" si="175"/>
        <v>0</v>
      </c>
      <c r="AW1460" s="15">
        <f t="shared" si="175"/>
        <v>0</v>
      </c>
      <c r="AX1460" s="15">
        <f t="shared" si="175"/>
        <v>0</v>
      </c>
      <c r="AY1460" s="15">
        <f t="shared" si="175"/>
        <v>0</v>
      </c>
      <c r="BB1460" t="b">
        <f t="shared" si="171"/>
        <v>1</v>
      </c>
    </row>
    <row r="1461" spans="2:54">
      <c r="B1461">
        <f>TIP!A425</f>
        <v>19265</v>
      </c>
      <c r="C1461">
        <f>TIP!C425</f>
        <v>70804</v>
      </c>
      <c r="D1461" t="str">
        <f>TIP!F425</f>
        <v xml:space="preserve"> ODOT</v>
      </c>
      <c r="E1461" t="s">
        <v>3</v>
      </c>
      <c r="F1461" t="str">
        <f t="shared" si="172"/>
        <v>ODOT/Roadwayandbridge</v>
      </c>
      <c r="G1461" t="str">
        <f>TIP!F425</f>
        <v xml:space="preserve"> ODOT</v>
      </c>
      <c r="I1461" t="str">
        <f>TIP!B425</f>
        <v>I-205 Shared Use Path at Maywood Park</v>
      </c>
      <c r="L1461" t="str">
        <f>TIP!E425</f>
        <v xml:space="preserve"> Highway</v>
      </c>
      <c r="M1461" t="str">
        <f>TIP!D425</f>
        <v xml:space="preserve"> Repave ADA drainage and address tree roots with structure</v>
      </c>
      <c r="N1461">
        <f>TIP!P425</f>
        <v>50000</v>
      </c>
      <c r="R1461">
        <v>285</v>
      </c>
      <c r="T1461" t="str">
        <f>TIP!H360</f>
        <v>Roadwayandbridge</v>
      </c>
      <c r="U1461" s="15">
        <f>TIP!L425</f>
        <v>2015</v>
      </c>
      <c r="W1461" s="15">
        <f t="shared" si="170"/>
        <v>50000</v>
      </c>
      <c r="Y1461" s="15">
        <f t="shared" si="173"/>
        <v>0</v>
      </c>
      <c r="Z1461" s="15">
        <f t="shared" si="173"/>
        <v>50000</v>
      </c>
      <c r="AA1461" s="15">
        <f t="shared" si="173"/>
        <v>0</v>
      </c>
      <c r="AB1461" s="15">
        <f t="shared" si="173"/>
        <v>0</v>
      </c>
      <c r="AC1461" s="15">
        <f t="shared" si="173"/>
        <v>0</v>
      </c>
      <c r="AD1461" s="15">
        <f t="shared" si="173"/>
        <v>0</v>
      </c>
      <c r="AE1461" s="15">
        <f t="shared" si="173"/>
        <v>0</v>
      </c>
      <c r="AF1461" s="15">
        <f t="shared" si="173"/>
        <v>0</v>
      </c>
      <c r="AG1461" s="15">
        <f t="shared" si="173"/>
        <v>0</v>
      </c>
      <c r="AH1461" s="15">
        <f t="shared" si="173"/>
        <v>0</v>
      </c>
      <c r="AI1461" s="15">
        <f t="shared" si="174"/>
        <v>0</v>
      </c>
      <c r="AJ1461" s="15">
        <f t="shared" si="174"/>
        <v>0</v>
      </c>
      <c r="AK1461" s="15">
        <f t="shared" si="174"/>
        <v>0</v>
      </c>
      <c r="AL1461" s="15">
        <f t="shared" si="174"/>
        <v>0</v>
      </c>
      <c r="AM1461" s="15">
        <f t="shared" si="174"/>
        <v>0</v>
      </c>
      <c r="AN1461" s="15">
        <f t="shared" si="174"/>
        <v>0</v>
      </c>
      <c r="AO1461" s="15">
        <f t="shared" si="174"/>
        <v>0</v>
      </c>
      <c r="AP1461" s="15">
        <f t="shared" si="174"/>
        <v>0</v>
      </c>
      <c r="AQ1461" s="15">
        <f t="shared" si="174"/>
        <v>0</v>
      </c>
      <c r="AR1461" s="15">
        <f t="shared" si="174"/>
        <v>0</v>
      </c>
      <c r="AS1461" s="15">
        <f t="shared" si="175"/>
        <v>0</v>
      </c>
      <c r="AT1461" s="15">
        <f t="shared" si="175"/>
        <v>0</v>
      </c>
      <c r="AU1461" s="15">
        <f t="shared" si="175"/>
        <v>0</v>
      </c>
      <c r="AV1461" s="15">
        <f t="shared" si="175"/>
        <v>0</v>
      </c>
      <c r="AW1461" s="15">
        <f t="shared" si="175"/>
        <v>0</v>
      </c>
      <c r="AX1461" s="15">
        <f t="shared" si="175"/>
        <v>0</v>
      </c>
      <c r="AY1461" s="15">
        <f t="shared" si="175"/>
        <v>0</v>
      </c>
      <c r="BB1461" t="b">
        <f t="shared" si="171"/>
        <v>1</v>
      </c>
    </row>
    <row r="1462" spans="2:54">
      <c r="B1462">
        <f>TIP!A426</f>
        <v>19266</v>
      </c>
      <c r="C1462">
        <f>TIP!C426</f>
        <v>70805</v>
      </c>
      <c r="D1462" t="str">
        <f>TIP!F426</f>
        <v xml:space="preserve"> ODOT</v>
      </c>
      <c r="E1462" t="s">
        <v>3</v>
      </c>
      <c r="F1462" t="str">
        <f t="shared" si="172"/>
        <v>ODOT/Roadwayandbridge</v>
      </c>
      <c r="G1462" t="str">
        <f>TIP!F426</f>
        <v xml:space="preserve"> ODOT</v>
      </c>
      <c r="I1462" t="str">
        <f>TIP!B426</f>
        <v>I-5 Shared Use Path: N. Jantzen Drive-Tomahawk Island Dr</v>
      </c>
      <c r="L1462" t="str">
        <f>TIP!E426</f>
        <v xml:space="preserve"> Local Road</v>
      </c>
      <c r="M1462" t="str">
        <f>TIP!D426</f>
        <v xml:space="preserve"> Upgrade surface to smooth finish realign section around sign</v>
      </c>
      <c r="N1462">
        <f>TIP!P426</f>
        <v>104999</v>
      </c>
      <c r="R1462">
        <v>286</v>
      </c>
      <c r="T1462" t="str">
        <f>TIP!H361</f>
        <v>Roadwayandbridge</v>
      </c>
      <c r="U1462" s="15">
        <f>TIP!L426</f>
        <v>2015</v>
      </c>
      <c r="W1462" s="15">
        <f t="shared" si="170"/>
        <v>104999</v>
      </c>
      <c r="Y1462" s="15">
        <f t="shared" si="173"/>
        <v>0</v>
      </c>
      <c r="Z1462" s="15">
        <f t="shared" si="173"/>
        <v>104999</v>
      </c>
      <c r="AA1462" s="15">
        <f t="shared" si="173"/>
        <v>0</v>
      </c>
      <c r="AB1462" s="15">
        <f t="shared" si="173"/>
        <v>0</v>
      </c>
      <c r="AC1462" s="15">
        <f t="shared" si="173"/>
        <v>0</v>
      </c>
      <c r="AD1462" s="15">
        <f t="shared" si="173"/>
        <v>0</v>
      </c>
      <c r="AE1462" s="15">
        <f t="shared" si="173"/>
        <v>0</v>
      </c>
      <c r="AF1462" s="15">
        <f t="shared" si="173"/>
        <v>0</v>
      </c>
      <c r="AG1462" s="15">
        <f t="shared" si="173"/>
        <v>0</v>
      </c>
      <c r="AH1462" s="15">
        <f t="shared" si="173"/>
        <v>0</v>
      </c>
      <c r="AI1462" s="15">
        <f t="shared" si="174"/>
        <v>0</v>
      </c>
      <c r="AJ1462" s="15">
        <f t="shared" si="174"/>
        <v>0</v>
      </c>
      <c r="AK1462" s="15">
        <f t="shared" si="174"/>
        <v>0</v>
      </c>
      <c r="AL1462" s="15">
        <f t="shared" si="174"/>
        <v>0</v>
      </c>
      <c r="AM1462" s="15">
        <f t="shared" si="174"/>
        <v>0</v>
      </c>
      <c r="AN1462" s="15">
        <f t="shared" si="174"/>
        <v>0</v>
      </c>
      <c r="AO1462" s="15">
        <f t="shared" si="174"/>
        <v>0</v>
      </c>
      <c r="AP1462" s="15">
        <f t="shared" si="174"/>
        <v>0</v>
      </c>
      <c r="AQ1462" s="15">
        <f t="shared" si="174"/>
        <v>0</v>
      </c>
      <c r="AR1462" s="15">
        <f t="shared" si="174"/>
        <v>0</v>
      </c>
      <c r="AS1462" s="15">
        <f t="shared" si="175"/>
        <v>0</v>
      </c>
      <c r="AT1462" s="15">
        <f t="shared" si="175"/>
        <v>0</v>
      </c>
      <c r="AU1462" s="15">
        <f t="shared" si="175"/>
        <v>0</v>
      </c>
      <c r="AV1462" s="15">
        <f t="shared" si="175"/>
        <v>0</v>
      </c>
      <c r="AW1462" s="15">
        <f t="shared" si="175"/>
        <v>0</v>
      </c>
      <c r="AX1462" s="15">
        <f t="shared" si="175"/>
        <v>0</v>
      </c>
      <c r="AY1462" s="15">
        <f t="shared" si="175"/>
        <v>0</v>
      </c>
      <c r="BB1462" t="b">
        <f t="shared" si="171"/>
        <v>1</v>
      </c>
    </row>
    <row r="1463" spans="2:54">
      <c r="B1463">
        <f>TIP!A427</f>
        <v>19267</v>
      </c>
      <c r="C1463">
        <f>TIP!C427</f>
        <v>70806</v>
      </c>
      <c r="D1463" t="str">
        <f>TIP!F427</f>
        <v xml:space="preserve"> ODOT</v>
      </c>
      <c r="E1463" t="s">
        <v>3</v>
      </c>
      <c r="F1463" t="str">
        <f t="shared" si="172"/>
        <v>ODOT/Roadwayandbridge</v>
      </c>
      <c r="G1463" t="str">
        <f>TIP!F427</f>
        <v xml:space="preserve"> ODOT</v>
      </c>
      <c r="I1463" t="str">
        <f>TIP!B427</f>
        <v>SW Hall Blvd ADA Ramps: SW Scholls Ferry - SW Hemlock St</v>
      </c>
      <c r="L1463" t="str">
        <f>TIP!E427</f>
        <v xml:space="preserve"> Local Road</v>
      </c>
      <c r="M1463" t="str">
        <f>TIP!D427</f>
        <v xml:space="preserve"> ADA Ramps</v>
      </c>
      <c r="N1463">
        <f>TIP!P427</f>
        <v>310000</v>
      </c>
      <c r="R1463">
        <v>287</v>
      </c>
      <c r="T1463" t="str">
        <f>TIP!H362</f>
        <v>Roadwayandbridge</v>
      </c>
      <c r="U1463" s="15">
        <f>TIP!L427</f>
        <v>2015</v>
      </c>
      <c r="W1463" s="15">
        <f t="shared" si="170"/>
        <v>310000</v>
      </c>
      <c r="Y1463" s="15">
        <f t="shared" si="173"/>
        <v>0</v>
      </c>
      <c r="Z1463" s="15">
        <f t="shared" si="173"/>
        <v>310000</v>
      </c>
      <c r="AA1463" s="15">
        <f t="shared" si="173"/>
        <v>0</v>
      </c>
      <c r="AB1463" s="15">
        <f t="shared" si="173"/>
        <v>0</v>
      </c>
      <c r="AC1463" s="15">
        <f t="shared" si="173"/>
        <v>0</v>
      </c>
      <c r="AD1463" s="15">
        <f t="shared" si="173"/>
        <v>0</v>
      </c>
      <c r="AE1463" s="15">
        <f t="shared" si="173"/>
        <v>0</v>
      </c>
      <c r="AF1463" s="15">
        <f t="shared" si="173"/>
        <v>0</v>
      </c>
      <c r="AG1463" s="15">
        <f t="shared" si="173"/>
        <v>0</v>
      </c>
      <c r="AH1463" s="15">
        <f t="shared" si="173"/>
        <v>0</v>
      </c>
      <c r="AI1463" s="15">
        <f t="shared" si="174"/>
        <v>0</v>
      </c>
      <c r="AJ1463" s="15">
        <f t="shared" si="174"/>
        <v>0</v>
      </c>
      <c r="AK1463" s="15">
        <f t="shared" si="174"/>
        <v>0</v>
      </c>
      <c r="AL1463" s="15">
        <f t="shared" si="174"/>
        <v>0</v>
      </c>
      <c r="AM1463" s="15">
        <f t="shared" si="174"/>
        <v>0</v>
      </c>
      <c r="AN1463" s="15">
        <f t="shared" si="174"/>
        <v>0</v>
      </c>
      <c r="AO1463" s="15">
        <f t="shared" si="174"/>
        <v>0</v>
      </c>
      <c r="AP1463" s="15">
        <f t="shared" si="174"/>
        <v>0</v>
      </c>
      <c r="AQ1463" s="15">
        <f t="shared" si="174"/>
        <v>0</v>
      </c>
      <c r="AR1463" s="15">
        <f t="shared" si="174"/>
        <v>0</v>
      </c>
      <c r="AS1463" s="15">
        <f t="shared" si="175"/>
        <v>0</v>
      </c>
      <c r="AT1463" s="15">
        <f t="shared" si="175"/>
        <v>0</v>
      </c>
      <c r="AU1463" s="15">
        <f t="shared" si="175"/>
        <v>0</v>
      </c>
      <c r="AV1463" s="15">
        <f t="shared" si="175"/>
        <v>0</v>
      </c>
      <c r="AW1463" s="15">
        <f t="shared" si="175"/>
        <v>0</v>
      </c>
      <c r="AX1463" s="15">
        <f t="shared" si="175"/>
        <v>0</v>
      </c>
      <c r="AY1463" s="15">
        <f t="shared" si="175"/>
        <v>0</v>
      </c>
      <c r="BB1463" t="b">
        <f t="shared" si="171"/>
        <v>1</v>
      </c>
    </row>
    <row r="1464" spans="2:54">
      <c r="B1464">
        <f>TIP!A430</f>
        <v>19402</v>
      </c>
      <c r="C1464">
        <f>TIP!C430</f>
        <v>70809</v>
      </c>
      <c r="D1464" t="str">
        <f>TIP!F430</f>
        <v xml:space="preserve"> ODOT</v>
      </c>
      <c r="E1464" t="s">
        <v>3</v>
      </c>
      <c r="F1464" t="str">
        <f t="shared" si="172"/>
        <v>ODOT/Roadwayandbridge</v>
      </c>
      <c r="G1464" t="str">
        <f>TIP!F430</f>
        <v xml:space="preserve"> ODOT</v>
      </c>
      <c r="I1464" t="str">
        <f>TIP!B430</f>
        <v>OR99E: Kellogg Creek</v>
      </c>
      <c r="L1464" t="str">
        <f>TIP!E430</f>
        <v xml:space="preserve"> Local Road</v>
      </c>
      <c r="M1464" t="str">
        <f>TIP!D430</f>
        <v xml:space="preserve"> Design for culvert replacement</v>
      </c>
      <c r="N1464">
        <f>TIP!P430</f>
        <v>495001</v>
      </c>
      <c r="R1464">
        <v>290</v>
      </c>
      <c r="T1464" t="str">
        <f>TIP!H365</f>
        <v>Roadwayandbridge</v>
      </c>
      <c r="U1464" s="15">
        <f>TIP!L430</f>
        <v>2015</v>
      </c>
      <c r="W1464" s="15">
        <f t="shared" si="170"/>
        <v>495001</v>
      </c>
      <c r="Y1464" s="15">
        <f t="shared" si="173"/>
        <v>0</v>
      </c>
      <c r="Z1464" s="15">
        <f t="shared" si="173"/>
        <v>495001</v>
      </c>
      <c r="AA1464" s="15">
        <f t="shared" si="173"/>
        <v>0</v>
      </c>
      <c r="AB1464" s="15">
        <f t="shared" si="173"/>
        <v>0</v>
      </c>
      <c r="AC1464" s="15">
        <f t="shared" si="173"/>
        <v>0</v>
      </c>
      <c r="AD1464" s="15">
        <f t="shared" si="173"/>
        <v>0</v>
      </c>
      <c r="AE1464" s="15">
        <f t="shared" si="173"/>
        <v>0</v>
      </c>
      <c r="AF1464" s="15">
        <f t="shared" si="173"/>
        <v>0</v>
      </c>
      <c r="AG1464" s="15">
        <f t="shared" si="173"/>
        <v>0</v>
      </c>
      <c r="AH1464" s="15">
        <f t="shared" si="173"/>
        <v>0</v>
      </c>
      <c r="AI1464" s="15">
        <f t="shared" si="174"/>
        <v>0</v>
      </c>
      <c r="AJ1464" s="15">
        <f t="shared" si="174"/>
        <v>0</v>
      </c>
      <c r="AK1464" s="15">
        <f t="shared" si="174"/>
        <v>0</v>
      </c>
      <c r="AL1464" s="15">
        <f t="shared" si="174"/>
        <v>0</v>
      </c>
      <c r="AM1464" s="15">
        <f t="shared" si="174"/>
        <v>0</v>
      </c>
      <c r="AN1464" s="15">
        <f t="shared" si="174"/>
        <v>0</v>
      </c>
      <c r="AO1464" s="15">
        <f t="shared" si="174"/>
        <v>0</v>
      </c>
      <c r="AP1464" s="15">
        <f t="shared" si="174"/>
        <v>0</v>
      </c>
      <c r="AQ1464" s="15">
        <f t="shared" si="174"/>
        <v>0</v>
      </c>
      <c r="AR1464" s="15">
        <f t="shared" si="174"/>
        <v>0</v>
      </c>
      <c r="AS1464" s="15">
        <f t="shared" si="175"/>
        <v>0</v>
      </c>
      <c r="AT1464" s="15">
        <f t="shared" si="175"/>
        <v>0</v>
      </c>
      <c r="AU1464" s="15">
        <f t="shared" si="175"/>
        <v>0</v>
      </c>
      <c r="AV1464" s="15">
        <f t="shared" si="175"/>
        <v>0</v>
      </c>
      <c r="AW1464" s="15">
        <f t="shared" si="175"/>
        <v>0</v>
      </c>
      <c r="AX1464" s="15">
        <f t="shared" si="175"/>
        <v>0</v>
      </c>
      <c r="AY1464" s="15">
        <f t="shared" si="175"/>
        <v>0</v>
      </c>
      <c r="BB1464" t="b">
        <f t="shared" si="171"/>
        <v>1</v>
      </c>
    </row>
    <row r="1465" spans="2:54">
      <c r="B1465">
        <f>TIP!A431</f>
        <v>19442</v>
      </c>
      <c r="C1465">
        <f>TIP!C431</f>
        <v>70810</v>
      </c>
      <c r="D1465" t="str">
        <f>TIP!F431</f>
        <v xml:space="preserve"> ODOT</v>
      </c>
      <c r="E1465" t="s">
        <v>3</v>
      </c>
      <c r="F1465" t="str">
        <f t="shared" si="172"/>
        <v>ODOT/Roadwayandbridge</v>
      </c>
      <c r="G1465" t="str">
        <f>TIP!F431</f>
        <v xml:space="preserve"> ODOT</v>
      </c>
      <c r="I1465" t="str">
        <f>TIP!B431</f>
        <v>OR99E:  Crystal Springs Creek Bridge Replacement</v>
      </c>
      <c r="L1465" t="str">
        <f>TIP!E431</f>
        <v xml:space="preserve"> Highway</v>
      </c>
      <c r="M1465" t="str">
        <f>TIP!D431</f>
        <v xml:space="preserve"> Replace Bridge #02060</v>
      </c>
      <c r="N1465">
        <f>TIP!P431</f>
        <v>580000</v>
      </c>
      <c r="R1465">
        <v>291</v>
      </c>
      <c r="T1465" t="str">
        <f>TIP!H366</f>
        <v>Roadwayandbridge</v>
      </c>
      <c r="U1465" s="15">
        <f>TIP!L431</f>
        <v>2015</v>
      </c>
      <c r="W1465" s="15">
        <f t="shared" si="170"/>
        <v>580000</v>
      </c>
      <c r="Y1465" s="15">
        <f t="shared" si="173"/>
        <v>0</v>
      </c>
      <c r="Z1465" s="15">
        <f t="shared" si="173"/>
        <v>580000</v>
      </c>
      <c r="AA1465" s="15">
        <f t="shared" si="173"/>
        <v>0</v>
      </c>
      <c r="AB1465" s="15">
        <f t="shared" si="173"/>
        <v>0</v>
      </c>
      <c r="AC1465" s="15">
        <f t="shared" si="173"/>
        <v>0</v>
      </c>
      <c r="AD1465" s="15">
        <f t="shared" si="173"/>
        <v>0</v>
      </c>
      <c r="AE1465" s="15">
        <f t="shared" si="173"/>
        <v>0</v>
      </c>
      <c r="AF1465" s="15">
        <f t="shared" si="173"/>
        <v>0</v>
      </c>
      <c r="AG1465" s="15">
        <f t="shared" si="173"/>
        <v>0</v>
      </c>
      <c r="AH1465" s="15">
        <f t="shared" si="173"/>
        <v>0</v>
      </c>
      <c r="AI1465" s="15">
        <f t="shared" si="174"/>
        <v>0</v>
      </c>
      <c r="AJ1465" s="15">
        <f t="shared" si="174"/>
        <v>0</v>
      </c>
      <c r="AK1465" s="15">
        <f t="shared" si="174"/>
        <v>0</v>
      </c>
      <c r="AL1465" s="15">
        <f t="shared" si="174"/>
        <v>0</v>
      </c>
      <c r="AM1465" s="15">
        <f t="shared" si="174"/>
        <v>0</v>
      </c>
      <c r="AN1465" s="15">
        <f t="shared" si="174"/>
        <v>0</v>
      </c>
      <c r="AO1465" s="15">
        <f t="shared" si="174"/>
        <v>0</v>
      </c>
      <c r="AP1465" s="15">
        <f t="shared" si="174"/>
        <v>0</v>
      </c>
      <c r="AQ1465" s="15">
        <f t="shared" si="174"/>
        <v>0</v>
      </c>
      <c r="AR1465" s="15">
        <f t="shared" si="174"/>
        <v>0</v>
      </c>
      <c r="AS1465" s="15">
        <f t="shared" si="175"/>
        <v>0</v>
      </c>
      <c r="AT1465" s="15">
        <f t="shared" si="175"/>
        <v>0</v>
      </c>
      <c r="AU1465" s="15">
        <f t="shared" si="175"/>
        <v>0</v>
      </c>
      <c r="AV1465" s="15">
        <f t="shared" si="175"/>
        <v>0</v>
      </c>
      <c r="AW1465" s="15">
        <f t="shared" si="175"/>
        <v>0</v>
      </c>
      <c r="AX1465" s="15">
        <f t="shared" si="175"/>
        <v>0</v>
      </c>
      <c r="AY1465" s="15">
        <f t="shared" si="175"/>
        <v>0</v>
      </c>
      <c r="BB1465" t="b">
        <f t="shared" si="171"/>
        <v>1</v>
      </c>
    </row>
    <row r="1466" spans="2:54">
      <c r="B1466">
        <f>TIP!A432</f>
        <v>19442</v>
      </c>
      <c r="C1466">
        <f>TIP!C432</f>
        <v>70810</v>
      </c>
      <c r="D1466" t="str">
        <f>TIP!F432</f>
        <v xml:space="preserve"> ODOT</v>
      </c>
      <c r="E1466" t="s">
        <v>3</v>
      </c>
      <c r="F1466" t="str">
        <f t="shared" si="172"/>
        <v>ODOT/Roadwayandbridge</v>
      </c>
      <c r="G1466" t="str">
        <f>TIP!F432</f>
        <v xml:space="preserve"> ODOT</v>
      </c>
      <c r="I1466" t="str">
        <f>TIP!B432</f>
        <v>OR99E:  Crystal Springs Creek Bridge Replacement</v>
      </c>
      <c r="L1466" t="str">
        <f>TIP!E432</f>
        <v xml:space="preserve"> Highway</v>
      </c>
      <c r="M1466" t="str">
        <f>TIP!D432</f>
        <v xml:space="preserve"> Replace Bridge #02060</v>
      </c>
      <c r="N1466">
        <f>TIP!P432</f>
        <v>50000</v>
      </c>
      <c r="R1466">
        <v>292</v>
      </c>
      <c r="T1466" t="str">
        <f>TIP!H367</f>
        <v>Roadwayandbridge</v>
      </c>
      <c r="U1466" s="15">
        <f>TIP!L432</f>
        <v>2015</v>
      </c>
      <c r="W1466" s="15">
        <f t="shared" si="170"/>
        <v>50000</v>
      </c>
      <c r="Y1466" s="15">
        <f t="shared" si="173"/>
        <v>0</v>
      </c>
      <c r="Z1466" s="15">
        <f t="shared" si="173"/>
        <v>50000</v>
      </c>
      <c r="AA1466" s="15">
        <f t="shared" si="173"/>
        <v>0</v>
      </c>
      <c r="AB1466" s="15">
        <f t="shared" si="173"/>
        <v>0</v>
      </c>
      <c r="AC1466" s="15">
        <f t="shared" si="173"/>
        <v>0</v>
      </c>
      <c r="AD1466" s="15">
        <f t="shared" si="173"/>
        <v>0</v>
      </c>
      <c r="AE1466" s="15">
        <f t="shared" si="173"/>
        <v>0</v>
      </c>
      <c r="AF1466" s="15">
        <f t="shared" si="173"/>
        <v>0</v>
      </c>
      <c r="AG1466" s="15">
        <f t="shared" si="173"/>
        <v>0</v>
      </c>
      <c r="AH1466" s="15">
        <f t="shared" si="173"/>
        <v>0</v>
      </c>
      <c r="AI1466" s="15">
        <f t="shared" si="174"/>
        <v>0</v>
      </c>
      <c r="AJ1466" s="15">
        <f t="shared" si="174"/>
        <v>0</v>
      </c>
      <c r="AK1466" s="15">
        <f t="shared" si="174"/>
        <v>0</v>
      </c>
      <c r="AL1466" s="15">
        <f t="shared" si="174"/>
        <v>0</v>
      </c>
      <c r="AM1466" s="15">
        <f t="shared" si="174"/>
        <v>0</v>
      </c>
      <c r="AN1466" s="15">
        <f t="shared" si="174"/>
        <v>0</v>
      </c>
      <c r="AO1466" s="15">
        <f t="shared" si="174"/>
        <v>0</v>
      </c>
      <c r="AP1466" s="15">
        <f t="shared" si="174"/>
        <v>0</v>
      </c>
      <c r="AQ1466" s="15">
        <f t="shared" si="174"/>
        <v>0</v>
      </c>
      <c r="AR1466" s="15">
        <f t="shared" si="174"/>
        <v>0</v>
      </c>
      <c r="AS1466" s="15">
        <f t="shared" si="175"/>
        <v>0</v>
      </c>
      <c r="AT1466" s="15">
        <f t="shared" si="175"/>
        <v>0</v>
      </c>
      <c r="AU1466" s="15">
        <f t="shared" si="175"/>
        <v>0</v>
      </c>
      <c r="AV1466" s="15">
        <f t="shared" si="175"/>
        <v>0</v>
      </c>
      <c r="AW1466" s="15">
        <f t="shared" si="175"/>
        <v>0</v>
      </c>
      <c r="AX1466" s="15">
        <f t="shared" si="175"/>
        <v>0</v>
      </c>
      <c r="AY1466" s="15">
        <f t="shared" si="175"/>
        <v>0</v>
      </c>
      <c r="BB1466" t="b">
        <f t="shared" si="171"/>
        <v>1</v>
      </c>
    </row>
    <row r="1467" spans="2:54">
      <c r="B1467">
        <f>TIP!A433</f>
        <v>19442</v>
      </c>
      <c r="C1467">
        <f>TIP!C433</f>
        <v>70810</v>
      </c>
      <c r="D1467" t="str">
        <f>TIP!F433</f>
        <v xml:space="preserve"> ODOT</v>
      </c>
      <c r="E1467" t="s">
        <v>3</v>
      </c>
      <c r="F1467" t="str">
        <f t="shared" si="172"/>
        <v>ODOT/Roadwayandbridge</v>
      </c>
      <c r="G1467" t="str">
        <f>TIP!F433</f>
        <v xml:space="preserve"> ODOT</v>
      </c>
      <c r="I1467" t="str">
        <f>TIP!B433</f>
        <v>OR99E:  Crystal Springs Creek Bridge Replacement</v>
      </c>
      <c r="L1467" t="str">
        <f>TIP!E433</f>
        <v xml:space="preserve"> Highway</v>
      </c>
      <c r="M1467" t="str">
        <f>TIP!D433</f>
        <v xml:space="preserve"> Replace Bridge #02060</v>
      </c>
      <c r="N1467">
        <f>TIP!P433</f>
        <v>1780000</v>
      </c>
      <c r="R1467">
        <v>293</v>
      </c>
      <c r="T1467" t="str">
        <f>TIP!H368</f>
        <v>Roadwayandbridge</v>
      </c>
      <c r="U1467" s="15">
        <f>TIP!L433</f>
        <v>2015</v>
      </c>
      <c r="W1467" s="15">
        <f t="shared" si="170"/>
        <v>1780000</v>
      </c>
      <c r="Y1467" s="15">
        <f t="shared" si="173"/>
        <v>0</v>
      </c>
      <c r="Z1467" s="15">
        <f t="shared" si="173"/>
        <v>1780000</v>
      </c>
      <c r="AA1467" s="15">
        <f t="shared" si="173"/>
        <v>0</v>
      </c>
      <c r="AB1467" s="15">
        <f t="shared" si="173"/>
        <v>0</v>
      </c>
      <c r="AC1467" s="15">
        <f t="shared" si="173"/>
        <v>0</v>
      </c>
      <c r="AD1467" s="15">
        <f t="shared" si="173"/>
        <v>0</v>
      </c>
      <c r="AE1467" s="15">
        <f t="shared" si="173"/>
        <v>0</v>
      </c>
      <c r="AF1467" s="15">
        <f t="shared" si="173"/>
        <v>0</v>
      </c>
      <c r="AG1467" s="15">
        <f t="shared" si="173"/>
        <v>0</v>
      </c>
      <c r="AH1467" s="15">
        <f t="shared" si="173"/>
        <v>0</v>
      </c>
      <c r="AI1467" s="15">
        <f t="shared" si="174"/>
        <v>0</v>
      </c>
      <c r="AJ1467" s="15">
        <f t="shared" si="174"/>
        <v>0</v>
      </c>
      <c r="AK1467" s="15">
        <f t="shared" si="174"/>
        <v>0</v>
      </c>
      <c r="AL1467" s="15">
        <f t="shared" si="174"/>
        <v>0</v>
      </c>
      <c r="AM1467" s="15">
        <f t="shared" si="174"/>
        <v>0</v>
      </c>
      <c r="AN1467" s="15">
        <f t="shared" si="174"/>
        <v>0</v>
      </c>
      <c r="AO1467" s="15">
        <f t="shared" si="174"/>
        <v>0</v>
      </c>
      <c r="AP1467" s="15">
        <f t="shared" si="174"/>
        <v>0</v>
      </c>
      <c r="AQ1467" s="15">
        <f t="shared" si="174"/>
        <v>0</v>
      </c>
      <c r="AR1467" s="15">
        <f t="shared" si="174"/>
        <v>0</v>
      </c>
      <c r="AS1467" s="15">
        <f t="shared" si="175"/>
        <v>0</v>
      </c>
      <c r="AT1467" s="15">
        <f t="shared" si="175"/>
        <v>0</v>
      </c>
      <c r="AU1467" s="15">
        <f t="shared" si="175"/>
        <v>0</v>
      </c>
      <c r="AV1467" s="15">
        <f t="shared" si="175"/>
        <v>0</v>
      </c>
      <c r="AW1467" s="15">
        <f t="shared" si="175"/>
        <v>0</v>
      </c>
      <c r="AX1467" s="15">
        <f t="shared" si="175"/>
        <v>0</v>
      </c>
      <c r="AY1467" s="15">
        <f t="shared" si="175"/>
        <v>0</v>
      </c>
      <c r="BB1467" t="b">
        <f t="shared" si="171"/>
        <v>1</v>
      </c>
    </row>
    <row r="1468" spans="2:54">
      <c r="B1468">
        <f>TIP!A442</f>
        <v>19502</v>
      </c>
      <c r="C1468">
        <f>TIP!C442</f>
        <v>70819</v>
      </c>
      <c r="D1468" t="str">
        <f>TIP!F442</f>
        <v xml:space="preserve"> ODOT</v>
      </c>
      <c r="E1468" t="s">
        <v>3</v>
      </c>
      <c r="F1468" t="str">
        <f t="shared" si="172"/>
        <v>ODOT/Pedestrian</v>
      </c>
      <c r="G1468" t="str">
        <f>TIP!F442</f>
        <v xml:space="preserve"> ODOT</v>
      </c>
      <c r="I1468" t="str">
        <f>TIP!B442</f>
        <v>Region 1 Rural Safety Improvements</v>
      </c>
      <c r="L1468" t="str">
        <f>TIP!E442</f>
        <v xml:space="preserve"> Local Road</v>
      </c>
      <c r="M1468" t="str">
        <f>TIP!D442</f>
        <v xml:space="preserve"> </v>
      </c>
      <c r="N1468">
        <f>TIP!P442</f>
        <v>408842</v>
      </c>
      <c r="R1468">
        <v>302</v>
      </c>
      <c r="T1468" t="str">
        <f>TIP!H377</f>
        <v>Pedestrian</v>
      </c>
      <c r="U1468" s="15">
        <f>TIP!L442</f>
        <v>2015</v>
      </c>
      <c r="W1468" s="15">
        <f t="shared" si="170"/>
        <v>408842</v>
      </c>
      <c r="Y1468" s="15">
        <f t="shared" ref="Y1468:AH1477" si="176">IF(Y$1=$U1468,$W1468,0)</f>
        <v>0</v>
      </c>
      <c r="Z1468" s="15">
        <f t="shared" si="176"/>
        <v>408842</v>
      </c>
      <c r="AA1468" s="15">
        <f t="shared" si="176"/>
        <v>0</v>
      </c>
      <c r="AB1468" s="15">
        <f t="shared" si="176"/>
        <v>0</v>
      </c>
      <c r="AC1468" s="15">
        <f t="shared" si="176"/>
        <v>0</v>
      </c>
      <c r="AD1468" s="15">
        <f t="shared" si="176"/>
        <v>0</v>
      </c>
      <c r="AE1468" s="15">
        <f t="shared" si="176"/>
        <v>0</v>
      </c>
      <c r="AF1468" s="15">
        <f t="shared" si="176"/>
        <v>0</v>
      </c>
      <c r="AG1468" s="15">
        <f t="shared" si="176"/>
        <v>0</v>
      </c>
      <c r="AH1468" s="15">
        <f t="shared" si="176"/>
        <v>0</v>
      </c>
      <c r="AI1468" s="15">
        <f t="shared" ref="AI1468:AR1477" si="177">IF(AI$1=$U1468,$W1468,0)</f>
        <v>0</v>
      </c>
      <c r="AJ1468" s="15">
        <f t="shared" si="177"/>
        <v>0</v>
      </c>
      <c r="AK1468" s="15">
        <f t="shared" si="177"/>
        <v>0</v>
      </c>
      <c r="AL1468" s="15">
        <f t="shared" si="177"/>
        <v>0</v>
      </c>
      <c r="AM1468" s="15">
        <f t="shared" si="177"/>
        <v>0</v>
      </c>
      <c r="AN1468" s="15">
        <f t="shared" si="177"/>
        <v>0</v>
      </c>
      <c r="AO1468" s="15">
        <f t="shared" si="177"/>
        <v>0</v>
      </c>
      <c r="AP1468" s="15">
        <f t="shared" si="177"/>
        <v>0</v>
      </c>
      <c r="AQ1468" s="15">
        <f t="shared" si="177"/>
        <v>0</v>
      </c>
      <c r="AR1468" s="15">
        <f t="shared" si="177"/>
        <v>0</v>
      </c>
      <c r="AS1468" s="15">
        <f t="shared" ref="AS1468:AY1477" si="178">IF(AS$1=$U1468,$W1468,0)</f>
        <v>0</v>
      </c>
      <c r="AT1468" s="15">
        <f t="shared" si="178"/>
        <v>0</v>
      </c>
      <c r="AU1468" s="15">
        <f t="shared" si="178"/>
        <v>0</v>
      </c>
      <c r="AV1468" s="15">
        <f t="shared" si="178"/>
        <v>0</v>
      </c>
      <c r="AW1468" s="15">
        <f t="shared" si="178"/>
        <v>0</v>
      </c>
      <c r="AX1468" s="15">
        <f t="shared" si="178"/>
        <v>0</v>
      </c>
      <c r="AY1468" s="15">
        <f t="shared" si="178"/>
        <v>0</v>
      </c>
      <c r="BB1468" t="b">
        <f t="shared" si="171"/>
        <v>1</v>
      </c>
    </row>
    <row r="1469" spans="2:54">
      <c r="B1469">
        <f>TIP!A443</f>
        <v>19528</v>
      </c>
      <c r="C1469">
        <f>TIP!C443</f>
        <v>70824</v>
      </c>
      <c r="D1469" t="str">
        <f>TIP!F443</f>
        <v xml:space="preserve"> ODOT</v>
      </c>
      <c r="E1469" t="s">
        <v>3</v>
      </c>
      <c r="F1469" t="str">
        <f t="shared" si="172"/>
        <v>ODOT/Pedestrian</v>
      </c>
      <c r="G1469" t="str">
        <f>TIP!F443</f>
        <v xml:space="preserve"> ODOT</v>
      </c>
      <c r="I1469" t="str">
        <f>TIP!B443</f>
        <v>2016 Region 1 Local Roads Signal Upgrades</v>
      </c>
      <c r="L1469" t="str">
        <f>TIP!E443</f>
        <v xml:space="preserve"> Local Road</v>
      </c>
      <c r="M1469" t="str">
        <f>TIP!D443</f>
        <v xml:space="preserve"> Signal safety enhancements and upgrades.</v>
      </c>
      <c r="N1469">
        <f>TIP!P443</f>
        <v>355500</v>
      </c>
      <c r="R1469">
        <v>303</v>
      </c>
      <c r="T1469" t="str">
        <f>TIP!H378</f>
        <v>Pedestrian</v>
      </c>
      <c r="U1469" s="15">
        <f>TIP!L443</f>
        <v>2015</v>
      </c>
      <c r="W1469" s="15">
        <f t="shared" si="170"/>
        <v>355500</v>
      </c>
      <c r="Y1469" s="15">
        <f t="shared" si="176"/>
        <v>0</v>
      </c>
      <c r="Z1469" s="15">
        <f t="shared" si="176"/>
        <v>355500</v>
      </c>
      <c r="AA1469" s="15">
        <f t="shared" si="176"/>
        <v>0</v>
      </c>
      <c r="AB1469" s="15">
        <f t="shared" si="176"/>
        <v>0</v>
      </c>
      <c r="AC1469" s="15">
        <f t="shared" si="176"/>
        <v>0</v>
      </c>
      <c r="AD1469" s="15">
        <f t="shared" si="176"/>
        <v>0</v>
      </c>
      <c r="AE1469" s="15">
        <f t="shared" si="176"/>
        <v>0</v>
      </c>
      <c r="AF1469" s="15">
        <f t="shared" si="176"/>
        <v>0</v>
      </c>
      <c r="AG1469" s="15">
        <f t="shared" si="176"/>
        <v>0</v>
      </c>
      <c r="AH1469" s="15">
        <f t="shared" si="176"/>
        <v>0</v>
      </c>
      <c r="AI1469" s="15">
        <f t="shared" si="177"/>
        <v>0</v>
      </c>
      <c r="AJ1469" s="15">
        <f t="shared" si="177"/>
        <v>0</v>
      </c>
      <c r="AK1469" s="15">
        <f t="shared" si="177"/>
        <v>0</v>
      </c>
      <c r="AL1469" s="15">
        <f t="shared" si="177"/>
        <v>0</v>
      </c>
      <c r="AM1469" s="15">
        <f t="shared" si="177"/>
        <v>0</v>
      </c>
      <c r="AN1469" s="15">
        <f t="shared" si="177"/>
        <v>0</v>
      </c>
      <c r="AO1469" s="15">
        <f t="shared" si="177"/>
        <v>0</v>
      </c>
      <c r="AP1469" s="15">
        <f t="shared" si="177"/>
        <v>0</v>
      </c>
      <c r="AQ1469" s="15">
        <f t="shared" si="177"/>
        <v>0</v>
      </c>
      <c r="AR1469" s="15">
        <f t="shared" si="177"/>
        <v>0</v>
      </c>
      <c r="AS1469" s="15">
        <f t="shared" si="178"/>
        <v>0</v>
      </c>
      <c r="AT1469" s="15">
        <f t="shared" si="178"/>
        <v>0</v>
      </c>
      <c r="AU1469" s="15">
        <f t="shared" si="178"/>
        <v>0</v>
      </c>
      <c r="AV1469" s="15">
        <f t="shared" si="178"/>
        <v>0</v>
      </c>
      <c r="AW1469" s="15">
        <f t="shared" si="178"/>
        <v>0</v>
      </c>
      <c r="AX1469" s="15">
        <f t="shared" si="178"/>
        <v>0</v>
      </c>
      <c r="AY1469" s="15">
        <f t="shared" si="178"/>
        <v>0</v>
      </c>
      <c r="BB1469" t="b">
        <f t="shared" si="171"/>
        <v>1</v>
      </c>
    </row>
    <row r="1470" spans="2:54">
      <c r="B1470">
        <f>TIP!A464</f>
        <v>17697</v>
      </c>
      <c r="C1470">
        <f>TIP!C464</f>
        <v>70554</v>
      </c>
      <c r="D1470" t="str">
        <f>TIP!F464</f>
        <v xml:space="preserve"> ODOT</v>
      </c>
      <c r="E1470" t="s">
        <v>3</v>
      </c>
      <c r="F1470" t="str">
        <f t="shared" si="172"/>
        <v>ODOT/0</v>
      </c>
      <c r="G1470" t="str">
        <f>TIP!F464</f>
        <v xml:space="preserve"> ODOT</v>
      </c>
      <c r="I1470" t="str">
        <f>TIP!B464</f>
        <v>2014 &amp; 2015 Signal Upgrades</v>
      </c>
      <c r="L1470" t="str">
        <f>TIP!E464</f>
        <v xml:space="preserve"> Highway</v>
      </c>
      <c r="M1470" t="str">
        <f>TIP!D464</f>
        <v xml:space="preserve"> Signal Upgrades</v>
      </c>
      <c r="N1470">
        <f>TIP!P464</f>
        <v>0</v>
      </c>
      <c r="R1470">
        <v>324</v>
      </c>
      <c r="T1470">
        <f>TIP!H399</f>
        <v>0</v>
      </c>
      <c r="U1470" s="15">
        <f>TIP!L464</f>
        <v>2016</v>
      </c>
      <c r="W1470" s="15">
        <f t="shared" si="170"/>
        <v>0</v>
      </c>
      <c r="Y1470" s="15">
        <f t="shared" si="176"/>
        <v>0</v>
      </c>
      <c r="Z1470" s="15">
        <f t="shared" si="176"/>
        <v>0</v>
      </c>
      <c r="AA1470" s="15">
        <f t="shared" si="176"/>
        <v>0</v>
      </c>
      <c r="AB1470" s="15">
        <f t="shared" si="176"/>
        <v>0</v>
      </c>
      <c r="AC1470" s="15">
        <f t="shared" si="176"/>
        <v>0</v>
      </c>
      <c r="AD1470" s="15">
        <f t="shared" si="176"/>
        <v>0</v>
      </c>
      <c r="AE1470" s="15">
        <f t="shared" si="176"/>
        <v>0</v>
      </c>
      <c r="AF1470" s="15">
        <f t="shared" si="176"/>
        <v>0</v>
      </c>
      <c r="AG1470" s="15">
        <f t="shared" si="176"/>
        <v>0</v>
      </c>
      <c r="AH1470" s="15">
        <f t="shared" si="176"/>
        <v>0</v>
      </c>
      <c r="AI1470" s="15">
        <f t="shared" si="177"/>
        <v>0</v>
      </c>
      <c r="AJ1470" s="15">
        <f t="shared" si="177"/>
        <v>0</v>
      </c>
      <c r="AK1470" s="15">
        <f t="shared" si="177"/>
        <v>0</v>
      </c>
      <c r="AL1470" s="15">
        <f t="shared" si="177"/>
        <v>0</v>
      </c>
      <c r="AM1470" s="15">
        <f t="shared" si="177"/>
        <v>0</v>
      </c>
      <c r="AN1470" s="15">
        <f t="shared" si="177"/>
        <v>0</v>
      </c>
      <c r="AO1470" s="15">
        <f t="shared" si="177"/>
        <v>0</v>
      </c>
      <c r="AP1470" s="15">
        <f t="shared" si="177"/>
        <v>0</v>
      </c>
      <c r="AQ1470" s="15">
        <f t="shared" si="177"/>
        <v>0</v>
      </c>
      <c r="AR1470" s="15">
        <f t="shared" si="177"/>
        <v>0</v>
      </c>
      <c r="AS1470" s="15">
        <f t="shared" si="178"/>
        <v>0</v>
      </c>
      <c r="AT1470" s="15">
        <f t="shared" si="178"/>
        <v>0</v>
      </c>
      <c r="AU1470" s="15">
        <f t="shared" si="178"/>
        <v>0</v>
      </c>
      <c r="AV1470" s="15">
        <f t="shared" si="178"/>
        <v>0</v>
      </c>
      <c r="AW1470" s="15">
        <f t="shared" si="178"/>
        <v>0</v>
      </c>
      <c r="AX1470" s="15">
        <f t="shared" si="178"/>
        <v>0</v>
      </c>
      <c r="AY1470" s="15">
        <f t="shared" si="178"/>
        <v>0</v>
      </c>
      <c r="BB1470" t="b">
        <f t="shared" si="171"/>
        <v>1</v>
      </c>
    </row>
    <row r="1471" spans="2:54">
      <c r="B1471">
        <f>TIP!A465</f>
        <v>17697</v>
      </c>
      <c r="C1471">
        <f>TIP!C465</f>
        <v>70554</v>
      </c>
      <c r="D1471" t="str">
        <f>TIP!F465</f>
        <v xml:space="preserve"> ODOT</v>
      </c>
      <c r="E1471" t="s">
        <v>3</v>
      </c>
      <c r="F1471" t="str">
        <f t="shared" si="172"/>
        <v>ODOT/Pedestrian</v>
      </c>
      <c r="G1471" t="str">
        <f>TIP!F465</f>
        <v xml:space="preserve"> ODOT</v>
      </c>
      <c r="I1471" t="str">
        <f>TIP!B465</f>
        <v>2014 &amp; 2015 Signal Upgrades</v>
      </c>
      <c r="L1471" t="str">
        <f>TIP!E465</f>
        <v xml:space="preserve"> Highway</v>
      </c>
      <c r="M1471" t="str">
        <f>TIP!D465</f>
        <v xml:space="preserve"> Signal Upgrades</v>
      </c>
      <c r="N1471">
        <f>TIP!P465</f>
        <v>416000</v>
      </c>
      <c r="R1471">
        <v>325</v>
      </c>
      <c r="T1471" t="str">
        <f>TIP!H400</f>
        <v>Pedestrian</v>
      </c>
      <c r="U1471" s="15">
        <f>TIP!L465</f>
        <v>2016</v>
      </c>
      <c r="W1471" s="15">
        <f t="shared" si="170"/>
        <v>416000</v>
      </c>
      <c r="Y1471" s="15">
        <f t="shared" si="176"/>
        <v>0</v>
      </c>
      <c r="Z1471" s="15">
        <f t="shared" si="176"/>
        <v>0</v>
      </c>
      <c r="AA1471" s="15">
        <f t="shared" si="176"/>
        <v>416000</v>
      </c>
      <c r="AB1471" s="15">
        <f t="shared" si="176"/>
        <v>0</v>
      </c>
      <c r="AC1471" s="15">
        <f t="shared" si="176"/>
        <v>0</v>
      </c>
      <c r="AD1471" s="15">
        <f t="shared" si="176"/>
        <v>0</v>
      </c>
      <c r="AE1471" s="15">
        <f t="shared" si="176"/>
        <v>0</v>
      </c>
      <c r="AF1471" s="15">
        <f t="shared" si="176"/>
        <v>0</v>
      </c>
      <c r="AG1471" s="15">
        <f t="shared" si="176"/>
        <v>0</v>
      </c>
      <c r="AH1471" s="15">
        <f t="shared" si="176"/>
        <v>0</v>
      </c>
      <c r="AI1471" s="15">
        <f t="shared" si="177"/>
        <v>0</v>
      </c>
      <c r="AJ1471" s="15">
        <f t="shared" si="177"/>
        <v>0</v>
      </c>
      <c r="AK1471" s="15">
        <f t="shared" si="177"/>
        <v>0</v>
      </c>
      <c r="AL1471" s="15">
        <f t="shared" si="177"/>
        <v>0</v>
      </c>
      <c r="AM1471" s="15">
        <f t="shared" si="177"/>
        <v>0</v>
      </c>
      <c r="AN1471" s="15">
        <f t="shared" si="177"/>
        <v>0</v>
      </c>
      <c r="AO1471" s="15">
        <f t="shared" si="177"/>
        <v>0</v>
      </c>
      <c r="AP1471" s="15">
        <f t="shared" si="177"/>
        <v>0</v>
      </c>
      <c r="AQ1471" s="15">
        <f t="shared" si="177"/>
        <v>0</v>
      </c>
      <c r="AR1471" s="15">
        <f t="shared" si="177"/>
        <v>0</v>
      </c>
      <c r="AS1471" s="15">
        <f t="shared" si="178"/>
        <v>0</v>
      </c>
      <c r="AT1471" s="15">
        <f t="shared" si="178"/>
        <v>0</v>
      </c>
      <c r="AU1471" s="15">
        <f t="shared" si="178"/>
        <v>0</v>
      </c>
      <c r="AV1471" s="15">
        <f t="shared" si="178"/>
        <v>0</v>
      </c>
      <c r="AW1471" s="15">
        <f t="shared" si="178"/>
        <v>0</v>
      </c>
      <c r="AX1471" s="15">
        <f t="shared" si="178"/>
        <v>0</v>
      </c>
      <c r="AY1471" s="15">
        <f t="shared" si="178"/>
        <v>0</v>
      </c>
      <c r="BB1471" t="b">
        <f t="shared" si="171"/>
        <v>1</v>
      </c>
    </row>
    <row r="1472" spans="2:54">
      <c r="B1472">
        <f>TIP!A466</f>
        <v>17697</v>
      </c>
      <c r="C1472">
        <f>TIP!C466</f>
        <v>70554</v>
      </c>
      <c r="D1472" t="str">
        <f>TIP!F466</f>
        <v xml:space="preserve"> ODOT</v>
      </c>
      <c r="E1472" t="s">
        <v>3</v>
      </c>
      <c r="F1472" t="str">
        <f t="shared" si="172"/>
        <v>ODOT/Pedestrian</v>
      </c>
      <c r="G1472" t="str">
        <f>TIP!F466</f>
        <v xml:space="preserve"> ODOT</v>
      </c>
      <c r="I1472" t="str">
        <f>TIP!B466</f>
        <v>2014 &amp; 2015 Signal Upgrades</v>
      </c>
      <c r="L1472" t="str">
        <f>TIP!E466</f>
        <v xml:space="preserve"> Highway</v>
      </c>
      <c r="M1472" t="str">
        <f>TIP!D466</f>
        <v xml:space="preserve"> Signal Upgrades</v>
      </c>
      <c r="N1472">
        <f>TIP!P466</f>
        <v>50000</v>
      </c>
      <c r="R1472">
        <v>326</v>
      </c>
      <c r="T1472" t="str">
        <f>TIP!H401</f>
        <v>Pedestrian</v>
      </c>
      <c r="U1472" s="15">
        <f>TIP!L466</f>
        <v>2016</v>
      </c>
      <c r="W1472" s="15">
        <f t="shared" si="170"/>
        <v>50000</v>
      </c>
      <c r="Y1472" s="15">
        <f t="shared" si="176"/>
        <v>0</v>
      </c>
      <c r="Z1472" s="15">
        <f t="shared" si="176"/>
        <v>0</v>
      </c>
      <c r="AA1472" s="15">
        <f t="shared" si="176"/>
        <v>50000</v>
      </c>
      <c r="AB1472" s="15">
        <f t="shared" si="176"/>
        <v>0</v>
      </c>
      <c r="AC1472" s="15">
        <f t="shared" si="176"/>
        <v>0</v>
      </c>
      <c r="AD1472" s="15">
        <f t="shared" si="176"/>
        <v>0</v>
      </c>
      <c r="AE1472" s="15">
        <f t="shared" si="176"/>
        <v>0</v>
      </c>
      <c r="AF1472" s="15">
        <f t="shared" si="176"/>
        <v>0</v>
      </c>
      <c r="AG1472" s="15">
        <f t="shared" si="176"/>
        <v>0</v>
      </c>
      <c r="AH1472" s="15">
        <f t="shared" si="176"/>
        <v>0</v>
      </c>
      <c r="AI1472" s="15">
        <f t="shared" si="177"/>
        <v>0</v>
      </c>
      <c r="AJ1472" s="15">
        <f t="shared" si="177"/>
        <v>0</v>
      </c>
      <c r="AK1472" s="15">
        <f t="shared" si="177"/>
        <v>0</v>
      </c>
      <c r="AL1472" s="15">
        <f t="shared" si="177"/>
        <v>0</v>
      </c>
      <c r="AM1472" s="15">
        <f t="shared" si="177"/>
        <v>0</v>
      </c>
      <c r="AN1472" s="15">
        <f t="shared" si="177"/>
        <v>0</v>
      </c>
      <c r="AO1472" s="15">
        <f t="shared" si="177"/>
        <v>0</v>
      </c>
      <c r="AP1472" s="15">
        <f t="shared" si="177"/>
        <v>0</v>
      </c>
      <c r="AQ1472" s="15">
        <f t="shared" si="177"/>
        <v>0</v>
      </c>
      <c r="AR1472" s="15">
        <f t="shared" si="177"/>
        <v>0</v>
      </c>
      <c r="AS1472" s="15">
        <f t="shared" si="178"/>
        <v>0</v>
      </c>
      <c r="AT1472" s="15">
        <f t="shared" si="178"/>
        <v>0</v>
      </c>
      <c r="AU1472" s="15">
        <f t="shared" si="178"/>
        <v>0</v>
      </c>
      <c r="AV1472" s="15">
        <f t="shared" si="178"/>
        <v>0</v>
      </c>
      <c r="AW1472" s="15">
        <f t="shared" si="178"/>
        <v>0</v>
      </c>
      <c r="AX1472" s="15">
        <f t="shared" si="178"/>
        <v>0</v>
      </c>
      <c r="AY1472" s="15">
        <f t="shared" si="178"/>
        <v>0</v>
      </c>
      <c r="BB1472" t="b">
        <f t="shared" si="171"/>
        <v>1</v>
      </c>
    </row>
    <row r="1473" spans="2:54">
      <c r="B1473">
        <f>TIP!A467</f>
        <v>17697</v>
      </c>
      <c r="C1473">
        <f>TIP!C467</f>
        <v>70554</v>
      </c>
      <c r="D1473" t="str">
        <f>TIP!F467</f>
        <v xml:space="preserve"> ODOT</v>
      </c>
      <c r="E1473" t="s">
        <v>3</v>
      </c>
      <c r="F1473" t="str">
        <f t="shared" si="172"/>
        <v>ODOT/Pedestrian</v>
      </c>
      <c r="G1473" t="str">
        <f>TIP!F467</f>
        <v xml:space="preserve"> ODOT</v>
      </c>
      <c r="I1473" t="str">
        <f>TIP!B467</f>
        <v>2014 &amp; 2015 Signal Upgrades</v>
      </c>
      <c r="L1473" t="str">
        <f>TIP!E467</f>
        <v xml:space="preserve"> Highway</v>
      </c>
      <c r="M1473" t="str">
        <f>TIP!D467</f>
        <v xml:space="preserve"> Signal Upgrades</v>
      </c>
      <c r="N1473">
        <f>TIP!P467</f>
        <v>0</v>
      </c>
      <c r="R1473">
        <v>327</v>
      </c>
      <c r="T1473" t="str">
        <f>TIP!H402</f>
        <v>Pedestrian</v>
      </c>
      <c r="U1473" s="15">
        <f>TIP!L467</f>
        <v>2016</v>
      </c>
      <c r="W1473" s="15">
        <f t="shared" si="170"/>
        <v>0</v>
      </c>
      <c r="Y1473" s="15">
        <f t="shared" si="176"/>
        <v>0</v>
      </c>
      <c r="Z1473" s="15">
        <f t="shared" si="176"/>
        <v>0</v>
      </c>
      <c r="AA1473" s="15">
        <f t="shared" si="176"/>
        <v>0</v>
      </c>
      <c r="AB1473" s="15">
        <f t="shared" si="176"/>
        <v>0</v>
      </c>
      <c r="AC1473" s="15">
        <f t="shared" si="176"/>
        <v>0</v>
      </c>
      <c r="AD1473" s="15">
        <f t="shared" si="176"/>
        <v>0</v>
      </c>
      <c r="AE1473" s="15">
        <f t="shared" si="176"/>
        <v>0</v>
      </c>
      <c r="AF1473" s="15">
        <f t="shared" si="176"/>
        <v>0</v>
      </c>
      <c r="AG1473" s="15">
        <f t="shared" si="176"/>
        <v>0</v>
      </c>
      <c r="AH1473" s="15">
        <f t="shared" si="176"/>
        <v>0</v>
      </c>
      <c r="AI1473" s="15">
        <f t="shared" si="177"/>
        <v>0</v>
      </c>
      <c r="AJ1473" s="15">
        <f t="shared" si="177"/>
        <v>0</v>
      </c>
      <c r="AK1473" s="15">
        <f t="shared" si="177"/>
        <v>0</v>
      </c>
      <c r="AL1473" s="15">
        <f t="shared" si="177"/>
        <v>0</v>
      </c>
      <c r="AM1473" s="15">
        <f t="shared" si="177"/>
        <v>0</v>
      </c>
      <c r="AN1473" s="15">
        <f t="shared" si="177"/>
        <v>0</v>
      </c>
      <c r="AO1473" s="15">
        <f t="shared" si="177"/>
        <v>0</v>
      </c>
      <c r="AP1473" s="15">
        <f t="shared" si="177"/>
        <v>0</v>
      </c>
      <c r="AQ1473" s="15">
        <f t="shared" si="177"/>
        <v>0</v>
      </c>
      <c r="AR1473" s="15">
        <f t="shared" si="177"/>
        <v>0</v>
      </c>
      <c r="AS1473" s="15">
        <f t="shared" si="178"/>
        <v>0</v>
      </c>
      <c r="AT1473" s="15">
        <f t="shared" si="178"/>
        <v>0</v>
      </c>
      <c r="AU1473" s="15">
        <f t="shared" si="178"/>
        <v>0</v>
      </c>
      <c r="AV1473" s="15">
        <f t="shared" si="178"/>
        <v>0</v>
      </c>
      <c r="AW1473" s="15">
        <f t="shared" si="178"/>
        <v>0</v>
      </c>
      <c r="AX1473" s="15">
        <f t="shared" si="178"/>
        <v>0</v>
      </c>
      <c r="AY1473" s="15">
        <f t="shared" si="178"/>
        <v>0</v>
      </c>
      <c r="BB1473" t="b">
        <f t="shared" si="171"/>
        <v>1</v>
      </c>
    </row>
    <row r="1474" spans="2:54">
      <c r="B1474">
        <f>TIP!A469</f>
        <v>18262</v>
      </c>
      <c r="C1474">
        <f>TIP!C469</f>
        <v>70607</v>
      </c>
      <c r="D1474" t="str">
        <f>TIP!F469</f>
        <v xml:space="preserve"> ODOT</v>
      </c>
      <c r="E1474" t="s">
        <v>3</v>
      </c>
      <c r="F1474" t="str">
        <f t="shared" si="172"/>
        <v>ODOT/0</v>
      </c>
      <c r="G1474" t="str">
        <f>TIP!F469</f>
        <v xml:space="preserve"> ODOT</v>
      </c>
      <c r="I1474" t="str">
        <f>TIP!B469</f>
        <v>I-5 SB: Broadway - Weidler Exit Ramp</v>
      </c>
      <c r="L1474" t="str">
        <f>TIP!E469</f>
        <v xml:space="preserve"> Local Road</v>
      </c>
      <c r="M1474" t="str">
        <f>TIP!D469</f>
        <v xml:space="preserve"> Realignment of ramp intersection at Broadway</v>
      </c>
      <c r="N1474">
        <f>TIP!P469</f>
        <v>1795176</v>
      </c>
      <c r="R1474">
        <v>329</v>
      </c>
      <c r="T1474">
        <f>TIP!H404</f>
        <v>0</v>
      </c>
      <c r="U1474" s="15">
        <f>TIP!L469</f>
        <v>2016</v>
      </c>
      <c r="W1474" s="15">
        <f t="shared" si="170"/>
        <v>1795176</v>
      </c>
      <c r="Y1474" s="15">
        <f t="shared" si="176"/>
        <v>0</v>
      </c>
      <c r="Z1474" s="15">
        <f t="shared" si="176"/>
        <v>0</v>
      </c>
      <c r="AA1474" s="15">
        <f t="shared" si="176"/>
        <v>1795176</v>
      </c>
      <c r="AB1474" s="15">
        <f t="shared" si="176"/>
        <v>0</v>
      </c>
      <c r="AC1474" s="15">
        <f t="shared" si="176"/>
        <v>0</v>
      </c>
      <c r="AD1474" s="15">
        <f t="shared" si="176"/>
        <v>0</v>
      </c>
      <c r="AE1474" s="15">
        <f t="shared" si="176"/>
        <v>0</v>
      </c>
      <c r="AF1474" s="15">
        <f t="shared" si="176"/>
        <v>0</v>
      </c>
      <c r="AG1474" s="15">
        <f t="shared" si="176"/>
        <v>0</v>
      </c>
      <c r="AH1474" s="15">
        <f t="shared" si="176"/>
        <v>0</v>
      </c>
      <c r="AI1474" s="15">
        <f t="shared" si="177"/>
        <v>0</v>
      </c>
      <c r="AJ1474" s="15">
        <f t="shared" si="177"/>
        <v>0</v>
      </c>
      <c r="AK1474" s="15">
        <f t="shared" si="177"/>
        <v>0</v>
      </c>
      <c r="AL1474" s="15">
        <f t="shared" si="177"/>
        <v>0</v>
      </c>
      <c r="AM1474" s="15">
        <f t="shared" si="177"/>
        <v>0</v>
      </c>
      <c r="AN1474" s="15">
        <f t="shared" si="177"/>
        <v>0</v>
      </c>
      <c r="AO1474" s="15">
        <f t="shared" si="177"/>
        <v>0</v>
      </c>
      <c r="AP1474" s="15">
        <f t="shared" si="177"/>
        <v>0</v>
      </c>
      <c r="AQ1474" s="15">
        <f t="shared" si="177"/>
        <v>0</v>
      </c>
      <c r="AR1474" s="15">
        <f t="shared" si="177"/>
        <v>0</v>
      </c>
      <c r="AS1474" s="15">
        <f t="shared" si="178"/>
        <v>0</v>
      </c>
      <c r="AT1474" s="15">
        <f t="shared" si="178"/>
        <v>0</v>
      </c>
      <c r="AU1474" s="15">
        <f t="shared" si="178"/>
        <v>0</v>
      </c>
      <c r="AV1474" s="15">
        <f t="shared" si="178"/>
        <v>0</v>
      </c>
      <c r="AW1474" s="15">
        <f t="shared" si="178"/>
        <v>0</v>
      </c>
      <c r="AX1474" s="15">
        <f t="shared" si="178"/>
        <v>0</v>
      </c>
      <c r="AY1474" s="15">
        <f t="shared" si="178"/>
        <v>0</v>
      </c>
      <c r="BB1474" t="b">
        <f t="shared" si="171"/>
        <v>1</v>
      </c>
    </row>
    <row r="1475" spans="2:54">
      <c r="B1475">
        <f>TIP!A471</f>
        <v>18563</v>
      </c>
      <c r="C1475">
        <f>TIP!C471</f>
        <v>70753</v>
      </c>
      <c r="D1475" t="str">
        <f>TIP!F471</f>
        <v xml:space="preserve"> ODOT</v>
      </c>
      <c r="E1475" t="s">
        <v>3</v>
      </c>
      <c r="F1475" t="str">
        <f t="shared" si="172"/>
        <v>ODOT/Other</v>
      </c>
      <c r="G1475" t="str">
        <f>TIP!F471</f>
        <v xml:space="preserve"> ODOT</v>
      </c>
      <c r="I1475" t="str">
        <f>TIP!B471</f>
        <v>US26: Ross Island Intchg NB Conn Deck Overlay</v>
      </c>
      <c r="L1475" t="str">
        <f>TIP!E471</f>
        <v xml:space="preserve"> Highway</v>
      </c>
      <c r="M1475" t="str">
        <f>TIP!D471</f>
        <v xml:space="preserve"> Deck overlay/joints Bridge 08194</v>
      </c>
      <c r="N1475">
        <f>TIP!P471</f>
        <v>1063000</v>
      </c>
      <c r="R1475">
        <v>331</v>
      </c>
      <c r="T1475" t="str">
        <f>TIP!H406</f>
        <v>Other</v>
      </c>
      <c r="U1475" s="15">
        <f>TIP!L471</f>
        <v>2016</v>
      </c>
      <c r="W1475" s="15">
        <f t="shared" si="170"/>
        <v>1063000</v>
      </c>
      <c r="Y1475" s="15">
        <f t="shared" si="176"/>
        <v>0</v>
      </c>
      <c r="Z1475" s="15">
        <f t="shared" si="176"/>
        <v>0</v>
      </c>
      <c r="AA1475" s="15">
        <f t="shared" si="176"/>
        <v>1063000</v>
      </c>
      <c r="AB1475" s="15">
        <f t="shared" si="176"/>
        <v>0</v>
      </c>
      <c r="AC1475" s="15">
        <f t="shared" si="176"/>
        <v>0</v>
      </c>
      <c r="AD1475" s="15">
        <f t="shared" si="176"/>
        <v>0</v>
      </c>
      <c r="AE1475" s="15">
        <f t="shared" si="176"/>
        <v>0</v>
      </c>
      <c r="AF1475" s="15">
        <f t="shared" si="176"/>
        <v>0</v>
      </c>
      <c r="AG1475" s="15">
        <f t="shared" si="176"/>
        <v>0</v>
      </c>
      <c r="AH1475" s="15">
        <f t="shared" si="176"/>
        <v>0</v>
      </c>
      <c r="AI1475" s="15">
        <f t="shared" si="177"/>
        <v>0</v>
      </c>
      <c r="AJ1475" s="15">
        <f t="shared" si="177"/>
        <v>0</v>
      </c>
      <c r="AK1475" s="15">
        <f t="shared" si="177"/>
        <v>0</v>
      </c>
      <c r="AL1475" s="15">
        <f t="shared" si="177"/>
        <v>0</v>
      </c>
      <c r="AM1475" s="15">
        <f t="shared" si="177"/>
        <v>0</v>
      </c>
      <c r="AN1475" s="15">
        <f t="shared" si="177"/>
        <v>0</v>
      </c>
      <c r="AO1475" s="15">
        <f t="shared" si="177"/>
        <v>0</v>
      </c>
      <c r="AP1475" s="15">
        <f t="shared" si="177"/>
        <v>0</v>
      </c>
      <c r="AQ1475" s="15">
        <f t="shared" si="177"/>
        <v>0</v>
      </c>
      <c r="AR1475" s="15">
        <f t="shared" si="177"/>
        <v>0</v>
      </c>
      <c r="AS1475" s="15">
        <f t="shared" si="178"/>
        <v>0</v>
      </c>
      <c r="AT1475" s="15">
        <f t="shared" si="178"/>
        <v>0</v>
      </c>
      <c r="AU1475" s="15">
        <f t="shared" si="178"/>
        <v>0</v>
      </c>
      <c r="AV1475" s="15">
        <f t="shared" si="178"/>
        <v>0</v>
      </c>
      <c r="AW1475" s="15">
        <f t="shared" si="178"/>
        <v>0</v>
      </c>
      <c r="AX1475" s="15">
        <f t="shared" si="178"/>
        <v>0</v>
      </c>
      <c r="AY1475" s="15">
        <f t="shared" si="178"/>
        <v>0</v>
      </c>
      <c r="BB1475" t="b">
        <f t="shared" si="171"/>
        <v>1</v>
      </c>
    </row>
    <row r="1476" spans="2:54">
      <c r="B1476">
        <f>TIP!A472</f>
        <v>18757</v>
      </c>
      <c r="C1476">
        <f>TIP!C472</f>
        <v>70756</v>
      </c>
      <c r="D1476" t="str">
        <f>TIP!F472</f>
        <v xml:space="preserve"> ODOT</v>
      </c>
      <c r="E1476" t="s">
        <v>3</v>
      </c>
      <c r="F1476" t="str">
        <f t="shared" si="172"/>
        <v>ODOT/Other</v>
      </c>
      <c r="G1476" t="str">
        <f>TIP!F472</f>
        <v xml:space="preserve"> ODOT</v>
      </c>
      <c r="I1476" t="str">
        <f>TIP!B472</f>
        <v>OR213 Operational Improvements</v>
      </c>
      <c r="L1476" t="str">
        <f>TIP!E472</f>
        <v xml:space="preserve"> Highway</v>
      </c>
      <c r="M1476" t="str">
        <f>TIP!D472</f>
        <v xml:space="preserve"> Signal upgrades</v>
      </c>
      <c r="N1476">
        <f>TIP!P472</f>
        <v>400000</v>
      </c>
      <c r="R1476">
        <v>332</v>
      </c>
      <c r="T1476" t="str">
        <f>TIP!H407</f>
        <v>Other</v>
      </c>
      <c r="U1476" s="15">
        <f>TIP!L472</f>
        <v>2016</v>
      </c>
      <c r="W1476" s="15">
        <f t="shared" si="170"/>
        <v>400000</v>
      </c>
      <c r="Y1476" s="15">
        <f t="shared" si="176"/>
        <v>0</v>
      </c>
      <c r="Z1476" s="15">
        <f t="shared" si="176"/>
        <v>0</v>
      </c>
      <c r="AA1476" s="15">
        <f t="shared" si="176"/>
        <v>400000</v>
      </c>
      <c r="AB1476" s="15">
        <f t="shared" si="176"/>
        <v>0</v>
      </c>
      <c r="AC1476" s="15">
        <f t="shared" si="176"/>
        <v>0</v>
      </c>
      <c r="AD1476" s="15">
        <f t="shared" si="176"/>
        <v>0</v>
      </c>
      <c r="AE1476" s="15">
        <f t="shared" si="176"/>
        <v>0</v>
      </c>
      <c r="AF1476" s="15">
        <f t="shared" si="176"/>
        <v>0</v>
      </c>
      <c r="AG1476" s="15">
        <f t="shared" si="176"/>
        <v>0</v>
      </c>
      <c r="AH1476" s="15">
        <f t="shared" si="176"/>
        <v>0</v>
      </c>
      <c r="AI1476" s="15">
        <f t="shared" si="177"/>
        <v>0</v>
      </c>
      <c r="AJ1476" s="15">
        <f t="shared" si="177"/>
        <v>0</v>
      </c>
      <c r="AK1476" s="15">
        <f t="shared" si="177"/>
        <v>0</v>
      </c>
      <c r="AL1476" s="15">
        <f t="shared" si="177"/>
        <v>0</v>
      </c>
      <c r="AM1476" s="15">
        <f t="shared" si="177"/>
        <v>0</v>
      </c>
      <c r="AN1476" s="15">
        <f t="shared" si="177"/>
        <v>0</v>
      </c>
      <c r="AO1476" s="15">
        <f t="shared" si="177"/>
        <v>0</v>
      </c>
      <c r="AP1476" s="15">
        <f t="shared" si="177"/>
        <v>0</v>
      </c>
      <c r="AQ1476" s="15">
        <f t="shared" si="177"/>
        <v>0</v>
      </c>
      <c r="AR1476" s="15">
        <f t="shared" si="177"/>
        <v>0</v>
      </c>
      <c r="AS1476" s="15">
        <f t="shared" si="178"/>
        <v>0</v>
      </c>
      <c r="AT1476" s="15">
        <f t="shared" si="178"/>
        <v>0</v>
      </c>
      <c r="AU1476" s="15">
        <f t="shared" si="178"/>
        <v>0</v>
      </c>
      <c r="AV1476" s="15">
        <f t="shared" si="178"/>
        <v>0</v>
      </c>
      <c r="AW1476" s="15">
        <f t="shared" si="178"/>
        <v>0</v>
      </c>
      <c r="AX1476" s="15">
        <f t="shared" si="178"/>
        <v>0</v>
      </c>
      <c r="AY1476" s="15">
        <f t="shared" si="178"/>
        <v>0</v>
      </c>
      <c r="BB1476" t="b">
        <f t="shared" si="171"/>
        <v>1</v>
      </c>
    </row>
    <row r="1477" spans="2:54">
      <c r="B1477">
        <f>TIP!A473</f>
        <v>18757</v>
      </c>
      <c r="C1477">
        <f>TIP!C473</f>
        <v>70756</v>
      </c>
      <c r="D1477" t="str">
        <f>TIP!F473</f>
        <v xml:space="preserve"> ODOT</v>
      </c>
      <c r="E1477" t="s">
        <v>3</v>
      </c>
      <c r="F1477" t="str">
        <f t="shared" si="172"/>
        <v>ODOT/Other</v>
      </c>
      <c r="G1477" t="str">
        <f>TIP!F473</f>
        <v xml:space="preserve"> ODOT</v>
      </c>
      <c r="I1477" t="str">
        <f>TIP!B473</f>
        <v>OR213 Operational Improvements</v>
      </c>
      <c r="L1477" t="str">
        <f>TIP!E473</f>
        <v xml:space="preserve"> Highway</v>
      </c>
      <c r="M1477" t="str">
        <f>TIP!D473</f>
        <v xml:space="preserve"> Signal upgrades</v>
      </c>
      <c r="N1477">
        <f>TIP!P473</f>
        <v>64000</v>
      </c>
      <c r="R1477">
        <v>333</v>
      </c>
      <c r="T1477" t="str">
        <f>TIP!H408</f>
        <v>Other</v>
      </c>
      <c r="U1477" s="15">
        <f>TIP!L473</f>
        <v>2016</v>
      </c>
      <c r="W1477" s="15">
        <f t="shared" si="170"/>
        <v>64000</v>
      </c>
      <c r="Y1477" s="15">
        <f t="shared" si="176"/>
        <v>0</v>
      </c>
      <c r="Z1477" s="15">
        <f t="shared" si="176"/>
        <v>0</v>
      </c>
      <c r="AA1477" s="15">
        <f t="shared" si="176"/>
        <v>64000</v>
      </c>
      <c r="AB1477" s="15">
        <f t="shared" si="176"/>
        <v>0</v>
      </c>
      <c r="AC1477" s="15">
        <f t="shared" si="176"/>
        <v>0</v>
      </c>
      <c r="AD1477" s="15">
        <f t="shared" si="176"/>
        <v>0</v>
      </c>
      <c r="AE1477" s="15">
        <f t="shared" si="176"/>
        <v>0</v>
      </c>
      <c r="AF1477" s="15">
        <f t="shared" si="176"/>
        <v>0</v>
      </c>
      <c r="AG1477" s="15">
        <f t="shared" si="176"/>
        <v>0</v>
      </c>
      <c r="AH1477" s="15">
        <f t="shared" si="176"/>
        <v>0</v>
      </c>
      <c r="AI1477" s="15">
        <f t="shared" si="177"/>
        <v>0</v>
      </c>
      <c r="AJ1477" s="15">
        <f t="shared" si="177"/>
        <v>0</v>
      </c>
      <c r="AK1477" s="15">
        <f t="shared" si="177"/>
        <v>0</v>
      </c>
      <c r="AL1477" s="15">
        <f t="shared" si="177"/>
        <v>0</v>
      </c>
      <c r="AM1477" s="15">
        <f t="shared" si="177"/>
        <v>0</v>
      </c>
      <c r="AN1477" s="15">
        <f t="shared" si="177"/>
        <v>0</v>
      </c>
      <c r="AO1477" s="15">
        <f t="shared" si="177"/>
        <v>0</v>
      </c>
      <c r="AP1477" s="15">
        <f t="shared" si="177"/>
        <v>0</v>
      </c>
      <c r="AQ1477" s="15">
        <f t="shared" si="177"/>
        <v>0</v>
      </c>
      <c r="AR1477" s="15">
        <f t="shared" si="177"/>
        <v>0</v>
      </c>
      <c r="AS1477" s="15">
        <f t="shared" si="178"/>
        <v>0</v>
      </c>
      <c r="AT1477" s="15">
        <f t="shared" si="178"/>
        <v>0</v>
      </c>
      <c r="AU1477" s="15">
        <f t="shared" si="178"/>
        <v>0</v>
      </c>
      <c r="AV1477" s="15">
        <f t="shared" si="178"/>
        <v>0</v>
      </c>
      <c r="AW1477" s="15">
        <f t="shared" si="178"/>
        <v>0</v>
      </c>
      <c r="AX1477" s="15">
        <f t="shared" si="178"/>
        <v>0</v>
      </c>
      <c r="AY1477" s="15">
        <f t="shared" si="178"/>
        <v>0</v>
      </c>
      <c r="BB1477" t="b">
        <f t="shared" si="171"/>
        <v>1</v>
      </c>
    </row>
    <row r="1478" spans="2:54">
      <c r="B1478">
        <f>TIP!A474</f>
        <v>18758</v>
      </c>
      <c r="C1478">
        <f>TIP!C474</f>
        <v>70757</v>
      </c>
      <c r="D1478" t="str">
        <f>TIP!F474</f>
        <v xml:space="preserve"> ODOT</v>
      </c>
      <c r="E1478" t="s">
        <v>3</v>
      </c>
      <c r="F1478" t="str">
        <f t="shared" si="172"/>
        <v>ODOT/Other</v>
      </c>
      <c r="G1478" t="str">
        <f>TIP!F474</f>
        <v xml:space="preserve"> ODOT</v>
      </c>
      <c r="I1478" t="str">
        <f>TIP!B474</f>
        <v>OR8 Operational Improvements</v>
      </c>
      <c r="L1478" t="str">
        <f>TIP!E474</f>
        <v xml:space="preserve"> Highway</v>
      </c>
      <c r="M1478" t="str">
        <f>TIP!D474</f>
        <v xml:space="preserve"> Signal upgrades</v>
      </c>
      <c r="N1478">
        <f>TIP!P474</f>
        <v>135001</v>
      </c>
      <c r="R1478">
        <v>334</v>
      </c>
      <c r="T1478" t="str">
        <f>TIP!H409</f>
        <v>Other</v>
      </c>
      <c r="U1478" s="15">
        <f>TIP!L474</f>
        <v>2016</v>
      </c>
      <c r="W1478" s="15">
        <f t="shared" si="170"/>
        <v>135001</v>
      </c>
      <c r="Y1478" s="15">
        <f t="shared" ref="Y1478:AH1487" si="179">IF(Y$1=$U1478,$W1478,0)</f>
        <v>0</v>
      </c>
      <c r="Z1478" s="15">
        <f t="shared" si="179"/>
        <v>0</v>
      </c>
      <c r="AA1478" s="15">
        <f t="shared" si="179"/>
        <v>135001</v>
      </c>
      <c r="AB1478" s="15">
        <f t="shared" si="179"/>
        <v>0</v>
      </c>
      <c r="AC1478" s="15">
        <f t="shared" si="179"/>
        <v>0</v>
      </c>
      <c r="AD1478" s="15">
        <f t="shared" si="179"/>
        <v>0</v>
      </c>
      <c r="AE1478" s="15">
        <f t="shared" si="179"/>
        <v>0</v>
      </c>
      <c r="AF1478" s="15">
        <f t="shared" si="179"/>
        <v>0</v>
      </c>
      <c r="AG1478" s="15">
        <f t="shared" si="179"/>
        <v>0</v>
      </c>
      <c r="AH1478" s="15">
        <f t="shared" si="179"/>
        <v>0</v>
      </c>
      <c r="AI1478" s="15">
        <f t="shared" ref="AI1478:AR1487" si="180">IF(AI$1=$U1478,$W1478,0)</f>
        <v>0</v>
      </c>
      <c r="AJ1478" s="15">
        <f t="shared" si="180"/>
        <v>0</v>
      </c>
      <c r="AK1478" s="15">
        <f t="shared" si="180"/>
        <v>0</v>
      </c>
      <c r="AL1478" s="15">
        <f t="shared" si="180"/>
        <v>0</v>
      </c>
      <c r="AM1478" s="15">
        <f t="shared" si="180"/>
        <v>0</v>
      </c>
      <c r="AN1478" s="15">
        <f t="shared" si="180"/>
        <v>0</v>
      </c>
      <c r="AO1478" s="15">
        <f t="shared" si="180"/>
        <v>0</v>
      </c>
      <c r="AP1478" s="15">
        <f t="shared" si="180"/>
        <v>0</v>
      </c>
      <c r="AQ1478" s="15">
        <f t="shared" si="180"/>
        <v>0</v>
      </c>
      <c r="AR1478" s="15">
        <f t="shared" si="180"/>
        <v>0</v>
      </c>
      <c r="AS1478" s="15">
        <f t="shared" ref="AS1478:AY1487" si="181">IF(AS$1=$U1478,$W1478,0)</f>
        <v>0</v>
      </c>
      <c r="AT1478" s="15">
        <f t="shared" si="181"/>
        <v>0</v>
      </c>
      <c r="AU1478" s="15">
        <f t="shared" si="181"/>
        <v>0</v>
      </c>
      <c r="AV1478" s="15">
        <f t="shared" si="181"/>
        <v>0</v>
      </c>
      <c r="AW1478" s="15">
        <f t="shared" si="181"/>
        <v>0</v>
      </c>
      <c r="AX1478" s="15">
        <f t="shared" si="181"/>
        <v>0</v>
      </c>
      <c r="AY1478" s="15">
        <f t="shared" si="181"/>
        <v>0</v>
      </c>
      <c r="BB1478" t="b">
        <f t="shared" si="171"/>
        <v>1</v>
      </c>
    </row>
    <row r="1479" spans="2:54">
      <c r="B1479">
        <f>TIP!A475</f>
        <v>18759</v>
      </c>
      <c r="C1479">
        <f>TIP!C475</f>
        <v>70758</v>
      </c>
      <c r="D1479" t="str">
        <f>TIP!F475</f>
        <v xml:space="preserve"> ODOT</v>
      </c>
      <c r="E1479" t="s">
        <v>3</v>
      </c>
      <c r="F1479" t="str">
        <f t="shared" si="172"/>
        <v>ODOT/Other</v>
      </c>
      <c r="G1479" t="str">
        <f>TIP!F475</f>
        <v xml:space="preserve"> ODOT</v>
      </c>
      <c r="I1479" t="str">
        <f>TIP!B475</f>
        <v>OR99E Railroad Tunnel Illumination and ITS</v>
      </c>
      <c r="L1479" t="str">
        <f>TIP!E475</f>
        <v xml:space="preserve"> Highway</v>
      </c>
      <c r="M1479" t="str">
        <f>TIP!D475</f>
        <v xml:space="preserve"> Ilumination upgrades and queue warning ITS.</v>
      </c>
      <c r="N1479">
        <f>TIP!P475</f>
        <v>453000</v>
      </c>
      <c r="R1479">
        <v>335</v>
      </c>
      <c r="T1479" t="str">
        <f>TIP!H410</f>
        <v>Other</v>
      </c>
      <c r="U1479" s="15">
        <f>TIP!L475</f>
        <v>2016</v>
      </c>
      <c r="W1479" s="15">
        <f t="shared" si="170"/>
        <v>453000</v>
      </c>
      <c r="Y1479" s="15">
        <f t="shared" si="179"/>
        <v>0</v>
      </c>
      <c r="Z1479" s="15">
        <f t="shared" si="179"/>
        <v>0</v>
      </c>
      <c r="AA1479" s="15">
        <f t="shared" si="179"/>
        <v>453000</v>
      </c>
      <c r="AB1479" s="15">
        <f t="shared" si="179"/>
        <v>0</v>
      </c>
      <c r="AC1479" s="15">
        <f t="shared" si="179"/>
        <v>0</v>
      </c>
      <c r="AD1479" s="15">
        <f t="shared" si="179"/>
        <v>0</v>
      </c>
      <c r="AE1479" s="15">
        <f t="shared" si="179"/>
        <v>0</v>
      </c>
      <c r="AF1479" s="15">
        <f t="shared" si="179"/>
        <v>0</v>
      </c>
      <c r="AG1479" s="15">
        <f t="shared" si="179"/>
        <v>0</v>
      </c>
      <c r="AH1479" s="15">
        <f t="shared" si="179"/>
        <v>0</v>
      </c>
      <c r="AI1479" s="15">
        <f t="shared" si="180"/>
        <v>0</v>
      </c>
      <c r="AJ1479" s="15">
        <f t="shared" si="180"/>
        <v>0</v>
      </c>
      <c r="AK1479" s="15">
        <f t="shared" si="180"/>
        <v>0</v>
      </c>
      <c r="AL1479" s="15">
        <f t="shared" si="180"/>
        <v>0</v>
      </c>
      <c r="AM1479" s="15">
        <f t="shared" si="180"/>
        <v>0</v>
      </c>
      <c r="AN1479" s="15">
        <f t="shared" si="180"/>
        <v>0</v>
      </c>
      <c r="AO1479" s="15">
        <f t="shared" si="180"/>
        <v>0</v>
      </c>
      <c r="AP1479" s="15">
        <f t="shared" si="180"/>
        <v>0</v>
      </c>
      <c r="AQ1479" s="15">
        <f t="shared" si="180"/>
        <v>0</v>
      </c>
      <c r="AR1479" s="15">
        <f t="shared" si="180"/>
        <v>0</v>
      </c>
      <c r="AS1479" s="15">
        <f t="shared" si="181"/>
        <v>0</v>
      </c>
      <c r="AT1479" s="15">
        <f t="shared" si="181"/>
        <v>0</v>
      </c>
      <c r="AU1479" s="15">
        <f t="shared" si="181"/>
        <v>0</v>
      </c>
      <c r="AV1479" s="15">
        <f t="shared" si="181"/>
        <v>0</v>
      </c>
      <c r="AW1479" s="15">
        <f t="shared" si="181"/>
        <v>0</v>
      </c>
      <c r="AX1479" s="15">
        <f t="shared" si="181"/>
        <v>0</v>
      </c>
      <c r="AY1479" s="15">
        <f t="shared" si="181"/>
        <v>0</v>
      </c>
      <c r="BB1479" t="b">
        <f t="shared" si="171"/>
        <v>1</v>
      </c>
    </row>
    <row r="1480" spans="2:54">
      <c r="B1480">
        <f>TIP!A476</f>
        <v>18760</v>
      </c>
      <c r="C1480">
        <f>TIP!C476</f>
        <v>70759</v>
      </c>
      <c r="D1480" t="str">
        <f>TIP!F476</f>
        <v xml:space="preserve"> ODOT</v>
      </c>
      <c r="E1480" t="s">
        <v>3</v>
      </c>
      <c r="F1480" t="str">
        <f t="shared" si="172"/>
        <v>ODOT/Other</v>
      </c>
      <c r="G1480" t="str">
        <f>TIP!F476</f>
        <v xml:space="preserve"> ODOT</v>
      </c>
      <c r="I1480" t="str">
        <f>TIP!B476</f>
        <v>I-5: N Denver Ave NB Tunnel Illumination</v>
      </c>
      <c r="L1480" t="str">
        <f>TIP!E476</f>
        <v xml:space="preserve"> Highway</v>
      </c>
      <c r="M1480" t="str">
        <f>TIP!D476</f>
        <v xml:space="preserve"> Ilumination upgrades</v>
      </c>
      <c r="N1480">
        <f>TIP!P476</f>
        <v>77081</v>
      </c>
      <c r="R1480">
        <v>336</v>
      </c>
      <c r="T1480" t="str">
        <f>TIP!H411</f>
        <v>Other</v>
      </c>
      <c r="U1480" s="15">
        <f>TIP!L476</f>
        <v>2016</v>
      </c>
      <c r="W1480" s="15">
        <f t="shared" si="170"/>
        <v>77081</v>
      </c>
      <c r="Y1480" s="15">
        <f t="shared" si="179"/>
        <v>0</v>
      </c>
      <c r="Z1480" s="15">
        <f t="shared" si="179"/>
        <v>0</v>
      </c>
      <c r="AA1480" s="15">
        <f t="shared" si="179"/>
        <v>77081</v>
      </c>
      <c r="AB1480" s="15">
        <f t="shared" si="179"/>
        <v>0</v>
      </c>
      <c r="AC1480" s="15">
        <f t="shared" si="179"/>
        <v>0</v>
      </c>
      <c r="AD1480" s="15">
        <f t="shared" si="179"/>
        <v>0</v>
      </c>
      <c r="AE1480" s="15">
        <f t="shared" si="179"/>
        <v>0</v>
      </c>
      <c r="AF1480" s="15">
        <f t="shared" si="179"/>
        <v>0</v>
      </c>
      <c r="AG1480" s="15">
        <f t="shared" si="179"/>
        <v>0</v>
      </c>
      <c r="AH1480" s="15">
        <f t="shared" si="179"/>
        <v>0</v>
      </c>
      <c r="AI1480" s="15">
        <f t="shared" si="180"/>
        <v>0</v>
      </c>
      <c r="AJ1480" s="15">
        <f t="shared" si="180"/>
        <v>0</v>
      </c>
      <c r="AK1480" s="15">
        <f t="shared" si="180"/>
        <v>0</v>
      </c>
      <c r="AL1480" s="15">
        <f t="shared" si="180"/>
        <v>0</v>
      </c>
      <c r="AM1480" s="15">
        <f t="shared" si="180"/>
        <v>0</v>
      </c>
      <c r="AN1480" s="15">
        <f t="shared" si="180"/>
        <v>0</v>
      </c>
      <c r="AO1480" s="15">
        <f t="shared" si="180"/>
        <v>0</v>
      </c>
      <c r="AP1480" s="15">
        <f t="shared" si="180"/>
        <v>0</v>
      </c>
      <c r="AQ1480" s="15">
        <f t="shared" si="180"/>
        <v>0</v>
      </c>
      <c r="AR1480" s="15">
        <f t="shared" si="180"/>
        <v>0</v>
      </c>
      <c r="AS1480" s="15">
        <f t="shared" si="181"/>
        <v>0</v>
      </c>
      <c r="AT1480" s="15">
        <f t="shared" si="181"/>
        <v>0</v>
      </c>
      <c r="AU1480" s="15">
        <f t="shared" si="181"/>
        <v>0</v>
      </c>
      <c r="AV1480" s="15">
        <f t="shared" si="181"/>
        <v>0</v>
      </c>
      <c r="AW1480" s="15">
        <f t="shared" si="181"/>
        <v>0</v>
      </c>
      <c r="AX1480" s="15">
        <f t="shared" si="181"/>
        <v>0</v>
      </c>
      <c r="AY1480" s="15">
        <f t="shared" si="181"/>
        <v>0</v>
      </c>
      <c r="BB1480" t="b">
        <f t="shared" si="171"/>
        <v>1</v>
      </c>
    </row>
    <row r="1481" spans="2:54">
      <c r="B1481">
        <f>TIP!A477</f>
        <v>18769</v>
      </c>
      <c r="C1481">
        <f>TIP!C477</f>
        <v>70801</v>
      </c>
      <c r="D1481" t="str">
        <f>TIP!F477</f>
        <v xml:space="preserve"> ODOT</v>
      </c>
      <c r="E1481" t="s">
        <v>3</v>
      </c>
      <c r="F1481" t="str">
        <f t="shared" si="172"/>
        <v>ODOT/Other</v>
      </c>
      <c r="G1481" t="str">
        <f>TIP!F477</f>
        <v xml:space="preserve"> ODOT</v>
      </c>
      <c r="I1481" t="str">
        <f>TIP!B477</f>
        <v>OR99E: Rockfall Mitigation MP12.62 - MP14.06</v>
      </c>
      <c r="L1481" t="str">
        <f>TIP!E477</f>
        <v xml:space="preserve"> Highway</v>
      </c>
      <c r="M1481" t="str">
        <f>TIP!D477</f>
        <v xml:space="preserve"> Rockfall Mitigation</v>
      </c>
      <c r="N1481">
        <f>TIP!P477</f>
        <v>216000</v>
      </c>
      <c r="R1481">
        <v>337</v>
      </c>
      <c r="T1481" t="str">
        <f>TIP!H412</f>
        <v>Other</v>
      </c>
      <c r="U1481" s="15">
        <f>TIP!L477</f>
        <v>2016</v>
      </c>
      <c r="W1481" s="15">
        <f t="shared" si="170"/>
        <v>216000</v>
      </c>
      <c r="Y1481" s="15">
        <f t="shared" si="179"/>
        <v>0</v>
      </c>
      <c r="Z1481" s="15">
        <f t="shared" si="179"/>
        <v>0</v>
      </c>
      <c r="AA1481" s="15">
        <f t="shared" si="179"/>
        <v>216000</v>
      </c>
      <c r="AB1481" s="15">
        <f t="shared" si="179"/>
        <v>0</v>
      </c>
      <c r="AC1481" s="15">
        <f t="shared" si="179"/>
        <v>0</v>
      </c>
      <c r="AD1481" s="15">
        <f t="shared" si="179"/>
        <v>0</v>
      </c>
      <c r="AE1481" s="15">
        <f t="shared" si="179"/>
        <v>0</v>
      </c>
      <c r="AF1481" s="15">
        <f t="shared" si="179"/>
        <v>0</v>
      </c>
      <c r="AG1481" s="15">
        <f t="shared" si="179"/>
        <v>0</v>
      </c>
      <c r="AH1481" s="15">
        <f t="shared" si="179"/>
        <v>0</v>
      </c>
      <c r="AI1481" s="15">
        <f t="shared" si="180"/>
        <v>0</v>
      </c>
      <c r="AJ1481" s="15">
        <f t="shared" si="180"/>
        <v>0</v>
      </c>
      <c r="AK1481" s="15">
        <f t="shared" si="180"/>
        <v>0</v>
      </c>
      <c r="AL1481" s="15">
        <f t="shared" si="180"/>
        <v>0</v>
      </c>
      <c r="AM1481" s="15">
        <f t="shared" si="180"/>
        <v>0</v>
      </c>
      <c r="AN1481" s="15">
        <f t="shared" si="180"/>
        <v>0</v>
      </c>
      <c r="AO1481" s="15">
        <f t="shared" si="180"/>
        <v>0</v>
      </c>
      <c r="AP1481" s="15">
        <f t="shared" si="180"/>
        <v>0</v>
      </c>
      <c r="AQ1481" s="15">
        <f t="shared" si="180"/>
        <v>0</v>
      </c>
      <c r="AR1481" s="15">
        <f t="shared" si="180"/>
        <v>0</v>
      </c>
      <c r="AS1481" s="15">
        <f t="shared" si="181"/>
        <v>0</v>
      </c>
      <c r="AT1481" s="15">
        <f t="shared" si="181"/>
        <v>0</v>
      </c>
      <c r="AU1481" s="15">
        <f t="shared" si="181"/>
        <v>0</v>
      </c>
      <c r="AV1481" s="15">
        <f t="shared" si="181"/>
        <v>0</v>
      </c>
      <c r="AW1481" s="15">
        <f t="shared" si="181"/>
        <v>0</v>
      </c>
      <c r="AX1481" s="15">
        <f t="shared" si="181"/>
        <v>0</v>
      </c>
      <c r="AY1481" s="15">
        <f t="shared" si="181"/>
        <v>0</v>
      </c>
      <c r="BB1481" t="b">
        <f t="shared" si="171"/>
        <v>1</v>
      </c>
    </row>
    <row r="1482" spans="2:54">
      <c r="B1482">
        <f>TIP!A478</f>
        <v>18785</v>
      </c>
      <c r="C1482">
        <f>TIP!C478</f>
        <v>70710</v>
      </c>
      <c r="D1482" t="str">
        <f>TIP!F478</f>
        <v xml:space="preserve"> ODOT</v>
      </c>
      <c r="E1482" t="s">
        <v>3</v>
      </c>
      <c r="F1482" t="str">
        <f t="shared" si="172"/>
        <v>ODOT/Other</v>
      </c>
      <c r="G1482" t="str">
        <f>TIP!F478</f>
        <v xml:space="preserve"> ODOT</v>
      </c>
      <c r="I1482" t="str">
        <f>TIP!B478</f>
        <v>US26 - SE Cesar E Chavez Blvd - Wolf Dr</v>
      </c>
      <c r="L1482" t="str">
        <f>TIP!E478</f>
        <v xml:space="preserve"> Highway</v>
      </c>
      <c r="M1482" t="str">
        <f>TIP!D478</f>
        <v xml:space="preserve"> Systematic safety improvements including signing signals and striping</v>
      </c>
      <c r="N1482">
        <f>TIP!P478</f>
        <v>1077000</v>
      </c>
      <c r="R1482">
        <v>338</v>
      </c>
      <c r="T1482" t="str">
        <f>TIP!H413</f>
        <v>Other</v>
      </c>
      <c r="U1482" s="15">
        <f>TIP!L478</f>
        <v>2016</v>
      </c>
      <c r="W1482" s="15">
        <f t="shared" si="170"/>
        <v>1077000</v>
      </c>
      <c r="Y1482" s="15">
        <f t="shared" si="179"/>
        <v>0</v>
      </c>
      <c r="Z1482" s="15">
        <f t="shared" si="179"/>
        <v>0</v>
      </c>
      <c r="AA1482" s="15">
        <f t="shared" si="179"/>
        <v>1077000</v>
      </c>
      <c r="AB1482" s="15">
        <f t="shared" si="179"/>
        <v>0</v>
      </c>
      <c r="AC1482" s="15">
        <f t="shared" si="179"/>
        <v>0</v>
      </c>
      <c r="AD1482" s="15">
        <f t="shared" si="179"/>
        <v>0</v>
      </c>
      <c r="AE1482" s="15">
        <f t="shared" si="179"/>
        <v>0</v>
      </c>
      <c r="AF1482" s="15">
        <f t="shared" si="179"/>
        <v>0</v>
      </c>
      <c r="AG1482" s="15">
        <f t="shared" si="179"/>
        <v>0</v>
      </c>
      <c r="AH1482" s="15">
        <f t="shared" si="179"/>
        <v>0</v>
      </c>
      <c r="AI1482" s="15">
        <f t="shared" si="180"/>
        <v>0</v>
      </c>
      <c r="AJ1482" s="15">
        <f t="shared" si="180"/>
        <v>0</v>
      </c>
      <c r="AK1482" s="15">
        <f t="shared" si="180"/>
        <v>0</v>
      </c>
      <c r="AL1482" s="15">
        <f t="shared" si="180"/>
        <v>0</v>
      </c>
      <c r="AM1482" s="15">
        <f t="shared" si="180"/>
        <v>0</v>
      </c>
      <c r="AN1482" s="15">
        <f t="shared" si="180"/>
        <v>0</v>
      </c>
      <c r="AO1482" s="15">
        <f t="shared" si="180"/>
        <v>0</v>
      </c>
      <c r="AP1482" s="15">
        <f t="shared" si="180"/>
        <v>0</v>
      </c>
      <c r="AQ1482" s="15">
        <f t="shared" si="180"/>
        <v>0</v>
      </c>
      <c r="AR1482" s="15">
        <f t="shared" si="180"/>
        <v>0</v>
      </c>
      <c r="AS1482" s="15">
        <f t="shared" si="181"/>
        <v>0</v>
      </c>
      <c r="AT1482" s="15">
        <f t="shared" si="181"/>
        <v>0</v>
      </c>
      <c r="AU1482" s="15">
        <f t="shared" si="181"/>
        <v>0</v>
      </c>
      <c r="AV1482" s="15">
        <f t="shared" si="181"/>
        <v>0</v>
      </c>
      <c r="AW1482" s="15">
        <f t="shared" si="181"/>
        <v>0</v>
      </c>
      <c r="AX1482" s="15">
        <f t="shared" si="181"/>
        <v>0</v>
      </c>
      <c r="AY1482" s="15">
        <f t="shared" si="181"/>
        <v>0</v>
      </c>
      <c r="BB1482" t="b">
        <f t="shared" si="171"/>
        <v>1</v>
      </c>
    </row>
    <row r="1483" spans="2:54">
      <c r="B1483">
        <f>TIP!A479</f>
        <v>18787</v>
      </c>
      <c r="C1483">
        <f>TIP!C479</f>
        <v>70762</v>
      </c>
      <c r="D1483" t="str">
        <f>TIP!F479</f>
        <v xml:space="preserve"> ODOT</v>
      </c>
      <c r="E1483" t="s">
        <v>3</v>
      </c>
      <c r="F1483" t="str">
        <f t="shared" si="172"/>
        <v>ODOT/0</v>
      </c>
      <c r="G1483" t="str">
        <f>TIP!F479</f>
        <v xml:space="preserve"> ODOT</v>
      </c>
      <c r="I1483" t="str">
        <f>TIP!B479</f>
        <v>OR213: NE Couch St - SE Pine Street</v>
      </c>
      <c r="L1483" t="str">
        <f>TIP!E479</f>
        <v xml:space="preserve"> Highway</v>
      </c>
      <c r="M1483" t="str">
        <f>TIP!D479</f>
        <v xml:space="preserve"> Signal and ADA improvements</v>
      </c>
      <c r="N1483">
        <f>TIP!P479</f>
        <v>51605</v>
      </c>
      <c r="R1483">
        <v>339</v>
      </c>
      <c r="T1483">
        <f>TIP!H414</f>
        <v>0</v>
      </c>
      <c r="U1483" s="15">
        <f>TIP!L479</f>
        <v>2016</v>
      </c>
      <c r="W1483" s="15">
        <f t="shared" si="170"/>
        <v>51605</v>
      </c>
      <c r="Y1483" s="15">
        <f t="shared" si="179"/>
        <v>0</v>
      </c>
      <c r="Z1483" s="15">
        <f t="shared" si="179"/>
        <v>0</v>
      </c>
      <c r="AA1483" s="15">
        <f t="shared" si="179"/>
        <v>51605</v>
      </c>
      <c r="AB1483" s="15">
        <f t="shared" si="179"/>
        <v>0</v>
      </c>
      <c r="AC1483" s="15">
        <f t="shared" si="179"/>
        <v>0</v>
      </c>
      <c r="AD1483" s="15">
        <f t="shared" si="179"/>
        <v>0</v>
      </c>
      <c r="AE1483" s="15">
        <f t="shared" si="179"/>
        <v>0</v>
      </c>
      <c r="AF1483" s="15">
        <f t="shared" si="179"/>
        <v>0</v>
      </c>
      <c r="AG1483" s="15">
        <f t="shared" si="179"/>
        <v>0</v>
      </c>
      <c r="AH1483" s="15">
        <f t="shared" si="179"/>
        <v>0</v>
      </c>
      <c r="AI1483" s="15">
        <f t="shared" si="180"/>
        <v>0</v>
      </c>
      <c r="AJ1483" s="15">
        <f t="shared" si="180"/>
        <v>0</v>
      </c>
      <c r="AK1483" s="15">
        <f t="shared" si="180"/>
        <v>0</v>
      </c>
      <c r="AL1483" s="15">
        <f t="shared" si="180"/>
        <v>0</v>
      </c>
      <c r="AM1483" s="15">
        <f t="shared" si="180"/>
        <v>0</v>
      </c>
      <c r="AN1483" s="15">
        <f t="shared" si="180"/>
        <v>0</v>
      </c>
      <c r="AO1483" s="15">
        <f t="shared" si="180"/>
        <v>0</v>
      </c>
      <c r="AP1483" s="15">
        <f t="shared" si="180"/>
        <v>0</v>
      </c>
      <c r="AQ1483" s="15">
        <f t="shared" si="180"/>
        <v>0</v>
      </c>
      <c r="AR1483" s="15">
        <f t="shared" si="180"/>
        <v>0</v>
      </c>
      <c r="AS1483" s="15">
        <f t="shared" si="181"/>
        <v>0</v>
      </c>
      <c r="AT1483" s="15">
        <f t="shared" si="181"/>
        <v>0</v>
      </c>
      <c r="AU1483" s="15">
        <f t="shared" si="181"/>
        <v>0</v>
      </c>
      <c r="AV1483" s="15">
        <f t="shared" si="181"/>
        <v>0</v>
      </c>
      <c r="AW1483" s="15">
        <f t="shared" si="181"/>
        <v>0</v>
      </c>
      <c r="AX1483" s="15">
        <f t="shared" si="181"/>
        <v>0</v>
      </c>
      <c r="AY1483" s="15">
        <f t="shared" si="181"/>
        <v>0</v>
      </c>
      <c r="BB1483" t="b">
        <f t="shared" si="171"/>
        <v>1</v>
      </c>
    </row>
    <row r="1484" spans="2:54">
      <c r="B1484">
        <f>TIP!A480</f>
        <v>18787</v>
      </c>
      <c r="C1484">
        <f>TIP!C480</f>
        <v>70762</v>
      </c>
      <c r="D1484" t="str">
        <f>TIP!F480</f>
        <v xml:space="preserve"> ODOT</v>
      </c>
      <c r="E1484" t="s">
        <v>3</v>
      </c>
      <c r="F1484" t="str">
        <f t="shared" si="172"/>
        <v>ODOT/0</v>
      </c>
      <c r="G1484" t="str">
        <f>TIP!F480</f>
        <v xml:space="preserve"> ODOT</v>
      </c>
      <c r="I1484" t="str">
        <f>TIP!B480</f>
        <v>OR213: NE Couch St - SE Pine Street</v>
      </c>
      <c r="L1484" t="str">
        <f>TIP!E480</f>
        <v xml:space="preserve"> Highway</v>
      </c>
      <c r="M1484" t="str">
        <f>TIP!D480</f>
        <v xml:space="preserve"> Signal and ADA improvements</v>
      </c>
      <c r="N1484">
        <f>TIP!P480</f>
        <v>10000</v>
      </c>
      <c r="R1484">
        <v>340</v>
      </c>
      <c r="T1484">
        <f>TIP!H415</f>
        <v>0</v>
      </c>
      <c r="U1484" s="15">
        <f>TIP!L480</f>
        <v>2016</v>
      </c>
      <c r="W1484" s="15">
        <f t="shared" si="170"/>
        <v>10000</v>
      </c>
      <c r="Y1484" s="15">
        <f t="shared" si="179"/>
        <v>0</v>
      </c>
      <c r="Z1484" s="15">
        <f t="shared" si="179"/>
        <v>0</v>
      </c>
      <c r="AA1484" s="15">
        <f t="shared" si="179"/>
        <v>10000</v>
      </c>
      <c r="AB1484" s="15">
        <f t="shared" si="179"/>
        <v>0</v>
      </c>
      <c r="AC1484" s="15">
        <f t="shared" si="179"/>
        <v>0</v>
      </c>
      <c r="AD1484" s="15">
        <f t="shared" si="179"/>
        <v>0</v>
      </c>
      <c r="AE1484" s="15">
        <f t="shared" si="179"/>
        <v>0</v>
      </c>
      <c r="AF1484" s="15">
        <f t="shared" si="179"/>
        <v>0</v>
      </c>
      <c r="AG1484" s="15">
        <f t="shared" si="179"/>
        <v>0</v>
      </c>
      <c r="AH1484" s="15">
        <f t="shared" si="179"/>
        <v>0</v>
      </c>
      <c r="AI1484" s="15">
        <f t="shared" si="180"/>
        <v>0</v>
      </c>
      <c r="AJ1484" s="15">
        <f t="shared" si="180"/>
        <v>0</v>
      </c>
      <c r="AK1484" s="15">
        <f t="shared" si="180"/>
        <v>0</v>
      </c>
      <c r="AL1484" s="15">
        <f t="shared" si="180"/>
        <v>0</v>
      </c>
      <c r="AM1484" s="15">
        <f t="shared" si="180"/>
        <v>0</v>
      </c>
      <c r="AN1484" s="15">
        <f t="shared" si="180"/>
        <v>0</v>
      </c>
      <c r="AO1484" s="15">
        <f t="shared" si="180"/>
        <v>0</v>
      </c>
      <c r="AP1484" s="15">
        <f t="shared" si="180"/>
        <v>0</v>
      </c>
      <c r="AQ1484" s="15">
        <f t="shared" si="180"/>
        <v>0</v>
      </c>
      <c r="AR1484" s="15">
        <f t="shared" si="180"/>
        <v>0</v>
      </c>
      <c r="AS1484" s="15">
        <f t="shared" si="181"/>
        <v>0</v>
      </c>
      <c r="AT1484" s="15">
        <f t="shared" si="181"/>
        <v>0</v>
      </c>
      <c r="AU1484" s="15">
        <f t="shared" si="181"/>
        <v>0</v>
      </c>
      <c r="AV1484" s="15">
        <f t="shared" si="181"/>
        <v>0</v>
      </c>
      <c r="AW1484" s="15">
        <f t="shared" si="181"/>
        <v>0</v>
      </c>
      <c r="AX1484" s="15">
        <f t="shared" si="181"/>
        <v>0</v>
      </c>
      <c r="AY1484" s="15">
        <f t="shared" si="181"/>
        <v>0</v>
      </c>
      <c r="BB1484" t="b">
        <f t="shared" si="171"/>
        <v>1</v>
      </c>
    </row>
    <row r="1485" spans="2:54">
      <c r="B1485">
        <f>TIP!A481</f>
        <v>18788</v>
      </c>
      <c r="C1485">
        <f>TIP!C481</f>
        <v>70763</v>
      </c>
      <c r="D1485" t="str">
        <f>TIP!F481</f>
        <v xml:space="preserve"> ODOT</v>
      </c>
      <c r="E1485" t="s">
        <v>3</v>
      </c>
      <c r="F1485" t="str">
        <f t="shared" si="172"/>
        <v>ODOT/0</v>
      </c>
      <c r="G1485" t="str">
        <f>TIP!F481</f>
        <v xml:space="preserve"> ODOT</v>
      </c>
      <c r="I1485" t="str">
        <f>TIP!B481</f>
        <v>OR213: SE Clay St - SE Mill St</v>
      </c>
      <c r="L1485" t="str">
        <f>TIP!E481</f>
        <v xml:space="preserve"> Highway</v>
      </c>
      <c r="M1485" t="str">
        <f>TIP!D481</f>
        <v xml:space="preserve"> Signal and pedestrian improvements</v>
      </c>
      <c r="N1485">
        <f>TIP!P481</f>
        <v>44273</v>
      </c>
      <c r="R1485">
        <v>341</v>
      </c>
      <c r="T1485">
        <f>TIP!H416</f>
        <v>0</v>
      </c>
      <c r="U1485" s="15">
        <f>TIP!L481</f>
        <v>2016</v>
      </c>
      <c r="W1485" s="15">
        <f t="shared" si="170"/>
        <v>44273</v>
      </c>
      <c r="Y1485" s="15">
        <f t="shared" si="179"/>
        <v>0</v>
      </c>
      <c r="Z1485" s="15">
        <f t="shared" si="179"/>
        <v>0</v>
      </c>
      <c r="AA1485" s="15">
        <f t="shared" si="179"/>
        <v>44273</v>
      </c>
      <c r="AB1485" s="15">
        <f t="shared" si="179"/>
        <v>0</v>
      </c>
      <c r="AC1485" s="15">
        <f t="shared" si="179"/>
        <v>0</v>
      </c>
      <c r="AD1485" s="15">
        <f t="shared" si="179"/>
        <v>0</v>
      </c>
      <c r="AE1485" s="15">
        <f t="shared" si="179"/>
        <v>0</v>
      </c>
      <c r="AF1485" s="15">
        <f t="shared" si="179"/>
        <v>0</v>
      </c>
      <c r="AG1485" s="15">
        <f t="shared" si="179"/>
        <v>0</v>
      </c>
      <c r="AH1485" s="15">
        <f t="shared" si="179"/>
        <v>0</v>
      </c>
      <c r="AI1485" s="15">
        <f t="shared" si="180"/>
        <v>0</v>
      </c>
      <c r="AJ1485" s="15">
        <f t="shared" si="180"/>
        <v>0</v>
      </c>
      <c r="AK1485" s="15">
        <f t="shared" si="180"/>
        <v>0</v>
      </c>
      <c r="AL1485" s="15">
        <f t="shared" si="180"/>
        <v>0</v>
      </c>
      <c r="AM1485" s="15">
        <f t="shared" si="180"/>
        <v>0</v>
      </c>
      <c r="AN1485" s="15">
        <f t="shared" si="180"/>
        <v>0</v>
      </c>
      <c r="AO1485" s="15">
        <f t="shared" si="180"/>
        <v>0</v>
      </c>
      <c r="AP1485" s="15">
        <f t="shared" si="180"/>
        <v>0</v>
      </c>
      <c r="AQ1485" s="15">
        <f t="shared" si="180"/>
        <v>0</v>
      </c>
      <c r="AR1485" s="15">
        <f t="shared" si="180"/>
        <v>0</v>
      </c>
      <c r="AS1485" s="15">
        <f t="shared" si="181"/>
        <v>0</v>
      </c>
      <c r="AT1485" s="15">
        <f t="shared" si="181"/>
        <v>0</v>
      </c>
      <c r="AU1485" s="15">
        <f t="shared" si="181"/>
        <v>0</v>
      </c>
      <c r="AV1485" s="15">
        <f t="shared" si="181"/>
        <v>0</v>
      </c>
      <c r="AW1485" s="15">
        <f t="shared" si="181"/>
        <v>0</v>
      </c>
      <c r="AX1485" s="15">
        <f t="shared" si="181"/>
        <v>0</v>
      </c>
      <c r="AY1485" s="15">
        <f t="shared" si="181"/>
        <v>0</v>
      </c>
      <c r="BB1485" t="b">
        <f t="shared" si="171"/>
        <v>1</v>
      </c>
    </row>
    <row r="1486" spans="2:54">
      <c r="B1486">
        <f>TIP!A482</f>
        <v>18788</v>
      </c>
      <c r="C1486">
        <f>TIP!C482</f>
        <v>70763</v>
      </c>
      <c r="D1486" t="str">
        <f>TIP!F482</f>
        <v xml:space="preserve"> ODOT</v>
      </c>
      <c r="E1486" t="s">
        <v>3</v>
      </c>
      <c r="F1486" t="str">
        <f t="shared" si="172"/>
        <v>ODOT/0</v>
      </c>
      <c r="G1486" t="str">
        <f>TIP!F482</f>
        <v xml:space="preserve"> ODOT</v>
      </c>
      <c r="I1486" t="str">
        <f>TIP!B482</f>
        <v>OR213: SE Clay St - SE Mill St</v>
      </c>
      <c r="L1486" t="str">
        <f>TIP!E482</f>
        <v xml:space="preserve"> Highway</v>
      </c>
      <c r="M1486" t="str">
        <f>TIP!D482</f>
        <v xml:space="preserve"> Signal and pedestrian improvements</v>
      </c>
      <c r="N1486">
        <f>TIP!P482</f>
        <v>15000</v>
      </c>
      <c r="R1486">
        <v>342</v>
      </c>
      <c r="T1486">
        <f>TIP!H417</f>
        <v>0</v>
      </c>
      <c r="U1486" s="15">
        <f>TIP!L482</f>
        <v>2016</v>
      </c>
      <c r="W1486" s="15">
        <f t="shared" si="170"/>
        <v>15000</v>
      </c>
      <c r="Y1486" s="15">
        <f t="shared" si="179"/>
        <v>0</v>
      </c>
      <c r="Z1486" s="15">
        <f t="shared" si="179"/>
        <v>0</v>
      </c>
      <c r="AA1486" s="15">
        <f t="shared" si="179"/>
        <v>15000</v>
      </c>
      <c r="AB1486" s="15">
        <f t="shared" si="179"/>
        <v>0</v>
      </c>
      <c r="AC1486" s="15">
        <f t="shared" si="179"/>
        <v>0</v>
      </c>
      <c r="AD1486" s="15">
        <f t="shared" si="179"/>
        <v>0</v>
      </c>
      <c r="AE1486" s="15">
        <f t="shared" si="179"/>
        <v>0</v>
      </c>
      <c r="AF1486" s="15">
        <f t="shared" si="179"/>
        <v>0</v>
      </c>
      <c r="AG1486" s="15">
        <f t="shared" si="179"/>
        <v>0</v>
      </c>
      <c r="AH1486" s="15">
        <f t="shared" si="179"/>
        <v>0</v>
      </c>
      <c r="AI1486" s="15">
        <f t="shared" si="180"/>
        <v>0</v>
      </c>
      <c r="AJ1486" s="15">
        <f t="shared" si="180"/>
        <v>0</v>
      </c>
      <c r="AK1486" s="15">
        <f t="shared" si="180"/>
        <v>0</v>
      </c>
      <c r="AL1486" s="15">
        <f t="shared" si="180"/>
        <v>0</v>
      </c>
      <c r="AM1486" s="15">
        <f t="shared" si="180"/>
        <v>0</v>
      </c>
      <c r="AN1486" s="15">
        <f t="shared" si="180"/>
        <v>0</v>
      </c>
      <c r="AO1486" s="15">
        <f t="shared" si="180"/>
        <v>0</v>
      </c>
      <c r="AP1486" s="15">
        <f t="shared" si="180"/>
        <v>0</v>
      </c>
      <c r="AQ1486" s="15">
        <f t="shared" si="180"/>
        <v>0</v>
      </c>
      <c r="AR1486" s="15">
        <f t="shared" si="180"/>
        <v>0</v>
      </c>
      <c r="AS1486" s="15">
        <f t="shared" si="181"/>
        <v>0</v>
      </c>
      <c r="AT1486" s="15">
        <f t="shared" si="181"/>
        <v>0</v>
      </c>
      <c r="AU1486" s="15">
        <f t="shared" si="181"/>
        <v>0</v>
      </c>
      <c r="AV1486" s="15">
        <f t="shared" si="181"/>
        <v>0</v>
      </c>
      <c r="AW1486" s="15">
        <f t="shared" si="181"/>
        <v>0</v>
      </c>
      <c r="AX1486" s="15">
        <f t="shared" si="181"/>
        <v>0</v>
      </c>
      <c r="AY1486" s="15">
        <f t="shared" si="181"/>
        <v>0</v>
      </c>
      <c r="BB1486" t="b">
        <f t="shared" si="171"/>
        <v>1</v>
      </c>
    </row>
    <row r="1487" spans="2:54">
      <c r="B1487">
        <f>TIP!A483</f>
        <v>18791</v>
      </c>
      <c r="C1487">
        <f>TIP!C483</f>
        <v>70764</v>
      </c>
      <c r="D1487" t="str">
        <f>TIP!F483</f>
        <v xml:space="preserve"> ODOT</v>
      </c>
      <c r="E1487" t="s">
        <v>3</v>
      </c>
      <c r="F1487" t="str">
        <f t="shared" si="172"/>
        <v>ODOT/0</v>
      </c>
      <c r="G1487" t="str">
        <f>TIP!F483</f>
        <v xml:space="preserve"> ODOT</v>
      </c>
      <c r="I1487" t="str">
        <f>TIP!B483</f>
        <v>OR8 at OR219 (Hillsboro)</v>
      </c>
      <c r="L1487" t="str">
        <f>TIP!E483</f>
        <v xml:space="preserve"> Highway</v>
      </c>
      <c r="M1487" t="str">
        <f>TIP!D483</f>
        <v xml:space="preserve"> Systematic safety improvements</v>
      </c>
      <c r="N1487">
        <f>TIP!P483</f>
        <v>150000</v>
      </c>
      <c r="R1487">
        <v>343</v>
      </c>
      <c r="T1487">
        <f>TIP!H418</f>
        <v>0</v>
      </c>
      <c r="U1487" s="15">
        <f>TIP!L483</f>
        <v>2016</v>
      </c>
      <c r="W1487" s="15">
        <f t="shared" si="170"/>
        <v>150000</v>
      </c>
      <c r="Y1487" s="15">
        <f t="shared" si="179"/>
        <v>0</v>
      </c>
      <c r="Z1487" s="15">
        <f t="shared" si="179"/>
        <v>0</v>
      </c>
      <c r="AA1487" s="15">
        <f t="shared" si="179"/>
        <v>150000</v>
      </c>
      <c r="AB1487" s="15">
        <f t="shared" si="179"/>
        <v>0</v>
      </c>
      <c r="AC1487" s="15">
        <f t="shared" si="179"/>
        <v>0</v>
      </c>
      <c r="AD1487" s="15">
        <f t="shared" si="179"/>
        <v>0</v>
      </c>
      <c r="AE1487" s="15">
        <f t="shared" si="179"/>
        <v>0</v>
      </c>
      <c r="AF1487" s="15">
        <f t="shared" si="179"/>
        <v>0</v>
      </c>
      <c r="AG1487" s="15">
        <f t="shared" si="179"/>
        <v>0</v>
      </c>
      <c r="AH1487" s="15">
        <f t="shared" si="179"/>
        <v>0</v>
      </c>
      <c r="AI1487" s="15">
        <f t="shared" si="180"/>
        <v>0</v>
      </c>
      <c r="AJ1487" s="15">
        <f t="shared" si="180"/>
        <v>0</v>
      </c>
      <c r="AK1487" s="15">
        <f t="shared" si="180"/>
        <v>0</v>
      </c>
      <c r="AL1487" s="15">
        <f t="shared" si="180"/>
        <v>0</v>
      </c>
      <c r="AM1487" s="15">
        <f t="shared" si="180"/>
        <v>0</v>
      </c>
      <c r="AN1487" s="15">
        <f t="shared" si="180"/>
        <v>0</v>
      </c>
      <c r="AO1487" s="15">
        <f t="shared" si="180"/>
        <v>0</v>
      </c>
      <c r="AP1487" s="15">
        <f t="shared" si="180"/>
        <v>0</v>
      </c>
      <c r="AQ1487" s="15">
        <f t="shared" si="180"/>
        <v>0</v>
      </c>
      <c r="AR1487" s="15">
        <f t="shared" si="180"/>
        <v>0</v>
      </c>
      <c r="AS1487" s="15">
        <f t="shared" si="181"/>
        <v>0</v>
      </c>
      <c r="AT1487" s="15">
        <f t="shared" si="181"/>
        <v>0</v>
      </c>
      <c r="AU1487" s="15">
        <f t="shared" si="181"/>
        <v>0</v>
      </c>
      <c r="AV1487" s="15">
        <f t="shared" si="181"/>
        <v>0</v>
      </c>
      <c r="AW1487" s="15">
        <f t="shared" si="181"/>
        <v>0</v>
      </c>
      <c r="AX1487" s="15">
        <f t="shared" si="181"/>
        <v>0</v>
      </c>
      <c r="AY1487" s="15">
        <f t="shared" si="181"/>
        <v>0</v>
      </c>
      <c r="BB1487" t="b">
        <f t="shared" si="171"/>
        <v>1</v>
      </c>
    </row>
    <row r="1488" spans="2:54">
      <c r="B1488">
        <f>TIP!A484</f>
        <v>18793</v>
      </c>
      <c r="C1488">
        <f>TIP!C484</f>
        <v>70765</v>
      </c>
      <c r="D1488" t="str">
        <f>TIP!F484</f>
        <v xml:space="preserve"> ODOT</v>
      </c>
      <c r="E1488" t="s">
        <v>3</v>
      </c>
      <c r="F1488" t="str">
        <f t="shared" si="172"/>
        <v>ODOT/Other</v>
      </c>
      <c r="G1488" t="str">
        <f>TIP!F484</f>
        <v xml:space="preserve"> ODOT</v>
      </c>
      <c r="I1488" t="str">
        <f>TIP!B484</f>
        <v>OR8 at SE 44th and SE 45th Ave</v>
      </c>
      <c r="L1488" t="str">
        <f>TIP!E484</f>
        <v xml:space="preserve"> Highway</v>
      </c>
      <c r="M1488" t="str">
        <f>TIP!D484</f>
        <v xml:space="preserve"> Pedestrian Safety Enhancements</v>
      </c>
      <c r="N1488">
        <f>TIP!P484</f>
        <v>117501</v>
      </c>
      <c r="R1488">
        <v>344</v>
      </c>
      <c r="T1488" t="str">
        <f>TIP!H419</f>
        <v>Other</v>
      </c>
      <c r="U1488" s="15">
        <f>TIP!L484</f>
        <v>2016</v>
      </c>
      <c r="W1488" s="15">
        <f t="shared" si="170"/>
        <v>117501</v>
      </c>
      <c r="Y1488" s="15">
        <f t="shared" ref="Y1488:AH1497" si="182">IF(Y$1=$U1488,$W1488,0)</f>
        <v>0</v>
      </c>
      <c r="Z1488" s="15">
        <f t="shared" si="182"/>
        <v>0</v>
      </c>
      <c r="AA1488" s="15">
        <f t="shared" si="182"/>
        <v>117501</v>
      </c>
      <c r="AB1488" s="15">
        <f t="shared" si="182"/>
        <v>0</v>
      </c>
      <c r="AC1488" s="15">
        <f t="shared" si="182"/>
        <v>0</v>
      </c>
      <c r="AD1488" s="15">
        <f t="shared" si="182"/>
        <v>0</v>
      </c>
      <c r="AE1488" s="15">
        <f t="shared" si="182"/>
        <v>0</v>
      </c>
      <c r="AF1488" s="15">
        <f t="shared" si="182"/>
        <v>0</v>
      </c>
      <c r="AG1488" s="15">
        <f t="shared" si="182"/>
        <v>0</v>
      </c>
      <c r="AH1488" s="15">
        <f t="shared" si="182"/>
        <v>0</v>
      </c>
      <c r="AI1488" s="15">
        <f t="shared" ref="AI1488:AR1497" si="183">IF(AI$1=$U1488,$W1488,0)</f>
        <v>0</v>
      </c>
      <c r="AJ1488" s="15">
        <f t="shared" si="183"/>
        <v>0</v>
      </c>
      <c r="AK1488" s="15">
        <f t="shared" si="183"/>
        <v>0</v>
      </c>
      <c r="AL1488" s="15">
        <f t="shared" si="183"/>
        <v>0</v>
      </c>
      <c r="AM1488" s="15">
        <f t="shared" si="183"/>
        <v>0</v>
      </c>
      <c r="AN1488" s="15">
        <f t="shared" si="183"/>
        <v>0</v>
      </c>
      <c r="AO1488" s="15">
        <f t="shared" si="183"/>
        <v>0</v>
      </c>
      <c r="AP1488" s="15">
        <f t="shared" si="183"/>
        <v>0</v>
      </c>
      <c r="AQ1488" s="15">
        <f t="shared" si="183"/>
        <v>0</v>
      </c>
      <c r="AR1488" s="15">
        <f t="shared" si="183"/>
        <v>0</v>
      </c>
      <c r="AS1488" s="15">
        <f t="shared" ref="AS1488:AY1497" si="184">IF(AS$1=$U1488,$W1488,0)</f>
        <v>0</v>
      </c>
      <c r="AT1488" s="15">
        <f t="shared" si="184"/>
        <v>0</v>
      </c>
      <c r="AU1488" s="15">
        <f t="shared" si="184"/>
        <v>0</v>
      </c>
      <c r="AV1488" s="15">
        <f t="shared" si="184"/>
        <v>0</v>
      </c>
      <c r="AW1488" s="15">
        <f t="shared" si="184"/>
        <v>0</v>
      </c>
      <c r="AX1488" s="15">
        <f t="shared" si="184"/>
        <v>0</v>
      </c>
      <c r="AY1488" s="15">
        <f t="shared" si="184"/>
        <v>0</v>
      </c>
      <c r="BB1488" t="b">
        <f t="shared" si="171"/>
        <v>1</v>
      </c>
    </row>
    <row r="1489" spans="2:54">
      <c r="B1489">
        <f>TIP!A485</f>
        <v>18794</v>
      </c>
      <c r="C1489">
        <f>TIP!C485</f>
        <v>70766</v>
      </c>
      <c r="D1489" t="str">
        <f>TIP!F485</f>
        <v xml:space="preserve"> ODOT</v>
      </c>
      <c r="E1489" t="s">
        <v>3</v>
      </c>
      <c r="F1489" t="str">
        <f t="shared" si="172"/>
        <v>ODOT/Other</v>
      </c>
      <c r="G1489" t="str">
        <f>TIP!F485</f>
        <v xml:space="preserve"> ODOT</v>
      </c>
      <c r="I1489" t="str">
        <f>TIP!B485</f>
        <v>OR8: N 10th Ave (Cornelius) - SW 110th Ave (Beaverton)</v>
      </c>
      <c r="L1489" t="str">
        <f>TIP!E485</f>
        <v xml:space="preserve"> Highway</v>
      </c>
      <c r="M1489" t="str">
        <f>TIP!D485</f>
        <v xml:space="preserve"> Systematic safety improvements</v>
      </c>
      <c r="N1489">
        <f>TIP!P485</f>
        <v>437501</v>
      </c>
      <c r="R1489">
        <v>345</v>
      </c>
      <c r="T1489" t="str">
        <f>TIP!H420</f>
        <v>Other</v>
      </c>
      <c r="U1489" s="15">
        <f>TIP!L485</f>
        <v>2016</v>
      </c>
      <c r="W1489" s="15">
        <f t="shared" si="170"/>
        <v>437501</v>
      </c>
      <c r="Y1489" s="15">
        <f t="shared" si="182"/>
        <v>0</v>
      </c>
      <c r="Z1489" s="15">
        <f t="shared" si="182"/>
        <v>0</v>
      </c>
      <c r="AA1489" s="15">
        <f t="shared" si="182"/>
        <v>437501</v>
      </c>
      <c r="AB1489" s="15">
        <f t="shared" si="182"/>
        <v>0</v>
      </c>
      <c r="AC1489" s="15">
        <f t="shared" si="182"/>
        <v>0</v>
      </c>
      <c r="AD1489" s="15">
        <f t="shared" si="182"/>
        <v>0</v>
      </c>
      <c r="AE1489" s="15">
        <f t="shared" si="182"/>
        <v>0</v>
      </c>
      <c r="AF1489" s="15">
        <f t="shared" si="182"/>
        <v>0</v>
      </c>
      <c r="AG1489" s="15">
        <f t="shared" si="182"/>
        <v>0</v>
      </c>
      <c r="AH1489" s="15">
        <f t="shared" si="182"/>
        <v>0</v>
      </c>
      <c r="AI1489" s="15">
        <f t="shared" si="183"/>
        <v>0</v>
      </c>
      <c r="AJ1489" s="15">
        <f t="shared" si="183"/>
        <v>0</v>
      </c>
      <c r="AK1489" s="15">
        <f t="shared" si="183"/>
        <v>0</v>
      </c>
      <c r="AL1489" s="15">
        <f t="shared" si="183"/>
        <v>0</v>
      </c>
      <c r="AM1489" s="15">
        <f t="shared" si="183"/>
        <v>0</v>
      </c>
      <c r="AN1489" s="15">
        <f t="shared" si="183"/>
        <v>0</v>
      </c>
      <c r="AO1489" s="15">
        <f t="shared" si="183"/>
        <v>0</v>
      </c>
      <c r="AP1489" s="15">
        <f t="shared" si="183"/>
        <v>0</v>
      </c>
      <c r="AQ1489" s="15">
        <f t="shared" si="183"/>
        <v>0</v>
      </c>
      <c r="AR1489" s="15">
        <f t="shared" si="183"/>
        <v>0</v>
      </c>
      <c r="AS1489" s="15">
        <f t="shared" si="184"/>
        <v>0</v>
      </c>
      <c r="AT1489" s="15">
        <f t="shared" si="184"/>
        <v>0</v>
      </c>
      <c r="AU1489" s="15">
        <f t="shared" si="184"/>
        <v>0</v>
      </c>
      <c r="AV1489" s="15">
        <f t="shared" si="184"/>
        <v>0</v>
      </c>
      <c r="AW1489" s="15">
        <f t="shared" si="184"/>
        <v>0</v>
      </c>
      <c r="AX1489" s="15">
        <f t="shared" si="184"/>
        <v>0</v>
      </c>
      <c r="AY1489" s="15">
        <f t="shared" si="184"/>
        <v>0</v>
      </c>
      <c r="BB1489" t="b">
        <f t="shared" si="171"/>
        <v>1</v>
      </c>
    </row>
    <row r="1490" spans="2:54">
      <c r="B1490">
        <f>TIP!A486</f>
        <v>18795</v>
      </c>
      <c r="C1490">
        <f>TIP!C486</f>
        <v>70713</v>
      </c>
      <c r="D1490" t="str">
        <f>TIP!F486</f>
        <v xml:space="preserve"> ODOT</v>
      </c>
      <c r="E1490" t="s">
        <v>3</v>
      </c>
      <c r="F1490" t="str">
        <f t="shared" si="172"/>
        <v>ODOT/Other</v>
      </c>
      <c r="G1490" t="str">
        <f>TIP!F486</f>
        <v xml:space="preserve"> ODOT</v>
      </c>
      <c r="I1490" t="str">
        <f>TIP!B486</f>
        <v>US26: SE 20th Ave - SE 33rd Ave</v>
      </c>
      <c r="L1490" t="str">
        <f>TIP!E486</f>
        <v xml:space="preserve"> Highway</v>
      </c>
      <c r="M1490" t="str">
        <f>TIP!D486</f>
        <v xml:space="preserve"> Crosswalk signals RF Beacons striping signing ADA upgrades &amp; Illumination</v>
      </c>
      <c r="N1490">
        <f>TIP!P486</f>
        <v>2841650</v>
      </c>
      <c r="R1490">
        <v>346</v>
      </c>
      <c r="T1490" t="str">
        <f>TIP!H421</f>
        <v>Other</v>
      </c>
      <c r="U1490" s="15">
        <f>TIP!L486</f>
        <v>2016</v>
      </c>
      <c r="W1490" s="15">
        <f t="shared" si="170"/>
        <v>2841650</v>
      </c>
      <c r="Y1490" s="15">
        <f t="shared" si="182"/>
        <v>0</v>
      </c>
      <c r="Z1490" s="15">
        <f t="shared" si="182"/>
        <v>0</v>
      </c>
      <c r="AA1490" s="15">
        <f t="shared" si="182"/>
        <v>2841650</v>
      </c>
      <c r="AB1490" s="15">
        <f t="shared" si="182"/>
        <v>0</v>
      </c>
      <c r="AC1490" s="15">
        <f t="shared" si="182"/>
        <v>0</v>
      </c>
      <c r="AD1490" s="15">
        <f t="shared" si="182"/>
        <v>0</v>
      </c>
      <c r="AE1490" s="15">
        <f t="shared" si="182"/>
        <v>0</v>
      </c>
      <c r="AF1490" s="15">
        <f t="shared" si="182"/>
        <v>0</v>
      </c>
      <c r="AG1490" s="15">
        <f t="shared" si="182"/>
        <v>0</v>
      </c>
      <c r="AH1490" s="15">
        <f t="shared" si="182"/>
        <v>0</v>
      </c>
      <c r="AI1490" s="15">
        <f t="shared" si="183"/>
        <v>0</v>
      </c>
      <c r="AJ1490" s="15">
        <f t="shared" si="183"/>
        <v>0</v>
      </c>
      <c r="AK1490" s="15">
        <f t="shared" si="183"/>
        <v>0</v>
      </c>
      <c r="AL1490" s="15">
        <f t="shared" si="183"/>
        <v>0</v>
      </c>
      <c r="AM1490" s="15">
        <f t="shared" si="183"/>
        <v>0</v>
      </c>
      <c r="AN1490" s="15">
        <f t="shared" si="183"/>
        <v>0</v>
      </c>
      <c r="AO1490" s="15">
        <f t="shared" si="183"/>
        <v>0</v>
      </c>
      <c r="AP1490" s="15">
        <f t="shared" si="183"/>
        <v>0</v>
      </c>
      <c r="AQ1490" s="15">
        <f t="shared" si="183"/>
        <v>0</v>
      </c>
      <c r="AR1490" s="15">
        <f t="shared" si="183"/>
        <v>0</v>
      </c>
      <c r="AS1490" s="15">
        <f t="shared" si="184"/>
        <v>0</v>
      </c>
      <c r="AT1490" s="15">
        <f t="shared" si="184"/>
        <v>0</v>
      </c>
      <c r="AU1490" s="15">
        <f t="shared" si="184"/>
        <v>0</v>
      </c>
      <c r="AV1490" s="15">
        <f t="shared" si="184"/>
        <v>0</v>
      </c>
      <c r="AW1490" s="15">
        <f t="shared" si="184"/>
        <v>0</v>
      </c>
      <c r="AX1490" s="15">
        <f t="shared" si="184"/>
        <v>0</v>
      </c>
      <c r="AY1490" s="15">
        <f t="shared" si="184"/>
        <v>0</v>
      </c>
      <c r="BB1490" t="b">
        <f t="shared" si="171"/>
        <v>1</v>
      </c>
    </row>
    <row r="1491" spans="2:54">
      <c r="B1491">
        <f>TIP!A487</f>
        <v>18796</v>
      </c>
      <c r="C1491">
        <f>TIP!C487</f>
        <v>70712</v>
      </c>
      <c r="D1491" t="str">
        <f>TIP!F487</f>
        <v xml:space="preserve"> ODOT</v>
      </c>
      <c r="E1491" t="s">
        <v>3</v>
      </c>
      <c r="F1491" t="str">
        <f t="shared" si="172"/>
        <v>ODOT/Other</v>
      </c>
      <c r="G1491" t="str">
        <f>TIP!F487</f>
        <v xml:space="preserve"> ODOT</v>
      </c>
      <c r="I1491" t="str">
        <f>TIP!B487</f>
        <v>US30B: NE 103rd - 107th Ave</v>
      </c>
      <c r="L1491" t="str">
        <f>TIP!E487</f>
        <v xml:space="preserve"> Highway</v>
      </c>
      <c r="M1491" t="str">
        <f>TIP!D487</f>
        <v xml:space="preserve"> Add left turn lane upgrade signal ADA improvements &amp; remove median</v>
      </c>
      <c r="N1491">
        <f>TIP!P487</f>
        <v>331000</v>
      </c>
      <c r="R1491">
        <v>347</v>
      </c>
      <c r="T1491" t="str">
        <f>TIP!H422</f>
        <v>Other</v>
      </c>
      <c r="U1491" s="15">
        <f>TIP!L487</f>
        <v>2016</v>
      </c>
      <c r="W1491" s="15">
        <f t="shared" si="170"/>
        <v>331000</v>
      </c>
      <c r="Y1491" s="15">
        <f t="shared" si="182"/>
        <v>0</v>
      </c>
      <c r="Z1491" s="15">
        <f t="shared" si="182"/>
        <v>0</v>
      </c>
      <c r="AA1491" s="15">
        <f t="shared" si="182"/>
        <v>331000</v>
      </c>
      <c r="AB1491" s="15">
        <f t="shared" si="182"/>
        <v>0</v>
      </c>
      <c r="AC1491" s="15">
        <f t="shared" si="182"/>
        <v>0</v>
      </c>
      <c r="AD1491" s="15">
        <f t="shared" si="182"/>
        <v>0</v>
      </c>
      <c r="AE1491" s="15">
        <f t="shared" si="182"/>
        <v>0</v>
      </c>
      <c r="AF1491" s="15">
        <f t="shared" si="182"/>
        <v>0</v>
      </c>
      <c r="AG1491" s="15">
        <f t="shared" si="182"/>
        <v>0</v>
      </c>
      <c r="AH1491" s="15">
        <f t="shared" si="182"/>
        <v>0</v>
      </c>
      <c r="AI1491" s="15">
        <f t="shared" si="183"/>
        <v>0</v>
      </c>
      <c r="AJ1491" s="15">
        <f t="shared" si="183"/>
        <v>0</v>
      </c>
      <c r="AK1491" s="15">
        <f t="shared" si="183"/>
        <v>0</v>
      </c>
      <c r="AL1491" s="15">
        <f t="shared" si="183"/>
        <v>0</v>
      </c>
      <c r="AM1491" s="15">
        <f t="shared" si="183"/>
        <v>0</v>
      </c>
      <c r="AN1491" s="15">
        <f t="shared" si="183"/>
        <v>0</v>
      </c>
      <c r="AO1491" s="15">
        <f t="shared" si="183"/>
        <v>0</v>
      </c>
      <c r="AP1491" s="15">
        <f t="shared" si="183"/>
        <v>0</v>
      </c>
      <c r="AQ1491" s="15">
        <f t="shared" si="183"/>
        <v>0</v>
      </c>
      <c r="AR1491" s="15">
        <f t="shared" si="183"/>
        <v>0</v>
      </c>
      <c r="AS1491" s="15">
        <f t="shared" si="184"/>
        <v>0</v>
      </c>
      <c r="AT1491" s="15">
        <f t="shared" si="184"/>
        <v>0</v>
      </c>
      <c r="AU1491" s="15">
        <f t="shared" si="184"/>
        <v>0</v>
      </c>
      <c r="AV1491" s="15">
        <f t="shared" si="184"/>
        <v>0</v>
      </c>
      <c r="AW1491" s="15">
        <f t="shared" si="184"/>
        <v>0</v>
      </c>
      <c r="AX1491" s="15">
        <f t="shared" si="184"/>
        <v>0</v>
      </c>
      <c r="AY1491" s="15">
        <f t="shared" si="184"/>
        <v>0</v>
      </c>
      <c r="BB1491" t="b">
        <f t="shared" si="171"/>
        <v>1</v>
      </c>
    </row>
    <row r="1492" spans="2:54">
      <c r="B1492">
        <f>TIP!A490</f>
        <v>19070</v>
      </c>
      <c r="C1492">
        <f>TIP!C490</f>
        <v>70783</v>
      </c>
      <c r="D1492" t="str">
        <f>TIP!F490</f>
        <v xml:space="preserve"> ODOT</v>
      </c>
      <c r="E1492" t="s">
        <v>3</v>
      </c>
      <c r="F1492" t="str">
        <f t="shared" si="172"/>
        <v>ODOT/Bike</v>
      </c>
      <c r="G1492" t="str">
        <f>TIP!F490</f>
        <v xml:space="preserve"> ODOT</v>
      </c>
      <c r="I1492" t="str">
        <f>TIP!B490</f>
        <v>I-205: I-84 - SE Stark/Washington Street</v>
      </c>
      <c r="L1492" t="str">
        <f>TIP!E490</f>
        <v xml:space="preserve"> Highway</v>
      </c>
      <c r="M1492" t="str">
        <f>TIP!D490</f>
        <v xml:space="preserve"> Design for an auxiliary lane project</v>
      </c>
      <c r="N1492">
        <f>TIP!P490</f>
        <v>759054</v>
      </c>
      <c r="R1492">
        <v>350</v>
      </c>
      <c r="T1492" t="str">
        <f>TIP!H425</f>
        <v>Bike</v>
      </c>
      <c r="U1492" s="15">
        <f>TIP!L490</f>
        <v>2016</v>
      </c>
      <c r="W1492" s="15">
        <f t="shared" si="170"/>
        <v>759054</v>
      </c>
      <c r="Y1492" s="15">
        <f t="shared" si="182"/>
        <v>0</v>
      </c>
      <c r="Z1492" s="15">
        <f t="shared" si="182"/>
        <v>0</v>
      </c>
      <c r="AA1492" s="15">
        <f t="shared" si="182"/>
        <v>759054</v>
      </c>
      <c r="AB1492" s="15">
        <f t="shared" si="182"/>
        <v>0</v>
      </c>
      <c r="AC1492" s="15">
        <f t="shared" si="182"/>
        <v>0</v>
      </c>
      <c r="AD1492" s="15">
        <f t="shared" si="182"/>
        <v>0</v>
      </c>
      <c r="AE1492" s="15">
        <f t="shared" si="182"/>
        <v>0</v>
      </c>
      <c r="AF1492" s="15">
        <f t="shared" si="182"/>
        <v>0</v>
      </c>
      <c r="AG1492" s="15">
        <f t="shared" si="182"/>
        <v>0</v>
      </c>
      <c r="AH1492" s="15">
        <f t="shared" si="182"/>
        <v>0</v>
      </c>
      <c r="AI1492" s="15">
        <f t="shared" si="183"/>
        <v>0</v>
      </c>
      <c r="AJ1492" s="15">
        <f t="shared" si="183"/>
        <v>0</v>
      </c>
      <c r="AK1492" s="15">
        <f t="shared" si="183"/>
        <v>0</v>
      </c>
      <c r="AL1492" s="15">
        <f t="shared" si="183"/>
        <v>0</v>
      </c>
      <c r="AM1492" s="15">
        <f t="shared" si="183"/>
        <v>0</v>
      </c>
      <c r="AN1492" s="15">
        <f t="shared" si="183"/>
        <v>0</v>
      </c>
      <c r="AO1492" s="15">
        <f t="shared" si="183"/>
        <v>0</v>
      </c>
      <c r="AP1492" s="15">
        <f t="shared" si="183"/>
        <v>0</v>
      </c>
      <c r="AQ1492" s="15">
        <f t="shared" si="183"/>
        <v>0</v>
      </c>
      <c r="AR1492" s="15">
        <f t="shared" si="183"/>
        <v>0</v>
      </c>
      <c r="AS1492" s="15">
        <f t="shared" si="184"/>
        <v>0</v>
      </c>
      <c r="AT1492" s="15">
        <f t="shared" si="184"/>
        <v>0</v>
      </c>
      <c r="AU1492" s="15">
        <f t="shared" si="184"/>
        <v>0</v>
      </c>
      <c r="AV1492" s="15">
        <f t="shared" si="184"/>
        <v>0</v>
      </c>
      <c r="AW1492" s="15">
        <f t="shared" si="184"/>
        <v>0</v>
      </c>
      <c r="AX1492" s="15">
        <f t="shared" si="184"/>
        <v>0</v>
      </c>
      <c r="AY1492" s="15">
        <f t="shared" si="184"/>
        <v>0</v>
      </c>
      <c r="BB1492" t="b">
        <f t="shared" si="171"/>
        <v>1</v>
      </c>
    </row>
    <row r="1493" spans="2:54">
      <c r="B1493">
        <f>TIP!A491</f>
        <v>19071</v>
      </c>
      <c r="C1493">
        <f>TIP!C491</f>
        <v>70784</v>
      </c>
      <c r="D1493" t="str">
        <f>TIP!F491</f>
        <v xml:space="preserve"> ODOT</v>
      </c>
      <c r="E1493" t="s">
        <v>3</v>
      </c>
      <c r="F1493" t="str">
        <f t="shared" si="172"/>
        <v>ODOT/Bike</v>
      </c>
      <c r="G1493" t="str">
        <f>TIP!F491</f>
        <v xml:space="preserve"> ODOT</v>
      </c>
      <c r="I1493" t="str">
        <f>TIP!B491</f>
        <v>I-5 Rose Quarter Development</v>
      </c>
      <c r="L1493" t="str">
        <f>TIP!E491</f>
        <v xml:space="preserve"> Highway</v>
      </c>
      <c r="M1493" t="str">
        <f>TIP!D491</f>
        <v xml:space="preserve"> Develop a project for future construction funding</v>
      </c>
      <c r="N1493">
        <f>TIP!P491</f>
        <v>1626545</v>
      </c>
      <c r="R1493">
        <v>351</v>
      </c>
      <c r="T1493" t="str">
        <f>TIP!H426</f>
        <v>Bike</v>
      </c>
      <c r="U1493" s="15">
        <f>TIP!L491</f>
        <v>2016</v>
      </c>
      <c r="W1493" s="15">
        <f t="shared" si="170"/>
        <v>1626545</v>
      </c>
      <c r="Y1493" s="15">
        <f t="shared" si="182"/>
        <v>0</v>
      </c>
      <c r="Z1493" s="15">
        <f t="shared" si="182"/>
        <v>0</v>
      </c>
      <c r="AA1493" s="15">
        <f t="shared" si="182"/>
        <v>1626545</v>
      </c>
      <c r="AB1493" s="15">
        <f t="shared" si="182"/>
        <v>0</v>
      </c>
      <c r="AC1493" s="15">
        <f t="shared" si="182"/>
        <v>0</v>
      </c>
      <c r="AD1493" s="15">
        <f t="shared" si="182"/>
        <v>0</v>
      </c>
      <c r="AE1493" s="15">
        <f t="shared" si="182"/>
        <v>0</v>
      </c>
      <c r="AF1493" s="15">
        <f t="shared" si="182"/>
        <v>0</v>
      </c>
      <c r="AG1493" s="15">
        <f t="shared" si="182"/>
        <v>0</v>
      </c>
      <c r="AH1493" s="15">
        <f t="shared" si="182"/>
        <v>0</v>
      </c>
      <c r="AI1493" s="15">
        <f t="shared" si="183"/>
        <v>0</v>
      </c>
      <c r="AJ1493" s="15">
        <f t="shared" si="183"/>
        <v>0</v>
      </c>
      <c r="AK1493" s="15">
        <f t="shared" si="183"/>
        <v>0</v>
      </c>
      <c r="AL1493" s="15">
        <f t="shared" si="183"/>
        <v>0</v>
      </c>
      <c r="AM1493" s="15">
        <f t="shared" si="183"/>
        <v>0</v>
      </c>
      <c r="AN1493" s="15">
        <f t="shared" si="183"/>
        <v>0</v>
      </c>
      <c r="AO1493" s="15">
        <f t="shared" si="183"/>
        <v>0</v>
      </c>
      <c r="AP1493" s="15">
        <f t="shared" si="183"/>
        <v>0</v>
      </c>
      <c r="AQ1493" s="15">
        <f t="shared" si="183"/>
        <v>0</v>
      </c>
      <c r="AR1493" s="15">
        <f t="shared" si="183"/>
        <v>0</v>
      </c>
      <c r="AS1493" s="15">
        <f t="shared" si="184"/>
        <v>0</v>
      </c>
      <c r="AT1493" s="15">
        <f t="shared" si="184"/>
        <v>0</v>
      </c>
      <c r="AU1493" s="15">
        <f t="shared" si="184"/>
        <v>0</v>
      </c>
      <c r="AV1493" s="15">
        <f t="shared" si="184"/>
        <v>0</v>
      </c>
      <c r="AW1493" s="15">
        <f t="shared" si="184"/>
        <v>0</v>
      </c>
      <c r="AX1493" s="15">
        <f t="shared" si="184"/>
        <v>0</v>
      </c>
      <c r="AY1493" s="15">
        <f t="shared" si="184"/>
        <v>0</v>
      </c>
      <c r="BB1493" t="b">
        <f t="shared" si="171"/>
        <v>1</v>
      </c>
    </row>
    <row r="1494" spans="2:54">
      <c r="B1494">
        <f>TIP!A492</f>
        <v>19100</v>
      </c>
      <c r="C1494">
        <f>TIP!C492</f>
        <v>70786</v>
      </c>
      <c r="D1494" t="str">
        <f>TIP!F492</f>
        <v xml:space="preserve"> ODOT</v>
      </c>
      <c r="E1494" t="s">
        <v>3</v>
      </c>
      <c r="F1494" t="str">
        <f t="shared" si="172"/>
        <v>ODOT/Pedestrian</v>
      </c>
      <c r="G1494" t="str">
        <f>TIP!F492</f>
        <v xml:space="preserve"> ODOT</v>
      </c>
      <c r="I1494" t="str">
        <f>TIP!B492</f>
        <v>US26 ATMS/ITS</v>
      </c>
      <c r="L1494" t="str">
        <f>TIP!E492</f>
        <v xml:space="preserve"> Highway</v>
      </c>
      <c r="M1494" t="str">
        <f>TIP!D492</f>
        <v xml:space="preserve"> Design ITS System</v>
      </c>
      <c r="N1494">
        <f>TIP!P492</f>
        <v>641123</v>
      </c>
      <c r="R1494">
        <v>352</v>
      </c>
      <c r="T1494" t="str">
        <f>TIP!H427</f>
        <v>Pedestrian</v>
      </c>
      <c r="U1494" s="15">
        <f>TIP!L492</f>
        <v>2016</v>
      </c>
      <c r="W1494" s="15">
        <f t="shared" si="170"/>
        <v>641123</v>
      </c>
      <c r="Y1494" s="15">
        <f t="shared" si="182"/>
        <v>0</v>
      </c>
      <c r="Z1494" s="15">
        <f t="shared" si="182"/>
        <v>0</v>
      </c>
      <c r="AA1494" s="15">
        <f t="shared" si="182"/>
        <v>641123</v>
      </c>
      <c r="AB1494" s="15">
        <f t="shared" si="182"/>
        <v>0</v>
      </c>
      <c r="AC1494" s="15">
        <f t="shared" si="182"/>
        <v>0</v>
      </c>
      <c r="AD1494" s="15">
        <f t="shared" si="182"/>
        <v>0</v>
      </c>
      <c r="AE1494" s="15">
        <f t="shared" si="182"/>
        <v>0</v>
      </c>
      <c r="AF1494" s="15">
        <f t="shared" si="182"/>
        <v>0</v>
      </c>
      <c r="AG1494" s="15">
        <f t="shared" si="182"/>
        <v>0</v>
      </c>
      <c r="AH1494" s="15">
        <f t="shared" si="182"/>
        <v>0</v>
      </c>
      <c r="AI1494" s="15">
        <f t="shared" si="183"/>
        <v>0</v>
      </c>
      <c r="AJ1494" s="15">
        <f t="shared" si="183"/>
        <v>0</v>
      </c>
      <c r="AK1494" s="15">
        <f t="shared" si="183"/>
        <v>0</v>
      </c>
      <c r="AL1494" s="15">
        <f t="shared" si="183"/>
        <v>0</v>
      </c>
      <c r="AM1494" s="15">
        <f t="shared" si="183"/>
        <v>0</v>
      </c>
      <c r="AN1494" s="15">
        <f t="shared" si="183"/>
        <v>0</v>
      </c>
      <c r="AO1494" s="15">
        <f t="shared" si="183"/>
        <v>0</v>
      </c>
      <c r="AP1494" s="15">
        <f t="shared" si="183"/>
        <v>0</v>
      </c>
      <c r="AQ1494" s="15">
        <f t="shared" si="183"/>
        <v>0</v>
      </c>
      <c r="AR1494" s="15">
        <f t="shared" si="183"/>
        <v>0</v>
      </c>
      <c r="AS1494" s="15">
        <f t="shared" si="184"/>
        <v>0</v>
      </c>
      <c r="AT1494" s="15">
        <f t="shared" si="184"/>
        <v>0</v>
      </c>
      <c r="AU1494" s="15">
        <f t="shared" si="184"/>
        <v>0</v>
      </c>
      <c r="AV1494" s="15">
        <f t="shared" si="184"/>
        <v>0</v>
      </c>
      <c r="AW1494" s="15">
        <f t="shared" si="184"/>
        <v>0</v>
      </c>
      <c r="AX1494" s="15">
        <f t="shared" si="184"/>
        <v>0</v>
      </c>
      <c r="AY1494" s="15">
        <f t="shared" si="184"/>
        <v>0</v>
      </c>
      <c r="BB1494" t="b">
        <f t="shared" si="171"/>
        <v>1</v>
      </c>
    </row>
    <row r="1495" spans="2:54">
      <c r="B1495">
        <f>TIP!A493</f>
        <v>19100</v>
      </c>
      <c r="C1495">
        <f>TIP!C493</f>
        <v>70786</v>
      </c>
      <c r="D1495" t="str">
        <f>TIP!F493</f>
        <v xml:space="preserve"> ODOT</v>
      </c>
      <c r="E1495" t="s">
        <v>3</v>
      </c>
      <c r="F1495" t="str">
        <f t="shared" si="172"/>
        <v>ODOT/Transit</v>
      </c>
      <c r="G1495" t="str">
        <f>TIP!F493</f>
        <v xml:space="preserve"> ODOT</v>
      </c>
      <c r="I1495" t="str">
        <f>TIP!B493</f>
        <v>US26 ATMS/ITS</v>
      </c>
      <c r="L1495" t="str">
        <f>TIP!E493</f>
        <v xml:space="preserve"> Highway</v>
      </c>
      <c r="M1495" t="str">
        <f>TIP!D493</f>
        <v xml:space="preserve"> Design ITS System</v>
      </c>
      <c r="N1495">
        <f>TIP!P493</f>
        <v>1500000</v>
      </c>
      <c r="R1495">
        <v>353</v>
      </c>
      <c r="T1495" t="str">
        <f>TIP!H428</f>
        <v>Transit</v>
      </c>
      <c r="U1495" s="15">
        <f>TIP!L493</f>
        <v>2016</v>
      </c>
      <c r="W1495" s="15">
        <f t="shared" si="170"/>
        <v>1500000</v>
      </c>
      <c r="Y1495" s="15">
        <f t="shared" si="182"/>
        <v>0</v>
      </c>
      <c r="Z1495" s="15">
        <f t="shared" si="182"/>
        <v>0</v>
      </c>
      <c r="AA1495" s="15">
        <f t="shared" si="182"/>
        <v>1500000</v>
      </c>
      <c r="AB1495" s="15">
        <f t="shared" si="182"/>
        <v>0</v>
      </c>
      <c r="AC1495" s="15">
        <f t="shared" si="182"/>
        <v>0</v>
      </c>
      <c r="AD1495" s="15">
        <f t="shared" si="182"/>
        <v>0</v>
      </c>
      <c r="AE1495" s="15">
        <f t="shared" si="182"/>
        <v>0</v>
      </c>
      <c r="AF1495" s="15">
        <f t="shared" si="182"/>
        <v>0</v>
      </c>
      <c r="AG1495" s="15">
        <f t="shared" si="182"/>
        <v>0</v>
      </c>
      <c r="AH1495" s="15">
        <f t="shared" si="182"/>
        <v>0</v>
      </c>
      <c r="AI1495" s="15">
        <f t="shared" si="183"/>
        <v>0</v>
      </c>
      <c r="AJ1495" s="15">
        <f t="shared" si="183"/>
        <v>0</v>
      </c>
      <c r="AK1495" s="15">
        <f t="shared" si="183"/>
        <v>0</v>
      </c>
      <c r="AL1495" s="15">
        <f t="shared" si="183"/>
        <v>0</v>
      </c>
      <c r="AM1495" s="15">
        <f t="shared" si="183"/>
        <v>0</v>
      </c>
      <c r="AN1495" s="15">
        <f t="shared" si="183"/>
        <v>0</v>
      </c>
      <c r="AO1495" s="15">
        <f t="shared" si="183"/>
        <v>0</v>
      </c>
      <c r="AP1495" s="15">
        <f t="shared" si="183"/>
        <v>0</v>
      </c>
      <c r="AQ1495" s="15">
        <f t="shared" si="183"/>
        <v>0</v>
      </c>
      <c r="AR1495" s="15">
        <f t="shared" si="183"/>
        <v>0</v>
      </c>
      <c r="AS1495" s="15">
        <f t="shared" si="184"/>
        <v>0</v>
      </c>
      <c r="AT1495" s="15">
        <f t="shared" si="184"/>
        <v>0</v>
      </c>
      <c r="AU1495" s="15">
        <f t="shared" si="184"/>
        <v>0</v>
      </c>
      <c r="AV1495" s="15">
        <f t="shared" si="184"/>
        <v>0</v>
      </c>
      <c r="AW1495" s="15">
        <f t="shared" si="184"/>
        <v>0</v>
      </c>
      <c r="AX1495" s="15">
        <f t="shared" si="184"/>
        <v>0</v>
      </c>
      <c r="AY1495" s="15">
        <f t="shared" si="184"/>
        <v>0</v>
      </c>
      <c r="BB1495" t="b">
        <f t="shared" si="171"/>
        <v>1</v>
      </c>
    </row>
    <row r="1496" spans="2:54">
      <c r="B1496">
        <f>TIP!A494</f>
        <v>19100</v>
      </c>
      <c r="C1496">
        <f>TIP!C494</f>
        <v>70786</v>
      </c>
      <c r="D1496" t="str">
        <f>TIP!F494</f>
        <v xml:space="preserve"> ODOT</v>
      </c>
      <c r="E1496" t="s">
        <v>3</v>
      </c>
      <c r="F1496" t="str">
        <f t="shared" si="172"/>
        <v>ODOT/Transit</v>
      </c>
      <c r="G1496" t="str">
        <f>TIP!F494</f>
        <v xml:space="preserve"> ODOT</v>
      </c>
      <c r="I1496" t="str">
        <f>TIP!B494</f>
        <v>US26 ATMS/ITS</v>
      </c>
      <c r="L1496" t="str">
        <f>TIP!E494</f>
        <v xml:space="preserve"> Highway</v>
      </c>
      <c r="M1496" t="str">
        <f>TIP!D494</f>
        <v xml:space="preserve"> Design ITS System</v>
      </c>
      <c r="N1496">
        <f>TIP!P494</f>
        <v>9463877</v>
      </c>
      <c r="R1496">
        <v>354</v>
      </c>
      <c r="T1496" t="str">
        <f>TIP!H429</f>
        <v>Transit</v>
      </c>
      <c r="U1496" s="15">
        <f>TIP!L494</f>
        <v>2016</v>
      </c>
      <c r="W1496" s="15">
        <f t="shared" si="170"/>
        <v>9463877</v>
      </c>
      <c r="Y1496" s="15">
        <f t="shared" si="182"/>
        <v>0</v>
      </c>
      <c r="Z1496" s="15">
        <f t="shared" si="182"/>
        <v>0</v>
      </c>
      <c r="AA1496" s="15">
        <f t="shared" si="182"/>
        <v>9463877</v>
      </c>
      <c r="AB1496" s="15">
        <f t="shared" si="182"/>
        <v>0</v>
      </c>
      <c r="AC1496" s="15">
        <f t="shared" si="182"/>
        <v>0</v>
      </c>
      <c r="AD1496" s="15">
        <f t="shared" si="182"/>
        <v>0</v>
      </c>
      <c r="AE1496" s="15">
        <f t="shared" si="182"/>
        <v>0</v>
      </c>
      <c r="AF1496" s="15">
        <f t="shared" si="182"/>
        <v>0</v>
      </c>
      <c r="AG1496" s="15">
        <f t="shared" si="182"/>
        <v>0</v>
      </c>
      <c r="AH1496" s="15">
        <f t="shared" si="182"/>
        <v>0</v>
      </c>
      <c r="AI1496" s="15">
        <f t="shared" si="183"/>
        <v>0</v>
      </c>
      <c r="AJ1496" s="15">
        <f t="shared" si="183"/>
        <v>0</v>
      </c>
      <c r="AK1496" s="15">
        <f t="shared" si="183"/>
        <v>0</v>
      </c>
      <c r="AL1496" s="15">
        <f t="shared" si="183"/>
        <v>0</v>
      </c>
      <c r="AM1496" s="15">
        <f t="shared" si="183"/>
        <v>0</v>
      </c>
      <c r="AN1496" s="15">
        <f t="shared" si="183"/>
        <v>0</v>
      </c>
      <c r="AO1496" s="15">
        <f t="shared" si="183"/>
        <v>0</v>
      </c>
      <c r="AP1496" s="15">
        <f t="shared" si="183"/>
        <v>0</v>
      </c>
      <c r="AQ1496" s="15">
        <f t="shared" si="183"/>
        <v>0</v>
      </c>
      <c r="AR1496" s="15">
        <f t="shared" si="183"/>
        <v>0</v>
      </c>
      <c r="AS1496" s="15">
        <f t="shared" si="184"/>
        <v>0</v>
      </c>
      <c r="AT1496" s="15">
        <f t="shared" si="184"/>
        <v>0</v>
      </c>
      <c r="AU1496" s="15">
        <f t="shared" si="184"/>
        <v>0</v>
      </c>
      <c r="AV1496" s="15">
        <f t="shared" si="184"/>
        <v>0</v>
      </c>
      <c r="AW1496" s="15">
        <f t="shared" si="184"/>
        <v>0</v>
      </c>
      <c r="AX1496" s="15">
        <f t="shared" si="184"/>
        <v>0</v>
      </c>
      <c r="AY1496" s="15">
        <f t="shared" si="184"/>
        <v>0</v>
      </c>
      <c r="BB1496" t="b">
        <f t="shared" si="171"/>
        <v>1</v>
      </c>
    </row>
    <row r="1497" spans="2:54">
      <c r="B1497">
        <f>TIP!A495</f>
        <v>19120</v>
      </c>
      <c r="C1497">
        <f>TIP!C495</f>
        <v>70799</v>
      </c>
      <c r="D1497" t="str">
        <f>TIP!F495</f>
        <v xml:space="preserve"> ODOT</v>
      </c>
      <c r="E1497" t="s">
        <v>3</v>
      </c>
      <c r="F1497" t="str">
        <f t="shared" si="172"/>
        <v>ODOT/Roadwayandbridge</v>
      </c>
      <c r="G1497" t="str">
        <f>TIP!F495</f>
        <v xml:space="preserve"> ODOT</v>
      </c>
      <c r="I1497" t="str">
        <f>TIP!B495</f>
        <v>SE 242nd/Hogan: NE Burnside - E. Powell (Gresham)</v>
      </c>
      <c r="L1497" t="str">
        <f>TIP!E495</f>
        <v xml:space="preserve"> Local Road</v>
      </c>
      <c r="M1497" t="str">
        <f>TIP!D495</f>
        <v xml:space="preserve"> Operational improvements signal upgrades bicycle and pedestrian improvements</v>
      </c>
      <c r="N1497">
        <f>TIP!P495</f>
        <v>650001</v>
      </c>
      <c r="R1497">
        <v>355</v>
      </c>
      <c r="T1497" t="str">
        <f>TIP!H430</f>
        <v>Roadwayandbridge</v>
      </c>
      <c r="U1497" s="15">
        <f>TIP!L495</f>
        <v>2016</v>
      </c>
      <c r="W1497" s="15">
        <f t="shared" si="170"/>
        <v>650001</v>
      </c>
      <c r="Y1497" s="15">
        <f t="shared" si="182"/>
        <v>0</v>
      </c>
      <c r="Z1497" s="15">
        <f t="shared" si="182"/>
        <v>0</v>
      </c>
      <c r="AA1497" s="15">
        <f t="shared" si="182"/>
        <v>650001</v>
      </c>
      <c r="AB1497" s="15">
        <f t="shared" si="182"/>
        <v>0</v>
      </c>
      <c r="AC1497" s="15">
        <f t="shared" si="182"/>
        <v>0</v>
      </c>
      <c r="AD1497" s="15">
        <f t="shared" si="182"/>
        <v>0</v>
      </c>
      <c r="AE1497" s="15">
        <f t="shared" si="182"/>
        <v>0</v>
      </c>
      <c r="AF1497" s="15">
        <f t="shared" si="182"/>
        <v>0</v>
      </c>
      <c r="AG1497" s="15">
        <f t="shared" si="182"/>
        <v>0</v>
      </c>
      <c r="AH1497" s="15">
        <f t="shared" si="182"/>
        <v>0</v>
      </c>
      <c r="AI1497" s="15">
        <f t="shared" si="183"/>
        <v>0</v>
      </c>
      <c r="AJ1497" s="15">
        <f t="shared" si="183"/>
        <v>0</v>
      </c>
      <c r="AK1497" s="15">
        <f t="shared" si="183"/>
        <v>0</v>
      </c>
      <c r="AL1497" s="15">
        <f t="shared" si="183"/>
        <v>0</v>
      </c>
      <c r="AM1497" s="15">
        <f t="shared" si="183"/>
        <v>0</v>
      </c>
      <c r="AN1497" s="15">
        <f t="shared" si="183"/>
        <v>0</v>
      </c>
      <c r="AO1497" s="15">
        <f t="shared" si="183"/>
        <v>0</v>
      </c>
      <c r="AP1497" s="15">
        <f t="shared" si="183"/>
        <v>0</v>
      </c>
      <c r="AQ1497" s="15">
        <f t="shared" si="183"/>
        <v>0</v>
      </c>
      <c r="AR1497" s="15">
        <f t="shared" si="183"/>
        <v>0</v>
      </c>
      <c r="AS1497" s="15">
        <f t="shared" si="184"/>
        <v>0</v>
      </c>
      <c r="AT1497" s="15">
        <f t="shared" si="184"/>
        <v>0</v>
      </c>
      <c r="AU1497" s="15">
        <f t="shared" si="184"/>
        <v>0</v>
      </c>
      <c r="AV1497" s="15">
        <f t="shared" si="184"/>
        <v>0</v>
      </c>
      <c r="AW1497" s="15">
        <f t="shared" si="184"/>
        <v>0</v>
      </c>
      <c r="AX1497" s="15">
        <f t="shared" si="184"/>
        <v>0</v>
      </c>
      <c r="AY1497" s="15">
        <f t="shared" si="184"/>
        <v>0</v>
      </c>
      <c r="BB1497" t="b">
        <f t="shared" si="171"/>
        <v>1</v>
      </c>
    </row>
    <row r="1498" spans="2:54">
      <c r="B1498">
        <f>TIP!A496</f>
        <v>19201</v>
      </c>
      <c r="C1498">
        <f>TIP!C496</f>
        <v>70821</v>
      </c>
      <c r="D1498" t="str">
        <f>TIP!F496</f>
        <v xml:space="preserve"> ODOT</v>
      </c>
      <c r="E1498" t="s">
        <v>3</v>
      </c>
      <c r="F1498" t="str">
        <f t="shared" si="172"/>
        <v>ODOT/Roadwayandbridge</v>
      </c>
      <c r="G1498" t="str">
        <f>TIP!F496</f>
        <v xml:space="preserve"> ODOT</v>
      </c>
      <c r="I1498" t="str">
        <f>TIP!B496</f>
        <v>2016 Interstate Sign Replacement</v>
      </c>
      <c r="L1498" t="str">
        <f>TIP!E496</f>
        <v xml:space="preserve"> Highway</v>
      </c>
      <c r="M1498" t="str">
        <f>TIP!D496</f>
        <v xml:space="preserve"> FUNDING TO REPLACE SIGNS ON INTERSTATE HWYS</v>
      </c>
      <c r="N1498">
        <f>TIP!P496</f>
        <v>1800000</v>
      </c>
      <c r="R1498">
        <v>356</v>
      </c>
      <c r="T1498" t="str">
        <f>TIP!H431</f>
        <v>Roadwayandbridge</v>
      </c>
      <c r="U1498" s="15">
        <f>TIP!L496</f>
        <v>2016</v>
      </c>
      <c r="W1498" s="15">
        <f t="shared" si="170"/>
        <v>1800000</v>
      </c>
      <c r="Y1498" s="15">
        <f t="shared" ref="Y1498:AH1507" si="185">IF(Y$1=$U1498,$W1498,0)</f>
        <v>0</v>
      </c>
      <c r="Z1498" s="15">
        <f t="shared" si="185"/>
        <v>0</v>
      </c>
      <c r="AA1498" s="15">
        <f t="shared" si="185"/>
        <v>1800000</v>
      </c>
      <c r="AB1498" s="15">
        <f t="shared" si="185"/>
        <v>0</v>
      </c>
      <c r="AC1498" s="15">
        <f t="shared" si="185"/>
        <v>0</v>
      </c>
      <c r="AD1498" s="15">
        <f t="shared" si="185"/>
        <v>0</v>
      </c>
      <c r="AE1498" s="15">
        <f t="shared" si="185"/>
        <v>0</v>
      </c>
      <c r="AF1498" s="15">
        <f t="shared" si="185"/>
        <v>0</v>
      </c>
      <c r="AG1498" s="15">
        <f t="shared" si="185"/>
        <v>0</v>
      </c>
      <c r="AH1498" s="15">
        <f t="shared" si="185"/>
        <v>0</v>
      </c>
      <c r="AI1498" s="15">
        <f t="shared" ref="AI1498:AR1507" si="186">IF(AI$1=$U1498,$W1498,0)</f>
        <v>0</v>
      </c>
      <c r="AJ1498" s="15">
        <f t="shared" si="186"/>
        <v>0</v>
      </c>
      <c r="AK1498" s="15">
        <f t="shared" si="186"/>
        <v>0</v>
      </c>
      <c r="AL1498" s="15">
        <f t="shared" si="186"/>
        <v>0</v>
      </c>
      <c r="AM1498" s="15">
        <f t="shared" si="186"/>
        <v>0</v>
      </c>
      <c r="AN1498" s="15">
        <f t="shared" si="186"/>
        <v>0</v>
      </c>
      <c r="AO1498" s="15">
        <f t="shared" si="186"/>
        <v>0</v>
      </c>
      <c r="AP1498" s="15">
        <f t="shared" si="186"/>
        <v>0</v>
      </c>
      <c r="AQ1498" s="15">
        <f t="shared" si="186"/>
        <v>0</v>
      </c>
      <c r="AR1498" s="15">
        <f t="shared" si="186"/>
        <v>0</v>
      </c>
      <c r="AS1498" s="15">
        <f t="shared" ref="AS1498:AY1507" si="187">IF(AS$1=$U1498,$W1498,0)</f>
        <v>0</v>
      </c>
      <c r="AT1498" s="15">
        <f t="shared" si="187"/>
        <v>0</v>
      </c>
      <c r="AU1498" s="15">
        <f t="shared" si="187"/>
        <v>0</v>
      </c>
      <c r="AV1498" s="15">
        <f t="shared" si="187"/>
        <v>0</v>
      </c>
      <c r="AW1498" s="15">
        <f t="shared" si="187"/>
        <v>0</v>
      </c>
      <c r="AX1498" s="15">
        <f t="shared" si="187"/>
        <v>0</v>
      </c>
      <c r="AY1498" s="15">
        <f t="shared" si="187"/>
        <v>0</v>
      </c>
      <c r="BB1498" t="b">
        <f t="shared" si="171"/>
        <v>1</v>
      </c>
    </row>
    <row r="1499" spans="2:54">
      <c r="B1499">
        <f>TIP!A497</f>
        <v>19266</v>
      </c>
      <c r="C1499">
        <f>TIP!C497</f>
        <v>70805</v>
      </c>
      <c r="D1499" t="str">
        <f>TIP!F497</f>
        <v xml:space="preserve"> ODOT</v>
      </c>
      <c r="E1499" t="s">
        <v>3</v>
      </c>
      <c r="F1499" t="str">
        <f t="shared" si="172"/>
        <v>ODOT/Roadwayandbridge</v>
      </c>
      <c r="G1499" t="str">
        <f>TIP!F497</f>
        <v xml:space="preserve"> ODOT</v>
      </c>
      <c r="I1499" t="str">
        <f>TIP!B497</f>
        <v>I-5 Shared Use Path: N. Jantzen Drive-Tomahawk Island Dr</v>
      </c>
      <c r="L1499" t="str">
        <f>TIP!E497</f>
        <v xml:space="preserve"> Local Road</v>
      </c>
      <c r="M1499" t="str">
        <f>TIP!D497</f>
        <v xml:space="preserve"> Upgrade surface to smooth finish realign section around sign</v>
      </c>
      <c r="N1499">
        <f>TIP!P497</f>
        <v>46000</v>
      </c>
      <c r="R1499">
        <v>357</v>
      </c>
      <c r="T1499" t="str">
        <f>TIP!H432</f>
        <v>Roadwayandbridge</v>
      </c>
      <c r="U1499" s="15">
        <f>TIP!L497</f>
        <v>2016</v>
      </c>
      <c r="W1499" s="15">
        <f t="shared" si="170"/>
        <v>46000</v>
      </c>
      <c r="Y1499" s="15">
        <f t="shared" si="185"/>
        <v>0</v>
      </c>
      <c r="Z1499" s="15">
        <f t="shared" si="185"/>
        <v>0</v>
      </c>
      <c r="AA1499" s="15">
        <f t="shared" si="185"/>
        <v>46000</v>
      </c>
      <c r="AB1499" s="15">
        <f t="shared" si="185"/>
        <v>0</v>
      </c>
      <c r="AC1499" s="15">
        <f t="shared" si="185"/>
        <v>0</v>
      </c>
      <c r="AD1499" s="15">
        <f t="shared" si="185"/>
        <v>0</v>
      </c>
      <c r="AE1499" s="15">
        <f t="shared" si="185"/>
        <v>0</v>
      </c>
      <c r="AF1499" s="15">
        <f t="shared" si="185"/>
        <v>0</v>
      </c>
      <c r="AG1499" s="15">
        <f t="shared" si="185"/>
        <v>0</v>
      </c>
      <c r="AH1499" s="15">
        <f t="shared" si="185"/>
        <v>0</v>
      </c>
      <c r="AI1499" s="15">
        <f t="shared" si="186"/>
        <v>0</v>
      </c>
      <c r="AJ1499" s="15">
        <f t="shared" si="186"/>
        <v>0</v>
      </c>
      <c r="AK1499" s="15">
        <f t="shared" si="186"/>
        <v>0</v>
      </c>
      <c r="AL1499" s="15">
        <f t="shared" si="186"/>
        <v>0</v>
      </c>
      <c r="AM1499" s="15">
        <f t="shared" si="186"/>
        <v>0</v>
      </c>
      <c r="AN1499" s="15">
        <f t="shared" si="186"/>
        <v>0</v>
      </c>
      <c r="AO1499" s="15">
        <f t="shared" si="186"/>
        <v>0</v>
      </c>
      <c r="AP1499" s="15">
        <f t="shared" si="186"/>
        <v>0</v>
      </c>
      <c r="AQ1499" s="15">
        <f t="shared" si="186"/>
        <v>0</v>
      </c>
      <c r="AR1499" s="15">
        <f t="shared" si="186"/>
        <v>0</v>
      </c>
      <c r="AS1499" s="15">
        <f t="shared" si="187"/>
        <v>0</v>
      </c>
      <c r="AT1499" s="15">
        <f t="shared" si="187"/>
        <v>0</v>
      </c>
      <c r="AU1499" s="15">
        <f t="shared" si="187"/>
        <v>0</v>
      </c>
      <c r="AV1499" s="15">
        <f t="shared" si="187"/>
        <v>0</v>
      </c>
      <c r="AW1499" s="15">
        <f t="shared" si="187"/>
        <v>0</v>
      </c>
      <c r="AX1499" s="15">
        <f t="shared" si="187"/>
        <v>0</v>
      </c>
      <c r="AY1499" s="15">
        <f t="shared" si="187"/>
        <v>0</v>
      </c>
      <c r="BB1499" t="b">
        <f t="shared" si="171"/>
        <v>1</v>
      </c>
    </row>
    <row r="1500" spans="2:54">
      <c r="B1500">
        <f>TIP!A498</f>
        <v>19267</v>
      </c>
      <c r="C1500">
        <f>TIP!C498</f>
        <v>70806</v>
      </c>
      <c r="D1500" t="str">
        <f>TIP!F498</f>
        <v xml:space="preserve"> ODOT</v>
      </c>
      <c r="E1500" t="s">
        <v>3</v>
      </c>
      <c r="F1500" t="str">
        <f t="shared" si="172"/>
        <v>ODOT/Roadwayandbridge</v>
      </c>
      <c r="G1500" t="str">
        <f>TIP!F498</f>
        <v xml:space="preserve"> ODOT</v>
      </c>
      <c r="I1500" t="str">
        <f>TIP!B498</f>
        <v>SW Hall Blvd ADA Ramps: SW Scholls Ferry - SW Hemlock St</v>
      </c>
      <c r="L1500" t="str">
        <f>TIP!E498</f>
        <v xml:space="preserve"> Local Road</v>
      </c>
      <c r="M1500" t="str">
        <f>TIP!D498</f>
        <v xml:space="preserve"> ADA Ramps</v>
      </c>
      <c r="N1500">
        <f>TIP!P498</f>
        <v>150000</v>
      </c>
      <c r="R1500">
        <v>358</v>
      </c>
      <c r="T1500" t="str">
        <f>TIP!H433</f>
        <v>Roadwayandbridge</v>
      </c>
      <c r="U1500" s="15">
        <f>TIP!L498</f>
        <v>2016</v>
      </c>
      <c r="W1500" s="15">
        <f t="shared" si="170"/>
        <v>150000</v>
      </c>
      <c r="Y1500" s="15">
        <f t="shared" si="185"/>
        <v>0</v>
      </c>
      <c r="Z1500" s="15">
        <f t="shared" si="185"/>
        <v>0</v>
      </c>
      <c r="AA1500" s="15">
        <f t="shared" si="185"/>
        <v>150000</v>
      </c>
      <c r="AB1500" s="15">
        <f t="shared" si="185"/>
        <v>0</v>
      </c>
      <c r="AC1500" s="15">
        <f t="shared" si="185"/>
        <v>0</v>
      </c>
      <c r="AD1500" s="15">
        <f t="shared" si="185"/>
        <v>0</v>
      </c>
      <c r="AE1500" s="15">
        <f t="shared" si="185"/>
        <v>0</v>
      </c>
      <c r="AF1500" s="15">
        <f t="shared" si="185"/>
        <v>0</v>
      </c>
      <c r="AG1500" s="15">
        <f t="shared" si="185"/>
        <v>0</v>
      </c>
      <c r="AH1500" s="15">
        <f t="shared" si="185"/>
        <v>0</v>
      </c>
      <c r="AI1500" s="15">
        <f t="shared" si="186"/>
        <v>0</v>
      </c>
      <c r="AJ1500" s="15">
        <f t="shared" si="186"/>
        <v>0</v>
      </c>
      <c r="AK1500" s="15">
        <f t="shared" si="186"/>
        <v>0</v>
      </c>
      <c r="AL1500" s="15">
        <f t="shared" si="186"/>
        <v>0</v>
      </c>
      <c r="AM1500" s="15">
        <f t="shared" si="186"/>
        <v>0</v>
      </c>
      <c r="AN1500" s="15">
        <f t="shared" si="186"/>
        <v>0</v>
      </c>
      <c r="AO1500" s="15">
        <f t="shared" si="186"/>
        <v>0</v>
      </c>
      <c r="AP1500" s="15">
        <f t="shared" si="186"/>
        <v>0</v>
      </c>
      <c r="AQ1500" s="15">
        <f t="shared" si="186"/>
        <v>0</v>
      </c>
      <c r="AR1500" s="15">
        <f t="shared" si="186"/>
        <v>0</v>
      </c>
      <c r="AS1500" s="15">
        <f t="shared" si="187"/>
        <v>0</v>
      </c>
      <c r="AT1500" s="15">
        <f t="shared" si="187"/>
        <v>0</v>
      </c>
      <c r="AU1500" s="15">
        <f t="shared" si="187"/>
        <v>0</v>
      </c>
      <c r="AV1500" s="15">
        <f t="shared" si="187"/>
        <v>0</v>
      </c>
      <c r="AW1500" s="15">
        <f t="shared" si="187"/>
        <v>0</v>
      </c>
      <c r="AX1500" s="15">
        <f t="shared" si="187"/>
        <v>0</v>
      </c>
      <c r="AY1500" s="15">
        <f t="shared" si="187"/>
        <v>0</v>
      </c>
      <c r="BB1500" t="b">
        <f t="shared" si="171"/>
        <v>1</v>
      </c>
    </row>
    <row r="1501" spans="2:54">
      <c r="B1501">
        <f>TIP!A521</f>
        <v>19355</v>
      </c>
      <c r="C1501">
        <f>TIP!C521</f>
        <v>70807</v>
      </c>
      <c r="D1501" t="str">
        <f>TIP!F521</f>
        <v xml:space="preserve"> ODOT</v>
      </c>
      <c r="E1501" t="s">
        <v>3</v>
      </c>
      <c r="F1501" t="str">
        <f t="shared" si="172"/>
        <v>ODOT/0</v>
      </c>
      <c r="G1501" t="str">
        <f>TIP!F521</f>
        <v xml:space="preserve"> ODOT</v>
      </c>
      <c r="I1501" t="str">
        <f>TIP!B521</f>
        <v>OR212: Rock Creek â€“ Richey Rd</v>
      </c>
      <c r="L1501" t="str">
        <f>TIP!E521</f>
        <v xml:space="preserve"> Highway</v>
      </c>
      <c r="M1501" t="str">
        <f>TIP!D521</f>
        <v xml:space="preserve"> Pavement Preservation</v>
      </c>
      <c r="N1501">
        <f>TIP!P521</f>
        <v>500000</v>
      </c>
      <c r="R1501">
        <v>381</v>
      </c>
      <c r="T1501">
        <f>TIP!H456</f>
        <v>0</v>
      </c>
      <c r="U1501" s="15">
        <f>TIP!L521</f>
        <v>2016</v>
      </c>
      <c r="W1501" s="15">
        <f t="shared" si="170"/>
        <v>500000</v>
      </c>
      <c r="Y1501" s="15">
        <f t="shared" si="185"/>
        <v>0</v>
      </c>
      <c r="Z1501" s="15">
        <f t="shared" si="185"/>
        <v>0</v>
      </c>
      <c r="AA1501" s="15">
        <f t="shared" si="185"/>
        <v>500000</v>
      </c>
      <c r="AB1501" s="15">
        <f t="shared" si="185"/>
        <v>0</v>
      </c>
      <c r="AC1501" s="15">
        <f t="shared" si="185"/>
        <v>0</v>
      </c>
      <c r="AD1501" s="15">
        <f t="shared" si="185"/>
        <v>0</v>
      </c>
      <c r="AE1501" s="15">
        <f t="shared" si="185"/>
        <v>0</v>
      </c>
      <c r="AF1501" s="15">
        <f t="shared" si="185"/>
        <v>0</v>
      </c>
      <c r="AG1501" s="15">
        <f t="shared" si="185"/>
        <v>0</v>
      </c>
      <c r="AH1501" s="15">
        <f t="shared" si="185"/>
        <v>0</v>
      </c>
      <c r="AI1501" s="15">
        <f t="shared" si="186"/>
        <v>0</v>
      </c>
      <c r="AJ1501" s="15">
        <f t="shared" si="186"/>
        <v>0</v>
      </c>
      <c r="AK1501" s="15">
        <f t="shared" si="186"/>
        <v>0</v>
      </c>
      <c r="AL1501" s="15">
        <f t="shared" si="186"/>
        <v>0</v>
      </c>
      <c r="AM1501" s="15">
        <f t="shared" si="186"/>
        <v>0</v>
      </c>
      <c r="AN1501" s="15">
        <f t="shared" si="186"/>
        <v>0</v>
      </c>
      <c r="AO1501" s="15">
        <f t="shared" si="186"/>
        <v>0</v>
      </c>
      <c r="AP1501" s="15">
        <f t="shared" si="186"/>
        <v>0</v>
      </c>
      <c r="AQ1501" s="15">
        <f t="shared" si="186"/>
        <v>0</v>
      </c>
      <c r="AR1501" s="15">
        <f t="shared" si="186"/>
        <v>0</v>
      </c>
      <c r="AS1501" s="15">
        <f t="shared" si="187"/>
        <v>0</v>
      </c>
      <c r="AT1501" s="15">
        <f t="shared" si="187"/>
        <v>0</v>
      </c>
      <c r="AU1501" s="15">
        <f t="shared" si="187"/>
        <v>0</v>
      </c>
      <c r="AV1501" s="15">
        <f t="shared" si="187"/>
        <v>0</v>
      </c>
      <c r="AW1501" s="15">
        <f t="shared" si="187"/>
        <v>0</v>
      </c>
      <c r="AX1501" s="15">
        <f t="shared" si="187"/>
        <v>0</v>
      </c>
      <c r="AY1501" s="15">
        <f t="shared" si="187"/>
        <v>0</v>
      </c>
      <c r="BB1501" t="b">
        <f t="shared" si="171"/>
        <v>1</v>
      </c>
    </row>
    <row r="1502" spans="2:54">
      <c r="B1502">
        <f>TIP!A522</f>
        <v>19356</v>
      </c>
      <c r="C1502">
        <f>TIP!C522</f>
        <v>70808</v>
      </c>
      <c r="D1502" t="str">
        <f>TIP!F522</f>
        <v xml:space="preserve"> ODOT</v>
      </c>
      <c r="E1502" t="s">
        <v>3</v>
      </c>
      <c r="F1502" t="str">
        <f t="shared" si="172"/>
        <v>ODOT/0</v>
      </c>
      <c r="G1502" t="str">
        <f>TIP!F522</f>
        <v xml:space="preserve"> ODOT</v>
      </c>
      <c r="I1502" t="str">
        <f>TIP!B522</f>
        <v>OR212: UPRR Structure - Rock Creek</v>
      </c>
      <c r="L1502" t="str">
        <f>TIP!E522</f>
        <v xml:space="preserve"> Highway</v>
      </c>
      <c r="M1502" t="str">
        <f>TIP!D522</f>
        <v xml:space="preserve"> Pavement Preservation</v>
      </c>
      <c r="N1502">
        <f>TIP!P522</f>
        <v>750000</v>
      </c>
      <c r="R1502">
        <v>382</v>
      </c>
      <c r="T1502">
        <f>TIP!H457</f>
        <v>0</v>
      </c>
      <c r="U1502" s="15">
        <f>TIP!L522</f>
        <v>2016</v>
      </c>
      <c r="W1502" s="15">
        <f t="shared" si="170"/>
        <v>750000</v>
      </c>
      <c r="Y1502" s="15">
        <f t="shared" si="185"/>
        <v>0</v>
      </c>
      <c r="Z1502" s="15">
        <f t="shared" si="185"/>
        <v>0</v>
      </c>
      <c r="AA1502" s="15">
        <f t="shared" si="185"/>
        <v>750000</v>
      </c>
      <c r="AB1502" s="15">
        <f t="shared" si="185"/>
        <v>0</v>
      </c>
      <c r="AC1502" s="15">
        <f t="shared" si="185"/>
        <v>0</v>
      </c>
      <c r="AD1502" s="15">
        <f t="shared" si="185"/>
        <v>0</v>
      </c>
      <c r="AE1502" s="15">
        <f t="shared" si="185"/>
        <v>0</v>
      </c>
      <c r="AF1502" s="15">
        <f t="shared" si="185"/>
        <v>0</v>
      </c>
      <c r="AG1502" s="15">
        <f t="shared" si="185"/>
        <v>0</v>
      </c>
      <c r="AH1502" s="15">
        <f t="shared" si="185"/>
        <v>0</v>
      </c>
      <c r="AI1502" s="15">
        <f t="shared" si="186"/>
        <v>0</v>
      </c>
      <c r="AJ1502" s="15">
        <f t="shared" si="186"/>
        <v>0</v>
      </c>
      <c r="AK1502" s="15">
        <f t="shared" si="186"/>
        <v>0</v>
      </c>
      <c r="AL1502" s="15">
        <f t="shared" si="186"/>
        <v>0</v>
      </c>
      <c r="AM1502" s="15">
        <f t="shared" si="186"/>
        <v>0</v>
      </c>
      <c r="AN1502" s="15">
        <f t="shared" si="186"/>
        <v>0</v>
      </c>
      <c r="AO1502" s="15">
        <f t="shared" si="186"/>
        <v>0</v>
      </c>
      <c r="AP1502" s="15">
        <f t="shared" si="186"/>
        <v>0</v>
      </c>
      <c r="AQ1502" s="15">
        <f t="shared" si="186"/>
        <v>0</v>
      </c>
      <c r="AR1502" s="15">
        <f t="shared" si="186"/>
        <v>0</v>
      </c>
      <c r="AS1502" s="15">
        <f t="shared" si="187"/>
        <v>0</v>
      </c>
      <c r="AT1502" s="15">
        <f t="shared" si="187"/>
        <v>0</v>
      </c>
      <c r="AU1502" s="15">
        <f t="shared" si="187"/>
        <v>0</v>
      </c>
      <c r="AV1502" s="15">
        <f t="shared" si="187"/>
        <v>0</v>
      </c>
      <c r="AW1502" s="15">
        <f t="shared" si="187"/>
        <v>0</v>
      </c>
      <c r="AX1502" s="15">
        <f t="shared" si="187"/>
        <v>0</v>
      </c>
      <c r="AY1502" s="15">
        <f t="shared" si="187"/>
        <v>0</v>
      </c>
      <c r="BB1502" t="b">
        <f t="shared" si="171"/>
        <v>1</v>
      </c>
    </row>
    <row r="1503" spans="2:54">
      <c r="B1503">
        <f>TIP!A529</f>
        <v>19528</v>
      </c>
      <c r="C1503">
        <f>TIP!C529</f>
        <v>70824</v>
      </c>
      <c r="D1503" t="str">
        <f>TIP!F529</f>
        <v xml:space="preserve"> ODOT</v>
      </c>
      <c r="E1503" t="s">
        <v>3</v>
      </c>
      <c r="F1503" t="str">
        <f t="shared" si="172"/>
        <v>ODOT/TransportationSystemManagementOperations</v>
      </c>
      <c r="G1503" t="str">
        <f>TIP!F529</f>
        <v xml:space="preserve"> ODOT</v>
      </c>
      <c r="I1503" t="str">
        <f>TIP!B529</f>
        <v>2016 Region 1 Local Roads Signal Upgrades</v>
      </c>
      <c r="L1503" t="str">
        <f>TIP!E529</f>
        <v xml:space="preserve"> Local Road</v>
      </c>
      <c r="M1503" t="str">
        <f>TIP!D529</f>
        <v xml:space="preserve"> Signal safety enhancements and upgrades.</v>
      </c>
      <c r="N1503">
        <f>TIP!P529</f>
        <v>1247172</v>
      </c>
      <c r="R1503">
        <v>389</v>
      </c>
      <c r="T1503" t="str">
        <f>TIP!H464</f>
        <v>TransportationSystemManagementOperations</v>
      </c>
      <c r="U1503" s="15">
        <f>TIP!L529</f>
        <v>2016</v>
      </c>
      <c r="W1503" s="15">
        <f t="shared" si="170"/>
        <v>1247172</v>
      </c>
      <c r="Y1503" s="15">
        <f t="shared" si="185"/>
        <v>0</v>
      </c>
      <c r="Z1503" s="15">
        <f t="shared" si="185"/>
        <v>0</v>
      </c>
      <c r="AA1503" s="15">
        <f t="shared" si="185"/>
        <v>1247172</v>
      </c>
      <c r="AB1503" s="15">
        <f t="shared" si="185"/>
        <v>0</v>
      </c>
      <c r="AC1503" s="15">
        <f t="shared" si="185"/>
        <v>0</v>
      </c>
      <c r="AD1503" s="15">
        <f t="shared" si="185"/>
        <v>0</v>
      </c>
      <c r="AE1503" s="15">
        <f t="shared" si="185"/>
        <v>0</v>
      </c>
      <c r="AF1503" s="15">
        <f t="shared" si="185"/>
        <v>0</v>
      </c>
      <c r="AG1503" s="15">
        <f t="shared" si="185"/>
        <v>0</v>
      </c>
      <c r="AH1503" s="15">
        <f t="shared" si="185"/>
        <v>0</v>
      </c>
      <c r="AI1503" s="15">
        <f t="shared" si="186"/>
        <v>0</v>
      </c>
      <c r="AJ1503" s="15">
        <f t="shared" si="186"/>
        <v>0</v>
      </c>
      <c r="AK1503" s="15">
        <f t="shared" si="186"/>
        <v>0</v>
      </c>
      <c r="AL1503" s="15">
        <f t="shared" si="186"/>
        <v>0</v>
      </c>
      <c r="AM1503" s="15">
        <f t="shared" si="186"/>
        <v>0</v>
      </c>
      <c r="AN1503" s="15">
        <f t="shared" si="186"/>
        <v>0</v>
      </c>
      <c r="AO1503" s="15">
        <f t="shared" si="186"/>
        <v>0</v>
      </c>
      <c r="AP1503" s="15">
        <f t="shared" si="186"/>
        <v>0</v>
      </c>
      <c r="AQ1503" s="15">
        <f t="shared" si="186"/>
        <v>0</v>
      </c>
      <c r="AR1503" s="15">
        <f t="shared" si="186"/>
        <v>0</v>
      </c>
      <c r="AS1503" s="15">
        <f t="shared" si="187"/>
        <v>0</v>
      </c>
      <c r="AT1503" s="15">
        <f t="shared" si="187"/>
        <v>0</v>
      </c>
      <c r="AU1503" s="15">
        <f t="shared" si="187"/>
        <v>0</v>
      </c>
      <c r="AV1503" s="15">
        <f t="shared" si="187"/>
        <v>0</v>
      </c>
      <c r="AW1503" s="15">
        <f t="shared" si="187"/>
        <v>0</v>
      </c>
      <c r="AX1503" s="15">
        <f t="shared" si="187"/>
        <v>0</v>
      </c>
      <c r="AY1503" s="15">
        <f t="shared" si="187"/>
        <v>0</v>
      </c>
      <c r="BB1503" t="b">
        <f t="shared" si="171"/>
        <v>1</v>
      </c>
    </row>
    <row r="1504" spans="2:54">
      <c r="B1504">
        <f>TIP!A532</f>
        <v>18564</v>
      </c>
      <c r="C1504">
        <f>TIP!C532</f>
        <v>70754</v>
      </c>
      <c r="D1504" t="str">
        <f>TIP!F532</f>
        <v xml:space="preserve"> ODOT</v>
      </c>
      <c r="E1504" t="s">
        <v>3</v>
      </c>
      <c r="F1504" t="str">
        <f t="shared" si="172"/>
        <v>ODOT/TransportationSystemManagementOperations</v>
      </c>
      <c r="G1504" t="str">
        <f>TIP!F532</f>
        <v xml:space="preserve"> ODOT</v>
      </c>
      <c r="I1504" t="str">
        <f>TIP!B532</f>
        <v>I-5 Bridge Over NE Hassalo &amp; NE Holladay</v>
      </c>
      <c r="L1504" t="str">
        <f>TIP!E532</f>
        <v xml:space="preserve"> Highway</v>
      </c>
      <c r="M1504" t="str">
        <f>TIP!D532</f>
        <v xml:space="preserve"> Deck overlay/joints/end panels - Bridge 08583</v>
      </c>
      <c r="N1504">
        <f>TIP!P532</f>
        <v>2049000</v>
      </c>
      <c r="R1504">
        <v>392</v>
      </c>
      <c r="T1504" t="str">
        <f>TIP!H467</f>
        <v>TransportationSystemManagementOperations</v>
      </c>
      <c r="U1504" s="15">
        <f>TIP!L532</f>
        <v>2017</v>
      </c>
      <c r="W1504" s="15">
        <f t="shared" si="170"/>
        <v>2049000</v>
      </c>
      <c r="Y1504" s="15">
        <f t="shared" si="185"/>
        <v>0</v>
      </c>
      <c r="Z1504" s="15">
        <f t="shared" si="185"/>
        <v>0</v>
      </c>
      <c r="AA1504" s="15">
        <f t="shared" si="185"/>
        <v>0</v>
      </c>
      <c r="AB1504" s="15">
        <f t="shared" si="185"/>
        <v>2049000</v>
      </c>
      <c r="AC1504" s="15">
        <f t="shared" si="185"/>
        <v>0</v>
      </c>
      <c r="AD1504" s="15">
        <f t="shared" si="185"/>
        <v>0</v>
      </c>
      <c r="AE1504" s="15">
        <f t="shared" si="185"/>
        <v>0</v>
      </c>
      <c r="AF1504" s="15">
        <f t="shared" si="185"/>
        <v>0</v>
      </c>
      <c r="AG1504" s="15">
        <f t="shared" si="185"/>
        <v>0</v>
      </c>
      <c r="AH1504" s="15">
        <f t="shared" si="185"/>
        <v>0</v>
      </c>
      <c r="AI1504" s="15">
        <f t="shared" si="186"/>
        <v>0</v>
      </c>
      <c r="AJ1504" s="15">
        <f t="shared" si="186"/>
        <v>0</v>
      </c>
      <c r="AK1504" s="15">
        <f t="shared" si="186"/>
        <v>0</v>
      </c>
      <c r="AL1504" s="15">
        <f t="shared" si="186"/>
        <v>0</v>
      </c>
      <c r="AM1504" s="15">
        <f t="shared" si="186"/>
        <v>0</v>
      </c>
      <c r="AN1504" s="15">
        <f t="shared" si="186"/>
        <v>0</v>
      </c>
      <c r="AO1504" s="15">
        <f t="shared" si="186"/>
        <v>0</v>
      </c>
      <c r="AP1504" s="15">
        <f t="shared" si="186"/>
        <v>0</v>
      </c>
      <c r="AQ1504" s="15">
        <f t="shared" si="186"/>
        <v>0</v>
      </c>
      <c r="AR1504" s="15">
        <f t="shared" si="186"/>
        <v>0</v>
      </c>
      <c r="AS1504" s="15">
        <f t="shared" si="187"/>
        <v>0</v>
      </c>
      <c r="AT1504" s="15">
        <f t="shared" si="187"/>
        <v>0</v>
      </c>
      <c r="AU1504" s="15">
        <f t="shared" si="187"/>
        <v>0</v>
      </c>
      <c r="AV1504" s="15">
        <f t="shared" si="187"/>
        <v>0</v>
      </c>
      <c r="AW1504" s="15">
        <f t="shared" si="187"/>
        <v>0</v>
      </c>
      <c r="AX1504" s="15">
        <f t="shared" si="187"/>
        <v>0</v>
      </c>
      <c r="AY1504" s="15">
        <f t="shared" si="187"/>
        <v>0</v>
      </c>
      <c r="BB1504" t="b">
        <f t="shared" si="171"/>
        <v>1</v>
      </c>
    </row>
    <row r="1505" spans="2:54">
      <c r="B1505">
        <f>TIP!A533</f>
        <v>18573</v>
      </c>
      <c r="C1505">
        <f>TIP!C533</f>
        <v>70755</v>
      </c>
      <c r="D1505" t="str">
        <f>TIP!F533</f>
        <v xml:space="preserve"> ODOT</v>
      </c>
      <c r="E1505" t="s">
        <v>3</v>
      </c>
      <c r="F1505" t="str">
        <f t="shared" si="172"/>
        <v>ODOT/Pedestrian</v>
      </c>
      <c r="G1505" t="str">
        <f>TIP!F533</f>
        <v xml:space="preserve"> ODOT</v>
      </c>
      <c r="I1505" t="str">
        <f>TIP!B533</f>
        <v>I-5: Morrison Interchange Ramps Deck Seal</v>
      </c>
      <c r="L1505" t="str">
        <f>TIP!E533</f>
        <v xml:space="preserve"> Highway</v>
      </c>
      <c r="M1505" t="str">
        <f>TIP!D533</f>
        <v xml:space="preserve"> Deck seal Br 08589A and 08589B</v>
      </c>
      <c r="N1505">
        <f>TIP!P533</f>
        <v>848000</v>
      </c>
      <c r="R1505">
        <v>393</v>
      </c>
      <c r="T1505" t="str">
        <f>TIP!H468</f>
        <v>Pedestrian</v>
      </c>
      <c r="U1505" s="15">
        <f>TIP!L533</f>
        <v>2017</v>
      </c>
      <c r="W1505" s="15">
        <f t="shared" si="170"/>
        <v>848000</v>
      </c>
      <c r="Y1505" s="15">
        <f t="shared" si="185"/>
        <v>0</v>
      </c>
      <c r="Z1505" s="15">
        <f t="shared" si="185"/>
        <v>0</v>
      </c>
      <c r="AA1505" s="15">
        <f t="shared" si="185"/>
        <v>0</v>
      </c>
      <c r="AB1505" s="15">
        <f t="shared" si="185"/>
        <v>848000</v>
      </c>
      <c r="AC1505" s="15">
        <f t="shared" si="185"/>
        <v>0</v>
      </c>
      <c r="AD1505" s="15">
        <f t="shared" si="185"/>
        <v>0</v>
      </c>
      <c r="AE1505" s="15">
        <f t="shared" si="185"/>
        <v>0</v>
      </c>
      <c r="AF1505" s="15">
        <f t="shared" si="185"/>
        <v>0</v>
      </c>
      <c r="AG1505" s="15">
        <f t="shared" si="185"/>
        <v>0</v>
      </c>
      <c r="AH1505" s="15">
        <f t="shared" si="185"/>
        <v>0</v>
      </c>
      <c r="AI1505" s="15">
        <f t="shared" si="186"/>
        <v>0</v>
      </c>
      <c r="AJ1505" s="15">
        <f t="shared" si="186"/>
        <v>0</v>
      </c>
      <c r="AK1505" s="15">
        <f t="shared" si="186"/>
        <v>0</v>
      </c>
      <c r="AL1505" s="15">
        <f t="shared" si="186"/>
        <v>0</v>
      </c>
      <c r="AM1505" s="15">
        <f t="shared" si="186"/>
        <v>0</v>
      </c>
      <c r="AN1505" s="15">
        <f t="shared" si="186"/>
        <v>0</v>
      </c>
      <c r="AO1505" s="15">
        <f t="shared" si="186"/>
        <v>0</v>
      </c>
      <c r="AP1505" s="15">
        <f t="shared" si="186"/>
        <v>0</v>
      </c>
      <c r="AQ1505" s="15">
        <f t="shared" si="186"/>
        <v>0</v>
      </c>
      <c r="AR1505" s="15">
        <f t="shared" si="186"/>
        <v>0</v>
      </c>
      <c r="AS1505" s="15">
        <f t="shared" si="187"/>
        <v>0</v>
      </c>
      <c r="AT1505" s="15">
        <f t="shared" si="187"/>
        <v>0</v>
      </c>
      <c r="AU1505" s="15">
        <f t="shared" si="187"/>
        <v>0</v>
      </c>
      <c r="AV1505" s="15">
        <f t="shared" si="187"/>
        <v>0</v>
      </c>
      <c r="AW1505" s="15">
        <f t="shared" si="187"/>
        <v>0</v>
      </c>
      <c r="AX1505" s="15">
        <f t="shared" si="187"/>
        <v>0</v>
      </c>
      <c r="AY1505" s="15">
        <f t="shared" si="187"/>
        <v>0</v>
      </c>
      <c r="BB1505" t="b">
        <f t="shared" si="171"/>
        <v>1</v>
      </c>
    </row>
    <row r="1506" spans="2:54">
      <c r="B1506">
        <f>TIP!A534</f>
        <v>18583</v>
      </c>
      <c r="C1506">
        <f>TIP!C534</f>
        <v>70817</v>
      </c>
      <c r="D1506" t="str">
        <f>TIP!F534</f>
        <v xml:space="preserve"> ODOT</v>
      </c>
      <c r="E1506" t="s">
        <v>3</v>
      </c>
      <c r="F1506" t="str">
        <f t="shared" si="172"/>
        <v>ODOT/0</v>
      </c>
      <c r="G1506" t="str">
        <f>TIP!F534</f>
        <v xml:space="preserve"> ODOT</v>
      </c>
      <c r="I1506" t="str">
        <f>TIP!B534</f>
        <v>US26: Boring Road Oxing Bridge Repair</v>
      </c>
      <c r="L1506" t="str">
        <f>TIP!E534</f>
        <v xml:space="preserve"> Highway</v>
      </c>
      <c r="M1506" t="str">
        <f>TIP!D534</f>
        <v xml:space="preserve"> Increase Vertical Clearance; Deck Overlay B#09381</v>
      </c>
      <c r="N1506">
        <f>TIP!P534</f>
        <v>608000</v>
      </c>
      <c r="R1506">
        <v>394</v>
      </c>
      <c r="T1506">
        <f>TIP!H469</f>
        <v>0</v>
      </c>
      <c r="U1506" s="15">
        <f>TIP!L534</f>
        <v>2017</v>
      </c>
      <c r="W1506" s="15">
        <f t="shared" si="170"/>
        <v>608000</v>
      </c>
      <c r="Y1506" s="15">
        <f t="shared" si="185"/>
        <v>0</v>
      </c>
      <c r="Z1506" s="15">
        <f t="shared" si="185"/>
        <v>0</v>
      </c>
      <c r="AA1506" s="15">
        <f t="shared" si="185"/>
        <v>0</v>
      </c>
      <c r="AB1506" s="15">
        <f t="shared" si="185"/>
        <v>608000</v>
      </c>
      <c r="AC1506" s="15">
        <f t="shared" si="185"/>
        <v>0</v>
      </c>
      <c r="AD1506" s="15">
        <f t="shared" si="185"/>
        <v>0</v>
      </c>
      <c r="AE1506" s="15">
        <f t="shared" si="185"/>
        <v>0</v>
      </c>
      <c r="AF1506" s="15">
        <f t="shared" si="185"/>
        <v>0</v>
      </c>
      <c r="AG1506" s="15">
        <f t="shared" si="185"/>
        <v>0</v>
      </c>
      <c r="AH1506" s="15">
        <f t="shared" si="185"/>
        <v>0</v>
      </c>
      <c r="AI1506" s="15">
        <f t="shared" si="186"/>
        <v>0</v>
      </c>
      <c r="AJ1506" s="15">
        <f t="shared" si="186"/>
        <v>0</v>
      </c>
      <c r="AK1506" s="15">
        <f t="shared" si="186"/>
        <v>0</v>
      </c>
      <c r="AL1506" s="15">
        <f t="shared" si="186"/>
        <v>0</v>
      </c>
      <c r="AM1506" s="15">
        <f t="shared" si="186"/>
        <v>0</v>
      </c>
      <c r="AN1506" s="15">
        <f t="shared" si="186"/>
        <v>0</v>
      </c>
      <c r="AO1506" s="15">
        <f t="shared" si="186"/>
        <v>0</v>
      </c>
      <c r="AP1506" s="15">
        <f t="shared" si="186"/>
        <v>0</v>
      </c>
      <c r="AQ1506" s="15">
        <f t="shared" si="186"/>
        <v>0</v>
      </c>
      <c r="AR1506" s="15">
        <f t="shared" si="186"/>
        <v>0</v>
      </c>
      <c r="AS1506" s="15">
        <f t="shared" si="187"/>
        <v>0</v>
      </c>
      <c r="AT1506" s="15">
        <f t="shared" si="187"/>
        <v>0</v>
      </c>
      <c r="AU1506" s="15">
        <f t="shared" si="187"/>
        <v>0</v>
      </c>
      <c r="AV1506" s="15">
        <f t="shared" si="187"/>
        <v>0</v>
      </c>
      <c r="AW1506" s="15">
        <f t="shared" si="187"/>
        <v>0</v>
      </c>
      <c r="AX1506" s="15">
        <f t="shared" si="187"/>
        <v>0</v>
      </c>
      <c r="AY1506" s="15">
        <f t="shared" si="187"/>
        <v>0</v>
      </c>
      <c r="BB1506" t="b">
        <f t="shared" si="171"/>
        <v>1</v>
      </c>
    </row>
    <row r="1507" spans="2:54">
      <c r="B1507">
        <f>TIP!A535</f>
        <v>18757</v>
      </c>
      <c r="C1507">
        <f>TIP!C535</f>
        <v>70756</v>
      </c>
      <c r="D1507" t="str">
        <f>TIP!F535</f>
        <v xml:space="preserve"> ODOT</v>
      </c>
      <c r="E1507" t="s">
        <v>3</v>
      </c>
      <c r="F1507" t="str">
        <f t="shared" si="172"/>
        <v>ODOT/Roadwayandbridge</v>
      </c>
      <c r="G1507" t="str">
        <f>TIP!F535</f>
        <v xml:space="preserve"> ODOT</v>
      </c>
      <c r="I1507" t="str">
        <f>TIP!B535</f>
        <v>OR213 Operational Improvements</v>
      </c>
      <c r="L1507" t="str">
        <f>TIP!E535</f>
        <v xml:space="preserve"> Highway</v>
      </c>
      <c r="M1507" t="str">
        <f>TIP!D535</f>
        <v xml:space="preserve"> Signal upgrades</v>
      </c>
      <c r="N1507">
        <f>TIP!P535</f>
        <v>4155001</v>
      </c>
      <c r="R1507">
        <v>395</v>
      </c>
      <c r="T1507" t="str">
        <f>TIP!H470</f>
        <v>Roadwayandbridge</v>
      </c>
      <c r="U1507" s="15">
        <f>TIP!L535</f>
        <v>2017</v>
      </c>
      <c r="W1507" s="15">
        <f t="shared" si="170"/>
        <v>4155001</v>
      </c>
      <c r="Y1507" s="15">
        <f t="shared" si="185"/>
        <v>0</v>
      </c>
      <c r="Z1507" s="15">
        <f t="shared" si="185"/>
        <v>0</v>
      </c>
      <c r="AA1507" s="15">
        <f t="shared" si="185"/>
        <v>0</v>
      </c>
      <c r="AB1507" s="15">
        <f t="shared" si="185"/>
        <v>4155001</v>
      </c>
      <c r="AC1507" s="15">
        <f t="shared" si="185"/>
        <v>0</v>
      </c>
      <c r="AD1507" s="15">
        <f t="shared" si="185"/>
        <v>0</v>
      </c>
      <c r="AE1507" s="15">
        <f t="shared" si="185"/>
        <v>0</v>
      </c>
      <c r="AF1507" s="15">
        <f t="shared" si="185"/>
        <v>0</v>
      </c>
      <c r="AG1507" s="15">
        <f t="shared" si="185"/>
        <v>0</v>
      </c>
      <c r="AH1507" s="15">
        <f t="shared" si="185"/>
        <v>0</v>
      </c>
      <c r="AI1507" s="15">
        <f t="shared" si="186"/>
        <v>0</v>
      </c>
      <c r="AJ1507" s="15">
        <f t="shared" si="186"/>
        <v>0</v>
      </c>
      <c r="AK1507" s="15">
        <f t="shared" si="186"/>
        <v>0</v>
      </c>
      <c r="AL1507" s="15">
        <f t="shared" si="186"/>
        <v>0</v>
      </c>
      <c r="AM1507" s="15">
        <f t="shared" si="186"/>
        <v>0</v>
      </c>
      <c r="AN1507" s="15">
        <f t="shared" si="186"/>
        <v>0</v>
      </c>
      <c r="AO1507" s="15">
        <f t="shared" si="186"/>
        <v>0</v>
      </c>
      <c r="AP1507" s="15">
        <f t="shared" si="186"/>
        <v>0</v>
      </c>
      <c r="AQ1507" s="15">
        <f t="shared" si="186"/>
        <v>0</v>
      </c>
      <c r="AR1507" s="15">
        <f t="shared" si="186"/>
        <v>0</v>
      </c>
      <c r="AS1507" s="15">
        <f t="shared" si="187"/>
        <v>0</v>
      </c>
      <c r="AT1507" s="15">
        <f t="shared" si="187"/>
        <v>0</v>
      </c>
      <c r="AU1507" s="15">
        <f t="shared" si="187"/>
        <v>0</v>
      </c>
      <c r="AV1507" s="15">
        <f t="shared" si="187"/>
        <v>0</v>
      </c>
      <c r="AW1507" s="15">
        <f t="shared" si="187"/>
        <v>0</v>
      </c>
      <c r="AX1507" s="15">
        <f t="shared" si="187"/>
        <v>0</v>
      </c>
      <c r="AY1507" s="15">
        <f t="shared" si="187"/>
        <v>0</v>
      </c>
      <c r="BB1507" t="b">
        <f t="shared" si="171"/>
        <v>1</v>
      </c>
    </row>
    <row r="1508" spans="2:54">
      <c r="B1508">
        <f>TIP!A536</f>
        <v>18758</v>
      </c>
      <c r="C1508">
        <f>TIP!C536</f>
        <v>70757</v>
      </c>
      <c r="D1508" t="str">
        <f>TIP!F536</f>
        <v xml:space="preserve"> ODOT</v>
      </c>
      <c r="E1508" t="s">
        <v>3</v>
      </c>
      <c r="F1508" t="str">
        <f t="shared" si="172"/>
        <v>ODOT/Roadwayandbridge</v>
      </c>
      <c r="G1508" t="str">
        <f>TIP!F536</f>
        <v xml:space="preserve"> ODOT</v>
      </c>
      <c r="I1508" t="str">
        <f>TIP!B536</f>
        <v>OR8 Operational Improvements</v>
      </c>
      <c r="L1508" t="str">
        <f>TIP!E536</f>
        <v xml:space="preserve"> Highway</v>
      </c>
      <c r="M1508" t="str">
        <f>TIP!D536</f>
        <v xml:space="preserve"> Signal upgrades</v>
      </c>
      <c r="N1508">
        <f>TIP!P536</f>
        <v>664000</v>
      </c>
      <c r="R1508">
        <v>396</v>
      </c>
      <c r="T1508" t="str">
        <f>TIP!H471</f>
        <v>Roadwayandbridge</v>
      </c>
      <c r="U1508" s="15">
        <f>TIP!L536</f>
        <v>2017</v>
      </c>
      <c r="W1508" s="15">
        <f t="shared" si="170"/>
        <v>664000</v>
      </c>
      <c r="Y1508" s="15">
        <f t="shared" ref="Y1508:AH1517" si="188">IF(Y$1=$U1508,$W1508,0)</f>
        <v>0</v>
      </c>
      <c r="Z1508" s="15">
        <f t="shared" si="188"/>
        <v>0</v>
      </c>
      <c r="AA1508" s="15">
        <f t="shared" si="188"/>
        <v>0</v>
      </c>
      <c r="AB1508" s="15">
        <f t="shared" si="188"/>
        <v>664000</v>
      </c>
      <c r="AC1508" s="15">
        <f t="shared" si="188"/>
        <v>0</v>
      </c>
      <c r="AD1508" s="15">
        <f t="shared" si="188"/>
        <v>0</v>
      </c>
      <c r="AE1508" s="15">
        <f t="shared" si="188"/>
        <v>0</v>
      </c>
      <c r="AF1508" s="15">
        <f t="shared" si="188"/>
        <v>0</v>
      </c>
      <c r="AG1508" s="15">
        <f t="shared" si="188"/>
        <v>0</v>
      </c>
      <c r="AH1508" s="15">
        <f t="shared" si="188"/>
        <v>0</v>
      </c>
      <c r="AI1508" s="15">
        <f t="shared" ref="AI1508:AR1517" si="189">IF(AI$1=$U1508,$W1508,0)</f>
        <v>0</v>
      </c>
      <c r="AJ1508" s="15">
        <f t="shared" si="189"/>
        <v>0</v>
      </c>
      <c r="AK1508" s="15">
        <f t="shared" si="189"/>
        <v>0</v>
      </c>
      <c r="AL1508" s="15">
        <f t="shared" si="189"/>
        <v>0</v>
      </c>
      <c r="AM1508" s="15">
        <f t="shared" si="189"/>
        <v>0</v>
      </c>
      <c r="AN1508" s="15">
        <f t="shared" si="189"/>
        <v>0</v>
      </c>
      <c r="AO1508" s="15">
        <f t="shared" si="189"/>
        <v>0</v>
      </c>
      <c r="AP1508" s="15">
        <f t="shared" si="189"/>
        <v>0</v>
      </c>
      <c r="AQ1508" s="15">
        <f t="shared" si="189"/>
        <v>0</v>
      </c>
      <c r="AR1508" s="15">
        <f t="shared" si="189"/>
        <v>0</v>
      </c>
      <c r="AS1508" s="15">
        <f t="shared" ref="AS1508:AY1517" si="190">IF(AS$1=$U1508,$W1508,0)</f>
        <v>0</v>
      </c>
      <c r="AT1508" s="15">
        <f t="shared" si="190"/>
        <v>0</v>
      </c>
      <c r="AU1508" s="15">
        <f t="shared" si="190"/>
        <v>0</v>
      </c>
      <c r="AV1508" s="15">
        <f t="shared" si="190"/>
        <v>0</v>
      </c>
      <c r="AW1508" s="15">
        <f t="shared" si="190"/>
        <v>0</v>
      </c>
      <c r="AX1508" s="15">
        <f t="shared" si="190"/>
        <v>0</v>
      </c>
      <c r="AY1508" s="15">
        <f t="shared" si="190"/>
        <v>0</v>
      </c>
      <c r="BB1508" t="b">
        <f t="shared" si="171"/>
        <v>1</v>
      </c>
    </row>
    <row r="1509" spans="2:54">
      <c r="B1509">
        <f>TIP!A537</f>
        <v>18761</v>
      </c>
      <c r="C1509">
        <f>TIP!C537</f>
        <v>70760</v>
      </c>
      <c r="D1509" t="str">
        <f>TIP!F537</f>
        <v xml:space="preserve"> ODOT</v>
      </c>
      <c r="E1509" t="s">
        <v>3</v>
      </c>
      <c r="F1509" t="str">
        <f t="shared" si="172"/>
        <v>ODOT/Roadwayandbridge</v>
      </c>
      <c r="G1509" t="str">
        <f>TIP!F537</f>
        <v xml:space="preserve"> ODOT</v>
      </c>
      <c r="I1509" t="str">
        <f>TIP!B537</f>
        <v>OR217: SW Allen Blvd &amp; SW Denny Rd Intrchgs</v>
      </c>
      <c r="L1509" t="str">
        <f>TIP!E537</f>
        <v xml:space="preserve"> Highway</v>
      </c>
      <c r="M1509" t="str">
        <f>TIP!D537</f>
        <v xml:space="preserve"> Ilumination upgrades</v>
      </c>
      <c r="N1509">
        <f>TIP!P537</f>
        <v>157000</v>
      </c>
      <c r="R1509">
        <v>397</v>
      </c>
      <c r="T1509" t="str">
        <f>TIP!H472</f>
        <v>Roadwayandbridge</v>
      </c>
      <c r="U1509" s="15">
        <f>TIP!L537</f>
        <v>2017</v>
      </c>
      <c r="W1509" s="15">
        <f t="shared" si="170"/>
        <v>157000</v>
      </c>
      <c r="Y1509" s="15">
        <f t="shared" si="188"/>
        <v>0</v>
      </c>
      <c r="Z1509" s="15">
        <f t="shared" si="188"/>
        <v>0</v>
      </c>
      <c r="AA1509" s="15">
        <f t="shared" si="188"/>
        <v>0</v>
      </c>
      <c r="AB1509" s="15">
        <f t="shared" si="188"/>
        <v>157000</v>
      </c>
      <c r="AC1509" s="15">
        <f t="shared" si="188"/>
        <v>0</v>
      </c>
      <c r="AD1509" s="15">
        <f t="shared" si="188"/>
        <v>0</v>
      </c>
      <c r="AE1509" s="15">
        <f t="shared" si="188"/>
        <v>0</v>
      </c>
      <c r="AF1509" s="15">
        <f t="shared" si="188"/>
        <v>0</v>
      </c>
      <c r="AG1509" s="15">
        <f t="shared" si="188"/>
        <v>0</v>
      </c>
      <c r="AH1509" s="15">
        <f t="shared" si="188"/>
        <v>0</v>
      </c>
      <c r="AI1509" s="15">
        <f t="shared" si="189"/>
        <v>0</v>
      </c>
      <c r="AJ1509" s="15">
        <f t="shared" si="189"/>
        <v>0</v>
      </c>
      <c r="AK1509" s="15">
        <f t="shared" si="189"/>
        <v>0</v>
      </c>
      <c r="AL1509" s="15">
        <f t="shared" si="189"/>
        <v>0</v>
      </c>
      <c r="AM1509" s="15">
        <f t="shared" si="189"/>
        <v>0</v>
      </c>
      <c r="AN1509" s="15">
        <f t="shared" si="189"/>
        <v>0</v>
      </c>
      <c r="AO1509" s="15">
        <f t="shared" si="189"/>
        <v>0</v>
      </c>
      <c r="AP1509" s="15">
        <f t="shared" si="189"/>
        <v>0</v>
      </c>
      <c r="AQ1509" s="15">
        <f t="shared" si="189"/>
        <v>0</v>
      </c>
      <c r="AR1509" s="15">
        <f t="shared" si="189"/>
        <v>0</v>
      </c>
      <c r="AS1509" s="15">
        <f t="shared" si="190"/>
        <v>0</v>
      </c>
      <c r="AT1509" s="15">
        <f t="shared" si="190"/>
        <v>0</v>
      </c>
      <c r="AU1509" s="15">
        <f t="shared" si="190"/>
        <v>0</v>
      </c>
      <c r="AV1509" s="15">
        <f t="shared" si="190"/>
        <v>0</v>
      </c>
      <c r="AW1509" s="15">
        <f t="shared" si="190"/>
        <v>0</v>
      </c>
      <c r="AX1509" s="15">
        <f t="shared" si="190"/>
        <v>0</v>
      </c>
      <c r="AY1509" s="15">
        <f t="shared" si="190"/>
        <v>0</v>
      </c>
      <c r="BB1509" t="b">
        <f t="shared" si="171"/>
        <v>1</v>
      </c>
    </row>
    <row r="1510" spans="2:54">
      <c r="B1510">
        <f>TIP!A538</f>
        <v>18772</v>
      </c>
      <c r="C1510">
        <f>TIP!C538</f>
        <v>70761</v>
      </c>
      <c r="D1510" t="str">
        <f>TIP!F538</f>
        <v xml:space="preserve"> ODOT</v>
      </c>
      <c r="E1510" t="s">
        <v>3</v>
      </c>
      <c r="F1510" t="str">
        <f t="shared" si="172"/>
        <v>ODOT/Roadwayandbridge</v>
      </c>
      <c r="G1510" t="str">
        <f>TIP!F538</f>
        <v xml:space="preserve"> ODOT</v>
      </c>
      <c r="I1510" t="str">
        <f>TIP!B538</f>
        <v>OR212: SE Richey Rd - US26</v>
      </c>
      <c r="L1510" t="str">
        <f>TIP!E538</f>
        <v xml:space="preserve"> Highway</v>
      </c>
      <c r="M1510" t="str">
        <f>TIP!D538</f>
        <v xml:space="preserve"> 3R Pavement preservation</v>
      </c>
      <c r="N1510">
        <f>TIP!P538</f>
        <v>160000</v>
      </c>
      <c r="R1510">
        <v>398</v>
      </c>
      <c r="T1510" t="str">
        <f>TIP!H473</f>
        <v>Roadwayandbridge</v>
      </c>
      <c r="U1510" s="15">
        <f>TIP!L538</f>
        <v>2017</v>
      </c>
      <c r="W1510" s="15">
        <f t="shared" si="170"/>
        <v>160000</v>
      </c>
      <c r="Y1510" s="15">
        <f t="shared" si="188"/>
        <v>0</v>
      </c>
      <c r="Z1510" s="15">
        <f t="shared" si="188"/>
        <v>0</v>
      </c>
      <c r="AA1510" s="15">
        <f t="shared" si="188"/>
        <v>0</v>
      </c>
      <c r="AB1510" s="15">
        <f t="shared" si="188"/>
        <v>160000</v>
      </c>
      <c r="AC1510" s="15">
        <f t="shared" si="188"/>
        <v>0</v>
      </c>
      <c r="AD1510" s="15">
        <f t="shared" si="188"/>
        <v>0</v>
      </c>
      <c r="AE1510" s="15">
        <f t="shared" si="188"/>
        <v>0</v>
      </c>
      <c r="AF1510" s="15">
        <f t="shared" si="188"/>
        <v>0</v>
      </c>
      <c r="AG1510" s="15">
        <f t="shared" si="188"/>
        <v>0</v>
      </c>
      <c r="AH1510" s="15">
        <f t="shared" si="188"/>
        <v>0</v>
      </c>
      <c r="AI1510" s="15">
        <f t="shared" si="189"/>
        <v>0</v>
      </c>
      <c r="AJ1510" s="15">
        <f t="shared" si="189"/>
        <v>0</v>
      </c>
      <c r="AK1510" s="15">
        <f t="shared" si="189"/>
        <v>0</v>
      </c>
      <c r="AL1510" s="15">
        <f t="shared" si="189"/>
        <v>0</v>
      </c>
      <c r="AM1510" s="15">
        <f t="shared" si="189"/>
        <v>0</v>
      </c>
      <c r="AN1510" s="15">
        <f t="shared" si="189"/>
        <v>0</v>
      </c>
      <c r="AO1510" s="15">
        <f t="shared" si="189"/>
        <v>0</v>
      </c>
      <c r="AP1510" s="15">
        <f t="shared" si="189"/>
        <v>0</v>
      </c>
      <c r="AQ1510" s="15">
        <f t="shared" si="189"/>
        <v>0</v>
      </c>
      <c r="AR1510" s="15">
        <f t="shared" si="189"/>
        <v>0</v>
      </c>
      <c r="AS1510" s="15">
        <f t="shared" si="190"/>
        <v>0</v>
      </c>
      <c r="AT1510" s="15">
        <f t="shared" si="190"/>
        <v>0</v>
      </c>
      <c r="AU1510" s="15">
        <f t="shared" si="190"/>
        <v>0</v>
      </c>
      <c r="AV1510" s="15">
        <f t="shared" si="190"/>
        <v>0</v>
      </c>
      <c r="AW1510" s="15">
        <f t="shared" si="190"/>
        <v>0</v>
      </c>
      <c r="AX1510" s="15">
        <f t="shared" si="190"/>
        <v>0</v>
      </c>
      <c r="AY1510" s="15">
        <f t="shared" si="190"/>
        <v>0</v>
      </c>
      <c r="BB1510" t="b">
        <f t="shared" si="171"/>
        <v>1</v>
      </c>
    </row>
    <row r="1511" spans="2:54">
      <c r="B1511">
        <f>TIP!A539</f>
        <v>18776</v>
      </c>
      <c r="C1511">
        <f>TIP!C539</f>
        <v>70711</v>
      </c>
      <c r="D1511" t="str">
        <f>TIP!F539</f>
        <v xml:space="preserve"> ODOT</v>
      </c>
      <c r="E1511" t="s">
        <v>3</v>
      </c>
      <c r="F1511" t="str">
        <f t="shared" si="172"/>
        <v>ODOT/Roadwayandbridge</v>
      </c>
      <c r="G1511" t="str">
        <f>TIP!F539</f>
        <v xml:space="preserve"> ODOT</v>
      </c>
      <c r="I1511" t="str">
        <f>TIP!B539</f>
        <v>OR99E: SE Harold St - SE Harrison St</v>
      </c>
      <c r="L1511" t="str">
        <f>TIP!E539</f>
        <v xml:space="preserve"> Highway</v>
      </c>
      <c r="M1511" t="str">
        <f>TIP!D539</f>
        <v xml:space="preserve"> 3R Pavement Preservation</v>
      </c>
      <c r="N1511">
        <f>TIP!P539</f>
        <v>7362000</v>
      </c>
      <c r="R1511">
        <v>399</v>
      </c>
      <c r="T1511" t="str">
        <f>TIP!H474</f>
        <v>Roadwayandbridge</v>
      </c>
      <c r="U1511" s="15">
        <f>TIP!L539</f>
        <v>2017</v>
      </c>
      <c r="W1511" s="15">
        <f t="shared" si="170"/>
        <v>7362000</v>
      </c>
      <c r="Y1511" s="15">
        <f t="shared" si="188"/>
        <v>0</v>
      </c>
      <c r="Z1511" s="15">
        <f t="shared" si="188"/>
        <v>0</v>
      </c>
      <c r="AA1511" s="15">
        <f t="shared" si="188"/>
        <v>0</v>
      </c>
      <c r="AB1511" s="15">
        <f t="shared" si="188"/>
        <v>7362000</v>
      </c>
      <c r="AC1511" s="15">
        <f t="shared" si="188"/>
        <v>0</v>
      </c>
      <c r="AD1511" s="15">
        <f t="shared" si="188"/>
        <v>0</v>
      </c>
      <c r="AE1511" s="15">
        <f t="shared" si="188"/>
        <v>0</v>
      </c>
      <c r="AF1511" s="15">
        <f t="shared" si="188"/>
        <v>0</v>
      </c>
      <c r="AG1511" s="15">
        <f t="shared" si="188"/>
        <v>0</v>
      </c>
      <c r="AH1511" s="15">
        <f t="shared" si="188"/>
        <v>0</v>
      </c>
      <c r="AI1511" s="15">
        <f t="shared" si="189"/>
        <v>0</v>
      </c>
      <c r="AJ1511" s="15">
        <f t="shared" si="189"/>
        <v>0</v>
      </c>
      <c r="AK1511" s="15">
        <f t="shared" si="189"/>
        <v>0</v>
      </c>
      <c r="AL1511" s="15">
        <f t="shared" si="189"/>
        <v>0</v>
      </c>
      <c r="AM1511" s="15">
        <f t="shared" si="189"/>
        <v>0</v>
      </c>
      <c r="AN1511" s="15">
        <f t="shared" si="189"/>
        <v>0</v>
      </c>
      <c r="AO1511" s="15">
        <f t="shared" si="189"/>
        <v>0</v>
      </c>
      <c r="AP1511" s="15">
        <f t="shared" si="189"/>
        <v>0</v>
      </c>
      <c r="AQ1511" s="15">
        <f t="shared" si="189"/>
        <v>0</v>
      </c>
      <c r="AR1511" s="15">
        <f t="shared" si="189"/>
        <v>0</v>
      </c>
      <c r="AS1511" s="15">
        <f t="shared" si="190"/>
        <v>0</v>
      </c>
      <c r="AT1511" s="15">
        <f t="shared" si="190"/>
        <v>0</v>
      </c>
      <c r="AU1511" s="15">
        <f t="shared" si="190"/>
        <v>0</v>
      </c>
      <c r="AV1511" s="15">
        <f t="shared" si="190"/>
        <v>0</v>
      </c>
      <c r="AW1511" s="15">
        <f t="shared" si="190"/>
        <v>0</v>
      </c>
      <c r="AX1511" s="15">
        <f t="shared" si="190"/>
        <v>0</v>
      </c>
      <c r="AY1511" s="15">
        <f t="shared" si="190"/>
        <v>0</v>
      </c>
      <c r="BB1511" t="b">
        <f t="shared" si="171"/>
        <v>1</v>
      </c>
    </row>
    <row r="1512" spans="2:54">
      <c r="B1512">
        <f>TIP!A540</f>
        <v>18779</v>
      </c>
      <c r="C1512">
        <f>TIP!C540</f>
        <v>70709</v>
      </c>
      <c r="D1512" t="str">
        <f>TIP!F540</f>
        <v xml:space="preserve"> ODOT</v>
      </c>
      <c r="E1512" t="s">
        <v>3</v>
      </c>
      <c r="F1512" t="str">
        <f t="shared" si="172"/>
        <v>ODOT/Roadwayandbridge</v>
      </c>
      <c r="G1512" t="str">
        <f>TIP!F540</f>
        <v xml:space="preserve"> ODOT</v>
      </c>
      <c r="I1512" t="str">
        <f>TIP!B540</f>
        <v>OR213: SE Lindy St - SE King Rd</v>
      </c>
      <c r="L1512" t="str">
        <f>TIP!E540</f>
        <v xml:space="preserve"> Highway</v>
      </c>
      <c r="M1512" t="str">
        <f>TIP!D540</f>
        <v xml:space="preserve"> 3R Pavement Preservation</v>
      </c>
      <c r="N1512">
        <f>TIP!P540</f>
        <v>2200000</v>
      </c>
      <c r="R1512">
        <v>400</v>
      </c>
      <c r="T1512" t="str">
        <f>TIP!H475</f>
        <v>Roadwayandbridge</v>
      </c>
      <c r="U1512" s="15">
        <f>TIP!L540</f>
        <v>2017</v>
      </c>
      <c r="W1512" s="15">
        <f t="shared" si="170"/>
        <v>2200000</v>
      </c>
      <c r="Y1512" s="15">
        <f t="shared" si="188"/>
        <v>0</v>
      </c>
      <c r="Z1512" s="15">
        <f t="shared" si="188"/>
        <v>0</v>
      </c>
      <c r="AA1512" s="15">
        <f t="shared" si="188"/>
        <v>0</v>
      </c>
      <c r="AB1512" s="15">
        <f t="shared" si="188"/>
        <v>2200000</v>
      </c>
      <c r="AC1512" s="15">
        <f t="shared" si="188"/>
        <v>0</v>
      </c>
      <c r="AD1512" s="15">
        <f t="shared" si="188"/>
        <v>0</v>
      </c>
      <c r="AE1512" s="15">
        <f t="shared" si="188"/>
        <v>0</v>
      </c>
      <c r="AF1512" s="15">
        <f t="shared" si="188"/>
        <v>0</v>
      </c>
      <c r="AG1512" s="15">
        <f t="shared" si="188"/>
        <v>0</v>
      </c>
      <c r="AH1512" s="15">
        <f t="shared" si="188"/>
        <v>0</v>
      </c>
      <c r="AI1512" s="15">
        <f t="shared" si="189"/>
        <v>0</v>
      </c>
      <c r="AJ1512" s="15">
        <f t="shared" si="189"/>
        <v>0</v>
      </c>
      <c r="AK1512" s="15">
        <f t="shared" si="189"/>
        <v>0</v>
      </c>
      <c r="AL1512" s="15">
        <f t="shared" si="189"/>
        <v>0</v>
      </c>
      <c r="AM1512" s="15">
        <f t="shared" si="189"/>
        <v>0</v>
      </c>
      <c r="AN1512" s="15">
        <f t="shared" si="189"/>
        <v>0</v>
      </c>
      <c r="AO1512" s="15">
        <f t="shared" si="189"/>
        <v>0</v>
      </c>
      <c r="AP1512" s="15">
        <f t="shared" si="189"/>
        <v>0</v>
      </c>
      <c r="AQ1512" s="15">
        <f t="shared" si="189"/>
        <v>0</v>
      </c>
      <c r="AR1512" s="15">
        <f t="shared" si="189"/>
        <v>0</v>
      </c>
      <c r="AS1512" s="15">
        <f t="shared" si="190"/>
        <v>0</v>
      </c>
      <c r="AT1512" s="15">
        <f t="shared" si="190"/>
        <v>0</v>
      </c>
      <c r="AU1512" s="15">
        <f t="shared" si="190"/>
        <v>0</v>
      </c>
      <c r="AV1512" s="15">
        <f t="shared" si="190"/>
        <v>0</v>
      </c>
      <c r="AW1512" s="15">
        <f t="shared" si="190"/>
        <v>0</v>
      </c>
      <c r="AX1512" s="15">
        <f t="shared" si="190"/>
        <v>0</v>
      </c>
      <c r="AY1512" s="15">
        <f t="shared" si="190"/>
        <v>0</v>
      </c>
      <c r="BB1512" t="b">
        <f t="shared" si="171"/>
        <v>1</v>
      </c>
    </row>
    <row r="1513" spans="2:54">
      <c r="B1513">
        <f>TIP!A541</f>
        <v>18779</v>
      </c>
      <c r="C1513">
        <f>TIP!C541</f>
        <v>70709</v>
      </c>
      <c r="D1513" t="str">
        <f>TIP!F541</f>
        <v xml:space="preserve"> ODOT</v>
      </c>
      <c r="E1513" t="s">
        <v>3</v>
      </c>
      <c r="F1513" t="str">
        <f t="shared" si="172"/>
        <v>ODOT/Roadwayandbridge</v>
      </c>
      <c r="G1513" t="str">
        <f>TIP!F541</f>
        <v xml:space="preserve"> ODOT</v>
      </c>
      <c r="I1513" t="str">
        <f>TIP!B541</f>
        <v>OR213: SE Lindy St - SE King Rd</v>
      </c>
      <c r="L1513" t="str">
        <f>TIP!E541</f>
        <v xml:space="preserve"> Highway</v>
      </c>
      <c r="M1513" t="str">
        <f>TIP!D541</f>
        <v xml:space="preserve"> 3R Pavement Preservation</v>
      </c>
      <c r="N1513">
        <f>TIP!P541</f>
        <v>460000</v>
      </c>
      <c r="R1513">
        <v>401</v>
      </c>
      <c r="T1513" t="str">
        <f>TIP!H476</f>
        <v>Roadwayandbridge</v>
      </c>
      <c r="U1513" s="15">
        <f>TIP!L541</f>
        <v>2017</v>
      </c>
      <c r="W1513" s="15">
        <f t="shared" si="170"/>
        <v>460000</v>
      </c>
      <c r="Y1513" s="15">
        <f t="shared" si="188"/>
        <v>0</v>
      </c>
      <c r="Z1513" s="15">
        <f t="shared" si="188"/>
        <v>0</v>
      </c>
      <c r="AA1513" s="15">
        <f t="shared" si="188"/>
        <v>0</v>
      </c>
      <c r="AB1513" s="15">
        <f t="shared" si="188"/>
        <v>460000</v>
      </c>
      <c r="AC1513" s="15">
        <f t="shared" si="188"/>
        <v>0</v>
      </c>
      <c r="AD1513" s="15">
        <f t="shared" si="188"/>
        <v>0</v>
      </c>
      <c r="AE1513" s="15">
        <f t="shared" si="188"/>
        <v>0</v>
      </c>
      <c r="AF1513" s="15">
        <f t="shared" si="188"/>
        <v>0</v>
      </c>
      <c r="AG1513" s="15">
        <f t="shared" si="188"/>
        <v>0</v>
      </c>
      <c r="AH1513" s="15">
        <f t="shared" si="188"/>
        <v>0</v>
      </c>
      <c r="AI1513" s="15">
        <f t="shared" si="189"/>
        <v>0</v>
      </c>
      <c r="AJ1513" s="15">
        <f t="shared" si="189"/>
        <v>0</v>
      </c>
      <c r="AK1513" s="15">
        <f t="shared" si="189"/>
        <v>0</v>
      </c>
      <c r="AL1513" s="15">
        <f t="shared" si="189"/>
        <v>0</v>
      </c>
      <c r="AM1513" s="15">
        <f t="shared" si="189"/>
        <v>0</v>
      </c>
      <c r="AN1513" s="15">
        <f t="shared" si="189"/>
        <v>0</v>
      </c>
      <c r="AO1513" s="15">
        <f t="shared" si="189"/>
        <v>0</v>
      </c>
      <c r="AP1513" s="15">
        <f t="shared" si="189"/>
        <v>0</v>
      </c>
      <c r="AQ1513" s="15">
        <f t="shared" si="189"/>
        <v>0</v>
      </c>
      <c r="AR1513" s="15">
        <f t="shared" si="189"/>
        <v>0</v>
      </c>
      <c r="AS1513" s="15">
        <f t="shared" si="190"/>
        <v>0</v>
      </c>
      <c r="AT1513" s="15">
        <f t="shared" si="190"/>
        <v>0</v>
      </c>
      <c r="AU1513" s="15">
        <f t="shared" si="190"/>
        <v>0</v>
      </c>
      <c r="AV1513" s="15">
        <f t="shared" si="190"/>
        <v>0</v>
      </c>
      <c r="AW1513" s="15">
        <f t="shared" si="190"/>
        <v>0</v>
      </c>
      <c r="AX1513" s="15">
        <f t="shared" si="190"/>
        <v>0</v>
      </c>
      <c r="AY1513" s="15">
        <f t="shared" si="190"/>
        <v>0</v>
      </c>
      <c r="BB1513" t="b">
        <f t="shared" si="171"/>
        <v>1</v>
      </c>
    </row>
    <row r="1514" spans="2:54">
      <c r="B1514">
        <f>TIP!A542</f>
        <v>18787</v>
      </c>
      <c r="C1514">
        <f>TIP!C542</f>
        <v>70762</v>
      </c>
      <c r="D1514" t="str">
        <f>TIP!F542</f>
        <v xml:space="preserve"> ODOT</v>
      </c>
      <c r="E1514" t="s">
        <v>3</v>
      </c>
      <c r="F1514" t="str">
        <f t="shared" si="172"/>
        <v>ODOT/Roadwayandbridge</v>
      </c>
      <c r="G1514" t="str">
        <f>TIP!F542</f>
        <v xml:space="preserve"> ODOT</v>
      </c>
      <c r="I1514" t="str">
        <f>TIP!B542</f>
        <v>OR213: NE Couch St - SE Pine Street</v>
      </c>
      <c r="L1514" t="str">
        <f>TIP!E542</f>
        <v xml:space="preserve"> Highway</v>
      </c>
      <c r="M1514" t="str">
        <f>TIP!D542</f>
        <v xml:space="preserve"> Signal and ADA improvements</v>
      </c>
      <c r="N1514">
        <f>TIP!P542</f>
        <v>827326</v>
      </c>
      <c r="R1514">
        <v>402</v>
      </c>
      <c r="T1514" t="str">
        <f>TIP!H477</f>
        <v>Roadwayandbridge</v>
      </c>
      <c r="U1514" s="15">
        <f>TIP!L542</f>
        <v>2017</v>
      </c>
      <c r="W1514" s="15">
        <f t="shared" ref="W1514:W1577" si="191">N1514</f>
        <v>827326</v>
      </c>
      <c r="Y1514" s="15">
        <f t="shared" si="188"/>
        <v>0</v>
      </c>
      <c r="Z1514" s="15">
        <f t="shared" si="188"/>
        <v>0</v>
      </c>
      <c r="AA1514" s="15">
        <f t="shared" si="188"/>
        <v>0</v>
      </c>
      <c r="AB1514" s="15">
        <f t="shared" si="188"/>
        <v>827326</v>
      </c>
      <c r="AC1514" s="15">
        <f t="shared" si="188"/>
        <v>0</v>
      </c>
      <c r="AD1514" s="15">
        <f t="shared" si="188"/>
        <v>0</v>
      </c>
      <c r="AE1514" s="15">
        <f t="shared" si="188"/>
        <v>0</v>
      </c>
      <c r="AF1514" s="15">
        <f t="shared" si="188"/>
        <v>0</v>
      </c>
      <c r="AG1514" s="15">
        <f t="shared" si="188"/>
        <v>0</v>
      </c>
      <c r="AH1514" s="15">
        <f t="shared" si="188"/>
        <v>0</v>
      </c>
      <c r="AI1514" s="15">
        <f t="shared" si="189"/>
        <v>0</v>
      </c>
      <c r="AJ1514" s="15">
        <f t="shared" si="189"/>
        <v>0</v>
      </c>
      <c r="AK1514" s="15">
        <f t="shared" si="189"/>
        <v>0</v>
      </c>
      <c r="AL1514" s="15">
        <f t="shared" si="189"/>
        <v>0</v>
      </c>
      <c r="AM1514" s="15">
        <f t="shared" si="189"/>
        <v>0</v>
      </c>
      <c r="AN1514" s="15">
        <f t="shared" si="189"/>
        <v>0</v>
      </c>
      <c r="AO1514" s="15">
        <f t="shared" si="189"/>
        <v>0</v>
      </c>
      <c r="AP1514" s="15">
        <f t="shared" si="189"/>
        <v>0</v>
      </c>
      <c r="AQ1514" s="15">
        <f t="shared" si="189"/>
        <v>0</v>
      </c>
      <c r="AR1514" s="15">
        <f t="shared" si="189"/>
        <v>0</v>
      </c>
      <c r="AS1514" s="15">
        <f t="shared" si="190"/>
        <v>0</v>
      </c>
      <c r="AT1514" s="15">
        <f t="shared" si="190"/>
        <v>0</v>
      </c>
      <c r="AU1514" s="15">
        <f t="shared" si="190"/>
        <v>0</v>
      </c>
      <c r="AV1514" s="15">
        <f t="shared" si="190"/>
        <v>0</v>
      </c>
      <c r="AW1514" s="15">
        <f t="shared" si="190"/>
        <v>0</v>
      </c>
      <c r="AX1514" s="15">
        <f t="shared" si="190"/>
        <v>0</v>
      </c>
      <c r="AY1514" s="15">
        <f t="shared" si="190"/>
        <v>0</v>
      </c>
      <c r="BB1514" t="b">
        <f t="shared" ref="BB1514:BB1577" si="192">SUM(Y1514:AY1514)=N1514</f>
        <v>1</v>
      </c>
    </row>
    <row r="1515" spans="2:54">
      <c r="B1515">
        <f>TIP!A543</f>
        <v>18788</v>
      </c>
      <c r="C1515">
        <f>TIP!C543</f>
        <v>70763</v>
      </c>
      <c r="D1515" t="str">
        <f>TIP!F543</f>
        <v xml:space="preserve"> ODOT</v>
      </c>
      <c r="E1515" t="s">
        <v>3</v>
      </c>
      <c r="F1515" t="str">
        <f t="shared" ref="F1515:F1578" si="193">CONCATENATE(E1515,"/",T1515)</f>
        <v>ODOT/Roadwayandbridge</v>
      </c>
      <c r="G1515" t="str">
        <f>TIP!F543</f>
        <v xml:space="preserve"> ODOT</v>
      </c>
      <c r="I1515" t="str">
        <f>TIP!B543</f>
        <v>OR213: SE Clay St - SE Mill St</v>
      </c>
      <c r="L1515" t="str">
        <f>TIP!E543</f>
        <v xml:space="preserve"> Highway</v>
      </c>
      <c r="M1515" t="str">
        <f>TIP!D543</f>
        <v xml:space="preserve"> Signal and pedestrian improvements</v>
      </c>
      <c r="N1515">
        <f>TIP!P543</f>
        <v>786391</v>
      </c>
      <c r="R1515">
        <v>403</v>
      </c>
      <c r="T1515" t="str">
        <f>TIP!H478</f>
        <v>Roadwayandbridge</v>
      </c>
      <c r="U1515" s="15">
        <f>TIP!L543</f>
        <v>2017</v>
      </c>
      <c r="W1515" s="15">
        <f t="shared" si="191"/>
        <v>786391</v>
      </c>
      <c r="Y1515" s="15">
        <f t="shared" si="188"/>
        <v>0</v>
      </c>
      <c r="Z1515" s="15">
        <f t="shared" si="188"/>
        <v>0</v>
      </c>
      <c r="AA1515" s="15">
        <f t="shared" si="188"/>
        <v>0</v>
      </c>
      <c r="AB1515" s="15">
        <f t="shared" si="188"/>
        <v>786391</v>
      </c>
      <c r="AC1515" s="15">
        <f t="shared" si="188"/>
        <v>0</v>
      </c>
      <c r="AD1515" s="15">
        <f t="shared" si="188"/>
        <v>0</v>
      </c>
      <c r="AE1515" s="15">
        <f t="shared" si="188"/>
        <v>0</v>
      </c>
      <c r="AF1515" s="15">
        <f t="shared" si="188"/>
        <v>0</v>
      </c>
      <c r="AG1515" s="15">
        <f t="shared" si="188"/>
        <v>0</v>
      </c>
      <c r="AH1515" s="15">
        <f t="shared" si="188"/>
        <v>0</v>
      </c>
      <c r="AI1515" s="15">
        <f t="shared" si="189"/>
        <v>0</v>
      </c>
      <c r="AJ1515" s="15">
        <f t="shared" si="189"/>
        <v>0</v>
      </c>
      <c r="AK1515" s="15">
        <f t="shared" si="189"/>
        <v>0</v>
      </c>
      <c r="AL1515" s="15">
        <f t="shared" si="189"/>
        <v>0</v>
      </c>
      <c r="AM1515" s="15">
        <f t="shared" si="189"/>
        <v>0</v>
      </c>
      <c r="AN1515" s="15">
        <f t="shared" si="189"/>
        <v>0</v>
      </c>
      <c r="AO1515" s="15">
        <f t="shared" si="189"/>
        <v>0</v>
      </c>
      <c r="AP1515" s="15">
        <f t="shared" si="189"/>
        <v>0</v>
      </c>
      <c r="AQ1515" s="15">
        <f t="shared" si="189"/>
        <v>0</v>
      </c>
      <c r="AR1515" s="15">
        <f t="shared" si="189"/>
        <v>0</v>
      </c>
      <c r="AS1515" s="15">
        <f t="shared" si="190"/>
        <v>0</v>
      </c>
      <c r="AT1515" s="15">
        <f t="shared" si="190"/>
        <v>0</v>
      </c>
      <c r="AU1515" s="15">
        <f t="shared" si="190"/>
        <v>0</v>
      </c>
      <c r="AV1515" s="15">
        <f t="shared" si="190"/>
        <v>0</v>
      </c>
      <c r="AW1515" s="15">
        <f t="shared" si="190"/>
        <v>0</v>
      </c>
      <c r="AX1515" s="15">
        <f t="shared" si="190"/>
        <v>0</v>
      </c>
      <c r="AY1515" s="15">
        <f t="shared" si="190"/>
        <v>0</v>
      </c>
      <c r="BB1515" t="b">
        <f t="shared" si="192"/>
        <v>1</v>
      </c>
    </row>
    <row r="1516" spans="2:54">
      <c r="B1516">
        <f>TIP!A544</f>
        <v>18793</v>
      </c>
      <c r="C1516">
        <f>TIP!C544</f>
        <v>70765</v>
      </c>
      <c r="D1516" t="str">
        <f>TIP!F544</f>
        <v xml:space="preserve"> ODOT</v>
      </c>
      <c r="E1516" t="s">
        <v>3</v>
      </c>
      <c r="F1516" t="str">
        <f t="shared" si="193"/>
        <v>ODOT/Roadwayandbridge</v>
      </c>
      <c r="G1516" t="str">
        <f>TIP!F544</f>
        <v xml:space="preserve"> ODOT</v>
      </c>
      <c r="I1516" t="str">
        <f>TIP!B544</f>
        <v>OR8 at SE 44th and SE 45th Ave</v>
      </c>
      <c r="L1516" t="str">
        <f>TIP!E544</f>
        <v xml:space="preserve"> Highway</v>
      </c>
      <c r="M1516" t="str">
        <f>TIP!D544</f>
        <v xml:space="preserve"> Pedestrian Safety Enhancements</v>
      </c>
      <c r="N1516">
        <f>TIP!P544</f>
        <v>11500</v>
      </c>
      <c r="R1516">
        <v>404</v>
      </c>
      <c r="T1516" t="str">
        <f>TIP!H479</f>
        <v>Roadwayandbridge</v>
      </c>
      <c r="U1516" s="15">
        <f>TIP!L544</f>
        <v>2017</v>
      </c>
      <c r="W1516" s="15">
        <f t="shared" si="191"/>
        <v>11500</v>
      </c>
      <c r="Y1516" s="15">
        <f t="shared" si="188"/>
        <v>0</v>
      </c>
      <c r="Z1516" s="15">
        <f t="shared" si="188"/>
        <v>0</v>
      </c>
      <c r="AA1516" s="15">
        <f t="shared" si="188"/>
        <v>0</v>
      </c>
      <c r="AB1516" s="15">
        <f t="shared" si="188"/>
        <v>11500</v>
      </c>
      <c r="AC1516" s="15">
        <f t="shared" si="188"/>
        <v>0</v>
      </c>
      <c r="AD1516" s="15">
        <f t="shared" si="188"/>
        <v>0</v>
      </c>
      <c r="AE1516" s="15">
        <f t="shared" si="188"/>
        <v>0</v>
      </c>
      <c r="AF1516" s="15">
        <f t="shared" si="188"/>
        <v>0</v>
      </c>
      <c r="AG1516" s="15">
        <f t="shared" si="188"/>
        <v>0</v>
      </c>
      <c r="AH1516" s="15">
        <f t="shared" si="188"/>
        <v>0</v>
      </c>
      <c r="AI1516" s="15">
        <f t="shared" si="189"/>
        <v>0</v>
      </c>
      <c r="AJ1516" s="15">
        <f t="shared" si="189"/>
        <v>0</v>
      </c>
      <c r="AK1516" s="15">
        <f t="shared" si="189"/>
        <v>0</v>
      </c>
      <c r="AL1516" s="15">
        <f t="shared" si="189"/>
        <v>0</v>
      </c>
      <c r="AM1516" s="15">
        <f t="shared" si="189"/>
        <v>0</v>
      </c>
      <c r="AN1516" s="15">
        <f t="shared" si="189"/>
        <v>0</v>
      </c>
      <c r="AO1516" s="15">
        <f t="shared" si="189"/>
        <v>0</v>
      </c>
      <c r="AP1516" s="15">
        <f t="shared" si="189"/>
        <v>0</v>
      </c>
      <c r="AQ1516" s="15">
        <f t="shared" si="189"/>
        <v>0</v>
      </c>
      <c r="AR1516" s="15">
        <f t="shared" si="189"/>
        <v>0</v>
      </c>
      <c r="AS1516" s="15">
        <f t="shared" si="190"/>
        <v>0</v>
      </c>
      <c r="AT1516" s="15">
        <f t="shared" si="190"/>
        <v>0</v>
      </c>
      <c r="AU1516" s="15">
        <f t="shared" si="190"/>
        <v>0</v>
      </c>
      <c r="AV1516" s="15">
        <f t="shared" si="190"/>
        <v>0</v>
      </c>
      <c r="AW1516" s="15">
        <f t="shared" si="190"/>
        <v>0</v>
      </c>
      <c r="AX1516" s="15">
        <f t="shared" si="190"/>
        <v>0</v>
      </c>
      <c r="AY1516" s="15">
        <f t="shared" si="190"/>
        <v>0</v>
      </c>
      <c r="BB1516" t="b">
        <f t="shared" si="192"/>
        <v>1</v>
      </c>
    </row>
    <row r="1517" spans="2:54">
      <c r="B1517">
        <f>TIP!A545</f>
        <v>18806</v>
      </c>
      <c r="C1517">
        <f>TIP!C545</f>
        <v>70768</v>
      </c>
      <c r="D1517" t="str">
        <f>TIP!F545</f>
        <v xml:space="preserve"> ODOT</v>
      </c>
      <c r="E1517" t="s">
        <v>3</v>
      </c>
      <c r="F1517" t="str">
        <f t="shared" si="193"/>
        <v>ODOT/Roadwayandbridge</v>
      </c>
      <c r="G1517" t="str">
        <f>TIP!F545</f>
        <v xml:space="preserve"> ODOT</v>
      </c>
      <c r="I1517" t="str">
        <f>TIP!B545</f>
        <v>US26: Cornelius Pass Rd - NW 185th Ave</v>
      </c>
      <c r="L1517" t="str">
        <f>TIP!E545</f>
        <v xml:space="preserve"> Highway</v>
      </c>
      <c r="M1517" t="str">
        <f>TIP!D545</f>
        <v xml:space="preserve"> Design for adding a travel lane in each direction</v>
      </c>
      <c r="N1517">
        <f>TIP!P545</f>
        <v>8915636</v>
      </c>
      <c r="R1517">
        <v>405</v>
      </c>
      <c r="T1517" t="str">
        <f>TIP!H480</f>
        <v>Roadwayandbridge</v>
      </c>
      <c r="U1517" s="15">
        <f>TIP!L545</f>
        <v>2017</v>
      </c>
      <c r="W1517" s="15">
        <f t="shared" si="191"/>
        <v>8915636</v>
      </c>
      <c r="Y1517" s="15">
        <f t="shared" si="188"/>
        <v>0</v>
      </c>
      <c r="Z1517" s="15">
        <f t="shared" si="188"/>
        <v>0</v>
      </c>
      <c r="AA1517" s="15">
        <f t="shared" si="188"/>
        <v>0</v>
      </c>
      <c r="AB1517" s="15">
        <f t="shared" si="188"/>
        <v>8915636</v>
      </c>
      <c r="AC1517" s="15">
        <f t="shared" si="188"/>
        <v>0</v>
      </c>
      <c r="AD1517" s="15">
        <f t="shared" si="188"/>
        <v>0</v>
      </c>
      <c r="AE1517" s="15">
        <f t="shared" si="188"/>
        <v>0</v>
      </c>
      <c r="AF1517" s="15">
        <f t="shared" si="188"/>
        <v>0</v>
      </c>
      <c r="AG1517" s="15">
        <f t="shared" si="188"/>
        <v>0</v>
      </c>
      <c r="AH1517" s="15">
        <f t="shared" si="188"/>
        <v>0</v>
      </c>
      <c r="AI1517" s="15">
        <f t="shared" si="189"/>
        <v>0</v>
      </c>
      <c r="AJ1517" s="15">
        <f t="shared" si="189"/>
        <v>0</v>
      </c>
      <c r="AK1517" s="15">
        <f t="shared" si="189"/>
        <v>0</v>
      </c>
      <c r="AL1517" s="15">
        <f t="shared" si="189"/>
        <v>0</v>
      </c>
      <c r="AM1517" s="15">
        <f t="shared" si="189"/>
        <v>0</v>
      </c>
      <c r="AN1517" s="15">
        <f t="shared" si="189"/>
        <v>0</v>
      </c>
      <c r="AO1517" s="15">
        <f t="shared" si="189"/>
        <v>0</v>
      </c>
      <c r="AP1517" s="15">
        <f t="shared" si="189"/>
        <v>0</v>
      </c>
      <c r="AQ1517" s="15">
        <f t="shared" si="189"/>
        <v>0</v>
      </c>
      <c r="AR1517" s="15">
        <f t="shared" si="189"/>
        <v>0</v>
      </c>
      <c r="AS1517" s="15">
        <f t="shared" si="190"/>
        <v>0</v>
      </c>
      <c r="AT1517" s="15">
        <f t="shared" si="190"/>
        <v>0</v>
      </c>
      <c r="AU1517" s="15">
        <f t="shared" si="190"/>
        <v>0</v>
      </c>
      <c r="AV1517" s="15">
        <f t="shared" si="190"/>
        <v>0</v>
      </c>
      <c r="AW1517" s="15">
        <f t="shared" si="190"/>
        <v>0</v>
      </c>
      <c r="AX1517" s="15">
        <f t="shared" si="190"/>
        <v>0</v>
      </c>
      <c r="AY1517" s="15">
        <f t="shared" si="190"/>
        <v>0</v>
      </c>
      <c r="BB1517" t="b">
        <f t="shared" si="192"/>
        <v>1</v>
      </c>
    </row>
    <row r="1518" spans="2:54">
      <c r="B1518">
        <f>TIP!A553</f>
        <v>18835</v>
      </c>
      <c r="C1518">
        <f>TIP!C553</f>
        <v>70776</v>
      </c>
      <c r="D1518" t="str">
        <f>TIP!F553</f>
        <v xml:space="preserve"> ODOT</v>
      </c>
      <c r="E1518" t="s">
        <v>3</v>
      </c>
      <c r="F1518" t="str">
        <f t="shared" si="193"/>
        <v>ODOT/0</v>
      </c>
      <c r="G1518" t="str">
        <f>TIP!F553</f>
        <v xml:space="preserve"> ODOT</v>
      </c>
      <c r="I1518" t="str">
        <f>TIP!B553</f>
        <v>I-5: NB Lower Boones Ferry Exit Ramp</v>
      </c>
      <c r="L1518" t="str">
        <f>TIP!E553</f>
        <v xml:space="preserve"> Highway</v>
      </c>
      <c r="M1518" t="str">
        <f>TIP!D553</f>
        <v xml:space="preserve"> Widen exit ramp</v>
      </c>
      <c r="N1518">
        <f>TIP!P553</f>
        <v>1258405</v>
      </c>
      <c r="R1518">
        <v>413</v>
      </c>
      <c r="T1518">
        <f>TIP!H488</f>
        <v>0</v>
      </c>
      <c r="U1518" s="15">
        <f>TIP!L553</f>
        <v>2017</v>
      </c>
      <c r="W1518" s="15">
        <f t="shared" si="191"/>
        <v>1258405</v>
      </c>
      <c r="Y1518" s="15">
        <f t="shared" ref="Y1518:AH1527" si="194">IF(Y$1=$U1518,$W1518,0)</f>
        <v>0</v>
      </c>
      <c r="Z1518" s="15">
        <f t="shared" si="194"/>
        <v>0</v>
      </c>
      <c r="AA1518" s="15">
        <f t="shared" si="194"/>
        <v>0</v>
      </c>
      <c r="AB1518" s="15">
        <f t="shared" si="194"/>
        <v>1258405</v>
      </c>
      <c r="AC1518" s="15">
        <f t="shared" si="194"/>
        <v>0</v>
      </c>
      <c r="AD1518" s="15">
        <f t="shared" si="194"/>
        <v>0</v>
      </c>
      <c r="AE1518" s="15">
        <f t="shared" si="194"/>
        <v>0</v>
      </c>
      <c r="AF1518" s="15">
        <f t="shared" si="194"/>
        <v>0</v>
      </c>
      <c r="AG1518" s="15">
        <f t="shared" si="194"/>
        <v>0</v>
      </c>
      <c r="AH1518" s="15">
        <f t="shared" si="194"/>
        <v>0</v>
      </c>
      <c r="AI1518" s="15">
        <f t="shared" ref="AI1518:AR1527" si="195">IF(AI$1=$U1518,$W1518,0)</f>
        <v>0</v>
      </c>
      <c r="AJ1518" s="15">
        <f t="shared" si="195"/>
        <v>0</v>
      </c>
      <c r="AK1518" s="15">
        <f t="shared" si="195"/>
        <v>0</v>
      </c>
      <c r="AL1518" s="15">
        <f t="shared" si="195"/>
        <v>0</v>
      </c>
      <c r="AM1518" s="15">
        <f t="shared" si="195"/>
        <v>0</v>
      </c>
      <c r="AN1518" s="15">
        <f t="shared" si="195"/>
        <v>0</v>
      </c>
      <c r="AO1518" s="15">
        <f t="shared" si="195"/>
        <v>0</v>
      </c>
      <c r="AP1518" s="15">
        <f t="shared" si="195"/>
        <v>0</v>
      </c>
      <c r="AQ1518" s="15">
        <f t="shared" si="195"/>
        <v>0</v>
      </c>
      <c r="AR1518" s="15">
        <f t="shared" si="195"/>
        <v>0</v>
      </c>
      <c r="AS1518" s="15">
        <f t="shared" ref="AS1518:AY1527" si="196">IF(AS$1=$U1518,$W1518,0)</f>
        <v>0</v>
      </c>
      <c r="AT1518" s="15">
        <f t="shared" si="196"/>
        <v>0</v>
      </c>
      <c r="AU1518" s="15">
        <f t="shared" si="196"/>
        <v>0</v>
      </c>
      <c r="AV1518" s="15">
        <f t="shared" si="196"/>
        <v>0</v>
      </c>
      <c r="AW1518" s="15">
        <f t="shared" si="196"/>
        <v>0</v>
      </c>
      <c r="AX1518" s="15">
        <f t="shared" si="196"/>
        <v>0</v>
      </c>
      <c r="AY1518" s="15">
        <f t="shared" si="196"/>
        <v>0</v>
      </c>
      <c r="BB1518" t="b">
        <f t="shared" si="192"/>
        <v>1</v>
      </c>
    </row>
    <row r="1519" spans="2:54">
      <c r="B1519">
        <f>TIP!A554</f>
        <v>18836</v>
      </c>
      <c r="C1519">
        <f>TIP!C554</f>
        <v>70777</v>
      </c>
      <c r="D1519" t="str">
        <f>TIP!F554</f>
        <v xml:space="preserve"> ODOT</v>
      </c>
      <c r="E1519" t="s">
        <v>3</v>
      </c>
      <c r="F1519" t="str">
        <f t="shared" si="193"/>
        <v>ODOT/0</v>
      </c>
      <c r="G1519" t="str">
        <f>TIP!F554</f>
        <v xml:space="preserve"> ODOT</v>
      </c>
      <c r="I1519" t="str">
        <f>TIP!B554</f>
        <v>I-5: SB Aux Lane at Lower Boones Ferry Rd</v>
      </c>
      <c r="L1519" t="str">
        <f>TIP!E554</f>
        <v xml:space="preserve"> Highway</v>
      </c>
      <c r="M1519" t="str">
        <f>TIP!D554</f>
        <v xml:space="preserve"> Auxillary lane between SB exit ramp and SB entrance ramp</v>
      </c>
      <c r="N1519">
        <f>TIP!P554</f>
        <v>4405776</v>
      </c>
      <c r="R1519">
        <v>414</v>
      </c>
      <c r="T1519">
        <f>TIP!H489</f>
        <v>0</v>
      </c>
      <c r="U1519" s="15">
        <f>TIP!L554</f>
        <v>2017</v>
      </c>
      <c r="W1519" s="15">
        <f t="shared" si="191"/>
        <v>4405776</v>
      </c>
      <c r="Y1519" s="15">
        <f t="shared" si="194"/>
        <v>0</v>
      </c>
      <c r="Z1519" s="15">
        <f t="shared" si="194"/>
        <v>0</v>
      </c>
      <c r="AA1519" s="15">
        <f t="shared" si="194"/>
        <v>0</v>
      </c>
      <c r="AB1519" s="15">
        <f t="shared" si="194"/>
        <v>4405776</v>
      </c>
      <c r="AC1519" s="15">
        <f t="shared" si="194"/>
        <v>0</v>
      </c>
      <c r="AD1519" s="15">
        <f t="shared" si="194"/>
        <v>0</v>
      </c>
      <c r="AE1519" s="15">
        <f t="shared" si="194"/>
        <v>0</v>
      </c>
      <c r="AF1519" s="15">
        <f t="shared" si="194"/>
        <v>0</v>
      </c>
      <c r="AG1519" s="15">
        <f t="shared" si="194"/>
        <v>0</v>
      </c>
      <c r="AH1519" s="15">
        <f t="shared" si="194"/>
        <v>0</v>
      </c>
      <c r="AI1519" s="15">
        <f t="shared" si="195"/>
        <v>0</v>
      </c>
      <c r="AJ1519" s="15">
        <f t="shared" si="195"/>
        <v>0</v>
      </c>
      <c r="AK1519" s="15">
        <f t="shared" si="195"/>
        <v>0</v>
      </c>
      <c r="AL1519" s="15">
        <f t="shared" si="195"/>
        <v>0</v>
      </c>
      <c r="AM1519" s="15">
        <f t="shared" si="195"/>
        <v>0</v>
      </c>
      <c r="AN1519" s="15">
        <f t="shared" si="195"/>
        <v>0</v>
      </c>
      <c r="AO1519" s="15">
        <f t="shared" si="195"/>
        <v>0</v>
      </c>
      <c r="AP1519" s="15">
        <f t="shared" si="195"/>
        <v>0</v>
      </c>
      <c r="AQ1519" s="15">
        <f t="shared" si="195"/>
        <v>0</v>
      </c>
      <c r="AR1519" s="15">
        <f t="shared" si="195"/>
        <v>0</v>
      </c>
      <c r="AS1519" s="15">
        <f t="shared" si="196"/>
        <v>0</v>
      </c>
      <c r="AT1519" s="15">
        <f t="shared" si="196"/>
        <v>0</v>
      </c>
      <c r="AU1519" s="15">
        <f t="shared" si="196"/>
        <v>0</v>
      </c>
      <c r="AV1519" s="15">
        <f t="shared" si="196"/>
        <v>0</v>
      </c>
      <c r="AW1519" s="15">
        <f t="shared" si="196"/>
        <v>0</v>
      </c>
      <c r="AX1519" s="15">
        <f t="shared" si="196"/>
        <v>0</v>
      </c>
      <c r="AY1519" s="15">
        <f t="shared" si="196"/>
        <v>0</v>
      </c>
      <c r="BB1519" t="b">
        <f t="shared" si="192"/>
        <v>1</v>
      </c>
    </row>
    <row r="1520" spans="2:54">
      <c r="B1520">
        <f>TIP!A558</f>
        <v>18841</v>
      </c>
      <c r="C1520">
        <f>TIP!C558</f>
        <v>70782</v>
      </c>
      <c r="D1520" t="str">
        <f>TIP!F558</f>
        <v xml:space="preserve"> ODOT</v>
      </c>
      <c r="E1520" t="s">
        <v>3</v>
      </c>
      <c r="F1520" t="str">
        <f t="shared" si="193"/>
        <v>ODOT/TransportationSystemManagementOperations</v>
      </c>
      <c r="G1520" t="str">
        <f>TIP!F558</f>
        <v xml:space="preserve"> ODOT</v>
      </c>
      <c r="I1520" t="str">
        <f>TIP!B558</f>
        <v>OR217: Allen-Denney Southbound Split Diamond</v>
      </c>
      <c r="L1520" t="str">
        <f>TIP!E558</f>
        <v xml:space="preserve"> Highway</v>
      </c>
      <c r="M1520" t="str">
        <f>TIP!D558</f>
        <v xml:space="preserve"> Consolidate the SB Allen Blvd on-ramp with the SB Denny off-ramp</v>
      </c>
      <c r="N1520">
        <f>TIP!P558</f>
        <v>5643998</v>
      </c>
      <c r="R1520">
        <v>418</v>
      </c>
      <c r="T1520" t="str">
        <f>TIP!H493</f>
        <v>TransportationSystemManagementOperations</v>
      </c>
      <c r="U1520" s="15">
        <f>TIP!L558</f>
        <v>2017</v>
      </c>
      <c r="W1520" s="15">
        <f t="shared" si="191"/>
        <v>5643998</v>
      </c>
      <c r="Y1520" s="15">
        <f t="shared" si="194"/>
        <v>0</v>
      </c>
      <c r="Z1520" s="15">
        <f t="shared" si="194"/>
        <v>0</v>
      </c>
      <c r="AA1520" s="15">
        <f t="shared" si="194"/>
        <v>0</v>
      </c>
      <c r="AB1520" s="15">
        <f t="shared" si="194"/>
        <v>5643998</v>
      </c>
      <c r="AC1520" s="15">
        <f t="shared" si="194"/>
        <v>0</v>
      </c>
      <c r="AD1520" s="15">
        <f t="shared" si="194"/>
        <v>0</v>
      </c>
      <c r="AE1520" s="15">
        <f t="shared" si="194"/>
        <v>0</v>
      </c>
      <c r="AF1520" s="15">
        <f t="shared" si="194"/>
        <v>0</v>
      </c>
      <c r="AG1520" s="15">
        <f t="shared" si="194"/>
        <v>0</v>
      </c>
      <c r="AH1520" s="15">
        <f t="shared" si="194"/>
        <v>0</v>
      </c>
      <c r="AI1520" s="15">
        <f t="shared" si="195"/>
        <v>0</v>
      </c>
      <c r="AJ1520" s="15">
        <f t="shared" si="195"/>
        <v>0</v>
      </c>
      <c r="AK1520" s="15">
        <f t="shared" si="195"/>
        <v>0</v>
      </c>
      <c r="AL1520" s="15">
        <f t="shared" si="195"/>
        <v>0</v>
      </c>
      <c r="AM1520" s="15">
        <f t="shared" si="195"/>
        <v>0</v>
      </c>
      <c r="AN1520" s="15">
        <f t="shared" si="195"/>
        <v>0</v>
      </c>
      <c r="AO1520" s="15">
        <f t="shared" si="195"/>
        <v>0</v>
      </c>
      <c r="AP1520" s="15">
        <f t="shared" si="195"/>
        <v>0</v>
      </c>
      <c r="AQ1520" s="15">
        <f t="shared" si="195"/>
        <v>0</v>
      </c>
      <c r="AR1520" s="15">
        <f t="shared" si="195"/>
        <v>0</v>
      </c>
      <c r="AS1520" s="15">
        <f t="shared" si="196"/>
        <v>0</v>
      </c>
      <c r="AT1520" s="15">
        <f t="shared" si="196"/>
        <v>0</v>
      </c>
      <c r="AU1520" s="15">
        <f t="shared" si="196"/>
        <v>0</v>
      </c>
      <c r="AV1520" s="15">
        <f t="shared" si="196"/>
        <v>0</v>
      </c>
      <c r="AW1520" s="15">
        <f t="shared" si="196"/>
        <v>0</v>
      </c>
      <c r="AX1520" s="15">
        <f t="shared" si="196"/>
        <v>0</v>
      </c>
      <c r="AY1520" s="15">
        <f t="shared" si="196"/>
        <v>0</v>
      </c>
      <c r="BB1520" t="b">
        <f t="shared" si="192"/>
        <v>1</v>
      </c>
    </row>
    <row r="1521" spans="2:54">
      <c r="B1521">
        <f>TIP!A559</f>
        <v>19120</v>
      </c>
      <c r="C1521">
        <f>TIP!C559</f>
        <v>70799</v>
      </c>
      <c r="D1521" t="str">
        <f>TIP!F559</f>
        <v xml:space="preserve"> ODOT</v>
      </c>
      <c r="E1521" t="s">
        <v>3</v>
      </c>
      <c r="F1521" t="str">
        <f t="shared" si="193"/>
        <v>ODOT/TransportationSystemManagementOperations</v>
      </c>
      <c r="G1521" t="str">
        <f>TIP!F559</f>
        <v xml:space="preserve"> ODOT</v>
      </c>
      <c r="I1521" t="str">
        <f>TIP!B559</f>
        <v>SE 242nd/Hogan: NE Burnside - E. Powell (Gresham)</v>
      </c>
      <c r="L1521" t="str">
        <f>TIP!E559</f>
        <v xml:space="preserve"> Local Road</v>
      </c>
      <c r="M1521" t="str">
        <f>TIP!D559</f>
        <v xml:space="preserve"> Operational improvements signal upgrades bicycle and pedestrian improvements</v>
      </c>
      <c r="N1521">
        <f>TIP!P559</f>
        <v>2550001</v>
      </c>
      <c r="R1521">
        <v>419</v>
      </c>
      <c r="T1521" t="str">
        <f>TIP!H494</f>
        <v>TransportationSystemManagementOperations</v>
      </c>
      <c r="U1521" s="15">
        <f>TIP!L559</f>
        <v>2017</v>
      </c>
      <c r="W1521" s="15">
        <f t="shared" si="191"/>
        <v>2550001</v>
      </c>
      <c r="Y1521" s="15">
        <f t="shared" si="194"/>
        <v>0</v>
      </c>
      <c r="Z1521" s="15">
        <f t="shared" si="194"/>
        <v>0</v>
      </c>
      <c r="AA1521" s="15">
        <f t="shared" si="194"/>
        <v>0</v>
      </c>
      <c r="AB1521" s="15">
        <f t="shared" si="194"/>
        <v>2550001</v>
      </c>
      <c r="AC1521" s="15">
        <f t="shared" si="194"/>
        <v>0</v>
      </c>
      <c r="AD1521" s="15">
        <f t="shared" si="194"/>
        <v>0</v>
      </c>
      <c r="AE1521" s="15">
        <f t="shared" si="194"/>
        <v>0</v>
      </c>
      <c r="AF1521" s="15">
        <f t="shared" si="194"/>
        <v>0</v>
      </c>
      <c r="AG1521" s="15">
        <f t="shared" si="194"/>
        <v>0</v>
      </c>
      <c r="AH1521" s="15">
        <f t="shared" si="194"/>
        <v>0</v>
      </c>
      <c r="AI1521" s="15">
        <f t="shared" si="195"/>
        <v>0</v>
      </c>
      <c r="AJ1521" s="15">
        <f t="shared" si="195"/>
        <v>0</v>
      </c>
      <c r="AK1521" s="15">
        <f t="shared" si="195"/>
        <v>0</v>
      </c>
      <c r="AL1521" s="15">
        <f t="shared" si="195"/>
        <v>0</v>
      </c>
      <c r="AM1521" s="15">
        <f t="shared" si="195"/>
        <v>0</v>
      </c>
      <c r="AN1521" s="15">
        <f t="shared" si="195"/>
        <v>0</v>
      </c>
      <c r="AO1521" s="15">
        <f t="shared" si="195"/>
        <v>0</v>
      </c>
      <c r="AP1521" s="15">
        <f t="shared" si="195"/>
        <v>0</v>
      </c>
      <c r="AQ1521" s="15">
        <f t="shared" si="195"/>
        <v>0</v>
      </c>
      <c r="AR1521" s="15">
        <f t="shared" si="195"/>
        <v>0</v>
      </c>
      <c r="AS1521" s="15">
        <f t="shared" si="196"/>
        <v>0</v>
      </c>
      <c r="AT1521" s="15">
        <f t="shared" si="196"/>
        <v>0</v>
      </c>
      <c r="AU1521" s="15">
        <f t="shared" si="196"/>
        <v>0</v>
      </c>
      <c r="AV1521" s="15">
        <f t="shared" si="196"/>
        <v>0</v>
      </c>
      <c r="AW1521" s="15">
        <f t="shared" si="196"/>
        <v>0</v>
      </c>
      <c r="AX1521" s="15">
        <f t="shared" si="196"/>
        <v>0</v>
      </c>
      <c r="AY1521" s="15">
        <f t="shared" si="196"/>
        <v>0</v>
      </c>
      <c r="BB1521" t="b">
        <f t="shared" si="192"/>
        <v>1</v>
      </c>
    </row>
    <row r="1522" spans="2:54">
      <c r="B1522">
        <f>TIP!A560</f>
        <v>19265</v>
      </c>
      <c r="C1522">
        <f>TIP!C560</f>
        <v>70804</v>
      </c>
      <c r="D1522" t="str">
        <f>TIP!F560</f>
        <v xml:space="preserve"> ODOT</v>
      </c>
      <c r="E1522" t="s">
        <v>3</v>
      </c>
      <c r="F1522" t="str">
        <f t="shared" si="193"/>
        <v>ODOT/Roadwayandbridge</v>
      </c>
      <c r="G1522" t="str">
        <f>TIP!F560</f>
        <v xml:space="preserve"> ODOT</v>
      </c>
      <c r="I1522" t="str">
        <f>TIP!B560</f>
        <v>I-205 Shared Use Path at Maywood Park</v>
      </c>
      <c r="L1522" t="str">
        <f>TIP!E560</f>
        <v xml:space="preserve"> Highway</v>
      </c>
      <c r="M1522" t="str">
        <f>TIP!D560</f>
        <v xml:space="preserve"> Repave ADA drainage and address tree roots with structure</v>
      </c>
      <c r="N1522">
        <f>TIP!P560</f>
        <v>300000</v>
      </c>
      <c r="R1522">
        <v>420</v>
      </c>
      <c r="T1522" t="str">
        <f>TIP!H495</f>
        <v>Roadwayandbridge</v>
      </c>
      <c r="U1522" s="15">
        <f>TIP!L560</f>
        <v>2017</v>
      </c>
      <c r="W1522" s="15">
        <f t="shared" si="191"/>
        <v>300000</v>
      </c>
      <c r="Y1522" s="15">
        <f t="shared" si="194"/>
        <v>0</v>
      </c>
      <c r="Z1522" s="15">
        <f t="shared" si="194"/>
        <v>0</v>
      </c>
      <c r="AA1522" s="15">
        <f t="shared" si="194"/>
        <v>0</v>
      </c>
      <c r="AB1522" s="15">
        <f t="shared" si="194"/>
        <v>300000</v>
      </c>
      <c r="AC1522" s="15">
        <f t="shared" si="194"/>
        <v>0</v>
      </c>
      <c r="AD1522" s="15">
        <f t="shared" si="194"/>
        <v>0</v>
      </c>
      <c r="AE1522" s="15">
        <f t="shared" si="194"/>
        <v>0</v>
      </c>
      <c r="AF1522" s="15">
        <f t="shared" si="194"/>
        <v>0</v>
      </c>
      <c r="AG1522" s="15">
        <f t="shared" si="194"/>
        <v>0</v>
      </c>
      <c r="AH1522" s="15">
        <f t="shared" si="194"/>
        <v>0</v>
      </c>
      <c r="AI1522" s="15">
        <f t="shared" si="195"/>
        <v>0</v>
      </c>
      <c r="AJ1522" s="15">
        <f t="shared" si="195"/>
        <v>0</v>
      </c>
      <c r="AK1522" s="15">
        <f t="shared" si="195"/>
        <v>0</v>
      </c>
      <c r="AL1522" s="15">
        <f t="shared" si="195"/>
        <v>0</v>
      </c>
      <c r="AM1522" s="15">
        <f t="shared" si="195"/>
        <v>0</v>
      </c>
      <c r="AN1522" s="15">
        <f t="shared" si="195"/>
        <v>0</v>
      </c>
      <c r="AO1522" s="15">
        <f t="shared" si="195"/>
        <v>0</v>
      </c>
      <c r="AP1522" s="15">
        <f t="shared" si="195"/>
        <v>0</v>
      </c>
      <c r="AQ1522" s="15">
        <f t="shared" si="195"/>
        <v>0</v>
      </c>
      <c r="AR1522" s="15">
        <f t="shared" si="195"/>
        <v>0</v>
      </c>
      <c r="AS1522" s="15">
        <f t="shared" si="196"/>
        <v>0</v>
      </c>
      <c r="AT1522" s="15">
        <f t="shared" si="196"/>
        <v>0</v>
      </c>
      <c r="AU1522" s="15">
        <f t="shared" si="196"/>
        <v>0</v>
      </c>
      <c r="AV1522" s="15">
        <f t="shared" si="196"/>
        <v>0</v>
      </c>
      <c r="AW1522" s="15">
        <f t="shared" si="196"/>
        <v>0</v>
      </c>
      <c r="AX1522" s="15">
        <f t="shared" si="196"/>
        <v>0</v>
      </c>
      <c r="AY1522" s="15">
        <f t="shared" si="196"/>
        <v>0</v>
      </c>
      <c r="BB1522" t="b">
        <f t="shared" si="192"/>
        <v>1</v>
      </c>
    </row>
    <row r="1523" spans="2:54">
      <c r="B1523">
        <f>TIP!A561</f>
        <v>19266</v>
      </c>
      <c r="C1523">
        <f>TIP!C561</f>
        <v>70805</v>
      </c>
      <c r="D1523" t="str">
        <f>TIP!F561</f>
        <v xml:space="preserve"> ODOT</v>
      </c>
      <c r="E1523" t="s">
        <v>3</v>
      </c>
      <c r="F1523" t="str">
        <f t="shared" si="193"/>
        <v>ODOT/TransportationSystemManagementOperations</v>
      </c>
      <c r="G1523" t="str">
        <f>TIP!F561</f>
        <v xml:space="preserve"> ODOT</v>
      </c>
      <c r="I1523" t="str">
        <f>TIP!B561</f>
        <v>I-5 Shared Use Path: N. Jantzen Drive-Tomahawk Island Dr</v>
      </c>
      <c r="L1523" t="str">
        <f>TIP!E561</f>
        <v xml:space="preserve"> Local Road</v>
      </c>
      <c r="M1523" t="str">
        <f>TIP!D561</f>
        <v xml:space="preserve"> Upgrade surface to smooth finish realign section around sign</v>
      </c>
      <c r="N1523">
        <f>TIP!P561</f>
        <v>244000</v>
      </c>
      <c r="R1523">
        <v>421</v>
      </c>
      <c r="T1523" t="str">
        <f>TIP!H496</f>
        <v>TransportationSystemManagementOperations</v>
      </c>
      <c r="U1523" s="15">
        <f>TIP!L561</f>
        <v>2017</v>
      </c>
      <c r="W1523" s="15">
        <f t="shared" si="191"/>
        <v>244000</v>
      </c>
      <c r="Y1523" s="15">
        <f t="shared" si="194"/>
        <v>0</v>
      </c>
      <c r="Z1523" s="15">
        <f t="shared" si="194"/>
        <v>0</v>
      </c>
      <c r="AA1523" s="15">
        <f t="shared" si="194"/>
        <v>0</v>
      </c>
      <c r="AB1523" s="15">
        <f t="shared" si="194"/>
        <v>244000</v>
      </c>
      <c r="AC1523" s="15">
        <f t="shared" si="194"/>
        <v>0</v>
      </c>
      <c r="AD1523" s="15">
        <f t="shared" si="194"/>
        <v>0</v>
      </c>
      <c r="AE1523" s="15">
        <f t="shared" si="194"/>
        <v>0</v>
      </c>
      <c r="AF1523" s="15">
        <f t="shared" si="194"/>
        <v>0</v>
      </c>
      <c r="AG1523" s="15">
        <f t="shared" si="194"/>
        <v>0</v>
      </c>
      <c r="AH1523" s="15">
        <f t="shared" si="194"/>
        <v>0</v>
      </c>
      <c r="AI1523" s="15">
        <f t="shared" si="195"/>
        <v>0</v>
      </c>
      <c r="AJ1523" s="15">
        <f t="shared" si="195"/>
        <v>0</v>
      </c>
      <c r="AK1523" s="15">
        <f t="shared" si="195"/>
        <v>0</v>
      </c>
      <c r="AL1523" s="15">
        <f t="shared" si="195"/>
        <v>0</v>
      </c>
      <c r="AM1523" s="15">
        <f t="shared" si="195"/>
        <v>0</v>
      </c>
      <c r="AN1523" s="15">
        <f t="shared" si="195"/>
        <v>0</v>
      </c>
      <c r="AO1523" s="15">
        <f t="shared" si="195"/>
        <v>0</v>
      </c>
      <c r="AP1523" s="15">
        <f t="shared" si="195"/>
        <v>0</v>
      </c>
      <c r="AQ1523" s="15">
        <f t="shared" si="195"/>
        <v>0</v>
      </c>
      <c r="AR1523" s="15">
        <f t="shared" si="195"/>
        <v>0</v>
      </c>
      <c r="AS1523" s="15">
        <f t="shared" si="196"/>
        <v>0</v>
      </c>
      <c r="AT1523" s="15">
        <f t="shared" si="196"/>
        <v>0</v>
      </c>
      <c r="AU1523" s="15">
        <f t="shared" si="196"/>
        <v>0</v>
      </c>
      <c r="AV1523" s="15">
        <f t="shared" si="196"/>
        <v>0</v>
      </c>
      <c r="AW1523" s="15">
        <f t="shared" si="196"/>
        <v>0</v>
      </c>
      <c r="AX1523" s="15">
        <f t="shared" si="196"/>
        <v>0</v>
      </c>
      <c r="AY1523" s="15">
        <f t="shared" si="196"/>
        <v>0</v>
      </c>
      <c r="BB1523" t="b">
        <f t="shared" si="192"/>
        <v>1</v>
      </c>
    </row>
    <row r="1524" spans="2:54">
      <c r="B1524">
        <f>TIP!A562</f>
        <v>19267</v>
      </c>
      <c r="C1524">
        <f>TIP!C562</f>
        <v>70806</v>
      </c>
      <c r="D1524" t="str">
        <f>TIP!F562</f>
        <v xml:space="preserve"> ODOT</v>
      </c>
      <c r="E1524" t="s">
        <v>3</v>
      </c>
      <c r="F1524" t="str">
        <f t="shared" si="193"/>
        <v>ODOT/Bike</v>
      </c>
      <c r="G1524" t="str">
        <f>TIP!F562</f>
        <v xml:space="preserve"> ODOT</v>
      </c>
      <c r="I1524" t="str">
        <f>TIP!B562</f>
        <v>SW Hall Blvd ADA Ramps: SW Scholls Ferry - SW Hemlock St</v>
      </c>
      <c r="L1524" t="str">
        <f>TIP!E562</f>
        <v xml:space="preserve"> Local Road</v>
      </c>
      <c r="M1524" t="str">
        <f>TIP!D562</f>
        <v xml:space="preserve"> ADA Ramps</v>
      </c>
      <c r="N1524">
        <f>TIP!P562</f>
        <v>126707</v>
      </c>
      <c r="R1524">
        <v>422</v>
      </c>
      <c r="T1524" t="str">
        <f>TIP!H497</f>
        <v>Bike</v>
      </c>
      <c r="U1524" s="15">
        <f>TIP!L562</f>
        <v>2017</v>
      </c>
      <c r="W1524" s="15">
        <f t="shared" si="191"/>
        <v>126707</v>
      </c>
      <c r="Y1524" s="15">
        <f t="shared" si="194"/>
        <v>0</v>
      </c>
      <c r="Z1524" s="15">
        <f t="shared" si="194"/>
        <v>0</v>
      </c>
      <c r="AA1524" s="15">
        <f t="shared" si="194"/>
        <v>0</v>
      </c>
      <c r="AB1524" s="15">
        <f t="shared" si="194"/>
        <v>126707</v>
      </c>
      <c r="AC1524" s="15">
        <f t="shared" si="194"/>
        <v>0</v>
      </c>
      <c r="AD1524" s="15">
        <f t="shared" si="194"/>
        <v>0</v>
      </c>
      <c r="AE1524" s="15">
        <f t="shared" si="194"/>
        <v>0</v>
      </c>
      <c r="AF1524" s="15">
        <f t="shared" si="194"/>
        <v>0</v>
      </c>
      <c r="AG1524" s="15">
        <f t="shared" si="194"/>
        <v>0</v>
      </c>
      <c r="AH1524" s="15">
        <f t="shared" si="194"/>
        <v>0</v>
      </c>
      <c r="AI1524" s="15">
        <f t="shared" si="195"/>
        <v>0</v>
      </c>
      <c r="AJ1524" s="15">
        <f t="shared" si="195"/>
        <v>0</v>
      </c>
      <c r="AK1524" s="15">
        <f t="shared" si="195"/>
        <v>0</v>
      </c>
      <c r="AL1524" s="15">
        <f t="shared" si="195"/>
        <v>0</v>
      </c>
      <c r="AM1524" s="15">
        <f t="shared" si="195"/>
        <v>0</v>
      </c>
      <c r="AN1524" s="15">
        <f t="shared" si="195"/>
        <v>0</v>
      </c>
      <c r="AO1524" s="15">
        <f t="shared" si="195"/>
        <v>0</v>
      </c>
      <c r="AP1524" s="15">
        <f t="shared" si="195"/>
        <v>0</v>
      </c>
      <c r="AQ1524" s="15">
        <f t="shared" si="195"/>
        <v>0</v>
      </c>
      <c r="AR1524" s="15">
        <f t="shared" si="195"/>
        <v>0</v>
      </c>
      <c r="AS1524" s="15">
        <f t="shared" si="196"/>
        <v>0</v>
      </c>
      <c r="AT1524" s="15">
        <f t="shared" si="196"/>
        <v>0</v>
      </c>
      <c r="AU1524" s="15">
        <f t="shared" si="196"/>
        <v>0</v>
      </c>
      <c r="AV1524" s="15">
        <f t="shared" si="196"/>
        <v>0</v>
      </c>
      <c r="AW1524" s="15">
        <f t="shared" si="196"/>
        <v>0</v>
      </c>
      <c r="AX1524" s="15">
        <f t="shared" si="196"/>
        <v>0</v>
      </c>
      <c r="AY1524" s="15">
        <f t="shared" si="196"/>
        <v>0</v>
      </c>
      <c r="BB1524" t="b">
        <f t="shared" si="192"/>
        <v>1</v>
      </c>
    </row>
    <row r="1525" spans="2:54">
      <c r="B1525">
        <f>TIP!A585</f>
        <v>18583</v>
      </c>
      <c r="C1525">
        <f>TIP!C585</f>
        <v>70817</v>
      </c>
      <c r="D1525" t="str">
        <f>TIP!F585</f>
        <v xml:space="preserve"> ODOT</v>
      </c>
      <c r="E1525" t="s">
        <v>3</v>
      </c>
      <c r="F1525" t="str">
        <f t="shared" si="193"/>
        <v>ODOT/Transit</v>
      </c>
      <c r="G1525" t="str">
        <f>TIP!F585</f>
        <v xml:space="preserve"> ODOT</v>
      </c>
      <c r="I1525" t="str">
        <f>TIP!B585</f>
        <v>US26: Boring Road Oxing Bridge Repair</v>
      </c>
      <c r="L1525" t="str">
        <f>TIP!E585</f>
        <v xml:space="preserve"> Highway</v>
      </c>
      <c r="M1525" t="str">
        <f>TIP!D585</f>
        <v xml:space="preserve"> Increase Vertical Clearance; Deck Overlay B#09381</v>
      </c>
      <c r="N1525">
        <f>TIP!P585</f>
        <v>4648000</v>
      </c>
      <c r="R1525">
        <v>445</v>
      </c>
      <c r="T1525" t="str">
        <f>TIP!H520</f>
        <v>Transit</v>
      </c>
      <c r="U1525" s="15">
        <f>TIP!L585</f>
        <v>2018</v>
      </c>
      <c r="W1525" s="15">
        <f t="shared" si="191"/>
        <v>4648000</v>
      </c>
      <c r="Y1525" s="15">
        <f t="shared" si="194"/>
        <v>0</v>
      </c>
      <c r="Z1525" s="15">
        <f t="shared" si="194"/>
        <v>0</v>
      </c>
      <c r="AA1525" s="15">
        <f t="shared" si="194"/>
        <v>0</v>
      </c>
      <c r="AB1525" s="15">
        <f t="shared" si="194"/>
        <v>0</v>
      </c>
      <c r="AC1525" s="15">
        <f t="shared" si="194"/>
        <v>4648000</v>
      </c>
      <c r="AD1525" s="15">
        <f t="shared" si="194"/>
        <v>0</v>
      </c>
      <c r="AE1525" s="15">
        <f t="shared" si="194"/>
        <v>0</v>
      </c>
      <c r="AF1525" s="15">
        <f t="shared" si="194"/>
        <v>0</v>
      </c>
      <c r="AG1525" s="15">
        <f t="shared" si="194"/>
        <v>0</v>
      </c>
      <c r="AH1525" s="15">
        <f t="shared" si="194"/>
        <v>0</v>
      </c>
      <c r="AI1525" s="15">
        <f t="shared" si="195"/>
        <v>0</v>
      </c>
      <c r="AJ1525" s="15">
        <f t="shared" si="195"/>
        <v>0</v>
      </c>
      <c r="AK1525" s="15">
        <f t="shared" si="195"/>
        <v>0</v>
      </c>
      <c r="AL1525" s="15">
        <f t="shared" si="195"/>
        <v>0</v>
      </c>
      <c r="AM1525" s="15">
        <f t="shared" si="195"/>
        <v>0</v>
      </c>
      <c r="AN1525" s="15">
        <f t="shared" si="195"/>
        <v>0</v>
      </c>
      <c r="AO1525" s="15">
        <f t="shared" si="195"/>
        <v>0</v>
      </c>
      <c r="AP1525" s="15">
        <f t="shared" si="195"/>
        <v>0</v>
      </c>
      <c r="AQ1525" s="15">
        <f t="shared" si="195"/>
        <v>0</v>
      </c>
      <c r="AR1525" s="15">
        <f t="shared" si="195"/>
        <v>0</v>
      </c>
      <c r="AS1525" s="15">
        <f t="shared" si="196"/>
        <v>0</v>
      </c>
      <c r="AT1525" s="15">
        <f t="shared" si="196"/>
        <v>0</v>
      </c>
      <c r="AU1525" s="15">
        <f t="shared" si="196"/>
        <v>0</v>
      </c>
      <c r="AV1525" s="15">
        <f t="shared" si="196"/>
        <v>0</v>
      </c>
      <c r="AW1525" s="15">
        <f t="shared" si="196"/>
        <v>0</v>
      </c>
      <c r="AX1525" s="15">
        <f t="shared" si="196"/>
        <v>0</v>
      </c>
      <c r="AY1525" s="15">
        <f t="shared" si="196"/>
        <v>0</v>
      </c>
      <c r="BB1525" t="b">
        <f t="shared" si="192"/>
        <v>1</v>
      </c>
    </row>
    <row r="1526" spans="2:54">
      <c r="B1526">
        <f>TIP!A586</f>
        <v>18759</v>
      </c>
      <c r="C1526">
        <f>TIP!C586</f>
        <v>70758</v>
      </c>
      <c r="D1526" t="str">
        <f>TIP!F586</f>
        <v xml:space="preserve"> ODOT</v>
      </c>
      <c r="E1526" t="s">
        <v>3</v>
      </c>
      <c r="F1526" t="str">
        <f t="shared" si="193"/>
        <v>ODOT/Roadwayandbridge</v>
      </c>
      <c r="G1526" t="str">
        <f>TIP!F586</f>
        <v xml:space="preserve"> ODOT</v>
      </c>
      <c r="I1526" t="str">
        <f>TIP!B586</f>
        <v>OR99E Railroad Tunnel Illumination and ITS</v>
      </c>
      <c r="L1526" t="str">
        <f>TIP!E586</f>
        <v xml:space="preserve"> Highway</v>
      </c>
      <c r="M1526" t="str">
        <f>TIP!D586</f>
        <v xml:space="preserve"> Ilumination upgrades and queue warning ITS.</v>
      </c>
      <c r="N1526">
        <f>TIP!P586</f>
        <v>1487000</v>
      </c>
      <c r="R1526">
        <v>446</v>
      </c>
      <c r="T1526" t="str">
        <f>TIP!H521</f>
        <v>Roadwayandbridge</v>
      </c>
      <c r="U1526" s="15">
        <f>TIP!L586</f>
        <v>2018</v>
      </c>
      <c r="W1526" s="15">
        <f t="shared" si="191"/>
        <v>1487000</v>
      </c>
      <c r="Y1526" s="15">
        <f t="shared" si="194"/>
        <v>0</v>
      </c>
      <c r="Z1526" s="15">
        <f t="shared" si="194"/>
        <v>0</v>
      </c>
      <c r="AA1526" s="15">
        <f t="shared" si="194"/>
        <v>0</v>
      </c>
      <c r="AB1526" s="15">
        <f t="shared" si="194"/>
        <v>0</v>
      </c>
      <c r="AC1526" s="15">
        <f t="shared" si="194"/>
        <v>1487000</v>
      </c>
      <c r="AD1526" s="15">
        <f t="shared" si="194"/>
        <v>0</v>
      </c>
      <c r="AE1526" s="15">
        <f t="shared" si="194"/>
        <v>0</v>
      </c>
      <c r="AF1526" s="15">
        <f t="shared" si="194"/>
        <v>0</v>
      </c>
      <c r="AG1526" s="15">
        <f t="shared" si="194"/>
        <v>0</v>
      </c>
      <c r="AH1526" s="15">
        <f t="shared" si="194"/>
        <v>0</v>
      </c>
      <c r="AI1526" s="15">
        <f t="shared" si="195"/>
        <v>0</v>
      </c>
      <c r="AJ1526" s="15">
        <f t="shared" si="195"/>
        <v>0</v>
      </c>
      <c r="AK1526" s="15">
        <f t="shared" si="195"/>
        <v>0</v>
      </c>
      <c r="AL1526" s="15">
        <f t="shared" si="195"/>
        <v>0</v>
      </c>
      <c r="AM1526" s="15">
        <f t="shared" si="195"/>
        <v>0</v>
      </c>
      <c r="AN1526" s="15">
        <f t="shared" si="195"/>
        <v>0</v>
      </c>
      <c r="AO1526" s="15">
        <f t="shared" si="195"/>
        <v>0</v>
      </c>
      <c r="AP1526" s="15">
        <f t="shared" si="195"/>
        <v>0</v>
      </c>
      <c r="AQ1526" s="15">
        <f t="shared" si="195"/>
        <v>0</v>
      </c>
      <c r="AR1526" s="15">
        <f t="shared" si="195"/>
        <v>0</v>
      </c>
      <c r="AS1526" s="15">
        <f t="shared" si="196"/>
        <v>0</v>
      </c>
      <c r="AT1526" s="15">
        <f t="shared" si="196"/>
        <v>0</v>
      </c>
      <c r="AU1526" s="15">
        <f t="shared" si="196"/>
        <v>0</v>
      </c>
      <c r="AV1526" s="15">
        <f t="shared" si="196"/>
        <v>0</v>
      </c>
      <c r="AW1526" s="15">
        <f t="shared" si="196"/>
        <v>0</v>
      </c>
      <c r="AX1526" s="15">
        <f t="shared" si="196"/>
        <v>0</v>
      </c>
      <c r="AY1526" s="15">
        <f t="shared" si="196"/>
        <v>0</v>
      </c>
      <c r="BB1526" t="b">
        <f t="shared" si="192"/>
        <v>1</v>
      </c>
    </row>
    <row r="1527" spans="2:54">
      <c r="B1527">
        <f>TIP!A587</f>
        <v>18760</v>
      </c>
      <c r="C1527">
        <f>TIP!C587</f>
        <v>70759</v>
      </c>
      <c r="D1527" t="str">
        <f>TIP!F587</f>
        <v xml:space="preserve"> ODOT</v>
      </c>
      <c r="E1527" t="s">
        <v>3</v>
      </c>
      <c r="F1527" t="str">
        <f t="shared" si="193"/>
        <v>ODOT/Roadwayandbridge</v>
      </c>
      <c r="G1527" t="str">
        <f>TIP!F587</f>
        <v xml:space="preserve"> ODOT</v>
      </c>
      <c r="I1527" t="str">
        <f>TIP!B587</f>
        <v>I-5: N Denver Ave NB Tunnel Illumination</v>
      </c>
      <c r="L1527" t="str">
        <f>TIP!E587</f>
        <v xml:space="preserve"> Highway</v>
      </c>
      <c r="M1527" t="str">
        <f>TIP!D587</f>
        <v xml:space="preserve"> Ilumination upgrades</v>
      </c>
      <c r="N1527">
        <f>TIP!P587</f>
        <v>252826</v>
      </c>
      <c r="R1527">
        <v>447</v>
      </c>
      <c r="T1527" t="str">
        <f>TIP!H522</f>
        <v>Roadwayandbridge</v>
      </c>
      <c r="U1527" s="15">
        <f>TIP!L587</f>
        <v>2018</v>
      </c>
      <c r="W1527" s="15">
        <f t="shared" si="191"/>
        <v>252826</v>
      </c>
      <c r="Y1527" s="15">
        <f t="shared" si="194"/>
        <v>0</v>
      </c>
      <c r="Z1527" s="15">
        <f t="shared" si="194"/>
        <v>0</v>
      </c>
      <c r="AA1527" s="15">
        <f t="shared" si="194"/>
        <v>0</v>
      </c>
      <c r="AB1527" s="15">
        <f t="shared" si="194"/>
        <v>0</v>
      </c>
      <c r="AC1527" s="15">
        <f t="shared" si="194"/>
        <v>252826</v>
      </c>
      <c r="AD1527" s="15">
        <f t="shared" si="194"/>
        <v>0</v>
      </c>
      <c r="AE1527" s="15">
        <f t="shared" si="194"/>
        <v>0</v>
      </c>
      <c r="AF1527" s="15">
        <f t="shared" si="194"/>
        <v>0</v>
      </c>
      <c r="AG1527" s="15">
        <f t="shared" si="194"/>
        <v>0</v>
      </c>
      <c r="AH1527" s="15">
        <f t="shared" si="194"/>
        <v>0</v>
      </c>
      <c r="AI1527" s="15">
        <f t="shared" si="195"/>
        <v>0</v>
      </c>
      <c r="AJ1527" s="15">
        <f t="shared" si="195"/>
        <v>0</v>
      </c>
      <c r="AK1527" s="15">
        <f t="shared" si="195"/>
        <v>0</v>
      </c>
      <c r="AL1527" s="15">
        <f t="shared" si="195"/>
        <v>0</v>
      </c>
      <c r="AM1527" s="15">
        <f t="shared" si="195"/>
        <v>0</v>
      </c>
      <c r="AN1527" s="15">
        <f t="shared" si="195"/>
        <v>0</v>
      </c>
      <c r="AO1527" s="15">
        <f t="shared" si="195"/>
        <v>0</v>
      </c>
      <c r="AP1527" s="15">
        <f t="shared" si="195"/>
        <v>0</v>
      </c>
      <c r="AQ1527" s="15">
        <f t="shared" si="195"/>
        <v>0</v>
      </c>
      <c r="AR1527" s="15">
        <f t="shared" si="195"/>
        <v>0</v>
      </c>
      <c r="AS1527" s="15">
        <f t="shared" si="196"/>
        <v>0</v>
      </c>
      <c r="AT1527" s="15">
        <f t="shared" si="196"/>
        <v>0</v>
      </c>
      <c r="AU1527" s="15">
        <f t="shared" si="196"/>
        <v>0</v>
      </c>
      <c r="AV1527" s="15">
        <f t="shared" si="196"/>
        <v>0</v>
      </c>
      <c r="AW1527" s="15">
        <f t="shared" si="196"/>
        <v>0</v>
      </c>
      <c r="AX1527" s="15">
        <f t="shared" si="196"/>
        <v>0</v>
      </c>
      <c r="AY1527" s="15">
        <f t="shared" si="196"/>
        <v>0</v>
      </c>
      <c r="BB1527" t="b">
        <f t="shared" si="192"/>
        <v>1</v>
      </c>
    </row>
    <row r="1528" spans="2:54">
      <c r="B1528">
        <f>TIP!A588</f>
        <v>18769</v>
      </c>
      <c r="C1528">
        <f>TIP!C588</f>
        <v>70801</v>
      </c>
      <c r="D1528" t="str">
        <f>TIP!F588</f>
        <v xml:space="preserve"> ODOT</v>
      </c>
      <c r="E1528" t="s">
        <v>3</v>
      </c>
      <c r="F1528" t="str">
        <f t="shared" si="193"/>
        <v>ODOT/Roadwayandbridge</v>
      </c>
      <c r="G1528" t="str">
        <f>TIP!F588</f>
        <v xml:space="preserve"> ODOT</v>
      </c>
      <c r="I1528" t="str">
        <f>TIP!B588</f>
        <v>OR99E: Rockfall Mitigation MP12.62 - MP14.06</v>
      </c>
      <c r="L1528" t="str">
        <f>TIP!E588</f>
        <v xml:space="preserve"> Highway</v>
      </c>
      <c r="M1528" t="str">
        <f>TIP!D588</f>
        <v xml:space="preserve"> Rockfall Mitigation</v>
      </c>
      <c r="N1528">
        <f>TIP!P588</f>
        <v>1673000</v>
      </c>
      <c r="R1528">
        <v>448</v>
      </c>
      <c r="T1528" t="str">
        <f>TIP!H523</f>
        <v>Roadwayandbridge</v>
      </c>
      <c r="U1528" s="15">
        <f>TIP!L588</f>
        <v>2018</v>
      </c>
      <c r="W1528" s="15">
        <f t="shared" si="191"/>
        <v>1673000</v>
      </c>
      <c r="Y1528" s="15">
        <f t="shared" ref="Y1528:AH1537" si="197">IF(Y$1=$U1528,$W1528,0)</f>
        <v>0</v>
      </c>
      <c r="Z1528" s="15">
        <f t="shared" si="197"/>
        <v>0</v>
      </c>
      <c r="AA1528" s="15">
        <f t="shared" si="197"/>
        <v>0</v>
      </c>
      <c r="AB1528" s="15">
        <f t="shared" si="197"/>
        <v>0</v>
      </c>
      <c r="AC1528" s="15">
        <f t="shared" si="197"/>
        <v>1673000</v>
      </c>
      <c r="AD1528" s="15">
        <f t="shared" si="197"/>
        <v>0</v>
      </c>
      <c r="AE1528" s="15">
        <f t="shared" si="197"/>
        <v>0</v>
      </c>
      <c r="AF1528" s="15">
        <f t="shared" si="197"/>
        <v>0</v>
      </c>
      <c r="AG1528" s="15">
        <f t="shared" si="197"/>
        <v>0</v>
      </c>
      <c r="AH1528" s="15">
        <f t="shared" si="197"/>
        <v>0</v>
      </c>
      <c r="AI1528" s="15">
        <f t="shared" ref="AI1528:AR1537" si="198">IF(AI$1=$U1528,$W1528,0)</f>
        <v>0</v>
      </c>
      <c r="AJ1528" s="15">
        <f t="shared" si="198"/>
        <v>0</v>
      </c>
      <c r="AK1528" s="15">
        <f t="shared" si="198"/>
        <v>0</v>
      </c>
      <c r="AL1528" s="15">
        <f t="shared" si="198"/>
        <v>0</v>
      </c>
      <c r="AM1528" s="15">
        <f t="shared" si="198"/>
        <v>0</v>
      </c>
      <c r="AN1528" s="15">
        <f t="shared" si="198"/>
        <v>0</v>
      </c>
      <c r="AO1528" s="15">
        <f t="shared" si="198"/>
        <v>0</v>
      </c>
      <c r="AP1528" s="15">
        <f t="shared" si="198"/>
        <v>0</v>
      </c>
      <c r="AQ1528" s="15">
        <f t="shared" si="198"/>
        <v>0</v>
      </c>
      <c r="AR1528" s="15">
        <f t="shared" si="198"/>
        <v>0</v>
      </c>
      <c r="AS1528" s="15">
        <f t="shared" ref="AS1528:AY1537" si="199">IF(AS$1=$U1528,$W1528,0)</f>
        <v>0</v>
      </c>
      <c r="AT1528" s="15">
        <f t="shared" si="199"/>
        <v>0</v>
      </c>
      <c r="AU1528" s="15">
        <f t="shared" si="199"/>
        <v>0</v>
      </c>
      <c r="AV1528" s="15">
        <f t="shared" si="199"/>
        <v>0</v>
      </c>
      <c r="AW1528" s="15">
        <f t="shared" si="199"/>
        <v>0</v>
      </c>
      <c r="AX1528" s="15">
        <f t="shared" si="199"/>
        <v>0</v>
      </c>
      <c r="AY1528" s="15">
        <f t="shared" si="199"/>
        <v>0</v>
      </c>
      <c r="BB1528" t="b">
        <f t="shared" si="192"/>
        <v>1</v>
      </c>
    </row>
    <row r="1529" spans="2:54">
      <c r="B1529">
        <f>TIP!A589</f>
        <v>18772</v>
      </c>
      <c r="C1529">
        <f>TIP!C589</f>
        <v>70761</v>
      </c>
      <c r="D1529" t="str">
        <f>TIP!F589</f>
        <v xml:space="preserve"> ODOT</v>
      </c>
      <c r="E1529" t="s">
        <v>3</v>
      </c>
      <c r="F1529" t="str">
        <f t="shared" si="193"/>
        <v>ODOT/Roadwayandbridge</v>
      </c>
      <c r="G1529" t="str">
        <f>TIP!F589</f>
        <v xml:space="preserve"> ODOT</v>
      </c>
      <c r="I1529" t="str">
        <f>TIP!B589</f>
        <v>OR212: SE Richey Rd - US26</v>
      </c>
      <c r="L1529" t="str">
        <f>TIP!E589</f>
        <v xml:space="preserve"> Highway</v>
      </c>
      <c r="M1529" t="str">
        <f>TIP!D589</f>
        <v xml:space="preserve"> 3R Pavement preservation</v>
      </c>
      <c r="N1529">
        <f>TIP!P589</f>
        <v>2237000</v>
      </c>
      <c r="R1529">
        <v>449</v>
      </c>
      <c r="T1529" t="str">
        <f>TIP!H524</f>
        <v>Roadwayandbridge</v>
      </c>
      <c r="U1529" s="15">
        <f>TIP!L589</f>
        <v>2018</v>
      </c>
      <c r="W1529" s="15">
        <f t="shared" si="191"/>
        <v>2237000</v>
      </c>
      <c r="Y1529" s="15">
        <f t="shared" si="197"/>
        <v>0</v>
      </c>
      <c r="Z1529" s="15">
        <f t="shared" si="197"/>
        <v>0</v>
      </c>
      <c r="AA1529" s="15">
        <f t="shared" si="197"/>
        <v>0</v>
      </c>
      <c r="AB1529" s="15">
        <f t="shared" si="197"/>
        <v>0</v>
      </c>
      <c r="AC1529" s="15">
        <f t="shared" si="197"/>
        <v>2237000</v>
      </c>
      <c r="AD1529" s="15">
        <f t="shared" si="197"/>
        <v>0</v>
      </c>
      <c r="AE1529" s="15">
        <f t="shared" si="197"/>
        <v>0</v>
      </c>
      <c r="AF1529" s="15">
        <f t="shared" si="197"/>
        <v>0</v>
      </c>
      <c r="AG1529" s="15">
        <f t="shared" si="197"/>
        <v>0</v>
      </c>
      <c r="AH1529" s="15">
        <f t="shared" si="197"/>
        <v>0</v>
      </c>
      <c r="AI1529" s="15">
        <f t="shared" si="198"/>
        <v>0</v>
      </c>
      <c r="AJ1529" s="15">
        <f t="shared" si="198"/>
        <v>0</v>
      </c>
      <c r="AK1529" s="15">
        <f t="shared" si="198"/>
        <v>0</v>
      </c>
      <c r="AL1529" s="15">
        <f t="shared" si="198"/>
        <v>0</v>
      </c>
      <c r="AM1529" s="15">
        <f t="shared" si="198"/>
        <v>0</v>
      </c>
      <c r="AN1529" s="15">
        <f t="shared" si="198"/>
        <v>0</v>
      </c>
      <c r="AO1529" s="15">
        <f t="shared" si="198"/>
        <v>0</v>
      </c>
      <c r="AP1529" s="15">
        <f t="shared" si="198"/>
        <v>0</v>
      </c>
      <c r="AQ1529" s="15">
        <f t="shared" si="198"/>
        <v>0</v>
      </c>
      <c r="AR1529" s="15">
        <f t="shared" si="198"/>
        <v>0</v>
      </c>
      <c r="AS1529" s="15">
        <f t="shared" si="199"/>
        <v>0</v>
      </c>
      <c r="AT1529" s="15">
        <f t="shared" si="199"/>
        <v>0</v>
      </c>
      <c r="AU1529" s="15">
        <f t="shared" si="199"/>
        <v>0</v>
      </c>
      <c r="AV1529" s="15">
        <f t="shared" si="199"/>
        <v>0</v>
      </c>
      <c r="AW1529" s="15">
        <f t="shared" si="199"/>
        <v>0</v>
      </c>
      <c r="AX1529" s="15">
        <f t="shared" si="199"/>
        <v>0</v>
      </c>
      <c r="AY1529" s="15">
        <f t="shared" si="199"/>
        <v>0</v>
      </c>
      <c r="BB1529" t="b">
        <f t="shared" si="192"/>
        <v>1</v>
      </c>
    </row>
    <row r="1530" spans="2:54">
      <c r="B1530">
        <f>TIP!A590</f>
        <v>18791</v>
      </c>
      <c r="C1530">
        <f>TIP!C590</f>
        <v>70764</v>
      </c>
      <c r="D1530" t="str">
        <f>TIP!F590</f>
        <v xml:space="preserve"> ODOT</v>
      </c>
      <c r="E1530" t="s">
        <v>3</v>
      </c>
      <c r="F1530" t="str">
        <f t="shared" si="193"/>
        <v>ODOT/0</v>
      </c>
      <c r="G1530" t="str">
        <f>TIP!F590</f>
        <v xml:space="preserve"> ODOT</v>
      </c>
      <c r="I1530" t="str">
        <f>TIP!B590</f>
        <v>OR8 at OR219 (Hillsboro)</v>
      </c>
      <c r="L1530" t="str">
        <f>TIP!E590</f>
        <v xml:space="preserve"> Highway</v>
      </c>
      <c r="M1530" t="str">
        <f>TIP!D590</f>
        <v xml:space="preserve"> Systematic safety improvements</v>
      </c>
      <c r="N1530">
        <f>TIP!P590</f>
        <v>350000</v>
      </c>
      <c r="R1530">
        <v>450</v>
      </c>
      <c r="T1530">
        <f>TIP!H525</f>
        <v>0</v>
      </c>
      <c r="U1530" s="15">
        <f>TIP!L590</f>
        <v>2018</v>
      </c>
      <c r="W1530" s="15">
        <f t="shared" si="191"/>
        <v>350000</v>
      </c>
      <c r="Y1530" s="15">
        <f t="shared" si="197"/>
        <v>0</v>
      </c>
      <c r="Z1530" s="15">
        <f t="shared" si="197"/>
        <v>0</v>
      </c>
      <c r="AA1530" s="15">
        <f t="shared" si="197"/>
        <v>0</v>
      </c>
      <c r="AB1530" s="15">
        <f t="shared" si="197"/>
        <v>0</v>
      </c>
      <c r="AC1530" s="15">
        <f t="shared" si="197"/>
        <v>350000</v>
      </c>
      <c r="AD1530" s="15">
        <f t="shared" si="197"/>
        <v>0</v>
      </c>
      <c r="AE1530" s="15">
        <f t="shared" si="197"/>
        <v>0</v>
      </c>
      <c r="AF1530" s="15">
        <f t="shared" si="197"/>
        <v>0</v>
      </c>
      <c r="AG1530" s="15">
        <f t="shared" si="197"/>
        <v>0</v>
      </c>
      <c r="AH1530" s="15">
        <f t="shared" si="197"/>
        <v>0</v>
      </c>
      <c r="AI1530" s="15">
        <f t="shared" si="198"/>
        <v>0</v>
      </c>
      <c r="AJ1530" s="15">
        <f t="shared" si="198"/>
        <v>0</v>
      </c>
      <c r="AK1530" s="15">
        <f t="shared" si="198"/>
        <v>0</v>
      </c>
      <c r="AL1530" s="15">
        <f t="shared" si="198"/>
        <v>0</v>
      </c>
      <c r="AM1530" s="15">
        <f t="shared" si="198"/>
        <v>0</v>
      </c>
      <c r="AN1530" s="15">
        <f t="shared" si="198"/>
        <v>0</v>
      </c>
      <c r="AO1530" s="15">
        <f t="shared" si="198"/>
        <v>0</v>
      </c>
      <c r="AP1530" s="15">
        <f t="shared" si="198"/>
        <v>0</v>
      </c>
      <c r="AQ1530" s="15">
        <f t="shared" si="198"/>
        <v>0</v>
      </c>
      <c r="AR1530" s="15">
        <f t="shared" si="198"/>
        <v>0</v>
      </c>
      <c r="AS1530" s="15">
        <f t="shared" si="199"/>
        <v>0</v>
      </c>
      <c r="AT1530" s="15">
        <f t="shared" si="199"/>
        <v>0</v>
      </c>
      <c r="AU1530" s="15">
        <f t="shared" si="199"/>
        <v>0</v>
      </c>
      <c r="AV1530" s="15">
        <f t="shared" si="199"/>
        <v>0</v>
      </c>
      <c r="AW1530" s="15">
        <f t="shared" si="199"/>
        <v>0</v>
      </c>
      <c r="AX1530" s="15">
        <f t="shared" si="199"/>
        <v>0</v>
      </c>
      <c r="AY1530" s="15">
        <f t="shared" si="199"/>
        <v>0</v>
      </c>
      <c r="BB1530" t="b">
        <f t="shared" si="192"/>
        <v>1</v>
      </c>
    </row>
    <row r="1531" spans="2:54">
      <c r="B1531">
        <f>TIP!A591</f>
        <v>18793</v>
      </c>
      <c r="C1531">
        <f>TIP!C591</f>
        <v>70765</v>
      </c>
      <c r="D1531" t="str">
        <f>TIP!F591</f>
        <v xml:space="preserve"> ODOT</v>
      </c>
      <c r="E1531" t="s">
        <v>3</v>
      </c>
      <c r="F1531" t="str">
        <f t="shared" si="193"/>
        <v>ODOT/0</v>
      </c>
      <c r="G1531" t="str">
        <f>TIP!F591</f>
        <v xml:space="preserve"> ODOT</v>
      </c>
      <c r="I1531" t="str">
        <f>TIP!B591</f>
        <v>OR8 at SE 44th and SE 45th Ave</v>
      </c>
      <c r="L1531" t="str">
        <f>TIP!E591</f>
        <v xml:space="preserve"> Highway</v>
      </c>
      <c r="M1531" t="str">
        <f>TIP!D591</f>
        <v xml:space="preserve"> Pedestrian Safety Enhancements</v>
      </c>
      <c r="N1531">
        <f>TIP!P591</f>
        <v>375000</v>
      </c>
      <c r="R1531">
        <v>451</v>
      </c>
      <c r="T1531">
        <f>TIP!H526</f>
        <v>0</v>
      </c>
      <c r="U1531" s="15">
        <f>TIP!L591</f>
        <v>2018</v>
      </c>
      <c r="W1531" s="15">
        <f t="shared" si="191"/>
        <v>375000</v>
      </c>
      <c r="Y1531" s="15">
        <f t="shared" si="197"/>
        <v>0</v>
      </c>
      <c r="Z1531" s="15">
        <f t="shared" si="197"/>
        <v>0</v>
      </c>
      <c r="AA1531" s="15">
        <f t="shared" si="197"/>
        <v>0</v>
      </c>
      <c r="AB1531" s="15">
        <f t="shared" si="197"/>
        <v>0</v>
      </c>
      <c r="AC1531" s="15">
        <f t="shared" si="197"/>
        <v>375000</v>
      </c>
      <c r="AD1531" s="15">
        <f t="shared" si="197"/>
        <v>0</v>
      </c>
      <c r="AE1531" s="15">
        <f t="shared" si="197"/>
        <v>0</v>
      </c>
      <c r="AF1531" s="15">
        <f t="shared" si="197"/>
        <v>0</v>
      </c>
      <c r="AG1531" s="15">
        <f t="shared" si="197"/>
        <v>0</v>
      </c>
      <c r="AH1531" s="15">
        <f t="shared" si="197"/>
        <v>0</v>
      </c>
      <c r="AI1531" s="15">
        <f t="shared" si="198"/>
        <v>0</v>
      </c>
      <c r="AJ1531" s="15">
        <f t="shared" si="198"/>
        <v>0</v>
      </c>
      <c r="AK1531" s="15">
        <f t="shared" si="198"/>
        <v>0</v>
      </c>
      <c r="AL1531" s="15">
        <f t="shared" si="198"/>
        <v>0</v>
      </c>
      <c r="AM1531" s="15">
        <f t="shared" si="198"/>
        <v>0</v>
      </c>
      <c r="AN1531" s="15">
        <f t="shared" si="198"/>
        <v>0</v>
      </c>
      <c r="AO1531" s="15">
        <f t="shared" si="198"/>
        <v>0</v>
      </c>
      <c r="AP1531" s="15">
        <f t="shared" si="198"/>
        <v>0</v>
      </c>
      <c r="AQ1531" s="15">
        <f t="shared" si="198"/>
        <v>0</v>
      </c>
      <c r="AR1531" s="15">
        <f t="shared" si="198"/>
        <v>0</v>
      </c>
      <c r="AS1531" s="15">
        <f t="shared" si="199"/>
        <v>0</v>
      </c>
      <c r="AT1531" s="15">
        <f t="shared" si="199"/>
        <v>0</v>
      </c>
      <c r="AU1531" s="15">
        <f t="shared" si="199"/>
        <v>0</v>
      </c>
      <c r="AV1531" s="15">
        <f t="shared" si="199"/>
        <v>0</v>
      </c>
      <c r="AW1531" s="15">
        <f t="shared" si="199"/>
        <v>0</v>
      </c>
      <c r="AX1531" s="15">
        <f t="shared" si="199"/>
        <v>0</v>
      </c>
      <c r="AY1531" s="15">
        <f t="shared" si="199"/>
        <v>0</v>
      </c>
      <c r="BB1531" t="b">
        <f t="shared" si="192"/>
        <v>1</v>
      </c>
    </row>
    <row r="1532" spans="2:54">
      <c r="B1532">
        <f>TIP!A592</f>
        <v>18794</v>
      </c>
      <c r="C1532">
        <f>TIP!C592</f>
        <v>70766</v>
      </c>
      <c r="D1532" t="str">
        <f>TIP!F592</f>
        <v xml:space="preserve"> ODOT</v>
      </c>
      <c r="E1532" t="s">
        <v>3</v>
      </c>
      <c r="F1532" t="str">
        <f t="shared" si="193"/>
        <v>ODOT/0</v>
      </c>
      <c r="G1532" t="str">
        <f>TIP!F592</f>
        <v xml:space="preserve"> ODOT</v>
      </c>
      <c r="I1532" t="str">
        <f>TIP!B592</f>
        <v>OR8: N 10th Ave (Cornelius) - SW 110th Ave (Beaverton)</v>
      </c>
      <c r="L1532" t="str">
        <f>TIP!E592</f>
        <v xml:space="preserve"> Highway</v>
      </c>
      <c r="M1532" t="str">
        <f>TIP!D592</f>
        <v xml:space="preserve"> Systematic safety improvements</v>
      </c>
      <c r="N1532">
        <f>TIP!P592</f>
        <v>1437501</v>
      </c>
      <c r="R1532">
        <v>452</v>
      </c>
      <c r="T1532">
        <f>TIP!H527</f>
        <v>0</v>
      </c>
      <c r="U1532" s="15">
        <f>TIP!L592</f>
        <v>2018</v>
      </c>
      <c r="W1532" s="15">
        <f t="shared" si="191"/>
        <v>1437501</v>
      </c>
      <c r="Y1532" s="15">
        <f t="shared" si="197"/>
        <v>0</v>
      </c>
      <c r="Z1532" s="15">
        <f t="shared" si="197"/>
        <v>0</v>
      </c>
      <c r="AA1532" s="15">
        <f t="shared" si="197"/>
        <v>0</v>
      </c>
      <c r="AB1532" s="15">
        <f t="shared" si="197"/>
        <v>0</v>
      </c>
      <c r="AC1532" s="15">
        <f t="shared" si="197"/>
        <v>1437501</v>
      </c>
      <c r="AD1532" s="15">
        <f t="shared" si="197"/>
        <v>0</v>
      </c>
      <c r="AE1532" s="15">
        <f t="shared" si="197"/>
        <v>0</v>
      </c>
      <c r="AF1532" s="15">
        <f t="shared" si="197"/>
        <v>0</v>
      </c>
      <c r="AG1532" s="15">
        <f t="shared" si="197"/>
        <v>0</v>
      </c>
      <c r="AH1532" s="15">
        <f t="shared" si="197"/>
        <v>0</v>
      </c>
      <c r="AI1532" s="15">
        <f t="shared" si="198"/>
        <v>0</v>
      </c>
      <c r="AJ1532" s="15">
        <f t="shared" si="198"/>
        <v>0</v>
      </c>
      <c r="AK1532" s="15">
        <f t="shared" si="198"/>
        <v>0</v>
      </c>
      <c r="AL1532" s="15">
        <f t="shared" si="198"/>
        <v>0</v>
      </c>
      <c r="AM1532" s="15">
        <f t="shared" si="198"/>
        <v>0</v>
      </c>
      <c r="AN1532" s="15">
        <f t="shared" si="198"/>
        <v>0</v>
      </c>
      <c r="AO1532" s="15">
        <f t="shared" si="198"/>
        <v>0</v>
      </c>
      <c r="AP1532" s="15">
        <f t="shared" si="198"/>
        <v>0</v>
      </c>
      <c r="AQ1532" s="15">
        <f t="shared" si="198"/>
        <v>0</v>
      </c>
      <c r="AR1532" s="15">
        <f t="shared" si="198"/>
        <v>0</v>
      </c>
      <c r="AS1532" s="15">
        <f t="shared" si="199"/>
        <v>0</v>
      </c>
      <c r="AT1532" s="15">
        <f t="shared" si="199"/>
        <v>0</v>
      </c>
      <c r="AU1532" s="15">
        <f t="shared" si="199"/>
        <v>0</v>
      </c>
      <c r="AV1532" s="15">
        <f t="shared" si="199"/>
        <v>0</v>
      </c>
      <c r="AW1532" s="15">
        <f t="shared" si="199"/>
        <v>0</v>
      </c>
      <c r="AX1532" s="15">
        <f t="shared" si="199"/>
        <v>0</v>
      </c>
      <c r="AY1532" s="15">
        <f t="shared" si="199"/>
        <v>0</v>
      </c>
      <c r="BB1532" t="b">
        <f t="shared" si="192"/>
        <v>1</v>
      </c>
    </row>
    <row r="1533" spans="2:54">
      <c r="B1533">
        <f>TIP!A593</f>
        <v>18794</v>
      </c>
      <c r="C1533">
        <f>TIP!C593</f>
        <v>70766</v>
      </c>
      <c r="D1533" t="str">
        <f>TIP!F593</f>
        <v xml:space="preserve"> ODOT</v>
      </c>
      <c r="E1533" t="s">
        <v>3</v>
      </c>
      <c r="F1533" t="str">
        <f t="shared" si="193"/>
        <v>ODOT/0</v>
      </c>
      <c r="G1533" t="str">
        <f>TIP!F593</f>
        <v xml:space="preserve"> ODOT</v>
      </c>
      <c r="I1533" t="str">
        <f>TIP!B593</f>
        <v>OR8: N 10th Ave (Cornelius) - SW 110th Ave (Beaverton)</v>
      </c>
      <c r="L1533" t="str">
        <f>TIP!E593</f>
        <v xml:space="preserve"> Highway</v>
      </c>
      <c r="M1533" t="str">
        <f>TIP!D593</f>
        <v xml:space="preserve"> Systematic safety improvements</v>
      </c>
      <c r="N1533">
        <f>TIP!P593</f>
        <v>372000</v>
      </c>
      <c r="R1533">
        <v>453</v>
      </c>
      <c r="T1533">
        <f>TIP!H528</f>
        <v>0</v>
      </c>
      <c r="U1533" s="15">
        <f>TIP!L593</f>
        <v>2018</v>
      </c>
      <c r="W1533" s="15">
        <f t="shared" si="191"/>
        <v>372000</v>
      </c>
      <c r="Y1533" s="15">
        <f t="shared" si="197"/>
        <v>0</v>
      </c>
      <c r="Z1533" s="15">
        <f t="shared" si="197"/>
        <v>0</v>
      </c>
      <c r="AA1533" s="15">
        <f t="shared" si="197"/>
        <v>0</v>
      </c>
      <c r="AB1533" s="15">
        <f t="shared" si="197"/>
        <v>0</v>
      </c>
      <c r="AC1533" s="15">
        <f t="shared" si="197"/>
        <v>372000</v>
      </c>
      <c r="AD1533" s="15">
        <f t="shared" si="197"/>
        <v>0</v>
      </c>
      <c r="AE1533" s="15">
        <f t="shared" si="197"/>
        <v>0</v>
      </c>
      <c r="AF1533" s="15">
        <f t="shared" si="197"/>
        <v>0</v>
      </c>
      <c r="AG1533" s="15">
        <f t="shared" si="197"/>
        <v>0</v>
      </c>
      <c r="AH1533" s="15">
        <f t="shared" si="197"/>
        <v>0</v>
      </c>
      <c r="AI1533" s="15">
        <f t="shared" si="198"/>
        <v>0</v>
      </c>
      <c r="AJ1533" s="15">
        <f t="shared" si="198"/>
        <v>0</v>
      </c>
      <c r="AK1533" s="15">
        <f t="shared" si="198"/>
        <v>0</v>
      </c>
      <c r="AL1533" s="15">
        <f t="shared" si="198"/>
        <v>0</v>
      </c>
      <c r="AM1533" s="15">
        <f t="shared" si="198"/>
        <v>0</v>
      </c>
      <c r="AN1533" s="15">
        <f t="shared" si="198"/>
        <v>0</v>
      </c>
      <c r="AO1533" s="15">
        <f t="shared" si="198"/>
        <v>0</v>
      </c>
      <c r="AP1533" s="15">
        <f t="shared" si="198"/>
        <v>0</v>
      </c>
      <c r="AQ1533" s="15">
        <f t="shared" si="198"/>
        <v>0</v>
      </c>
      <c r="AR1533" s="15">
        <f t="shared" si="198"/>
        <v>0</v>
      </c>
      <c r="AS1533" s="15">
        <f t="shared" si="199"/>
        <v>0</v>
      </c>
      <c r="AT1533" s="15">
        <f t="shared" si="199"/>
        <v>0</v>
      </c>
      <c r="AU1533" s="15">
        <f t="shared" si="199"/>
        <v>0</v>
      </c>
      <c r="AV1533" s="15">
        <f t="shared" si="199"/>
        <v>0</v>
      </c>
      <c r="AW1533" s="15">
        <f t="shared" si="199"/>
        <v>0</v>
      </c>
      <c r="AX1533" s="15">
        <f t="shared" si="199"/>
        <v>0</v>
      </c>
      <c r="AY1533" s="15">
        <f t="shared" si="199"/>
        <v>0</v>
      </c>
      <c r="BB1533" t="b">
        <f t="shared" si="192"/>
        <v>1</v>
      </c>
    </row>
    <row r="1534" spans="2:54">
      <c r="B1534">
        <f>TIP!A594</f>
        <v>18804</v>
      </c>
      <c r="C1534">
        <f>TIP!C594</f>
        <v>70767</v>
      </c>
      <c r="D1534" t="str">
        <f>TIP!F594</f>
        <v xml:space="preserve"> ODOT</v>
      </c>
      <c r="E1534" t="s">
        <v>3</v>
      </c>
      <c r="F1534" t="str">
        <f t="shared" si="193"/>
        <v>ODOT/TransportationSystemManagementOperations</v>
      </c>
      <c r="G1534" t="str">
        <f>TIP!F594</f>
        <v xml:space="preserve"> ODOT</v>
      </c>
      <c r="I1534" t="str">
        <f>TIP!B594</f>
        <v>I-205: Johnson Creek - Glenn Jackson Bridge</v>
      </c>
      <c r="L1534" t="str">
        <f>TIP!E594</f>
        <v xml:space="preserve"> Highway</v>
      </c>
      <c r="M1534" t="str">
        <f>TIP!D594</f>
        <v xml:space="preserve"> Pavement preservation/Single lift inlay</v>
      </c>
      <c r="N1534">
        <f>TIP!P594</f>
        <v>10500000</v>
      </c>
      <c r="R1534">
        <v>454</v>
      </c>
      <c r="T1534" t="str">
        <f>TIP!H529</f>
        <v>TransportationSystemManagementOperations</v>
      </c>
      <c r="U1534" s="15">
        <f>TIP!L594</f>
        <v>2018</v>
      </c>
      <c r="W1534" s="15">
        <f t="shared" si="191"/>
        <v>10500000</v>
      </c>
      <c r="Y1534" s="15">
        <f t="shared" si="197"/>
        <v>0</v>
      </c>
      <c r="Z1534" s="15">
        <f t="shared" si="197"/>
        <v>0</v>
      </c>
      <c r="AA1534" s="15">
        <f t="shared" si="197"/>
        <v>0</v>
      </c>
      <c r="AB1534" s="15">
        <f t="shared" si="197"/>
        <v>0</v>
      </c>
      <c r="AC1534" s="15">
        <f t="shared" si="197"/>
        <v>10500000</v>
      </c>
      <c r="AD1534" s="15">
        <f t="shared" si="197"/>
        <v>0</v>
      </c>
      <c r="AE1534" s="15">
        <f t="shared" si="197"/>
        <v>0</v>
      </c>
      <c r="AF1534" s="15">
        <f t="shared" si="197"/>
        <v>0</v>
      </c>
      <c r="AG1534" s="15">
        <f t="shared" si="197"/>
        <v>0</v>
      </c>
      <c r="AH1534" s="15">
        <f t="shared" si="197"/>
        <v>0</v>
      </c>
      <c r="AI1534" s="15">
        <f t="shared" si="198"/>
        <v>0</v>
      </c>
      <c r="AJ1534" s="15">
        <f t="shared" si="198"/>
        <v>0</v>
      </c>
      <c r="AK1534" s="15">
        <f t="shared" si="198"/>
        <v>0</v>
      </c>
      <c r="AL1534" s="15">
        <f t="shared" si="198"/>
        <v>0</v>
      </c>
      <c r="AM1534" s="15">
        <f t="shared" si="198"/>
        <v>0</v>
      </c>
      <c r="AN1534" s="15">
        <f t="shared" si="198"/>
        <v>0</v>
      </c>
      <c r="AO1534" s="15">
        <f t="shared" si="198"/>
        <v>0</v>
      </c>
      <c r="AP1534" s="15">
        <f t="shared" si="198"/>
        <v>0</v>
      </c>
      <c r="AQ1534" s="15">
        <f t="shared" si="198"/>
        <v>0</v>
      </c>
      <c r="AR1534" s="15">
        <f t="shared" si="198"/>
        <v>0</v>
      </c>
      <c r="AS1534" s="15">
        <f t="shared" si="199"/>
        <v>0</v>
      </c>
      <c r="AT1534" s="15">
        <f t="shared" si="199"/>
        <v>0</v>
      </c>
      <c r="AU1534" s="15">
        <f t="shared" si="199"/>
        <v>0</v>
      </c>
      <c r="AV1534" s="15">
        <f t="shared" si="199"/>
        <v>0</v>
      </c>
      <c r="AW1534" s="15">
        <f t="shared" si="199"/>
        <v>0</v>
      </c>
      <c r="AX1534" s="15">
        <f t="shared" si="199"/>
        <v>0</v>
      </c>
      <c r="AY1534" s="15">
        <f t="shared" si="199"/>
        <v>0</v>
      </c>
      <c r="BB1534" t="b">
        <f t="shared" si="192"/>
        <v>1</v>
      </c>
    </row>
    <row r="1535" spans="2:54">
      <c r="B1535">
        <f>TIP!A595</f>
        <v>18806</v>
      </c>
      <c r="C1535">
        <f>TIP!C595</f>
        <v>70768</v>
      </c>
      <c r="D1535" t="str">
        <f>TIP!F595</f>
        <v xml:space="preserve"> ODOT</v>
      </c>
      <c r="E1535" t="s">
        <v>3</v>
      </c>
      <c r="F1535" t="str">
        <f t="shared" si="193"/>
        <v>ODOT/Roadwayandbridge</v>
      </c>
      <c r="G1535" t="str">
        <f>TIP!F595</f>
        <v xml:space="preserve"> ODOT</v>
      </c>
      <c r="I1535" t="str">
        <f>TIP!B595</f>
        <v>US26: Cornelius Pass Rd - NW 185th Ave</v>
      </c>
      <c r="L1535" t="str">
        <f>TIP!E595</f>
        <v xml:space="preserve"> Highway</v>
      </c>
      <c r="M1535" t="str">
        <f>TIP!D595</f>
        <v xml:space="preserve"> Design for adding a travel lane in each direction</v>
      </c>
      <c r="N1535">
        <f>TIP!P595</f>
        <v>9213195</v>
      </c>
      <c r="R1535">
        <v>455</v>
      </c>
      <c r="T1535" t="str">
        <f>TIP!H530</f>
        <v>Roadwayandbridge</v>
      </c>
      <c r="U1535" s="15">
        <f>TIP!L595</f>
        <v>2018</v>
      </c>
      <c r="W1535" s="15">
        <f t="shared" si="191"/>
        <v>9213195</v>
      </c>
      <c r="Y1535" s="15">
        <f t="shared" si="197"/>
        <v>0</v>
      </c>
      <c r="Z1535" s="15">
        <f t="shared" si="197"/>
        <v>0</v>
      </c>
      <c r="AA1535" s="15">
        <f t="shared" si="197"/>
        <v>0</v>
      </c>
      <c r="AB1535" s="15">
        <f t="shared" si="197"/>
        <v>0</v>
      </c>
      <c r="AC1535" s="15">
        <f t="shared" si="197"/>
        <v>9213195</v>
      </c>
      <c r="AD1535" s="15">
        <f t="shared" si="197"/>
        <v>0</v>
      </c>
      <c r="AE1535" s="15">
        <f t="shared" si="197"/>
        <v>0</v>
      </c>
      <c r="AF1535" s="15">
        <f t="shared" si="197"/>
        <v>0</v>
      </c>
      <c r="AG1535" s="15">
        <f t="shared" si="197"/>
        <v>0</v>
      </c>
      <c r="AH1535" s="15">
        <f t="shared" si="197"/>
        <v>0</v>
      </c>
      <c r="AI1535" s="15">
        <f t="shared" si="198"/>
        <v>0</v>
      </c>
      <c r="AJ1535" s="15">
        <f t="shared" si="198"/>
        <v>0</v>
      </c>
      <c r="AK1535" s="15">
        <f t="shared" si="198"/>
        <v>0</v>
      </c>
      <c r="AL1535" s="15">
        <f t="shared" si="198"/>
        <v>0</v>
      </c>
      <c r="AM1535" s="15">
        <f t="shared" si="198"/>
        <v>0</v>
      </c>
      <c r="AN1535" s="15">
        <f t="shared" si="198"/>
        <v>0</v>
      </c>
      <c r="AO1535" s="15">
        <f t="shared" si="198"/>
        <v>0</v>
      </c>
      <c r="AP1535" s="15">
        <f t="shared" si="198"/>
        <v>0</v>
      </c>
      <c r="AQ1535" s="15">
        <f t="shared" si="198"/>
        <v>0</v>
      </c>
      <c r="AR1535" s="15">
        <f t="shared" si="198"/>
        <v>0</v>
      </c>
      <c r="AS1535" s="15">
        <f t="shared" si="199"/>
        <v>0</v>
      </c>
      <c r="AT1535" s="15">
        <f t="shared" si="199"/>
        <v>0</v>
      </c>
      <c r="AU1535" s="15">
        <f t="shared" si="199"/>
        <v>0</v>
      </c>
      <c r="AV1535" s="15">
        <f t="shared" si="199"/>
        <v>0</v>
      </c>
      <c r="AW1535" s="15">
        <f t="shared" si="199"/>
        <v>0</v>
      </c>
      <c r="AX1535" s="15">
        <f t="shared" si="199"/>
        <v>0</v>
      </c>
      <c r="AY1535" s="15">
        <f t="shared" si="199"/>
        <v>0</v>
      </c>
      <c r="BB1535" t="b">
        <f t="shared" si="192"/>
        <v>1</v>
      </c>
    </row>
    <row r="1536" spans="2:54">
      <c r="B1536">
        <f>TIP!A178</f>
        <v>18801</v>
      </c>
      <c r="C1536">
        <f>TIP!C178</f>
        <v>70698</v>
      </c>
      <c r="D1536" t="str">
        <f>TIP!F178</f>
        <v xml:space="preserve"> Oregon City</v>
      </c>
      <c r="E1536" t="s">
        <v>4307</v>
      </c>
      <c r="F1536" t="str">
        <f t="shared" si="193"/>
        <v>City/Pedestrian</v>
      </c>
      <c r="G1536" t="str">
        <f>TIP!F178</f>
        <v xml:space="preserve"> Oregon City</v>
      </c>
      <c r="I1536" t="str">
        <f>TIP!B178</f>
        <v>I-205 at SE Strawberry Lane Overcrossing</v>
      </c>
      <c r="L1536" t="str">
        <f>TIP!E178</f>
        <v xml:space="preserve"> Local Road</v>
      </c>
      <c r="M1536" t="str">
        <f>TIP!D178</f>
        <v xml:space="preserve"> Increase vertical clearance of freeway crossing</v>
      </c>
      <c r="N1536">
        <f>TIP!P178</f>
        <v>773337</v>
      </c>
      <c r="R1536">
        <v>38</v>
      </c>
      <c r="T1536" t="str">
        <f>TIP!H113</f>
        <v>Pedestrian</v>
      </c>
      <c r="U1536" s="15">
        <f>TIP!L178</f>
        <v>2014</v>
      </c>
      <c r="W1536" s="15">
        <f t="shared" si="191"/>
        <v>773337</v>
      </c>
      <c r="Y1536" s="15">
        <f t="shared" si="197"/>
        <v>773337</v>
      </c>
      <c r="Z1536" s="15">
        <f t="shared" si="197"/>
        <v>0</v>
      </c>
      <c r="AA1536" s="15">
        <f t="shared" si="197"/>
        <v>0</v>
      </c>
      <c r="AB1536" s="15">
        <f t="shared" si="197"/>
        <v>0</v>
      </c>
      <c r="AC1536" s="15">
        <f t="shared" si="197"/>
        <v>0</v>
      </c>
      <c r="AD1536" s="15">
        <f t="shared" si="197"/>
        <v>0</v>
      </c>
      <c r="AE1536" s="15">
        <f t="shared" si="197"/>
        <v>0</v>
      </c>
      <c r="AF1536" s="15">
        <f t="shared" si="197"/>
        <v>0</v>
      </c>
      <c r="AG1536" s="15">
        <f t="shared" si="197"/>
        <v>0</v>
      </c>
      <c r="AH1536" s="15">
        <f t="shared" si="197"/>
        <v>0</v>
      </c>
      <c r="AI1536" s="15">
        <f t="shared" si="198"/>
        <v>0</v>
      </c>
      <c r="AJ1536" s="15">
        <f t="shared" si="198"/>
        <v>0</v>
      </c>
      <c r="AK1536" s="15">
        <f t="shared" si="198"/>
        <v>0</v>
      </c>
      <c r="AL1536" s="15">
        <f t="shared" si="198"/>
        <v>0</v>
      </c>
      <c r="AM1536" s="15">
        <f t="shared" si="198"/>
        <v>0</v>
      </c>
      <c r="AN1536" s="15">
        <f t="shared" si="198"/>
        <v>0</v>
      </c>
      <c r="AO1536" s="15">
        <f t="shared" si="198"/>
        <v>0</v>
      </c>
      <c r="AP1536" s="15">
        <f t="shared" si="198"/>
        <v>0</v>
      </c>
      <c r="AQ1536" s="15">
        <f t="shared" si="198"/>
        <v>0</v>
      </c>
      <c r="AR1536" s="15">
        <f t="shared" si="198"/>
        <v>0</v>
      </c>
      <c r="AS1536" s="15">
        <f t="shared" si="199"/>
        <v>0</v>
      </c>
      <c r="AT1536" s="15">
        <f t="shared" si="199"/>
        <v>0</v>
      </c>
      <c r="AU1536" s="15">
        <f t="shared" si="199"/>
        <v>0</v>
      </c>
      <c r="AV1536" s="15">
        <f t="shared" si="199"/>
        <v>0</v>
      </c>
      <c r="AW1536" s="15">
        <f t="shared" si="199"/>
        <v>0</v>
      </c>
      <c r="AX1536" s="15">
        <f t="shared" si="199"/>
        <v>0</v>
      </c>
      <c r="AY1536" s="15">
        <f t="shared" si="199"/>
        <v>0</v>
      </c>
      <c r="BB1536" t="b">
        <f t="shared" si="192"/>
        <v>1</v>
      </c>
    </row>
    <row r="1537" spans="2:54">
      <c r="B1537">
        <f>TIP!A372</f>
        <v>18801</v>
      </c>
      <c r="C1537">
        <f>TIP!C372</f>
        <v>70698</v>
      </c>
      <c r="D1537" t="str">
        <f>TIP!F372</f>
        <v xml:space="preserve"> Oregon City</v>
      </c>
      <c r="E1537" t="s">
        <v>4307</v>
      </c>
      <c r="F1537" t="str">
        <f t="shared" si="193"/>
        <v>City/Transit</v>
      </c>
      <c r="G1537" t="str">
        <f>TIP!F372</f>
        <v xml:space="preserve"> Oregon City</v>
      </c>
      <c r="I1537" t="str">
        <f>TIP!B372</f>
        <v>I-205 at SE Strawberry Lane Overcrossing</v>
      </c>
      <c r="L1537" t="str">
        <f>TIP!E372</f>
        <v xml:space="preserve"> Local Road</v>
      </c>
      <c r="M1537" t="str">
        <f>TIP!D372</f>
        <v xml:space="preserve"> Increase vertical clearance of freeway crossing</v>
      </c>
      <c r="N1537">
        <f>TIP!P372</f>
        <v>2500000</v>
      </c>
      <c r="R1537">
        <v>232</v>
      </c>
      <c r="T1537" t="str">
        <f>TIP!H307</f>
        <v>Transit</v>
      </c>
      <c r="U1537" s="15">
        <f>TIP!L372</f>
        <v>2015</v>
      </c>
      <c r="W1537" s="15">
        <f t="shared" si="191"/>
        <v>2500000</v>
      </c>
      <c r="Y1537" s="15">
        <f t="shared" si="197"/>
        <v>0</v>
      </c>
      <c r="Z1537" s="15">
        <f t="shared" si="197"/>
        <v>2500000</v>
      </c>
      <c r="AA1537" s="15">
        <f t="shared" si="197"/>
        <v>0</v>
      </c>
      <c r="AB1537" s="15">
        <f t="shared" si="197"/>
        <v>0</v>
      </c>
      <c r="AC1537" s="15">
        <f t="shared" si="197"/>
        <v>0</v>
      </c>
      <c r="AD1537" s="15">
        <f t="shared" si="197"/>
        <v>0</v>
      </c>
      <c r="AE1537" s="15">
        <f t="shared" si="197"/>
        <v>0</v>
      </c>
      <c r="AF1537" s="15">
        <f t="shared" si="197"/>
        <v>0</v>
      </c>
      <c r="AG1537" s="15">
        <f t="shared" si="197"/>
        <v>0</v>
      </c>
      <c r="AH1537" s="15">
        <f t="shared" si="197"/>
        <v>0</v>
      </c>
      <c r="AI1537" s="15">
        <f t="shared" si="198"/>
        <v>0</v>
      </c>
      <c r="AJ1537" s="15">
        <f t="shared" si="198"/>
        <v>0</v>
      </c>
      <c r="AK1537" s="15">
        <f t="shared" si="198"/>
        <v>0</v>
      </c>
      <c r="AL1537" s="15">
        <f t="shared" si="198"/>
        <v>0</v>
      </c>
      <c r="AM1537" s="15">
        <f t="shared" si="198"/>
        <v>0</v>
      </c>
      <c r="AN1537" s="15">
        <f t="shared" si="198"/>
        <v>0</v>
      </c>
      <c r="AO1537" s="15">
        <f t="shared" si="198"/>
        <v>0</v>
      </c>
      <c r="AP1537" s="15">
        <f t="shared" si="198"/>
        <v>0</v>
      </c>
      <c r="AQ1537" s="15">
        <f t="shared" si="198"/>
        <v>0</v>
      </c>
      <c r="AR1537" s="15">
        <f t="shared" si="198"/>
        <v>0</v>
      </c>
      <c r="AS1537" s="15">
        <f t="shared" si="199"/>
        <v>0</v>
      </c>
      <c r="AT1537" s="15">
        <f t="shared" si="199"/>
        <v>0</v>
      </c>
      <c r="AU1537" s="15">
        <f t="shared" si="199"/>
        <v>0</v>
      </c>
      <c r="AV1537" s="15">
        <f t="shared" si="199"/>
        <v>0</v>
      </c>
      <c r="AW1537" s="15">
        <f t="shared" si="199"/>
        <v>0</v>
      </c>
      <c r="AX1537" s="15">
        <f t="shared" si="199"/>
        <v>0</v>
      </c>
      <c r="AY1537" s="15">
        <f t="shared" si="199"/>
        <v>0</v>
      </c>
      <c r="BB1537" t="b">
        <f t="shared" si="192"/>
        <v>1</v>
      </c>
    </row>
    <row r="1538" spans="2:54">
      <c r="B1538">
        <f>TIP!A166</f>
        <v>18227</v>
      </c>
      <c r="C1538">
        <f>TIP!C166</f>
        <v>70649</v>
      </c>
      <c r="D1538" t="str">
        <f>TIP!F166</f>
        <v xml:space="preserve"> Port of Portland</v>
      </c>
      <c r="E1538" t="s">
        <v>1128</v>
      </c>
      <c r="F1538" t="str">
        <f t="shared" si="193"/>
        <v>Port/Roadwayandbridge</v>
      </c>
      <c r="G1538" t="str">
        <f>TIP!F166</f>
        <v xml:space="preserve"> Port of Portland</v>
      </c>
      <c r="I1538" t="str">
        <f>TIP!B166</f>
        <v>NE Graham Dr Sundial Rd &amp; Swigert Way (Troutdale)</v>
      </c>
      <c r="L1538" t="str">
        <f>TIP!E166</f>
        <v xml:space="preserve"> Highway</v>
      </c>
      <c r="M1538" t="str">
        <f>TIP!D166</f>
        <v xml:space="preserve"> Improve freight access  to industrial lands to the north of the Troutdale interchange.</v>
      </c>
      <c r="N1538">
        <f>TIP!P166</f>
        <v>95500</v>
      </c>
      <c r="R1538">
        <v>26</v>
      </c>
      <c r="T1538" t="str">
        <f>TIP!H101</f>
        <v>Roadwayandbridge</v>
      </c>
      <c r="U1538" s="15">
        <f>TIP!L166</f>
        <v>2014</v>
      </c>
      <c r="W1538" s="15">
        <f t="shared" si="191"/>
        <v>95500</v>
      </c>
      <c r="Y1538" s="15">
        <f t="shared" ref="Y1538:AH1547" si="200">IF(Y$1=$U1538,$W1538,0)</f>
        <v>95500</v>
      </c>
      <c r="Z1538" s="15">
        <f t="shared" si="200"/>
        <v>0</v>
      </c>
      <c r="AA1538" s="15">
        <f t="shared" si="200"/>
        <v>0</v>
      </c>
      <c r="AB1538" s="15">
        <f t="shared" si="200"/>
        <v>0</v>
      </c>
      <c r="AC1538" s="15">
        <f t="shared" si="200"/>
        <v>0</v>
      </c>
      <c r="AD1538" s="15">
        <f t="shared" si="200"/>
        <v>0</v>
      </c>
      <c r="AE1538" s="15">
        <f t="shared" si="200"/>
        <v>0</v>
      </c>
      <c r="AF1538" s="15">
        <f t="shared" si="200"/>
        <v>0</v>
      </c>
      <c r="AG1538" s="15">
        <f t="shared" si="200"/>
        <v>0</v>
      </c>
      <c r="AH1538" s="15">
        <f t="shared" si="200"/>
        <v>0</v>
      </c>
      <c r="AI1538" s="15">
        <f t="shared" ref="AI1538:AR1547" si="201">IF(AI$1=$U1538,$W1538,0)</f>
        <v>0</v>
      </c>
      <c r="AJ1538" s="15">
        <f t="shared" si="201"/>
        <v>0</v>
      </c>
      <c r="AK1538" s="15">
        <f t="shared" si="201"/>
        <v>0</v>
      </c>
      <c r="AL1538" s="15">
        <f t="shared" si="201"/>
        <v>0</v>
      </c>
      <c r="AM1538" s="15">
        <f t="shared" si="201"/>
        <v>0</v>
      </c>
      <c r="AN1538" s="15">
        <f t="shared" si="201"/>
        <v>0</v>
      </c>
      <c r="AO1538" s="15">
        <f t="shared" si="201"/>
        <v>0</v>
      </c>
      <c r="AP1538" s="15">
        <f t="shared" si="201"/>
        <v>0</v>
      </c>
      <c r="AQ1538" s="15">
        <f t="shared" si="201"/>
        <v>0</v>
      </c>
      <c r="AR1538" s="15">
        <f t="shared" si="201"/>
        <v>0</v>
      </c>
      <c r="AS1538" s="15">
        <f t="shared" ref="AS1538:AY1547" si="202">IF(AS$1=$U1538,$W1538,0)</f>
        <v>0</v>
      </c>
      <c r="AT1538" s="15">
        <f t="shared" si="202"/>
        <v>0</v>
      </c>
      <c r="AU1538" s="15">
        <f t="shared" si="202"/>
        <v>0</v>
      </c>
      <c r="AV1538" s="15">
        <f t="shared" si="202"/>
        <v>0</v>
      </c>
      <c r="AW1538" s="15">
        <f t="shared" si="202"/>
        <v>0</v>
      </c>
      <c r="AX1538" s="15">
        <f t="shared" si="202"/>
        <v>0</v>
      </c>
      <c r="AY1538" s="15">
        <f t="shared" si="202"/>
        <v>0</v>
      </c>
      <c r="BB1538" t="b">
        <f t="shared" si="192"/>
        <v>1</v>
      </c>
    </row>
    <row r="1539" spans="2:54">
      <c r="B1539">
        <f>TIP!A319</f>
        <v>18227</v>
      </c>
      <c r="C1539">
        <f>TIP!C319</f>
        <v>70649</v>
      </c>
      <c r="D1539" t="str">
        <f>TIP!F319</f>
        <v xml:space="preserve"> Port of Portland</v>
      </c>
      <c r="E1539" t="s">
        <v>1128</v>
      </c>
      <c r="F1539" t="str">
        <f t="shared" si="193"/>
        <v>Port/Pedestrian</v>
      </c>
      <c r="G1539" t="str">
        <f>TIP!F319</f>
        <v xml:space="preserve"> Port of Portland</v>
      </c>
      <c r="I1539" t="str">
        <f>TIP!B319</f>
        <v>NE Graham Dr Sundial Rd &amp; Swigert Way (Troutdale)</v>
      </c>
      <c r="L1539" t="str">
        <f>TIP!E319</f>
        <v xml:space="preserve"> Highway</v>
      </c>
      <c r="M1539" t="str">
        <f>TIP!D319</f>
        <v xml:space="preserve"> Improve freight access  to industrial lands to the north of the Troutdale interchange.</v>
      </c>
      <c r="N1539">
        <f>TIP!P319</f>
        <v>13623788</v>
      </c>
      <c r="R1539">
        <v>179</v>
      </c>
      <c r="T1539" t="str">
        <f>TIP!H254</f>
        <v>Pedestrian</v>
      </c>
      <c r="U1539" s="15">
        <f>TIP!L319</f>
        <v>2015</v>
      </c>
      <c r="W1539" s="15">
        <f t="shared" si="191"/>
        <v>13623788</v>
      </c>
      <c r="Y1539" s="15">
        <f t="shared" si="200"/>
        <v>0</v>
      </c>
      <c r="Z1539" s="15">
        <f t="shared" si="200"/>
        <v>13623788</v>
      </c>
      <c r="AA1539" s="15">
        <f t="shared" si="200"/>
        <v>0</v>
      </c>
      <c r="AB1539" s="15">
        <f t="shared" si="200"/>
        <v>0</v>
      </c>
      <c r="AC1539" s="15">
        <f t="shared" si="200"/>
        <v>0</v>
      </c>
      <c r="AD1539" s="15">
        <f t="shared" si="200"/>
        <v>0</v>
      </c>
      <c r="AE1539" s="15">
        <f t="shared" si="200"/>
        <v>0</v>
      </c>
      <c r="AF1539" s="15">
        <f t="shared" si="200"/>
        <v>0</v>
      </c>
      <c r="AG1539" s="15">
        <f t="shared" si="200"/>
        <v>0</v>
      </c>
      <c r="AH1539" s="15">
        <f t="shared" si="200"/>
        <v>0</v>
      </c>
      <c r="AI1539" s="15">
        <f t="shared" si="201"/>
        <v>0</v>
      </c>
      <c r="AJ1539" s="15">
        <f t="shared" si="201"/>
        <v>0</v>
      </c>
      <c r="AK1539" s="15">
        <f t="shared" si="201"/>
        <v>0</v>
      </c>
      <c r="AL1539" s="15">
        <f t="shared" si="201"/>
        <v>0</v>
      </c>
      <c r="AM1539" s="15">
        <f t="shared" si="201"/>
        <v>0</v>
      </c>
      <c r="AN1539" s="15">
        <f t="shared" si="201"/>
        <v>0</v>
      </c>
      <c r="AO1539" s="15">
        <f t="shared" si="201"/>
        <v>0</v>
      </c>
      <c r="AP1539" s="15">
        <f t="shared" si="201"/>
        <v>0</v>
      </c>
      <c r="AQ1539" s="15">
        <f t="shared" si="201"/>
        <v>0</v>
      </c>
      <c r="AR1539" s="15">
        <f t="shared" si="201"/>
        <v>0</v>
      </c>
      <c r="AS1539" s="15">
        <f t="shared" si="202"/>
        <v>0</v>
      </c>
      <c r="AT1539" s="15">
        <f t="shared" si="202"/>
        <v>0</v>
      </c>
      <c r="AU1539" s="15">
        <f t="shared" si="202"/>
        <v>0</v>
      </c>
      <c r="AV1539" s="15">
        <f t="shared" si="202"/>
        <v>0</v>
      </c>
      <c r="AW1539" s="15">
        <f t="shared" si="202"/>
        <v>0</v>
      </c>
      <c r="AX1539" s="15">
        <f t="shared" si="202"/>
        <v>0</v>
      </c>
      <c r="AY1539" s="15">
        <f t="shared" si="202"/>
        <v>0</v>
      </c>
      <c r="BB1539" t="b">
        <f t="shared" si="192"/>
        <v>1</v>
      </c>
    </row>
    <row r="1540" spans="2:54">
      <c r="B1540">
        <f>TIP!A382</f>
        <v>18837</v>
      </c>
      <c r="C1540">
        <f>TIP!C382</f>
        <v>70778</v>
      </c>
      <c r="D1540" t="str">
        <f>TIP!F382</f>
        <v xml:space="preserve"> Port of Portland</v>
      </c>
      <c r="E1540" t="s">
        <v>1128</v>
      </c>
      <c r="F1540" t="str">
        <f t="shared" si="193"/>
        <v>Port/Bike</v>
      </c>
      <c r="G1540" t="str">
        <f>TIP!F382</f>
        <v xml:space="preserve"> Port of Portland</v>
      </c>
      <c r="I1540" t="str">
        <f>TIP!B382</f>
        <v>NE Columbia Blvd: Cully Blvd and Alderwood Rd</v>
      </c>
      <c r="L1540" t="str">
        <f>TIP!E382</f>
        <v xml:space="preserve"> Highway</v>
      </c>
      <c r="M1540" t="str">
        <f>TIP!D382</f>
        <v xml:space="preserve"> Intersection improvements</v>
      </c>
      <c r="N1540">
        <f>TIP!P382</f>
        <v>1562966</v>
      </c>
      <c r="R1540">
        <v>242</v>
      </c>
      <c r="T1540" t="str">
        <f>TIP!H317</f>
        <v>Bike</v>
      </c>
      <c r="U1540" s="15">
        <f>TIP!L382</f>
        <v>2015</v>
      </c>
      <c r="W1540" s="15">
        <f t="shared" si="191"/>
        <v>1562966</v>
      </c>
      <c r="Y1540" s="15">
        <f t="shared" si="200"/>
        <v>0</v>
      </c>
      <c r="Z1540" s="15">
        <f t="shared" si="200"/>
        <v>1562966</v>
      </c>
      <c r="AA1540" s="15">
        <f t="shared" si="200"/>
        <v>0</v>
      </c>
      <c r="AB1540" s="15">
        <f t="shared" si="200"/>
        <v>0</v>
      </c>
      <c r="AC1540" s="15">
        <f t="shared" si="200"/>
        <v>0</v>
      </c>
      <c r="AD1540" s="15">
        <f t="shared" si="200"/>
        <v>0</v>
      </c>
      <c r="AE1540" s="15">
        <f t="shared" si="200"/>
        <v>0</v>
      </c>
      <c r="AF1540" s="15">
        <f t="shared" si="200"/>
        <v>0</v>
      </c>
      <c r="AG1540" s="15">
        <f t="shared" si="200"/>
        <v>0</v>
      </c>
      <c r="AH1540" s="15">
        <f t="shared" si="200"/>
        <v>0</v>
      </c>
      <c r="AI1540" s="15">
        <f t="shared" si="201"/>
        <v>0</v>
      </c>
      <c r="AJ1540" s="15">
        <f t="shared" si="201"/>
        <v>0</v>
      </c>
      <c r="AK1540" s="15">
        <f t="shared" si="201"/>
        <v>0</v>
      </c>
      <c r="AL1540" s="15">
        <f t="shared" si="201"/>
        <v>0</v>
      </c>
      <c r="AM1540" s="15">
        <f t="shared" si="201"/>
        <v>0</v>
      </c>
      <c r="AN1540" s="15">
        <f t="shared" si="201"/>
        <v>0</v>
      </c>
      <c r="AO1540" s="15">
        <f t="shared" si="201"/>
        <v>0</v>
      </c>
      <c r="AP1540" s="15">
        <f t="shared" si="201"/>
        <v>0</v>
      </c>
      <c r="AQ1540" s="15">
        <f t="shared" si="201"/>
        <v>0</v>
      </c>
      <c r="AR1540" s="15">
        <f t="shared" si="201"/>
        <v>0</v>
      </c>
      <c r="AS1540" s="15">
        <f t="shared" si="202"/>
        <v>0</v>
      </c>
      <c r="AT1540" s="15">
        <f t="shared" si="202"/>
        <v>0</v>
      </c>
      <c r="AU1540" s="15">
        <f t="shared" si="202"/>
        <v>0</v>
      </c>
      <c r="AV1540" s="15">
        <f t="shared" si="202"/>
        <v>0</v>
      </c>
      <c r="AW1540" s="15">
        <f t="shared" si="202"/>
        <v>0</v>
      </c>
      <c r="AX1540" s="15">
        <f t="shared" si="202"/>
        <v>0</v>
      </c>
      <c r="AY1540" s="15">
        <f t="shared" si="202"/>
        <v>0</v>
      </c>
      <c r="BB1540" t="b">
        <f t="shared" si="192"/>
        <v>1</v>
      </c>
    </row>
    <row r="1541" spans="2:54">
      <c r="B1541" t="str">
        <f>TIP!A451</f>
        <v xml:space="preserve"> </v>
      </c>
      <c r="C1541">
        <f>TIP!C451</f>
        <v>70686</v>
      </c>
      <c r="D1541" t="str">
        <f>TIP!F451</f>
        <v xml:space="preserve"> Port of Portland</v>
      </c>
      <c r="E1541" t="s">
        <v>1128</v>
      </c>
      <c r="F1541" t="str">
        <f t="shared" si="193"/>
        <v>Port/Other</v>
      </c>
      <c r="G1541" t="str">
        <f>TIP!F451</f>
        <v xml:space="preserve"> Port of Portland</v>
      </c>
      <c r="I1541" t="str">
        <f>TIP!B451</f>
        <v>Troutdale Industrial Access Project</v>
      </c>
      <c r="L1541" t="str">
        <f>TIP!E451</f>
        <v xml:space="preserve"> </v>
      </c>
      <c r="M1541" t="str">
        <f>TIP!D451</f>
        <v xml:space="preserve"> The project will reconstruct and widen Graham Road providing sidewalk connections to the 40 Mile Loop Trail.</v>
      </c>
      <c r="N1541">
        <f>TIP!P451</f>
        <v>0</v>
      </c>
      <c r="R1541">
        <v>311</v>
      </c>
      <c r="T1541" t="str">
        <f>TIP!H386</f>
        <v>Other</v>
      </c>
      <c r="U1541" s="15">
        <f>TIP!L451</f>
        <v>2015</v>
      </c>
      <c r="W1541" s="15">
        <f t="shared" si="191"/>
        <v>0</v>
      </c>
      <c r="Y1541" s="15">
        <f t="shared" si="200"/>
        <v>0</v>
      </c>
      <c r="Z1541" s="15">
        <f t="shared" si="200"/>
        <v>0</v>
      </c>
      <c r="AA1541" s="15">
        <f t="shared" si="200"/>
        <v>0</v>
      </c>
      <c r="AB1541" s="15">
        <f t="shared" si="200"/>
        <v>0</v>
      </c>
      <c r="AC1541" s="15">
        <f t="shared" si="200"/>
        <v>0</v>
      </c>
      <c r="AD1541" s="15">
        <f t="shared" si="200"/>
        <v>0</v>
      </c>
      <c r="AE1541" s="15">
        <f t="shared" si="200"/>
        <v>0</v>
      </c>
      <c r="AF1541" s="15">
        <f t="shared" si="200"/>
        <v>0</v>
      </c>
      <c r="AG1541" s="15">
        <f t="shared" si="200"/>
        <v>0</v>
      </c>
      <c r="AH1541" s="15">
        <f t="shared" si="200"/>
        <v>0</v>
      </c>
      <c r="AI1541" s="15">
        <f t="shared" si="201"/>
        <v>0</v>
      </c>
      <c r="AJ1541" s="15">
        <f t="shared" si="201"/>
        <v>0</v>
      </c>
      <c r="AK1541" s="15">
        <f t="shared" si="201"/>
        <v>0</v>
      </c>
      <c r="AL1541" s="15">
        <f t="shared" si="201"/>
        <v>0</v>
      </c>
      <c r="AM1541" s="15">
        <f t="shared" si="201"/>
        <v>0</v>
      </c>
      <c r="AN1541" s="15">
        <f t="shared" si="201"/>
        <v>0</v>
      </c>
      <c r="AO1541" s="15">
        <f t="shared" si="201"/>
        <v>0</v>
      </c>
      <c r="AP1541" s="15">
        <f t="shared" si="201"/>
        <v>0</v>
      </c>
      <c r="AQ1541" s="15">
        <f t="shared" si="201"/>
        <v>0</v>
      </c>
      <c r="AR1541" s="15">
        <f t="shared" si="201"/>
        <v>0</v>
      </c>
      <c r="AS1541" s="15">
        <f t="shared" si="202"/>
        <v>0</v>
      </c>
      <c r="AT1541" s="15">
        <f t="shared" si="202"/>
        <v>0</v>
      </c>
      <c r="AU1541" s="15">
        <f t="shared" si="202"/>
        <v>0</v>
      </c>
      <c r="AV1541" s="15">
        <f t="shared" si="202"/>
        <v>0</v>
      </c>
      <c r="AW1541" s="15">
        <f t="shared" si="202"/>
        <v>0</v>
      </c>
      <c r="AX1541" s="15">
        <f t="shared" si="202"/>
        <v>0</v>
      </c>
      <c r="AY1541" s="15">
        <f t="shared" si="202"/>
        <v>0</v>
      </c>
      <c r="BB1541" t="b">
        <f t="shared" si="192"/>
        <v>1</v>
      </c>
    </row>
    <row r="1542" spans="2:54">
      <c r="B1542">
        <f>TIP!A555</f>
        <v>18837</v>
      </c>
      <c r="C1542">
        <f>TIP!C555</f>
        <v>70778</v>
      </c>
      <c r="D1542" t="str">
        <f>TIP!F555</f>
        <v xml:space="preserve"> Port of Portland</v>
      </c>
      <c r="E1542" t="s">
        <v>1128</v>
      </c>
      <c r="F1542" t="str">
        <f t="shared" si="193"/>
        <v>Port/Roadwayandbridge</v>
      </c>
      <c r="G1542" t="str">
        <f>TIP!F555</f>
        <v xml:space="preserve"> Port of Portland</v>
      </c>
      <c r="I1542" t="str">
        <f>TIP!B555</f>
        <v>NE Columbia Blvd: Cully Blvd and Alderwood Rd</v>
      </c>
      <c r="L1542" t="str">
        <f>TIP!E555</f>
        <v xml:space="preserve"> Highway</v>
      </c>
      <c r="M1542" t="str">
        <f>TIP!D555</f>
        <v xml:space="preserve"> Intersection improvements</v>
      </c>
      <c r="N1542">
        <f>TIP!P555</f>
        <v>321190</v>
      </c>
      <c r="R1542">
        <v>415</v>
      </c>
      <c r="T1542" t="str">
        <f>TIP!H490</f>
        <v>Roadwayandbridge</v>
      </c>
      <c r="U1542" s="15">
        <f>TIP!L555</f>
        <v>2017</v>
      </c>
      <c r="W1542" s="15">
        <f t="shared" si="191"/>
        <v>321190</v>
      </c>
      <c r="Y1542" s="15">
        <f t="shared" si="200"/>
        <v>0</v>
      </c>
      <c r="Z1542" s="15">
        <f t="shared" si="200"/>
        <v>0</v>
      </c>
      <c r="AA1542" s="15">
        <f t="shared" si="200"/>
        <v>0</v>
      </c>
      <c r="AB1542" s="15">
        <f t="shared" si="200"/>
        <v>321190</v>
      </c>
      <c r="AC1542" s="15">
        <f t="shared" si="200"/>
        <v>0</v>
      </c>
      <c r="AD1542" s="15">
        <f t="shared" si="200"/>
        <v>0</v>
      </c>
      <c r="AE1542" s="15">
        <f t="shared" si="200"/>
        <v>0</v>
      </c>
      <c r="AF1542" s="15">
        <f t="shared" si="200"/>
        <v>0</v>
      </c>
      <c r="AG1542" s="15">
        <f t="shared" si="200"/>
        <v>0</v>
      </c>
      <c r="AH1542" s="15">
        <f t="shared" si="200"/>
        <v>0</v>
      </c>
      <c r="AI1542" s="15">
        <f t="shared" si="201"/>
        <v>0</v>
      </c>
      <c r="AJ1542" s="15">
        <f t="shared" si="201"/>
        <v>0</v>
      </c>
      <c r="AK1542" s="15">
        <f t="shared" si="201"/>
        <v>0</v>
      </c>
      <c r="AL1542" s="15">
        <f t="shared" si="201"/>
        <v>0</v>
      </c>
      <c r="AM1542" s="15">
        <f t="shared" si="201"/>
        <v>0</v>
      </c>
      <c r="AN1542" s="15">
        <f t="shared" si="201"/>
        <v>0</v>
      </c>
      <c r="AO1542" s="15">
        <f t="shared" si="201"/>
        <v>0</v>
      </c>
      <c r="AP1542" s="15">
        <f t="shared" si="201"/>
        <v>0</v>
      </c>
      <c r="AQ1542" s="15">
        <f t="shared" si="201"/>
        <v>0</v>
      </c>
      <c r="AR1542" s="15">
        <f t="shared" si="201"/>
        <v>0</v>
      </c>
      <c r="AS1542" s="15">
        <f t="shared" si="202"/>
        <v>0</v>
      </c>
      <c r="AT1542" s="15">
        <f t="shared" si="202"/>
        <v>0</v>
      </c>
      <c r="AU1542" s="15">
        <f t="shared" si="202"/>
        <v>0</v>
      </c>
      <c r="AV1542" s="15">
        <f t="shared" si="202"/>
        <v>0</v>
      </c>
      <c r="AW1542" s="15">
        <f t="shared" si="202"/>
        <v>0</v>
      </c>
      <c r="AX1542" s="15">
        <f t="shared" si="202"/>
        <v>0</v>
      </c>
      <c r="AY1542" s="15">
        <f t="shared" si="202"/>
        <v>0</v>
      </c>
      <c r="BB1542" t="b">
        <f t="shared" si="192"/>
        <v>1</v>
      </c>
    </row>
    <row r="1543" spans="2:54">
      <c r="B1543">
        <f>TIP!A602</f>
        <v>18837</v>
      </c>
      <c r="C1543">
        <f>TIP!C602</f>
        <v>70778</v>
      </c>
      <c r="D1543" t="str">
        <f>TIP!F602</f>
        <v xml:space="preserve"> Port of Portland</v>
      </c>
      <c r="E1543" t="s">
        <v>1128</v>
      </c>
      <c r="F1543" t="str">
        <f t="shared" si="193"/>
        <v>Port/Roadwayandbridge</v>
      </c>
      <c r="G1543" t="str">
        <f>TIP!F602</f>
        <v xml:space="preserve"> Port of Portland</v>
      </c>
      <c r="I1543" t="str">
        <f>TIP!B602</f>
        <v>NE Columbia Blvd: Cully Blvd and Alderwood Rd</v>
      </c>
      <c r="L1543" t="str">
        <f>TIP!E602</f>
        <v xml:space="preserve"> Highway</v>
      </c>
      <c r="M1543" t="str">
        <f>TIP!D602</f>
        <v xml:space="preserve"> Intersection improvements</v>
      </c>
      <c r="N1543">
        <f>TIP!P602</f>
        <v>3643378</v>
      </c>
      <c r="R1543">
        <v>462</v>
      </c>
      <c r="T1543" t="str">
        <f>TIP!H537</f>
        <v>Roadwayandbridge</v>
      </c>
      <c r="U1543" s="15">
        <f>TIP!L602</f>
        <v>2018</v>
      </c>
      <c r="W1543" s="15">
        <f t="shared" si="191"/>
        <v>3643378</v>
      </c>
      <c r="Y1543" s="15">
        <f t="shared" si="200"/>
        <v>0</v>
      </c>
      <c r="Z1543" s="15">
        <f t="shared" si="200"/>
        <v>0</v>
      </c>
      <c r="AA1543" s="15">
        <f t="shared" si="200"/>
        <v>0</v>
      </c>
      <c r="AB1543" s="15">
        <f t="shared" si="200"/>
        <v>0</v>
      </c>
      <c r="AC1543" s="15">
        <f t="shared" si="200"/>
        <v>3643378</v>
      </c>
      <c r="AD1543" s="15">
        <f t="shared" si="200"/>
        <v>0</v>
      </c>
      <c r="AE1543" s="15">
        <f t="shared" si="200"/>
        <v>0</v>
      </c>
      <c r="AF1543" s="15">
        <f t="shared" si="200"/>
        <v>0</v>
      </c>
      <c r="AG1543" s="15">
        <f t="shared" si="200"/>
        <v>0</v>
      </c>
      <c r="AH1543" s="15">
        <f t="shared" si="200"/>
        <v>0</v>
      </c>
      <c r="AI1543" s="15">
        <f t="shared" si="201"/>
        <v>0</v>
      </c>
      <c r="AJ1543" s="15">
        <f t="shared" si="201"/>
        <v>0</v>
      </c>
      <c r="AK1543" s="15">
        <f t="shared" si="201"/>
        <v>0</v>
      </c>
      <c r="AL1543" s="15">
        <f t="shared" si="201"/>
        <v>0</v>
      </c>
      <c r="AM1543" s="15">
        <f t="shared" si="201"/>
        <v>0</v>
      </c>
      <c r="AN1543" s="15">
        <f t="shared" si="201"/>
        <v>0</v>
      </c>
      <c r="AO1543" s="15">
        <f t="shared" si="201"/>
        <v>0</v>
      </c>
      <c r="AP1543" s="15">
        <f t="shared" si="201"/>
        <v>0</v>
      </c>
      <c r="AQ1543" s="15">
        <f t="shared" si="201"/>
        <v>0</v>
      </c>
      <c r="AR1543" s="15">
        <f t="shared" si="201"/>
        <v>0</v>
      </c>
      <c r="AS1543" s="15">
        <f t="shared" si="202"/>
        <v>0</v>
      </c>
      <c r="AT1543" s="15">
        <f t="shared" si="202"/>
        <v>0</v>
      </c>
      <c r="AU1543" s="15">
        <f t="shared" si="202"/>
        <v>0</v>
      </c>
      <c r="AV1543" s="15">
        <f t="shared" si="202"/>
        <v>0</v>
      </c>
      <c r="AW1543" s="15">
        <f t="shared" si="202"/>
        <v>0</v>
      </c>
      <c r="AX1543" s="15">
        <f t="shared" si="202"/>
        <v>0</v>
      </c>
      <c r="AY1543" s="15">
        <f t="shared" si="202"/>
        <v>0</v>
      </c>
      <c r="BB1543" t="b">
        <f t="shared" si="192"/>
        <v>1</v>
      </c>
    </row>
    <row r="1544" spans="2:54">
      <c r="B1544">
        <f>TIP!A143</f>
        <v>14409</v>
      </c>
      <c r="C1544">
        <f>TIP!C143</f>
        <v>70063</v>
      </c>
      <c r="D1544" t="str">
        <f>TIP!F143</f>
        <v xml:space="preserve"> Portland</v>
      </c>
      <c r="E1544" t="s">
        <v>4307</v>
      </c>
      <c r="F1544" t="str">
        <f t="shared" si="193"/>
        <v>City/Roadwayandbridge</v>
      </c>
      <c r="G1544" t="str">
        <f>TIP!F143</f>
        <v xml:space="preserve"> Portland</v>
      </c>
      <c r="I1544" t="str">
        <f>TIP!B143</f>
        <v>Marine Dr. Path: NE Ave-NE 185th Ave</v>
      </c>
      <c r="L1544" t="str">
        <f>TIP!E143</f>
        <v xml:space="preserve"> Trail</v>
      </c>
      <c r="M1544" t="str">
        <f>TIP!D143</f>
        <v xml:space="preserve"> Three segments of off-street path and one segment of on-street path with signal crossings</v>
      </c>
      <c r="N1544">
        <f>TIP!P143</f>
        <v>0</v>
      </c>
      <c r="R1544">
        <v>3</v>
      </c>
      <c r="T1544" t="str">
        <f>TIP!H78</f>
        <v>Roadwayandbridge</v>
      </c>
      <c r="U1544" s="15">
        <f>TIP!L143</f>
        <v>2014</v>
      </c>
      <c r="W1544" s="15">
        <f t="shared" si="191"/>
        <v>0</v>
      </c>
      <c r="Y1544" s="15">
        <f t="shared" si="200"/>
        <v>0</v>
      </c>
      <c r="Z1544" s="15">
        <f t="shared" si="200"/>
        <v>0</v>
      </c>
      <c r="AA1544" s="15">
        <f t="shared" si="200"/>
        <v>0</v>
      </c>
      <c r="AB1544" s="15">
        <f t="shared" si="200"/>
        <v>0</v>
      </c>
      <c r="AC1544" s="15">
        <f t="shared" si="200"/>
        <v>0</v>
      </c>
      <c r="AD1544" s="15">
        <f t="shared" si="200"/>
        <v>0</v>
      </c>
      <c r="AE1544" s="15">
        <f t="shared" si="200"/>
        <v>0</v>
      </c>
      <c r="AF1544" s="15">
        <f t="shared" si="200"/>
        <v>0</v>
      </c>
      <c r="AG1544" s="15">
        <f t="shared" si="200"/>
        <v>0</v>
      </c>
      <c r="AH1544" s="15">
        <f t="shared" si="200"/>
        <v>0</v>
      </c>
      <c r="AI1544" s="15">
        <f t="shared" si="201"/>
        <v>0</v>
      </c>
      <c r="AJ1544" s="15">
        <f t="shared" si="201"/>
        <v>0</v>
      </c>
      <c r="AK1544" s="15">
        <f t="shared" si="201"/>
        <v>0</v>
      </c>
      <c r="AL1544" s="15">
        <f t="shared" si="201"/>
        <v>0</v>
      </c>
      <c r="AM1544" s="15">
        <f t="shared" si="201"/>
        <v>0</v>
      </c>
      <c r="AN1544" s="15">
        <f t="shared" si="201"/>
        <v>0</v>
      </c>
      <c r="AO1544" s="15">
        <f t="shared" si="201"/>
        <v>0</v>
      </c>
      <c r="AP1544" s="15">
        <f t="shared" si="201"/>
        <v>0</v>
      </c>
      <c r="AQ1544" s="15">
        <f t="shared" si="201"/>
        <v>0</v>
      </c>
      <c r="AR1544" s="15">
        <f t="shared" si="201"/>
        <v>0</v>
      </c>
      <c r="AS1544" s="15">
        <f t="shared" si="202"/>
        <v>0</v>
      </c>
      <c r="AT1544" s="15">
        <f t="shared" si="202"/>
        <v>0</v>
      </c>
      <c r="AU1544" s="15">
        <f t="shared" si="202"/>
        <v>0</v>
      </c>
      <c r="AV1544" s="15">
        <f t="shared" si="202"/>
        <v>0</v>
      </c>
      <c r="AW1544" s="15">
        <f t="shared" si="202"/>
        <v>0</v>
      </c>
      <c r="AX1544" s="15">
        <f t="shared" si="202"/>
        <v>0</v>
      </c>
      <c r="AY1544" s="15">
        <f t="shared" si="202"/>
        <v>0</v>
      </c>
      <c r="BB1544" t="b">
        <f t="shared" si="192"/>
        <v>1</v>
      </c>
    </row>
    <row r="1545" spans="2:54">
      <c r="B1545">
        <f>TIP!A144</f>
        <v>14409</v>
      </c>
      <c r="C1545">
        <f>TIP!C144</f>
        <v>70063</v>
      </c>
      <c r="D1545" t="str">
        <f>TIP!F144</f>
        <v xml:space="preserve"> Portland</v>
      </c>
      <c r="E1545" t="s">
        <v>4307</v>
      </c>
      <c r="F1545" t="str">
        <f t="shared" si="193"/>
        <v>City/Trail</v>
      </c>
      <c r="G1545" t="str">
        <f>TIP!F144</f>
        <v xml:space="preserve"> Portland</v>
      </c>
      <c r="I1545" t="str">
        <f>TIP!B144</f>
        <v>Marine Dr. Path: NE Ave-NE 185th Ave</v>
      </c>
      <c r="L1545" t="str">
        <f>TIP!E144</f>
        <v xml:space="preserve"> Trail</v>
      </c>
      <c r="M1545" t="str">
        <f>TIP!D144</f>
        <v xml:space="preserve"> Three segments of off-street path and one segment of on-street path with signal crossings</v>
      </c>
      <c r="N1545">
        <f>TIP!P144</f>
        <v>279000</v>
      </c>
      <c r="R1545">
        <v>4</v>
      </c>
      <c r="T1545" t="str">
        <f>TIP!H79</f>
        <v>Trail</v>
      </c>
      <c r="U1545" s="15">
        <f>TIP!L144</f>
        <v>2014</v>
      </c>
      <c r="W1545" s="15">
        <f t="shared" si="191"/>
        <v>279000</v>
      </c>
      <c r="Y1545" s="15">
        <f t="shared" si="200"/>
        <v>279000</v>
      </c>
      <c r="Z1545" s="15">
        <f t="shared" si="200"/>
        <v>0</v>
      </c>
      <c r="AA1545" s="15">
        <f t="shared" si="200"/>
        <v>0</v>
      </c>
      <c r="AB1545" s="15">
        <f t="shared" si="200"/>
        <v>0</v>
      </c>
      <c r="AC1545" s="15">
        <f t="shared" si="200"/>
        <v>0</v>
      </c>
      <c r="AD1545" s="15">
        <f t="shared" si="200"/>
        <v>0</v>
      </c>
      <c r="AE1545" s="15">
        <f t="shared" si="200"/>
        <v>0</v>
      </c>
      <c r="AF1545" s="15">
        <f t="shared" si="200"/>
        <v>0</v>
      </c>
      <c r="AG1545" s="15">
        <f t="shared" si="200"/>
        <v>0</v>
      </c>
      <c r="AH1545" s="15">
        <f t="shared" si="200"/>
        <v>0</v>
      </c>
      <c r="AI1545" s="15">
        <f t="shared" si="201"/>
        <v>0</v>
      </c>
      <c r="AJ1545" s="15">
        <f t="shared" si="201"/>
        <v>0</v>
      </c>
      <c r="AK1545" s="15">
        <f t="shared" si="201"/>
        <v>0</v>
      </c>
      <c r="AL1545" s="15">
        <f t="shared" si="201"/>
        <v>0</v>
      </c>
      <c r="AM1545" s="15">
        <f t="shared" si="201"/>
        <v>0</v>
      </c>
      <c r="AN1545" s="15">
        <f t="shared" si="201"/>
        <v>0</v>
      </c>
      <c r="AO1545" s="15">
        <f t="shared" si="201"/>
        <v>0</v>
      </c>
      <c r="AP1545" s="15">
        <f t="shared" si="201"/>
        <v>0</v>
      </c>
      <c r="AQ1545" s="15">
        <f t="shared" si="201"/>
        <v>0</v>
      </c>
      <c r="AR1545" s="15">
        <f t="shared" si="201"/>
        <v>0</v>
      </c>
      <c r="AS1545" s="15">
        <f t="shared" si="202"/>
        <v>0</v>
      </c>
      <c r="AT1545" s="15">
        <f t="shared" si="202"/>
        <v>0</v>
      </c>
      <c r="AU1545" s="15">
        <f t="shared" si="202"/>
        <v>0</v>
      </c>
      <c r="AV1545" s="15">
        <f t="shared" si="202"/>
        <v>0</v>
      </c>
      <c r="AW1545" s="15">
        <f t="shared" si="202"/>
        <v>0</v>
      </c>
      <c r="AX1545" s="15">
        <f t="shared" si="202"/>
        <v>0</v>
      </c>
      <c r="AY1545" s="15">
        <f t="shared" si="202"/>
        <v>0</v>
      </c>
      <c r="BB1545" t="b">
        <f t="shared" si="192"/>
        <v>1</v>
      </c>
    </row>
    <row r="1546" spans="2:54">
      <c r="B1546">
        <f>TIP!A149</f>
        <v>16253</v>
      </c>
      <c r="C1546">
        <f>TIP!C149</f>
        <v>70642</v>
      </c>
      <c r="D1546" t="str">
        <f>TIP!F149</f>
        <v xml:space="preserve"> Portland</v>
      </c>
      <c r="E1546" t="s">
        <v>4307</v>
      </c>
      <c r="F1546" t="str">
        <f t="shared" si="193"/>
        <v>City/Pedestrian</v>
      </c>
      <c r="G1546" t="str">
        <f>TIP!F149</f>
        <v xml:space="preserve"> Portland</v>
      </c>
      <c r="I1546" t="str">
        <f>TIP!B149</f>
        <v>Pedestrain Crossings at Four Schools (Portland)</v>
      </c>
      <c r="L1546" t="str">
        <f>TIP!E149</f>
        <v xml:space="preserve"> Local Road</v>
      </c>
      <c r="M1546" t="str">
        <f>TIP!D149</f>
        <v xml:space="preserve"> Construct curb extensoins &amp; ped refuge islands in the vacinity of 4 Portland schools</v>
      </c>
      <c r="N1546">
        <f>TIP!P149</f>
        <v>44263</v>
      </c>
      <c r="R1546">
        <v>9</v>
      </c>
      <c r="T1546" t="str">
        <f>TIP!H84</f>
        <v>Pedestrian</v>
      </c>
      <c r="U1546" s="15">
        <f>TIP!L149</f>
        <v>2014</v>
      </c>
      <c r="W1546" s="15">
        <f t="shared" si="191"/>
        <v>44263</v>
      </c>
      <c r="Y1546" s="15">
        <f t="shared" si="200"/>
        <v>44263</v>
      </c>
      <c r="Z1546" s="15">
        <f t="shared" si="200"/>
        <v>0</v>
      </c>
      <c r="AA1546" s="15">
        <f t="shared" si="200"/>
        <v>0</v>
      </c>
      <c r="AB1546" s="15">
        <f t="shared" si="200"/>
        <v>0</v>
      </c>
      <c r="AC1546" s="15">
        <f t="shared" si="200"/>
        <v>0</v>
      </c>
      <c r="AD1546" s="15">
        <f t="shared" si="200"/>
        <v>0</v>
      </c>
      <c r="AE1546" s="15">
        <f t="shared" si="200"/>
        <v>0</v>
      </c>
      <c r="AF1546" s="15">
        <f t="shared" si="200"/>
        <v>0</v>
      </c>
      <c r="AG1546" s="15">
        <f t="shared" si="200"/>
        <v>0</v>
      </c>
      <c r="AH1546" s="15">
        <f t="shared" si="200"/>
        <v>0</v>
      </c>
      <c r="AI1546" s="15">
        <f t="shared" si="201"/>
        <v>0</v>
      </c>
      <c r="AJ1546" s="15">
        <f t="shared" si="201"/>
        <v>0</v>
      </c>
      <c r="AK1546" s="15">
        <f t="shared" si="201"/>
        <v>0</v>
      </c>
      <c r="AL1546" s="15">
        <f t="shared" si="201"/>
        <v>0</v>
      </c>
      <c r="AM1546" s="15">
        <f t="shared" si="201"/>
        <v>0</v>
      </c>
      <c r="AN1546" s="15">
        <f t="shared" si="201"/>
        <v>0</v>
      </c>
      <c r="AO1546" s="15">
        <f t="shared" si="201"/>
        <v>0</v>
      </c>
      <c r="AP1546" s="15">
        <f t="shared" si="201"/>
        <v>0</v>
      </c>
      <c r="AQ1546" s="15">
        <f t="shared" si="201"/>
        <v>0</v>
      </c>
      <c r="AR1546" s="15">
        <f t="shared" si="201"/>
        <v>0</v>
      </c>
      <c r="AS1546" s="15">
        <f t="shared" si="202"/>
        <v>0</v>
      </c>
      <c r="AT1546" s="15">
        <f t="shared" si="202"/>
        <v>0</v>
      </c>
      <c r="AU1546" s="15">
        <f t="shared" si="202"/>
        <v>0</v>
      </c>
      <c r="AV1546" s="15">
        <f t="shared" si="202"/>
        <v>0</v>
      </c>
      <c r="AW1546" s="15">
        <f t="shared" si="202"/>
        <v>0</v>
      </c>
      <c r="AX1546" s="15">
        <f t="shared" si="202"/>
        <v>0</v>
      </c>
      <c r="AY1546" s="15">
        <f t="shared" si="202"/>
        <v>0</v>
      </c>
      <c r="BB1546" t="b">
        <f t="shared" si="192"/>
        <v>1</v>
      </c>
    </row>
    <row r="1547" spans="2:54">
      <c r="B1547">
        <f>TIP!A150</f>
        <v>16253</v>
      </c>
      <c r="C1547">
        <f>TIP!C150</f>
        <v>70642</v>
      </c>
      <c r="D1547" t="str">
        <f>TIP!F150</f>
        <v xml:space="preserve"> Portland</v>
      </c>
      <c r="E1547" t="s">
        <v>4307</v>
      </c>
      <c r="F1547" t="str">
        <f t="shared" si="193"/>
        <v>City/RoadsandBridges</v>
      </c>
      <c r="G1547" t="str">
        <f>TIP!F150</f>
        <v xml:space="preserve"> Portland</v>
      </c>
      <c r="I1547" t="str">
        <f>TIP!B150</f>
        <v>Pedestrain Crossings at Four Schools (Portland)</v>
      </c>
      <c r="L1547" t="str">
        <f>TIP!E150</f>
        <v xml:space="preserve"> Local Road</v>
      </c>
      <c r="M1547" t="str">
        <f>TIP!D150</f>
        <v xml:space="preserve"> Construct curb extensoins &amp; ped refuge islands in the vacinity of 4 Portland schools</v>
      </c>
      <c r="N1547">
        <f>TIP!P150</f>
        <v>151000</v>
      </c>
      <c r="R1547">
        <v>10</v>
      </c>
      <c r="T1547" t="str">
        <f>TIP!H85</f>
        <v>RoadsandBridges</v>
      </c>
      <c r="U1547" s="15">
        <f>TIP!L150</f>
        <v>2014</v>
      </c>
      <c r="W1547" s="15">
        <f t="shared" si="191"/>
        <v>151000</v>
      </c>
      <c r="Y1547" s="15">
        <f t="shared" si="200"/>
        <v>151000</v>
      </c>
      <c r="Z1547" s="15">
        <f t="shared" si="200"/>
        <v>0</v>
      </c>
      <c r="AA1547" s="15">
        <f t="shared" si="200"/>
        <v>0</v>
      </c>
      <c r="AB1547" s="15">
        <f t="shared" si="200"/>
        <v>0</v>
      </c>
      <c r="AC1547" s="15">
        <f t="shared" si="200"/>
        <v>0</v>
      </c>
      <c r="AD1547" s="15">
        <f t="shared" si="200"/>
        <v>0</v>
      </c>
      <c r="AE1547" s="15">
        <f t="shared" si="200"/>
        <v>0</v>
      </c>
      <c r="AF1547" s="15">
        <f t="shared" si="200"/>
        <v>0</v>
      </c>
      <c r="AG1547" s="15">
        <f t="shared" si="200"/>
        <v>0</v>
      </c>
      <c r="AH1547" s="15">
        <f t="shared" si="200"/>
        <v>0</v>
      </c>
      <c r="AI1547" s="15">
        <f t="shared" si="201"/>
        <v>0</v>
      </c>
      <c r="AJ1547" s="15">
        <f t="shared" si="201"/>
        <v>0</v>
      </c>
      <c r="AK1547" s="15">
        <f t="shared" si="201"/>
        <v>0</v>
      </c>
      <c r="AL1547" s="15">
        <f t="shared" si="201"/>
        <v>0</v>
      </c>
      <c r="AM1547" s="15">
        <f t="shared" si="201"/>
        <v>0</v>
      </c>
      <c r="AN1547" s="15">
        <f t="shared" si="201"/>
        <v>0</v>
      </c>
      <c r="AO1547" s="15">
        <f t="shared" si="201"/>
        <v>0</v>
      </c>
      <c r="AP1547" s="15">
        <f t="shared" si="201"/>
        <v>0</v>
      </c>
      <c r="AQ1547" s="15">
        <f t="shared" si="201"/>
        <v>0</v>
      </c>
      <c r="AR1547" s="15">
        <f t="shared" si="201"/>
        <v>0</v>
      </c>
      <c r="AS1547" s="15">
        <f t="shared" si="202"/>
        <v>0</v>
      </c>
      <c r="AT1547" s="15">
        <f t="shared" si="202"/>
        <v>0</v>
      </c>
      <c r="AU1547" s="15">
        <f t="shared" si="202"/>
        <v>0</v>
      </c>
      <c r="AV1547" s="15">
        <f t="shared" si="202"/>
        <v>0</v>
      </c>
      <c r="AW1547" s="15">
        <f t="shared" si="202"/>
        <v>0</v>
      </c>
      <c r="AX1547" s="15">
        <f t="shared" si="202"/>
        <v>0</v>
      </c>
      <c r="AY1547" s="15">
        <f t="shared" si="202"/>
        <v>0</v>
      </c>
      <c r="BB1547" t="b">
        <f t="shared" si="192"/>
        <v>1</v>
      </c>
    </row>
    <row r="1548" spans="2:54">
      <c r="B1548">
        <f>TIP!A151</f>
        <v>16253</v>
      </c>
      <c r="C1548">
        <f>TIP!C151</f>
        <v>70642</v>
      </c>
      <c r="D1548" t="str">
        <f>TIP!F151</f>
        <v xml:space="preserve"> Portland</v>
      </c>
      <c r="E1548" t="s">
        <v>4307</v>
      </c>
      <c r="F1548" t="str">
        <f t="shared" si="193"/>
        <v>City/Roadwayandbridge</v>
      </c>
      <c r="G1548" t="str">
        <f>TIP!F151</f>
        <v xml:space="preserve"> Portland</v>
      </c>
      <c r="I1548" t="str">
        <f>TIP!B151</f>
        <v>Pedestrain Crossings at Four Schools (Portland)</v>
      </c>
      <c r="L1548" t="str">
        <f>TIP!E151</f>
        <v xml:space="preserve"> Local Road</v>
      </c>
      <c r="M1548" t="str">
        <f>TIP!D151</f>
        <v xml:space="preserve"> Construct curb extensoins &amp; ped refuge islands in the vacinity of 4 Portland schools</v>
      </c>
      <c r="N1548">
        <f>TIP!P151</f>
        <v>577675</v>
      </c>
      <c r="R1548">
        <v>11</v>
      </c>
      <c r="T1548" t="str">
        <f>TIP!H86</f>
        <v>Roadwayandbridge</v>
      </c>
      <c r="U1548" s="15">
        <f>TIP!L151</f>
        <v>2014</v>
      </c>
      <c r="W1548" s="15">
        <f t="shared" si="191"/>
        <v>577675</v>
      </c>
      <c r="Y1548" s="15">
        <f t="shared" ref="Y1548:AH1557" si="203">IF(Y$1=$U1548,$W1548,0)</f>
        <v>577675</v>
      </c>
      <c r="Z1548" s="15">
        <f t="shared" si="203"/>
        <v>0</v>
      </c>
      <c r="AA1548" s="15">
        <f t="shared" si="203"/>
        <v>0</v>
      </c>
      <c r="AB1548" s="15">
        <f t="shared" si="203"/>
        <v>0</v>
      </c>
      <c r="AC1548" s="15">
        <f t="shared" si="203"/>
        <v>0</v>
      </c>
      <c r="AD1548" s="15">
        <f t="shared" si="203"/>
        <v>0</v>
      </c>
      <c r="AE1548" s="15">
        <f t="shared" si="203"/>
        <v>0</v>
      </c>
      <c r="AF1548" s="15">
        <f t="shared" si="203"/>
        <v>0</v>
      </c>
      <c r="AG1548" s="15">
        <f t="shared" si="203"/>
        <v>0</v>
      </c>
      <c r="AH1548" s="15">
        <f t="shared" si="203"/>
        <v>0</v>
      </c>
      <c r="AI1548" s="15">
        <f t="shared" ref="AI1548:AR1557" si="204">IF(AI$1=$U1548,$W1548,0)</f>
        <v>0</v>
      </c>
      <c r="AJ1548" s="15">
        <f t="shared" si="204"/>
        <v>0</v>
      </c>
      <c r="AK1548" s="15">
        <f t="shared" si="204"/>
        <v>0</v>
      </c>
      <c r="AL1548" s="15">
        <f t="shared" si="204"/>
        <v>0</v>
      </c>
      <c r="AM1548" s="15">
        <f t="shared" si="204"/>
        <v>0</v>
      </c>
      <c r="AN1548" s="15">
        <f t="shared" si="204"/>
        <v>0</v>
      </c>
      <c r="AO1548" s="15">
        <f t="shared" si="204"/>
        <v>0</v>
      </c>
      <c r="AP1548" s="15">
        <f t="shared" si="204"/>
        <v>0</v>
      </c>
      <c r="AQ1548" s="15">
        <f t="shared" si="204"/>
        <v>0</v>
      </c>
      <c r="AR1548" s="15">
        <f t="shared" si="204"/>
        <v>0</v>
      </c>
      <c r="AS1548" s="15">
        <f t="shared" ref="AS1548:AY1557" si="205">IF(AS$1=$U1548,$W1548,0)</f>
        <v>0</v>
      </c>
      <c r="AT1548" s="15">
        <f t="shared" si="205"/>
        <v>0</v>
      </c>
      <c r="AU1548" s="15">
        <f t="shared" si="205"/>
        <v>0</v>
      </c>
      <c r="AV1548" s="15">
        <f t="shared" si="205"/>
        <v>0</v>
      </c>
      <c r="AW1548" s="15">
        <f t="shared" si="205"/>
        <v>0</v>
      </c>
      <c r="AX1548" s="15">
        <f t="shared" si="205"/>
        <v>0</v>
      </c>
      <c r="AY1548" s="15">
        <f t="shared" si="205"/>
        <v>0</v>
      </c>
      <c r="BB1548" t="b">
        <f t="shared" si="192"/>
        <v>1</v>
      </c>
    </row>
    <row r="1549" spans="2:54">
      <c r="B1549">
        <f>TIP!A152</f>
        <v>16253</v>
      </c>
      <c r="C1549">
        <f>TIP!C152</f>
        <v>70642</v>
      </c>
      <c r="D1549" t="str">
        <f>TIP!F152</f>
        <v xml:space="preserve"> Portland</v>
      </c>
      <c r="E1549" t="s">
        <v>4307</v>
      </c>
      <c r="F1549" t="str">
        <f t="shared" si="193"/>
        <v>City/Roadwayandbridge</v>
      </c>
      <c r="G1549" t="str">
        <f>TIP!F152</f>
        <v xml:space="preserve"> Portland</v>
      </c>
      <c r="I1549" t="str">
        <f>TIP!B152</f>
        <v>Pedestrain Crossings at Four Schools (Portland)</v>
      </c>
      <c r="L1549" t="str">
        <f>TIP!E152</f>
        <v xml:space="preserve"> Local Road</v>
      </c>
      <c r="M1549" t="str">
        <f>TIP!D152</f>
        <v xml:space="preserve"> Construct curb extensoins &amp; ped refuge islands in the vacinity of 4 Portland schools</v>
      </c>
      <c r="N1549">
        <f>TIP!P152</f>
        <v>29000</v>
      </c>
      <c r="R1549">
        <v>12</v>
      </c>
      <c r="T1549" t="str">
        <f>TIP!H87</f>
        <v>Roadwayandbridge</v>
      </c>
      <c r="U1549" s="15">
        <f>TIP!L152</f>
        <v>2014</v>
      </c>
      <c r="W1549" s="15">
        <f t="shared" si="191"/>
        <v>29000</v>
      </c>
      <c r="Y1549" s="15">
        <f t="shared" si="203"/>
        <v>29000</v>
      </c>
      <c r="Z1549" s="15">
        <f t="shared" si="203"/>
        <v>0</v>
      </c>
      <c r="AA1549" s="15">
        <f t="shared" si="203"/>
        <v>0</v>
      </c>
      <c r="AB1549" s="15">
        <f t="shared" si="203"/>
        <v>0</v>
      </c>
      <c r="AC1549" s="15">
        <f t="shared" si="203"/>
        <v>0</v>
      </c>
      <c r="AD1549" s="15">
        <f t="shared" si="203"/>
        <v>0</v>
      </c>
      <c r="AE1549" s="15">
        <f t="shared" si="203"/>
        <v>0</v>
      </c>
      <c r="AF1549" s="15">
        <f t="shared" si="203"/>
        <v>0</v>
      </c>
      <c r="AG1549" s="15">
        <f t="shared" si="203"/>
        <v>0</v>
      </c>
      <c r="AH1549" s="15">
        <f t="shared" si="203"/>
        <v>0</v>
      </c>
      <c r="AI1549" s="15">
        <f t="shared" si="204"/>
        <v>0</v>
      </c>
      <c r="AJ1549" s="15">
        <f t="shared" si="204"/>
        <v>0</v>
      </c>
      <c r="AK1549" s="15">
        <f t="shared" si="204"/>
        <v>0</v>
      </c>
      <c r="AL1549" s="15">
        <f t="shared" si="204"/>
        <v>0</v>
      </c>
      <c r="AM1549" s="15">
        <f t="shared" si="204"/>
        <v>0</v>
      </c>
      <c r="AN1549" s="15">
        <f t="shared" si="204"/>
        <v>0</v>
      </c>
      <c r="AO1549" s="15">
        <f t="shared" si="204"/>
        <v>0</v>
      </c>
      <c r="AP1549" s="15">
        <f t="shared" si="204"/>
        <v>0</v>
      </c>
      <c r="AQ1549" s="15">
        <f t="shared" si="204"/>
        <v>0</v>
      </c>
      <c r="AR1549" s="15">
        <f t="shared" si="204"/>
        <v>0</v>
      </c>
      <c r="AS1549" s="15">
        <f t="shared" si="205"/>
        <v>0</v>
      </c>
      <c r="AT1549" s="15">
        <f t="shared" si="205"/>
        <v>0</v>
      </c>
      <c r="AU1549" s="15">
        <f t="shared" si="205"/>
        <v>0</v>
      </c>
      <c r="AV1549" s="15">
        <f t="shared" si="205"/>
        <v>0</v>
      </c>
      <c r="AW1549" s="15">
        <f t="shared" si="205"/>
        <v>0</v>
      </c>
      <c r="AX1549" s="15">
        <f t="shared" si="205"/>
        <v>0</v>
      </c>
      <c r="AY1549" s="15">
        <f t="shared" si="205"/>
        <v>0</v>
      </c>
      <c r="BB1549" t="b">
        <f t="shared" si="192"/>
        <v>1</v>
      </c>
    </row>
    <row r="1550" spans="2:54">
      <c r="B1550">
        <f>TIP!A156</f>
        <v>17888</v>
      </c>
      <c r="C1550">
        <f>TIP!C156</f>
        <v>70477</v>
      </c>
      <c r="D1550" t="str">
        <f>TIP!F156</f>
        <v xml:space="preserve"> Portland</v>
      </c>
      <c r="E1550" t="s">
        <v>4307</v>
      </c>
      <c r="F1550" t="str">
        <f t="shared" si="193"/>
        <v>City/Roadwayandbridge</v>
      </c>
      <c r="G1550" t="str">
        <f>TIP!F156</f>
        <v xml:space="preserve"> Portland</v>
      </c>
      <c r="I1550" t="str">
        <f>TIP!B156</f>
        <v>SE Holgate &amp; Ramona 122nd-136th Ave Sdwk/Portland</v>
      </c>
      <c r="L1550" t="str">
        <f>TIP!E156</f>
        <v xml:space="preserve"> Local Road</v>
      </c>
      <c r="M1550" t="str">
        <f>TIP!D156</f>
        <v xml:space="preserve"> Install Sidewalks</v>
      </c>
      <c r="N1550">
        <f>TIP!P156</f>
        <v>0</v>
      </c>
      <c r="R1550">
        <v>16</v>
      </c>
      <c r="T1550" t="str">
        <f>TIP!H91</f>
        <v>Roadwayandbridge</v>
      </c>
      <c r="U1550" s="15">
        <f>TIP!L156</f>
        <v>2014</v>
      </c>
      <c r="W1550" s="15">
        <f t="shared" si="191"/>
        <v>0</v>
      </c>
      <c r="Y1550" s="15">
        <f t="shared" si="203"/>
        <v>0</v>
      </c>
      <c r="Z1550" s="15">
        <f t="shared" si="203"/>
        <v>0</v>
      </c>
      <c r="AA1550" s="15">
        <f t="shared" si="203"/>
        <v>0</v>
      </c>
      <c r="AB1550" s="15">
        <f t="shared" si="203"/>
        <v>0</v>
      </c>
      <c r="AC1550" s="15">
        <f t="shared" si="203"/>
        <v>0</v>
      </c>
      <c r="AD1550" s="15">
        <f t="shared" si="203"/>
        <v>0</v>
      </c>
      <c r="AE1550" s="15">
        <f t="shared" si="203"/>
        <v>0</v>
      </c>
      <c r="AF1550" s="15">
        <f t="shared" si="203"/>
        <v>0</v>
      </c>
      <c r="AG1550" s="15">
        <f t="shared" si="203"/>
        <v>0</v>
      </c>
      <c r="AH1550" s="15">
        <f t="shared" si="203"/>
        <v>0</v>
      </c>
      <c r="AI1550" s="15">
        <f t="shared" si="204"/>
        <v>0</v>
      </c>
      <c r="AJ1550" s="15">
        <f t="shared" si="204"/>
        <v>0</v>
      </c>
      <c r="AK1550" s="15">
        <f t="shared" si="204"/>
        <v>0</v>
      </c>
      <c r="AL1550" s="15">
        <f t="shared" si="204"/>
        <v>0</v>
      </c>
      <c r="AM1550" s="15">
        <f t="shared" si="204"/>
        <v>0</v>
      </c>
      <c r="AN1550" s="15">
        <f t="shared" si="204"/>
        <v>0</v>
      </c>
      <c r="AO1550" s="15">
        <f t="shared" si="204"/>
        <v>0</v>
      </c>
      <c r="AP1550" s="15">
        <f t="shared" si="204"/>
        <v>0</v>
      </c>
      <c r="AQ1550" s="15">
        <f t="shared" si="204"/>
        <v>0</v>
      </c>
      <c r="AR1550" s="15">
        <f t="shared" si="204"/>
        <v>0</v>
      </c>
      <c r="AS1550" s="15">
        <f t="shared" si="205"/>
        <v>0</v>
      </c>
      <c r="AT1550" s="15">
        <f t="shared" si="205"/>
        <v>0</v>
      </c>
      <c r="AU1550" s="15">
        <f t="shared" si="205"/>
        <v>0</v>
      </c>
      <c r="AV1550" s="15">
        <f t="shared" si="205"/>
        <v>0</v>
      </c>
      <c r="AW1550" s="15">
        <f t="shared" si="205"/>
        <v>0</v>
      </c>
      <c r="AX1550" s="15">
        <f t="shared" si="205"/>
        <v>0</v>
      </c>
      <c r="AY1550" s="15">
        <f t="shared" si="205"/>
        <v>0</v>
      </c>
      <c r="BB1550" t="b">
        <f t="shared" si="192"/>
        <v>1</v>
      </c>
    </row>
    <row r="1551" spans="2:54">
      <c r="B1551">
        <f>TIP!A157</f>
        <v>17888</v>
      </c>
      <c r="C1551">
        <f>TIP!C157</f>
        <v>70477</v>
      </c>
      <c r="D1551" t="str">
        <f>TIP!F157</f>
        <v xml:space="preserve"> Portland</v>
      </c>
      <c r="E1551" t="s">
        <v>4307</v>
      </c>
      <c r="F1551" t="str">
        <f t="shared" si="193"/>
        <v>City/Roadwayandbridge</v>
      </c>
      <c r="G1551" t="str">
        <f>TIP!F157</f>
        <v xml:space="preserve"> Portland</v>
      </c>
      <c r="I1551" t="str">
        <f>TIP!B157</f>
        <v>SE Holgate &amp; Ramona 122nd-136th Ave Sdwk/Portland</v>
      </c>
      <c r="L1551" t="str">
        <f>TIP!E157</f>
        <v xml:space="preserve"> Local Road</v>
      </c>
      <c r="M1551" t="str">
        <f>TIP!D157</f>
        <v xml:space="preserve"> Install Sidewalks</v>
      </c>
      <c r="N1551">
        <f>TIP!P157</f>
        <v>150000</v>
      </c>
      <c r="R1551">
        <v>17</v>
      </c>
      <c r="T1551" t="str">
        <f>TIP!H92</f>
        <v>Roadwayandbridge</v>
      </c>
      <c r="U1551" s="15">
        <f>TIP!L157</f>
        <v>2014</v>
      </c>
      <c r="W1551" s="15">
        <f t="shared" si="191"/>
        <v>150000</v>
      </c>
      <c r="Y1551" s="15">
        <f t="shared" si="203"/>
        <v>150000</v>
      </c>
      <c r="Z1551" s="15">
        <f t="shared" si="203"/>
        <v>0</v>
      </c>
      <c r="AA1551" s="15">
        <f t="shared" si="203"/>
        <v>0</v>
      </c>
      <c r="AB1551" s="15">
        <f t="shared" si="203"/>
        <v>0</v>
      </c>
      <c r="AC1551" s="15">
        <f t="shared" si="203"/>
        <v>0</v>
      </c>
      <c r="AD1551" s="15">
        <f t="shared" si="203"/>
        <v>0</v>
      </c>
      <c r="AE1551" s="15">
        <f t="shared" si="203"/>
        <v>0</v>
      </c>
      <c r="AF1551" s="15">
        <f t="shared" si="203"/>
        <v>0</v>
      </c>
      <c r="AG1551" s="15">
        <f t="shared" si="203"/>
        <v>0</v>
      </c>
      <c r="AH1551" s="15">
        <f t="shared" si="203"/>
        <v>0</v>
      </c>
      <c r="AI1551" s="15">
        <f t="shared" si="204"/>
        <v>0</v>
      </c>
      <c r="AJ1551" s="15">
        <f t="shared" si="204"/>
        <v>0</v>
      </c>
      <c r="AK1551" s="15">
        <f t="shared" si="204"/>
        <v>0</v>
      </c>
      <c r="AL1551" s="15">
        <f t="shared" si="204"/>
        <v>0</v>
      </c>
      <c r="AM1551" s="15">
        <f t="shared" si="204"/>
        <v>0</v>
      </c>
      <c r="AN1551" s="15">
        <f t="shared" si="204"/>
        <v>0</v>
      </c>
      <c r="AO1551" s="15">
        <f t="shared" si="204"/>
        <v>0</v>
      </c>
      <c r="AP1551" s="15">
        <f t="shared" si="204"/>
        <v>0</v>
      </c>
      <c r="AQ1551" s="15">
        <f t="shared" si="204"/>
        <v>0</v>
      </c>
      <c r="AR1551" s="15">
        <f t="shared" si="204"/>
        <v>0</v>
      </c>
      <c r="AS1551" s="15">
        <f t="shared" si="205"/>
        <v>0</v>
      </c>
      <c r="AT1551" s="15">
        <f t="shared" si="205"/>
        <v>0</v>
      </c>
      <c r="AU1551" s="15">
        <f t="shared" si="205"/>
        <v>0</v>
      </c>
      <c r="AV1551" s="15">
        <f t="shared" si="205"/>
        <v>0</v>
      </c>
      <c r="AW1551" s="15">
        <f t="shared" si="205"/>
        <v>0</v>
      </c>
      <c r="AX1551" s="15">
        <f t="shared" si="205"/>
        <v>0</v>
      </c>
      <c r="AY1551" s="15">
        <f t="shared" si="205"/>
        <v>0</v>
      </c>
      <c r="BB1551" t="b">
        <f t="shared" si="192"/>
        <v>1</v>
      </c>
    </row>
    <row r="1552" spans="2:54">
      <c r="B1552">
        <f>TIP!A161</f>
        <v>18021</v>
      </c>
      <c r="C1552">
        <f>TIP!C161</f>
        <v>70481</v>
      </c>
      <c r="D1552" t="str">
        <f>TIP!F161</f>
        <v xml:space="preserve"> Portland</v>
      </c>
      <c r="E1552" t="s">
        <v>4307</v>
      </c>
      <c r="F1552" t="str">
        <f t="shared" si="193"/>
        <v>City/Roadwayandbridge</v>
      </c>
      <c r="G1552" t="str">
        <f>TIP!F161</f>
        <v xml:space="preserve"> Portland</v>
      </c>
      <c r="I1552" t="str">
        <f>TIP!B161</f>
        <v>East Portland Active Transportation to Transit</v>
      </c>
      <c r="L1552" t="str">
        <f>TIP!E161</f>
        <v xml:space="preserve"> Local Road</v>
      </c>
      <c r="M1552" t="str">
        <f>TIP!D161</f>
        <v xml:space="preserve"> Elevate transit bicycling and walking rates in East Portland by developing a bikeway network that connects to light rail and improving the pedestrian-transit connection with sidewalk infill and street crossing improvements.</v>
      </c>
      <c r="N1552">
        <f>TIP!P161</f>
        <v>0</v>
      </c>
      <c r="R1552">
        <v>21</v>
      </c>
      <c r="T1552" t="str">
        <f>TIP!H96</f>
        <v>Roadwayandbridge</v>
      </c>
      <c r="U1552" s="15">
        <f>TIP!L161</f>
        <v>2014</v>
      </c>
      <c r="W1552" s="15">
        <f t="shared" si="191"/>
        <v>0</v>
      </c>
      <c r="Y1552" s="15">
        <f t="shared" si="203"/>
        <v>0</v>
      </c>
      <c r="Z1552" s="15">
        <f t="shared" si="203"/>
        <v>0</v>
      </c>
      <c r="AA1552" s="15">
        <f t="shared" si="203"/>
        <v>0</v>
      </c>
      <c r="AB1552" s="15">
        <f t="shared" si="203"/>
        <v>0</v>
      </c>
      <c r="AC1552" s="15">
        <f t="shared" si="203"/>
        <v>0</v>
      </c>
      <c r="AD1552" s="15">
        <f t="shared" si="203"/>
        <v>0</v>
      </c>
      <c r="AE1552" s="15">
        <f t="shared" si="203"/>
        <v>0</v>
      </c>
      <c r="AF1552" s="15">
        <f t="shared" si="203"/>
        <v>0</v>
      </c>
      <c r="AG1552" s="15">
        <f t="shared" si="203"/>
        <v>0</v>
      </c>
      <c r="AH1552" s="15">
        <f t="shared" si="203"/>
        <v>0</v>
      </c>
      <c r="AI1552" s="15">
        <f t="shared" si="204"/>
        <v>0</v>
      </c>
      <c r="AJ1552" s="15">
        <f t="shared" si="204"/>
        <v>0</v>
      </c>
      <c r="AK1552" s="15">
        <f t="shared" si="204"/>
        <v>0</v>
      </c>
      <c r="AL1552" s="15">
        <f t="shared" si="204"/>
        <v>0</v>
      </c>
      <c r="AM1552" s="15">
        <f t="shared" si="204"/>
        <v>0</v>
      </c>
      <c r="AN1552" s="15">
        <f t="shared" si="204"/>
        <v>0</v>
      </c>
      <c r="AO1552" s="15">
        <f t="shared" si="204"/>
        <v>0</v>
      </c>
      <c r="AP1552" s="15">
        <f t="shared" si="204"/>
        <v>0</v>
      </c>
      <c r="AQ1552" s="15">
        <f t="shared" si="204"/>
        <v>0</v>
      </c>
      <c r="AR1552" s="15">
        <f t="shared" si="204"/>
        <v>0</v>
      </c>
      <c r="AS1552" s="15">
        <f t="shared" si="205"/>
        <v>0</v>
      </c>
      <c r="AT1552" s="15">
        <f t="shared" si="205"/>
        <v>0</v>
      </c>
      <c r="AU1552" s="15">
        <f t="shared" si="205"/>
        <v>0</v>
      </c>
      <c r="AV1552" s="15">
        <f t="shared" si="205"/>
        <v>0</v>
      </c>
      <c r="AW1552" s="15">
        <f t="shared" si="205"/>
        <v>0</v>
      </c>
      <c r="AX1552" s="15">
        <f t="shared" si="205"/>
        <v>0</v>
      </c>
      <c r="AY1552" s="15">
        <f t="shared" si="205"/>
        <v>0</v>
      </c>
      <c r="BB1552" t="b">
        <f t="shared" si="192"/>
        <v>1</v>
      </c>
    </row>
    <row r="1553" spans="2:54">
      <c r="B1553">
        <f>TIP!A162</f>
        <v>18021</v>
      </c>
      <c r="C1553">
        <f>TIP!C162</f>
        <v>70481</v>
      </c>
      <c r="D1553" t="str">
        <f>TIP!F162</f>
        <v xml:space="preserve"> Portland</v>
      </c>
      <c r="E1553" t="s">
        <v>4307</v>
      </c>
      <c r="F1553" t="str">
        <f t="shared" si="193"/>
        <v>City/TransportationSystemManagementOperations</v>
      </c>
      <c r="G1553" t="str">
        <f>TIP!F162</f>
        <v xml:space="preserve"> Portland</v>
      </c>
      <c r="I1553" t="str">
        <f>TIP!B162</f>
        <v>East Portland Active Transportation to Transit</v>
      </c>
      <c r="L1553" t="str">
        <f>TIP!E162</f>
        <v xml:space="preserve"> Local Road</v>
      </c>
      <c r="M1553" t="str">
        <f>TIP!D162</f>
        <v xml:space="preserve"> Elevate transit bicycling and walking rates in East Portland by developing a bikeway network that connects to light rail and improving the pedestrian-transit connection with sidewalk infill and street crossing improvements.</v>
      </c>
      <c r="N1553">
        <f>TIP!P162</f>
        <v>713251</v>
      </c>
      <c r="R1553">
        <v>22</v>
      </c>
      <c r="T1553" t="str">
        <f>TIP!H97</f>
        <v>TransportationSystemManagementOperations</v>
      </c>
      <c r="U1553" s="15">
        <f>TIP!L162</f>
        <v>2014</v>
      </c>
      <c r="W1553" s="15">
        <f t="shared" si="191"/>
        <v>713251</v>
      </c>
      <c r="Y1553" s="15">
        <f t="shared" si="203"/>
        <v>713251</v>
      </c>
      <c r="Z1553" s="15">
        <f t="shared" si="203"/>
        <v>0</v>
      </c>
      <c r="AA1553" s="15">
        <f t="shared" si="203"/>
        <v>0</v>
      </c>
      <c r="AB1553" s="15">
        <f t="shared" si="203"/>
        <v>0</v>
      </c>
      <c r="AC1553" s="15">
        <f t="shared" si="203"/>
        <v>0</v>
      </c>
      <c r="AD1553" s="15">
        <f t="shared" si="203"/>
        <v>0</v>
      </c>
      <c r="AE1553" s="15">
        <f t="shared" si="203"/>
        <v>0</v>
      </c>
      <c r="AF1553" s="15">
        <f t="shared" si="203"/>
        <v>0</v>
      </c>
      <c r="AG1553" s="15">
        <f t="shared" si="203"/>
        <v>0</v>
      </c>
      <c r="AH1553" s="15">
        <f t="shared" si="203"/>
        <v>0</v>
      </c>
      <c r="AI1553" s="15">
        <f t="shared" si="204"/>
        <v>0</v>
      </c>
      <c r="AJ1553" s="15">
        <f t="shared" si="204"/>
        <v>0</v>
      </c>
      <c r="AK1553" s="15">
        <f t="shared" si="204"/>
        <v>0</v>
      </c>
      <c r="AL1553" s="15">
        <f t="shared" si="204"/>
        <v>0</v>
      </c>
      <c r="AM1553" s="15">
        <f t="shared" si="204"/>
        <v>0</v>
      </c>
      <c r="AN1553" s="15">
        <f t="shared" si="204"/>
        <v>0</v>
      </c>
      <c r="AO1553" s="15">
        <f t="shared" si="204"/>
        <v>0</v>
      </c>
      <c r="AP1553" s="15">
        <f t="shared" si="204"/>
        <v>0</v>
      </c>
      <c r="AQ1553" s="15">
        <f t="shared" si="204"/>
        <v>0</v>
      </c>
      <c r="AR1553" s="15">
        <f t="shared" si="204"/>
        <v>0</v>
      </c>
      <c r="AS1553" s="15">
        <f t="shared" si="205"/>
        <v>0</v>
      </c>
      <c r="AT1553" s="15">
        <f t="shared" si="205"/>
        <v>0</v>
      </c>
      <c r="AU1553" s="15">
        <f t="shared" si="205"/>
        <v>0</v>
      </c>
      <c r="AV1553" s="15">
        <f t="shared" si="205"/>
        <v>0</v>
      </c>
      <c r="AW1553" s="15">
        <f t="shared" si="205"/>
        <v>0</v>
      </c>
      <c r="AX1553" s="15">
        <f t="shared" si="205"/>
        <v>0</v>
      </c>
      <c r="AY1553" s="15">
        <f t="shared" si="205"/>
        <v>0</v>
      </c>
      <c r="BB1553" t="b">
        <f t="shared" si="192"/>
        <v>1</v>
      </c>
    </row>
    <row r="1554" spans="2:54">
      <c r="B1554">
        <f>TIP!A168</f>
        <v>18416</v>
      </c>
      <c r="C1554">
        <f>TIP!C168</f>
        <v>70639</v>
      </c>
      <c r="D1554" t="str">
        <f>TIP!F168</f>
        <v xml:space="preserve"> Portland</v>
      </c>
      <c r="E1554" t="s">
        <v>4307</v>
      </c>
      <c r="F1554" t="str">
        <f t="shared" si="193"/>
        <v>City/0</v>
      </c>
      <c r="G1554" t="str">
        <f>TIP!F168</f>
        <v xml:space="preserve"> Portland</v>
      </c>
      <c r="I1554" t="str">
        <f>TIP!B168</f>
        <v>Springwater Trail Gap: SE Umatilla - SE 13th Ave</v>
      </c>
      <c r="L1554" t="str">
        <f>TIP!E168</f>
        <v xml:space="preserve"> Trail</v>
      </c>
      <c r="M1554" t="str">
        <f>TIP!D168</f>
        <v xml:space="preserve"> Construct a trail to close the existing gap in the trail sections</v>
      </c>
      <c r="N1554">
        <f>TIP!P168</f>
        <v>229000</v>
      </c>
      <c r="R1554">
        <v>28</v>
      </c>
      <c r="T1554">
        <f>TIP!H103</f>
        <v>0</v>
      </c>
      <c r="U1554" s="15">
        <f>TIP!L168</f>
        <v>2014</v>
      </c>
      <c r="W1554" s="15">
        <f t="shared" si="191"/>
        <v>229000</v>
      </c>
      <c r="Y1554" s="15">
        <f t="shared" si="203"/>
        <v>229000</v>
      </c>
      <c r="Z1554" s="15">
        <f t="shared" si="203"/>
        <v>0</v>
      </c>
      <c r="AA1554" s="15">
        <f t="shared" si="203"/>
        <v>0</v>
      </c>
      <c r="AB1554" s="15">
        <f t="shared" si="203"/>
        <v>0</v>
      </c>
      <c r="AC1554" s="15">
        <f t="shared" si="203"/>
        <v>0</v>
      </c>
      <c r="AD1554" s="15">
        <f t="shared" si="203"/>
        <v>0</v>
      </c>
      <c r="AE1554" s="15">
        <f t="shared" si="203"/>
        <v>0</v>
      </c>
      <c r="AF1554" s="15">
        <f t="shared" si="203"/>
        <v>0</v>
      </c>
      <c r="AG1554" s="15">
        <f t="shared" si="203"/>
        <v>0</v>
      </c>
      <c r="AH1554" s="15">
        <f t="shared" si="203"/>
        <v>0</v>
      </c>
      <c r="AI1554" s="15">
        <f t="shared" si="204"/>
        <v>0</v>
      </c>
      <c r="AJ1554" s="15">
        <f t="shared" si="204"/>
        <v>0</v>
      </c>
      <c r="AK1554" s="15">
        <f t="shared" si="204"/>
        <v>0</v>
      </c>
      <c r="AL1554" s="15">
        <f t="shared" si="204"/>
        <v>0</v>
      </c>
      <c r="AM1554" s="15">
        <f t="shared" si="204"/>
        <v>0</v>
      </c>
      <c r="AN1554" s="15">
        <f t="shared" si="204"/>
        <v>0</v>
      </c>
      <c r="AO1554" s="15">
        <f t="shared" si="204"/>
        <v>0</v>
      </c>
      <c r="AP1554" s="15">
        <f t="shared" si="204"/>
        <v>0</v>
      </c>
      <c r="AQ1554" s="15">
        <f t="shared" si="204"/>
        <v>0</v>
      </c>
      <c r="AR1554" s="15">
        <f t="shared" si="204"/>
        <v>0</v>
      </c>
      <c r="AS1554" s="15">
        <f t="shared" si="205"/>
        <v>0</v>
      </c>
      <c r="AT1554" s="15">
        <f t="shared" si="205"/>
        <v>0</v>
      </c>
      <c r="AU1554" s="15">
        <f t="shared" si="205"/>
        <v>0</v>
      </c>
      <c r="AV1554" s="15">
        <f t="shared" si="205"/>
        <v>0</v>
      </c>
      <c r="AW1554" s="15">
        <f t="shared" si="205"/>
        <v>0</v>
      </c>
      <c r="AX1554" s="15">
        <f t="shared" si="205"/>
        <v>0</v>
      </c>
      <c r="AY1554" s="15">
        <f t="shared" si="205"/>
        <v>0</v>
      </c>
      <c r="BB1554" t="b">
        <f t="shared" si="192"/>
        <v>1</v>
      </c>
    </row>
    <row r="1555" spans="2:54">
      <c r="B1555">
        <f>TIP!A185</f>
        <v>13502</v>
      </c>
      <c r="C1555">
        <f>TIP!C185</f>
        <v>70110</v>
      </c>
      <c r="D1555" t="str">
        <f>TIP!F185</f>
        <v xml:space="preserve"> Portland</v>
      </c>
      <c r="E1555" t="s">
        <v>4307</v>
      </c>
      <c r="F1555" t="str">
        <f t="shared" si="193"/>
        <v>City/Roadwayandbridge</v>
      </c>
      <c r="G1555" t="str">
        <f>TIP!F185</f>
        <v xml:space="preserve"> Portland</v>
      </c>
      <c r="I1555" t="str">
        <f>TIP!B185</f>
        <v>NE Columbia  Blvd at MLK Jr. Blvd</v>
      </c>
      <c r="L1555" t="str">
        <f>TIP!E185</f>
        <v xml:space="preserve"> Highway</v>
      </c>
      <c r="M1555" t="str">
        <f>TIP!D185</f>
        <v xml:space="preserve"> Construction right turn lane sidewalk ADA ramps and planting strip</v>
      </c>
      <c r="N1555">
        <f>TIP!P185</f>
        <v>725001</v>
      </c>
      <c r="R1555">
        <v>45</v>
      </c>
      <c r="T1555" t="str">
        <f>TIP!H120</f>
        <v>Roadwayandbridge</v>
      </c>
      <c r="U1555" s="15">
        <f>TIP!L185</f>
        <v>2015</v>
      </c>
      <c r="W1555" s="15">
        <f t="shared" si="191"/>
        <v>725001</v>
      </c>
      <c r="Y1555" s="15">
        <f t="shared" si="203"/>
        <v>0</v>
      </c>
      <c r="Z1555" s="15">
        <f t="shared" si="203"/>
        <v>725001</v>
      </c>
      <c r="AA1555" s="15">
        <f t="shared" si="203"/>
        <v>0</v>
      </c>
      <c r="AB1555" s="15">
        <f t="shared" si="203"/>
        <v>0</v>
      </c>
      <c r="AC1555" s="15">
        <f t="shared" si="203"/>
        <v>0</v>
      </c>
      <c r="AD1555" s="15">
        <f t="shared" si="203"/>
        <v>0</v>
      </c>
      <c r="AE1555" s="15">
        <f t="shared" si="203"/>
        <v>0</v>
      </c>
      <c r="AF1555" s="15">
        <f t="shared" si="203"/>
        <v>0</v>
      </c>
      <c r="AG1555" s="15">
        <f t="shared" si="203"/>
        <v>0</v>
      </c>
      <c r="AH1555" s="15">
        <f t="shared" si="203"/>
        <v>0</v>
      </c>
      <c r="AI1555" s="15">
        <f t="shared" si="204"/>
        <v>0</v>
      </c>
      <c r="AJ1555" s="15">
        <f t="shared" si="204"/>
        <v>0</v>
      </c>
      <c r="AK1555" s="15">
        <f t="shared" si="204"/>
        <v>0</v>
      </c>
      <c r="AL1555" s="15">
        <f t="shared" si="204"/>
        <v>0</v>
      </c>
      <c r="AM1555" s="15">
        <f t="shared" si="204"/>
        <v>0</v>
      </c>
      <c r="AN1555" s="15">
        <f t="shared" si="204"/>
        <v>0</v>
      </c>
      <c r="AO1555" s="15">
        <f t="shared" si="204"/>
        <v>0</v>
      </c>
      <c r="AP1555" s="15">
        <f t="shared" si="204"/>
        <v>0</v>
      </c>
      <c r="AQ1555" s="15">
        <f t="shared" si="204"/>
        <v>0</v>
      </c>
      <c r="AR1555" s="15">
        <f t="shared" si="204"/>
        <v>0</v>
      </c>
      <c r="AS1555" s="15">
        <f t="shared" si="205"/>
        <v>0</v>
      </c>
      <c r="AT1555" s="15">
        <f t="shared" si="205"/>
        <v>0</v>
      </c>
      <c r="AU1555" s="15">
        <f t="shared" si="205"/>
        <v>0</v>
      </c>
      <c r="AV1555" s="15">
        <f t="shared" si="205"/>
        <v>0</v>
      </c>
      <c r="AW1555" s="15">
        <f t="shared" si="205"/>
        <v>0</v>
      </c>
      <c r="AX1555" s="15">
        <f t="shared" si="205"/>
        <v>0</v>
      </c>
      <c r="AY1555" s="15">
        <f t="shared" si="205"/>
        <v>0</v>
      </c>
      <c r="BB1555" t="b">
        <f t="shared" si="192"/>
        <v>1</v>
      </c>
    </row>
    <row r="1556" spans="2:54">
      <c r="B1556">
        <f>TIP!A186</f>
        <v>13502</v>
      </c>
      <c r="C1556">
        <f>TIP!C186</f>
        <v>70110</v>
      </c>
      <c r="D1556" t="str">
        <f>TIP!F186</f>
        <v xml:space="preserve"> Portland</v>
      </c>
      <c r="E1556" t="s">
        <v>4307</v>
      </c>
      <c r="F1556" t="str">
        <f t="shared" si="193"/>
        <v>City/Roadwayandbridge</v>
      </c>
      <c r="G1556" t="str">
        <f>TIP!F186</f>
        <v xml:space="preserve"> Portland</v>
      </c>
      <c r="I1556" t="str">
        <f>TIP!B186</f>
        <v>NE Columbia  Blvd at MLK Jr. Blvd</v>
      </c>
      <c r="L1556" t="str">
        <f>TIP!E186</f>
        <v xml:space="preserve"> Highway</v>
      </c>
      <c r="M1556" t="str">
        <f>TIP!D186</f>
        <v xml:space="preserve"> Construction right turn lane sidewalk ADA ramps and planting strip</v>
      </c>
      <c r="N1556">
        <f>TIP!P186</f>
        <v>915350</v>
      </c>
      <c r="R1556">
        <v>46</v>
      </c>
      <c r="T1556" t="str">
        <f>TIP!H121</f>
        <v>Roadwayandbridge</v>
      </c>
      <c r="U1556" s="15">
        <f>TIP!L186</f>
        <v>2015</v>
      </c>
      <c r="W1556" s="15">
        <f t="shared" si="191"/>
        <v>915350</v>
      </c>
      <c r="Y1556" s="15">
        <f t="shared" si="203"/>
        <v>0</v>
      </c>
      <c r="Z1556" s="15">
        <f t="shared" si="203"/>
        <v>915350</v>
      </c>
      <c r="AA1556" s="15">
        <f t="shared" si="203"/>
        <v>0</v>
      </c>
      <c r="AB1556" s="15">
        <f t="shared" si="203"/>
        <v>0</v>
      </c>
      <c r="AC1556" s="15">
        <f t="shared" si="203"/>
        <v>0</v>
      </c>
      <c r="AD1556" s="15">
        <f t="shared" si="203"/>
        <v>0</v>
      </c>
      <c r="AE1556" s="15">
        <f t="shared" si="203"/>
        <v>0</v>
      </c>
      <c r="AF1556" s="15">
        <f t="shared" si="203"/>
        <v>0</v>
      </c>
      <c r="AG1556" s="15">
        <f t="shared" si="203"/>
        <v>0</v>
      </c>
      <c r="AH1556" s="15">
        <f t="shared" si="203"/>
        <v>0</v>
      </c>
      <c r="AI1556" s="15">
        <f t="shared" si="204"/>
        <v>0</v>
      </c>
      <c r="AJ1556" s="15">
        <f t="shared" si="204"/>
        <v>0</v>
      </c>
      <c r="AK1556" s="15">
        <f t="shared" si="204"/>
        <v>0</v>
      </c>
      <c r="AL1556" s="15">
        <f t="shared" si="204"/>
        <v>0</v>
      </c>
      <c r="AM1556" s="15">
        <f t="shared" si="204"/>
        <v>0</v>
      </c>
      <c r="AN1556" s="15">
        <f t="shared" si="204"/>
        <v>0</v>
      </c>
      <c r="AO1556" s="15">
        <f t="shared" si="204"/>
        <v>0</v>
      </c>
      <c r="AP1556" s="15">
        <f t="shared" si="204"/>
        <v>0</v>
      </c>
      <c r="AQ1556" s="15">
        <f t="shared" si="204"/>
        <v>0</v>
      </c>
      <c r="AR1556" s="15">
        <f t="shared" si="204"/>
        <v>0</v>
      </c>
      <c r="AS1556" s="15">
        <f t="shared" si="205"/>
        <v>0</v>
      </c>
      <c r="AT1556" s="15">
        <f t="shared" si="205"/>
        <v>0</v>
      </c>
      <c r="AU1556" s="15">
        <f t="shared" si="205"/>
        <v>0</v>
      </c>
      <c r="AV1556" s="15">
        <f t="shared" si="205"/>
        <v>0</v>
      </c>
      <c r="AW1556" s="15">
        <f t="shared" si="205"/>
        <v>0</v>
      </c>
      <c r="AX1556" s="15">
        <f t="shared" si="205"/>
        <v>0</v>
      </c>
      <c r="AY1556" s="15">
        <f t="shared" si="205"/>
        <v>0</v>
      </c>
      <c r="BB1556" t="b">
        <f t="shared" si="192"/>
        <v>1</v>
      </c>
    </row>
    <row r="1557" spans="2:54">
      <c r="B1557">
        <f>TIP!A189</f>
        <v>14409</v>
      </c>
      <c r="C1557">
        <f>TIP!C189</f>
        <v>70063</v>
      </c>
      <c r="D1557" t="str">
        <f>TIP!F189</f>
        <v xml:space="preserve"> Portland</v>
      </c>
      <c r="E1557" t="s">
        <v>4307</v>
      </c>
      <c r="F1557" t="str">
        <f t="shared" si="193"/>
        <v>City/Roadwayandbridge</v>
      </c>
      <c r="G1557" t="str">
        <f>TIP!F189</f>
        <v xml:space="preserve"> Portland</v>
      </c>
      <c r="I1557" t="str">
        <f>TIP!B189</f>
        <v>Marine Dr. Path: NE Ave-NE 185th Ave</v>
      </c>
      <c r="L1557" t="str">
        <f>TIP!E189</f>
        <v xml:space="preserve"> Trail</v>
      </c>
      <c r="M1557" t="str">
        <f>TIP!D189</f>
        <v xml:space="preserve"> Three segments of off-street path and one segment of on-street path with signal crossings</v>
      </c>
      <c r="N1557">
        <f>TIP!P189</f>
        <v>797563</v>
      </c>
      <c r="R1557">
        <v>49</v>
      </c>
      <c r="T1557" t="str">
        <f>TIP!H124</f>
        <v>Roadwayandbridge</v>
      </c>
      <c r="U1557" s="15">
        <f>TIP!L189</f>
        <v>2015</v>
      </c>
      <c r="W1557" s="15">
        <f t="shared" si="191"/>
        <v>797563</v>
      </c>
      <c r="Y1557" s="15">
        <f t="shared" si="203"/>
        <v>0</v>
      </c>
      <c r="Z1557" s="15">
        <f t="shared" si="203"/>
        <v>797563</v>
      </c>
      <c r="AA1557" s="15">
        <f t="shared" si="203"/>
        <v>0</v>
      </c>
      <c r="AB1557" s="15">
        <f t="shared" si="203"/>
        <v>0</v>
      </c>
      <c r="AC1557" s="15">
        <f t="shared" si="203"/>
        <v>0</v>
      </c>
      <c r="AD1557" s="15">
        <f t="shared" si="203"/>
        <v>0</v>
      </c>
      <c r="AE1557" s="15">
        <f t="shared" si="203"/>
        <v>0</v>
      </c>
      <c r="AF1557" s="15">
        <f t="shared" si="203"/>
        <v>0</v>
      </c>
      <c r="AG1557" s="15">
        <f t="shared" si="203"/>
        <v>0</v>
      </c>
      <c r="AH1557" s="15">
        <f t="shared" si="203"/>
        <v>0</v>
      </c>
      <c r="AI1557" s="15">
        <f t="shared" si="204"/>
        <v>0</v>
      </c>
      <c r="AJ1557" s="15">
        <f t="shared" si="204"/>
        <v>0</v>
      </c>
      <c r="AK1557" s="15">
        <f t="shared" si="204"/>
        <v>0</v>
      </c>
      <c r="AL1557" s="15">
        <f t="shared" si="204"/>
        <v>0</v>
      </c>
      <c r="AM1557" s="15">
        <f t="shared" si="204"/>
        <v>0</v>
      </c>
      <c r="AN1557" s="15">
        <f t="shared" si="204"/>
        <v>0</v>
      </c>
      <c r="AO1557" s="15">
        <f t="shared" si="204"/>
        <v>0</v>
      </c>
      <c r="AP1557" s="15">
        <f t="shared" si="204"/>
        <v>0</v>
      </c>
      <c r="AQ1557" s="15">
        <f t="shared" si="204"/>
        <v>0</v>
      </c>
      <c r="AR1557" s="15">
        <f t="shared" si="204"/>
        <v>0</v>
      </c>
      <c r="AS1557" s="15">
        <f t="shared" si="205"/>
        <v>0</v>
      </c>
      <c r="AT1557" s="15">
        <f t="shared" si="205"/>
        <v>0</v>
      </c>
      <c r="AU1557" s="15">
        <f t="shared" si="205"/>
        <v>0</v>
      </c>
      <c r="AV1557" s="15">
        <f t="shared" si="205"/>
        <v>0</v>
      </c>
      <c r="AW1557" s="15">
        <f t="shared" si="205"/>
        <v>0</v>
      </c>
      <c r="AX1557" s="15">
        <f t="shared" si="205"/>
        <v>0</v>
      </c>
      <c r="AY1557" s="15">
        <f t="shared" si="205"/>
        <v>0</v>
      </c>
      <c r="BB1557" t="b">
        <f t="shared" si="192"/>
        <v>1</v>
      </c>
    </row>
    <row r="1558" spans="2:54">
      <c r="B1558">
        <f>TIP!A193</f>
        <v>14440</v>
      </c>
      <c r="C1558">
        <f>TIP!C193</f>
        <v>70070</v>
      </c>
      <c r="D1558" t="str">
        <f>TIP!F193</f>
        <v xml:space="preserve"> Portland</v>
      </c>
      <c r="E1558" t="s">
        <v>4307</v>
      </c>
      <c r="F1558" t="str">
        <f t="shared" si="193"/>
        <v>City/Roadwayandbridge</v>
      </c>
      <c r="G1558" t="str">
        <f>TIP!F193</f>
        <v xml:space="preserve"> Portland</v>
      </c>
      <c r="I1558" t="str">
        <f>TIP!B193</f>
        <v>SW Capitol Highway: Multnomah to Taylors Ferry</v>
      </c>
      <c r="L1558" t="str">
        <f>TIP!E193</f>
        <v xml:space="preserve"> Highway</v>
      </c>
      <c r="M1558" t="str">
        <f>TIP!D193</f>
        <v xml:space="preserve"> PE for a project to improve Capitol Hwy from SW Multnomah Blvd to SW Taylors Ferry to provide stormwater drainage bike lanes and sidewalks.</v>
      </c>
      <c r="N1558">
        <f>TIP!P193</f>
        <v>208660</v>
      </c>
      <c r="R1558">
        <v>53</v>
      </c>
      <c r="T1558" t="str">
        <f>TIP!H128</f>
        <v>Roadwayandbridge</v>
      </c>
      <c r="U1558" s="15">
        <f>TIP!L193</f>
        <v>2015</v>
      </c>
      <c r="W1558" s="15">
        <f t="shared" si="191"/>
        <v>208660</v>
      </c>
      <c r="Y1558" s="15">
        <f t="shared" ref="Y1558:AH1567" si="206">IF(Y$1=$U1558,$W1558,0)</f>
        <v>0</v>
      </c>
      <c r="Z1558" s="15">
        <f t="shared" si="206"/>
        <v>208660</v>
      </c>
      <c r="AA1558" s="15">
        <f t="shared" si="206"/>
        <v>0</v>
      </c>
      <c r="AB1558" s="15">
        <f t="shared" si="206"/>
        <v>0</v>
      </c>
      <c r="AC1558" s="15">
        <f t="shared" si="206"/>
        <v>0</v>
      </c>
      <c r="AD1558" s="15">
        <f t="shared" si="206"/>
        <v>0</v>
      </c>
      <c r="AE1558" s="15">
        <f t="shared" si="206"/>
        <v>0</v>
      </c>
      <c r="AF1558" s="15">
        <f t="shared" si="206"/>
        <v>0</v>
      </c>
      <c r="AG1558" s="15">
        <f t="shared" si="206"/>
        <v>0</v>
      </c>
      <c r="AH1558" s="15">
        <f t="shared" si="206"/>
        <v>0</v>
      </c>
      <c r="AI1558" s="15">
        <f t="shared" ref="AI1558:AR1567" si="207">IF(AI$1=$U1558,$W1558,0)</f>
        <v>0</v>
      </c>
      <c r="AJ1558" s="15">
        <f t="shared" si="207"/>
        <v>0</v>
      </c>
      <c r="AK1558" s="15">
        <f t="shared" si="207"/>
        <v>0</v>
      </c>
      <c r="AL1558" s="15">
        <f t="shared" si="207"/>
        <v>0</v>
      </c>
      <c r="AM1558" s="15">
        <f t="shared" si="207"/>
        <v>0</v>
      </c>
      <c r="AN1558" s="15">
        <f t="shared" si="207"/>
        <v>0</v>
      </c>
      <c r="AO1558" s="15">
        <f t="shared" si="207"/>
        <v>0</v>
      </c>
      <c r="AP1558" s="15">
        <f t="shared" si="207"/>
        <v>0</v>
      </c>
      <c r="AQ1558" s="15">
        <f t="shared" si="207"/>
        <v>0</v>
      </c>
      <c r="AR1558" s="15">
        <f t="shared" si="207"/>
        <v>0</v>
      </c>
      <c r="AS1558" s="15">
        <f t="shared" ref="AS1558:AY1567" si="208">IF(AS$1=$U1558,$W1558,0)</f>
        <v>0</v>
      </c>
      <c r="AT1558" s="15">
        <f t="shared" si="208"/>
        <v>0</v>
      </c>
      <c r="AU1558" s="15">
        <f t="shared" si="208"/>
        <v>0</v>
      </c>
      <c r="AV1558" s="15">
        <f t="shared" si="208"/>
        <v>0</v>
      </c>
      <c r="AW1558" s="15">
        <f t="shared" si="208"/>
        <v>0</v>
      </c>
      <c r="AX1558" s="15">
        <f t="shared" si="208"/>
        <v>0</v>
      </c>
      <c r="AY1558" s="15">
        <f t="shared" si="208"/>
        <v>0</v>
      </c>
      <c r="BB1558" t="b">
        <f t="shared" si="192"/>
        <v>1</v>
      </c>
    </row>
    <row r="1559" spans="2:54">
      <c r="B1559">
        <f>TIP!A211</f>
        <v>16253</v>
      </c>
      <c r="C1559">
        <f>TIP!C211</f>
        <v>70642</v>
      </c>
      <c r="D1559" t="str">
        <f>TIP!F211</f>
        <v xml:space="preserve"> Portland</v>
      </c>
      <c r="E1559" t="s">
        <v>4307</v>
      </c>
      <c r="F1559" t="str">
        <f t="shared" si="193"/>
        <v>City/Roadwayandbridge</v>
      </c>
      <c r="G1559" t="str">
        <f>TIP!F211</f>
        <v xml:space="preserve"> Portland</v>
      </c>
      <c r="I1559" t="str">
        <f>TIP!B211</f>
        <v>Pedestrain Crossings at Four Schools (Portland)</v>
      </c>
      <c r="L1559" t="str">
        <f>TIP!E211</f>
        <v xml:space="preserve"> Local Road</v>
      </c>
      <c r="M1559" t="str">
        <f>TIP!D211</f>
        <v xml:space="preserve"> Construct curb extensoins &amp; ped refuge islands in the vacinity of 4 Portland schools</v>
      </c>
      <c r="N1559">
        <f>TIP!P211</f>
        <v>0</v>
      </c>
      <c r="R1559">
        <v>71</v>
      </c>
      <c r="T1559" t="str">
        <f>TIP!H146</f>
        <v>Roadwayandbridge</v>
      </c>
      <c r="U1559" s="15">
        <f>TIP!L211</f>
        <v>2015</v>
      </c>
      <c r="W1559" s="15">
        <f t="shared" si="191"/>
        <v>0</v>
      </c>
      <c r="Y1559" s="15">
        <f t="shared" si="206"/>
        <v>0</v>
      </c>
      <c r="Z1559" s="15">
        <f t="shared" si="206"/>
        <v>0</v>
      </c>
      <c r="AA1559" s="15">
        <f t="shared" si="206"/>
        <v>0</v>
      </c>
      <c r="AB1559" s="15">
        <f t="shared" si="206"/>
        <v>0</v>
      </c>
      <c r="AC1559" s="15">
        <f t="shared" si="206"/>
        <v>0</v>
      </c>
      <c r="AD1559" s="15">
        <f t="shared" si="206"/>
        <v>0</v>
      </c>
      <c r="AE1559" s="15">
        <f t="shared" si="206"/>
        <v>0</v>
      </c>
      <c r="AF1559" s="15">
        <f t="shared" si="206"/>
        <v>0</v>
      </c>
      <c r="AG1559" s="15">
        <f t="shared" si="206"/>
        <v>0</v>
      </c>
      <c r="AH1559" s="15">
        <f t="shared" si="206"/>
        <v>0</v>
      </c>
      <c r="AI1559" s="15">
        <f t="shared" si="207"/>
        <v>0</v>
      </c>
      <c r="AJ1559" s="15">
        <f t="shared" si="207"/>
        <v>0</v>
      </c>
      <c r="AK1559" s="15">
        <f t="shared" si="207"/>
        <v>0</v>
      </c>
      <c r="AL1559" s="15">
        <f t="shared" si="207"/>
        <v>0</v>
      </c>
      <c r="AM1559" s="15">
        <f t="shared" si="207"/>
        <v>0</v>
      </c>
      <c r="AN1559" s="15">
        <f t="shared" si="207"/>
        <v>0</v>
      </c>
      <c r="AO1559" s="15">
        <f t="shared" si="207"/>
        <v>0</v>
      </c>
      <c r="AP1559" s="15">
        <f t="shared" si="207"/>
        <v>0</v>
      </c>
      <c r="AQ1559" s="15">
        <f t="shared" si="207"/>
        <v>0</v>
      </c>
      <c r="AR1559" s="15">
        <f t="shared" si="207"/>
        <v>0</v>
      </c>
      <c r="AS1559" s="15">
        <f t="shared" si="208"/>
        <v>0</v>
      </c>
      <c r="AT1559" s="15">
        <f t="shared" si="208"/>
        <v>0</v>
      </c>
      <c r="AU1559" s="15">
        <f t="shared" si="208"/>
        <v>0</v>
      </c>
      <c r="AV1559" s="15">
        <f t="shared" si="208"/>
        <v>0</v>
      </c>
      <c r="AW1559" s="15">
        <f t="shared" si="208"/>
        <v>0</v>
      </c>
      <c r="AX1559" s="15">
        <f t="shared" si="208"/>
        <v>0</v>
      </c>
      <c r="AY1559" s="15">
        <f t="shared" si="208"/>
        <v>0</v>
      </c>
      <c r="BB1559" t="b">
        <f t="shared" si="192"/>
        <v>1</v>
      </c>
    </row>
    <row r="1560" spans="2:54">
      <c r="B1560">
        <f>TIP!A231</f>
        <v>17463</v>
      </c>
      <c r="C1560">
        <f>TIP!C231</f>
        <v>70413</v>
      </c>
      <c r="D1560" t="str">
        <f>TIP!F231</f>
        <v xml:space="preserve"> Portland</v>
      </c>
      <c r="E1560" t="s">
        <v>4307</v>
      </c>
      <c r="F1560" t="str">
        <f t="shared" si="193"/>
        <v>City/Roadwayandbridge</v>
      </c>
      <c r="G1560" t="str">
        <f>TIP!F231</f>
        <v xml:space="preserve"> Portland</v>
      </c>
      <c r="I1560" t="str">
        <f>TIP!B231</f>
        <v>Active Corridor: (Powell/Glisan/Sandy/Division/122)</v>
      </c>
      <c r="L1560" t="str">
        <f>TIP!E231</f>
        <v xml:space="preserve"> Local Road</v>
      </c>
      <c r="M1560" t="str">
        <f>TIP!D231</f>
        <v xml:space="preserve"> Provide real-time traveler information updates event timing plans in  I-84 corridor.</v>
      </c>
      <c r="N1560">
        <f>TIP!P231</f>
        <v>1222711</v>
      </c>
      <c r="R1560">
        <v>91</v>
      </c>
      <c r="T1560" t="str">
        <f>TIP!H166</f>
        <v>Roadwayandbridge</v>
      </c>
      <c r="U1560" s="15">
        <f>TIP!L231</f>
        <v>2015</v>
      </c>
      <c r="W1560" s="15">
        <f t="shared" si="191"/>
        <v>1222711</v>
      </c>
      <c r="Y1560" s="15">
        <f t="shared" si="206"/>
        <v>0</v>
      </c>
      <c r="Z1560" s="15">
        <f t="shared" si="206"/>
        <v>1222711</v>
      </c>
      <c r="AA1560" s="15">
        <f t="shared" si="206"/>
        <v>0</v>
      </c>
      <c r="AB1560" s="15">
        <f t="shared" si="206"/>
        <v>0</v>
      </c>
      <c r="AC1560" s="15">
        <f t="shared" si="206"/>
        <v>0</v>
      </c>
      <c r="AD1560" s="15">
        <f t="shared" si="206"/>
        <v>0</v>
      </c>
      <c r="AE1560" s="15">
        <f t="shared" si="206"/>
        <v>0</v>
      </c>
      <c r="AF1560" s="15">
        <f t="shared" si="206"/>
        <v>0</v>
      </c>
      <c r="AG1560" s="15">
        <f t="shared" si="206"/>
        <v>0</v>
      </c>
      <c r="AH1560" s="15">
        <f t="shared" si="206"/>
        <v>0</v>
      </c>
      <c r="AI1560" s="15">
        <f t="shared" si="207"/>
        <v>0</v>
      </c>
      <c r="AJ1560" s="15">
        <f t="shared" si="207"/>
        <v>0</v>
      </c>
      <c r="AK1560" s="15">
        <f t="shared" si="207"/>
        <v>0</v>
      </c>
      <c r="AL1560" s="15">
        <f t="shared" si="207"/>
        <v>0</v>
      </c>
      <c r="AM1560" s="15">
        <f t="shared" si="207"/>
        <v>0</v>
      </c>
      <c r="AN1560" s="15">
        <f t="shared" si="207"/>
        <v>0</v>
      </c>
      <c r="AO1560" s="15">
        <f t="shared" si="207"/>
        <v>0</v>
      </c>
      <c r="AP1560" s="15">
        <f t="shared" si="207"/>
        <v>0</v>
      </c>
      <c r="AQ1560" s="15">
        <f t="shared" si="207"/>
        <v>0</v>
      </c>
      <c r="AR1560" s="15">
        <f t="shared" si="207"/>
        <v>0</v>
      </c>
      <c r="AS1560" s="15">
        <f t="shared" si="208"/>
        <v>0</v>
      </c>
      <c r="AT1560" s="15">
        <f t="shared" si="208"/>
        <v>0</v>
      </c>
      <c r="AU1560" s="15">
        <f t="shared" si="208"/>
        <v>0</v>
      </c>
      <c r="AV1560" s="15">
        <f t="shared" si="208"/>
        <v>0</v>
      </c>
      <c r="AW1560" s="15">
        <f t="shared" si="208"/>
        <v>0</v>
      </c>
      <c r="AX1560" s="15">
        <f t="shared" si="208"/>
        <v>0</v>
      </c>
      <c r="AY1560" s="15">
        <f t="shared" si="208"/>
        <v>0</v>
      </c>
      <c r="BB1560" t="b">
        <f t="shared" si="192"/>
        <v>1</v>
      </c>
    </row>
    <row r="1561" spans="2:54">
      <c r="B1561">
        <f>TIP!A232</f>
        <v>17463</v>
      </c>
      <c r="C1561">
        <f>TIP!C232</f>
        <v>70413</v>
      </c>
      <c r="D1561" t="str">
        <f>TIP!F232</f>
        <v xml:space="preserve"> Portland</v>
      </c>
      <c r="E1561" t="s">
        <v>4307</v>
      </c>
      <c r="F1561" t="str">
        <f t="shared" si="193"/>
        <v>City/TransportationSystemManagementOperations</v>
      </c>
      <c r="G1561" t="str">
        <f>TIP!F232</f>
        <v xml:space="preserve"> Portland</v>
      </c>
      <c r="I1561" t="str">
        <f>TIP!B232</f>
        <v>Active Corridor: (Powell/Glisan/Sandy/Division/122)</v>
      </c>
      <c r="L1561" t="str">
        <f>TIP!E232</f>
        <v xml:space="preserve"> Local Road</v>
      </c>
      <c r="M1561" t="str">
        <f>TIP!D232</f>
        <v xml:space="preserve"> Provide real-time traveler information updates event timing plans in  I-84 corridor.</v>
      </c>
      <c r="N1561">
        <f>TIP!P232</f>
        <v>0</v>
      </c>
      <c r="R1561">
        <v>92</v>
      </c>
      <c r="T1561" t="str">
        <f>TIP!H167</f>
        <v>TransportationSystemManagementOperations</v>
      </c>
      <c r="U1561" s="15">
        <f>TIP!L232</f>
        <v>2015</v>
      </c>
      <c r="W1561" s="15">
        <f t="shared" si="191"/>
        <v>0</v>
      </c>
      <c r="Y1561" s="15">
        <f t="shared" si="206"/>
        <v>0</v>
      </c>
      <c r="Z1561" s="15">
        <f t="shared" si="206"/>
        <v>0</v>
      </c>
      <c r="AA1561" s="15">
        <f t="shared" si="206"/>
        <v>0</v>
      </c>
      <c r="AB1561" s="15">
        <f t="shared" si="206"/>
        <v>0</v>
      </c>
      <c r="AC1561" s="15">
        <f t="shared" si="206"/>
        <v>0</v>
      </c>
      <c r="AD1561" s="15">
        <f t="shared" si="206"/>
        <v>0</v>
      </c>
      <c r="AE1561" s="15">
        <f t="shared" si="206"/>
        <v>0</v>
      </c>
      <c r="AF1561" s="15">
        <f t="shared" si="206"/>
        <v>0</v>
      </c>
      <c r="AG1561" s="15">
        <f t="shared" si="206"/>
        <v>0</v>
      </c>
      <c r="AH1561" s="15">
        <f t="shared" si="206"/>
        <v>0</v>
      </c>
      <c r="AI1561" s="15">
        <f t="shared" si="207"/>
        <v>0</v>
      </c>
      <c r="AJ1561" s="15">
        <f t="shared" si="207"/>
        <v>0</v>
      </c>
      <c r="AK1561" s="15">
        <f t="shared" si="207"/>
        <v>0</v>
      </c>
      <c r="AL1561" s="15">
        <f t="shared" si="207"/>
        <v>0</v>
      </c>
      <c r="AM1561" s="15">
        <f t="shared" si="207"/>
        <v>0</v>
      </c>
      <c r="AN1561" s="15">
        <f t="shared" si="207"/>
        <v>0</v>
      </c>
      <c r="AO1561" s="15">
        <f t="shared" si="207"/>
        <v>0</v>
      </c>
      <c r="AP1561" s="15">
        <f t="shared" si="207"/>
        <v>0</v>
      </c>
      <c r="AQ1561" s="15">
        <f t="shared" si="207"/>
        <v>0</v>
      </c>
      <c r="AR1561" s="15">
        <f t="shared" si="207"/>
        <v>0</v>
      </c>
      <c r="AS1561" s="15">
        <f t="shared" si="208"/>
        <v>0</v>
      </c>
      <c r="AT1561" s="15">
        <f t="shared" si="208"/>
        <v>0</v>
      </c>
      <c r="AU1561" s="15">
        <f t="shared" si="208"/>
        <v>0</v>
      </c>
      <c r="AV1561" s="15">
        <f t="shared" si="208"/>
        <v>0</v>
      </c>
      <c r="AW1561" s="15">
        <f t="shared" si="208"/>
        <v>0</v>
      </c>
      <c r="AX1561" s="15">
        <f t="shared" si="208"/>
        <v>0</v>
      </c>
      <c r="AY1561" s="15">
        <f t="shared" si="208"/>
        <v>0</v>
      </c>
      <c r="BB1561" t="b">
        <f t="shared" si="192"/>
        <v>1</v>
      </c>
    </row>
    <row r="1562" spans="2:54">
      <c r="B1562">
        <f>TIP!A259</f>
        <v>17888</v>
      </c>
      <c r="C1562">
        <f>TIP!C259</f>
        <v>70477</v>
      </c>
      <c r="D1562" t="str">
        <f>TIP!F259</f>
        <v xml:space="preserve"> Portland</v>
      </c>
      <c r="E1562" t="s">
        <v>4307</v>
      </c>
      <c r="F1562" t="str">
        <f t="shared" si="193"/>
        <v>City/Roadwayandbridge</v>
      </c>
      <c r="G1562" t="str">
        <f>TIP!F259</f>
        <v xml:space="preserve"> Portland</v>
      </c>
      <c r="I1562" t="str">
        <f>TIP!B259</f>
        <v>SE Holgate &amp; Ramona 122nd-136th Ave Sdwk/Portland</v>
      </c>
      <c r="L1562" t="str">
        <f>TIP!E259</f>
        <v xml:space="preserve"> Local Road</v>
      </c>
      <c r="M1562" t="str">
        <f>TIP!D259</f>
        <v xml:space="preserve"> Install Sidewalks</v>
      </c>
      <c r="N1562">
        <f>TIP!P259</f>
        <v>0</v>
      </c>
      <c r="R1562">
        <v>119</v>
      </c>
      <c r="T1562" t="str">
        <f>TIP!H194</f>
        <v>Roadwayandbridge</v>
      </c>
      <c r="U1562" s="15">
        <f>TIP!L259</f>
        <v>2015</v>
      </c>
      <c r="W1562" s="15">
        <f t="shared" si="191"/>
        <v>0</v>
      </c>
      <c r="Y1562" s="15">
        <f t="shared" si="206"/>
        <v>0</v>
      </c>
      <c r="Z1562" s="15">
        <f t="shared" si="206"/>
        <v>0</v>
      </c>
      <c r="AA1562" s="15">
        <f t="shared" si="206"/>
        <v>0</v>
      </c>
      <c r="AB1562" s="15">
        <f t="shared" si="206"/>
        <v>0</v>
      </c>
      <c r="AC1562" s="15">
        <f t="shared" si="206"/>
        <v>0</v>
      </c>
      <c r="AD1562" s="15">
        <f t="shared" si="206"/>
        <v>0</v>
      </c>
      <c r="AE1562" s="15">
        <f t="shared" si="206"/>
        <v>0</v>
      </c>
      <c r="AF1562" s="15">
        <f t="shared" si="206"/>
        <v>0</v>
      </c>
      <c r="AG1562" s="15">
        <f t="shared" si="206"/>
        <v>0</v>
      </c>
      <c r="AH1562" s="15">
        <f t="shared" si="206"/>
        <v>0</v>
      </c>
      <c r="AI1562" s="15">
        <f t="shared" si="207"/>
        <v>0</v>
      </c>
      <c r="AJ1562" s="15">
        <f t="shared" si="207"/>
        <v>0</v>
      </c>
      <c r="AK1562" s="15">
        <f t="shared" si="207"/>
        <v>0</v>
      </c>
      <c r="AL1562" s="15">
        <f t="shared" si="207"/>
        <v>0</v>
      </c>
      <c r="AM1562" s="15">
        <f t="shared" si="207"/>
        <v>0</v>
      </c>
      <c r="AN1562" s="15">
        <f t="shared" si="207"/>
        <v>0</v>
      </c>
      <c r="AO1562" s="15">
        <f t="shared" si="207"/>
        <v>0</v>
      </c>
      <c r="AP1562" s="15">
        <f t="shared" si="207"/>
        <v>0</v>
      </c>
      <c r="AQ1562" s="15">
        <f t="shared" si="207"/>
        <v>0</v>
      </c>
      <c r="AR1562" s="15">
        <f t="shared" si="207"/>
        <v>0</v>
      </c>
      <c r="AS1562" s="15">
        <f t="shared" si="208"/>
        <v>0</v>
      </c>
      <c r="AT1562" s="15">
        <f t="shared" si="208"/>
        <v>0</v>
      </c>
      <c r="AU1562" s="15">
        <f t="shared" si="208"/>
        <v>0</v>
      </c>
      <c r="AV1562" s="15">
        <f t="shared" si="208"/>
        <v>0</v>
      </c>
      <c r="AW1562" s="15">
        <f t="shared" si="208"/>
        <v>0</v>
      </c>
      <c r="AX1562" s="15">
        <f t="shared" si="208"/>
        <v>0</v>
      </c>
      <c r="AY1562" s="15">
        <f t="shared" si="208"/>
        <v>0</v>
      </c>
      <c r="BB1562" t="b">
        <f t="shared" si="192"/>
        <v>1</v>
      </c>
    </row>
    <row r="1563" spans="2:54">
      <c r="B1563">
        <f>TIP!A260</f>
        <v>17888</v>
      </c>
      <c r="C1563">
        <f>TIP!C260</f>
        <v>70477</v>
      </c>
      <c r="D1563" t="str">
        <f>TIP!F260</f>
        <v xml:space="preserve"> Portland</v>
      </c>
      <c r="E1563" t="s">
        <v>4307</v>
      </c>
      <c r="F1563" t="str">
        <f t="shared" si="193"/>
        <v>City/0</v>
      </c>
      <c r="G1563" t="str">
        <f>TIP!F260</f>
        <v xml:space="preserve"> Portland</v>
      </c>
      <c r="I1563" t="str">
        <f>TIP!B260</f>
        <v>SE Holgate &amp; Ramona 122nd-136th Ave Sdwk/Portland</v>
      </c>
      <c r="L1563" t="str">
        <f>TIP!E260</f>
        <v xml:space="preserve"> Local Road</v>
      </c>
      <c r="M1563" t="str">
        <f>TIP!D260</f>
        <v xml:space="preserve"> Install Sidewalks</v>
      </c>
      <c r="N1563">
        <f>TIP!P260</f>
        <v>1043519</v>
      </c>
      <c r="R1563">
        <v>120</v>
      </c>
      <c r="T1563">
        <f>TIP!H195</f>
        <v>0</v>
      </c>
      <c r="U1563" s="15">
        <f>TIP!L260</f>
        <v>2015</v>
      </c>
      <c r="W1563" s="15">
        <f t="shared" si="191"/>
        <v>1043519</v>
      </c>
      <c r="Y1563" s="15">
        <f t="shared" si="206"/>
        <v>0</v>
      </c>
      <c r="Z1563" s="15">
        <f t="shared" si="206"/>
        <v>1043519</v>
      </c>
      <c r="AA1563" s="15">
        <f t="shared" si="206"/>
        <v>0</v>
      </c>
      <c r="AB1563" s="15">
        <f t="shared" si="206"/>
        <v>0</v>
      </c>
      <c r="AC1563" s="15">
        <f t="shared" si="206"/>
        <v>0</v>
      </c>
      <c r="AD1563" s="15">
        <f t="shared" si="206"/>
        <v>0</v>
      </c>
      <c r="AE1563" s="15">
        <f t="shared" si="206"/>
        <v>0</v>
      </c>
      <c r="AF1563" s="15">
        <f t="shared" si="206"/>
        <v>0</v>
      </c>
      <c r="AG1563" s="15">
        <f t="shared" si="206"/>
        <v>0</v>
      </c>
      <c r="AH1563" s="15">
        <f t="shared" si="206"/>
        <v>0</v>
      </c>
      <c r="AI1563" s="15">
        <f t="shared" si="207"/>
        <v>0</v>
      </c>
      <c r="AJ1563" s="15">
        <f t="shared" si="207"/>
        <v>0</v>
      </c>
      <c r="AK1563" s="15">
        <f t="shared" si="207"/>
        <v>0</v>
      </c>
      <c r="AL1563" s="15">
        <f t="shared" si="207"/>
        <v>0</v>
      </c>
      <c r="AM1563" s="15">
        <f t="shared" si="207"/>
        <v>0</v>
      </c>
      <c r="AN1563" s="15">
        <f t="shared" si="207"/>
        <v>0</v>
      </c>
      <c r="AO1563" s="15">
        <f t="shared" si="207"/>
        <v>0</v>
      </c>
      <c r="AP1563" s="15">
        <f t="shared" si="207"/>
        <v>0</v>
      </c>
      <c r="AQ1563" s="15">
        <f t="shared" si="207"/>
        <v>0</v>
      </c>
      <c r="AR1563" s="15">
        <f t="shared" si="207"/>
        <v>0</v>
      </c>
      <c r="AS1563" s="15">
        <f t="shared" si="208"/>
        <v>0</v>
      </c>
      <c r="AT1563" s="15">
        <f t="shared" si="208"/>
        <v>0</v>
      </c>
      <c r="AU1563" s="15">
        <f t="shared" si="208"/>
        <v>0</v>
      </c>
      <c r="AV1563" s="15">
        <f t="shared" si="208"/>
        <v>0</v>
      </c>
      <c r="AW1563" s="15">
        <f t="shared" si="208"/>
        <v>0</v>
      </c>
      <c r="AX1563" s="15">
        <f t="shared" si="208"/>
        <v>0</v>
      </c>
      <c r="AY1563" s="15">
        <f t="shared" si="208"/>
        <v>0</v>
      </c>
      <c r="BB1563" t="b">
        <f t="shared" si="192"/>
        <v>1</v>
      </c>
    </row>
    <row r="1564" spans="2:54">
      <c r="B1564">
        <f>TIP!A279</f>
        <v>18021</v>
      </c>
      <c r="C1564">
        <f>TIP!C279</f>
        <v>70481</v>
      </c>
      <c r="D1564" t="str">
        <f>TIP!F279</f>
        <v xml:space="preserve"> Portland</v>
      </c>
      <c r="E1564" t="s">
        <v>4307</v>
      </c>
      <c r="F1564" t="str">
        <f t="shared" si="193"/>
        <v>City/Trail</v>
      </c>
      <c r="G1564" t="str">
        <f>TIP!F279</f>
        <v xml:space="preserve"> Portland</v>
      </c>
      <c r="I1564" t="str">
        <f>TIP!B279</f>
        <v>East Portland Active Transportation to Transit</v>
      </c>
      <c r="L1564" t="str">
        <f>TIP!E279</f>
        <v xml:space="preserve"> Local Road</v>
      </c>
      <c r="M1564" t="str">
        <f>TIP!D279</f>
        <v xml:space="preserve"> Elevate transit bicycling and walking rates in East Portland by developing a bikeway network that connects to light rail and improving the pedestrian-transit connection with sidewalk infill and street crossing improvements.</v>
      </c>
      <c r="N1564">
        <f>TIP!P279</f>
        <v>0</v>
      </c>
      <c r="R1564">
        <v>139</v>
      </c>
      <c r="T1564" t="str">
        <f>TIP!H214</f>
        <v>Trail</v>
      </c>
      <c r="U1564" s="15">
        <f>TIP!L279</f>
        <v>2015</v>
      </c>
      <c r="W1564" s="15">
        <f t="shared" si="191"/>
        <v>0</v>
      </c>
      <c r="Y1564" s="15">
        <f t="shared" si="206"/>
        <v>0</v>
      </c>
      <c r="Z1564" s="15">
        <f t="shared" si="206"/>
        <v>0</v>
      </c>
      <c r="AA1564" s="15">
        <f t="shared" si="206"/>
        <v>0</v>
      </c>
      <c r="AB1564" s="15">
        <f t="shared" si="206"/>
        <v>0</v>
      </c>
      <c r="AC1564" s="15">
        <f t="shared" si="206"/>
        <v>0</v>
      </c>
      <c r="AD1564" s="15">
        <f t="shared" si="206"/>
        <v>0</v>
      </c>
      <c r="AE1564" s="15">
        <f t="shared" si="206"/>
        <v>0</v>
      </c>
      <c r="AF1564" s="15">
        <f t="shared" si="206"/>
        <v>0</v>
      </c>
      <c r="AG1564" s="15">
        <f t="shared" si="206"/>
        <v>0</v>
      </c>
      <c r="AH1564" s="15">
        <f t="shared" si="206"/>
        <v>0</v>
      </c>
      <c r="AI1564" s="15">
        <f t="shared" si="207"/>
        <v>0</v>
      </c>
      <c r="AJ1564" s="15">
        <f t="shared" si="207"/>
        <v>0</v>
      </c>
      <c r="AK1564" s="15">
        <f t="shared" si="207"/>
        <v>0</v>
      </c>
      <c r="AL1564" s="15">
        <f t="shared" si="207"/>
        <v>0</v>
      </c>
      <c r="AM1564" s="15">
        <f t="shared" si="207"/>
        <v>0</v>
      </c>
      <c r="AN1564" s="15">
        <f t="shared" si="207"/>
        <v>0</v>
      </c>
      <c r="AO1564" s="15">
        <f t="shared" si="207"/>
        <v>0</v>
      </c>
      <c r="AP1564" s="15">
        <f t="shared" si="207"/>
        <v>0</v>
      </c>
      <c r="AQ1564" s="15">
        <f t="shared" si="207"/>
        <v>0</v>
      </c>
      <c r="AR1564" s="15">
        <f t="shared" si="207"/>
        <v>0</v>
      </c>
      <c r="AS1564" s="15">
        <f t="shared" si="208"/>
        <v>0</v>
      </c>
      <c r="AT1564" s="15">
        <f t="shared" si="208"/>
        <v>0</v>
      </c>
      <c r="AU1564" s="15">
        <f t="shared" si="208"/>
        <v>0</v>
      </c>
      <c r="AV1564" s="15">
        <f t="shared" si="208"/>
        <v>0</v>
      </c>
      <c r="AW1564" s="15">
        <f t="shared" si="208"/>
        <v>0</v>
      </c>
      <c r="AX1564" s="15">
        <f t="shared" si="208"/>
        <v>0</v>
      </c>
      <c r="AY1564" s="15">
        <f t="shared" si="208"/>
        <v>0</v>
      </c>
      <c r="BB1564" t="b">
        <f t="shared" si="192"/>
        <v>1</v>
      </c>
    </row>
    <row r="1565" spans="2:54">
      <c r="B1565">
        <f>TIP!A280</f>
        <v>18021</v>
      </c>
      <c r="C1565">
        <f>TIP!C280</f>
        <v>70481</v>
      </c>
      <c r="D1565" t="str">
        <f>TIP!F280</f>
        <v xml:space="preserve"> Portland</v>
      </c>
      <c r="E1565" t="s">
        <v>4307</v>
      </c>
      <c r="F1565" t="str">
        <f t="shared" si="193"/>
        <v>City/0</v>
      </c>
      <c r="G1565" t="str">
        <f>TIP!F280</f>
        <v xml:space="preserve"> Portland</v>
      </c>
      <c r="I1565" t="str">
        <f>TIP!B280</f>
        <v>East Portland Active Transportation to Transit</v>
      </c>
      <c r="L1565" t="str">
        <f>TIP!E280</f>
        <v xml:space="preserve"> Local Road</v>
      </c>
      <c r="M1565" t="str">
        <f>TIP!D280</f>
        <v xml:space="preserve"> Elevate transit bicycling and walking rates in East Portland by developing a bikeway network that connects to light rail and improving the pedestrian-transit connection with sidewalk infill and street crossing improvements.</v>
      </c>
      <c r="N1565">
        <f>TIP!P280</f>
        <v>350000</v>
      </c>
      <c r="R1565">
        <v>140</v>
      </c>
      <c r="T1565">
        <f>TIP!H215</f>
        <v>0</v>
      </c>
      <c r="U1565" s="15">
        <f>TIP!L280</f>
        <v>2015</v>
      </c>
      <c r="W1565" s="15">
        <f t="shared" si="191"/>
        <v>350000</v>
      </c>
      <c r="Y1565" s="15">
        <f t="shared" si="206"/>
        <v>0</v>
      </c>
      <c r="Z1565" s="15">
        <f t="shared" si="206"/>
        <v>350000</v>
      </c>
      <c r="AA1565" s="15">
        <f t="shared" si="206"/>
        <v>0</v>
      </c>
      <c r="AB1565" s="15">
        <f t="shared" si="206"/>
        <v>0</v>
      </c>
      <c r="AC1565" s="15">
        <f t="shared" si="206"/>
        <v>0</v>
      </c>
      <c r="AD1565" s="15">
        <f t="shared" si="206"/>
        <v>0</v>
      </c>
      <c r="AE1565" s="15">
        <f t="shared" si="206"/>
        <v>0</v>
      </c>
      <c r="AF1565" s="15">
        <f t="shared" si="206"/>
        <v>0</v>
      </c>
      <c r="AG1565" s="15">
        <f t="shared" si="206"/>
        <v>0</v>
      </c>
      <c r="AH1565" s="15">
        <f t="shared" si="206"/>
        <v>0</v>
      </c>
      <c r="AI1565" s="15">
        <f t="shared" si="207"/>
        <v>0</v>
      </c>
      <c r="AJ1565" s="15">
        <f t="shared" si="207"/>
        <v>0</v>
      </c>
      <c r="AK1565" s="15">
        <f t="shared" si="207"/>
        <v>0</v>
      </c>
      <c r="AL1565" s="15">
        <f t="shared" si="207"/>
        <v>0</v>
      </c>
      <c r="AM1565" s="15">
        <f t="shared" si="207"/>
        <v>0</v>
      </c>
      <c r="AN1565" s="15">
        <f t="shared" si="207"/>
        <v>0</v>
      </c>
      <c r="AO1565" s="15">
        <f t="shared" si="207"/>
        <v>0</v>
      </c>
      <c r="AP1565" s="15">
        <f t="shared" si="207"/>
        <v>0</v>
      </c>
      <c r="AQ1565" s="15">
        <f t="shared" si="207"/>
        <v>0</v>
      </c>
      <c r="AR1565" s="15">
        <f t="shared" si="207"/>
        <v>0</v>
      </c>
      <c r="AS1565" s="15">
        <f t="shared" si="208"/>
        <v>0</v>
      </c>
      <c r="AT1565" s="15">
        <f t="shared" si="208"/>
        <v>0</v>
      </c>
      <c r="AU1565" s="15">
        <f t="shared" si="208"/>
        <v>0</v>
      </c>
      <c r="AV1565" s="15">
        <f t="shared" si="208"/>
        <v>0</v>
      </c>
      <c r="AW1565" s="15">
        <f t="shared" si="208"/>
        <v>0</v>
      </c>
      <c r="AX1565" s="15">
        <f t="shared" si="208"/>
        <v>0</v>
      </c>
      <c r="AY1565" s="15">
        <f t="shared" si="208"/>
        <v>0</v>
      </c>
      <c r="BB1565" t="b">
        <f t="shared" si="192"/>
        <v>1</v>
      </c>
    </row>
    <row r="1566" spans="2:54">
      <c r="B1566">
        <f>TIP!A281</f>
        <v>18021</v>
      </c>
      <c r="C1566">
        <f>TIP!C281</f>
        <v>70481</v>
      </c>
      <c r="D1566" t="str">
        <f>TIP!F281</f>
        <v xml:space="preserve"> Portland</v>
      </c>
      <c r="E1566" t="s">
        <v>4307</v>
      </c>
      <c r="F1566" t="str">
        <f t="shared" si="193"/>
        <v>City/0</v>
      </c>
      <c r="G1566" t="str">
        <f>TIP!F281</f>
        <v xml:space="preserve"> Portland</v>
      </c>
      <c r="I1566" t="str">
        <f>TIP!B281</f>
        <v>East Portland Active Transportation to Transit</v>
      </c>
      <c r="L1566" t="str">
        <f>TIP!E281</f>
        <v xml:space="preserve"> Local Road</v>
      </c>
      <c r="M1566" t="str">
        <f>TIP!D281</f>
        <v xml:space="preserve"> Elevate transit bicycling and walking rates in East Portland by developing a bikeway network that connects to light rail and improving the pedestrian-transit connection with sidewalk infill and street crossing improvements.</v>
      </c>
      <c r="N1566">
        <f>TIP!P281</f>
        <v>3353332</v>
      </c>
      <c r="R1566">
        <v>141</v>
      </c>
      <c r="T1566">
        <f>TIP!H216</f>
        <v>0</v>
      </c>
      <c r="U1566" s="15">
        <f>TIP!L281</f>
        <v>2015</v>
      </c>
      <c r="W1566" s="15">
        <f t="shared" si="191"/>
        <v>3353332</v>
      </c>
      <c r="Y1566" s="15">
        <f t="shared" si="206"/>
        <v>0</v>
      </c>
      <c r="Z1566" s="15">
        <f t="shared" si="206"/>
        <v>3353332</v>
      </c>
      <c r="AA1566" s="15">
        <f t="shared" si="206"/>
        <v>0</v>
      </c>
      <c r="AB1566" s="15">
        <f t="shared" si="206"/>
        <v>0</v>
      </c>
      <c r="AC1566" s="15">
        <f t="shared" si="206"/>
        <v>0</v>
      </c>
      <c r="AD1566" s="15">
        <f t="shared" si="206"/>
        <v>0</v>
      </c>
      <c r="AE1566" s="15">
        <f t="shared" si="206"/>
        <v>0</v>
      </c>
      <c r="AF1566" s="15">
        <f t="shared" si="206"/>
        <v>0</v>
      </c>
      <c r="AG1566" s="15">
        <f t="shared" si="206"/>
        <v>0</v>
      </c>
      <c r="AH1566" s="15">
        <f t="shared" si="206"/>
        <v>0</v>
      </c>
      <c r="AI1566" s="15">
        <f t="shared" si="207"/>
        <v>0</v>
      </c>
      <c r="AJ1566" s="15">
        <f t="shared" si="207"/>
        <v>0</v>
      </c>
      <c r="AK1566" s="15">
        <f t="shared" si="207"/>
        <v>0</v>
      </c>
      <c r="AL1566" s="15">
        <f t="shared" si="207"/>
        <v>0</v>
      </c>
      <c r="AM1566" s="15">
        <f t="shared" si="207"/>
        <v>0</v>
      </c>
      <c r="AN1566" s="15">
        <f t="shared" si="207"/>
        <v>0</v>
      </c>
      <c r="AO1566" s="15">
        <f t="shared" si="207"/>
        <v>0</v>
      </c>
      <c r="AP1566" s="15">
        <f t="shared" si="207"/>
        <v>0</v>
      </c>
      <c r="AQ1566" s="15">
        <f t="shared" si="207"/>
        <v>0</v>
      </c>
      <c r="AR1566" s="15">
        <f t="shared" si="207"/>
        <v>0</v>
      </c>
      <c r="AS1566" s="15">
        <f t="shared" si="208"/>
        <v>0</v>
      </c>
      <c r="AT1566" s="15">
        <f t="shared" si="208"/>
        <v>0</v>
      </c>
      <c r="AU1566" s="15">
        <f t="shared" si="208"/>
        <v>0</v>
      </c>
      <c r="AV1566" s="15">
        <f t="shared" si="208"/>
        <v>0</v>
      </c>
      <c r="AW1566" s="15">
        <f t="shared" si="208"/>
        <v>0</v>
      </c>
      <c r="AX1566" s="15">
        <f t="shared" si="208"/>
        <v>0</v>
      </c>
      <c r="AY1566" s="15">
        <f t="shared" si="208"/>
        <v>0</v>
      </c>
      <c r="BB1566" t="b">
        <f t="shared" si="192"/>
        <v>1</v>
      </c>
    </row>
    <row r="1567" spans="2:54">
      <c r="B1567">
        <f>TIP!A282</f>
        <v>18021</v>
      </c>
      <c r="C1567">
        <f>TIP!C282</f>
        <v>70481</v>
      </c>
      <c r="D1567" t="str">
        <f>TIP!F282</f>
        <v xml:space="preserve"> Portland</v>
      </c>
      <c r="E1567" t="s">
        <v>4307</v>
      </c>
      <c r="F1567" t="str">
        <f t="shared" si="193"/>
        <v>City/0</v>
      </c>
      <c r="G1567" t="str">
        <f>TIP!F282</f>
        <v xml:space="preserve"> Portland</v>
      </c>
      <c r="I1567" t="str">
        <f>TIP!B282</f>
        <v>East Portland Active Transportation to Transit</v>
      </c>
      <c r="L1567" t="str">
        <f>TIP!E282</f>
        <v xml:space="preserve"> Local Road</v>
      </c>
      <c r="M1567" t="str">
        <f>TIP!D282</f>
        <v xml:space="preserve"> Elevate transit bicycling and walking rates in East Portland by developing a bikeway network that connects to light rail and improving the pedestrian-transit connection with sidewalk infill and street crossing improvements.</v>
      </c>
      <c r="N1567">
        <f>TIP!P282</f>
        <v>0</v>
      </c>
      <c r="R1567">
        <v>142</v>
      </c>
      <c r="T1567">
        <f>TIP!H217</f>
        <v>0</v>
      </c>
      <c r="U1567" s="15">
        <f>TIP!L282</f>
        <v>2015</v>
      </c>
      <c r="W1567" s="15">
        <f t="shared" si="191"/>
        <v>0</v>
      </c>
      <c r="Y1567" s="15">
        <f t="shared" si="206"/>
        <v>0</v>
      </c>
      <c r="Z1567" s="15">
        <f t="shared" si="206"/>
        <v>0</v>
      </c>
      <c r="AA1567" s="15">
        <f t="shared" si="206"/>
        <v>0</v>
      </c>
      <c r="AB1567" s="15">
        <f t="shared" si="206"/>
        <v>0</v>
      </c>
      <c r="AC1567" s="15">
        <f t="shared" si="206"/>
        <v>0</v>
      </c>
      <c r="AD1567" s="15">
        <f t="shared" si="206"/>
        <v>0</v>
      </c>
      <c r="AE1567" s="15">
        <f t="shared" si="206"/>
        <v>0</v>
      </c>
      <c r="AF1567" s="15">
        <f t="shared" si="206"/>
        <v>0</v>
      </c>
      <c r="AG1567" s="15">
        <f t="shared" si="206"/>
        <v>0</v>
      </c>
      <c r="AH1567" s="15">
        <f t="shared" si="206"/>
        <v>0</v>
      </c>
      <c r="AI1567" s="15">
        <f t="shared" si="207"/>
        <v>0</v>
      </c>
      <c r="AJ1567" s="15">
        <f t="shared" si="207"/>
        <v>0</v>
      </c>
      <c r="AK1567" s="15">
        <f t="shared" si="207"/>
        <v>0</v>
      </c>
      <c r="AL1567" s="15">
        <f t="shared" si="207"/>
        <v>0</v>
      </c>
      <c r="AM1567" s="15">
        <f t="shared" si="207"/>
        <v>0</v>
      </c>
      <c r="AN1567" s="15">
        <f t="shared" si="207"/>
        <v>0</v>
      </c>
      <c r="AO1567" s="15">
        <f t="shared" si="207"/>
        <v>0</v>
      </c>
      <c r="AP1567" s="15">
        <f t="shared" si="207"/>
        <v>0</v>
      </c>
      <c r="AQ1567" s="15">
        <f t="shared" si="207"/>
        <v>0</v>
      </c>
      <c r="AR1567" s="15">
        <f t="shared" si="207"/>
        <v>0</v>
      </c>
      <c r="AS1567" s="15">
        <f t="shared" si="208"/>
        <v>0</v>
      </c>
      <c r="AT1567" s="15">
        <f t="shared" si="208"/>
        <v>0</v>
      </c>
      <c r="AU1567" s="15">
        <f t="shared" si="208"/>
        <v>0</v>
      </c>
      <c r="AV1567" s="15">
        <f t="shared" si="208"/>
        <v>0</v>
      </c>
      <c r="AW1567" s="15">
        <f t="shared" si="208"/>
        <v>0</v>
      </c>
      <c r="AX1567" s="15">
        <f t="shared" si="208"/>
        <v>0</v>
      </c>
      <c r="AY1567" s="15">
        <f t="shared" si="208"/>
        <v>0</v>
      </c>
      <c r="BB1567" t="b">
        <f t="shared" si="192"/>
        <v>1</v>
      </c>
    </row>
    <row r="1568" spans="2:54">
      <c r="B1568">
        <f>TIP!A283</f>
        <v>18021</v>
      </c>
      <c r="C1568">
        <f>TIP!C283</f>
        <v>70481</v>
      </c>
      <c r="D1568" t="str">
        <f>TIP!F283</f>
        <v xml:space="preserve"> Portland</v>
      </c>
      <c r="E1568" t="s">
        <v>4307</v>
      </c>
      <c r="F1568" t="str">
        <f t="shared" si="193"/>
        <v>City/0</v>
      </c>
      <c r="G1568" t="str">
        <f>TIP!F283</f>
        <v xml:space="preserve"> Portland</v>
      </c>
      <c r="I1568" t="str">
        <f>TIP!B283</f>
        <v>East Portland Active Transportation to Transit</v>
      </c>
      <c r="L1568" t="str">
        <f>TIP!E283</f>
        <v xml:space="preserve"> Local Road</v>
      </c>
      <c r="M1568" t="str">
        <f>TIP!D283</f>
        <v xml:space="preserve"> Elevate transit bicycling and walking rates in East Portland by developing a bikeway network that connects to light rail and improving the pedestrian-transit connection with sidewalk infill and street crossing improvements.</v>
      </c>
      <c r="N1568">
        <f>TIP!P283</f>
        <v>55723</v>
      </c>
      <c r="R1568">
        <v>143</v>
      </c>
      <c r="T1568">
        <f>TIP!H218</f>
        <v>0</v>
      </c>
      <c r="U1568" s="15">
        <f>TIP!L283</f>
        <v>2015</v>
      </c>
      <c r="W1568" s="15">
        <f t="shared" si="191"/>
        <v>55723</v>
      </c>
      <c r="Y1568" s="15">
        <f t="shared" ref="Y1568:AH1577" si="209">IF(Y$1=$U1568,$W1568,0)</f>
        <v>0</v>
      </c>
      <c r="Z1568" s="15">
        <f t="shared" si="209"/>
        <v>55723</v>
      </c>
      <c r="AA1568" s="15">
        <f t="shared" si="209"/>
        <v>0</v>
      </c>
      <c r="AB1568" s="15">
        <f t="shared" si="209"/>
        <v>0</v>
      </c>
      <c r="AC1568" s="15">
        <f t="shared" si="209"/>
        <v>0</v>
      </c>
      <c r="AD1568" s="15">
        <f t="shared" si="209"/>
        <v>0</v>
      </c>
      <c r="AE1568" s="15">
        <f t="shared" si="209"/>
        <v>0</v>
      </c>
      <c r="AF1568" s="15">
        <f t="shared" si="209"/>
        <v>0</v>
      </c>
      <c r="AG1568" s="15">
        <f t="shared" si="209"/>
        <v>0</v>
      </c>
      <c r="AH1568" s="15">
        <f t="shared" si="209"/>
        <v>0</v>
      </c>
      <c r="AI1568" s="15">
        <f t="shared" ref="AI1568:AR1577" si="210">IF(AI$1=$U1568,$W1568,0)</f>
        <v>0</v>
      </c>
      <c r="AJ1568" s="15">
        <f t="shared" si="210"/>
        <v>0</v>
      </c>
      <c r="AK1568" s="15">
        <f t="shared" si="210"/>
        <v>0</v>
      </c>
      <c r="AL1568" s="15">
        <f t="shared" si="210"/>
        <v>0</v>
      </c>
      <c r="AM1568" s="15">
        <f t="shared" si="210"/>
        <v>0</v>
      </c>
      <c r="AN1568" s="15">
        <f t="shared" si="210"/>
        <v>0</v>
      </c>
      <c r="AO1568" s="15">
        <f t="shared" si="210"/>
        <v>0</v>
      </c>
      <c r="AP1568" s="15">
        <f t="shared" si="210"/>
        <v>0</v>
      </c>
      <c r="AQ1568" s="15">
        <f t="shared" si="210"/>
        <v>0</v>
      </c>
      <c r="AR1568" s="15">
        <f t="shared" si="210"/>
        <v>0</v>
      </c>
      <c r="AS1568" s="15">
        <f t="shared" ref="AS1568:AY1577" si="211">IF(AS$1=$U1568,$W1568,0)</f>
        <v>0</v>
      </c>
      <c r="AT1568" s="15">
        <f t="shared" si="211"/>
        <v>0</v>
      </c>
      <c r="AU1568" s="15">
        <f t="shared" si="211"/>
        <v>0</v>
      </c>
      <c r="AV1568" s="15">
        <f t="shared" si="211"/>
        <v>0</v>
      </c>
      <c r="AW1568" s="15">
        <f t="shared" si="211"/>
        <v>0</v>
      </c>
      <c r="AX1568" s="15">
        <f t="shared" si="211"/>
        <v>0</v>
      </c>
      <c r="AY1568" s="15">
        <f t="shared" si="211"/>
        <v>0</v>
      </c>
      <c r="BB1568" t="b">
        <f t="shared" si="192"/>
        <v>1</v>
      </c>
    </row>
    <row r="1569" spans="2:54">
      <c r="B1569">
        <f>TIP!A284</f>
        <v>18024</v>
      </c>
      <c r="C1569">
        <f>TIP!C284</f>
        <v>70487</v>
      </c>
      <c r="D1569" t="str">
        <f>TIP!F284</f>
        <v xml:space="preserve"> Portland</v>
      </c>
      <c r="E1569" t="s">
        <v>4307</v>
      </c>
      <c r="F1569" t="str">
        <f t="shared" si="193"/>
        <v>City/Roadwayandbridge</v>
      </c>
      <c r="G1569" t="str">
        <f>TIP!F284</f>
        <v xml:space="preserve"> Portland</v>
      </c>
      <c r="I1569" t="str">
        <f>TIP!B284</f>
        <v>Regional Over-dimensional Truck Route Plan</v>
      </c>
      <c r="L1569" t="str">
        <f>TIP!E284</f>
        <v xml:space="preserve"> Local Road</v>
      </c>
      <c r="M1569" t="str">
        <f>TIP!D284</f>
        <v xml:space="preserve"> This project will identify the most commonly used and the preferred routes for the movement of over-dimensional vehicles and document the minimum clearance requirements to accommodate over-sized loads in the Metro region.</v>
      </c>
      <c r="N1569">
        <f>TIP!P284</f>
        <v>111445</v>
      </c>
      <c r="R1569">
        <v>144</v>
      </c>
      <c r="T1569" t="str">
        <f>TIP!H219</f>
        <v>Roadwayandbridge</v>
      </c>
      <c r="U1569" s="15">
        <f>TIP!L284</f>
        <v>2015</v>
      </c>
      <c r="W1569" s="15">
        <f t="shared" si="191"/>
        <v>111445</v>
      </c>
      <c r="Y1569" s="15">
        <f t="shared" si="209"/>
        <v>0</v>
      </c>
      <c r="Z1569" s="15">
        <f t="shared" si="209"/>
        <v>111445</v>
      </c>
      <c r="AA1569" s="15">
        <f t="shared" si="209"/>
        <v>0</v>
      </c>
      <c r="AB1569" s="15">
        <f t="shared" si="209"/>
        <v>0</v>
      </c>
      <c r="AC1569" s="15">
        <f t="shared" si="209"/>
        <v>0</v>
      </c>
      <c r="AD1569" s="15">
        <f t="shared" si="209"/>
        <v>0</v>
      </c>
      <c r="AE1569" s="15">
        <f t="shared" si="209"/>
        <v>0</v>
      </c>
      <c r="AF1569" s="15">
        <f t="shared" si="209"/>
        <v>0</v>
      </c>
      <c r="AG1569" s="15">
        <f t="shared" si="209"/>
        <v>0</v>
      </c>
      <c r="AH1569" s="15">
        <f t="shared" si="209"/>
        <v>0</v>
      </c>
      <c r="AI1569" s="15">
        <f t="shared" si="210"/>
        <v>0</v>
      </c>
      <c r="AJ1569" s="15">
        <f t="shared" si="210"/>
        <v>0</v>
      </c>
      <c r="AK1569" s="15">
        <f t="shared" si="210"/>
        <v>0</v>
      </c>
      <c r="AL1569" s="15">
        <f t="shared" si="210"/>
        <v>0</v>
      </c>
      <c r="AM1569" s="15">
        <f t="shared" si="210"/>
        <v>0</v>
      </c>
      <c r="AN1569" s="15">
        <f t="shared" si="210"/>
        <v>0</v>
      </c>
      <c r="AO1569" s="15">
        <f t="shared" si="210"/>
        <v>0</v>
      </c>
      <c r="AP1569" s="15">
        <f t="shared" si="210"/>
        <v>0</v>
      </c>
      <c r="AQ1569" s="15">
        <f t="shared" si="210"/>
        <v>0</v>
      </c>
      <c r="AR1569" s="15">
        <f t="shared" si="210"/>
        <v>0</v>
      </c>
      <c r="AS1569" s="15">
        <f t="shared" si="211"/>
        <v>0</v>
      </c>
      <c r="AT1569" s="15">
        <f t="shared" si="211"/>
        <v>0</v>
      </c>
      <c r="AU1569" s="15">
        <f t="shared" si="211"/>
        <v>0</v>
      </c>
      <c r="AV1569" s="15">
        <f t="shared" si="211"/>
        <v>0</v>
      </c>
      <c r="AW1569" s="15">
        <f t="shared" si="211"/>
        <v>0</v>
      </c>
      <c r="AX1569" s="15">
        <f t="shared" si="211"/>
        <v>0</v>
      </c>
      <c r="AY1569" s="15">
        <f t="shared" si="211"/>
        <v>0</v>
      </c>
      <c r="BB1569" t="b">
        <f t="shared" si="192"/>
        <v>1</v>
      </c>
    </row>
    <row r="1570" spans="2:54">
      <c r="B1570">
        <f>TIP!A332</f>
        <v>18308</v>
      </c>
      <c r="C1570">
        <f>TIP!C332</f>
        <v>70646</v>
      </c>
      <c r="D1570" t="str">
        <f>TIP!F332</f>
        <v xml:space="preserve"> Portland</v>
      </c>
      <c r="E1570" t="s">
        <v>4307</v>
      </c>
      <c r="F1570" t="str">
        <f t="shared" si="193"/>
        <v>City/Pedestrian</v>
      </c>
      <c r="G1570" t="str">
        <f>TIP!F332</f>
        <v xml:space="preserve"> Portland</v>
      </c>
      <c r="I1570" t="str">
        <f>TIP!B332</f>
        <v>N/NE Columbia Blvd Traffic/Transit Signal Upgrade</v>
      </c>
      <c r="L1570" t="str">
        <f>TIP!E332</f>
        <v xml:space="preserve"> Local Road</v>
      </c>
      <c r="M1570" t="str">
        <f>TIP!D332</f>
        <v xml:space="preserve"> Construct upgrade to traffic signal hardware communications and signal timing</v>
      </c>
      <c r="N1570">
        <f>TIP!P332</f>
        <v>167168</v>
      </c>
      <c r="R1570">
        <v>192</v>
      </c>
      <c r="T1570" t="str">
        <f>TIP!H267</f>
        <v>Pedestrian</v>
      </c>
      <c r="U1570" s="15">
        <f>TIP!L332</f>
        <v>2015</v>
      </c>
      <c r="W1570" s="15">
        <f t="shared" si="191"/>
        <v>167168</v>
      </c>
      <c r="Y1570" s="15">
        <f t="shared" si="209"/>
        <v>0</v>
      </c>
      <c r="Z1570" s="15">
        <f t="shared" si="209"/>
        <v>167168</v>
      </c>
      <c r="AA1570" s="15">
        <f t="shared" si="209"/>
        <v>0</v>
      </c>
      <c r="AB1570" s="15">
        <f t="shared" si="209"/>
        <v>0</v>
      </c>
      <c r="AC1570" s="15">
        <f t="shared" si="209"/>
        <v>0</v>
      </c>
      <c r="AD1570" s="15">
        <f t="shared" si="209"/>
        <v>0</v>
      </c>
      <c r="AE1570" s="15">
        <f t="shared" si="209"/>
        <v>0</v>
      </c>
      <c r="AF1570" s="15">
        <f t="shared" si="209"/>
        <v>0</v>
      </c>
      <c r="AG1570" s="15">
        <f t="shared" si="209"/>
        <v>0</v>
      </c>
      <c r="AH1570" s="15">
        <f t="shared" si="209"/>
        <v>0</v>
      </c>
      <c r="AI1570" s="15">
        <f t="shared" si="210"/>
        <v>0</v>
      </c>
      <c r="AJ1570" s="15">
        <f t="shared" si="210"/>
        <v>0</v>
      </c>
      <c r="AK1570" s="15">
        <f t="shared" si="210"/>
        <v>0</v>
      </c>
      <c r="AL1570" s="15">
        <f t="shared" si="210"/>
        <v>0</v>
      </c>
      <c r="AM1570" s="15">
        <f t="shared" si="210"/>
        <v>0</v>
      </c>
      <c r="AN1570" s="15">
        <f t="shared" si="210"/>
        <v>0</v>
      </c>
      <c r="AO1570" s="15">
        <f t="shared" si="210"/>
        <v>0</v>
      </c>
      <c r="AP1570" s="15">
        <f t="shared" si="210"/>
        <v>0</v>
      </c>
      <c r="AQ1570" s="15">
        <f t="shared" si="210"/>
        <v>0</v>
      </c>
      <c r="AR1570" s="15">
        <f t="shared" si="210"/>
        <v>0</v>
      </c>
      <c r="AS1570" s="15">
        <f t="shared" si="211"/>
        <v>0</v>
      </c>
      <c r="AT1570" s="15">
        <f t="shared" si="211"/>
        <v>0</v>
      </c>
      <c r="AU1570" s="15">
        <f t="shared" si="211"/>
        <v>0</v>
      </c>
      <c r="AV1570" s="15">
        <f t="shared" si="211"/>
        <v>0</v>
      </c>
      <c r="AW1570" s="15">
        <f t="shared" si="211"/>
        <v>0</v>
      </c>
      <c r="AX1570" s="15">
        <f t="shared" si="211"/>
        <v>0</v>
      </c>
      <c r="AY1570" s="15">
        <f t="shared" si="211"/>
        <v>0</v>
      </c>
      <c r="BB1570" t="b">
        <f t="shared" si="192"/>
        <v>1</v>
      </c>
    </row>
    <row r="1571" spans="2:54">
      <c r="B1571">
        <f>TIP!A333</f>
        <v>18308</v>
      </c>
      <c r="C1571">
        <f>TIP!C333</f>
        <v>70646</v>
      </c>
      <c r="D1571" t="str">
        <f>TIP!F333</f>
        <v xml:space="preserve"> Portland</v>
      </c>
      <c r="E1571" t="s">
        <v>4307</v>
      </c>
      <c r="F1571" t="str">
        <f t="shared" si="193"/>
        <v>City/Other</v>
      </c>
      <c r="G1571" t="str">
        <f>TIP!F333</f>
        <v xml:space="preserve"> Portland</v>
      </c>
      <c r="I1571" t="str">
        <f>TIP!B333</f>
        <v>N/NE Columbia Blvd Traffic/Transit Signal Upgrade</v>
      </c>
      <c r="L1571" t="str">
        <f>TIP!E333</f>
        <v xml:space="preserve"> Local Road</v>
      </c>
      <c r="M1571" t="str">
        <f>TIP!D333</f>
        <v xml:space="preserve"> Construct upgrade to traffic signal hardware communications and signal timing</v>
      </c>
      <c r="N1571">
        <f>TIP!P333</f>
        <v>390059</v>
      </c>
      <c r="R1571">
        <v>193</v>
      </c>
      <c r="T1571" t="str">
        <f>TIP!H268</f>
        <v>Other</v>
      </c>
      <c r="U1571" s="15">
        <f>TIP!L333</f>
        <v>2015</v>
      </c>
      <c r="W1571" s="15">
        <f t="shared" si="191"/>
        <v>390059</v>
      </c>
      <c r="Y1571" s="15">
        <f t="shared" si="209"/>
        <v>0</v>
      </c>
      <c r="Z1571" s="15">
        <f t="shared" si="209"/>
        <v>390059</v>
      </c>
      <c r="AA1571" s="15">
        <f t="shared" si="209"/>
        <v>0</v>
      </c>
      <c r="AB1571" s="15">
        <f t="shared" si="209"/>
        <v>0</v>
      </c>
      <c r="AC1571" s="15">
        <f t="shared" si="209"/>
        <v>0</v>
      </c>
      <c r="AD1571" s="15">
        <f t="shared" si="209"/>
        <v>0</v>
      </c>
      <c r="AE1571" s="15">
        <f t="shared" si="209"/>
        <v>0</v>
      </c>
      <c r="AF1571" s="15">
        <f t="shared" si="209"/>
        <v>0</v>
      </c>
      <c r="AG1571" s="15">
        <f t="shared" si="209"/>
        <v>0</v>
      </c>
      <c r="AH1571" s="15">
        <f t="shared" si="209"/>
        <v>0</v>
      </c>
      <c r="AI1571" s="15">
        <f t="shared" si="210"/>
        <v>0</v>
      </c>
      <c r="AJ1571" s="15">
        <f t="shared" si="210"/>
        <v>0</v>
      </c>
      <c r="AK1571" s="15">
        <f t="shared" si="210"/>
        <v>0</v>
      </c>
      <c r="AL1571" s="15">
        <f t="shared" si="210"/>
        <v>0</v>
      </c>
      <c r="AM1571" s="15">
        <f t="shared" si="210"/>
        <v>0</v>
      </c>
      <c r="AN1571" s="15">
        <f t="shared" si="210"/>
        <v>0</v>
      </c>
      <c r="AO1571" s="15">
        <f t="shared" si="210"/>
        <v>0</v>
      </c>
      <c r="AP1571" s="15">
        <f t="shared" si="210"/>
        <v>0</v>
      </c>
      <c r="AQ1571" s="15">
        <f t="shared" si="210"/>
        <v>0</v>
      </c>
      <c r="AR1571" s="15">
        <f t="shared" si="210"/>
        <v>0</v>
      </c>
      <c r="AS1571" s="15">
        <f t="shared" si="211"/>
        <v>0</v>
      </c>
      <c r="AT1571" s="15">
        <f t="shared" si="211"/>
        <v>0</v>
      </c>
      <c r="AU1571" s="15">
        <f t="shared" si="211"/>
        <v>0</v>
      </c>
      <c r="AV1571" s="15">
        <f t="shared" si="211"/>
        <v>0</v>
      </c>
      <c r="AW1571" s="15">
        <f t="shared" si="211"/>
        <v>0</v>
      </c>
      <c r="AX1571" s="15">
        <f t="shared" si="211"/>
        <v>0</v>
      </c>
      <c r="AY1571" s="15">
        <f t="shared" si="211"/>
        <v>0</v>
      </c>
      <c r="BB1571" t="b">
        <f t="shared" si="192"/>
        <v>1</v>
      </c>
    </row>
    <row r="1572" spans="2:54">
      <c r="B1572">
        <f>TIP!A343</f>
        <v>18340</v>
      </c>
      <c r="C1572">
        <f>TIP!C343</f>
        <v>70599</v>
      </c>
      <c r="D1572" t="str">
        <f>TIP!F343</f>
        <v xml:space="preserve"> Portland</v>
      </c>
      <c r="E1572" t="s">
        <v>4307</v>
      </c>
      <c r="F1572" t="str">
        <f t="shared" si="193"/>
        <v>City/Roadwayandbridge</v>
      </c>
      <c r="G1572" t="str">
        <f>TIP!F343</f>
        <v xml:space="preserve"> Portland</v>
      </c>
      <c r="I1572" t="str">
        <f>TIP!B343</f>
        <v>NW Thurman St: Macleay Park Bridge Rehab</v>
      </c>
      <c r="L1572" t="str">
        <f>TIP!E343</f>
        <v xml:space="preserve"> Local Road</v>
      </c>
      <c r="M1572" t="str">
        <f>TIP!D343</f>
        <v xml:space="preserve"> Replace Steel floor beams timber strings deck &amp; railing Bridge #25B15</v>
      </c>
      <c r="N1572">
        <f>TIP!P343</f>
        <v>0</v>
      </c>
      <c r="R1572">
        <v>203</v>
      </c>
      <c r="T1572" t="str">
        <f>TIP!H278</f>
        <v>Roadwayandbridge</v>
      </c>
      <c r="U1572" s="15">
        <f>TIP!L343</f>
        <v>2015</v>
      </c>
      <c r="W1572" s="15">
        <f t="shared" si="191"/>
        <v>0</v>
      </c>
      <c r="Y1572" s="15">
        <f t="shared" si="209"/>
        <v>0</v>
      </c>
      <c r="Z1572" s="15">
        <f t="shared" si="209"/>
        <v>0</v>
      </c>
      <c r="AA1572" s="15">
        <f t="shared" si="209"/>
        <v>0</v>
      </c>
      <c r="AB1572" s="15">
        <f t="shared" si="209"/>
        <v>0</v>
      </c>
      <c r="AC1572" s="15">
        <f t="shared" si="209"/>
        <v>0</v>
      </c>
      <c r="AD1572" s="15">
        <f t="shared" si="209"/>
        <v>0</v>
      </c>
      <c r="AE1572" s="15">
        <f t="shared" si="209"/>
        <v>0</v>
      </c>
      <c r="AF1572" s="15">
        <f t="shared" si="209"/>
        <v>0</v>
      </c>
      <c r="AG1572" s="15">
        <f t="shared" si="209"/>
        <v>0</v>
      </c>
      <c r="AH1572" s="15">
        <f t="shared" si="209"/>
        <v>0</v>
      </c>
      <c r="AI1572" s="15">
        <f t="shared" si="210"/>
        <v>0</v>
      </c>
      <c r="AJ1572" s="15">
        <f t="shared" si="210"/>
        <v>0</v>
      </c>
      <c r="AK1572" s="15">
        <f t="shared" si="210"/>
        <v>0</v>
      </c>
      <c r="AL1572" s="15">
        <f t="shared" si="210"/>
        <v>0</v>
      </c>
      <c r="AM1572" s="15">
        <f t="shared" si="210"/>
        <v>0</v>
      </c>
      <c r="AN1572" s="15">
        <f t="shared" si="210"/>
        <v>0</v>
      </c>
      <c r="AO1572" s="15">
        <f t="shared" si="210"/>
        <v>0</v>
      </c>
      <c r="AP1572" s="15">
        <f t="shared" si="210"/>
        <v>0</v>
      </c>
      <c r="AQ1572" s="15">
        <f t="shared" si="210"/>
        <v>0</v>
      </c>
      <c r="AR1572" s="15">
        <f t="shared" si="210"/>
        <v>0</v>
      </c>
      <c r="AS1572" s="15">
        <f t="shared" si="211"/>
        <v>0</v>
      </c>
      <c r="AT1572" s="15">
        <f t="shared" si="211"/>
        <v>0</v>
      </c>
      <c r="AU1572" s="15">
        <f t="shared" si="211"/>
        <v>0</v>
      </c>
      <c r="AV1572" s="15">
        <f t="shared" si="211"/>
        <v>0</v>
      </c>
      <c r="AW1572" s="15">
        <f t="shared" si="211"/>
        <v>0</v>
      </c>
      <c r="AX1572" s="15">
        <f t="shared" si="211"/>
        <v>0</v>
      </c>
      <c r="AY1572" s="15">
        <f t="shared" si="211"/>
        <v>0</v>
      </c>
      <c r="BB1572" t="b">
        <f t="shared" si="192"/>
        <v>1</v>
      </c>
    </row>
    <row r="1573" spans="2:54">
      <c r="B1573">
        <f>TIP!A344</f>
        <v>18340</v>
      </c>
      <c r="C1573">
        <f>TIP!C344</f>
        <v>70599</v>
      </c>
      <c r="D1573" t="str">
        <f>TIP!F344</f>
        <v xml:space="preserve"> Portland</v>
      </c>
      <c r="E1573" t="s">
        <v>4307</v>
      </c>
      <c r="F1573" t="str">
        <f t="shared" si="193"/>
        <v>City/Bike</v>
      </c>
      <c r="G1573" t="str">
        <f>TIP!F344</f>
        <v xml:space="preserve"> Portland</v>
      </c>
      <c r="I1573" t="str">
        <f>TIP!B344</f>
        <v>NW Thurman St: Macleay Park Bridge Rehab</v>
      </c>
      <c r="L1573" t="str">
        <f>TIP!E344</f>
        <v xml:space="preserve"> Local Road</v>
      </c>
      <c r="M1573" t="str">
        <f>TIP!D344</f>
        <v xml:space="preserve"> Replace Steel floor beams timber strings deck &amp; railing Bridge #25B15</v>
      </c>
      <c r="N1573">
        <f>TIP!P344</f>
        <v>40000</v>
      </c>
      <c r="R1573">
        <v>204</v>
      </c>
      <c r="T1573" t="str">
        <f>TIP!H279</f>
        <v>Bike</v>
      </c>
      <c r="U1573" s="15">
        <f>TIP!L344</f>
        <v>2015</v>
      </c>
      <c r="W1573" s="15">
        <f t="shared" si="191"/>
        <v>40000</v>
      </c>
      <c r="Y1573" s="15">
        <f t="shared" si="209"/>
        <v>0</v>
      </c>
      <c r="Z1573" s="15">
        <f t="shared" si="209"/>
        <v>40000</v>
      </c>
      <c r="AA1573" s="15">
        <f t="shared" si="209"/>
        <v>0</v>
      </c>
      <c r="AB1573" s="15">
        <f t="shared" si="209"/>
        <v>0</v>
      </c>
      <c r="AC1573" s="15">
        <f t="shared" si="209"/>
        <v>0</v>
      </c>
      <c r="AD1573" s="15">
        <f t="shared" si="209"/>
        <v>0</v>
      </c>
      <c r="AE1573" s="15">
        <f t="shared" si="209"/>
        <v>0</v>
      </c>
      <c r="AF1573" s="15">
        <f t="shared" si="209"/>
        <v>0</v>
      </c>
      <c r="AG1573" s="15">
        <f t="shared" si="209"/>
        <v>0</v>
      </c>
      <c r="AH1573" s="15">
        <f t="shared" si="209"/>
        <v>0</v>
      </c>
      <c r="AI1573" s="15">
        <f t="shared" si="210"/>
        <v>0</v>
      </c>
      <c r="AJ1573" s="15">
        <f t="shared" si="210"/>
        <v>0</v>
      </c>
      <c r="AK1573" s="15">
        <f t="shared" si="210"/>
        <v>0</v>
      </c>
      <c r="AL1573" s="15">
        <f t="shared" si="210"/>
        <v>0</v>
      </c>
      <c r="AM1573" s="15">
        <f t="shared" si="210"/>
        <v>0</v>
      </c>
      <c r="AN1573" s="15">
        <f t="shared" si="210"/>
        <v>0</v>
      </c>
      <c r="AO1573" s="15">
        <f t="shared" si="210"/>
        <v>0</v>
      </c>
      <c r="AP1573" s="15">
        <f t="shared" si="210"/>
        <v>0</v>
      </c>
      <c r="AQ1573" s="15">
        <f t="shared" si="210"/>
        <v>0</v>
      </c>
      <c r="AR1573" s="15">
        <f t="shared" si="210"/>
        <v>0</v>
      </c>
      <c r="AS1573" s="15">
        <f t="shared" si="211"/>
        <v>0</v>
      </c>
      <c r="AT1573" s="15">
        <f t="shared" si="211"/>
        <v>0</v>
      </c>
      <c r="AU1573" s="15">
        <f t="shared" si="211"/>
        <v>0</v>
      </c>
      <c r="AV1573" s="15">
        <f t="shared" si="211"/>
        <v>0</v>
      </c>
      <c r="AW1573" s="15">
        <f t="shared" si="211"/>
        <v>0</v>
      </c>
      <c r="AX1573" s="15">
        <f t="shared" si="211"/>
        <v>0</v>
      </c>
      <c r="AY1573" s="15">
        <f t="shared" si="211"/>
        <v>0</v>
      </c>
      <c r="BB1573" t="b">
        <f t="shared" si="192"/>
        <v>1</v>
      </c>
    </row>
    <row r="1574" spans="2:54">
      <c r="B1574">
        <f>TIP!A345</f>
        <v>18416</v>
      </c>
      <c r="C1574">
        <f>TIP!C345</f>
        <v>70639</v>
      </c>
      <c r="D1574" t="str">
        <f>TIP!F345</f>
        <v xml:space="preserve"> Portland</v>
      </c>
      <c r="E1574" t="s">
        <v>4307</v>
      </c>
      <c r="F1574" t="str">
        <f t="shared" si="193"/>
        <v>City/Bike</v>
      </c>
      <c r="G1574" t="str">
        <f>TIP!F345</f>
        <v xml:space="preserve"> Portland</v>
      </c>
      <c r="I1574" t="str">
        <f>TIP!B345</f>
        <v>Springwater Trail Gap: SE Umatilla - SE 13th Ave</v>
      </c>
      <c r="L1574" t="str">
        <f>TIP!E345</f>
        <v xml:space="preserve"> Trail</v>
      </c>
      <c r="M1574" t="str">
        <f>TIP!D345</f>
        <v xml:space="preserve"> Construct a trail to close the existing gap in the trail sections</v>
      </c>
      <c r="N1574">
        <f>TIP!P345</f>
        <v>172000</v>
      </c>
      <c r="R1574">
        <v>205</v>
      </c>
      <c r="T1574" t="str">
        <f>TIP!H280</f>
        <v>Bike</v>
      </c>
      <c r="U1574" s="15">
        <f>TIP!L345</f>
        <v>2015</v>
      </c>
      <c r="W1574" s="15">
        <f t="shared" si="191"/>
        <v>172000</v>
      </c>
      <c r="Y1574" s="15">
        <f t="shared" si="209"/>
        <v>0</v>
      </c>
      <c r="Z1574" s="15">
        <f t="shared" si="209"/>
        <v>172000</v>
      </c>
      <c r="AA1574" s="15">
        <f t="shared" si="209"/>
        <v>0</v>
      </c>
      <c r="AB1574" s="15">
        <f t="shared" si="209"/>
        <v>0</v>
      </c>
      <c r="AC1574" s="15">
        <f t="shared" si="209"/>
        <v>0</v>
      </c>
      <c r="AD1574" s="15">
        <f t="shared" si="209"/>
        <v>0</v>
      </c>
      <c r="AE1574" s="15">
        <f t="shared" si="209"/>
        <v>0</v>
      </c>
      <c r="AF1574" s="15">
        <f t="shared" si="209"/>
        <v>0</v>
      </c>
      <c r="AG1574" s="15">
        <f t="shared" si="209"/>
        <v>0</v>
      </c>
      <c r="AH1574" s="15">
        <f t="shared" si="209"/>
        <v>0</v>
      </c>
      <c r="AI1574" s="15">
        <f t="shared" si="210"/>
        <v>0</v>
      </c>
      <c r="AJ1574" s="15">
        <f t="shared" si="210"/>
        <v>0</v>
      </c>
      <c r="AK1574" s="15">
        <f t="shared" si="210"/>
        <v>0</v>
      </c>
      <c r="AL1574" s="15">
        <f t="shared" si="210"/>
        <v>0</v>
      </c>
      <c r="AM1574" s="15">
        <f t="shared" si="210"/>
        <v>0</v>
      </c>
      <c r="AN1574" s="15">
        <f t="shared" si="210"/>
        <v>0</v>
      </c>
      <c r="AO1574" s="15">
        <f t="shared" si="210"/>
        <v>0</v>
      </c>
      <c r="AP1574" s="15">
        <f t="shared" si="210"/>
        <v>0</v>
      </c>
      <c r="AQ1574" s="15">
        <f t="shared" si="210"/>
        <v>0</v>
      </c>
      <c r="AR1574" s="15">
        <f t="shared" si="210"/>
        <v>0</v>
      </c>
      <c r="AS1574" s="15">
        <f t="shared" si="211"/>
        <v>0</v>
      </c>
      <c r="AT1574" s="15">
        <f t="shared" si="211"/>
        <v>0</v>
      </c>
      <c r="AU1574" s="15">
        <f t="shared" si="211"/>
        <v>0</v>
      </c>
      <c r="AV1574" s="15">
        <f t="shared" si="211"/>
        <v>0</v>
      </c>
      <c r="AW1574" s="15">
        <f t="shared" si="211"/>
        <v>0</v>
      </c>
      <c r="AX1574" s="15">
        <f t="shared" si="211"/>
        <v>0</v>
      </c>
      <c r="AY1574" s="15">
        <f t="shared" si="211"/>
        <v>0</v>
      </c>
      <c r="BB1574" t="b">
        <f t="shared" si="192"/>
        <v>1</v>
      </c>
    </row>
    <row r="1575" spans="2:54">
      <c r="B1575">
        <f>TIP!A346</f>
        <v>18416</v>
      </c>
      <c r="C1575">
        <f>TIP!C346</f>
        <v>70639</v>
      </c>
      <c r="D1575" t="str">
        <f>TIP!F346</f>
        <v xml:space="preserve"> Portland</v>
      </c>
      <c r="E1575" t="s">
        <v>4307</v>
      </c>
      <c r="F1575" t="str">
        <f t="shared" si="193"/>
        <v>City/Bike</v>
      </c>
      <c r="G1575" t="str">
        <f>TIP!F346</f>
        <v xml:space="preserve"> Portland</v>
      </c>
      <c r="I1575" t="str">
        <f>TIP!B346</f>
        <v>Springwater Trail Gap: SE Umatilla - SE 13th Ave</v>
      </c>
      <c r="L1575" t="str">
        <f>TIP!E346</f>
        <v xml:space="preserve"> Trail</v>
      </c>
      <c r="M1575" t="str">
        <f>TIP!D346</f>
        <v xml:space="preserve"> Construct a trail to close the existing gap in the trail sections</v>
      </c>
      <c r="N1575">
        <f>TIP!P346</f>
        <v>867581</v>
      </c>
      <c r="R1575">
        <v>206</v>
      </c>
      <c r="T1575" t="str">
        <f>TIP!H281</f>
        <v>Bike</v>
      </c>
      <c r="U1575" s="15">
        <f>TIP!L346</f>
        <v>2015</v>
      </c>
      <c r="W1575" s="15">
        <f t="shared" si="191"/>
        <v>867581</v>
      </c>
      <c r="Y1575" s="15">
        <f t="shared" si="209"/>
        <v>0</v>
      </c>
      <c r="Z1575" s="15">
        <f t="shared" si="209"/>
        <v>867581</v>
      </c>
      <c r="AA1575" s="15">
        <f t="shared" si="209"/>
        <v>0</v>
      </c>
      <c r="AB1575" s="15">
        <f t="shared" si="209"/>
        <v>0</v>
      </c>
      <c r="AC1575" s="15">
        <f t="shared" si="209"/>
        <v>0</v>
      </c>
      <c r="AD1575" s="15">
        <f t="shared" si="209"/>
        <v>0</v>
      </c>
      <c r="AE1575" s="15">
        <f t="shared" si="209"/>
        <v>0</v>
      </c>
      <c r="AF1575" s="15">
        <f t="shared" si="209"/>
        <v>0</v>
      </c>
      <c r="AG1575" s="15">
        <f t="shared" si="209"/>
        <v>0</v>
      </c>
      <c r="AH1575" s="15">
        <f t="shared" si="209"/>
        <v>0</v>
      </c>
      <c r="AI1575" s="15">
        <f t="shared" si="210"/>
        <v>0</v>
      </c>
      <c r="AJ1575" s="15">
        <f t="shared" si="210"/>
        <v>0</v>
      </c>
      <c r="AK1575" s="15">
        <f t="shared" si="210"/>
        <v>0</v>
      </c>
      <c r="AL1575" s="15">
        <f t="shared" si="210"/>
        <v>0</v>
      </c>
      <c r="AM1575" s="15">
        <f t="shared" si="210"/>
        <v>0</v>
      </c>
      <c r="AN1575" s="15">
        <f t="shared" si="210"/>
        <v>0</v>
      </c>
      <c r="AO1575" s="15">
        <f t="shared" si="210"/>
        <v>0</v>
      </c>
      <c r="AP1575" s="15">
        <f t="shared" si="210"/>
        <v>0</v>
      </c>
      <c r="AQ1575" s="15">
        <f t="shared" si="210"/>
        <v>0</v>
      </c>
      <c r="AR1575" s="15">
        <f t="shared" si="210"/>
        <v>0</v>
      </c>
      <c r="AS1575" s="15">
        <f t="shared" si="211"/>
        <v>0</v>
      </c>
      <c r="AT1575" s="15">
        <f t="shared" si="211"/>
        <v>0</v>
      </c>
      <c r="AU1575" s="15">
        <f t="shared" si="211"/>
        <v>0</v>
      </c>
      <c r="AV1575" s="15">
        <f t="shared" si="211"/>
        <v>0</v>
      </c>
      <c r="AW1575" s="15">
        <f t="shared" si="211"/>
        <v>0</v>
      </c>
      <c r="AX1575" s="15">
        <f t="shared" si="211"/>
        <v>0</v>
      </c>
      <c r="AY1575" s="15">
        <f t="shared" si="211"/>
        <v>0</v>
      </c>
      <c r="BB1575" t="b">
        <f t="shared" si="192"/>
        <v>1</v>
      </c>
    </row>
    <row r="1576" spans="2:54">
      <c r="B1576">
        <f>TIP!A347</f>
        <v>18416</v>
      </c>
      <c r="C1576">
        <f>TIP!C347</f>
        <v>70639</v>
      </c>
      <c r="D1576" t="str">
        <f>TIP!F347</f>
        <v xml:space="preserve"> Portland</v>
      </c>
      <c r="E1576" t="s">
        <v>4307</v>
      </c>
      <c r="F1576" t="str">
        <f t="shared" si="193"/>
        <v>City/Bike</v>
      </c>
      <c r="G1576" t="str">
        <f>TIP!F347</f>
        <v xml:space="preserve"> Portland</v>
      </c>
      <c r="I1576" t="str">
        <f>TIP!B347</f>
        <v>Springwater Trail Gap: SE Umatilla - SE 13th Ave</v>
      </c>
      <c r="L1576" t="str">
        <f>TIP!E347</f>
        <v xml:space="preserve"> Trail</v>
      </c>
      <c r="M1576" t="str">
        <f>TIP!D347</f>
        <v xml:space="preserve"> Construct a trail to close the existing gap in the trail sections</v>
      </c>
      <c r="N1576">
        <f>TIP!P347</f>
        <v>10000</v>
      </c>
      <c r="R1576">
        <v>207</v>
      </c>
      <c r="T1576" t="str">
        <f>TIP!H282</f>
        <v>Bike</v>
      </c>
      <c r="U1576" s="15">
        <f>TIP!L347</f>
        <v>2015</v>
      </c>
      <c r="W1576" s="15">
        <f t="shared" si="191"/>
        <v>10000</v>
      </c>
      <c r="Y1576" s="15">
        <f t="shared" si="209"/>
        <v>0</v>
      </c>
      <c r="Z1576" s="15">
        <f t="shared" si="209"/>
        <v>10000</v>
      </c>
      <c r="AA1576" s="15">
        <f t="shared" si="209"/>
        <v>0</v>
      </c>
      <c r="AB1576" s="15">
        <f t="shared" si="209"/>
        <v>0</v>
      </c>
      <c r="AC1576" s="15">
        <f t="shared" si="209"/>
        <v>0</v>
      </c>
      <c r="AD1576" s="15">
        <f t="shared" si="209"/>
        <v>0</v>
      </c>
      <c r="AE1576" s="15">
        <f t="shared" si="209"/>
        <v>0</v>
      </c>
      <c r="AF1576" s="15">
        <f t="shared" si="209"/>
        <v>0</v>
      </c>
      <c r="AG1576" s="15">
        <f t="shared" si="209"/>
        <v>0</v>
      </c>
      <c r="AH1576" s="15">
        <f t="shared" si="209"/>
        <v>0</v>
      </c>
      <c r="AI1576" s="15">
        <f t="shared" si="210"/>
        <v>0</v>
      </c>
      <c r="AJ1576" s="15">
        <f t="shared" si="210"/>
        <v>0</v>
      </c>
      <c r="AK1576" s="15">
        <f t="shared" si="210"/>
        <v>0</v>
      </c>
      <c r="AL1576" s="15">
        <f t="shared" si="210"/>
        <v>0</v>
      </c>
      <c r="AM1576" s="15">
        <f t="shared" si="210"/>
        <v>0</v>
      </c>
      <c r="AN1576" s="15">
        <f t="shared" si="210"/>
        <v>0</v>
      </c>
      <c r="AO1576" s="15">
        <f t="shared" si="210"/>
        <v>0</v>
      </c>
      <c r="AP1576" s="15">
        <f t="shared" si="210"/>
        <v>0</v>
      </c>
      <c r="AQ1576" s="15">
        <f t="shared" si="210"/>
        <v>0</v>
      </c>
      <c r="AR1576" s="15">
        <f t="shared" si="210"/>
        <v>0</v>
      </c>
      <c r="AS1576" s="15">
        <f t="shared" si="211"/>
        <v>0</v>
      </c>
      <c r="AT1576" s="15">
        <f t="shared" si="211"/>
        <v>0</v>
      </c>
      <c r="AU1576" s="15">
        <f t="shared" si="211"/>
        <v>0</v>
      </c>
      <c r="AV1576" s="15">
        <f t="shared" si="211"/>
        <v>0</v>
      </c>
      <c r="AW1576" s="15">
        <f t="shared" si="211"/>
        <v>0</v>
      </c>
      <c r="AX1576" s="15">
        <f t="shared" si="211"/>
        <v>0</v>
      </c>
      <c r="AY1576" s="15">
        <f t="shared" si="211"/>
        <v>0</v>
      </c>
      <c r="BB1576" t="b">
        <f t="shared" si="192"/>
        <v>1</v>
      </c>
    </row>
    <row r="1577" spans="2:54">
      <c r="B1577">
        <f>TIP!A377</f>
        <v>18814</v>
      </c>
      <c r="C1577">
        <f>TIP!C377</f>
        <v>70771</v>
      </c>
      <c r="D1577" t="str">
        <f>TIP!F377</f>
        <v xml:space="preserve"> Portland</v>
      </c>
      <c r="E1577" t="s">
        <v>4307</v>
      </c>
      <c r="F1577" t="str">
        <f t="shared" si="193"/>
        <v>City/Transit</v>
      </c>
      <c r="G1577" t="str">
        <f>TIP!F377</f>
        <v xml:space="preserve"> Portland</v>
      </c>
      <c r="I1577" t="str">
        <f>TIP!B377</f>
        <v>Connected Cully</v>
      </c>
      <c r="L1577" t="str">
        <f>TIP!E377</f>
        <v xml:space="preserve"> Highway</v>
      </c>
      <c r="M1577" t="str">
        <f>TIP!D377</f>
        <v xml:space="preserve"> Bicycle and pedestrian improvements</v>
      </c>
      <c r="N1577">
        <f>TIP!P377</f>
        <v>230905</v>
      </c>
      <c r="R1577">
        <v>237</v>
      </c>
      <c r="T1577" t="str">
        <f>TIP!H312</f>
        <v>Transit</v>
      </c>
      <c r="U1577" s="15">
        <f>TIP!L377</f>
        <v>2015</v>
      </c>
      <c r="W1577" s="15">
        <f t="shared" si="191"/>
        <v>230905</v>
      </c>
      <c r="Y1577" s="15">
        <f t="shared" si="209"/>
        <v>0</v>
      </c>
      <c r="Z1577" s="15">
        <f t="shared" si="209"/>
        <v>230905</v>
      </c>
      <c r="AA1577" s="15">
        <f t="shared" si="209"/>
        <v>0</v>
      </c>
      <c r="AB1577" s="15">
        <f t="shared" si="209"/>
        <v>0</v>
      </c>
      <c r="AC1577" s="15">
        <f t="shared" si="209"/>
        <v>0</v>
      </c>
      <c r="AD1577" s="15">
        <f t="shared" si="209"/>
        <v>0</v>
      </c>
      <c r="AE1577" s="15">
        <f t="shared" si="209"/>
        <v>0</v>
      </c>
      <c r="AF1577" s="15">
        <f t="shared" si="209"/>
        <v>0</v>
      </c>
      <c r="AG1577" s="15">
        <f t="shared" si="209"/>
        <v>0</v>
      </c>
      <c r="AH1577" s="15">
        <f t="shared" si="209"/>
        <v>0</v>
      </c>
      <c r="AI1577" s="15">
        <f t="shared" si="210"/>
        <v>0</v>
      </c>
      <c r="AJ1577" s="15">
        <f t="shared" si="210"/>
        <v>0</v>
      </c>
      <c r="AK1577" s="15">
        <f t="shared" si="210"/>
        <v>0</v>
      </c>
      <c r="AL1577" s="15">
        <f t="shared" si="210"/>
        <v>0</v>
      </c>
      <c r="AM1577" s="15">
        <f t="shared" si="210"/>
        <v>0</v>
      </c>
      <c r="AN1577" s="15">
        <f t="shared" si="210"/>
        <v>0</v>
      </c>
      <c r="AO1577" s="15">
        <f t="shared" si="210"/>
        <v>0</v>
      </c>
      <c r="AP1577" s="15">
        <f t="shared" si="210"/>
        <v>0</v>
      </c>
      <c r="AQ1577" s="15">
        <f t="shared" si="210"/>
        <v>0</v>
      </c>
      <c r="AR1577" s="15">
        <f t="shared" si="210"/>
        <v>0</v>
      </c>
      <c r="AS1577" s="15">
        <f t="shared" si="211"/>
        <v>0</v>
      </c>
      <c r="AT1577" s="15">
        <f t="shared" si="211"/>
        <v>0</v>
      </c>
      <c r="AU1577" s="15">
        <f t="shared" si="211"/>
        <v>0</v>
      </c>
      <c r="AV1577" s="15">
        <f t="shared" si="211"/>
        <v>0</v>
      </c>
      <c r="AW1577" s="15">
        <f t="shared" si="211"/>
        <v>0</v>
      </c>
      <c r="AX1577" s="15">
        <f t="shared" si="211"/>
        <v>0</v>
      </c>
      <c r="AY1577" s="15">
        <f t="shared" si="211"/>
        <v>0</v>
      </c>
      <c r="BB1577" t="b">
        <f t="shared" si="192"/>
        <v>1</v>
      </c>
    </row>
    <row r="1578" spans="2:54">
      <c r="B1578">
        <f>TIP!A378</f>
        <v>18818</v>
      </c>
      <c r="C1578">
        <f>TIP!C378</f>
        <v>70772</v>
      </c>
      <c r="D1578" t="str">
        <f>TIP!F378</f>
        <v xml:space="preserve"> Portland</v>
      </c>
      <c r="E1578" t="s">
        <v>4307</v>
      </c>
      <c r="F1578" t="str">
        <f t="shared" si="193"/>
        <v>City/Transit</v>
      </c>
      <c r="G1578" t="str">
        <f>TIP!F378</f>
        <v xml:space="preserve"> Portland</v>
      </c>
      <c r="I1578" t="str">
        <f>TIP!B378</f>
        <v>Downtown I-405 Ped Safety and Ops Imprvmts</v>
      </c>
      <c r="L1578" t="str">
        <f>TIP!E378</f>
        <v xml:space="preserve"> Highway</v>
      </c>
      <c r="M1578" t="str">
        <f>TIP!D378</f>
        <v xml:space="preserve"> Bike/pedestrian and operational improvements.</v>
      </c>
      <c r="N1578">
        <f>TIP!P378</f>
        <v>655001</v>
      </c>
      <c r="R1578">
        <v>238</v>
      </c>
      <c r="T1578" t="str">
        <f>TIP!H313</f>
        <v>Transit</v>
      </c>
      <c r="U1578" s="15">
        <f>TIP!L378</f>
        <v>2015</v>
      </c>
      <c r="W1578" s="15">
        <f t="shared" ref="W1578:W1641" si="212">N1578</f>
        <v>655001</v>
      </c>
      <c r="Y1578" s="15">
        <f t="shared" ref="Y1578:AH1587" si="213">IF(Y$1=$U1578,$W1578,0)</f>
        <v>0</v>
      </c>
      <c r="Z1578" s="15">
        <f t="shared" si="213"/>
        <v>655001</v>
      </c>
      <c r="AA1578" s="15">
        <f t="shared" si="213"/>
        <v>0</v>
      </c>
      <c r="AB1578" s="15">
        <f t="shared" si="213"/>
        <v>0</v>
      </c>
      <c r="AC1578" s="15">
        <f t="shared" si="213"/>
        <v>0</v>
      </c>
      <c r="AD1578" s="15">
        <f t="shared" si="213"/>
        <v>0</v>
      </c>
      <c r="AE1578" s="15">
        <f t="shared" si="213"/>
        <v>0</v>
      </c>
      <c r="AF1578" s="15">
        <f t="shared" si="213"/>
        <v>0</v>
      </c>
      <c r="AG1578" s="15">
        <f t="shared" si="213"/>
        <v>0</v>
      </c>
      <c r="AH1578" s="15">
        <f t="shared" si="213"/>
        <v>0</v>
      </c>
      <c r="AI1578" s="15">
        <f t="shared" ref="AI1578:AR1587" si="214">IF(AI$1=$U1578,$W1578,0)</f>
        <v>0</v>
      </c>
      <c r="AJ1578" s="15">
        <f t="shared" si="214"/>
        <v>0</v>
      </c>
      <c r="AK1578" s="15">
        <f t="shared" si="214"/>
        <v>0</v>
      </c>
      <c r="AL1578" s="15">
        <f t="shared" si="214"/>
        <v>0</v>
      </c>
      <c r="AM1578" s="15">
        <f t="shared" si="214"/>
        <v>0</v>
      </c>
      <c r="AN1578" s="15">
        <f t="shared" si="214"/>
        <v>0</v>
      </c>
      <c r="AO1578" s="15">
        <f t="shared" si="214"/>
        <v>0</v>
      </c>
      <c r="AP1578" s="15">
        <f t="shared" si="214"/>
        <v>0</v>
      </c>
      <c r="AQ1578" s="15">
        <f t="shared" si="214"/>
        <v>0</v>
      </c>
      <c r="AR1578" s="15">
        <f t="shared" si="214"/>
        <v>0</v>
      </c>
      <c r="AS1578" s="15">
        <f t="shared" ref="AS1578:AY1587" si="215">IF(AS$1=$U1578,$W1578,0)</f>
        <v>0</v>
      </c>
      <c r="AT1578" s="15">
        <f t="shared" si="215"/>
        <v>0</v>
      </c>
      <c r="AU1578" s="15">
        <f t="shared" si="215"/>
        <v>0</v>
      </c>
      <c r="AV1578" s="15">
        <f t="shared" si="215"/>
        <v>0</v>
      </c>
      <c r="AW1578" s="15">
        <f t="shared" si="215"/>
        <v>0</v>
      </c>
      <c r="AX1578" s="15">
        <f t="shared" si="215"/>
        <v>0</v>
      </c>
      <c r="AY1578" s="15">
        <f t="shared" si="215"/>
        <v>0</v>
      </c>
      <c r="BB1578" t="b">
        <f t="shared" ref="BB1578:BB1641" si="216">SUM(Y1578:AY1578)=N1578</f>
        <v>1</v>
      </c>
    </row>
    <row r="1579" spans="2:54">
      <c r="B1579">
        <f>TIP!A379</f>
        <v>18819</v>
      </c>
      <c r="C1579">
        <f>TIP!C379</f>
        <v>70773</v>
      </c>
      <c r="D1579" t="str">
        <f>TIP!F379</f>
        <v xml:space="preserve"> Portland</v>
      </c>
      <c r="E1579" t="s">
        <v>4307</v>
      </c>
      <c r="F1579" t="str">
        <f t="shared" ref="F1579:F1642" si="217">CONCATENATE(E1579,"/",T1579)</f>
        <v>City/Transit</v>
      </c>
      <c r="G1579" t="str">
        <f>TIP!F379</f>
        <v xml:space="preserve"> Portland</v>
      </c>
      <c r="I1579" t="str">
        <f>TIP!B379</f>
        <v>St Johns Truck Strategy Phase II</v>
      </c>
      <c r="L1579" t="str">
        <f>TIP!E379</f>
        <v xml:space="preserve"> Highway</v>
      </c>
      <c r="M1579" t="str">
        <f>TIP!D379</f>
        <v xml:space="preserve"> Freight mobility - bicycle and pedestrian safety improvements</v>
      </c>
      <c r="N1579">
        <f>TIP!P379</f>
        <v>817747</v>
      </c>
      <c r="R1579">
        <v>239</v>
      </c>
      <c r="T1579" t="str">
        <f>TIP!H314</f>
        <v>Transit</v>
      </c>
      <c r="U1579" s="15">
        <f>TIP!L379</f>
        <v>2015</v>
      </c>
      <c r="W1579" s="15">
        <f t="shared" si="212"/>
        <v>817747</v>
      </c>
      <c r="Y1579" s="15">
        <f t="shared" si="213"/>
        <v>0</v>
      </c>
      <c r="Z1579" s="15">
        <f t="shared" si="213"/>
        <v>817747</v>
      </c>
      <c r="AA1579" s="15">
        <f t="shared" si="213"/>
        <v>0</v>
      </c>
      <c r="AB1579" s="15">
        <f t="shared" si="213"/>
        <v>0</v>
      </c>
      <c r="AC1579" s="15">
        <f t="shared" si="213"/>
        <v>0</v>
      </c>
      <c r="AD1579" s="15">
        <f t="shared" si="213"/>
        <v>0</v>
      </c>
      <c r="AE1579" s="15">
        <f t="shared" si="213"/>
        <v>0</v>
      </c>
      <c r="AF1579" s="15">
        <f t="shared" si="213"/>
        <v>0</v>
      </c>
      <c r="AG1579" s="15">
        <f t="shared" si="213"/>
        <v>0</v>
      </c>
      <c r="AH1579" s="15">
        <f t="shared" si="213"/>
        <v>0</v>
      </c>
      <c r="AI1579" s="15">
        <f t="shared" si="214"/>
        <v>0</v>
      </c>
      <c r="AJ1579" s="15">
        <f t="shared" si="214"/>
        <v>0</v>
      </c>
      <c r="AK1579" s="15">
        <f t="shared" si="214"/>
        <v>0</v>
      </c>
      <c r="AL1579" s="15">
        <f t="shared" si="214"/>
        <v>0</v>
      </c>
      <c r="AM1579" s="15">
        <f t="shared" si="214"/>
        <v>0</v>
      </c>
      <c r="AN1579" s="15">
        <f t="shared" si="214"/>
        <v>0</v>
      </c>
      <c r="AO1579" s="15">
        <f t="shared" si="214"/>
        <v>0</v>
      </c>
      <c r="AP1579" s="15">
        <f t="shared" si="214"/>
        <v>0</v>
      </c>
      <c r="AQ1579" s="15">
        <f t="shared" si="214"/>
        <v>0</v>
      </c>
      <c r="AR1579" s="15">
        <f t="shared" si="214"/>
        <v>0</v>
      </c>
      <c r="AS1579" s="15">
        <f t="shared" si="215"/>
        <v>0</v>
      </c>
      <c r="AT1579" s="15">
        <f t="shared" si="215"/>
        <v>0</v>
      </c>
      <c r="AU1579" s="15">
        <f t="shared" si="215"/>
        <v>0</v>
      </c>
      <c r="AV1579" s="15">
        <f t="shared" si="215"/>
        <v>0</v>
      </c>
      <c r="AW1579" s="15">
        <f t="shared" si="215"/>
        <v>0</v>
      </c>
      <c r="AX1579" s="15">
        <f t="shared" si="215"/>
        <v>0</v>
      </c>
      <c r="AY1579" s="15">
        <f t="shared" si="215"/>
        <v>0</v>
      </c>
      <c r="BB1579" t="b">
        <f t="shared" si="216"/>
        <v>1</v>
      </c>
    </row>
    <row r="1580" spans="2:54">
      <c r="B1580">
        <f>TIP!A502</f>
        <v>19297</v>
      </c>
      <c r="C1580">
        <f>TIP!C502</f>
        <v>70675</v>
      </c>
      <c r="D1580" t="str">
        <f>TIP!F502</f>
        <v xml:space="preserve"> Portland</v>
      </c>
      <c r="E1580" t="s">
        <v>4307</v>
      </c>
      <c r="F1580" t="str">
        <f t="shared" si="217"/>
        <v>City/0</v>
      </c>
      <c r="G1580" t="str">
        <f>TIP!F502</f>
        <v xml:space="preserve"> Portland</v>
      </c>
      <c r="I1580" t="str">
        <f>TIP!B502</f>
        <v>East Portland Access to Employment and Education</v>
      </c>
      <c r="L1580" t="str">
        <f>TIP!E502</f>
        <v xml:space="preserve"> Other</v>
      </c>
      <c r="M1580" t="str">
        <f>TIP!D502</f>
        <v xml:space="preserve"> The project will build and improve sidewalks crossings bus stops bike facilities and other safety facilities in East Portland from Iâ€205 east to 174th Avenue south of Iâ€84 to SE Foster Road.</v>
      </c>
      <c r="N1580">
        <f>TIP!P502</f>
        <v>2228909</v>
      </c>
      <c r="R1580">
        <v>362</v>
      </c>
      <c r="T1580">
        <f>TIP!H437</f>
        <v>0</v>
      </c>
      <c r="U1580" s="15">
        <f>TIP!L502</f>
        <v>2016</v>
      </c>
      <c r="W1580" s="15">
        <f t="shared" si="212"/>
        <v>2228909</v>
      </c>
      <c r="Y1580" s="15">
        <f t="shared" si="213"/>
        <v>0</v>
      </c>
      <c r="Z1580" s="15">
        <f t="shared" si="213"/>
        <v>0</v>
      </c>
      <c r="AA1580" s="15">
        <f t="shared" si="213"/>
        <v>2228909</v>
      </c>
      <c r="AB1580" s="15">
        <f t="shared" si="213"/>
        <v>0</v>
      </c>
      <c r="AC1580" s="15">
        <f t="shared" si="213"/>
        <v>0</v>
      </c>
      <c r="AD1580" s="15">
        <f t="shared" si="213"/>
        <v>0</v>
      </c>
      <c r="AE1580" s="15">
        <f t="shared" si="213"/>
        <v>0</v>
      </c>
      <c r="AF1580" s="15">
        <f t="shared" si="213"/>
        <v>0</v>
      </c>
      <c r="AG1580" s="15">
        <f t="shared" si="213"/>
        <v>0</v>
      </c>
      <c r="AH1580" s="15">
        <f t="shared" si="213"/>
        <v>0</v>
      </c>
      <c r="AI1580" s="15">
        <f t="shared" si="214"/>
        <v>0</v>
      </c>
      <c r="AJ1580" s="15">
        <f t="shared" si="214"/>
        <v>0</v>
      </c>
      <c r="AK1580" s="15">
        <f t="shared" si="214"/>
        <v>0</v>
      </c>
      <c r="AL1580" s="15">
        <f t="shared" si="214"/>
        <v>0</v>
      </c>
      <c r="AM1580" s="15">
        <f t="shared" si="214"/>
        <v>0</v>
      </c>
      <c r="AN1580" s="15">
        <f t="shared" si="214"/>
        <v>0</v>
      </c>
      <c r="AO1580" s="15">
        <f t="shared" si="214"/>
        <v>0</v>
      </c>
      <c r="AP1580" s="15">
        <f t="shared" si="214"/>
        <v>0</v>
      </c>
      <c r="AQ1580" s="15">
        <f t="shared" si="214"/>
        <v>0</v>
      </c>
      <c r="AR1580" s="15">
        <f t="shared" si="214"/>
        <v>0</v>
      </c>
      <c r="AS1580" s="15">
        <f t="shared" si="215"/>
        <v>0</v>
      </c>
      <c r="AT1580" s="15">
        <f t="shared" si="215"/>
        <v>0</v>
      </c>
      <c r="AU1580" s="15">
        <f t="shared" si="215"/>
        <v>0</v>
      </c>
      <c r="AV1580" s="15">
        <f t="shared" si="215"/>
        <v>0</v>
      </c>
      <c r="AW1580" s="15">
        <f t="shared" si="215"/>
        <v>0</v>
      </c>
      <c r="AX1580" s="15">
        <f t="shared" si="215"/>
        <v>0</v>
      </c>
      <c r="AY1580" s="15">
        <f t="shared" si="215"/>
        <v>0</v>
      </c>
      <c r="BB1580" t="b">
        <f t="shared" si="216"/>
        <v>1</v>
      </c>
    </row>
    <row r="1581" spans="2:54">
      <c r="B1581">
        <f>TIP!A503</f>
        <v>19298</v>
      </c>
      <c r="C1581">
        <f>TIP!C503</f>
        <v>70676</v>
      </c>
      <c r="D1581" t="str">
        <f>TIP!F503</f>
        <v xml:space="preserve"> Portland</v>
      </c>
      <c r="E1581" t="s">
        <v>4307</v>
      </c>
      <c r="F1581" t="str">
        <f t="shared" si="217"/>
        <v>City/0</v>
      </c>
      <c r="G1581" t="str">
        <f>TIP!F503</f>
        <v xml:space="preserve"> Portland</v>
      </c>
      <c r="I1581" t="str">
        <f>TIP!B503</f>
        <v>OR 99W: SW 26th Ave-SW 19th (Portland)</v>
      </c>
      <c r="L1581" t="str">
        <f>TIP!E503</f>
        <v xml:space="preserve"> Highway</v>
      </c>
      <c r="M1581" t="str">
        <f>TIP!D503</f>
        <v xml:space="preserve"> This project will build missing gaps in the sidewalks and bike lanes and make enhancements to existing intersections along SW Barbur Boulevard.</v>
      </c>
      <c r="N1581">
        <f>TIP!P503</f>
        <v>445782</v>
      </c>
      <c r="R1581">
        <v>363</v>
      </c>
      <c r="T1581">
        <f>TIP!H438</f>
        <v>0</v>
      </c>
      <c r="U1581" s="15">
        <f>TIP!L503</f>
        <v>2016</v>
      </c>
      <c r="W1581" s="15">
        <f t="shared" si="212"/>
        <v>445782</v>
      </c>
      <c r="Y1581" s="15">
        <f t="shared" si="213"/>
        <v>0</v>
      </c>
      <c r="Z1581" s="15">
        <f t="shared" si="213"/>
        <v>0</v>
      </c>
      <c r="AA1581" s="15">
        <f t="shared" si="213"/>
        <v>445782</v>
      </c>
      <c r="AB1581" s="15">
        <f t="shared" si="213"/>
        <v>0</v>
      </c>
      <c r="AC1581" s="15">
        <f t="shared" si="213"/>
        <v>0</v>
      </c>
      <c r="AD1581" s="15">
        <f t="shared" si="213"/>
        <v>0</v>
      </c>
      <c r="AE1581" s="15">
        <f t="shared" si="213"/>
        <v>0</v>
      </c>
      <c r="AF1581" s="15">
        <f t="shared" si="213"/>
        <v>0</v>
      </c>
      <c r="AG1581" s="15">
        <f t="shared" si="213"/>
        <v>0</v>
      </c>
      <c r="AH1581" s="15">
        <f t="shared" si="213"/>
        <v>0</v>
      </c>
      <c r="AI1581" s="15">
        <f t="shared" si="214"/>
        <v>0</v>
      </c>
      <c r="AJ1581" s="15">
        <f t="shared" si="214"/>
        <v>0</v>
      </c>
      <c r="AK1581" s="15">
        <f t="shared" si="214"/>
        <v>0</v>
      </c>
      <c r="AL1581" s="15">
        <f t="shared" si="214"/>
        <v>0</v>
      </c>
      <c r="AM1581" s="15">
        <f t="shared" si="214"/>
        <v>0</v>
      </c>
      <c r="AN1581" s="15">
        <f t="shared" si="214"/>
        <v>0</v>
      </c>
      <c r="AO1581" s="15">
        <f t="shared" si="214"/>
        <v>0</v>
      </c>
      <c r="AP1581" s="15">
        <f t="shared" si="214"/>
        <v>0</v>
      </c>
      <c r="AQ1581" s="15">
        <f t="shared" si="214"/>
        <v>0</v>
      </c>
      <c r="AR1581" s="15">
        <f t="shared" si="214"/>
        <v>0</v>
      </c>
      <c r="AS1581" s="15">
        <f t="shared" si="215"/>
        <v>0</v>
      </c>
      <c r="AT1581" s="15">
        <f t="shared" si="215"/>
        <v>0</v>
      </c>
      <c r="AU1581" s="15">
        <f t="shared" si="215"/>
        <v>0</v>
      </c>
      <c r="AV1581" s="15">
        <f t="shared" si="215"/>
        <v>0</v>
      </c>
      <c r="AW1581" s="15">
        <f t="shared" si="215"/>
        <v>0</v>
      </c>
      <c r="AX1581" s="15">
        <f t="shared" si="215"/>
        <v>0</v>
      </c>
      <c r="AY1581" s="15">
        <f t="shared" si="215"/>
        <v>0</v>
      </c>
      <c r="BB1581" t="b">
        <f t="shared" si="216"/>
        <v>1</v>
      </c>
    </row>
    <row r="1582" spans="2:54">
      <c r="B1582">
        <f>TIP!A504</f>
        <v>19302</v>
      </c>
      <c r="C1582">
        <f>TIP!C504</f>
        <v>70693</v>
      </c>
      <c r="D1582" t="str">
        <f>TIP!F504</f>
        <v xml:space="preserve"> Portland</v>
      </c>
      <c r="E1582" t="s">
        <v>4307</v>
      </c>
      <c r="F1582" t="str">
        <f t="shared" si="217"/>
        <v>City/0</v>
      </c>
      <c r="G1582" t="str">
        <f>TIP!F504</f>
        <v xml:space="preserve"> Portland</v>
      </c>
      <c r="I1582" t="str">
        <f>TIP!B504</f>
        <v>Foster Road: SE Powell Blvd to SE 90th Ave Phase 2</v>
      </c>
      <c r="L1582" t="str">
        <f>TIP!E504</f>
        <v xml:space="preserve"> Local Road</v>
      </c>
      <c r="M1582" t="str">
        <f>TIP!D504</f>
        <v xml:space="preserve"> The project will construct pedestrian bicycle and transit access improvements along SE Foster Road from SE Powell Boulevard to SE 90th Avenue.</v>
      </c>
      <c r="N1582">
        <f>TIP!P504</f>
        <v>2299565</v>
      </c>
      <c r="R1582">
        <v>364</v>
      </c>
      <c r="T1582">
        <f>TIP!H439</f>
        <v>0</v>
      </c>
      <c r="U1582" s="15">
        <f>TIP!L504</f>
        <v>2016</v>
      </c>
      <c r="W1582" s="15">
        <f t="shared" si="212"/>
        <v>2299565</v>
      </c>
      <c r="Y1582" s="15">
        <f t="shared" si="213"/>
        <v>0</v>
      </c>
      <c r="Z1582" s="15">
        <f t="shared" si="213"/>
        <v>0</v>
      </c>
      <c r="AA1582" s="15">
        <f t="shared" si="213"/>
        <v>2299565</v>
      </c>
      <c r="AB1582" s="15">
        <f t="shared" si="213"/>
        <v>0</v>
      </c>
      <c r="AC1582" s="15">
        <f t="shared" si="213"/>
        <v>0</v>
      </c>
      <c r="AD1582" s="15">
        <f t="shared" si="213"/>
        <v>0</v>
      </c>
      <c r="AE1582" s="15">
        <f t="shared" si="213"/>
        <v>0</v>
      </c>
      <c r="AF1582" s="15">
        <f t="shared" si="213"/>
        <v>0</v>
      </c>
      <c r="AG1582" s="15">
        <f t="shared" si="213"/>
        <v>0</v>
      </c>
      <c r="AH1582" s="15">
        <f t="shared" si="213"/>
        <v>0</v>
      </c>
      <c r="AI1582" s="15">
        <f t="shared" si="214"/>
        <v>0</v>
      </c>
      <c r="AJ1582" s="15">
        <f t="shared" si="214"/>
        <v>0</v>
      </c>
      <c r="AK1582" s="15">
        <f t="shared" si="214"/>
        <v>0</v>
      </c>
      <c r="AL1582" s="15">
        <f t="shared" si="214"/>
        <v>0</v>
      </c>
      <c r="AM1582" s="15">
        <f t="shared" si="214"/>
        <v>0</v>
      </c>
      <c r="AN1582" s="15">
        <f t="shared" si="214"/>
        <v>0</v>
      </c>
      <c r="AO1582" s="15">
        <f t="shared" si="214"/>
        <v>0</v>
      </c>
      <c r="AP1582" s="15">
        <f t="shared" si="214"/>
        <v>0</v>
      </c>
      <c r="AQ1582" s="15">
        <f t="shared" si="214"/>
        <v>0</v>
      </c>
      <c r="AR1582" s="15">
        <f t="shared" si="214"/>
        <v>0</v>
      </c>
      <c r="AS1582" s="15">
        <f t="shared" si="215"/>
        <v>0</v>
      </c>
      <c r="AT1582" s="15">
        <f t="shared" si="215"/>
        <v>0</v>
      </c>
      <c r="AU1582" s="15">
        <f t="shared" si="215"/>
        <v>0</v>
      </c>
      <c r="AV1582" s="15">
        <f t="shared" si="215"/>
        <v>0</v>
      </c>
      <c r="AW1582" s="15">
        <f t="shared" si="215"/>
        <v>0</v>
      </c>
      <c r="AX1582" s="15">
        <f t="shared" si="215"/>
        <v>0</v>
      </c>
      <c r="AY1582" s="15">
        <f t="shared" si="215"/>
        <v>0</v>
      </c>
      <c r="BB1582" t="b">
        <f t="shared" si="216"/>
        <v>1</v>
      </c>
    </row>
    <row r="1583" spans="2:54">
      <c r="B1583">
        <f>TIP!A505</f>
        <v>19303</v>
      </c>
      <c r="C1583">
        <f>TIP!C505</f>
        <v>70694</v>
      </c>
      <c r="D1583" t="str">
        <f>TIP!F505</f>
        <v xml:space="preserve"> Portland</v>
      </c>
      <c r="E1583" t="s">
        <v>4307</v>
      </c>
      <c r="F1583" t="str">
        <f t="shared" si="217"/>
        <v>City/0</v>
      </c>
      <c r="G1583" t="str">
        <f>TIP!F505</f>
        <v xml:space="preserve"> Portland</v>
      </c>
      <c r="I1583" t="str">
        <f>TIP!B505</f>
        <v>N. Going to the Island Freight Project</v>
      </c>
      <c r="L1583" t="str">
        <f>TIP!E505</f>
        <v xml:space="preserve"> Local Road</v>
      </c>
      <c r="M1583" t="str">
        <f>TIP!D505</f>
        <v xml:space="preserve"> The project will improve the safety and efficiency of the N Going Street corridor by implementing several intelligent transportation system (ITS) treatments.</v>
      </c>
      <c r="N1583">
        <f>TIP!P505</f>
        <v>111445</v>
      </c>
      <c r="R1583">
        <v>365</v>
      </c>
      <c r="T1583">
        <f>TIP!H440</f>
        <v>0</v>
      </c>
      <c r="U1583" s="15">
        <f>TIP!L505</f>
        <v>2016</v>
      </c>
      <c r="W1583" s="15">
        <f t="shared" si="212"/>
        <v>111445</v>
      </c>
      <c r="Y1583" s="15">
        <f t="shared" si="213"/>
        <v>0</v>
      </c>
      <c r="Z1583" s="15">
        <f t="shared" si="213"/>
        <v>0</v>
      </c>
      <c r="AA1583" s="15">
        <f t="shared" si="213"/>
        <v>111445</v>
      </c>
      <c r="AB1583" s="15">
        <f t="shared" si="213"/>
        <v>0</v>
      </c>
      <c r="AC1583" s="15">
        <f t="shared" si="213"/>
        <v>0</v>
      </c>
      <c r="AD1583" s="15">
        <f t="shared" si="213"/>
        <v>0</v>
      </c>
      <c r="AE1583" s="15">
        <f t="shared" si="213"/>
        <v>0</v>
      </c>
      <c r="AF1583" s="15">
        <f t="shared" si="213"/>
        <v>0</v>
      </c>
      <c r="AG1583" s="15">
        <f t="shared" si="213"/>
        <v>0</v>
      </c>
      <c r="AH1583" s="15">
        <f t="shared" si="213"/>
        <v>0</v>
      </c>
      <c r="AI1583" s="15">
        <f t="shared" si="214"/>
        <v>0</v>
      </c>
      <c r="AJ1583" s="15">
        <f t="shared" si="214"/>
        <v>0</v>
      </c>
      <c r="AK1583" s="15">
        <f t="shared" si="214"/>
        <v>0</v>
      </c>
      <c r="AL1583" s="15">
        <f t="shared" si="214"/>
        <v>0</v>
      </c>
      <c r="AM1583" s="15">
        <f t="shared" si="214"/>
        <v>0</v>
      </c>
      <c r="AN1583" s="15">
        <f t="shared" si="214"/>
        <v>0</v>
      </c>
      <c r="AO1583" s="15">
        <f t="shared" si="214"/>
        <v>0</v>
      </c>
      <c r="AP1583" s="15">
        <f t="shared" si="214"/>
        <v>0</v>
      </c>
      <c r="AQ1583" s="15">
        <f t="shared" si="214"/>
        <v>0</v>
      </c>
      <c r="AR1583" s="15">
        <f t="shared" si="214"/>
        <v>0</v>
      </c>
      <c r="AS1583" s="15">
        <f t="shared" si="215"/>
        <v>0</v>
      </c>
      <c r="AT1583" s="15">
        <f t="shared" si="215"/>
        <v>0</v>
      </c>
      <c r="AU1583" s="15">
        <f t="shared" si="215"/>
        <v>0</v>
      </c>
      <c r="AV1583" s="15">
        <f t="shared" si="215"/>
        <v>0</v>
      </c>
      <c r="AW1583" s="15">
        <f t="shared" si="215"/>
        <v>0</v>
      </c>
      <c r="AX1583" s="15">
        <f t="shared" si="215"/>
        <v>0</v>
      </c>
      <c r="AY1583" s="15">
        <f t="shared" si="215"/>
        <v>0</v>
      </c>
      <c r="BB1583" t="b">
        <f t="shared" si="216"/>
        <v>1</v>
      </c>
    </row>
    <row r="1584" spans="2:54">
      <c r="B1584">
        <f>TIP!A549</f>
        <v>18814</v>
      </c>
      <c r="C1584">
        <f>TIP!C549</f>
        <v>70771</v>
      </c>
      <c r="D1584" t="str">
        <f>TIP!F549</f>
        <v xml:space="preserve"> Portland</v>
      </c>
      <c r="E1584" t="s">
        <v>4307</v>
      </c>
      <c r="F1584" t="str">
        <f t="shared" si="217"/>
        <v>City/Roadwayandbridge</v>
      </c>
      <c r="G1584" t="str">
        <f>TIP!F549</f>
        <v xml:space="preserve"> Portland</v>
      </c>
      <c r="I1584" t="str">
        <f>TIP!B549</f>
        <v>Connected Cully</v>
      </c>
      <c r="L1584" t="str">
        <f>TIP!E549</f>
        <v xml:space="preserve"> Highway</v>
      </c>
      <c r="M1584" t="str">
        <f>TIP!D549</f>
        <v xml:space="preserve"> Bicycle and pedestrian improvements</v>
      </c>
      <c r="N1584">
        <f>TIP!P549</f>
        <v>899735</v>
      </c>
      <c r="R1584">
        <v>409</v>
      </c>
      <c r="T1584" t="str">
        <f>TIP!H484</f>
        <v>Roadwayandbridge</v>
      </c>
      <c r="U1584" s="15">
        <f>TIP!L549</f>
        <v>2017</v>
      </c>
      <c r="W1584" s="15">
        <f t="shared" si="212"/>
        <v>899735</v>
      </c>
      <c r="Y1584" s="15">
        <f t="shared" si="213"/>
        <v>0</v>
      </c>
      <c r="Z1584" s="15">
        <f t="shared" si="213"/>
        <v>0</v>
      </c>
      <c r="AA1584" s="15">
        <f t="shared" si="213"/>
        <v>0</v>
      </c>
      <c r="AB1584" s="15">
        <f t="shared" si="213"/>
        <v>899735</v>
      </c>
      <c r="AC1584" s="15">
        <f t="shared" si="213"/>
        <v>0</v>
      </c>
      <c r="AD1584" s="15">
        <f t="shared" si="213"/>
        <v>0</v>
      </c>
      <c r="AE1584" s="15">
        <f t="shared" si="213"/>
        <v>0</v>
      </c>
      <c r="AF1584" s="15">
        <f t="shared" si="213"/>
        <v>0</v>
      </c>
      <c r="AG1584" s="15">
        <f t="shared" si="213"/>
        <v>0</v>
      </c>
      <c r="AH1584" s="15">
        <f t="shared" si="213"/>
        <v>0</v>
      </c>
      <c r="AI1584" s="15">
        <f t="shared" si="214"/>
        <v>0</v>
      </c>
      <c r="AJ1584" s="15">
        <f t="shared" si="214"/>
        <v>0</v>
      </c>
      <c r="AK1584" s="15">
        <f t="shared" si="214"/>
        <v>0</v>
      </c>
      <c r="AL1584" s="15">
        <f t="shared" si="214"/>
        <v>0</v>
      </c>
      <c r="AM1584" s="15">
        <f t="shared" si="214"/>
        <v>0</v>
      </c>
      <c r="AN1584" s="15">
        <f t="shared" si="214"/>
        <v>0</v>
      </c>
      <c r="AO1584" s="15">
        <f t="shared" si="214"/>
        <v>0</v>
      </c>
      <c r="AP1584" s="15">
        <f t="shared" si="214"/>
        <v>0</v>
      </c>
      <c r="AQ1584" s="15">
        <f t="shared" si="214"/>
        <v>0</v>
      </c>
      <c r="AR1584" s="15">
        <f t="shared" si="214"/>
        <v>0</v>
      </c>
      <c r="AS1584" s="15">
        <f t="shared" si="215"/>
        <v>0</v>
      </c>
      <c r="AT1584" s="15">
        <f t="shared" si="215"/>
        <v>0</v>
      </c>
      <c r="AU1584" s="15">
        <f t="shared" si="215"/>
        <v>0</v>
      </c>
      <c r="AV1584" s="15">
        <f t="shared" si="215"/>
        <v>0</v>
      </c>
      <c r="AW1584" s="15">
        <f t="shared" si="215"/>
        <v>0</v>
      </c>
      <c r="AX1584" s="15">
        <f t="shared" si="215"/>
        <v>0</v>
      </c>
      <c r="AY1584" s="15">
        <f t="shared" si="215"/>
        <v>0</v>
      </c>
      <c r="BB1584" t="b">
        <f t="shared" si="216"/>
        <v>1</v>
      </c>
    </row>
    <row r="1585" spans="2:54">
      <c r="B1585">
        <f>TIP!A550</f>
        <v>18819</v>
      </c>
      <c r="C1585">
        <f>TIP!C550</f>
        <v>70773</v>
      </c>
      <c r="D1585" t="str">
        <f>TIP!F550</f>
        <v xml:space="preserve"> Portland</v>
      </c>
      <c r="E1585" t="s">
        <v>4307</v>
      </c>
      <c r="F1585" t="str">
        <f t="shared" si="217"/>
        <v>City/Roadwayandbridge</v>
      </c>
      <c r="G1585" t="str">
        <f>TIP!F550</f>
        <v xml:space="preserve"> Portland</v>
      </c>
      <c r="I1585" t="str">
        <f>TIP!B550</f>
        <v>St Johns Truck Strategy Phase II</v>
      </c>
      <c r="L1585" t="str">
        <f>TIP!E550</f>
        <v xml:space="preserve"> Highway</v>
      </c>
      <c r="M1585" t="str">
        <f>TIP!D550</f>
        <v xml:space="preserve"> Freight mobility - bicycle and pedestrian safety improvements</v>
      </c>
      <c r="N1585">
        <f>TIP!P550</f>
        <v>87300</v>
      </c>
      <c r="R1585">
        <v>410</v>
      </c>
      <c r="T1585" t="str">
        <f>TIP!H485</f>
        <v>Roadwayandbridge</v>
      </c>
      <c r="U1585" s="15">
        <f>TIP!L550</f>
        <v>2017</v>
      </c>
      <c r="W1585" s="15">
        <f t="shared" si="212"/>
        <v>87300</v>
      </c>
      <c r="Y1585" s="15">
        <f t="shared" si="213"/>
        <v>0</v>
      </c>
      <c r="Z1585" s="15">
        <f t="shared" si="213"/>
        <v>0</v>
      </c>
      <c r="AA1585" s="15">
        <f t="shared" si="213"/>
        <v>0</v>
      </c>
      <c r="AB1585" s="15">
        <f t="shared" si="213"/>
        <v>87300</v>
      </c>
      <c r="AC1585" s="15">
        <f t="shared" si="213"/>
        <v>0</v>
      </c>
      <c r="AD1585" s="15">
        <f t="shared" si="213"/>
        <v>0</v>
      </c>
      <c r="AE1585" s="15">
        <f t="shared" si="213"/>
        <v>0</v>
      </c>
      <c r="AF1585" s="15">
        <f t="shared" si="213"/>
        <v>0</v>
      </c>
      <c r="AG1585" s="15">
        <f t="shared" si="213"/>
        <v>0</v>
      </c>
      <c r="AH1585" s="15">
        <f t="shared" si="213"/>
        <v>0</v>
      </c>
      <c r="AI1585" s="15">
        <f t="shared" si="214"/>
        <v>0</v>
      </c>
      <c r="AJ1585" s="15">
        <f t="shared" si="214"/>
        <v>0</v>
      </c>
      <c r="AK1585" s="15">
        <f t="shared" si="214"/>
        <v>0</v>
      </c>
      <c r="AL1585" s="15">
        <f t="shared" si="214"/>
        <v>0</v>
      </c>
      <c r="AM1585" s="15">
        <f t="shared" si="214"/>
        <v>0</v>
      </c>
      <c r="AN1585" s="15">
        <f t="shared" si="214"/>
        <v>0</v>
      </c>
      <c r="AO1585" s="15">
        <f t="shared" si="214"/>
        <v>0</v>
      </c>
      <c r="AP1585" s="15">
        <f t="shared" si="214"/>
        <v>0</v>
      </c>
      <c r="AQ1585" s="15">
        <f t="shared" si="214"/>
        <v>0</v>
      </c>
      <c r="AR1585" s="15">
        <f t="shared" si="214"/>
        <v>0</v>
      </c>
      <c r="AS1585" s="15">
        <f t="shared" si="215"/>
        <v>0</v>
      </c>
      <c r="AT1585" s="15">
        <f t="shared" si="215"/>
        <v>0</v>
      </c>
      <c r="AU1585" s="15">
        <f t="shared" si="215"/>
        <v>0</v>
      </c>
      <c r="AV1585" s="15">
        <f t="shared" si="215"/>
        <v>0</v>
      </c>
      <c r="AW1585" s="15">
        <f t="shared" si="215"/>
        <v>0</v>
      </c>
      <c r="AX1585" s="15">
        <f t="shared" si="215"/>
        <v>0</v>
      </c>
      <c r="AY1585" s="15">
        <f t="shared" si="215"/>
        <v>0</v>
      </c>
      <c r="BB1585" t="b">
        <f t="shared" si="216"/>
        <v>1</v>
      </c>
    </row>
    <row r="1586" spans="2:54">
      <c r="B1586">
        <f>TIP!A566</f>
        <v>19297</v>
      </c>
      <c r="C1586">
        <f>TIP!C566</f>
        <v>70675</v>
      </c>
      <c r="D1586" t="str">
        <f>TIP!F566</f>
        <v xml:space="preserve"> Portland</v>
      </c>
      <c r="E1586" t="s">
        <v>4307</v>
      </c>
      <c r="F1586" t="str">
        <f t="shared" si="217"/>
        <v>City/System/corridorplanning</v>
      </c>
      <c r="G1586" t="str">
        <f>TIP!F566</f>
        <v xml:space="preserve"> Portland</v>
      </c>
      <c r="I1586" t="str">
        <f>TIP!B566</f>
        <v>East Portland Access to Employment and Education</v>
      </c>
      <c r="L1586" t="str">
        <f>TIP!E566</f>
        <v xml:space="preserve"> Other</v>
      </c>
      <c r="M1586" t="str">
        <f>TIP!D566</f>
        <v xml:space="preserve"> The project will build and improve sidewalks crossings bus stops bike facilities and other safety facilities in East Portland from Iâ€205 east to 174th Avenue south of Iâ€84 to SE Foster Road.</v>
      </c>
      <c r="N1586">
        <f>TIP!P566</f>
        <v>557227</v>
      </c>
      <c r="R1586">
        <v>426</v>
      </c>
      <c r="T1586" t="str">
        <f>TIP!H501</f>
        <v>System/corridorplanning</v>
      </c>
      <c r="U1586" s="15">
        <f>TIP!L566</f>
        <v>2017</v>
      </c>
      <c r="W1586" s="15">
        <f t="shared" si="212"/>
        <v>557227</v>
      </c>
      <c r="Y1586" s="15">
        <f t="shared" si="213"/>
        <v>0</v>
      </c>
      <c r="Z1586" s="15">
        <f t="shared" si="213"/>
        <v>0</v>
      </c>
      <c r="AA1586" s="15">
        <f t="shared" si="213"/>
        <v>0</v>
      </c>
      <c r="AB1586" s="15">
        <f t="shared" si="213"/>
        <v>557227</v>
      </c>
      <c r="AC1586" s="15">
        <f t="shared" si="213"/>
        <v>0</v>
      </c>
      <c r="AD1586" s="15">
        <f t="shared" si="213"/>
        <v>0</v>
      </c>
      <c r="AE1586" s="15">
        <f t="shared" si="213"/>
        <v>0</v>
      </c>
      <c r="AF1586" s="15">
        <f t="shared" si="213"/>
        <v>0</v>
      </c>
      <c r="AG1586" s="15">
        <f t="shared" si="213"/>
        <v>0</v>
      </c>
      <c r="AH1586" s="15">
        <f t="shared" si="213"/>
        <v>0</v>
      </c>
      <c r="AI1586" s="15">
        <f t="shared" si="214"/>
        <v>0</v>
      </c>
      <c r="AJ1586" s="15">
        <f t="shared" si="214"/>
        <v>0</v>
      </c>
      <c r="AK1586" s="15">
        <f t="shared" si="214"/>
        <v>0</v>
      </c>
      <c r="AL1586" s="15">
        <f t="shared" si="214"/>
        <v>0</v>
      </c>
      <c r="AM1586" s="15">
        <f t="shared" si="214"/>
        <v>0</v>
      </c>
      <c r="AN1586" s="15">
        <f t="shared" si="214"/>
        <v>0</v>
      </c>
      <c r="AO1586" s="15">
        <f t="shared" si="214"/>
        <v>0</v>
      </c>
      <c r="AP1586" s="15">
        <f t="shared" si="214"/>
        <v>0</v>
      </c>
      <c r="AQ1586" s="15">
        <f t="shared" si="214"/>
        <v>0</v>
      </c>
      <c r="AR1586" s="15">
        <f t="shared" si="214"/>
        <v>0</v>
      </c>
      <c r="AS1586" s="15">
        <f t="shared" si="215"/>
        <v>0</v>
      </c>
      <c r="AT1586" s="15">
        <f t="shared" si="215"/>
        <v>0</v>
      </c>
      <c r="AU1586" s="15">
        <f t="shared" si="215"/>
        <v>0</v>
      </c>
      <c r="AV1586" s="15">
        <f t="shared" si="215"/>
        <v>0</v>
      </c>
      <c r="AW1586" s="15">
        <f t="shared" si="215"/>
        <v>0</v>
      </c>
      <c r="AX1586" s="15">
        <f t="shared" si="215"/>
        <v>0</v>
      </c>
      <c r="AY1586" s="15">
        <f t="shared" si="215"/>
        <v>0</v>
      </c>
      <c r="BB1586" t="b">
        <f t="shared" si="216"/>
        <v>1</v>
      </c>
    </row>
    <row r="1587" spans="2:54">
      <c r="B1587">
        <f>TIP!A567</f>
        <v>19298</v>
      </c>
      <c r="C1587">
        <f>TIP!C567</f>
        <v>70676</v>
      </c>
      <c r="D1587" t="str">
        <f>TIP!F567</f>
        <v xml:space="preserve"> Portland</v>
      </c>
      <c r="E1587" t="s">
        <v>4307</v>
      </c>
      <c r="F1587" t="str">
        <f t="shared" si="217"/>
        <v>City/Pedestrian</v>
      </c>
      <c r="G1587" t="str">
        <f>TIP!F567</f>
        <v xml:space="preserve"> Portland</v>
      </c>
      <c r="I1587" t="str">
        <f>TIP!B567</f>
        <v>OR 99W: SW 26th Ave-SW 19th (Portland)</v>
      </c>
      <c r="L1587" t="str">
        <f>TIP!E567</f>
        <v xml:space="preserve"> Highway</v>
      </c>
      <c r="M1587" t="str">
        <f>TIP!D567</f>
        <v xml:space="preserve"> This project will build missing gaps in the sidewalks and bike lanes and make enhancements to existing intersections along SW Barbur Boulevard.</v>
      </c>
      <c r="N1587">
        <f>TIP!P567</f>
        <v>111445</v>
      </c>
      <c r="R1587">
        <v>427</v>
      </c>
      <c r="T1587" t="str">
        <f>TIP!H502</f>
        <v>Pedestrian</v>
      </c>
      <c r="U1587" s="15">
        <f>TIP!L567</f>
        <v>2017</v>
      </c>
      <c r="W1587" s="15">
        <f t="shared" si="212"/>
        <v>111445</v>
      </c>
      <c r="Y1587" s="15">
        <f t="shared" si="213"/>
        <v>0</v>
      </c>
      <c r="Z1587" s="15">
        <f t="shared" si="213"/>
        <v>0</v>
      </c>
      <c r="AA1587" s="15">
        <f t="shared" si="213"/>
        <v>0</v>
      </c>
      <c r="AB1587" s="15">
        <f t="shared" si="213"/>
        <v>111445</v>
      </c>
      <c r="AC1587" s="15">
        <f t="shared" si="213"/>
        <v>0</v>
      </c>
      <c r="AD1587" s="15">
        <f t="shared" si="213"/>
        <v>0</v>
      </c>
      <c r="AE1587" s="15">
        <f t="shared" si="213"/>
        <v>0</v>
      </c>
      <c r="AF1587" s="15">
        <f t="shared" si="213"/>
        <v>0</v>
      </c>
      <c r="AG1587" s="15">
        <f t="shared" si="213"/>
        <v>0</v>
      </c>
      <c r="AH1587" s="15">
        <f t="shared" si="213"/>
        <v>0</v>
      </c>
      <c r="AI1587" s="15">
        <f t="shared" si="214"/>
        <v>0</v>
      </c>
      <c r="AJ1587" s="15">
        <f t="shared" si="214"/>
        <v>0</v>
      </c>
      <c r="AK1587" s="15">
        <f t="shared" si="214"/>
        <v>0</v>
      </c>
      <c r="AL1587" s="15">
        <f t="shared" si="214"/>
        <v>0</v>
      </c>
      <c r="AM1587" s="15">
        <f t="shared" si="214"/>
        <v>0</v>
      </c>
      <c r="AN1587" s="15">
        <f t="shared" si="214"/>
        <v>0</v>
      </c>
      <c r="AO1587" s="15">
        <f t="shared" si="214"/>
        <v>0</v>
      </c>
      <c r="AP1587" s="15">
        <f t="shared" si="214"/>
        <v>0</v>
      </c>
      <c r="AQ1587" s="15">
        <f t="shared" si="214"/>
        <v>0</v>
      </c>
      <c r="AR1587" s="15">
        <f t="shared" si="214"/>
        <v>0</v>
      </c>
      <c r="AS1587" s="15">
        <f t="shared" si="215"/>
        <v>0</v>
      </c>
      <c r="AT1587" s="15">
        <f t="shared" si="215"/>
        <v>0</v>
      </c>
      <c r="AU1587" s="15">
        <f t="shared" si="215"/>
        <v>0</v>
      </c>
      <c r="AV1587" s="15">
        <f t="shared" si="215"/>
        <v>0</v>
      </c>
      <c r="AW1587" s="15">
        <f t="shared" si="215"/>
        <v>0</v>
      </c>
      <c r="AX1587" s="15">
        <f t="shared" si="215"/>
        <v>0</v>
      </c>
      <c r="AY1587" s="15">
        <f t="shared" si="215"/>
        <v>0</v>
      </c>
      <c r="BB1587" t="b">
        <f t="shared" si="216"/>
        <v>1</v>
      </c>
    </row>
    <row r="1588" spans="2:54">
      <c r="B1588">
        <f>TIP!A568</f>
        <v>19303</v>
      </c>
      <c r="C1588">
        <f>TIP!C568</f>
        <v>70694</v>
      </c>
      <c r="D1588" t="str">
        <f>TIP!F568</f>
        <v xml:space="preserve"> Portland</v>
      </c>
      <c r="E1588" t="s">
        <v>4307</v>
      </c>
      <c r="F1588" t="str">
        <f t="shared" si="217"/>
        <v>City/TransportationSystemManagementOperations</v>
      </c>
      <c r="G1588" t="str">
        <f>TIP!F568</f>
        <v xml:space="preserve"> Portland</v>
      </c>
      <c r="I1588" t="str">
        <f>TIP!B568</f>
        <v>N. Going to the Island Freight Project</v>
      </c>
      <c r="L1588" t="str">
        <f>TIP!E568</f>
        <v xml:space="preserve"> Local Road</v>
      </c>
      <c r="M1588" t="str">
        <f>TIP!D568</f>
        <v xml:space="preserve"> The project will improve the safety and efficiency of the N Going Street corridor by implementing several intelligent transportation system (ITS) treatments.</v>
      </c>
      <c r="N1588">
        <f>TIP!P568</f>
        <v>445782</v>
      </c>
      <c r="R1588">
        <v>428</v>
      </c>
      <c r="T1588" t="str">
        <f>TIP!H503</f>
        <v>TransportationSystemManagementOperations</v>
      </c>
      <c r="U1588" s="15">
        <f>TIP!L568</f>
        <v>2017</v>
      </c>
      <c r="W1588" s="15">
        <f t="shared" si="212"/>
        <v>445782</v>
      </c>
      <c r="Y1588" s="15">
        <f t="shared" ref="Y1588:AH1597" si="218">IF(Y$1=$U1588,$W1588,0)</f>
        <v>0</v>
      </c>
      <c r="Z1588" s="15">
        <f t="shared" si="218"/>
        <v>0</v>
      </c>
      <c r="AA1588" s="15">
        <f t="shared" si="218"/>
        <v>0</v>
      </c>
      <c r="AB1588" s="15">
        <f t="shared" si="218"/>
        <v>445782</v>
      </c>
      <c r="AC1588" s="15">
        <f t="shared" si="218"/>
        <v>0</v>
      </c>
      <c r="AD1588" s="15">
        <f t="shared" si="218"/>
        <v>0</v>
      </c>
      <c r="AE1588" s="15">
        <f t="shared" si="218"/>
        <v>0</v>
      </c>
      <c r="AF1588" s="15">
        <f t="shared" si="218"/>
        <v>0</v>
      </c>
      <c r="AG1588" s="15">
        <f t="shared" si="218"/>
        <v>0</v>
      </c>
      <c r="AH1588" s="15">
        <f t="shared" si="218"/>
        <v>0</v>
      </c>
      <c r="AI1588" s="15">
        <f t="shared" ref="AI1588:AR1597" si="219">IF(AI$1=$U1588,$W1588,0)</f>
        <v>0</v>
      </c>
      <c r="AJ1588" s="15">
        <f t="shared" si="219"/>
        <v>0</v>
      </c>
      <c r="AK1588" s="15">
        <f t="shared" si="219"/>
        <v>0</v>
      </c>
      <c r="AL1588" s="15">
        <f t="shared" si="219"/>
        <v>0</v>
      </c>
      <c r="AM1588" s="15">
        <f t="shared" si="219"/>
        <v>0</v>
      </c>
      <c r="AN1588" s="15">
        <f t="shared" si="219"/>
        <v>0</v>
      </c>
      <c r="AO1588" s="15">
        <f t="shared" si="219"/>
        <v>0</v>
      </c>
      <c r="AP1588" s="15">
        <f t="shared" si="219"/>
        <v>0</v>
      </c>
      <c r="AQ1588" s="15">
        <f t="shared" si="219"/>
        <v>0</v>
      </c>
      <c r="AR1588" s="15">
        <f t="shared" si="219"/>
        <v>0</v>
      </c>
      <c r="AS1588" s="15">
        <f t="shared" ref="AS1588:AY1597" si="220">IF(AS$1=$U1588,$W1588,0)</f>
        <v>0</v>
      </c>
      <c r="AT1588" s="15">
        <f t="shared" si="220"/>
        <v>0</v>
      </c>
      <c r="AU1588" s="15">
        <f t="shared" si="220"/>
        <v>0</v>
      </c>
      <c r="AV1588" s="15">
        <f t="shared" si="220"/>
        <v>0</v>
      </c>
      <c r="AW1588" s="15">
        <f t="shared" si="220"/>
        <v>0</v>
      </c>
      <c r="AX1588" s="15">
        <f t="shared" si="220"/>
        <v>0</v>
      </c>
      <c r="AY1588" s="15">
        <f t="shared" si="220"/>
        <v>0</v>
      </c>
      <c r="BB1588" t="b">
        <f t="shared" si="216"/>
        <v>1</v>
      </c>
    </row>
    <row r="1589" spans="2:54">
      <c r="B1589">
        <f>TIP!A597</f>
        <v>18814</v>
      </c>
      <c r="C1589">
        <f>TIP!C597</f>
        <v>70771</v>
      </c>
      <c r="D1589" t="str">
        <f>TIP!F597</f>
        <v xml:space="preserve"> Portland</v>
      </c>
      <c r="E1589" t="s">
        <v>4307</v>
      </c>
      <c r="F1589" t="str">
        <f t="shared" si="217"/>
        <v>City/Roadwayandbridge</v>
      </c>
      <c r="G1589" t="str">
        <f>TIP!F597</f>
        <v xml:space="preserve"> Portland</v>
      </c>
      <c r="I1589" t="str">
        <f>TIP!B597</f>
        <v>Connected Cully</v>
      </c>
      <c r="L1589" t="str">
        <f>TIP!E597</f>
        <v xml:space="preserve"> Highway</v>
      </c>
      <c r="M1589" t="str">
        <f>TIP!D597</f>
        <v xml:space="preserve"> Bicycle and pedestrian improvements</v>
      </c>
      <c r="N1589">
        <f>TIP!P597</f>
        <v>2206732</v>
      </c>
      <c r="R1589">
        <v>457</v>
      </c>
      <c r="T1589" t="str">
        <f>TIP!H532</f>
        <v>Roadwayandbridge</v>
      </c>
      <c r="U1589" s="15">
        <f>TIP!L597</f>
        <v>2018</v>
      </c>
      <c r="W1589" s="15">
        <f t="shared" si="212"/>
        <v>2206732</v>
      </c>
      <c r="Y1589" s="15">
        <f t="shared" si="218"/>
        <v>0</v>
      </c>
      <c r="Z1589" s="15">
        <f t="shared" si="218"/>
        <v>0</v>
      </c>
      <c r="AA1589" s="15">
        <f t="shared" si="218"/>
        <v>0</v>
      </c>
      <c r="AB1589" s="15">
        <f t="shared" si="218"/>
        <v>0</v>
      </c>
      <c r="AC1589" s="15">
        <f t="shared" si="218"/>
        <v>2206732</v>
      </c>
      <c r="AD1589" s="15">
        <f t="shared" si="218"/>
        <v>0</v>
      </c>
      <c r="AE1589" s="15">
        <f t="shared" si="218"/>
        <v>0</v>
      </c>
      <c r="AF1589" s="15">
        <f t="shared" si="218"/>
        <v>0</v>
      </c>
      <c r="AG1589" s="15">
        <f t="shared" si="218"/>
        <v>0</v>
      </c>
      <c r="AH1589" s="15">
        <f t="shared" si="218"/>
        <v>0</v>
      </c>
      <c r="AI1589" s="15">
        <f t="shared" si="219"/>
        <v>0</v>
      </c>
      <c r="AJ1589" s="15">
        <f t="shared" si="219"/>
        <v>0</v>
      </c>
      <c r="AK1589" s="15">
        <f t="shared" si="219"/>
        <v>0</v>
      </c>
      <c r="AL1589" s="15">
        <f t="shared" si="219"/>
        <v>0</v>
      </c>
      <c r="AM1589" s="15">
        <f t="shared" si="219"/>
        <v>0</v>
      </c>
      <c r="AN1589" s="15">
        <f t="shared" si="219"/>
        <v>0</v>
      </c>
      <c r="AO1589" s="15">
        <f t="shared" si="219"/>
        <v>0</v>
      </c>
      <c r="AP1589" s="15">
        <f t="shared" si="219"/>
        <v>0</v>
      </c>
      <c r="AQ1589" s="15">
        <f t="shared" si="219"/>
        <v>0</v>
      </c>
      <c r="AR1589" s="15">
        <f t="shared" si="219"/>
        <v>0</v>
      </c>
      <c r="AS1589" s="15">
        <f t="shared" si="220"/>
        <v>0</v>
      </c>
      <c r="AT1589" s="15">
        <f t="shared" si="220"/>
        <v>0</v>
      </c>
      <c r="AU1589" s="15">
        <f t="shared" si="220"/>
        <v>0</v>
      </c>
      <c r="AV1589" s="15">
        <f t="shared" si="220"/>
        <v>0</v>
      </c>
      <c r="AW1589" s="15">
        <f t="shared" si="220"/>
        <v>0</v>
      </c>
      <c r="AX1589" s="15">
        <f t="shared" si="220"/>
        <v>0</v>
      </c>
      <c r="AY1589" s="15">
        <f t="shared" si="220"/>
        <v>0</v>
      </c>
      <c r="BB1589" t="b">
        <f t="shared" si="216"/>
        <v>1</v>
      </c>
    </row>
    <row r="1590" spans="2:54">
      <c r="B1590">
        <f>TIP!A598</f>
        <v>18818</v>
      </c>
      <c r="C1590">
        <f>TIP!C598</f>
        <v>70772</v>
      </c>
      <c r="D1590" t="str">
        <f>TIP!F598</f>
        <v xml:space="preserve"> Portland</v>
      </c>
      <c r="E1590" t="s">
        <v>4307</v>
      </c>
      <c r="F1590" t="str">
        <f t="shared" si="217"/>
        <v>City/Roadwayandbridge</v>
      </c>
      <c r="G1590" t="str">
        <f>TIP!F598</f>
        <v xml:space="preserve"> Portland</v>
      </c>
      <c r="I1590" t="str">
        <f>TIP!B598</f>
        <v>Downtown I-405 Ped Safety and Ops Imprvmts</v>
      </c>
      <c r="L1590" t="str">
        <f>TIP!E598</f>
        <v xml:space="preserve"> Highway</v>
      </c>
      <c r="M1590" t="str">
        <f>TIP!D598</f>
        <v xml:space="preserve"> Bike/pedestrian and operational improvements.</v>
      </c>
      <c r="N1590">
        <f>TIP!P598</f>
        <v>1585001</v>
      </c>
      <c r="R1590">
        <v>458</v>
      </c>
      <c r="T1590" t="str">
        <f>TIP!H533</f>
        <v>Roadwayandbridge</v>
      </c>
      <c r="U1590" s="15">
        <f>TIP!L598</f>
        <v>2018</v>
      </c>
      <c r="W1590" s="15">
        <f t="shared" si="212"/>
        <v>1585001</v>
      </c>
      <c r="Y1590" s="15">
        <f t="shared" si="218"/>
        <v>0</v>
      </c>
      <c r="Z1590" s="15">
        <f t="shared" si="218"/>
        <v>0</v>
      </c>
      <c r="AA1590" s="15">
        <f t="shared" si="218"/>
        <v>0</v>
      </c>
      <c r="AB1590" s="15">
        <f t="shared" si="218"/>
        <v>0</v>
      </c>
      <c r="AC1590" s="15">
        <f t="shared" si="218"/>
        <v>1585001</v>
      </c>
      <c r="AD1590" s="15">
        <f t="shared" si="218"/>
        <v>0</v>
      </c>
      <c r="AE1590" s="15">
        <f t="shared" si="218"/>
        <v>0</v>
      </c>
      <c r="AF1590" s="15">
        <f t="shared" si="218"/>
        <v>0</v>
      </c>
      <c r="AG1590" s="15">
        <f t="shared" si="218"/>
        <v>0</v>
      </c>
      <c r="AH1590" s="15">
        <f t="shared" si="218"/>
        <v>0</v>
      </c>
      <c r="AI1590" s="15">
        <f t="shared" si="219"/>
        <v>0</v>
      </c>
      <c r="AJ1590" s="15">
        <f t="shared" si="219"/>
        <v>0</v>
      </c>
      <c r="AK1590" s="15">
        <f t="shared" si="219"/>
        <v>0</v>
      </c>
      <c r="AL1590" s="15">
        <f t="shared" si="219"/>
        <v>0</v>
      </c>
      <c r="AM1590" s="15">
        <f t="shared" si="219"/>
        <v>0</v>
      </c>
      <c r="AN1590" s="15">
        <f t="shared" si="219"/>
        <v>0</v>
      </c>
      <c r="AO1590" s="15">
        <f t="shared" si="219"/>
        <v>0</v>
      </c>
      <c r="AP1590" s="15">
        <f t="shared" si="219"/>
        <v>0</v>
      </c>
      <c r="AQ1590" s="15">
        <f t="shared" si="219"/>
        <v>0</v>
      </c>
      <c r="AR1590" s="15">
        <f t="shared" si="219"/>
        <v>0</v>
      </c>
      <c r="AS1590" s="15">
        <f t="shared" si="220"/>
        <v>0</v>
      </c>
      <c r="AT1590" s="15">
        <f t="shared" si="220"/>
        <v>0</v>
      </c>
      <c r="AU1590" s="15">
        <f t="shared" si="220"/>
        <v>0</v>
      </c>
      <c r="AV1590" s="15">
        <f t="shared" si="220"/>
        <v>0</v>
      </c>
      <c r="AW1590" s="15">
        <f t="shared" si="220"/>
        <v>0</v>
      </c>
      <c r="AX1590" s="15">
        <f t="shared" si="220"/>
        <v>0</v>
      </c>
      <c r="AY1590" s="15">
        <f t="shared" si="220"/>
        <v>0</v>
      </c>
      <c r="BB1590" t="b">
        <f t="shared" si="216"/>
        <v>1</v>
      </c>
    </row>
    <row r="1591" spans="2:54">
      <c r="B1591">
        <f>TIP!A599</f>
        <v>18819</v>
      </c>
      <c r="C1591">
        <f>TIP!C599</f>
        <v>70773</v>
      </c>
      <c r="D1591" t="str">
        <f>TIP!F599</f>
        <v xml:space="preserve"> Portland</v>
      </c>
      <c r="E1591" t="s">
        <v>4307</v>
      </c>
      <c r="F1591" t="str">
        <f t="shared" si="217"/>
        <v>City/Roadwayandbridge</v>
      </c>
      <c r="G1591" t="str">
        <f>TIP!F599</f>
        <v xml:space="preserve"> Portland</v>
      </c>
      <c r="I1591" t="str">
        <f>TIP!B599</f>
        <v>St Johns Truck Strategy Phase II</v>
      </c>
      <c r="L1591" t="str">
        <f>TIP!E599</f>
        <v xml:space="preserve"> Highway</v>
      </c>
      <c r="M1591" t="str">
        <f>TIP!D599</f>
        <v xml:space="preserve"> Freight mobility - bicycle and pedestrian safety improvements</v>
      </c>
      <c r="N1591">
        <f>TIP!P599</f>
        <v>2440943</v>
      </c>
      <c r="R1591">
        <v>459</v>
      </c>
      <c r="T1591" t="str">
        <f>TIP!H534</f>
        <v>Roadwayandbridge</v>
      </c>
      <c r="U1591" s="15">
        <f>TIP!L599</f>
        <v>2018</v>
      </c>
      <c r="W1591" s="15">
        <f t="shared" si="212"/>
        <v>2440943</v>
      </c>
      <c r="Y1591" s="15">
        <f t="shared" si="218"/>
        <v>0</v>
      </c>
      <c r="Z1591" s="15">
        <f t="shared" si="218"/>
        <v>0</v>
      </c>
      <c r="AA1591" s="15">
        <f t="shared" si="218"/>
        <v>0</v>
      </c>
      <c r="AB1591" s="15">
        <f t="shared" si="218"/>
        <v>0</v>
      </c>
      <c r="AC1591" s="15">
        <f t="shared" si="218"/>
        <v>2440943</v>
      </c>
      <c r="AD1591" s="15">
        <f t="shared" si="218"/>
        <v>0</v>
      </c>
      <c r="AE1591" s="15">
        <f t="shared" si="218"/>
        <v>0</v>
      </c>
      <c r="AF1591" s="15">
        <f t="shared" si="218"/>
        <v>0</v>
      </c>
      <c r="AG1591" s="15">
        <f t="shared" si="218"/>
        <v>0</v>
      </c>
      <c r="AH1591" s="15">
        <f t="shared" si="218"/>
        <v>0</v>
      </c>
      <c r="AI1591" s="15">
        <f t="shared" si="219"/>
        <v>0</v>
      </c>
      <c r="AJ1591" s="15">
        <f t="shared" si="219"/>
        <v>0</v>
      </c>
      <c r="AK1591" s="15">
        <f t="shared" si="219"/>
        <v>0</v>
      </c>
      <c r="AL1591" s="15">
        <f t="shared" si="219"/>
        <v>0</v>
      </c>
      <c r="AM1591" s="15">
        <f t="shared" si="219"/>
        <v>0</v>
      </c>
      <c r="AN1591" s="15">
        <f t="shared" si="219"/>
        <v>0</v>
      </c>
      <c r="AO1591" s="15">
        <f t="shared" si="219"/>
        <v>0</v>
      </c>
      <c r="AP1591" s="15">
        <f t="shared" si="219"/>
        <v>0</v>
      </c>
      <c r="AQ1591" s="15">
        <f t="shared" si="219"/>
        <v>0</v>
      </c>
      <c r="AR1591" s="15">
        <f t="shared" si="219"/>
        <v>0</v>
      </c>
      <c r="AS1591" s="15">
        <f t="shared" si="220"/>
        <v>0</v>
      </c>
      <c r="AT1591" s="15">
        <f t="shared" si="220"/>
        <v>0</v>
      </c>
      <c r="AU1591" s="15">
        <f t="shared" si="220"/>
        <v>0</v>
      </c>
      <c r="AV1591" s="15">
        <f t="shared" si="220"/>
        <v>0</v>
      </c>
      <c r="AW1591" s="15">
        <f t="shared" si="220"/>
        <v>0</v>
      </c>
      <c r="AX1591" s="15">
        <f t="shared" si="220"/>
        <v>0</v>
      </c>
      <c r="AY1591" s="15">
        <f t="shared" si="220"/>
        <v>0</v>
      </c>
      <c r="BB1591" t="b">
        <f t="shared" si="216"/>
        <v>1</v>
      </c>
    </row>
    <row r="1592" spans="2:54">
      <c r="B1592">
        <f>TIP!A609</f>
        <v>19297</v>
      </c>
      <c r="C1592">
        <f>TIP!C609</f>
        <v>70675</v>
      </c>
      <c r="D1592" t="str">
        <f>TIP!F609</f>
        <v xml:space="preserve"> Portland</v>
      </c>
      <c r="E1592" t="s">
        <v>4307</v>
      </c>
      <c r="F1592" t="str">
        <f t="shared" si="217"/>
        <v>City/Roadwayandbridge</v>
      </c>
      <c r="G1592" t="str">
        <f>TIP!F609</f>
        <v xml:space="preserve"> Portland</v>
      </c>
      <c r="I1592" t="str">
        <f>TIP!B609</f>
        <v>East Portland Access to Employment and Education</v>
      </c>
      <c r="L1592" t="str">
        <f>TIP!E609</f>
        <v xml:space="preserve"> Other</v>
      </c>
      <c r="M1592" t="str">
        <f>TIP!D609</f>
        <v xml:space="preserve"> The project will build and improve sidewalks crossings bus stops bike facilities and other safety facilities in East Portland from Iâ€205 east to 174th Avenue south of Iâ€84 to SE Foster Road.</v>
      </c>
      <c r="N1592">
        <f>TIP!P609</f>
        <v>6427059</v>
      </c>
      <c r="R1592">
        <v>469</v>
      </c>
      <c r="T1592" t="str">
        <f>TIP!H544</f>
        <v>Roadwayandbridge</v>
      </c>
      <c r="U1592" s="15">
        <f>TIP!L609</f>
        <v>2018</v>
      </c>
      <c r="W1592" s="15">
        <f t="shared" si="212"/>
        <v>6427059</v>
      </c>
      <c r="Y1592" s="15">
        <f t="shared" si="218"/>
        <v>0</v>
      </c>
      <c r="Z1592" s="15">
        <f t="shared" si="218"/>
        <v>0</v>
      </c>
      <c r="AA1592" s="15">
        <f t="shared" si="218"/>
        <v>0</v>
      </c>
      <c r="AB1592" s="15">
        <f t="shared" si="218"/>
        <v>0</v>
      </c>
      <c r="AC1592" s="15">
        <f t="shared" si="218"/>
        <v>6427059</v>
      </c>
      <c r="AD1592" s="15">
        <f t="shared" si="218"/>
        <v>0</v>
      </c>
      <c r="AE1592" s="15">
        <f t="shared" si="218"/>
        <v>0</v>
      </c>
      <c r="AF1592" s="15">
        <f t="shared" si="218"/>
        <v>0</v>
      </c>
      <c r="AG1592" s="15">
        <f t="shared" si="218"/>
        <v>0</v>
      </c>
      <c r="AH1592" s="15">
        <f t="shared" si="218"/>
        <v>0</v>
      </c>
      <c r="AI1592" s="15">
        <f t="shared" si="219"/>
        <v>0</v>
      </c>
      <c r="AJ1592" s="15">
        <f t="shared" si="219"/>
        <v>0</v>
      </c>
      <c r="AK1592" s="15">
        <f t="shared" si="219"/>
        <v>0</v>
      </c>
      <c r="AL1592" s="15">
        <f t="shared" si="219"/>
        <v>0</v>
      </c>
      <c r="AM1592" s="15">
        <f t="shared" si="219"/>
        <v>0</v>
      </c>
      <c r="AN1592" s="15">
        <f t="shared" si="219"/>
        <v>0</v>
      </c>
      <c r="AO1592" s="15">
        <f t="shared" si="219"/>
        <v>0</v>
      </c>
      <c r="AP1592" s="15">
        <f t="shared" si="219"/>
        <v>0</v>
      </c>
      <c r="AQ1592" s="15">
        <f t="shared" si="219"/>
        <v>0</v>
      </c>
      <c r="AR1592" s="15">
        <f t="shared" si="219"/>
        <v>0</v>
      </c>
      <c r="AS1592" s="15">
        <f t="shared" si="220"/>
        <v>0</v>
      </c>
      <c r="AT1592" s="15">
        <f t="shared" si="220"/>
        <v>0</v>
      </c>
      <c r="AU1592" s="15">
        <f t="shared" si="220"/>
        <v>0</v>
      </c>
      <c r="AV1592" s="15">
        <f t="shared" si="220"/>
        <v>0</v>
      </c>
      <c r="AW1592" s="15">
        <f t="shared" si="220"/>
        <v>0</v>
      </c>
      <c r="AX1592" s="15">
        <f t="shared" si="220"/>
        <v>0</v>
      </c>
      <c r="AY1592" s="15">
        <f t="shared" si="220"/>
        <v>0</v>
      </c>
      <c r="BB1592" t="b">
        <f t="shared" si="216"/>
        <v>1</v>
      </c>
    </row>
    <row r="1593" spans="2:54">
      <c r="B1593">
        <f>TIP!A610</f>
        <v>19298</v>
      </c>
      <c r="C1593">
        <f>TIP!C610</f>
        <v>70676</v>
      </c>
      <c r="D1593" t="str">
        <f>TIP!F610</f>
        <v xml:space="preserve"> Portland</v>
      </c>
      <c r="E1593" t="s">
        <v>4307</v>
      </c>
      <c r="F1593" t="str">
        <f t="shared" si="217"/>
        <v>City/Roadwayandbridge</v>
      </c>
      <c r="G1593" t="str">
        <f>TIP!F610</f>
        <v xml:space="preserve"> Portland</v>
      </c>
      <c r="I1593" t="str">
        <f>TIP!B610</f>
        <v>OR 99W: SW 26th Ave-SW 19th (Portland)</v>
      </c>
      <c r="L1593" t="str">
        <f>TIP!E610</f>
        <v xml:space="preserve"> Highway</v>
      </c>
      <c r="M1593" t="str">
        <f>TIP!D610</f>
        <v xml:space="preserve"> This project will build missing gaps in the sidewalks and bike lanes and make enhancements to existing intersections along SW Barbur Boulevard.</v>
      </c>
      <c r="N1593">
        <f>TIP!P610</f>
        <v>1442104</v>
      </c>
      <c r="R1593">
        <v>470</v>
      </c>
      <c r="T1593" t="str">
        <f>TIP!H545</f>
        <v>Roadwayandbridge</v>
      </c>
      <c r="U1593" s="15">
        <f>TIP!L610</f>
        <v>2018</v>
      </c>
      <c r="W1593" s="15">
        <f t="shared" si="212"/>
        <v>1442104</v>
      </c>
      <c r="Y1593" s="15">
        <f t="shared" si="218"/>
        <v>0</v>
      </c>
      <c r="Z1593" s="15">
        <f t="shared" si="218"/>
        <v>0</v>
      </c>
      <c r="AA1593" s="15">
        <f t="shared" si="218"/>
        <v>0</v>
      </c>
      <c r="AB1593" s="15">
        <f t="shared" si="218"/>
        <v>0</v>
      </c>
      <c r="AC1593" s="15">
        <f t="shared" si="218"/>
        <v>1442104</v>
      </c>
      <c r="AD1593" s="15">
        <f t="shared" si="218"/>
        <v>0</v>
      </c>
      <c r="AE1593" s="15">
        <f t="shared" si="218"/>
        <v>0</v>
      </c>
      <c r="AF1593" s="15">
        <f t="shared" si="218"/>
        <v>0</v>
      </c>
      <c r="AG1593" s="15">
        <f t="shared" si="218"/>
        <v>0</v>
      </c>
      <c r="AH1593" s="15">
        <f t="shared" si="218"/>
        <v>0</v>
      </c>
      <c r="AI1593" s="15">
        <f t="shared" si="219"/>
        <v>0</v>
      </c>
      <c r="AJ1593" s="15">
        <f t="shared" si="219"/>
        <v>0</v>
      </c>
      <c r="AK1593" s="15">
        <f t="shared" si="219"/>
        <v>0</v>
      </c>
      <c r="AL1593" s="15">
        <f t="shared" si="219"/>
        <v>0</v>
      </c>
      <c r="AM1593" s="15">
        <f t="shared" si="219"/>
        <v>0</v>
      </c>
      <c r="AN1593" s="15">
        <f t="shared" si="219"/>
        <v>0</v>
      </c>
      <c r="AO1593" s="15">
        <f t="shared" si="219"/>
        <v>0</v>
      </c>
      <c r="AP1593" s="15">
        <f t="shared" si="219"/>
        <v>0</v>
      </c>
      <c r="AQ1593" s="15">
        <f t="shared" si="219"/>
        <v>0</v>
      </c>
      <c r="AR1593" s="15">
        <f t="shared" si="219"/>
        <v>0</v>
      </c>
      <c r="AS1593" s="15">
        <f t="shared" si="220"/>
        <v>0</v>
      </c>
      <c r="AT1593" s="15">
        <f t="shared" si="220"/>
        <v>0</v>
      </c>
      <c r="AU1593" s="15">
        <f t="shared" si="220"/>
        <v>0</v>
      </c>
      <c r="AV1593" s="15">
        <f t="shared" si="220"/>
        <v>0</v>
      </c>
      <c r="AW1593" s="15">
        <f t="shared" si="220"/>
        <v>0</v>
      </c>
      <c r="AX1593" s="15">
        <f t="shared" si="220"/>
        <v>0</v>
      </c>
      <c r="AY1593" s="15">
        <f t="shared" si="220"/>
        <v>0</v>
      </c>
      <c r="BB1593" t="b">
        <f t="shared" si="216"/>
        <v>1</v>
      </c>
    </row>
    <row r="1594" spans="2:54">
      <c r="B1594">
        <f>TIP!A412</f>
        <v>19187</v>
      </c>
      <c r="C1594">
        <f>TIP!C412</f>
        <v>70820</v>
      </c>
      <c r="D1594" t="str">
        <f>TIP!F412</f>
        <v xml:space="preserve"> Select agency</v>
      </c>
      <c r="E1594" t="s">
        <v>657</v>
      </c>
      <c r="F1594" t="str">
        <f t="shared" si="217"/>
        <v>Other/Trail</v>
      </c>
      <c r="G1594" t="str">
        <f>TIP!F412</f>
        <v xml:space="preserve"> Select agency</v>
      </c>
      <c r="I1594" t="str">
        <f>TIP!B412</f>
        <v>Kerby CNG &amp; RNG Fueling Infrastructure (Portland)</v>
      </c>
      <c r="L1594" t="str">
        <f>TIP!E412</f>
        <v xml:space="preserve"> Other</v>
      </c>
      <c r="M1594" t="str">
        <f>TIP!D412</f>
        <v xml:space="preserve"> </v>
      </c>
      <c r="N1594">
        <f>TIP!P412</f>
        <v>510960</v>
      </c>
      <c r="R1594">
        <v>272</v>
      </c>
      <c r="T1594" t="str">
        <f>TIP!H347</f>
        <v>Trail</v>
      </c>
      <c r="U1594" s="15">
        <f>TIP!L412</f>
        <v>2015</v>
      </c>
      <c r="W1594" s="15">
        <f t="shared" si="212"/>
        <v>510960</v>
      </c>
      <c r="Y1594" s="15">
        <f t="shared" si="218"/>
        <v>0</v>
      </c>
      <c r="Z1594" s="15">
        <f t="shared" si="218"/>
        <v>510960</v>
      </c>
      <c r="AA1594" s="15">
        <f t="shared" si="218"/>
        <v>0</v>
      </c>
      <c r="AB1594" s="15">
        <f t="shared" si="218"/>
        <v>0</v>
      </c>
      <c r="AC1594" s="15">
        <f t="shared" si="218"/>
        <v>0</v>
      </c>
      <c r="AD1594" s="15">
        <f t="shared" si="218"/>
        <v>0</v>
      </c>
      <c r="AE1594" s="15">
        <f t="shared" si="218"/>
        <v>0</v>
      </c>
      <c r="AF1594" s="15">
        <f t="shared" si="218"/>
        <v>0</v>
      </c>
      <c r="AG1594" s="15">
        <f t="shared" si="218"/>
        <v>0</v>
      </c>
      <c r="AH1594" s="15">
        <f t="shared" si="218"/>
        <v>0</v>
      </c>
      <c r="AI1594" s="15">
        <f t="shared" si="219"/>
        <v>0</v>
      </c>
      <c r="AJ1594" s="15">
        <f t="shared" si="219"/>
        <v>0</v>
      </c>
      <c r="AK1594" s="15">
        <f t="shared" si="219"/>
        <v>0</v>
      </c>
      <c r="AL1594" s="15">
        <f t="shared" si="219"/>
        <v>0</v>
      </c>
      <c r="AM1594" s="15">
        <f t="shared" si="219"/>
        <v>0</v>
      </c>
      <c r="AN1594" s="15">
        <f t="shared" si="219"/>
        <v>0</v>
      </c>
      <c r="AO1594" s="15">
        <f t="shared" si="219"/>
        <v>0</v>
      </c>
      <c r="AP1594" s="15">
        <f t="shared" si="219"/>
        <v>0</v>
      </c>
      <c r="AQ1594" s="15">
        <f t="shared" si="219"/>
        <v>0</v>
      </c>
      <c r="AR1594" s="15">
        <f t="shared" si="219"/>
        <v>0</v>
      </c>
      <c r="AS1594" s="15">
        <f t="shared" si="220"/>
        <v>0</v>
      </c>
      <c r="AT1594" s="15">
        <f t="shared" si="220"/>
        <v>0</v>
      </c>
      <c r="AU1594" s="15">
        <f t="shared" si="220"/>
        <v>0</v>
      </c>
      <c r="AV1594" s="15">
        <f t="shared" si="220"/>
        <v>0</v>
      </c>
      <c r="AW1594" s="15">
        <f t="shared" si="220"/>
        <v>0</v>
      </c>
      <c r="AX1594" s="15">
        <f t="shared" si="220"/>
        <v>0</v>
      </c>
      <c r="AY1594" s="15">
        <f t="shared" si="220"/>
        <v>0</v>
      </c>
      <c r="BB1594" t="b">
        <f t="shared" si="216"/>
        <v>1</v>
      </c>
    </row>
    <row r="1595" spans="2:54">
      <c r="B1595">
        <f>TIP!A413</f>
        <v>19187</v>
      </c>
      <c r="C1595">
        <f>TIP!C413</f>
        <v>70820</v>
      </c>
      <c r="D1595" t="str">
        <f>TIP!F413</f>
        <v xml:space="preserve"> Select agency</v>
      </c>
      <c r="E1595" t="s">
        <v>657</v>
      </c>
      <c r="F1595" t="str">
        <f t="shared" si="217"/>
        <v>Other/0</v>
      </c>
      <c r="G1595" t="str">
        <f>TIP!F413</f>
        <v xml:space="preserve"> Select agency</v>
      </c>
      <c r="I1595" t="str">
        <f>TIP!B413</f>
        <v>Kerby CNG &amp; RNG Fueling Infrastructure (Portland)</v>
      </c>
      <c r="L1595" t="str">
        <f>TIP!E413</f>
        <v xml:space="preserve"> Other</v>
      </c>
      <c r="M1595" t="str">
        <f>TIP!D413</f>
        <v xml:space="preserve"> </v>
      </c>
      <c r="N1595">
        <f>TIP!P413</f>
        <v>643040</v>
      </c>
      <c r="R1595">
        <v>273</v>
      </c>
      <c r="T1595">
        <f>TIP!H348</f>
        <v>0</v>
      </c>
      <c r="U1595" s="15">
        <f>TIP!L413</f>
        <v>2015</v>
      </c>
      <c r="W1595" s="15">
        <f t="shared" si="212"/>
        <v>643040</v>
      </c>
      <c r="Y1595" s="15">
        <f t="shared" si="218"/>
        <v>0</v>
      </c>
      <c r="Z1595" s="15">
        <f t="shared" si="218"/>
        <v>643040</v>
      </c>
      <c r="AA1595" s="15">
        <f t="shared" si="218"/>
        <v>0</v>
      </c>
      <c r="AB1595" s="15">
        <f t="shared" si="218"/>
        <v>0</v>
      </c>
      <c r="AC1595" s="15">
        <f t="shared" si="218"/>
        <v>0</v>
      </c>
      <c r="AD1595" s="15">
        <f t="shared" si="218"/>
        <v>0</v>
      </c>
      <c r="AE1595" s="15">
        <f t="shared" si="218"/>
        <v>0</v>
      </c>
      <c r="AF1595" s="15">
        <f t="shared" si="218"/>
        <v>0</v>
      </c>
      <c r="AG1595" s="15">
        <f t="shared" si="218"/>
        <v>0</v>
      </c>
      <c r="AH1595" s="15">
        <f t="shared" si="218"/>
        <v>0</v>
      </c>
      <c r="AI1595" s="15">
        <f t="shared" si="219"/>
        <v>0</v>
      </c>
      <c r="AJ1595" s="15">
        <f t="shared" si="219"/>
        <v>0</v>
      </c>
      <c r="AK1595" s="15">
        <f t="shared" si="219"/>
        <v>0</v>
      </c>
      <c r="AL1595" s="15">
        <f t="shared" si="219"/>
        <v>0</v>
      </c>
      <c r="AM1595" s="15">
        <f t="shared" si="219"/>
        <v>0</v>
      </c>
      <c r="AN1595" s="15">
        <f t="shared" si="219"/>
        <v>0</v>
      </c>
      <c r="AO1595" s="15">
        <f t="shared" si="219"/>
        <v>0</v>
      </c>
      <c r="AP1595" s="15">
        <f t="shared" si="219"/>
        <v>0</v>
      </c>
      <c r="AQ1595" s="15">
        <f t="shared" si="219"/>
        <v>0</v>
      </c>
      <c r="AR1595" s="15">
        <f t="shared" si="219"/>
        <v>0</v>
      </c>
      <c r="AS1595" s="15">
        <f t="shared" si="220"/>
        <v>0</v>
      </c>
      <c r="AT1595" s="15">
        <f t="shared" si="220"/>
        <v>0</v>
      </c>
      <c r="AU1595" s="15">
        <f t="shared" si="220"/>
        <v>0</v>
      </c>
      <c r="AV1595" s="15">
        <f t="shared" si="220"/>
        <v>0</v>
      </c>
      <c r="AW1595" s="15">
        <f t="shared" si="220"/>
        <v>0</v>
      </c>
      <c r="AX1595" s="15">
        <f t="shared" si="220"/>
        <v>0</v>
      </c>
      <c r="AY1595" s="15">
        <f t="shared" si="220"/>
        <v>0</v>
      </c>
      <c r="BB1595" t="b">
        <f t="shared" si="216"/>
        <v>1</v>
      </c>
    </row>
    <row r="1596" spans="2:54">
      <c r="B1596">
        <f>TIP!A434</f>
        <v>19464</v>
      </c>
      <c r="C1596">
        <f>TIP!C434</f>
        <v>70811</v>
      </c>
      <c r="D1596" t="str">
        <f>TIP!F434</f>
        <v xml:space="preserve"> Select agency</v>
      </c>
      <c r="E1596" t="s">
        <v>657</v>
      </c>
      <c r="F1596" t="str">
        <f t="shared" si="217"/>
        <v>Other/Roadwayandbridge</v>
      </c>
      <c r="G1596" t="str">
        <f>TIP!F434</f>
        <v xml:space="preserve"> Select agency</v>
      </c>
      <c r="I1596" t="str">
        <f>TIP!B434</f>
        <v>2015 Region 1 Curve Warning Sign Project</v>
      </c>
      <c r="L1596" t="str">
        <f>TIP!E434</f>
        <v xml:space="preserve"> Highway</v>
      </c>
      <c r="M1596" t="str">
        <f>TIP!D434</f>
        <v xml:space="preserve"> Install enhanced curve warning signs</v>
      </c>
      <c r="N1596">
        <f>TIP!P434</f>
        <v>162047</v>
      </c>
      <c r="R1596">
        <v>294</v>
      </c>
      <c r="T1596" t="str">
        <f>TIP!H369</f>
        <v>Roadwayandbridge</v>
      </c>
      <c r="U1596" s="15">
        <f>TIP!L434</f>
        <v>2015</v>
      </c>
      <c r="W1596" s="15">
        <f t="shared" si="212"/>
        <v>162047</v>
      </c>
      <c r="Y1596" s="15">
        <f t="shared" si="218"/>
        <v>0</v>
      </c>
      <c r="Z1596" s="15">
        <f t="shared" si="218"/>
        <v>162047</v>
      </c>
      <c r="AA1596" s="15">
        <f t="shared" si="218"/>
        <v>0</v>
      </c>
      <c r="AB1596" s="15">
        <f t="shared" si="218"/>
        <v>0</v>
      </c>
      <c r="AC1596" s="15">
        <f t="shared" si="218"/>
        <v>0</v>
      </c>
      <c r="AD1596" s="15">
        <f t="shared" si="218"/>
        <v>0</v>
      </c>
      <c r="AE1596" s="15">
        <f t="shared" si="218"/>
        <v>0</v>
      </c>
      <c r="AF1596" s="15">
        <f t="shared" si="218"/>
        <v>0</v>
      </c>
      <c r="AG1596" s="15">
        <f t="shared" si="218"/>
        <v>0</v>
      </c>
      <c r="AH1596" s="15">
        <f t="shared" si="218"/>
        <v>0</v>
      </c>
      <c r="AI1596" s="15">
        <f t="shared" si="219"/>
        <v>0</v>
      </c>
      <c r="AJ1596" s="15">
        <f t="shared" si="219"/>
        <v>0</v>
      </c>
      <c r="AK1596" s="15">
        <f t="shared" si="219"/>
        <v>0</v>
      </c>
      <c r="AL1596" s="15">
        <f t="shared" si="219"/>
        <v>0</v>
      </c>
      <c r="AM1596" s="15">
        <f t="shared" si="219"/>
        <v>0</v>
      </c>
      <c r="AN1596" s="15">
        <f t="shared" si="219"/>
        <v>0</v>
      </c>
      <c r="AO1596" s="15">
        <f t="shared" si="219"/>
        <v>0</v>
      </c>
      <c r="AP1596" s="15">
        <f t="shared" si="219"/>
        <v>0</v>
      </c>
      <c r="AQ1596" s="15">
        <f t="shared" si="219"/>
        <v>0</v>
      </c>
      <c r="AR1596" s="15">
        <f t="shared" si="219"/>
        <v>0</v>
      </c>
      <c r="AS1596" s="15">
        <f t="shared" si="220"/>
        <v>0</v>
      </c>
      <c r="AT1596" s="15">
        <f t="shared" si="220"/>
        <v>0</v>
      </c>
      <c r="AU1596" s="15">
        <f t="shared" si="220"/>
        <v>0</v>
      </c>
      <c r="AV1596" s="15">
        <f t="shared" si="220"/>
        <v>0</v>
      </c>
      <c r="AW1596" s="15">
        <f t="shared" si="220"/>
        <v>0</v>
      </c>
      <c r="AX1596" s="15">
        <f t="shared" si="220"/>
        <v>0</v>
      </c>
      <c r="AY1596" s="15">
        <f t="shared" si="220"/>
        <v>0</v>
      </c>
      <c r="BB1596" t="b">
        <f t="shared" si="216"/>
        <v>1</v>
      </c>
    </row>
    <row r="1597" spans="2:54">
      <c r="B1597">
        <f>TIP!A435</f>
        <v>19464</v>
      </c>
      <c r="C1597">
        <f>TIP!C435</f>
        <v>70811</v>
      </c>
      <c r="D1597" t="str">
        <f>TIP!F435</f>
        <v xml:space="preserve"> Select agency</v>
      </c>
      <c r="E1597" t="s">
        <v>657</v>
      </c>
      <c r="F1597" t="str">
        <f t="shared" si="217"/>
        <v>Other/Pedestrian</v>
      </c>
      <c r="G1597" t="str">
        <f>TIP!F435</f>
        <v xml:space="preserve"> Select agency</v>
      </c>
      <c r="I1597" t="str">
        <f>TIP!B435</f>
        <v>2015 Region 1 Curve Warning Sign Project</v>
      </c>
      <c r="L1597" t="str">
        <f>TIP!E435</f>
        <v xml:space="preserve"> Highway</v>
      </c>
      <c r="M1597" t="str">
        <f>TIP!D435</f>
        <v xml:space="preserve"> Install enhanced curve warning signs</v>
      </c>
      <c r="N1597">
        <f>TIP!P435</f>
        <v>556790</v>
      </c>
      <c r="R1597">
        <v>295</v>
      </c>
      <c r="T1597" t="str">
        <f>TIP!H370</f>
        <v>Pedestrian</v>
      </c>
      <c r="U1597" s="15">
        <f>TIP!L435</f>
        <v>2015</v>
      </c>
      <c r="W1597" s="15">
        <f t="shared" si="212"/>
        <v>556790</v>
      </c>
      <c r="Y1597" s="15">
        <f t="shared" si="218"/>
        <v>0</v>
      </c>
      <c r="Z1597" s="15">
        <f t="shared" si="218"/>
        <v>556790</v>
      </c>
      <c r="AA1597" s="15">
        <f t="shared" si="218"/>
        <v>0</v>
      </c>
      <c r="AB1597" s="15">
        <f t="shared" si="218"/>
        <v>0</v>
      </c>
      <c r="AC1597" s="15">
        <f t="shared" si="218"/>
        <v>0</v>
      </c>
      <c r="AD1597" s="15">
        <f t="shared" si="218"/>
        <v>0</v>
      </c>
      <c r="AE1597" s="15">
        <f t="shared" si="218"/>
        <v>0</v>
      </c>
      <c r="AF1597" s="15">
        <f t="shared" si="218"/>
        <v>0</v>
      </c>
      <c r="AG1597" s="15">
        <f t="shared" si="218"/>
        <v>0</v>
      </c>
      <c r="AH1597" s="15">
        <f t="shared" si="218"/>
        <v>0</v>
      </c>
      <c r="AI1597" s="15">
        <f t="shared" si="219"/>
        <v>0</v>
      </c>
      <c r="AJ1597" s="15">
        <f t="shared" si="219"/>
        <v>0</v>
      </c>
      <c r="AK1597" s="15">
        <f t="shared" si="219"/>
        <v>0</v>
      </c>
      <c r="AL1597" s="15">
        <f t="shared" si="219"/>
        <v>0</v>
      </c>
      <c r="AM1597" s="15">
        <f t="shared" si="219"/>
        <v>0</v>
      </c>
      <c r="AN1597" s="15">
        <f t="shared" si="219"/>
        <v>0</v>
      </c>
      <c r="AO1597" s="15">
        <f t="shared" si="219"/>
        <v>0</v>
      </c>
      <c r="AP1597" s="15">
        <f t="shared" si="219"/>
        <v>0</v>
      </c>
      <c r="AQ1597" s="15">
        <f t="shared" si="219"/>
        <v>0</v>
      </c>
      <c r="AR1597" s="15">
        <f t="shared" si="219"/>
        <v>0</v>
      </c>
      <c r="AS1597" s="15">
        <f t="shared" si="220"/>
        <v>0</v>
      </c>
      <c r="AT1597" s="15">
        <f t="shared" si="220"/>
        <v>0</v>
      </c>
      <c r="AU1597" s="15">
        <f t="shared" si="220"/>
        <v>0</v>
      </c>
      <c r="AV1597" s="15">
        <f t="shared" si="220"/>
        <v>0</v>
      </c>
      <c r="AW1597" s="15">
        <f t="shared" si="220"/>
        <v>0</v>
      </c>
      <c r="AX1597" s="15">
        <f t="shared" si="220"/>
        <v>0</v>
      </c>
      <c r="AY1597" s="15">
        <f t="shared" si="220"/>
        <v>0</v>
      </c>
      <c r="BB1597" t="b">
        <f t="shared" si="216"/>
        <v>1</v>
      </c>
    </row>
    <row r="1598" spans="2:54">
      <c r="B1598">
        <f>TIP!A446</f>
        <v>19552</v>
      </c>
      <c r="C1598">
        <f>TIP!C446</f>
        <v>70825</v>
      </c>
      <c r="D1598" t="str">
        <f>TIP!F446</f>
        <v xml:space="preserve"> Select agency</v>
      </c>
      <c r="E1598" t="s">
        <v>657</v>
      </c>
      <c r="F1598" t="str">
        <f t="shared" si="217"/>
        <v>Other/Roadwayandbridge</v>
      </c>
      <c r="G1598" t="str">
        <f>TIP!F446</f>
        <v xml:space="preserve"> Select agency</v>
      </c>
      <c r="I1598" t="str">
        <f>TIP!B446</f>
        <v xml:space="preserve">CLEAN ENERGY PUBLIC-ACCESS CNG STATION (PORTLAND) </v>
      </c>
      <c r="L1598" t="str">
        <f>TIP!E446</f>
        <v xml:space="preserve"> Other</v>
      </c>
      <c r="M1598" t="str">
        <f>TIP!D446</f>
        <v xml:space="preserve"> Construct a Compressed Natural Gas fueling station.</v>
      </c>
      <c r="N1598">
        <f>TIP!P446</f>
        <v>912702</v>
      </c>
      <c r="R1598">
        <v>306</v>
      </c>
      <c r="T1598" t="str">
        <f>TIP!H381</f>
        <v>Roadwayandbridge</v>
      </c>
      <c r="U1598" s="15">
        <f>TIP!L446</f>
        <v>2015</v>
      </c>
      <c r="W1598" s="15">
        <f t="shared" si="212"/>
        <v>912702</v>
      </c>
      <c r="Y1598" s="15">
        <f t="shared" ref="Y1598:AH1607" si="221">IF(Y$1=$U1598,$W1598,0)</f>
        <v>0</v>
      </c>
      <c r="Z1598" s="15">
        <f t="shared" si="221"/>
        <v>912702</v>
      </c>
      <c r="AA1598" s="15">
        <f t="shared" si="221"/>
        <v>0</v>
      </c>
      <c r="AB1598" s="15">
        <f t="shared" si="221"/>
        <v>0</v>
      </c>
      <c r="AC1598" s="15">
        <f t="shared" si="221"/>
        <v>0</v>
      </c>
      <c r="AD1598" s="15">
        <f t="shared" si="221"/>
        <v>0</v>
      </c>
      <c r="AE1598" s="15">
        <f t="shared" si="221"/>
        <v>0</v>
      </c>
      <c r="AF1598" s="15">
        <f t="shared" si="221"/>
        <v>0</v>
      </c>
      <c r="AG1598" s="15">
        <f t="shared" si="221"/>
        <v>0</v>
      </c>
      <c r="AH1598" s="15">
        <f t="shared" si="221"/>
        <v>0</v>
      </c>
      <c r="AI1598" s="15">
        <f t="shared" ref="AI1598:AR1607" si="222">IF(AI$1=$U1598,$W1598,0)</f>
        <v>0</v>
      </c>
      <c r="AJ1598" s="15">
        <f t="shared" si="222"/>
        <v>0</v>
      </c>
      <c r="AK1598" s="15">
        <f t="shared" si="222"/>
        <v>0</v>
      </c>
      <c r="AL1598" s="15">
        <f t="shared" si="222"/>
        <v>0</v>
      </c>
      <c r="AM1598" s="15">
        <f t="shared" si="222"/>
        <v>0</v>
      </c>
      <c r="AN1598" s="15">
        <f t="shared" si="222"/>
        <v>0</v>
      </c>
      <c r="AO1598" s="15">
        <f t="shared" si="222"/>
        <v>0</v>
      </c>
      <c r="AP1598" s="15">
        <f t="shared" si="222"/>
        <v>0</v>
      </c>
      <c r="AQ1598" s="15">
        <f t="shared" si="222"/>
        <v>0</v>
      </c>
      <c r="AR1598" s="15">
        <f t="shared" si="222"/>
        <v>0</v>
      </c>
      <c r="AS1598" s="15">
        <f t="shared" ref="AS1598:AY1607" si="223">IF(AS$1=$U1598,$W1598,0)</f>
        <v>0</v>
      </c>
      <c r="AT1598" s="15">
        <f t="shared" si="223"/>
        <v>0</v>
      </c>
      <c r="AU1598" s="15">
        <f t="shared" si="223"/>
        <v>0</v>
      </c>
      <c r="AV1598" s="15">
        <f t="shared" si="223"/>
        <v>0</v>
      </c>
      <c r="AW1598" s="15">
        <f t="shared" si="223"/>
        <v>0</v>
      </c>
      <c r="AX1598" s="15">
        <f t="shared" si="223"/>
        <v>0</v>
      </c>
      <c r="AY1598" s="15">
        <f t="shared" si="223"/>
        <v>0</v>
      </c>
      <c r="BB1598" t="b">
        <f t="shared" si="216"/>
        <v>1</v>
      </c>
    </row>
    <row r="1599" spans="2:54">
      <c r="B1599">
        <f>TIP!A447</f>
        <v>19552</v>
      </c>
      <c r="C1599">
        <f>TIP!C447</f>
        <v>70825</v>
      </c>
      <c r="D1599" t="str">
        <f>TIP!F447</f>
        <v xml:space="preserve"> Select agency</v>
      </c>
      <c r="E1599" t="s">
        <v>657</v>
      </c>
      <c r="F1599" t="str">
        <f t="shared" si="217"/>
        <v>Other/Roadwayandbridge</v>
      </c>
      <c r="G1599" t="str">
        <f>TIP!F447</f>
        <v xml:space="preserve"> Select agency</v>
      </c>
      <c r="I1599" t="str">
        <f>TIP!B447</f>
        <v xml:space="preserve">CLEAN ENERGY PUBLIC-ACCESS CNG STATION (PORTLAND) </v>
      </c>
      <c r="L1599" t="str">
        <f>TIP!E447</f>
        <v xml:space="preserve"> Other</v>
      </c>
      <c r="M1599" t="str">
        <f>TIP!D447</f>
        <v xml:space="preserve"> Construct a Compressed Natural Gas fueling station.</v>
      </c>
      <c r="N1599">
        <f>TIP!P447</f>
        <v>591798</v>
      </c>
      <c r="R1599">
        <v>307</v>
      </c>
      <c r="T1599" t="str">
        <f>TIP!H382</f>
        <v>Roadwayandbridge</v>
      </c>
      <c r="U1599" s="15">
        <f>TIP!L447</f>
        <v>2015</v>
      </c>
      <c r="W1599" s="15">
        <f t="shared" si="212"/>
        <v>591798</v>
      </c>
      <c r="Y1599" s="15">
        <f t="shared" si="221"/>
        <v>0</v>
      </c>
      <c r="Z1599" s="15">
        <f t="shared" si="221"/>
        <v>591798</v>
      </c>
      <c r="AA1599" s="15">
        <f t="shared" si="221"/>
        <v>0</v>
      </c>
      <c r="AB1599" s="15">
        <f t="shared" si="221"/>
        <v>0</v>
      </c>
      <c r="AC1599" s="15">
        <f t="shared" si="221"/>
        <v>0</v>
      </c>
      <c r="AD1599" s="15">
        <f t="shared" si="221"/>
        <v>0</v>
      </c>
      <c r="AE1599" s="15">
        <f t="shared" si="221"/>
        <v>0</v>
      </c>
      <c r="AF1599" s="15">
        <f t="shared" si="221"/>
        <v>0</v>
      </c>
      <c r="AG1599" s="15">
        <f t="shared" si="221"/>
        <v>0</v>
      </c>
      <c r="AH1599" s="15">
        <f t="shared" si="221"/>
        <v>0</v>
      </c>
      <c r="AI1599" s="15">
        <f t="shared" si="222"/>
        <v>0</v>
      </c>
      <c r="AJ1599" s="15">
        <f t="shared" si="222"/>
        <v>0</v>
      </c>
      <c r="AK1599" s="15">
        <f t="shared" si="222"/>
        <v>0</v>
      </c>
      <c r="AL1599" s="15">
        <f t="shared" si="222"/>
        <v>0</v>
      </c>
      <c r="AM1599" s="15">
        <f t="shared" si="222"/>
        <v>0</v>
      </c>
      <c r="AN1599" s="15">
        <f t="shared" si="222"/>
        <v>0</v>
      </c>
      <c r="AO1599" s="15">
        <f t="shared" si="222"/>
        <v>0</v>
      </c>
      <c r="AP1599" s="15">
        <f t="shared" si="222"/>
        <v>0</v>
      </c>
      <c r="AQ1599" s="15">
        <f t="shared" si="222"/>
        <v>0</v>
      </c>
      <c r="AR1599" s="15">
        <f t="shared" si="222"/>
        <v>0</v>
      </c>
      <c r="AS1599" s="15">
        <f t="shared" si="223"/>
        <v>0</v>
      </c>
      <c r="AT1599" s="15">
        <f t="shared" si="223"/>
        <v>0</v>
      </c>
      <c r="AU1599" s="15">
        <f t="shared" si="223"/>
        <v>0</v>
      </c>
      <c r="AV1599" s="15">
        <f t="shared" si="223"/>
        <v>0</v>
      </c>
      <c r="AW1599" s="15">
        <f t="shared" si="223"/>
        <v>0</v>
      </c>
      <c r="AX1599" s="15">
        <f t="shared" si="223"/>
        <v>0</v>
      </c>
      <c r="AY1599" s="15">
        <f t="shared" si="223"/>
        <v>0</v>
      </c>
      <c r="BB1599" t="b">
        <f t="shared" si="216"/>
        <v>1</v>
      </c>
    </row>
    <row r="1600" spans="2:54">
      <c r="B1600">
        <f>TIP!A448</f>
        <v>19557</v>
      </c>
      <c r="C1600">
        <f>TIP!C448</f>
        <v>70828</v>
      </c>
      <c r="D1600" t="str">
        <f>TIP!F448</f>
        <v xml:space="preserve"> Select agency</v>
      </c>
      <c r="E1600" t="s">
        <v>657</v>
      </c>
      <c r="F1600" t="str">
        <f t="shared" si="217"/>
        <v>Other/Transit</v>
      </c>
      <c r="G1600" t="str">
        <f>TIP!F448</f>
        <v xml:space="preserve"> Select agency</v>
      </c>
      <c r="I1600" t="str">
        <f>TIP!B448</f>
        <v>Ride Connection - 5310 E&amp;D Transit Captial STP Transfer (2015-2017)</v>
      </c>
      <c r="L1600" t="str">
        <f>TIP!E448</f>
        <v xml:space="preserve"> Other</v>
      </c>
      <c r="M1600" t="str">
        <f>TIP!D448</f>
        <v xml:space="preserve"> </v>
      </c>
      <c r="N1600">
        <f>TIP!P448</f>
        <v>4618851</v>
      </c>
      <c r="R1600">
        <v>308</v>
      </c>
      <c r="T1600" t="str">
        <f>TIP!H383</f>
        <v>Transit</v>
      </c>
      <c r="U1600" s="15">
        <f>TIP!L448</f>
        <v>2015</v>
      </c>
      <c r="W1600" s="15">
        <f t="shared" si="212"/>
        <v>4618851</v>
      </c>
      <c r="Y1600" s="15">
        <f t="shared" si="221"/>
        <v>0</v>
      </c>
      <c r="Z1600" s="15">
        <f t="shared" si="221"/>
        <v>4618851</v>
      </c>
      <c r="AA1600" s="15">
        <f t="shared" si="221"/>
        <v>0</v>
      </c>
      <c r="AB1600" s="15">
        <f t="shared" si="221"/>
        <v>0</v>
      </c>
      <c r="AC1600" s="15">
        <f t="shared" si="221"/>
        <v>0</v>
      </c>
      <c r="AD1600" s="15">
        <f t="shared" si="221"/>
        <v>0</v>
      </c>
      <c r="AE1600" s="15">
        <f t="shared" si="221"/>
        <v>0</v>
      </c>
      <c r="AF1600" s="15">
        <f t="shared" si="221"/>
        <v>0</v>
      </c>
      <c r="AG1600" s="15">
        <f t="shared" si="221"/>
        <v>0</v>
      </c>
      <c r="AH1600" s="15">
        <f t="shared" si="221"/>
        <v>0</v>
      </c>
      <c r="AI1600" s="15">
        <f t="shared" si="222"/>
        <v>0</v>
      </c>
      <c r="AJ1600" s="15">
        <f t="shared" si="222"/>
        <v>0</v>
      </c>
      <c r="AK1600" s="15">
        <f t="shared" si="222"/>
        <v>0</v>
      </c>
      <c r="AL1600" s="15">
        <f t="shared" si="222"/>
        <v>0</v>
      </c>
      <c r="AM1600" s="15">
        <f t="shared" si="222"/>
        <v>0</v>
      </c>
      <c r="AN1600" s="15">
        <f t="shared" si="222"/>
        <v>0</v>
      </c>
      <c r="AO1600" s="15">
        <f t="shared" si="222"/>
        <v>0</v>
      </c>
      <c r="AP1600" s="15">
        <f t="shared" si="222"/>
        <v>0</v>
      </c>
      <c r="AQ1600" s="15">
        <f t="shared" si="222"/>
        <v>0</v>
      </c>
      <c r="AR1600" s="15">
        <f t="shared" si="222"/>
        <v>0</v>
      </c>
      <c r="AS1600" s="15">
        <f t="shared" si="223"/>
        <v>0</v>
      </c>
      <c r="AT1600" s="15">
        <f t="shared" si="223"/>
        <v>0</v>
      </c>
      <c r="AU1600" s="15">
        <f t="shared" si="223"/>
        <v>0</v>
      </c>
      <c r="AV1600" s="15">
        <f t="shared" si="223"/>
        <v>0</v>
      </c>
      <c r="AW1600" s="15">
        <f t="shared" si="223"/>
        <v>0</v>
      </c>
      <c r="AX1600" s="15">
        <f t="shared" si="223"/>
        <v>0</v>
      </c>
      <c r="AY1600" s="15">
        <f t="shared" si="223"/>
        <v>0</v>
      </c>
      <c r="BB1600" t="b">
        <f t="shared" si="216"/>
        <v>1</v>
      </c>
    </row>
    <row r="1601" spans="2:54">
      <c r="B1601">
        <f>TIP!A285</f>
        <v>18026</v>
      </c>
      <c r="C1601">
        <f>TIP!C285</f>
        <v>70480</v>
      </c>
      <c r="D1601" t="str">
        <f>TIP!F285</f>
        <v xml:space="preserve"> Sherwood</v>
      </c>
      <c r="E1601" t="s">
        <v>4307</v>
      </c>
      <c r="F1601" t="str">
        <f t="shared" si="217"/>
        <v>City/Roadwayandbridge</v>
      </c>
      <c r="G1601" t="str">
        <f>TIP!F285</f>
        <v xml:space="preserve"> Sherwood</v>
      </c>
      <c r="I1601" t="str">
        <f>TIP!B285</f>
        <v>Cedar Creek/Tonquin Trail: OR99W - Murdock Rd.</v>
      </c>
      <c r="L1601" t="str">
        <f>TIP!E285</f>
        <v xml:space="preserve"> Trail</v>
      </c>
      <c r="M1601" t="str">
        <f>TIP!D285</f>
        <v xml:space="preserve"> The trail will provide a major multi-modal travel corridor within Sherwood connecting sections of the City currently separated and without adequate pedestrian connections.</v>
      </c>
      <c r="N1601">
        <f>TIP!P285</f>
        <v>1058156</v>
      </c>
      <c r="R1601">
        <v>145</v>
      </c>
      <c r="T1601" t="str">
        <f>TIP!H220</f>
        <v>Roadwayandbridge</v>
      </c>
      <c r="U1601" s="15">
        <f>TIP!L285</f>
        <v>2015</v>
      </c>
      <c r="W1601" s="15">
        <f t="shared" si="212"/>
        <v>1058156</v>
      </c>
      <c r="Y1601" s="15">
        <f t="shared" si="221"/>
        <v>0</v>
      </c>
      <c r="Z1601" s="15">
        <f t="shared" si="221"/>
        <v>1058156</v>
      </c>
      <c r="AA1601" s="15">
        <f t="shared" si="221"/>
        <v>0</v>
      </c>
      <c r="AB1601" s="15">
        <f t="shared" si="221"/>
        <v>0</v>
      </c>
      <c r="AC1601" s="15">
        <f t="shared" si="221"/>
        <v>0</v>
      </c>
      <c r="AD1601" s="15">
        <f t="shared" si="221"/>
        <v>0</v>
      </c>
      <c r="AE1601" s="15">
        <f t="shared" si="221"/>
        <v>0</v>
      </c>
      <c r="AF1601" s="15">
        <f t="shared" si="221"/>
        <v>0</v>
      </c>
      <c r="AG1601" s="15">
        <f t="shared" si="221"/>
        <v>0</v>
      </c>
      <c r="AH1601" s="15">
        <f t="shared" si="221"/>
        <v>0</v>
      </c>
      <c r="AI1601" s="15">
        <f t="shared" si="222"/>
        <v>0</v>
      </c>
      <c r="AJ1601" s="15">
        <f t="shared" si="222"/>
        <v>0</v>
      </c>
      <c r="AK1601" s="15">
        <f t="shared" si="222"/>
        <v>0</v>
      </c>
      <c r="AL1601" s="15">
        <f t="shared" si="222"/>
        <v>0</v>
      </c>
      <c r="AM1601" s="15">
        <f t="shared" si="222"/>
        <v>0</v>
      </c>
      <c r="AN1601" s="15">
        <f t="shared" si="222"/>
        <v>0</v>
      </c>
      <c r="AO1601" s="15">
        <f t="shared" si="222"/>
        <v>0</v>
      </c>
      <c r="AP1601" s="15">
        <f t="shared" si="222"/>
        <v>0</v>
      </c>
      <c r="AQ1601" s="15">
        <f t="shared" si="222"/>
        <v>0</v>
      </c>
      <c r="AR1601" s="15">
        <f t="shared" si="222"/>
        <v>0</v>
      </c>
      <c r="AS1601" s="15">
        <f t="shared" si="223"/>
        <v>0</v>
      </c>
      <c r="AT1601" s="15">
        <f t="shared" si="223"/>
        <v>0</v>
      </c>
      <c r="AU1601" s="15">
        <f t="shared" si="223"/>
        <v>0</v>
      </c>
      <c r="AV1601" s="15">
        <f t="shared" si="223"/>
        <v>0</v>
      </c>
      <c r="AW1601" s="15">
        <f t="shared" si="223"/>
        <v>0</v>
      </c>
      <c r="AX1601" s="15">
        <f t="shared" si="223"/>
        <v>0</v>
      </c>
      <c r="AY1601" s="15">
        <f t="shared" si="223"/>
        <v>0</v>
      </c>
      <c r="BB1601" t="b">
        <f t="shared" si="216"/>
        <v>1</v>
      </c>
    </row>
    <row r="1602" spans="2:54">
      <c r="B1602">
        <f>TIP!A286</f>
        <v>18026</v>
      </c>
      <c r="C1602">
        <f>TIP!C286</f>
        <v>70480</v>
      </c>
      <c r="D1602" t="str">
        <f>TIP!F286</f>
        <v xml:space="preserve"> Sherwood</v>
      </c>
      <c r="E1602" t="s">
        <v>4307</v>
      </c>
      <c r="F1602" t="str">
        <f t="shared" si="217"/>
        <v>City/Roadwayandbridge</v>
      </c>
      <c r="G1602" t="str">
        <f>TIP!F286</f>
        <v xml:space="preserve"> Sherwood</v>
      </c>
      <c r="I1602" t="str">
        <f>TIP!B286</f>
        <v>Cedar Creek/Tonquin Trail: OR99W - Murdock Rd.</v>
      </c>
      <c r="L1602" t="str">
        <f>TIP!E286</f>
        <v xml:space="preserve"> Trail</v>
      </c>
      <c r="M1602" t="str">
        <f>TIP!D286</f>
        <v xml:space="preserve"> The trail will provide a major multi-modal travel corridor within Sherwood connecting sections of the City currently separated and without adequate pedestrian connections.</v>
      </c>
      <c r="N1602">
        <f>TIP!P286</f>
        <v>3614709</v>
      </c>
      <c r="R1602">
        <v>146</v>
      </c>
      <c r="T1602" t="str">
        <f>TIP!H221</f>
        <v>Roadwayandbridge</v>
      </c>
      <c r="U1602" s="15">
        <f>TIP!L286</f>
        <v>2015</v>
      </c>
      <c r="W1602" s="15">
        <f t="shared" si="212"/>
        <v>3614709</v>
      </c>
      <c r="Y1602" s="15">
        <f t="shared" si="221"/>
        <v>0</v>
      </c>
      <c r="Z1602" s="15">
        <f t="shared" si="221"/>
        <v>3614709</v>
      </c>
      <c r="AA1602" s="15">
        <f t="shared" si="221"/>
        <v>0</v>
      </c>
      <c r="AB1602" s="15">
        <f t="shared" si="221"/>
        <v>0</v>
      </c>
      <c r="AC1602" s="15">
        <f t="shared" si="221"/>
        <v>0</v>
      </c>
      <c r="AD1602" s="15">
        <f t="shared" si="221"/>
        <v>0</v>
      </c>
      <c r="AE1602" s="15">
        <f t="shared" si="221"/>
        <v>0</v>
      </c>
      <c r="AF1602" s="15">
        <f t="shared" si="221"/>
        <v>0</v>
      </c>
      <c r="AG1602" s="15">
        <f t="shared" si="221"/>
        <v>0</v>
      </c>
      <c r="AH1602" s="15">
        <f t="shared" si="221"/>
        <v>0</v>
      </c>
      <c r="AI1602" s="15">
        <f t="shared" si="222"/>
        <v>0</v>
      </c>
      <c r="AJ1602" s="15">
        <f t="shared" si="222"/>
        <v>0</v>
      </c>
      <c r="AK1602" s="15">
        <f t="shared" si="222"/>
        <v>0</v>
      </c>
      <c r="AL1602" s="15">
        <f t="shared" si="222"/>
        <v>0</v>
      </c>
      <c r="AM1602" s="15">
        <f t="shared" si="222"/>
        <v>0</v>
      </c>
      <c r="AN1602" s="15">
        <f t="shared" si="222"/>
        <v>0</v>
      </c>
      <c r="AO1602" s="15">
        <f t="shared" si="222"/>
        <v>0</v>
      </c>
      <c r="AP1602" s="15">
        <f t="shared" si="222"/>
        <v>0</v>
      </c>
      <c r="AQ1602" s="15">
        <f t="shared" si="222"/>
        <v>0</v>
      </c>
      <c r="AR1602" s="15">
        <f t="shared" si="222"/>
        <v>0</v>
      </c>
      <c r="AS1602" s="15">
        <f t="shared" si="223"/>
        <v>0</v>
      </c>
      <c r="AT1602" s="15">
        <f t="shared" si="223"/>
        <v>0</v>
      </c>
      <c r="AU1602" s="15">
        <f t="shared" si="223"/>
        <v>0</v>
      </c>
      <c r="AV1602" s="15">
        <f t="shared" si="223"/>
        <v>0</v>
      </c>
      <c r="AW1602" s="15">
        <f t="shared" si="223"/>
        <v>0</v>
      </c>
      <c r="AX1602" s="15">
        <f t="shared" si="223"/>
        <v>0</v>
      </c>
      <c r="AY1602" s="15">
        <f t="shared" si="223"/>
        <v>0</v>
      </c>
      <c r="BB1602" t="b">
        <f t="shared" si="216"/>
        <v>1</v>
      </c>
    </row>
    <row r="1603" spans="2:54">
      <c r="B1603">
        <f>TIP!A287</f>
        <v>18026</v>
      </c>
      <c r="C1603">
        <f>TIP!C287</f>
        <v>70480</v>
      </c>
      <c r="D1603" t="str">
        <f>TIP!F287</f>
        <v xml:space="preserve"> Sherwood</v>
      </c>
      <c r="E1603" t="s">
        <v>4307</v>
      </c>
      <c r="F1603" t="str">
        <f t="shared" si="217"/>
        <v>City/Roadwayandbridge</v>
      </c>
      <c r="G1603" t="str">
        <f>TIP!F287</f>
        <v xml:space="preserve"> Sherwood</v>
      </c>
      <c r="I1603" t="str">
        <f>TIP!B287</f>
        <v>Cedar Creek/Tonquin Trail: OR99W - Murdock Rd.</v>
      </c>
      <c r="L1603" t="str">
        <f>TIP!E287</f>
        <v xml:space="preserve"> Trail</v>
      </c>
      <c r="M1603" t="str">
        <f>TIP!D287</f>
        <v xml:space="preserve"> The trail will provide a major multi-modal travel corridor within Sherwood connecting sections of the City currently separated and without adequate pedestrian connections.</v>
      </c>
      <c r="N1603">
        <f>TIP!P287</f>
        <v>557227</v>
      </c>
      <c r="R1603">
        <v>147</v>
      </c>
      <c r="T1603" t="str">
        <f>TIP!H222</f>
        <v>Roadwayandbridge</v>
      </c>
      <c r="U1603" s="15">
        <f>TIP!L287</f>
        <v>2015</v>
      </c>
      <c r="W1603" s="15">
        <f t="shared" si="212"/>
        <v>557227</v>
      </c>
      <c r="Y1603" s="15">
        <f t="shared" si="221"/>
        <v>0</v>
      </c>
      <c r="Z1603" s="15">
        <f t="shared" si="221"/>
        <v>557227</v>
      </c>
      <c r="AA1603" s="15">
        <f t="shared" si="221"/>
        <v>0</v>
      </c>
      <c r="AB1603" s="15">
        <f t="shared" si="221"/>
        <v>0</v>
      </c>
      <c r="AC1603" s="15">
        <f t="shared" si="221"/>
        <v>0</v>
      </c>
      <c r="AD1603" s="15">
        <f t="shared" si="221"/>
        <v>0</v>
      </c>
      <c r="AE1603" s="15">
        <f t="shared" si="221"/>
        <v>0</v>
      </c>
      <c r="AF1603" s="15">
        <f t="shared" si="221"/>
        <v>0</v>
      </c>
      <c r="AG1603" s="15">
        <f t="shared" si="221"/>
        <v>0</v>
      </c>
      <c r="AH1603" s="15">
        <f t="shared" si="221"/>
        <v>0</v>
      </c>
      <c r="AI1603" s="15">
        <f t="shared" si="222"/>
        <v>0</v>
      </c>
      <c r="AJ1603" s="15">
        <f t="shared" si="222"/>
        <v>0</v>
      </c>
      <c r="AK1603" s="15">
        <f t="shared" si="222"/>
        <v>0</v>
      </c>
      <c r="AL1603" s="15">
        <f t="shared" si="222"/>
        <v>0</v>
      </c>
      <c r="AM1603" s="15">
        <f t="shared" si="222"/>
        <v>0</v>
      </c>
      <c r="AN1603" s="15">
        <f t="shared" si="222"/>
        <v>0</v>
      </c>
      <c r="AO1603" s="15">
        <f t="shared" si="222"/>
        <v>0</v>
      </c>
      <c r="AP1603" s="15">
        <f t="shared" si="222"/>
        <v>0</v>
      </c>
      <c r="AQ1603" s="15">
        <f t="shared" si="222"/>
        <v>0</v>
      </c>
      <c r="AR1603" s="15">
        <f t="shared" si="222"/>
        <v>0</v>
      </c>
      <c r="AS1603" s="15">
        <f t="shared" si="223"/>
        <v>0</v>
      </c>
      <c r="AT1603" s="15">
        <f t="shared" si="223"/>
        <v>0</v>
      </c>
      <c r="AU1603" s="15">
        <f t="shared" si="223"/>
        <v>0</v>
      </c>
      <c r="AV1603" s="15">
        <f t="shared" si="223"/>
        <v>0</v>
      </c>
      <c r="AW1603" s="15">
        <f t="shared" si="223"/>
        <v>0</v>
      </c>
      <c r="AX1603" s="15">
        <f t="shared" si="223"/>
        <v>0</v>
      </c>
      <c r="AY1603" s="15">
        <f t="shared" si="223"/>
        <v>0</v>
      </c>
      <c r="BB1603" t="b">
        <f t="shared" si="216"/>
        <v>1</v>
      </c>
    </row>
    <row r="1604" spans="2:54">
      <c r="B1604">
        <f>TIP!A322</f>
        <v>18280</v>
      </c>
      <c r="C1604">
        <f>TIP!C322</f>
        <v>70661</v>
      </c>
      <c r="D1604" t="str">
        <f>TIP!F322</f>
        <v xml:space="preserve"> Sherwood</v>
      </c>
      <c r="E1604" t="s">
        <v>4307</v>
      </c>
      <c r="F1604" t="str">
        <f t="shared" si="217"/>
        <v>City/Pedestrian</v>
      </c>
      <c r="G1604" t="str">
        <f>TIP!F322</f>
        <v xml:space="preserve"> Sherwood</v>
      </c>
      <c r="I1604" t="str">
        <f>TIP!B322</f>
        <v>Cedar Creek/Tonquin Trail: Roy Rogers Rd - OR99W</v>
      </c>
      <c r="L1604" t="str">
        <f>TIP!E322</f>
        <v xml:space="preserve"> Trail</v>
      </c>
      <c r="M1604" t="str">
        <f>TIP!D322</f>
        <v xml:space="preserve"> Design and construct a multi-use trail through Sherwood</v>
      </c>
      <c r="N1604">
        <f>TIP!P322</f>
        <v>467000</v>
      </c>
      <c r="R1604">
        <v>182</v>
      </c>
      <c r="T1604" t="str">
        <f>TIP!H257</f>
        <v>Pedestrian</v>
      </c>
      <c r="U1604" s="15">
        <f>TIP!L322</f>
        <v>2015</v>
      </c>
      <c r="W1604" s="15">
        <f t="shared" si="212"/>
        <v>467000</v>
      </c>
      <c r="Y1604" s="15">
        <f t="shared" si="221"/>
        <v>0</v>
      </c>
      <c r="Z1604" s="15">
        <f t="shared" si="221"/>
        <v>467000</v>
      </c>
      <c r="AA1604" s="15">
        <f t="shared" si="221"/>
        <v>0</v>
      </c>
      <c r="AB1604" s="15">
        <f t="shared" si="221"/>
        <v>0</v>
      </c>
      <c r="AC1604" s="15">
        <f t="shared" si="221"/>
        <v>0</v>
      </c>
      <c r="AD1604" s="15">
        <f t="shared" si="221"/>
        <v>0</v>
      </c>
      <c r="AE1604" s="15">
        <f t="shared" si="221"/>
        <v>0</v>
      </c>
      <c r="AF1604" s="15">
        <f t="shared" si="221"/>
        <v>0</v>
      </c>
      <c r="AG1604" s="15">
        <f t="shared" si="221"/>
        <v>0</v>
      </c>
      <c r="AH1604" s="15">
        <f t="shared" si="221"/>
        <v>0</v>
      </c>
      <c r="AI1604" s="15">
        <f t="shared" si="222"/>
        <v>0</v>
      </c>
      <c r="AJ1604" s="15">
        <f t="shared" si="222"/>
        <v>0</v>
      </c>
      <c r="AK1604" s="15">
        <f t="shared" si="222"/>
        <v>0</v>
      </c>
      <c r="AL1604" s="15">
        <f t="shared" si="222"/>
        <v>0</v>
      </c>
      <c r="AM1604" s="15">
        <f t="shared" si="222"/>
        <v>0</v>
      </c>
      <c r="AN1604" s="15">
        <f t="shared" si="222"/>
        <v>0</v>
      </c>
      <c r="AO1604" s="15">
        <f t="shared" si="222"/>
        <v>0</v>
      </c>
      <c r="AP1604" s="15">
        <f t="shared" si="222"/>
        <v>0</v>
      </c>
      <c r="AQ1604" s="15">
        <f t="shared" si="222"/>
        <v>0</v>
      </c>
      <c r="AR1604" s="15">
        <f t="shared" si="222"/>
        <v>0</v>
      </c>
      <c r="AS1604" s="15">
        <f t="shared" si="223"/>
        <v>0</v>
      </c>
      <c r="AT1604" s="15">
        <f t="shared" si="223"/>
        <v>0</v>
      </c>
      <c r="AU1604" s="15">
        <f t="shared" si="223"/>
        <v>0</v>
      </c>
      <c r="AV1604" s="15">
        <f t="shared" si="223"/>
        <v>0</v>
      </c>
      <c r="AW1604" s="15">
        <f t="shared" si="223"/>
        <v>0</v>
      </c>
      <c r="AX1604" s="15">
        <f t="shared" si="223"/>
        <v>0</v>
      </c>
      <c r="AY1604" s="15">
        <f t="shared" si="223"/>
        <v>0</v>
      </c>
      <c r="BB1604" t="b">
        <f t="shared" si="216"/>
        <v>1</v>
      </c>
    </row>
    <row r="1605" spans="2:54">
      <c r="B1605">
        <f>TIP!A141</f>
        <v>7</v>
      </c>
      <c r="C1605">
        <f>TIP!C141</f>
        <v>70722</v>
      </c>
      <c r="D1605" t="str">
        <f>TIP!F141</f>
        <v xml:space="preserve"> SMART</v>
      </c>
      <c r="E1605" s="1" t="s">
        <v>0</v>
      </c>
      <c r="F1605" t="str">
        <f t="shared" si="217"/>
        <v>Transit/0</v>
      </c>
      <c r="G1605" t="str">
        <f>TIP!F141</f>
        <v xml:space="preserve"> SMART</v>
      </c>
      <c r="I1605" t="str">
        <f>TIP!B141</f>
        <v>5310 SMART FY14 - Senior &amp; Disabled</v>
      </c>
      <c r="L1605" t="str">
        <f>TIP!E141</f>
        <v xml:space="preserve"> Transit</v>
      </c>
      <c r="M1605" t="str">
        <f>TIP!D141</f>
        <v xml:space="preserve"> Services &amp; Facility Improvements for Elderly &amp; Disabled Customers FY14</v>
      </c>
      <c r="N1605">
        <f>TIP!P141</f>
        <v>33434</v>
      </c>
      <c r="R1605">
        <v>1</v>
      </c>
      <c r="T1605">
        <f>TIP!H76</f>
        <v>0</v>
      </c>
      <c r="U1605" s="15">
        <f>TIP!L141</f>
        <v>2014</v>
      </c>
      <c r="W1605" s="15">
        <f t="shared" si="212"/>
        <v>33434</v>
      </c>
      <c r="Y1605" s="15">
        <f t="shared" si="221"/>
        <v>33434</v>
      </c>
      <c r="Z1605" s="15">
        <f t="shared" si="221"/>
        <v>0</v>
      </c>
      <c r="AA1605" s="15">
        <f t="shared" si="221"/>
        <v>0</v>
      </c>
      <c r="AB1605" s="15">
        <f t="shared" si="221"/>
        <v>0</v>
      </c>
      <c r="AC1605" s="15">
        <f t="shared" si="221"/>
        <v>0</v>
      </c>
      <c r="AD1605" s="15">
        <f t="shared" si="221"/>
        <v>0</v>
      </c>
      <c r="AE1605" s="15">
        <f t="shared" si="221"/>
        <v>0</v>
      </c>
      <c r="AF1605" s="15">
        <f t="shared" si="221"/>
        <v>0</v>
      </c>
      <c r="AG1605" s="15">
        <f t="shared" si="221"/>
        <v>0</v>
      </c>
      <c r="AH1605" s="15">
        <f t="shared" si="221"/>
        <v>0</v>
      </c>
      <c r="AI1605" s="15">
        <f t="shared" si="222"/>
        <v>0</v>
      </c>
      <c r="AJ1605" s="15">
        <f t="shared" si="222"/>
        <v>0</v>
      </c>
      <c r="AK1605" s="15">
        <f t="shared" si="222"/>
        <v>0</v>
      </c>
      <c r="AL1605" s="15">
        <f t="shared" si="222"/>
        <v>0</v>
      </c>
      <c r="AM1605" s="15">
        <f t="shared" si="222"/>
        <v>0</v>
      </c>
      <c r="AN1605" s="15">
        <f t="shared" si="222"/>
        <v>0</v>
      </c>
      <c r="AO1605" s="15">
        <f t="shared" si="222"/>
        <v>0</v>
      </c>
      <c r="AP1605" s="15">
        <f t="shared" si="222"/>
        <v>0</v>
      </c>
      <c r="AQ1605" s="15">
        <f t="shared" si="222"/>
        <v>0</v>
      </c>
      <c r="AR1605" s="15">
        <f t="shared" si="222"/>
        <v>0</v>
      </c>
      <c r="AS1605" s="15">
        <f t="shared" si="223"/>
        <v>0</v>
      </c>
      <c r="AT1605" s="15">
        <f t="shared" si="223"/>
        <v>0</v>
      </c>
      <c r="AU1605" s="15">
        <f t="shared" si="223"/>
        <v>0</v>
      </c>
      <c r="AV1605" s="15">
        <f t="shared" si="223"/>
        <v>0</v>
      </c>
      <c r="AW1605" s="15">
        <f t="shared" si="223"/>
        <v>0</v>
      </c>
      <c r="AX1605" s="15">
        <f t="shared" si="223"/>
        <v>0</v>
      </c>
      <c r="AY1605" s="15">
        <f t="shared" si="223"/>
        <v>0</v>
      </c>
      <c r="BB1605" t="b">
        <f t="shared" si="216"/>
        <v>1</v>
      </c>
    </row>
    <row r="1606" spans="2:54">
      <c r="B1606">
        <f>TIP!A142</f>
        <v>12</v>
      </c>
      <c r="C1606">
        <f>TIP!C142</f>
        <v>70727</v>
      </c>
      <c r="D1606" t="str">
        <f>TIP!F142</f>
        <v xml:space="preserve"> SMART</v>
      </c>
      <c r="E1606" s="1" t="s">
        <v>0</v>
      </c>
      <c r="F1606" t="str">
        <f t="shared" si="217"/>
        <v>Transit/Pedestrian</v>
      </c>
      <c r="G1606" t="str">
        <f>TIP!F142</f>
        <v xml:space="preserve"> SMART</v>
      </c>
      <c r="I1606" t="str">
        <f>TIP!B142</f>
        <v>5339 FY14 - SMART Bus and Bus Facilities (Capital)</v>
      </c>
      <c r="L1606" t="str">
        <f>TIP!E142</f>
        <v xml:space="preserve"> Transit</v>
      </c>
      <c r="M1606" t="str">
        <f>TIP!D142</f>
        <v xml:space="preserve"> Bus and Bus Facility Upgrades (FY14)</v>
      </c>
      <c r="N1606">
        <f>TIP!P142</f>
        <v>62500</v>
      </c>
      <c r="R1606">
        <v>2</v>
      </c>
      <c r="T1606" t="str">
        <f>TIP!H77</f>
        <v>Pedestrian</v>
      </c>
      <c r="U1606" s="15">
        <f>TIP!L142</f>
        <v>2014</v>
      </c>
      <c r="W1606" s="15">
        <f t="shared" si="212"/>
        <v>62500</v>
      </c>
      <c r="Y1606" s="15">
        <f t="shared" si="221"/>
        <v>62500</v>
      </c>
      <c r="Z1606" s="15">
        <f t="shared" si="221"/>
        <v>0</v>
      </c>
      <c r="AA1606" s="15">
        <f t="shared" si="221"/>
        <v>0</v>
      </c>
      <c r="AB1606" s="15">
        <f t="shared" si="221"/>
        <v>0</v>
      </c>
      <c r="AC1606" s="15">
        <f t="shared" si="221"/>
        <v>0</v>
      </c>
      <c r="AD1606" s="15">
        <f t="shared" si="221"/>
        <v>0</v>
      </c>
      <c r="AE1606" s="15">
        <f t="shared" si="221"/>
        <v>0</v>
      </c>
      <c r="AF1606" s="15">
        <f t="shared" si="221"/>
        <v>0</v>
      </c>
      <c r="AG1606" s="15">
        <f t="shared" si="221"/>
        <v>0</v>
      </c>
      <c r="AH1606" s="15">
        <f t="shared" si="221"/>
        <v>0</v>
      </c>
      <c r="AI1606" s="15">
        <f t="shared" si="222"/>
        <v>0</v>
      </c>
      <c r="AJ1606" s="15">
        <f t="shared" si="222"/>
        <v>0</v>
      </c>
      <c r="AK1606" s="15">
        <f t="shared" si="222"/>
        <v>0</v>
      </c>
      <c r="AL1606" s="15">
        <f t="shared" si="222"/>
        <v>0</v>
      </c>
      <c r="AM1606" s="15">
        <f t="shared" si="222"/>
        <v>0</v>
      </c>
      <c r="AN1606" s="15">
        <f t="shared" si="222"/>
        <v>0</v>
      </c>
      <c r="AO1606" s="15">
        <f t="shared" si="222"/>
        <v>0</v>
      </c>
      <c r="AP1606" s="15">
        <f t="shared" si="222"/>
        <v>0</v>
      </c>
      <c r="AQ1606" s="15">
        <f t="shared" si="222"/>
        <v>0</v>
      </c>
      <c r="AR1606" s="15">
        <f t="shared" si="222"/>
        <v>0</v>
      </c>
      <c r="AS1606" s="15">
        <f t="shared" si="223"/>
        <v>0</v>
      </c>
      <c r="AT1606" s="15">
        <f t="shared" si="223"/>
        <v>0</v>
      </c>
      <c r="AU1606" s="15">
        <f t="shared" si="223"/>
        <v>0</v>
      </c>
      <c r="AV1606" s="15">
        <f t="shared" si="223"/>
        <v>0</v>
      </c>
      <c r="AW1606" s="15">
        <f t="shared" si="223"/>
        <v>0</v>
      </c>
      <c r="AX1606" s="15">
        <f t="shared" si="223"/>
        <v>0</v>
      </c>
      <c r="AY1606" s="15">
        <f t="shared" si="223"/>
        <v>0</v>
      </c>
      <c r="BB1606" t="b">
        <f t="shared" si="216"/>
        <v>1</v>
      </c>
    </row>
    <row r="1607" spans="2:54">
      <c r="B1607">
        <f>TIP!A163</f>
        <v>18027</v>
      </c>
      <c r="C1607">
        <f>TIP!C163</f>
        <v>70500</v>
      </c>
      <c r="D1607" t="str">
        <f>TIP!F163</f>
        <v xml:space="preserve"> SMART</v>
      </c>
      <c r="E1607" s="1" t="s">
        <v>0</v>
      </c>
      <c r="F1607" t="str">
        <f t="shared" si="217"/>
        <v>Transit/TransportationSystemManagementOperations</v>
      </c>
      <c r="G1607" t="str">
        <f>TIP!F163</f>
        <v xml:space="preserve"> SMART</v>
      </c>
      <c r="I1607" t="str">
        <f>TIP!B163</f>
        <v>SMART Preventive Maintenance FY14</v>
      </c>
      <c r="L1607" t="str">
        <f>TIP!E163</f>
        <v xml:space="preserve"> Transit</v>
      </c>
      <c r="M1607" t="str">
        <f>TIP!D163</f>
        <v xml:space="preserve"> Maintenance and Bus Fleet Replacement FY14</v>
      </c>
      <c r="N1607">
        <f>TIP!P163</f>
        <v>0</v>
      </c>
      <c r="R1607">
        <v>23</v>
      </c>
      <c r="T1607" t="str">
        <f>TIP!H98</f>
        <v>TransportationSystemManagementOperations</v>
      </c>
      <c r="U1607" s="15">
        <f>TIP!L163</f>
        <v>2014</v>
      </c>
      <c r="W1607" s="15">
        <f t="shared" si="212"/>
        <v>0</v>
      </c>
      <c r="Y1607" s="15">
        <f t="shared" si="221"/>
        <v>0</v>
      </c>
      <c r="Z1607" s="15">
        <f t="shared" si="221"/>
        <v>0</v>
      </c>
      <c r="AA1607" s="15">
        <f t="shared" si="221"/>
        <v>0</v>
      </c>
      <c r="AB1607" s="15">
        <f t="shared" si="221"/>
        <v>0</v>
      </c>
      <c r="AC1607" s="15">
        <f t="shared" si="221"/>
        <v>0</v>
      </c>
      <c r="AD1607" s="15">
        <f t="shared" si="221"/>
        <v>0</v>
      </c>
      <c r="AE1607" s="15">
        <f t="shared" si="221"/>
        <v>0</v>
      </c>
      <c r="AF1607" s="15">
        <f t="shared" si="221"/>
        <v>0</v>
      </c>
      <c r="AG1607" s="15">
        <f t="shared" si="221"/>
        <v>0</v>
      </c>
      <c r="AH1607" s="15">
        <f t="shared" si="221"/>
        <v>0</v>
      </c>
      <c r="AI1607" s="15">
        <f t="shared" si="222"/>
        <v>0</v>
      </c>
      <c r="AJ1607" s="15">
        <f t="shared" si="222"/>
        <v>0</v>
      </c>
      <c r="AK1607" s="15">
        <f t="shared" si="222"/>
        <v>0</v>
      </c>
      <c r="AL1607" s="15">
        <f t="shared" si="222"/>
        <v>0</v>
      </c>
      <c r="AM1607" s="15">
        <f t="shared" si="222"/>
        <v>0</v>
      </c>
      <c r="AN1607" s="15">
        <f t="shared" si="222"/>
        <v>0</v>
      </c>
      <c r="AO1607" s="15">
        <f t="shared" si="222"/>
        <v>0</v>
      </c>
      <c r="AP1607" s="15">
        <f t="shared" si="222"/>
        <v>0</v>
      </c>
      <c r="AQ1607" s="15">
        <f t="shared" si="222"/>
        <v>0</v>
      </c>
      <c r="AR1607" s="15">
        <f t="shared" si="222"/>
        <v>0</v>
      </c>
      <c r="AS1607" s="15">
        <f t="shared" si="223"/>
        <v>0</v>
      </c>
      <c r="AT1607" s="15">
        <f t="shared" si="223"/>
        <v>0</v>
      </c>
      <c r="AU1607" s="15">
        <f t="shared" si="223"/>
        <v>0</v>
      </c>
      <c r="AV1607" s="15">
        <f t="shared" si="223"/>
        <v>0</v>
      </c>
      <c r="AW1607" s="15">
        <f t="shared" si="223"/>
        <v>0</v>
      </c>
      <c r="AX1607" s="15">
        <f t="shared" si="223"/>
        <v>0</v>
      </c>
      <c r="AY1607" s="15">
        <f t="shared" si="223"/>
        <v>0</v>
      </c>
      <c r="BB1607" t="b">
        <f t="shared" si="216"/>
        <v>1</v>
      </c>
    </row>
    <row r="1608" spans="2:54">
      <c r="B1608">
        <f>TIP!A164</f>
        <v>18029</v>
      </c>
      <c r="C1608">
        <f>TIP!C164</f>
        <v>70502</v>
      </c>
      <c r="D1608" t="str">
        <f>TIP!F164</f>
        <v xml:space="preserve"> SMART</v>
      </c>
      <c r="E1608" s="1" t="s">
        <v>0</v>
      </c>
      <c r="F1608" t="str">
        <f t="shared" si="217"/>
        <v>Transit/0</v>
      </c>
      <c r="G1608" t="str">
        <f>TIP!F164</f>
        <v xml:space="preserve"> SMART</v>
      </c>
      <c r="I1608" t="str">
        <f>TIP!B164</f>
        <v>SMART Bus/Rail Transit Enhancements FY14</v>
      </c>
      <c r="L1608" t="str">
        <f>TIP!E164</f>
        <v xml:space="preserve"> Transit</v>
      </c>
      <c r="M1608" t="str">
        <f>TIP!D164</f>
        <v xml:space="preserve"> 1% Of Sec 5307 Appropriations For Transit Amenities Improvements</v>
      </c>
      <c r="N1608">
        <f>TIP!P164</f>
        <v>0</v>
      </c>
      <c r="R1608">
        <v>24</v>
      </c>
      <c r="T1608">
        <f>TIP!H99</f>
        <v>0</v>
      </c>
      <c r="U1608" s="15">
        <f>TIP!L164</f>
        <v>2014</v>
      </c>
      <c r="W1608" s="15">
        <f t="shared" si="212"/>
        <v>0</v>
      </c>
      <c r="Y1608" s="15">
        <f t="shared" ref="Y1608:AH1617" si="224">IF(Y$1=$U1608,$W1608,0)</f>
        <v>0</v>
      </c>
      <c r="Z1608" s="15">
        <f t="shared" si="224"/>
        <v>0</v>
      </c>
      <c r="AA1608" s="15">
        <f t="shared" si="224"/>
        <v>0</v>
      </c>
      <c r="AB1608" s="15">
        <f t="shared" si="224"/>
        <v>0</v>
      </c>
      <c r="AC1608" s="15">
        <f t="shared" si="224"/>
        <v>0</v>
      </c>
      <c r="AD1608" s="15">
        <f t="shared" si="224"/>
        <v>0</v>
      </c>
      <c r="AE1608" s="15">
        <f t="shared" si="224"/>
        <v>0</v>
      </c>
      <c r="AF1608" s="15">
        <f t="shared" si="224"/>
        <v>0</v>
      </c>
      <c r="AG1608" s="15">
        <f t="shared" si="224"/>
        <v>0</v>
      </c>
      <c r="AH1608" s="15">
        <f t="shared" si="224"/>
        <v>0</v>
      </c>
      <c r="AI1608" s="15">
        <f t="shared" ref="AI1608:AR1617" si="225">IF(AI$1=$U1608,$W1608,0)</f>
        <v>0</v>
      </c>
      <c r="AJ1608" s="15">
        <f t="shared" si="225"/>
        <v>0</v>
      </c>
      <c r="AK1608" s="15">
        <f t="shared" si="225"/>
        <v>0</v>
      </c>
      <c r="AL1608" s="15">
        <f t="shared" si="225"/>
        <v>0</v>
      </c>
      <c r="AM1608" s="15">
        <f t="shared" si="225"/>
        <v>0</v>
      </c>
      <c r="AN1608" s="15">
        <f t="shared" si="225"/>
        <v>0</v>
      </c>
      <c r="AO1608" s="15">
        <f t="shared" si="225"/>
        <v>0</v>
      </c>
      <c r="AP1608" s="15">
        <f t="shared" si="225"/>
        <v>0</v>
      </c>
      <c r="AQ1608" s="15">
        <f t="shared" si="225"/>
        <v>0</v>
      </c>
      <c r="AR1608" s="15">
        <f t="shared" si="225"/>
        <v>0</v>
      </c>
      <c r="AS1608" s="15">
        <f t="shared" ref="AS1608:AY1617" si="226">IF(AS$1=$U1608,$W1608,0)</f>
        <v>0</v>
      </c>
      <c r="AT1608" s="15">
        <f t="shared" si="226"/>
        <v>0</v>
      </c>
      <c r="AU1608" s="15">
        <f t="shared" si="226"/>
        <v>0</v>
      </c>
      <c r="AV1608" s="15">
        <f t="shared" si="226"/>
        <v>0</v>
      </c>
      <c r="AW1608" s="15">
        <f t="shared" si="226"/>
        <v>0</v>
      </c>
      <c r="AX1608" s="15">
        <f t="shared" si="226"/>
        <v>0</v>
      </c>
      <c r="AY1608" s="15">
        <f t="shared" si="226"/>
        <v>0</v>
      </c>
      <c r="BB1608" t="b">
        <f t="shared" si="216"/>
        <v>1</v>
      </c>
    </row>
    <row r="1609" spans="2:54">
      <c r="B1609">
        <f>TIP!A215</f>
        <v>17302</v>
      </c>
      <c r="C1609">
        <f>TIP!C215</f>
        <v>70335</v>
      </c>
      <c r="D1609" t="str">
        <f>TIP!F215</f>
        <v xml:space="preserve"> SMART</v>
      </c>
      <c r="E1609" s="1" t="s">
        <v>0</v>
      </c>
      <c r="F1609" t="str">
        <f t="shared" si="217"/>
        <v>Transit/Pedestrian</v>
      </c>
      <c r="G1609" t="str">
        <f>TIP!F215</f>
        <v xml:space="preserve"> SMART</v>
      </c>
      <c r="I1609" t="str">
        <f>TIP!B215</f>
        <v>SMART Bus Maintenance &amp; Bus Related Improvements</v>
      </c>
      <c r="L1609" t="str">
        <f>TIP!E215</f>
        <v xml:space="preserve"> Transit</v>
      </c>
      <c r="M1609" t="str">
        <f>TIP!D215</f>
        <v xml:space="preserve"> Bus Maintenance and Bus related Software Planning Security &amp; Amenity improvements</v>
      </c>
      <c r="N1609">
        <f>TIP!P215</f>
        <v>587865</v>
      </c>
      <c r="R1609">
        <v>75</v>
      </c>
      <c r="T1609" t="str">
        <f>TIP!H150</f>
        <v>Pedestrian</v>
      </c>
      <c r="U1609" s="15">
        <f>TIP!L215</f>
        <v>2015</v>
      </c>
      <c r="W1609" s="15">
        <f t="shared" si="212"/>
        <v>587865</v>
      </c>
      <c r="Y1609" s="15">
        <f t="shared" si="224"/>
        <v>0</v>
      </c>
      <c r="Z1609" s="15">
        <f t="shared" si="224"/>
        <v>587865</v>
      </c>
      <c r="AA1609" s="15">
        <f t="shared" si="224"/>
        <v>0</v>
      </c>
      <c r="AB1609" s="15">
        <f t="shared" si="224"/>
        <v>0</v>
      </c>
      <c r="AC1609" s="15">
        <f t="shared" si="224"/>
        <v>0</v>
      </c>
      <c r="AD1609" s="15">
        <f t="shared" si="224"/>
        <v>0</v>
      </c>
      <c r="AE1609" s="15">
        <f t="shared" si="224"/>
        <v>0</v>
      </c>
      <c r="AF1609" s="15">
        <f t="shared" si="224"/>
        <v>0</v>
      </c>
      <c r="AG1609" s="15">
        <f t="shared" si="224"/>
        <v>0</v>
      </c>
      <c r="AH1609" s="15">
        <f t="shared" si="224"/>
        <v>0</v>
      </c>
      <c r="AI1609" s="15">
        <f t="shared" si="225"/>
        <v>0</v>
      </c>
      <c r="AJ1609" s="15">
        <f t="shared" si="225"/>
        <v>0</v>
      </c>
      <c r="AK1609" s="15">
        <f t="shared" si="225"/>
        <v>0</v>
      </c>
      <c r="AL1609" s="15">
        <f t="shared" si="225"/>
        <v>0</v>
      </c>
      <c r="AM1609" s="15">
        <f t="shared" si="225"/>
        <v>0</v>
      </c>
      <c r="AN1609" s="15">
        <f t="shared" si="225"/>
        <v>0</v>
      </c>
      <c r="AO1609" s="15">
        <f t="shared" si="225"/>
        <v>0</v>
      </c>
      <c r="AP1609" s="15">
        <f t="shared" si="225"/>
        <v>0</v>
      </c>
      <c r="AQ1609" s="15">
        <f t="shared" si="225"/>
        <v>0</v>
      </c>
      <c r="AR1609" s="15">
        <f t="shared" si="225"/>
        <v>0</v>
      </c>
      <c r="AS1609" s="15">
        <f t="shared" si="226"/>
        <v>0</v>
      </c>
      <c r="AT1609" s="15">
        <f t="shared" si="226"/>
        <v>0</v>
      </c>
      <c r="AU1609" s="15">
        <f t="shared" si="226"/>
        <v>0</v>
      </c>
      <c r="AV1609" s="15">
        <f t="shared" si="226"/>
        <v>0</v>
      </c>
      <c r="AW1609" s="15">
        <f t="shared" si="226"/>
        <v>0</v>
      </c>
      <c r="AX1609" s="15">
        <f t="shared" si="226"/>
        <v>0</v>
      </c>
      <c r="AY1609" s="15">
        <f t="shared" si="226"/>
        <v>0</v>
      </c>
      <c r="BB1609" t="b">
        <f t="shared" si="216"/>
        <v>1</v>
      </c>
    </row>
    <row r="1610" spans="2:54">
      <c r="B1610">
        <f>TIP!A216</f>
        <v>17304</v>
      </c>
      <c r="C1610">
        <f>TIP!C216</f>
        <v>70337</v>
      </c>
      <c r="D1610" t="str">
        <f>TIP!F216</f>
        <v xml:space="preserve"> SMART</v>
      </c>
      <c r="E1610" s="1" t="s">
        <v>0</v>
      </c>
      <c r="F1610" t="str">
        <f t="shared" si="217"/>
        <v>Transit/Pedestrian</v>
      </c>
      <c r="G1610" t="str">
        <f>TIP!F216</f>
        <v xml:space="preserve"> SMART</v>
      </c>
      <c r="I1610" t="str">
        <f>TIP!B216</f>
        <v>SMART Bus/Rail Transit Enhancements FY13</v>
      </c>
      <c r="L1610" t="str">
        <f>TIP!E216</f>
        <v xml:space="preserve"> Transit</v>
      </c>
      <c r="M1610" t="str">
        <f>TIP!D216</f>
        <v xml:space="preserve"> 1% Of Sec 5307 Appropriations For Transit Amenities Improvements</v>
      </c>
      <c r="N1610">
        <f>TIP!P216</f>
        <v>7000</v>
      </c>
      <c r="R1610">
        <v>76</v>
      </c>
      <c r="T1610" t="str">
        <f>TIP!H151</f>
        <v>Pedestrian</v>
      </c>
      <c r="U1610" s="15">
        <f>TIP!L216</f>
        <v>2015</v>
      </c>
      <c r="W1610" s="15">
        <f t="shared" si="212"/>
        <v>7000</v>
      </c>
      <c r="Y1610" s="15">
        <f t="shared" si="224"/>
        <v>0</v>
      </c>
      <c r="Z1610" s="15">
        <f t="shared" si="224"/>
        <v>7000</v>
      </c>
      <c r="AA1610" s="15">
        <f t="shared" si="224"/>
        <v>0</v>
      </c>
      <c r="AB1610" s="15">
        <f t="shared" si="224"/>
        <v>0</v>
      </c>
      <c r="AC1610" s="15">
        <f t="shared" si="224"/>
        <v>0</v>
      </c>
      <c r="AD1610" s="15">
        <f t="shared" si="224"/>
        <v>0</v>
      </c>
      <c r="AE1610" s="15">
        <f t="shared" si="224"/>
        <v>0</v>
      </c>
      <c r="AF1610" s="15">
        <f t="shared" si="224"/>
        <v>0</v>
      </c>
      <c r="AG1610" s="15">
        <f t="shared" si="224"/>
        <v>0</v>
      </c>
      <c r="AH1610" s="15">
        <f t="shared" si="224"/>
        <v>0</v>
      </c>
      <c r="AI1610" s="15">
        <f t="shared" si="225"/>
        <v>0</v>
      </c>
      <c r="AJ1610" s="15">
        <f t="shared" si="225"/>
        <v>0</v>
      </c>
      <c r="AK1610" s="15">
        <f t="shared" si="225"/>
        <v>0</v>
      </c>
      <c r="AL1610" s="15">
        <f t="shared" si="225"/>
        <v>0</v>
      </c>
      <c r="AM1610" s="15">
        <f t="shared" si="225"/>
        <v>0</v>
      </c>
      <c r="AN1610" s="15">
        <f t="shared" si="225"/>
        <v>0</v>
      </c>
      <c r="AO1610" s="15">
        <f t="shared" si="225"/>
        <v>0</v>
      </c>
      <c r="AP1610" s="15">
        <f t="shared" si="225"/>
        <v>0</v>
      </c>
      <c r="AQ1610" s="15">
        <f t="shared" si="225"/>
        <v>0</v>
      </c>
      <c r="AR1610" s="15">
        <f t="shared" si="225"/>
        <v>0</v>
      </c>
      <c r="AS1610" s="15">
        <f t="shared" si="226"/>
        <v>0</v>
      </c>
      <c r="AT1610" s="15">
        <f t="shared" si="226"/>
        <v>0</v>
      </c>
      <c r="AU1610" s="15">
        <f t="shared" si="226"/>
        <v>0</v>
      </c>
      <c r="AV1610" s="15">
        <f t="shared" si="226"/>
        <v>0</v>
      </c>
      <c r="AW1610" s="15">
        <f t="shared" si="226"/>
        <v>0</v>
      </c>
      <c r="AX1610" s="15">
        <f t="shared" si="226"/>
        <v>0</v>
      </c>
      <c r="AY1610" s="15">
        <f t="shared" si="226"/>
        <v>0</v>
      </c>
      <c r="BB1610" t="b">
        <f t="shared" si="216"/>
        <v>1</v>
      </c>
    </row>
    <row r="1611" spans="2:54">
      <c r="B1611">
        <f>TIP!A217</f>
        <v>17306</v>
      </c>
      <c r="C1611">
        <f>TIP!C217</f>
        <v>70339</v>
      </c>
      <c r="D1611" t="str">
        <f>TIP!F217</f>
        <v xml:space="preserve"> SMART</v>
      </c>
      <c r="E1611" s="1" t="s">
        <v>0</v>
      </c>
      <c r="F1611" t="str">
        <f t="shared" si="217"/>
        <v>Transit/Pedestrian</v>
      </c>
      <c r="G1611" t="str">
        <f>TIP!F217</f>
        <v xml:space="preserve"> SMART</v>
      </c>
      <c r="I1611" t="str">
        <f>TIP!B217</f>
        <v>SMART Preventive Maintenance FY13</v>
      </c>
      <c r="L1611" t="str">
        <f>TIP!E217</f>
        <v xml:space="preserve"> Transit</v>
      </c>
      <c r="M1611" t="str">
        <f>TIP!D217</f>
        <v xml:space="preserve"> Maintenance and Bus Fleet Replacement FY13</v>
      </c>
      <c r="N1611">
        <f>TIP!P217</f>
        <v>0</v>
      </c>
      <c r="R1611">
        <v>77</v>
      </c>
      <c r="T1611" t="str">
        <f>TIP!H152</f>
        <v>Pedestrian</v>
      </c>
      <c r="U1611" s="15">
        <f>TIP!L217</f>
        <v>2015</v>
      </c>
      <c r="W1611" s="15">
        <f t="shared" si="212"/>
        <v>0</v>
      </c>
      <c r="Y1611" s="15">
        <f t="shared" si="224"/>
        <v>0</v>
      </c>
      <c r="Z1611" s="15">
        <f t="shared" si="224"/>
        <v>0</v>
      </c>
      <c r="AA1611" s="15">
        <f t="shared" si="224"/>
        <v>0</v>
      </c>
      <c r="AB1611" s="15">
        <f t="shared" si="224"/>
        <v>0</v>
      </c>
      <c r="AC1611" s="15">
        <f t="shared" si="224"/>
        <v>0</v>
      </c>
      <c r="AD1611" s="15">
        <f t="shared" si="224"/>
        <v>0</v>
      </c>
      <c r="AE1611" s="15">
        <f t="shared" si="224"/>
        <v>0</v>
      </c>
      <c r="AF1611" s="15">
        <f t="shared" si="224"/>
        <v>0</v>
      </c>
      <c r="AG1611" s="15">
        <f t="shared" si="224"/>
        <v>0</v>
      </c>
      <c r="AH1611" s="15">
        <f t="shared" si="224"/>
        <v>0</v>
      </c>
      <c r="AI1611" s="15">
        <f t="shared" si="225"/>
        <v>0</v>
      </c>
      <c r="AJ1611" s="15">
        <f t="shared" si="225"/>
        <v>0</v>
      </c>
      <c r="AK1611" s="15">
        <f t="shared" si="225"/>
        <v>0</v>
      </c>
      <c r="AL1611" s="15">
        <f t="shared" si="225"/>
        <v>0</v>
      </c>
      <c r="AM1611" s="15">
        <f t="shared" si="225"/>
        <v>0</v>
      </c>
      <c r="AN1611" s="15">
        <f t="shared" si="225"/>
        <v>0</v>
      </c>
      <c r="AO1611" s="15">
        <f t="shared" si="225"/>
        <v>0</v>
      </c>
      <c r="AP1611" s="15">
        <f t="shared" si="225"/>
        <v>0</v>
      </c>
      <c r="AQ1611" s="15">
        <f t="shared" si="225"/>
        <v>0</v>
      </c>
      <c r="AR1611" s="15">
        <f t="shared" si="225"/>
        <v>0</v>
      </c>
      <c r="AS1611" s="15">
        <f t="shared" si="226"/>
        <v>0</v>
      </c>
      <c r="AT1611" s="15">
        <f t="shared" si="226"/>
        <v>0</v>
      </c>
      <c r="AU1611" s="15">
        <f t="shared" si="226"/>
        <v>0</v>
      </c>
      <c r="AV1611" s="15">
        <f t="shared" si="226"/>
        <v>0</v>
      </c>
      <c r="AW1611" s="15">
        <f t="shared" si="226"/>
        <v>0</v>
      </c>
      <c r="AX1611" s="15">
        <f t="shared" si="226"/>
        <v>0</v>
      </c>
      <c r="AY1611" s="15">
        <f t="shared" si="226"/>
        <v>0</v>
      </c>
      <c r="BB1611" t="b">
        <f t="shared" si="216"/>
        <v>1</v>
      </c>
    </row>
    <row r="1612" spans="2:54">
      <c r="B1612">
        <f>TIP!A218</f>
        <v>17306</v>
      </c>
      <c r="C1612">
        <f>TIP!C218</f>
        <v>70339</v>
      </c>
      <c r="D1612" t="str">
        <f>TIP!F218</f>
        <v xml:space="preserve"> SMART</v>
      </c>
      <c r="E1612" s="1" t="s">
        <v>0</v>
      </c>
      <c r="F1612" t="str">
        <f t="shared" si="217"/>
        <v>Transit/Roadwayandbridge</v>
      </c>
      <c r="G1612" t="str">
        <f>TIP!F218</f>
        <v xml:space="preserve"> SMART</v>
      </c>
      <c r="I1612" t="str">
        <f>TIP!B218</f>
        <v>SMART Preventive Maintenance FY13</v>
      </c>
      <c r="L1612" t="str">
        <f>TIP!E218</f>
        <v xml:space="preserve"> Transit</v>
      </c>
      <c r="M1612" t="str">
        <f>TIP!D218</f>
        <v xml:space="preserve"> Maintenance and Bus Fleet Replacement FY13</v>
      </c>
      <c r="N1612">
        <f>TIP!P218</f>
        <v>225000</v>
      </c>
      <c r="R1612">
        <v>78</v>
      </c>
      <c r="T1612" t="str">
        <f>TIP!H153</f>
        <v>Roadwayandbridge</v>
      </c>
      <c r="U1612" s="15">
        <f>TIP!L218</f>
        <v>2015</v>
      </c>
      <c r="W1612" s="15">
        <f t="shared" si="212"/>
        <v>225000</v>
      </c>
      <c r="Y1612" s="15">
        <f t="shared" si="224"/>
        <v>0</v>
      </c>
      <c r="Z1612" s="15">
        <f t="shared" si="224"/>
        <v>225000</v>
      </c>
      <c r="AA1612" s="15">
        <f t="shared" si="224"/>
        <v>0</v>
      </c>
      <c r="AB1612" s="15">
        <f t="shared" si="224"/>
        <v>0</v>
      </c>
      <c r="AC1612" s="15">
        <f t="shared" si="224"/>
        <v>0</v>
      </c>
      <c r="AD1612" s="15">
        <f t="shared" si="224"/>
        <v>0</v>
      </c>
      <c r="AE1612" s="15">
        <f t="shared" si="224"/>
        <v>0</v>
      </c>
      <c r="AF1612" s="15">
        <f t="shared" si="224"/>
        <v>0</v>
      </c>
      <c r="AG1612" s="15">
        <f t="shared" si="224"/>
        <v>0</v>
      </c>
      <c r="AH1612" s="15">
        <f t="shared" si="224"/>
        <v>0</v>
      </c>
      <c r="AI1612" s="15">
        <f t="shared" si="225"/>
        <v>0</v>
      </c>
      <c r="AJ1612" s="15">
        <f t="shared" si="225"/>
        <v>0</v>
      </c>
      <c r="AK1612" s="15">
        <f t="shared" si="225"/>
        <v>0</v>
      </c>
      <c r="AL1612" s="15">
        <f t="shared" si="225"/>
        <v>0</v>
      </c>
      <c r="AM1612" s="15">
        <f t="shared" si="225"/>
        <v>0</v>
      </c>
      <c r="AN1612" s="15">
        <f t="shared" si="225"/>
        <v>0</v>
      </c>
      <c r="AO1612" s="15">
        <f t="shared" si="225"/>
        <v>0</v>
      </c>
      <c r="AP1612" s="15">
        <f t="shared" si="225"/>
        <v>0</v>
      </c>
      <c r="AQ1612" s="15">
        <f t="shared" si="225"/>
        <v>0</v>
      </c>
      <c r="AR1612" s="15">
        <f t="shared" si="225"/>
        <v>0</v>
      </c>
      <c r="AS1612" s="15">
        <f t="shared" si="226"/>
        <v>0</v>
      </c>
      <c r="AT1612" s="15">
        <f t="shared" si="226"/>
        <v>0</v>
      </c>
      <c r="AU1612" s="15">
        <f t="shared" si="226"/>
        <v>0</v>
      </c>
      <c r="AV1612" s="15">
        <f t="shared" si="226"/>
        <v>0</v>
      </c>
      <c r="AW1612" s="15">
        <f t="shared" si="226"/>
        <v>0</v>
      </c>
      <c r="AX1612" s="15">
        <f t="shared" si="226"/>
        <v>0</v>
      </c>
      <c r="AY1612" s="15">
        <f t="shared" si="226"/>
        <v>0</v>
      </c>
      <c r="BB1612" t="b">
        <f t="shared" si="216"/>
        <v>1</v>
      </c>
    </row>
    <row r="1613" spans="2:54">
      <c r="B1613">
        <f>TIP!A288</f>
        <v>18027</v>
      </c>
      <c r="C1613">
        <f>TIP!C288</f>
        <v>70500</v>
      </c>
      <c r="D1613" t="str">
        <f>TIP!F288</f>
        <v xml:space="preserve"> SMART</v>
      </c>
      <c r="E1613" s="1" t="s">
        <v>0</v>
      </c>
      <c r="F1613" t="str">
        <f t="shared" si="217"/>
        <v>Transit/Roadwayandbridge</v>
      </c>
      <c r="G1613" t="str">
        <f>TIP!F288</f>
        <v xml:space="preserve"> SMART</v>
      </c>
      <c r="I1613" t="str">
        <f>TIP!B288</f>
        <v>SMART Preventive Maintenance FY14</v>
      </c>
      <c r="L1613" t="str">
        <f>TIP!E288</f>
        <v xml:space="preserve"> Transit</v>
      </c>
      <c r="M1613" t="str">
        <f>TIP!D288</f>
        <v xml:space="preserve"> Maintenance and Bus Fleet Replacement FY14</v>
      </c>
      <c r="N1613">
        <f>TIP!P288</f>
        <v>437500</v>
      </c>
      <c r="R1613">
        <v>148</v>
      </c>
      <c r="T1613" t="str">
        <f>TIP!H223</f>
        <v>Roadwayandbridge</v>
      </c>
      <c r="U1613" s="15">
        <f>TIP!L288</f>
        <v>2015</v>
      </c>
      <c r="W1613" s="15">
        <f t="shared" si="212"/>
        <v>437500</v>
      </c>
      <c r="Y1613" s="15">
        <f t="shared" si="224"/>
        <v>0</v>
      </c>
      <c r="Z1613" s="15">
        <f t="shared" si="224"/>
        <v>437500</v>
      </c>
      <c r="AA1613" s="15">
        <f t="shared" si="224"/>
        <v>0</v>
      </c>
      <c r="AB1613" s="15">
        <f t="shared" si="224"/>
        <v>0</v>
      </c>
      <c r="AC1613" s="15">
        <f t="shared" si="224"/>
        <v>0</v>
      </c>
      <c r="AD1613" s="15">
        <f t="shared" si="224"/>
        <v>0</v>
      </c>
      <c r="AE1613" s="15">
        <f t="shared" si="224"/>
        <v>0</v>
      </c>
      <c r="AF1613" s="15">
        <f t="shared" si="224"/>
        <v>0</v>
      </c>
      <c r="AG1613" s="15">
        <f t="shared" si="224"/>
        <v>0</v>
      </c>
      <c r="AH1613" s="15">
        <f t="shared" si="224"/>
        <v>0</v>
      </c>
      <c r="AI1613" s="15">
        <f t="shared" si="225"/>
        <v>0</v>
      </c>
      <c r="AJ1613" s="15">
        <f t="shared" si="225"/>
        <v>0</v>
      </c>
      <c r="AK1613" s="15">
        <f t="shared" si="225"/>
        <v>0</v>
      </c>
      <c r="AL1613" s="15">
        <f t="shared" si="225"/>
        <v>0</v>
      </c>
      <c r="AM1613" s="15">
        <f t="shared" si="225"/>
        <v>0</v>
      </c>
      <c r="AN1613" s="15">
        <f t="shared" si="225"/>
        <v>0</v>
      </c>
      <c r="AO1613" s="15">
        <f t="shared" si="225"/>
        <v>0</v>
      </c>
      <c r="AP1613" s="15">
        <f t="shared" si="225"/>
        <v>0</v>
      </c>
      <c r="AQ1613" s="15">
        <f t="shared" si="225"/>
        <v>0</v>
      </c>
      <c r="AR1613" s="15">
        <f t="shared" si="225"/>
        <v>0</v>
      </c>
      <c r="AS1613" s="15">
        <f t="shared" si="226"/>
        <v>0</v>
      </c>
      <c r="AT1613" s="15">
        <f t="shared" si="226"/>
        <v>0</v>
      </c>
      <c r="AU1613" s="15">
        <f t="shared" si="226"/>
        <v>0</v>
      </c>
      <c r="AV1613" s="15">
        <f t="shared" si="226"/>
        <v>0</v>
      </c>
      <c r="AW1613" s="15">
        <f t="shared" si="226"/>
        <v>0</v>
      </c>
      <c r="AX1613" s="15">
        <f t="shared" si="226"/>
        <v>0</v>
      </c>
      <c r="AY1613" s="15">
        <f t="shared" si="226"/>
        <v>0</v>
      </c>
      <c r="BB1613" t="b">
        <f t="shared" si="216"/>
        <v>1</v>
      </c>
    </row>
    <row r="1614" spans="2:54">
      <c r="B1614">
        <f>TIP!A289</f>
        <v>18028</v>
      </c>
      <c r="C1614">
        <f>TIP!C289</f>
        <v>70501</v>
      </c>
      <c r="D1614" t="str">
        <f>TIP!F289</f>
        <v xml:space="preserve"> SMART</v>
      </c>
      <c r="E1614" s="1" t="s">
        <v>0</v>
      </c>
      <c r="F1614" t="str">
        <f t="shared" si="217"/>
        <v>Transit/TransportationSystemManagementOperations</v>
      </c>
      <c r="G1614" t="str">
        <f>TIP!F289</f>
        <v xml:space="preserve"> SMART</v>
      </c>
      <c r="I1614" t="str">
        <f>TIP!B289</f>
        <v>SMART Preventive Maintenance FY15</v>
      </c>
      <c r="L1614" t="str">
        <f>TIP!E289</f>
        <v xml:space="preserve"> Transit</v>
      </c>
      <c r="M1614" t="str">
        <f>TIP!D289</f>
        <v xml:space="preserve"> Maintenance and Bus Fleet Replacement FY15</v>
      </c>
      <c r="N1614">
        <f>TIP!P289</f>
        <v>0</v>
      </c>
      <c r="R1614">
        <v>149</v>
      </c>
      <c r="T1614" t="str">
        <f>TIP!H224</f>
        <v>TransportationSystemManagementOperations</v>
      </c>
      <c r="U1614" s="15">
        <f>TIP!L289</f>
        <v>2015</v>
      </c>
      <c r="W1614" s="15">
        <f t="shared" si="212"/>
        <v>0</v>
      </c>
      <c r="Y1614" s="15">
        <f t="shared" si="224"/>
        <v>0</v>
      </c>
      <c r="Z1614" s="15">
        <f t="shared" si="224"/>
        <v>0</v>
      </c>
      <c r="AA1614" s="15">
        <f t="shared" si="224"/>
        <v>0</v>
      </c>
      <c r="AB1614" s="15">
        <f t="shared" si="224"/>
        <v>0</v>
      </c>
      <c r="AC1614" s="15">
        <f t="shared" si="224"/>
        <v>0</v>
      </c>
      <c r="AD1614" s="15">
        <f t="shared" si="224"/>
        <v>0</v>
      </c>
      <c r="AE1614" s="15">
        <f t="shared" si="224"/>
        <v>0</v>
      </c>
      <c r="AF1614" s="15">
        <f t="shared" si="224"/>
        <v>0</v>
      </c>
      <c r="AG1614" s="15">
        <f t="shared" si="224"/>
        <v>0</v>
      </c>
      <c r="AH1614" s="15">
        <f t="shared" si="224"/>
        <v>0</v>
      </c>
      <c r="AI1614" s="15">
        <f t="shared" si="225"/>
        <v>0</v>
      </c>
      <c r="AJ1614" s="15">
        <f t="shared" si="225"/>
        <v>0</v>
      </c>
      <c r="AK1614" s="15">
        <f t="shared" si="225"/>
        <v>0</v>
      </c>
      <c r="AL1614" s="15">
        <f t="shared" si="225"/>
        <v>0</v>
      </c>
      <c r="AM1614" s="15">
        <f t="shared" si="225"/>
        <v>0</v>
      </c>
      <c r="AN1614" s="15">
        <f t="shared" si="225"/>
        <v>0</v>
      </c>
      <c r="AO1614" s="15">
        <f t="shared" si="225"/>
        <v>0</v>
      </c>
      <c r="AP1614" s="15">
        <f t="shared" si="225"/>
        <v>0</v>
      </c>
      <c r="AQ1614" s="15">
        <f t="shared" si="225"/>
        <v>0</v>
      </c>
      <c r="AR1614" s="15">
        <f t="shared" si="225"/>
        <v>0</v>
      </c>
      <c r="AS1614" s="15">
        <f t="shared" si="226"/>
        <v>0</v>
      </c>
      <c r="AT1614" s="15">
        <f t="shared" si="226"/>
        <v>0</v>
      </c>
      <c r="AU1614" s="15">
        <f t="shared" si="226"/>
        <v>0</v>
      </c>
      <c r="AV1614" s="15">
        <f t="shared" si="226"/>
        <v>0</v>
      </c>
      <c r="AW1614" s="15">
        <f t="shared" si="226"/>
        <v>0</v>
      </c>
      <c r="AX1614" s="15">
        <f t="shared" si="226"/>
        <v>0</v>
      </c>
      <c r="AY1614" s="15">
        <f t="shared" si="226"/>
        <v>0</v>
      </c>
      <c r="BB1614" t="b">
        <f t="shared" si="216"/>
        <v>1</v>
      </c>
    </row>
    <row r="1615" spans="2:54">
      <c r="B1615">
        <f>TIP!A290</f>
        <v>18028</v>
      </c>
      <c r="C1615">
        <f>TIP!C290</f>
        <v>70501</v>
      </c>
      <c r="D1615" t="str">
        <f>TIP!F290</f>
        <v xml:space="preserve"> SMART</v>
      </c>
      <c r="E1615" s="1" t="s">
        <v>0</v>
      </c>
      <c r="F1615" t="str">
        <f t="shared" si="217"/>
        <v>Transit/TransportationSystemManagementOperations</v>
      </c>
      <c r="G1615" t="str">
        <f>TIP!F290</f>
        <v xml:space="preserve"> SMART</v>
      </c>
      <c r="I1615" t="str">
        <f>TIP!B290</f>
        <v>SMART Preventive Maintenance FY15</v>
      </c>
      <c r="L1615" t="str">
        <f>TIP!E290</f>
        <v xml:space="preserve"> Transit</v>
      </c>
      <c r="M1615" t="str">
        <f>TIP!D290</f>
        <v xml:space="preserve"> Maintenance and Bus Fleet Replacement FY15</v>
      </c>
      <c r="N1615">
        <f>TIP!P290</f>
        <v>437500</v>
      </c>
      <c r="R1615">
        <v>150</v>
      </c>
      <c r="T1615" t="str">
        <f>TIP!H225</f>
        <v>TransportationSystemManagementOperations</v>
      </c>
      <c r="U1615" s="15">
        <f>TIP!L290</f>
        <v>2015</v>
      </c>
      <c r="W1615" s="15">
        <f t="shared" si="212"/>
        <v>437500</v>
      </c>
      <c r="Y1615" s="15">
        <f t="shared" si="224"/>
        <v>0</v>
      </c>
      <c r="Z1615" s="15">
        <f t="shared" si="224"/>
        <v>437500</v>
      </c>
      <c r="AA1615" s="15">
        <f t="shared" si="224"/>
        <v>0</v>
      </c>
      <c r="AB1615" s="15">
        <f t="shared" si="224"/>
        <v>0</v>
      </c>
      <c r="AC1615" s="15">
        <f t="shared" si="224"/>
        <v>0</v>
      </c>
      <c r="AD1615" s="15">
        <f t="shared" si="224"/>
        <v>0</v>
      </c>
      <c r="AE1615" s="15">
        <f t="shared" si="224"/>
        <v>0</v>
      </c>
      <c r="AF1615" s="15">
        <f t="shared" si="224"/>
        <v>0</v>
      </c>
      <c r="AG1615" s="15">
        <f t="shared" si="224"/>
        <v>0</v>
      </c>
      <c r="AH1615" s="15">
        <f t="shared" si="224"/>
        <v>0</v>
      </c>
      <c r="AI1615" s="15">
        <f t="shared" si="225"/>
        <v>0</v>
      </c>
      <c r="AJ1615" s="15">
        <f t="shared" si="225"/>
        <v>0</v>
      </c>
      <c r="AK1615" s="15">
        <f t="shared" si="225"/>
        <v>0</v>
      </c>
      <c r="AL1615" s="15">
        <f t="shared" si="225"/>
        <v>0</v>
      </c>
      <c r="AM1615" s="15">
        <f t="shared" si="225"/>
        <v>0</v>
      </c>
      <c r="AN1615" s="15">
        <f t="shared" si="225"/>
        <v>0</v>
      </c>
      <c r="AO1615" s="15">
        <f t="shared" si="225"/>
        <v>0</v>
      </c>
      <c r="AP1615" s="15">
        <f t="shared" si="225"/>
        <v>0</v>
      </c>
      <c r="AQ1615" s="15">
        <f t="shared" si="225"/>
        <v>0</v>
      </c>
      <c r="AR1615" s="15">
        <f t="shared" si="225"/>
        <v>0</v>
      </c>
      <c r="AS1615" s="15">
        <f t="shared" si="226"/>
        <v>0</v>
      </c>
      <c r="AT1615" s="15">
        <f t="shared" si="226"/>
        <v>0</v>
      </c>
      <c r="AU1615" s="15">
        <f t="shared" si="226"/>
        <v>0</v>
      </c>
      <c r="AV1615" s="15">
        <f t="shared" si="226"/>
        <v>0</v>
      </c>
      <c r="AW1615" s="15">
        <f t="shared" si="226"/>
        <v>0</v>
      </c>
      <c r="AX1615" s="15">
        <f t="shared" si="226"/>
        <v>0</v>
      </c>
      <c r="AY1615" s="15">
        <f t="shared" si="226"/>
        <v>0</v>
      </c>
      <c r="BB1615" t="b">
        <f t="shared" si="216"/>
        <v>1</v>
      </c>
    </row>
    <row r="1616" spans="2:54">
      <c r="B1616">
        <f>TIP!A291</f>
        <v>18029</v>
      </c>
      <c r="C1616">
        <f>TIP!C291</f>
        <v>70502</v>
      </c>
      <c r="D1616" t="str">
        <f>TIP!F291</f>
        <v xml:space="preserve"> SMART</v>
      </c>
      <c r="E1616" s="1" t="s">
        <v>0</v>
      </c>
      <c r="F1616" t="str">
        <f t="shared" si="217"/>
        <v>Transit/TransportationSystemManagementOperations</v>
      </c>
      <c r="G1616" t="str">
        <f>TIP!F291</f>
        <v xml:space="preserve"> SMART</v>
      </c>
      <c r="I1616" t="str">
        <f>TIP!B291</f>
        <v>SMART Bus/Rail Transit Enhancements FY14</v>
      </c>
      <c r="L1616" t="str">
        <f>TIP!E291</f>
        <v xml:space="preserve"> Transit</v>
      </c>
      <c r="M1616" t="str">
        <f>TIP!D291</f>
        <v xml:space="preserve"> 1% Of Sec 5307 Appropriations For Transit Amenities Improvements</v>
      </c>
      <c r="N1616">
        <f>TIP!P291</f>
        <v>4375</v>
      </c>
      <c r="R1616">
        <v>151</v>
      </c>
      <c r="T1616" t="str">
        <f>TIP!H226</f>
        <v>TransportationSystemManagementOperations</v>
      </c>
      <c r="U1616" s="15">
        <f>TIP!L291</f>
        <v>2015</v>
      </c>
      <c r="W1616" s="15">
        <f t="shared" si="212"/>
        <v>4375</v>
      </c>
      <c r="Y1616" s="15">
        <f t="shared" si="224"/>
        <v>0</v>
      </c>
      <c r="Z1616" s="15">
        <f t="shared" si="224"/>
        <v>4375</v>
      </c>
      <c r="AA1616" s="15">
        <f t="shared" si="224"/>
        <v>0</v>
      </c>
      <c r="AB1616" s="15">
        <f t="shared" si="224"/>
        <v>0</v>
      </c>
      <c r="AC1616" s="15">
        <f t="shared" si="224"/>
        <v>0</v>
      </c>
      <c r="AD1616" s="15">
        <f t="shared" si="224"/>
        <v>0</v>
      </c>
      <c r="AE1616" s="15">
        <f t="shared" si="224"/>
        <v>0</v>
      </c>
      <c r="AF1616" s="15">
        <f t="shared" si="224"/>
        <v>0</v>
      </c>
      <c r="AG1616" s="15">
        <f t="shared" si="224"/>
        <v>0</v>
      </c>
      <c r="AH1616" s="15">
        <f t="shared" si="224"/>
        <v>0</v>
      </c>
      <c r="AI1616" s="15">
        <f t="shared" si="225"/>
        <v>0</v>
      </c>
      <c r="AJ1616" s="15">
        <f t="shared" si="225"/>
        <v>0</v>
      </c>
      <c r="AK1616" s="15">
        <f t="shared" si="225"/>
        <v>0</v>
      </c>
      <c r="AL1616" s="15">
        <f t="shared" si="225"/>
        <v>0</v>
      </c>
      <c r="AM1616" s="15">
        <f t="shared" si="225"/>
        <v>0</v>
      </c>
      <c r="AN1616" s="15">
        <f t="shared" si="225"/>
        <v>0</v>
      </c>
      <c r="AO1616" s="15">
        <f t="shared" si="225"/>
        <v>0</v>
      </c>
      <c r="AP1616" s="15">
        <f t="shared" si="225"/>
        <v>0</v>
      </c>
      <c r="AQ1616" s="15">
        <f t="shared" si="225"/>
        <v>0</v>
      </c>
      <c r="AR1616" s="15">
        <f t="shared" si="225"/>
        <v>0</v>
      </c>
      <c r="AS1616" s="15">
        <f t="shared" si="226"/>
        <v>0</v>
      </c>
      <c r="AT1616" s="15">
        <f t="shared" si="226"/>
        <v>0</v>
      </c>
      <c r="AU1616" s="15">
        <f t="shared" si="226"/>
        <v>0</v>
      </c>
      <c r="AV1616" s="15">
        <f t="shared" si="226"/>
        <v>0</v>
      </c>
      <c r="AW1616" s="15">
        <f t="shared" si="226"/>
        <v>0</v>
      </c>
      <c r="AX1616" s="15">
        <f t="shared" si="226"/>
        <v>0</v>
      </c>
      <c r="AY1616" s="15">
        <f t="shared" si="226"/>
        <v>0</v>
      </c>
      <c r="BB1616" t="b">
        <f t="shared" si="216"/>
        <v>1</v>
      </c>
    </row>
    <row r="1617" spans="2:54">
      <c r="B1617">
        <f>TIP!A292</f>
        <v>18030</v>
      </c>
      <c r="C1617">
        <f>TIP!C292</f>
        <v>70503</v>
      </c>
      <c r="D1617" t="str">
        <f>TIP!F292</f>
        <v xml:space="preserve"> SMART</v>
      </c>
      <c r="E1617" s="1" t="s">
        <v>0</v>
      </c>
      <c r="F1617" t="str">
        <f t="shared" si="217"/>
        <v>Transit/TransportationSystemManagementOperations</v>
      </c>
      <c r="G1617" t="str">
        <f>TIP!F292</f>
        <v xml:space="preserve"> SMART</v>
      </c>
      <c r="I1617" t="str">
        <f>TIP!B292</f>
        <v>SMART Bus/Rail Transit Enhancements FY15</v>
      </c>
      <c r="L1617" t="str">
        <f>TIP!E292</f>
        <v xml:space="preserve"> Transit</v>
      </c>
      <c r="M1617" t="str">
        <f>TIP!D292</f>
        <v xml:space="preserve"> 1% Of Sec 5307 Appropriations For Transit Amenities Improvements</v>
      </c>
      <c r="N1617">
        <f>TIP!P292</f>
        <v>0</v>
      </c>
      <c r="R1617">
        <v>152</v>
      </c>
      <c r="T1617" t="str">
        <f>TIP!H227</f>
        <v>TransportationSystemManagementOperations</v>
      </c>
      <c r="U1617" s="15">
        <f>TIP!L292</f>
        <v>2015</v>
      </c>
      <c r="W1617" s="15">
        <f t="shared" si="212"/>
        <v>0</v>
      </c>
      <c r="Y1617" s="15">
        <f t="shared" si="224"/>
        <v>0</v>
      </c>
      <c r="Z1617" s="15">
        <f t="shared" si="224"/>
        <v>0</v>
      </c>
      <c r="AA1617" s="15">
        <f t="shared" si="224"/>
        <v>0</v>
      </c>
      <c r="AB1617" s="15">
        <f t="shared" si="224"/>
        <v>0</v>
      </c>
      <c r="AC1617" s="15">
        <f t="shared" si="224"/>
        <v>0</v>
      </c>
      <c r="AD1617" s="15">
        <f t="shared" si="224"/>
        <v>0</v>
      </c>
      <c r="AE1617" s="15">
        <f t="shared" si="224"/>
        <v>0</v>
      </c>
      <c r="AF1617" s="15">
        <f t="shared" si="224"/>
        <v>0</v>
      </c>
      <c r="AG1617" s="15">
        <f t="shared" si="224"/>
        <v>0</v>
      </c>
      <c r="AH1617" s="15">
        <f t="shared" si="224"/>
        <v>0</v>
      </c>
      <c r="AI1617" s="15">
        <f t="shared" si="225"/>
        <v>0</v>
      </c>
      <c r="AJ1617" s="15">
        <f t="shared" si="225"/>
        <v>0</v>
      </c>
      <c r="AK1617" s="15">
        <f t="shared" si="225"/>
        <v>0</v>
      </c>
      <c r="AL1617" s="15">
        <f t="shared" si="225"/>
        <v>0</v>
      </c>
      <c r="AM1617" s="15">
        <f t="shared" si="225"/>
        <v>0</v>
      </c>
      <c r="AN1617" s="15">
        <f t="shared" si="225"/>
        <v>0</v>
      </c>
      <c r="AO1617" s="15">
        <f t="shared" si="225"/>
        <v>0</v>
      </c>
      <c r="AP1617" s="15">
        <f t="shared" si="225"/>
        <v>0</v>
      </c>
      <c r="AQ1617" s="15">
        <f t="shared" si="225"/>
        <v>0</v>
      </c>
      <c r="AR1617" s="15">
        <f t="shared" si="225"/>
        <v>0</v>
      </c>
      <c r="AS1617" s="15">
        <f t="shared" si="226"/>
        <v>0</v>
      </c>
      <c r="AT1617" s="15">
        <f t="shared" si="226"/>
        <v>0</v>
      </c>
      <c r="AU1617" s="15">
        <f t="shared" si="226"/>
        <v>0</v>
      </c>
      <c r="AV1617" s="15">
        <f t="shared" si="226"/>
        <v>0</v>
      </c>
      <c r="AW1617" s="15">
        <f t="shared" si="226"/>
        <v>0</v>
      </c>
      <c r="AX1617" s="15">
        <f t="shared" si="226"/>
        <v>0</v>
      </c>
      <c r="AY1617" s="15">
        <f t="shared" si="226"/>
        <v>0</v>
      </c>
      <c r="BB1617" t="b">
        <f t="shared" si="216"/>
        <v>1</v>
      </c>
    </row>
    <row r="1618" spans="2:54">
      <c r="B1618">
        <f>TIP!A293</f>
        <v>18030</v>
      </c>
      <c r="C1618">
        <f>TIP!C293</f>
        <v>70503</v>
      </c>
      <c r="D1618" t="str">
        <f>TIP!F293</f>
        <v xml:space="preserve"> SMART</v>
      </c>
      <c r="E1618" s="1" t="s">
        <v>0</v>
      </c>
      <c r="F1618" t="str">
        <f t="shared" si="217"/>
        <v>Transit/TransportationSystemManagementOperations</v>
      </c>
      <c r="G1618" t="str">
        <f>TIP!F293</f>
        <v xml:space="preserve"> SMART</v>
      </c>
      <c r="I1618" t="str">
        <f>TIP!B293</f>
        <v>SMART Bus/Rail Transit Enhancements FY15</v>
      </c>
      <c r="L1618" t="str">
        <f>TIP!E293</f>
        <v xml:space="preserve"> Transit</v>
      </c>
      <c r="M1618" t="str">
        <f>TIP!D293</f>
        <v xml:space="preserve"> 1% Of Sec 5307 Appropriations For Transit Amenities Improvements</v>
      </c>
      <c r="N1618">
        <f>TIP!P293</f>
        <v>4375</v>
      </c>
      <c r="R1618">
        <v>153</v>
      </c>
      <c r="T1618" t="str">
        <f>TIP!H228</f>
        <v>TransportationSystemManagementOperations</v>
      </c>
      <c r="U1618" s="15">
        <f>TIP!L293</f>
        <v>2015</v>
      </c>
      <c r="W1618" s="15">
        <f t="shared" si="212"/>
        <v>4375</v>
      </c>
      <c r="Y1618" s="15">
        <f t="shared" ref="Y1618:AH1627" si="227">IF(Y$1=$U1618,$W1618,0)</f>
        <v>0</v>
      </c>
      <c r="Z1618" s="15">
        <f t="shared" si="227"/>
        <v>4375</v>
      </c>
      <c r="AA1618" s="15">
        <f t="shared" si="227"/>
        <v>0</v>
      </c>
      <c r="AB1618" s="15">
        <f t="shared" si="227"/>
        <v>0</v>
      </c>
      <c r="AC1618" s="15">
        <f t="shared" si="227"/>
        <v>0</v>
      </c>
      <c r="AD1618" s="15">
        <f t="shared" si="227"/>
        <v>0</v>
      </c>
      <c r="AE1618" s="15">
        <f t="shared" si="227"/>
        <v>0</v>
      </c>
      <c r="AF1618" s="15">
        <f t="shared" si="227"/>
        <v>0</v>
      </c>
      <c r="AG1618" s="15">
        <f t="shared" si="227"/>
        <v>0</v>
      </c>
      <c r="AH1618" s="15">
        <f t="shared" si="227"/>
        <v>0</v>
      </c>
      <c r="AI1618" s="15">
        <f t="shared" ref="AI1618:AR1627" si="228">IF(AI$1=$U1618,$W1618,0)</f>
        <v>0</v>
      </c>
      <c r="AJ1618" s="15">
        <f t="shared" si="228"/>
        <v>0</v>
      </c>
      <c r="AK1618" s="15">
        <f t="shared" si="228"/>
        <v>0</v>
      </c>
      <c r="AL1618" s="15">
        <f t="shared" si="228"/>
        <v>0</v>
      </c>
      <c r="AM1618" s="15">
        <f t="shared" si="228"/>
        <v>0</v>
      </c>
      <c r="AN1618" s="15">
        <f t="shared" si="228"/>
        <v>0</v>
      </c>
      <c r="AO1618" s="15">
        <f t="shared" si="228"/>
        <v>0</v>
      </c>
      <c r="AP1618" s="15">
        <f t="shared" si="228"/>
        <v>0</v>
      </c>
      <c r="AQ1618" s="15">
        <f t="shared" si="228"/>
        <v>0</v>
      </c>
      <c r="AR1618" s="15">
        <f t="shared" si="228"/>
        <v>0</v>
      </c>
      <c r="AS1618" s="15">
        <f t="shared" ref="AS1618:AY1627" si="229">IF(AS$1=$U1618,$W1618,0)</f>
        <v>0</v>
      </c>
      <c r="AT1618" s="15">
        <f t="shared" si="229"/>
        <v>0</v>
      </c>
      <c r="AU1618" s="15">
        <f t="shared" si="229"/>
        <v>0</v>
      </c>
      <c r="AV1618" s="15">
        <f t="shared" si="229"/>
        <v>0</v>
      </c>
      <c r="AW1618" s="15">
        <f t="shared" si="229"/>
        <v>0</v>
      </c>
      <c r="AX1618" s="15">
        <f t="shared" si="229"/>
        <v>0</v>
      </c>
      <c r="AY1618" s="15">
        <f t="shared" si="229"/>
        <v>0</v>
      </c>
      <c r="BB1618" t="b">
        <f t="shared" si="216"/>
        <v>1</v>
      </c>
    </row>
    <row r="1619" spans="2:54">
      <c r="B1619">
        <f>TIP!A294</f>
        <v>18032</v>
      </c>
      <c r="C1619">
        <f>TIP!C294</f>
        <v>70505</v>
      </c>
      <c r="D1619" t="str">
        <f>TIP!F294</f>
        <v xml:space="preserve"> SMART</v>
      </c>
      <c r="E1619" s="1" t="s">
        <v>0</v>
      </c>
      <c r="F1619" t="str">
        <f t="shared" si="217"/>
        <v>Transit/TransportationSystemManagementOperations</v>
      </c>
      <c r="G1619" t="str">
        <f>TIP!F294</f>
        <v xml:space="preserve"> SMART</v>
      </c>
      <c r="I1619" t="str">
        <f>TIP!B294</f>
        <v>SMART Job Access/Reverse Commute FY15</v>
      </c>
      <c r="L1619" t="str">
        <f>TIP!E294</f>
        <v xml:space="preserve"> Transit</v>
      </c>
      <c r="M1619" t="str">
        <f>TIP!D294</f>
        <v xml:space="preserve"> Program to improve access for low/mod income FY15</v>
      </c>
      <c r="N1619">
        <f>TIP!P294</f>
        <v>0</v>
      </c>
      <c r="R1619">
        <v>154</v>
      </c>
      <c r="T1619" t="str">
        <f>TIP!H229</f>
        <v>TransportationSystemManagementOperations</v>
      </c>
      <c r="U1619" s="15">
        <f>TIP!L294</f>
        <v>2015</v>
      </c>
      <c r="W1619" s="15">
        <f t="shared" si="212"/>
        <v>0</v>
      </c>
      <c r="Y1619" s="15">
        <f t="shared" si="227"/>
        <v>0</v>
      </c>
      <c r="Z1619" s="15">
        <f t="shared" si="227"/>
        <v>0</v>
      </c>
      <c r="AA1619" s="15">
        <f t="shared" si="227"/>
        <v>0</v>
      </c>
      <c r="AB1619" s="15">
        <f t="shared" si="227"/>
        <v>0</v>
      </c>
      <c r="AC1619" s="15">
        <f t="shared" si="227"/>
        <v>0</v>
      </c>
      <c r="AD1619" s="15">
        <f t="shared" si="227"/>
        <v>0</v>
      </c>
      <c r="AE1619" s="15">
        <f t="shared" si="227"/>
        <v>0</v>
      </c>
      <c r="AF1619" s="15">
        <f t="shared" si="227"/>
        <v>0</v>
      </c>
      <c r="AG1619" s="15">
        <f t="shared" si="227"/>
        <v>0</v>
      </c>
      <c r="AH1619" s="15">
        <f t="shared" si="227"/>
        <v>0</v>
      </c>
      <c r="AI1619" s="15">
        <f t="shared" si="228"/>
        <v>0</v>
      </c>
      <c r="AJ1619" s="15">
        <f t="shared" si="228"/>
        <v>0</v>
      </c>
      <c r="AK1619" s="15">
        <f t="shared" si="228"/>
        <v>0</v>
      </c>
      <c r="AL1619" s="15">
        <f t="shared" si="228"/>
        <v>0</v>
      </c>
      <c r="AM1619" s="15">
        <f t="shared" si="228"/>
        <v>0</v>
      </c>
      <c r="AN1619" s="15">
        <f t="shared" si="228"/>
        <v>0</v>
      </c>
      <c r="AO1619" s="15">
        <f t="shared" si="228"/>
        <v>0</v>
      </c>
      <c r="AP1619" s="15">
        <f t="shared" si="228"/>
        <v>0</v>
      </c>
      <c r="AQ1619" s="15">
        <f t="shared" si="228"/>
        <v>0</v>
      </c>
      <c r="AR1619" s="15">
        <f t="shared" si="228"/>
        <v>0</v>
      </c>
      <c r="AS1619" s="15">
        <f t="shared" si="229"/>
        <v>0</v>
      </c>
      <c r="AT1619" s="15">
        <f t="shared" si="229"/>
        <v>0</v>
      </c>
      <c r="AU1619" s="15">
        <f t="shared" si="229"/>
        <v>0</v>
      </c>
      <c r="AV1619" s="15">
        <f t="shared" si="229"/>
        <v>0</v>
      </c>
      <c r="AW1619" s="15">
        <f t="shared" si="229"/>
        <v>0</v>
      </c>
      <c r="AX1619" s="15">
        <f t="shared" si="229"/>
        <v>0</v>
      </c>
      <c r="AY1619" s="15">
        <f t="shared" si="229"/>
        <v>0</v>
      </c>
      <c r="BB1619" t="b">
        <f t="shared" si="216"/>
        <v>1</v>
      </c>
    </row>
    <row r="1620" spans="2:54">
      <c r="B1620">
        <f>TIP!A295</f>
        <v>18032</v>
      </c>
      <c r="C1620">
        <f>TIP!C295</f>
        <v>70505</v>
      </c>
      <c r="D1620" t="str">
        <f>TIP!F295</f>
        <v xml:space="preserve"> SMART</v>
      </c>
      <c r="E1620" s="1" t="s">
        <v>0</v>
      </c>
      <c r="F1620" t="str">
        <f t="shared" si="217"/>
        <v>Transit/TransportationSystemManagementOperations</v>
      </c>
      <c r="G1620" t="str">
        <f>TIP!F295</f>
        <v xml:space="preserve"> SMART</v>
      </c>
      <c r="I1620" t="str">
        <f>TIP!B295</f>
        <v>SMART Job Access/Reverse Commute FY15</v>
      </c>
      <c r="L1620" t="str">
        <f>TIP!E295</f>
        <v xml:space="preserve"> Transit</v>
      </c>
      <c r="M1620" t="str">
        <f>TIP!D295</f>
        <v xml:space="preserve"> Program to improve access for low/mod income FY15</v>
      </c>
      <c r="N1620">
        <f>TIP!P295</f>
        <v>0</v>
      </c>
      <c r="R1620">
        <v>155</v>
      </c>
      <c r="T1620" t="str">
        <f>TIP!H230</f>
        <v>TransportationSystemManagementOperations</v>
      </c>
      <c r="U1620" s="15">
        <f>TIP!L295</f>
        <v>2015</v>
      </c>
      <c r="W1620" s="15">
        <f t="shared" si="212"/>
        <v>0</v>
      </c>
      <c r="Y1620" s="15">
        <f t="shared" si="227"/>
        <v>0</v>
      </c>
      <c r="Z1620" s="15">
        <f t="shared" si="227"/>
        <v>0</v>
      </c>
      <c r="AA1620" s="15">
        <f t="shared" si="227"/>
        <v>0</v>
      </c>
      <c r="AB1620" s="15">
        <f t="shared" si="227"/>
        <v>0</v>
      </c>
      <c r="AC1620" s="15">
        <f t="shared" si="227"/>
        <v>0</v>
      </c>
      <c r="AD1620" s="15">
        <f t="shared" si="227"/>
        <v>0</v>
      </c>
      <c r="AE1620" s="15">
        <f t="shared" si="227"/>
        <v>0</v>
      </c>
      <c r="AF1620" s="15">
        <f t="shared" si="227"/>
        <v>0</v>
      </c>
      <c r="AG1620" s="15">
        <f t="shared" si="227"/>
        <v>0</v>
      </c>
      <c r="AH1620" s="15">
        <f t="shared" si="227"/>
        <v>0</v>
      </c>
      <c r="AI1620" s="15">
        <f t="shared" si="228"/>
        <v>0</v>
      </c>
      <c r="AJ1620" s="15">
        <f t="shared" si="228"/>
        <v>0</v>
      </c>
      <c r="AK1620" s="15">
        <f t="shared" si="228"/>
        <v>0</v>
      </c>
      <c r="AL1620" s="15">
        <f t="shared" si="228"/>
        <v>0</v>
      </c>
      <c r="AM1620" s="15">
        <f t="shared" si="228"/>
        <v>0</v>
      </c>
      <c r="AN1620" s="15">
        <f t="shared" si="228"/>
        <v>0</v>
      </c>
      <c r="AO1620" s="15">
        <f t="shared" si="228"/>
        <v>0</v>
      </c>
      <c r="AP1620" s="15">
        <f t="shared" si="228"/>
        <v>0</v>
      </c>
      <c r="AQ1620" s="15">
        <f t="shared" si="228"/>
        <v>0</v>
      </c>
      <c r="AR1620" s="15">
        <f t="shared" si="228"/>
        <v>0</v>
      </c>
      <c r="AS1620" s="15">
        <f t="shared" si="229"/>
        <v>0</v>
      </c>
      <c r="AT1620" s="15">
        <f t="shared" si="229"/>
        <v>0</v>
      </c>
      <c r="AU1620" s="15">
        <f t="shared" si="229"/>
        <v>0</v>
      </c>
      <c r="AV1620" s="15">
        <f t="shared" si="229"/>
        <v>0</v>
      </c>
      <c r="AW1620" s="15">
        <f t="shared" si="229"/>
        <v>0</v>
      </c>
      <c r="AX1620" s="15">
        <f t="shared" si="229"/>
        <v>0</v>
      </c>
      <c r="AY1620" s="15">
        <f t="shared" si="229"/>
        <v>0</v>
      </c>
      <c r="BB1620" t="b">
        <f t="shared" si="216"/>
        <v>1</v>
      </c>
    </row>
    <row r="1621" spans="2:54">
      <c r="B1621">
        <f>TIP!A296</f>
        <v>18034</v>
      </c>
      <c r="C1621">
        <f>TIP!C296</f>
        <v>70507</v>
      </c>
      <c r="D1621" t="str">
        <f>TIP!F296</f>
        <v xml:space="preserve"> SMART</v>
      </c>
      <c r="E1621" s="1" t="s">
        <v>0</v>
      </c>
      <c r="F1621" t="str">
        <f t="shared" si="217"/>
        <v>Transit/0</v>
      </c>
      <c r="G1621" t="str">
        <f>TIP!F296</f>
        <v xml:space="preserve"> SMART</v>
      </c>
      <c r="I1621" t="str">
        <f>TIP!B296</f>
        <v>SMART New Freedom Program FY15</v>
      </c>
      <c r="L1621" t="str">
        <f>TIP!E296</f>
        <v xml:space="preserve"> Transit</v>
      </c>
      <c r="M1621" t="str">
        <f>TIP!D296</f>
        <v xml:space="preserve"> Services &amp; Facility Improvements for Elderly &amp; Disabled Customers FY15</v>
      </c>
      <c r="N1621">
        <f>TIP!P296</f>
        <v>0</v>
      </c>
      <c r="R1621">
        <v>156</v>
      </c>
      <c r="T1621">
        <f>TIP!H231</f>
        <v>0</v>
      </c>
      <c r="U1621" s="15">
        <f>TIP!L296</f>
        <v>2015</v>
      </c>
      <c r="W1621" s="15">
        <f t="shared" si="212"/>
        <v>0</v>
      </c>
      <c r="Y1621" s="15">
        <f t="shared" si="227"/>
        <v>0</v>
      </c>
      <c r="Z1621" s="15">
        <f t="shared" si="227"/>
        <v>0</v>
      </c>
      <c r="AA1621" s="15">
        <f t="shared" si="227"/>
        <v>0</v>
      </c>
      <c r="AB1621" s="15">
        <f t="shared" si="227"/>
        <v>0</v>
      </c>
      <c r="AC1621" s="15">
        <f t="shared" si="227"/>
        <v>0</v>
      </c>
      <c r="AD1621" s="15">
        <f t="shared" si="227"/>
        <v>0</v>
      </c>
      <c r="AE1621" s="15">
        <f t="shared" si="227"/>
        <v>0</v>
      </c>
      <c r="AF1621" s="15">
        <f t="shared" si="227"/>
        <v>0</v>
      </c>
      <c r="AG1621" s="15">
        <f t="shared" si="227"/>
        <v>0</v>
      </c>
      <c r="AH1621" s="15">
        <f t="shared" si="227"/>
        <v>0</v>
      </c>
      <c r="AI1621" s="15">
        <f t="shared" si="228"/>
        <v>0</v>
      </c>
      <c r="AJ1621" s="15">
        <f t="shared" si="228"/>
        <v>0</v>
      </c>
      <c r="AK1621" s="15">
        <f t="shared" si="228"/>
        <v>0</v>
      </c>
      <c r="AL1621" s="15">
        <f t="shared" si="228"/>
        <v>0</v>
      </c>
      <c r="AM1621" s="15">
        <f t="shared" si="228"/>
        <v>0</v>
      </c>
      <c r="AN1621" s="15">
        <f t="shared" si="228"/>
        <v>0</v>
      </c>
      <c r="AO1621" s="15">
        <f t="shared" si="228"/>
        <v>0</v>
      </c>
      <c r="AP1621" s="15">
        <f t="shared" si="228"/>
        <v>0</v>
      </c>
      <c r="AQ1621" s="15">
        <f t="shared" si="228"/>
        <v>0</v>
      </c>
      <c r="AR1621" s="15">
        <f t="shared" si="228"/>
        <v>0</v>
      </c>
      <c r="AS1621" s="15">
        <f t="shared" si="229"/>
        <v>0</v>
      </c>
      <c r="AT1621" s="15">
        <f t="shared" si="229"/>
        <v>0</v>
      </c>
      <c r="AU1621" s="15">
        <f t="shared" si="229"/>
        <v>0</v>
      </c>
      <c r="AV1621" s="15">
        <f t="shared" si="229"/>
        <v>0</v>
      </c>
      <c r="AW1621" s="15">
        <f t="shared" si="229"/>
        <v>0</v>
      </c>
      <c r="AX1621" s="15">
        <f t="shared" si="229"/>
        <v>0</v>
      </c>
      <c r="AY1621" s="15">
        <f t="shared" si="229"/>
        <v>0</v>
      </c>
      <c r="BB1621" t="b">
        <f t="shared" si="216"/>
        <v>1</v>
      </c>
    </row>
    <row r="1622" spans="2:54">
      <c r="B1622">
        <f>TIP!A297</f>
        <v>18034</v>
      </c>
      <c r="C1622">
        <f>TIP!C297</f>
        <v>70507</v>
      </c>
      <c r="D1622" t="str">
        <f>TIP!F297</f>
        <v xml:space="preserve"> SMART</v>
      </c>
      <c r="E1622" s="1" t="s">
        <v>0</v>
      </c>
      <c r="F1622" t="str">
        <f t="shared" si="217"/>
        <v>Transit/0</v>
      </c>
      <c r="G1622" t="str">
        <f>TIP!F297</f>
        <v xml:space="preserve"> SMART</v>
      </c>
      <c r="I1622" t="str">
        <f>TIP!B297</f>
        <v>SMART New Freedom Program FY15</v>
      </c>
      <c r="L1622" t="str">
        <f>TIP!E297</f>
        <v xml:space="preserve"> Transit</v>
      </c>
      <c r="M1622" t="str">
        <f>TIP!D297</f>
        <v xml:space="preserve"> Services &amp; Facility Improvements for Elderly &amp; Disabled Customers FY15</v>
      </c>
      <c r="N1622">
        <f>TIP!P297</f>
        <v>0</v>
      </c>
      <c r="R1622">
        <v>157</v>
      </c>
      <c r="T1622">
        <f>TIP!H232</f>
        <v>0</v>
      </c>
      <c r="U1622" s="15">
        <f>TIP!L297</f>
        <v>2015</v>
      </c>
      <c r="W1622" s="15">
        <f t="shared" si="212"/>
        <v>0</v>
      </c>
      <c r="Y1622" s="15">
        <f t="shared" si="227"/>
        <v>0</v>
      </c>
      <c r="Z1622" s="15">
        <f t="shared" si="227"/>
        <v>0</v>
      </c>
      <c r="AA1622" s="15">
        <f t="shared" si="227"/>
        <v>0</v>
      </c>
      <c r="AB1622" s="15">
        <f t="shared" si="227"/>
        <v>0</v>
      </c>
      <c r="AC1622" s="15">
        <f t="shared" si="227"/>
        <v>0</v>
      </c>
      <c r="AD1622" s="15">
        <f t="shared" si="227"/>
        <v>0</v>
      </c>
      <c r="AE1622" s="15">
        <f t="shared" si="227"/>
        <v>0</v>
      </c>
      <c r="AF1622" s="15">
        <f t="shared" si="227"/>
        <v>0</v>
      </c>
      <c r="AG1622" s="15">
        <f t="shared" si="227"/>
        <v>0</v>
      </c>
      <c r="AH1622" s="15">
        <f t="shared" si="227"/>
        <v>0</v>
      </c>
      <c r="AI1622" s="15">
        <f t="shared" si="228"/>
        <v>0</v>
      </c>
      <c r="AJ1622" s="15">
        <f t="shared" si="228"/>
        <v>0</v>
      </c>
      <c r="AK1622" s="15">
        <f t="shared" si="228"/>
        <v>0</v>
      </c>
      <c r="AL1622" s="15">
        <f t="shared" si="228"/>
        <v>0</v>
      </c>
      <c r="AM1622" s="15">
        <f t="shared" si="228"/>
        <v>0</v>
      </c>
      <c r="AN1622" s="15">
        <f t="shared" si="228"/>
        <v>0</v>
      </c>
      <c r="AO1622" s="15">
        <f t="shared" si="228"/>
        <v>0</v>
      </c>
      <c r="AP1622" s="15">
        <f t="shared" si="228"/>
        <v>0</v>
      </c>
      <c r="AQ1622" s="15">
        <f t="shared" si="228"/>
        <v>0</v>
      </c>
      <c r="AR1622" s="15">
        <f t="shared" si="228"/>
        <v>0</v>
      </c>
      <c r="AS1622" s="15">
        <f t="shared" si="229"/>
        <v>0</v>
      </c>
      <c r="AT1622" s="15">
        <f t="shared" si="229"/>
        <v>0</v>
      </c>
      <c r="AU1622" s="15">
        <f t="shared" si="229"/>
        <v>0</v>
      </c>
      <c r="AV1622" s="15">
        <f t="shared" si="229"/>
        <v>0</v>
      </c>
      <c r="AW1622" s="15">
        <f t="shared" si="229"/>
        <v>0</v>
      </c>
      <c r="AX1622" s="15">
        <f t="shared" si="229"/>
        <v>0</v>
      </c>
      <c r="AY1622" s="15">
        <f t="shared" si="229"/>
        <v>0</v>
      </c>
      <c r="BB1622" t="b">
        <f t="shared" si="216"/>
        <v>1</v>
      </c>
    </row>
    <row r="1623" spans="2:54">
      <c r="B1623">
        <f>TIP!A357</f>
        <v>18727</v>
      </c>
      <c r="C1623">
        <f>TIP!C357</f>
        <v>70641</v>
      </c>
      <c r="D1623" t="str">
        <f>TIP!F357</f>
        <v xml:space="preserve"> SMART</v>
      </c>
      <c r="E1623" s="1" t="s">
        <v>0</v>
      </c>
      <c r="F1623" t="str">
        <f t="shared" si="217"/>
        <v>Transit/Transit</v>
      </c>
      <c r="G1623" t="str">
        <f>TIP!F357</f>
        <v xml:space="preserve"> SMART</v>
      </c>
      <c r="I1623" t="str">
        <f>TIP!B357</f>
        <v>SMART Mass Transit Vehicle Replacement (13-15)</v>
      </c>
      <c r="L1623" t="str">
        <f>TIP!E357</f>
        <v xml:space="preserve"> Transit</v>
      </c>
      <c r="M1623" t="str">
        <f>TIP!D357</f>
        <v xml:space="preserve"> Mass transit vehicle replacement</v>
      </c>
      <c r="N1623">
        <f>TIP!P357</f>
        <v>710001</v>
      </c>
      <c r="R1623">
        <v>217</v>
      </c>
      <c r="T1623" t="str">
        <f>TIP!H292</f>
        <v>Transit</v>
      </c>
      <c r="U1623" s="15">
        <f>TIP!L357</f>
        <v>2015</v>
      </c>
      <c r="W1623" s="15">
        <f t="shared" si="212"/>
        <v>710001</v>
      </c>
      <c r="Y1623" s="15">
        <f t="shared" si="227"/>
        <v>0</v>
      </c>
      <c r="Z1623" s="15">
        <f t="shared" si="227"/>
        <v>710001</v>
      </c>
      <c r="AA1623" s="15">
        <f t="shared" si="227"/>
        <v>0</v>
      </c>
      <c r="AB1623" s="15">
        <f t="shared" si="227"/>
        <v>0</v>
      </c>
      <c r="AC1623" s="15">
        <f t="shared" si="227"/>
        <v>0</v>
      </c>
      <c r="AD1623" s="15">
        <f t="shared" si="227"/>
        <v>0</v>
      </c>
      <c r="AE1623" s="15">
        <f t="shared" si="227"/>
        <v>0</v>
      </c>
      <c r="AF1623" s="15">
        <f t="shared" si="227"/>
        <v>0</v>
      </c>
      <c r="AG1623" s="15">
        <f t="shared" si="227"/>
        <v>0</v>
      </c>
      <c r="AH1623" s="15">
        <f t="shared" si="227"/>
        <v>0</v>
      </c>
      <c r="AI1623" s="15">
        <f t="shared" si="228"/>
        <v>0</v>
      </c>
      <c r="AJ1623" s="15">
        <f t="shared" si="228"/>
        <v>0</v>
      </c>
      <c r="AK1623" s="15">
        <f t="shared" si="228"/>
        <v>0</v>
      </c>
      <c r="AL1623" s="15">
        <f t="shared" si="228"/>
        <v>0</v>
      </c>
      <c r="AM1623" s="15">
        <f t="shared" si="228"/>
        <v>0</v>
      </c>
      <c r="AN1623" s="15">
        <f t="shared" si="228"/>
        <v>0</v>
      </c>
      <c r="AO1623" s="15">
        <f t="shared" si="228"/>
        <v>0</v>
      </c>
      <c r="AP1623" s="15">
        <f t="shared" si="228"/>
        <v>0</v>
      </c>
      <c r="AQ1623" s="15">
        <f t="shared" si="228"/>
        <v>0</v>
      </c>
      <c r="AR1623" s="15">
        <f t="shared" si="228"/>
        <v>0</v>
      </c>
      <c r="AS1623" s="15">
        <f t="shared" si="229"/>
        <v>0</v>
      </c>
      <c r="AT1623" s="15">
        <f t="shared" si="229"/>
        <v>0</v>
      </c>
      <c r="AU1623" s="15">
        <f t="shared" si="229"/>
        <v>0</v>
      </c>
      <c r="AV1623" s="15">
        <f t="shared" si="229"/>
        <v>0</v>
      </c>
      <c r="AW1623" s="15">
        <f t="shared" si="229"/>
        <v>0</v>
      </c>
      <c r="AX1623" s="15">
        <f t="shared" si="229"/>
        <v>0</v>
      </c>
      <c r="AY1623" s="15">
        <f t="shared" si="229"/>
        <v>0</v>
      </c>
      <c r="BB1623" t="b">
        <f t="shared" si="216"/>
        <v>1</v>
      </c>
    </row>
    <row r="1624" spans="2:54">
      <c r="B1624">
        <f>TIP!A388</f>
        <v>19054</v>
      </c>
      <c r="C1624">
        <f>TIP!C388</f>
        <v>70702</v>
      </c>
      <c r="D1624" t="str">
        <f>TIP!F388</f>
        <v xml:space="preserve"> SMART</v>
      </c>
      <c r="E1624" s="1" t="s">
        <v>0</v>
      </c>
      <c r="F1624" t="str">
        <f t="shared" si="217"/>
        <v>Transit/TransportationSystemManagementOperations</v>
      </c>
      <c r="G1624" t="str">
        <f>TIP!F388</f>
        <v xml:space="preserve"> SMART</v>
      </c>
      <c r="I1624" t="str">
        <f>TIP!B388</f>
        <v>Wilsonville SMART Employer Program - 2015</v>
      </c>
      <c r="L1624" t="str">
        <f>TIP!E388</f>
        <v xml:space="preserve"> Transit</v>
      </c>
      <c r="M1624" t="str">
        <f>TIP!D388</f>
        <v xml:space="preserve"> TDM strategies to manage congestion and reduce air pollution</v>
      </c>
      <c r="N1624">
        <f>TIP!P388</f>
        <v>82923</v>
      </c>
      <c r="R1624">
        <v>248</v>
      </c>
      <c r="T1624" t="str">
        <f>TIP!H323</f>
        <v>TransportationSystemManagementOperations</v>
      </c>
      <c r="U1624" s="15">
        <f>TIP!L388</f>
        <v>2015</v>
      </c>
      <c r="W1624" s="15">
        <f t="shared" si="212"/>
        <v>82923</v>
      </c>
      <c r="Y1624" s="15">
        <f t="shared" si="227"/>
        <v>0</v>
      </c>
      <c r="Z1624" s="15">
        <f t="shared" si="227"/>
        <v>82923</v>
      </c>
      <c r="AA1624" s="15">
        <f t="shared" si="227"/>
        <v>0</v>
      </c>
      <c r="AB1624" s="15">
        <f t="shared" si="227"/>
        <v>0</v>
      </c>
      <c r="AC1624" s="15">
        <f t="shared" si="227"/>
        <v>0</v>
      </c>
      <c r="AD1624" s="15">
        <f t="shared" si="227"/>
        <v>0</v>
      </c>
      <c r="AE1624" s="15">
        <f t="shared" si="227"/>
        <v>0</v>
      </c>
      <c r="AF1624" s="15">
        <f t="shared" si="227"/>
        <v>0</v>
      </c>
      <c r="AG1624" s="15">
        <f t="shared" si="227"/>
        <v>0</v>
      </c>
      <c r="AH1624" s="15">
        <f t="shared" si="227"/>
        <v>0</v>
      </c>
      <c r="AI1624" s="15">
        <f t="shared" si="228"/>
        <v>0</v>
      </c>
      <c r="AJ1624" s="15">
        <f t="shared" si="228"/>
        <v>0</v>
      </c>
      <c r="AK1624" s="15">
        <f t="shared" si="228"/>
        <v>0</v>
      </c>
      <c r="AL1624" s="15">
        <f t="shared" si="228"/>
        <v>0</v>
      </c>
      <c r="AM1624" s="15">
        <f t="shared" si="228"/>
        <v>0</v>
      </c>
      <c r="AN1624" s="15">
        <f t="shared" si="228"/>
        <v>0</v>
      </c>
      <c r="AO1624" s="15">
        <f t="shared" si="228"/>
        <v>0</v>
      </c>
      <c r="AP1624" s="15">
        <f t="shared" si="228"/>
        <v>0</v>
      </c>
      <c r="AQ1624" s="15">
        <f t="shared" si="228"/>
        <v>0</v>
      </c>
      <c r="AR1624" s="15">
        <f t="shared" si="228"/>
        <v>0</v>
      </c>
      <c r="AS1624" s="15">
        <f t="shared" si="229"/>
        <v>0</v>
      </c>
      <c r="AT1624" s="15">
        <f t="shared" si="229"/>
        <v>0</v>
      </c>
      <c r="AU1624" s="15">
        <f t="shared" si="229"/>
        <v>0</v>
      </c>
      <c r="AV1624" s="15">
        <f t="shared" si="229"/>
        <v>0</v>
      </c>
      <c r="AW1624" s="15">
        <f t="shared" si="229"/>
        <v>0</v>
      </c>
      <c r="AX1624" s="15">
        <f t="shared" si="229"/>
        <v>0</v>
      </c>
      <c r="AY1624" s="15">
        <f t="shared" si="229"/>
        <v>0</v>
      </c>
      <c r="BB1624" t="b">
        <f t="shared" si="216"/>
        <v>1</v>
      </c>
    </row>
    <row r="1625" spans="2:54">
      <c r="B1625">
        <f>TIP!A389</f>
        <v>19056</v>
      </c>
      <c r="C1625">
        <f>TIP!C389</f>
        <v>70700</v>
      </c>
      <c r="D1625" t="str">
        <f>TIP!F389</f>
        <v xml:space="preserve"> SMART</v>
      </c>
      <c r="E1625" s="1" t="s">
        <v>0</v>
      </c>
      <c r="F1625" t="str">
        <f t="shared" si="217"/>
        <v>Transit/0</v>
      </c>
      <c r="G1625" t="str">
        <f>TIP!F389</f>
        <v xml:space="preserve"> SMART</v>
      </c>
      <c r="I1625" t="str">
        <f>TIP!B389</f>
        <v>Wilsonville SMART Employer Program - 2014</v>
      </c>
      <c r="L1625" t="str">
        <f>TIP!E389</f>
        <v xml:space="preserve"> Other</v>
      </c>
      <c r="M1625" t="str">
        <f>TIP!D389</f>
        <v xml:space="preserve"> TDM strategies to manage congestion and reduce air pollution</v>
      </c>
      <c r="N1625">
        <f>TIP!P389</f>
        <v>80508</v>
      </c>
      <c r="R1625">
        <v>249</v>
      </c>
      <c r="T1625">
        <f>TIP!H324</f>
        <v>0</v>
      </c>
      <c r="U1625" s="15">
        <f>TIP!L389</f>
        <v>2015</v>
      </c>
      <c r="W1625" s="15">
        <f t="shared" si="212"/>
        <v>80508</v>
      </c>
      <c r="Y1625" s="15">
        <f t="shared" si="227"/>
        <v>0</v>
      </c>
      <c r="Z1625" s="15">
        <f t="shared" si="227"/>
        <v>80508</v>
      </c>
      <c r="AA1625" s="15">
        <f t="shared" si="227"/>
        <v>0</v>
      </c>
      <c r="AB1625" s="15">
        <f t="shared" si="227"/>
        <v>0</v>
      </c>
      <c r="AC1625" s="15">
        <f t="shared" si="227"/>
        <v>0</v>
      </c>
      <c r="AD1625" s="15">
        <f t="shared" si="227"/>
        <v>0</v>
      </c>
      <c r="AE1625" s="15">
        <f t="shared" si="227"/>
        <v>0</v>
      </c>
      <c r="AF1625" s="15">
        <f t="shared" si="227"/>
        <v>0</v>
      </c>
      <c r="AG1625" s="15">
        <f t="shared" si="227"/>
        <v>0</v>
      </c>
      <c r="AH1625" s="15">
        <f t="shared" si="227"/>
        <v>0</v>
      </c>
      <c r="AI1625" s="15">
        <f t="shared" si="228"/>
        <v>0</v>
      </c>
      <c r="AJ1625" s="15">
        <f t="shared" si="228"/>
        <v>0</v>
      </c>
      <c r="AK1625" s="15">
        <f t="shared" si="228"/>
        <v>0</v>
      </c>
      <c r="AL1625" s="15">
        <f t="shared" si="228"/>
        <v>0</v>
      </c>
      <c r="AM1625" s="15">
        <f t="shared" si="228"/>
        <v>0</v>
      </c>
      <c r="AN1625" s="15">
        <f t="shared" si="228"/>
        <v>0</v>
      </c>
      <c r="AO1625" s="15">
        <f t="shared" si="228"/>
        <v>0</v>
      </c>
      <c r="AP1625" s="15">
        <f t="shared" si="228"/>
        <v>0</v>
      </c>
      <c r="AQ1625" s="15">
        <f t="shared" si="228"/>
        <v>0</v>
      </c>
      <c r="AR1625" s="15">
        <f t="shared" si="228"/>
        <v>0</v>
      </c>
      <c r="AS1625" s="15">
        <f t="shared" si="229"/>
        <v>0</v>
      </c>
      <c r="AT1625" s="15">
        <f t="shared" si="229"/>
        <v>0</v>
      </c>
      <c r="AU1625" s="15">
        <f t="shared" si="229"/>
        <v>0</v>
      </c>
      <c r="AV1625" s="15">
        <f t="shared" si="229"/>
        <v>0</v>
      </c>
      <c r="AW1625" s="15">
        <f t="shared" si="229"/>
        <v>0</v>
      </c>
      <c r="AX1625" s="15">
        <f t="shared" si="229"/>
        <v>0</v>
      </c>
      <c r="AY1625" s="15">
        <f t="shared" si="229"/>
        <v>0</v>
      </c>
      <c r="BB1625" t="b">
        <f t="shared" si="216"/>
        <v>1</v>
      </c>
    </row>
    <row r="1626" spans="2:54">
      <c r="B1626">
        <f>TIP!A396</f>
        <v>19134</v>
      </c>
      <c r="C1626">
        <f>TIP!C396</f>
        <v>70791</v>
      </c>
      <c r="D1626" t="str">
        <f>TIP!F396</f>
        <v xml:space="preserve"> SMART</v>
      </c>
      <c r="E1626" s="1" t="s">
        <v>0</v>
      </c>
      <c r="F1626" t="str">
        <f t="shared" si="217"/>
        <v>Transit/0</v>
      </c>
      <c r="G1626" t="str">
        <f>TIP!F396</f>
        <v xml:space="preserve"> SMART</v>
      </c>
      <c r="I1626" t="str">
        <f>TIP!B396</f>
        <v>FY 13 Enhanced Mobility Program (SMART)</v>
      </c>
      <c r="L1626" t="str">
        <f>TIP!E396</f>
        <v xml:space="preserve"> Transit</v>
      </c>
      <c r="M1626" t="str">
        <f>TIP!D396</f>
        <v xml:space="preserve"> Enhance mobility for seniors and individuals with disabilites</v>
      </c>
      <c r="N1626">
        <f>TIP!P396</f>
        <v>20141</v>
      </c>
      <c r="R1626">
        <v>256</v>
      </c>
      <c r="T1626">
        <f>TIP!H331</f>
        <v>0</v>
      </c>
      <c r="U1626" s="15">
        <f>TIP!L396</f>
        <v>2015</v>
      </c>
      <c r="W1626" s="15">
        <f t="shared" si="212"/>
        <v>20141</v>
      </c>
      <c r="Y1626" s="15">
        <f t="shared" si="227"/>
        <v>0</v>
      </c>
      <c r="Z1626" s="15">
        <f t="shared" si="227"/>
        <v>20141</v>
      </c>
      <c r="AA1626" s="15">
        <f t="shared" si="227"/>
        <v>0</v>
      </c>
      <c r="AB1626" s="15">
        <f t="shared" si="227"/>
        <v>0</v>
      </c>
      <c r="AC1626" s="15">
        <f t="shared" si="227"/>
        <v>0</v>
      </c>
      <c r="AD1626" s="15">
        <f t="shared" si="227"/>
        <v>0</v>
      </c>
      <c r="AE1626" s="15">
        <f t="shared" si="227"/>
        <v>0</v>
      </c>
      <c r="AF1626" s="15">
        <f t="shared" si="227"/>
        <v>0</v>
      </c>
      <c r="AG1626" s="15">
        <f t="shared" si="227"/>
        <v>0</v>
      </c>
      <c r="AH1626" s="15">
        <f t="shared" si="227"/>
        <v>0</v>
      </c>
      <c r="AI1626" s="15">
        <f t="shared" si="228"/>
        <v>0</v>
      </c>
      <c r="AJ1626" s="15">
        <f t="shared" si="228"/>
        <v>0</v>
      </c>
      <c r="AK1626" s="15">
        <f t="shared" si="228"/>
        <v>0</v>
      </c>
      <c r="AL1626" s="15">
        <f t="shared" si="228"/>
        <v>0</v>
      </c>
      <c r="AM1626" s="15">
        <f t="shared" si="228"/>
        <v>0</v>
      </c>
      <c r="AN1626" s="15">
        <f t="shared" si="228"/>
        <v>0</v>
      </c>
      <c r="AO1626" s="15">
        <f t="shared" si="228"/>
        <v>0</v>
      </c>
      <c r="AP1626" s="15">
        <f t="shared" si="228"/>
        <v>0</v>
      </c>
      <c r="AQ1626" s="15">
        <f t="shared" si="228"/>
        <v>0</v>
      </c>
      <c r="AR1626" s="15">
        <f t="shared" si="228"/>
        <v>0</v>
      </c>
      <c r="AS1626" s="15">
        <f t="shared" si="229"/>
        <v>0</v>
      </c>
      <c r="AT1626" s="15">
        <f t="shared" si="229"/>
        <v>0</v>
      </c>
      <c r="AU1626" s="15">
        <f t="shared" si="229"/>
        <v>0</v>
      </c>
      <c r="AV1626" s="15">
        <f t="shared" si="229"/>
        <v>0</v>
      </c>
      <c r="AW1626" s="15">
        <f t="shared" si="229"/>
        <v>0</v>
      </c>
      <c r="AX1626" s="15">
        <f t="shared" si="229"/>
        <v>0</v>
      </c>
      <c r="AY1626" s="15">
        <f t="shared" si="229"/>
        <v>0</v>
      </c>
      <c r="BB1626" t="b">
        <f t="shared" si="216"/>
        <v>1</v>
      </c>
    </row>
    <row r="1627" spans="2:54">
      <c r="B1627">
        <f>TIP!A397</f>
        <v>19135</v>
      </c>
      <c r="C1627">
        <f>TIP!C397</f>
        <v>70790</v>
      </c>
      <c r="D1627" t="str">
        <f>TIP!F397</f>
        <v xml:space="preserve"> SMART</v>
      </c>
      <c r="E1627" s="1" t="s">
        <v>0</v>
      </c>
      <c r="F1627" t="str">
        <f t="shared" si="217"/>
        <v>Transit/0</v>
      </c>
      <c r="G1627" t="str">
        <f>TIP!F397</f>
        <v xml:space="preserve"> SMART</v>
      </c>
      <c r="I1627" t="str">
        <f>TIP!B397</f>
        <v>FY 13 Bus and Bus Facilities (SMART)</v>
      </c>
      <c r="L1627" t="str">
        <f>TIP!E397</f>
        <v xml:space="preserve"> Transit</v>
      </c>
      <c r="M1627" t="str">
        <f>TIP!D397</f>
        <v xml:space="preserve"> Funds for Bus and Bus Facilities</v>
      </c>
      <c r="N1627">
        <f>TIP!P397</f>
        <v>52050</v>
      </c>
      <c r="R1627">
        <v>257</v>
      </c>
      <c r="T1627">
        <f>TIP!H332</f>
        <v>0</v>
      </c>
      <c r="U1627" s="15">
        <f>TIP!L397</f>
        <v>2015</v>
      </c>
      <c r="W1627" s="15">
        <f t="shared" si="212"/>
        <v>52050</v>
      </c>
      <c r="Y1627" s="15">
        <f t="shared" si="227"/>
        <v>0</v>
      </c>
      <c r="Z1627" s="15">
        <f t="shared" si="227"/>
        <v>52050</v>
      </c>
      <c r="AA1627" s="15">
        <f t="shared" si="227"/>
        <v>0</v>
      </c>
      <c r="AB1627" s="15">
        <f t="shared" si="227"/>
        <v>0</v>
      </c>
      <c r="AC1627" s="15">
        <f t="shared" si="227"/>
        <v>0</v>
      </c>
      <c r="AD1627" s="15">
        <f t="shared" si="227"/>
        <v>0</v>
      </c>
      <c r="AE1627" s="15">
        <f t="shared" si="227"/>
        <v>0</v>
      </c>
      <c r="AF1627" s="15">
        <f t="shared" si="227"/>
        <v>0</v>
      </c>
      <c r="AG1627" s="15">
        <f t="shared" si="227"/>
        <v>0</v>
      </c>
      <c r="AH1627" s="15">
        <f t="shared" si="227"/>
        <v>0</v>
      </c>
      <c r="AI1627" s="15">
        <f t="shared" si="228"/>
        <v>0</v>
      </c>
      <c r="AJ1627" s="15">
        <f t="shared" si="228"/>
        <v>0</v>
      </c>
      <c r="AK1627" s="15">
        <f t="shared" si="228"/>
        <v>0</v>
      </c>
      <c r="AL1627" s="15">
        <f t="shared" si="228"/>
        <v>0</v>
      </c>
      <c r="AM1627" s="15">
        <f t="shared" si="228"/>
        <v>0</v>
      </c>
      <c r="AN1627" s="15">
        <f t="shared" si="228"/>
        <v>0</v>
      </c>
      <c r="AO1627" s="15">
        <f t="shared" si="228"/>
        <v>0</v>
      </c>
      <c r="AP1627" s="15">
        <f t="shared" si="228"/>
        <v>0</v>
      </c>
      <c r="AQ1627" s="15">
        <f t="shared" si="228"/>
        <v>0</v>
      </c>
      <c r="AR1627" s="15">
        <f t="shared" si="228"/>
        <v>0</v>
      </c>
      <c r="AS1627" s="15">
        <f t="shared" si="229"/>
        <v>0</v>
      </c>
      <c r="AT1627" s="15">
        <f t="shared" si="229"/>
        <v>0</v>
      </c>
      <c r="AU1627" s="15">
        <f t="shared" si="229"/>
        <v>0</v>
      </c>
      <c r="AV1627" s="15">
        <f t="shared" si="229"/>
        <v>0</v>
      </c>
      <c r="AW1627" s="15">
        <f t="shared" si="229"/>
        <v>0</v>
      </c>
      <c r="AX1627" s="15">
        <f t="shared" si="229"/>
        <v>0</v>
      </c>
      <c r="AY1627" s="15">
        <f t="shared" si="229"/>
        <v>0</v>
      </c>
      <c r="BB1627" t="b">
        <f t="shared" si="216"/>
        <v>1</v>
      </c>
    </row>
    <row r="1628" spans="2:54">
      <c r="B1628">
        <f>TIP!A398</f>
        <v>19136</v>
      </c>
      <c r="C1628">
        <f>TIP!C398</f>
        <v>70792</v>
      </c>
      <c r="D1628" t="str">
        <f>TIP!F398</f>
        <v xml:space="preserve"> SMART</v>
      </c>
      <c r="E1628" s="1" t="s">
        <v>0</v>
      </c>
      <c r="F1628" t="str">
        <f t="shared" si="217"/>
        <v>Transit/0</v>
      </c>
      <c r="G1628" t="str">
        <f>TIP!F398</f>
        <v xml:space="preserve"> SMART</v>
      </c>
      <c r="I1628" t="str">
        <f>TIP!B398</f>
        <v>FY14 Enhanced Mobility Program (SMART)</v>
      </c>
      <c r="L1628" t="str">
        <f>TIP!E398</f>
        <v xml:space="preserve"> Transit</v>
      </c>
      <c r="M1628" t="str">
        <f>TIP!D398</f>
        <v xml:space="preserve"> Enhanced mobility for seniors and individuals with disabilities</v>
      </c>
      <c r="N1628">
        <f>TIP!P398</f>
        <v>19466</v>
      </c>
      <c r="R1628">
        <v>258</v>
      </c>
      <c r="T1628">
        <f>TIP!H333</f>
        <v>0</v>
      </c>
      <c r="U1628" s="15">
        <f>TIP!L398</f>
        <v>2015</v>
      </c>
      <c r="W1628" s="15">
        <f t="shared" si="212"/>
        <v>19466</v>
      </c>
      <c r="Y1628" s="15">
        <f t="shared" ref="Y1628:AH1637" si="230">IF(Y$1=$U1628,$W1628,0)</f>
        <v>0</v>
      </c>
      <c r="Z1628" s="15">
        <f t="shared" si="230"/>
        <v>19466</v>
      </c>
      <c r="AA1628" s="15">
        <f t="shared" si="230"/>
        <v>0</v>
      </c>
      <c r="AB1628" s="15">
        <f t="shared" si="230"/>
        <v>0</v>
      </c>
      <c r="AC1628" s="15">
        <f t="shared" si="230"/>
        <v>0</v>
      </c>
      <c r="AD1628" s="15">
        <f t="shared" si="230"/>
        <v>0</v>
      </c>
      <c r="AE1628" s="15">
        <f t="shared" si="230"/>
        <v>0</v>
      </c>
      <c r="AF1628" s="15">
        <f t="shared" si="230"/>
        <v>0</v>
      </c>
      <c r="AG1628" s="15">
        <f t="shared" si="230"/>
        <v>0</v>
      </c>
      <c r="AH1628" s="15">
        <f t="shared" si="230"/>
        <v>0</v>
      </c>
      <c r="AI1628" s="15">
        <f t="shared" ref="AI1628:AR1637" si="231">IF(AI$1=$U1628,$W1628,0)</f>
        <v>0</v>
      </c>
      <c r="AJ1628" s="15">
        <f t="shared" si="231"/>
        <v>0</v>
      </c>
      <c r="AK1628" s="15">
        <f t="shared" si="231"/>
        <v>0</v>
      </c>
      <c r="AL1628" s="15">
        <f t="shared" si="231"/>
        <v>0</v>
      </c>
      <c r="AM1628" s="15">
        <f t="shared" si="231"/>
        <v>0</v>
      </c>
      <c r="AN1628" s="15">
        <f t="shared" si="231"/>
        <v>0</v>
      </c>
      <c r="AO1628" s="15">
        <f t="shared" si="231"/>
        <v>0</v>
      </c>
      <c r="AP1628" s="15">
        <f t="shared" si="231"/>
        <v>0</v>
      </c>
      <c r="AQ1628" s="15">
        <f t="shared" si="231"/>
        <v>0</v>
      </c>
      <c r="AR1628" s="15">
        <f t="shared" si="231"/>
        <v>0</v>
      </c>
      <c r="AS1628" s="15">
        <f t="shared" ref="AS1628:AY1637" si="232">IF(AS$1=$U1628,$W1628,0)</f>
        <v>0</v>
      </c>
      <c r="AT1628" s="15">
        <f t="shared" si="232"/>
        <v>0</v>
      </c>
      <c r="AU1628" s="15">
        <f t="shared" si="232"/>
        <v>0</v>
      </c>
      <c r="AV1628" s="15">
        <f t="shared" si="232"/>
        <v>0</v>
      </c>
      <c r="AW1628" s="15">
        <f t="shared" si="232"/>
        <v>0</v>
      </c>
      <c r="AX1628" s="15">
        <f t="shared" si="232"/>
        <v>0</v>
      </c>
      <c r="AY1628" s="15">
        <f t="shared" si="232"/>
        <v>0</v>
      </c>
      <c r="BB1628" t="b">
        <f t="shared" si="216"/>
        <v>1</v>
      </c>
    </row>
    <row r="1629" spans="2:54">
      <c r="B1629">
        <f>TIP!A399</f>
        <v>19137</v>
      </c>
      <c r="C1629">
        <f>TIP!C399</f>
        <v>70793</v>
      </c>
      <c r="D1629" t="str">
        <f>TIP!F399</f>
        <v xml:space="preserve"> SMART</v>
      </c>
      <c r="E1629" s="1" t="s">
        <v>0</v>
      </c>
      <c r="F1629" t="str">
        <f t="shared" si="217"/>
        <v>Transit/0</v>
      </c>
      <c r="G1629" t="str">
        <f>TIP!F399</f>
        <v xml:space="preserve"> SMART</v>
      </c>
      <c r="I1629" t="str">
        <f>TIP!B399</f>
        <v>FY14  Bus and Bus Facilities (SMART)</v>
      </c>
      <c r="L1629" t="str">
        <f>TIP!E399</f>
        <v xml:space="preserve"> Transit</v>
      </c>
      <c r="M1629" t="str">
        <f>TIP!D399</f>
        <v xml:space="preserve"> Funds for Bus and Bus Facilities</v>
      </c>
      <c r="N1629">
        <f>TIP!P399</f>
        <v>56839</v>
      </c>
      <c r="R1629">
        <v>259</v>
      </c>
      <c r="T1629">
        <f>TIP!H334</f>
        <v>0</v>
      </c>
      <c r="U1629" s="15">
        <f>TIP!L399</f>
        <v>2015</v>
      </c>
      <c r="W1629" s="15">
        <f t="shared" si="212"/>
        <v>56839</v>
      </c>
      <c r="Y1629" s="15">
        <f t="shared" si="230"/>
        <v>0</v>
      </c>
      <c r="Z1629" s="15">
        <f t="shared" si="230"/>
        <v>56839</v>
      </c>
      <c r="AA1629" s="15">
        <f t="shared" si="230"/>
        <v>0</v>
      </c>
      <c r="AB1629" s="15">
        <f t="shared" si="230"/>
        <v>0</v>
      </c>
      <c r="AC1629" s="15">
        <f t="shared" si="230"/>
        <v>0</v>
      </c>
      <c r="AD1629" s="15">
        <f t="shared" si="230"/>
        <v>0</v>
      </c>
      <c r="AE1629" s="15">
        <f t="shared" si="230"/>
        <v>0</v>
      </c>
      <c r="AF1629" s="15">
        <f t="shared" si="230"/>
        <v>0</v>
      </c>
      <c r="AG1629" s="15">
        <f t="shared" si="230"/>
        <v>0</v>
      </c>
      <c r="AH1629" s="15">
        <f t="shared" si="230"/>
        <v>0</v>
      </c>
      <c r="AI1629" s="15">
        <f t="shared" si="231"/>
        <v>0</v>
      </c>
      <c r="AJ1629" s="15">
        <f t="shared" si="231"/>
        <v>0</v>
      </c>
      <c r="AK1629" s="15">
        <f t="shared" si="231"/>
        <v>0</v>
      </c>
      <c r="AL1629" s="15">
        <f t="shared" si="231"/>
        <v>0</v>
      </c>
      <c r="AM1629" s="15">
        <f t="shared" si="231"/>
        <v>0</v>
      </c>
      <c r="AN1629" s="15">
        <f t="shared" si="231"/>
        <v>0</v>
      </c>
      <c r="AO1629" s="15">
        <f t="shared" si="231"/>
        <v>0</v>
      </c>
      <c r="AP1629" s="15">
        <f t="shared" si="231"/>
        <v>0</v>
      </c>
      <c r="AQ1629" s="15">
        <f t="shared" si="231"/>
        <v>0</v>
      </c>
      <c r="AR1629" s="15">
        <f t="shared" si="231"/>
        <v>0</v>
      </c>
      <c r="AS1629" s="15">
        <f t="shared" si="232"/>
        <v>0</v>
      </c>
      <c r="AT1629" s="15">
        <f t="shared" si="232"/>
        <v>0</v>
      </c>
      <c r="AU1629" s="15">
        <f t="shared" si="232"/>
        <v>0</v>
      </c>
      <c r="AV1629" s="15">
        <f t="shared" si="232"/>
        <v>0</v>
      </c>
      <c r="AW1629" s="15">
        <f t="shared" si="232"/>
        <v>0</v>
      </c>
      <c r="AX1629" s="15">
        <f t="shared" si="232"/>
        <v>0</v>
      </c>
      <c r="AY1629" s="15">
        <f t="shared" si="232"/>
        <v>0</v>
      </c>
      <c r="BB1629" t="b">
        <f t="shared" si="216"/>
        <v>1</v>
      </c>
    </row>
    <row r="1630" spans="2:54">
      <c r="B1630">
        <f>TIP!A419</f>
        <v>19193</v>
      </c>
      <c r="C1630">
        <f>TIP!C419</f>
        <v>70814</v>
      </c>
      <c r="D1630" t="str">
        <f>TIP!F419</f>
        <v xml:space="preserve"> SMART</v>
      </c>
      <c r="E1630" s="1" t="s">
        <v>0</v>
      </c>
      <c r="F1630" t="str">
        <f t="shared" si="217"/>
        <v>Transit/Transit</v>
      </c>
      <c r="G1630" t="str">
        <f>TIP!F419</f>
        <v xml:space="preserve"> SMART</v>
      </c>
      <c r="I1630" t="str">
        <f>TIP!B419</f>
        <v>Wilsonville SMART: CNG Fueling Station</v>
      </c>
      <c r="L1630" t="str">
        <f>TIP!E419</f>
        <v xml:space="preserve"> Other</v>
      </c>
      <c r="M1630" t="str">
        <f>TIP!D419</f>
        <v xml:space="preserve"> </v>
      </c>
      <c r="N1630">
        <f>TIP!P419</f>
        <v>0</v>
      </c>
      <c r="R1630">
        <v>279</v>
      </c>
      <c r="T1630" t="str">
        <f>TIP!H354</f>
        <v>Transit</v>
      </c>
      <c r="U1630" s="15">
        <f>TIP!L419</f>
        <v>2015</v>
      </c>
      <c r="W1630" s="15">
        <f t="shared" si="212"/>
        <v>0</v>
      </c>
      <c r="Y1630" s="15">
        <f t="shared" si="230"/>
        <v>0</v>
      </c>
      <c r="Z1630" s="15">
        <f t="shared" si="230"/>
        <v>0</v>
      </c>
      <c r="AA1630" s="15">
        <f t="shared" si="230"/>
        <v>0</v>
      </c>
      <c r="AB1630" s="15">
        <f t="shared" si="230"/>
        <v>0</v>
      </c>
      <c r="AC1630" s="15">
        <f t="shared" si="230"/>
        <v>0</v>
      </c>
      <c r="AD1630" s="15">
        <f t="shared" si="230"/>
        <v>0</v>
      </c>
      <c r="AE1630" s="15">
        <f t="shared" si="230"/>
        <v>0</v>
      </c>
      <c r="AF1630" s="15">
        <f t="shared" si="230"/>
        <v>0</v>
      </c>
      <c r="AG1630" s="15">
        <f t="shared" si="230"/>
        <v>0</v>
      </c>
      <c r="AH1630" s="15">
        <f t="shared" si="230"/>
        <v>0</v>
      </c>
      <c r="AI1630" s="15">
        <f t="shared" si="231"/>
        <v>0</v>
      </c>
      <c r="AJ1630" s="15">
        <f t="shared" si="231"/>
        <v>0</v>
      </c>
      <c r="AK1630" s="15">
        <f t="shared" si="231"/>
        <v>0</v>
      </c>
      <c r="AL1630" s="15">
        <f t="shared" si="231"/>
        <v>0</v>
      </c>
      <c r="AM1630" s="15">
        <f t="shared" si="231"/>
        <v>0</v>
      </c>
      <c r="AN1630" s="15">
        <f t="shared" si="231"/>
        <v>0</v>
      </c>
      <c r="AO1630" s="15">
        <f t="shared" si="231"/>
        <v>0</v>
      </c>
      <c r="AP1630" s="15">
        <f t="shared" si="231"/>
        <v>0</v>
      </c>
      <c r="AQ1630" s="15">
        <f t="shared" si="231"/>
        <v>0</v>
      </c>
      <c r="AR1630" s="15">
        <f t="shared" si="231"/>
        <v>0</v>
      </c>
      <c r="AS1630" s="15">
        <f t="shared" si="232"/>
        <v>0</v>
      </c>
      <c r="AT1630" s="15">
        <f t="shared" si="232"/>
        <v>0</v>
      </c>
      <c r="AU1630" s="15">
        <f t="shared" si="232"/>
        <v>0</v>
      </c>
      <c r="AV1630" s="15">
        <f t="shared" si="232"/>
        <v>0</v>
      </c>
      <c r="AW1630" s="15">
        <f t="shared" si="232"/>
        <v>0</v>
      </c>
      <c r="AX1630" s="15">
        <f t="shared" si="232"/>
        <v>0</v>
      </c>
      <c r="AY1630" s="15">
        <f t="shared" si="232"/>
        <v>0</v>
      </c>
      <c r="BB1630" t="b">
        <f t="shared" si="216"/>
        <v>1</v>
      </c>
    </row>
    <row r="1631" spans="2:54">
      <c r="B1631">
        <f>TIP!A420</f>
        <v>19193</v>
      </c>
      <c r="C1631">
        <f>TIP!C420</f>
        <v>70814</v>
      </c>
      <c r="D1631" t="str">
        <f>TIP!F420</f>
        <v xml:space="preserve"> SMART</v>
      </c>
      <c r="E1631" s="1" t="s">
        <v>0</v>
      </c>
      <c r="F1631" t="str">
        <f t="shared" si="217"/>
        <v>Transit/Transit</v>
      </c>
      <c r="G1631" t="str">
        <f>TIP!F420</f>
        <v xml:space="preserve"> SMART</v>
      </c>
      <c r="I1631" t="str">
        <f>TIP!B420</f>
        <v>Wilsonville SMART: CNG Fueling Station</v>
      </c>
      <c r="L1631" t="str">
        <f>TIP!E420</f>
        <v xml:space="preserve"> Other</v>
      </c>
      <c r="M1631" t="str">
        <f>TIP!D420</f>
        <v xml:space="preserve"> </v>
      </c>
      <c r="N1631">
        <f>TIP!P420</f>
        <v>0</v>
      </c>
      <c r="R1631">
        <v>280</v>
      </c>
      <c r="T1631" t="str">
        <f>TIP!H355</f>
        <v>Transit</v>
      </c>
      <c r="U1631" s="15">
        <f>TIP!L420</f>
        <v>2015</v>
      </c>
      <c r="W1631" s="15">
        <f t="shared" si="212"/>
        <v>0</v>
      </c>
      <c r="Y1631" s="15">
        <f t="shared" si="230"/>
        <v>0</v>
      </c>
      <c r="Z1631" s="15">
        <f t="shared" si="230"/>
        <v>0</v>
      </c>
      <c r="AA1631" s="15">
        <f t="shared" si="230"/>
        <v>0</v>
      </c>
      <c r="AB1631" s="15">
        <f t="shared" si="230"/>
        <v>0</v>
      </c>
      <c r="AC1631" s="15">
        <f t="shared" si="230"/>
        <v>0</v>
      </c>
      <c r="AD1631" s="15">
        <f t="shared" si="230"/>
        <v>0</v>
      </c>
      <c r="AE1631" s="15">
        <f t="shared" si="230"/>
        <v>0</v>
      </c>
      <c r="AF1631" s="15">
        <f t="shared" si="230"/>
        <v>0</v>
      </c>
      <c r="AG1631" s="15">
        <f t="shared" si="230"/>
        <v>0</v>
      </c>
      <c r="AH1631" s="15">
        <f t="shared" si="230"/>
        <v>0</v>
      </c>
      <c r="AI1631" s="15">
        <f t="shared" si="231"/>
        <v>0</v>
      </c>
      <c r="AJ1631" s="15">
        <f t="shared" si="231"/>
        <v>0</v>
      </c>
      <c r="AK1631" s="15">
        <f t="shared" si="231"/>
        <v>0</v>
      </c>
      <c r="AL1631" s="15">
        <f t="shared" si="231"/>
        <v>0</v>
      </c>
      <c r="AM1631" s="15">
        <f t="shared" si="231"/>
        <v>0</v>
      </c>
      <c r="AN1631" s="15">
        <f t="shared" si="231"/>
        <v>0</v>
      </c>
      <c r="AO1631" s="15">
        <f t="shared" si="231"/>
        <v>0</v>
      </c>
      <c r="AP1631" s="15">
        <f t="shared" si="231"/>
        <v>0</v>
      </c>
      <c r="AQ1631" s="15">
        <f t="shared" si="231"/>
        <v>0</v>
      </c>
      <c r="AR1631" s="15">
        <f t="shared" si="231"/>
        <v>0</v>
      </c>
      <c r="AS1631" s="15">
        <f t="shared" si="232"/>
        <v>0</v>
      </c>
      <c r="AT1631" s="15">
        <f t="shared" si="232"/>
        <v>0</v>
      </c>
      <c r="AU1631" s="15">
        <f t="shared" si="232"/>
        <v>0</v>
      </c>
      <c r="AV1631" s="15">
        <f t="shared" si="232"/>
        <v>0</v>
      </c>
      <c r="AW1631" s="15">
        <f t="shared" si="232"/>
        <v>0</v>
      </c>
      <c r="AX1631" s="15">
        <f t="shared" si="232"/>
        <v>0</v>
      </c>
      <c r="AY1631" s="15">
        <f t="shared" si="232"/>
        <v>0</v>
      </c>
      <c r="BB1631" t="b">
        <f t="shared" si="216"/>
        <v>1</v>
      </c>
    </row>
    <row r="1632" spans="2:54">
      <c r="B1632">
        <f>TIP!A421</f>
        <v>19193</v>
      </c>
      <c r="C1632">
        <f>TIP!C421</f>
        <v>70814</v>
      </c>
      <c r="D1632" t="str">
        <f>TIP!F421</f>
        <v xml:space="preserve"> SMART</v>
      </c>
      <c r="E1632" s="1" t="s">
        <v>0</v>
      </c>
      <c r="F1632" t="str">
        <f t="shared" si="217"/>
        <v>Transit/Roadwayandbridge</v>
      </c>
      <c r="G1632" t="str">
        <f>TIP!F421</f>
        <v xml:space="preserve"> SMART</v>
      </c>
      <c r="I1632" t="str">
        <f>TIP!B421</f>
        <v>Wilsonville SMART: CNG Fueling Station</v>
      </c>
      <c r="L1632" t="str">
        <f>TIP!E421</f>
        <v xml:space="preserve"> Other</v>
      </c>
      <c r="M1632" t="str">
        <f>TIP!D421</f>
        <v xml:space="preserve"> </v>
      </c>
      <c r="N1632">
        <f>TIP!P421</f>
        <v>41988</v>
      </c>
      <c r="R1632">
        <v>281</v>
      </c>
      <c r="T1632" t="str">
        <f>TIP!H356</f>
        <v>Roadwayandbridge</v>
      </c>
      <c r="U1632" s="15">
        <f>TIP!L421</f>
        <v>2015</v>
      </c>
      <c r="W1632" s="15">
        <f t="shared" si="212"/>
        <v>41988</v>
      </c>
      <c r="Y1632" s="15">
        <f t="shared" si="230"/>
        <v>0</v>
      </c>
      <c r="Z1632" s="15">
        <f t="shared" si="230"/>
        <v>41988</v>
      </c>
      <c r="AA1632" s="15">
        <f t="shared" si="230"/>
        <v>0</v>
      </c>
      <c r="AB1632" s="15">
        <f t="shared" si="230"/>
        <v>0</v>
      </c>
      <c r="AC1632" s="15">
        <f t="shared" si="230"/>
        <v>0</v>
      </c>
      <c r="AD1632" s="15">
        <f t="shared" si="230"/>
        <v>0</v>
      </c>
      <c r="AE1632" s="15">
        <f t="shared" si="230"/>
        <v>0</v>
      </c>
      <c r="AF1632" s="15">
        <f t="shared" si="230"/>
        <v>0</v>
      </c>
      <c r="AG1632" s="15">
        <f t="shared" si="230"/>
        <v>0</v>
      </c>
      <c r="AH1632" s="15">
        <f t="shared" si="230"/>
        <v>0</v>
      </c>
      <c r="AI1632" s="15">
        <f t="shared" si="231"/>
        <v>0</v>
      </c>
      <c r="AJ1632" s="15">
        <f t="shared" si="231"/>
        <v>0</v>
      </c>
      <c r="AK1632" s="15">
        <f t="shared" si="231"/>
        <v>0</v>
      </c>
      <c r="AL1632" s="15">
        <f t="shared" si="231"/>
        <v>0</v>
      </c>
      <c r="AM1632" s="15">
        <f t="shared" si="231"/>
        <v>0</v>
      </c>
      <c r="AN1632" s="15">
        <f t="shared" si="231"/>
        <v>0</v>
      </c>
      <c r="AO1632" s="15">
        <f t="shared" si="231"/>
        <v>0</v>
      </c>
      <c r="AP1632" s="15">
        <f t="shared" si="231"/>
        <v>0</v>
      </c>
      <c r="AQ1632" s="15">
        <f t="shared" si="231"/>
        <v>0</v>
      </c>
      <c r="AR1632" s="15">
        <f t="shared" si="231"/>
        <v>0</v>
      </c>
      <c r="AS1632" s="15">
        <f t="shared" si="232"/>
        <v>0</v>
      </c>
      <c r="AT1632" s="15">
        <f t="shared" si="232"/>
        <v>0</v>
      </c>
      <c r="AU1632" s="15">
        <f t="shared" si="232"/>
        <v>0</v>
      </c>
      <c r="AV1632" s="15">
        <f t="shared" si="232"/>
        <v>0</v>
      </c>
      <c r="AW1632" s="15">
        <f t="shared" si="232"/>
        <v>0</v>
      </c>
      <c r="AX1632" s="15">
        <f t="shared" si="232"/>
        <v>0</v>
      </c>
      <c r="AY1632" s="15">
        <f t="shared" si="232"/>
        <v>0</v>
      </c>
      <c r="BB1632" t="b">
        <f t="shared" si="216"/>
        <v>1</v>
      </c>
    </row>
    <row r="1633" spans="2:54">
      <c r="B1633">
        <f>TIP!A422</f>
        <v>19193</v>
      </c>
      <c r="C1633">
        <f>TIP!C422</f>
        <v>70814</v>
      </c>
      <c r="D1633" t="str">
        <f>TIP!F422</f>
        <v xml:space="preserve"> SMART</v>
      </c>
      <c r="E1633" s="1" t="s">
        <v>0</v>
      </c>
      <c r="F1633" t="str">
        <f t="shared" si="217"/>
        <v>Transit/Transit</v>
      </c>
      <c r="G1633" t="str">
        <f>TIP!F422</f>
        <v xml:space="preserve"> SMART</v>
      </c>
      <c r="I1633" t="str">
        <f>TIP!B422</f>
        <v>Wilsonville SMART: CNG Fueling Station</v>
      </c>
      <c r="L1633" t="str">
        <f>TIP!E422</f>
        <v xml:space="preserve"> Other</v>
      </c>
      <c r="M1633" t="str">
        <f>TIP!D422</f>
        <v xml:space="preserve"> </v>
      </c>
      <c r="N1633">
        <f>TIP!P422</f>
        <v>78012</v>
      </c>
      <c r="R1633">
        <v>282</v>
      </c>
      <c r="T1633" t="str">
        <f>TIP!H357</f>
        <v>Transit</v>
      </c>
      <c r="U1633" s="15">
        <f>TIP!L422</f>
        <v>2015</v>
      </c>
      <c r="W1633" s="15">
        <f t="shared" si="212"/>
        <v>78012</v>
      </c>
      <c r="Y1633" s="15">
        <f t="shared" si="230"/>
        <v>0</v>
      </c>
      <c r="Z1633" s="15">
        <f t="shared" si="230"/>
        <v>78012</v>
      </c>
      <c r="AA1633" s="15">
        <f t="shared" si="230"/>
        <v>0</v>
      </c>
      <c r="AB1633" s="15">
        <f t="shared" si="230"/>
        <v>0</v>
      </c>
      <c r="AC1633" s="15">
        <f t="shared" si="230"/>
        <v>0</v>
      </c>
      <c r="AD1633" s="15">
        <f t="shared" si="230"/>
        <v>0</v>
      </c>
      <c r="AE1633" s="15">
        <f t="shared" si="230"/>
        <v>0</v>
      </c>
      <c r="AF1633" s="15">
        <f t="shared" si="230"/>
        <v>0</v>
      </c>
      <c r="AG1633" s="15">
        <f t="shared" si="230"/>
        <v>0</v>
      </c>
      <c r="AH1633" s="15">
        <f t="shared" si="230"/>
        <v>0</v>
      </c>
      <c r="AI1633" s="15">
        <f t="shared" si="231"/>
        <v>0</v>
      </c>
      <c r="AJ1633" s="15">
        <f t="shared" si="231"/>
        <v>0</v>
      </c>
      <c r="AK1633" s="15">
        <f t="shared" si="231"/>
        <v>0</v>
      </c>
      <c r="AL1633" s="15">
        <f t="shared" si="231"/>
        <v>0</v>
      </c>
      <c r="AM1633" s="15">
        <f t="shared" si="231"/>
        <v>0</v>
      </c>
      <c r="AN1633" s="15">
        <f t="shared" si="231"/>
        <v>0</v>
      </c>
      <c r="AO1633" s="15">
        <f t="shared" si="231"/>
        <v>0</v>
      </c>
      <c r="AP1633" s="15">
        <f t="shared" si="231"/>
        <v>0</v>
      </c>
      <c r="AQ1633" s="15">
        <f t="shared" si="231"/>
        <v>0</v>
      </c>
      <c r="AR1633" s="15">
        <f t="shared" si="231"/>
        <v>0</v>
      </c>
      <c r="AS1633" s="15">
        <f t="shared" si="232"/>
        <v>0</v>
      </c>
      <c r="AT1633" s="15">
        <f t="shared" si="232"/>
        <v>0</v>
      </c>
      <c r="AU1633" s="15">
        <f t="shared" si="232"/>
        <v>0</v>
      </c>
      <c r="AV1633" s="15">
        <f t="shared" si="232"/>
        <v>0</v>
      </c>
      <c r="AW1633" s="15">
        <f t="shared" si="232"/>
        <v>0</v>
      </c>
      <c r="AX1633" s="15">
        <f t="shared" si="232"/>
        <v>0</v>
      </c>
      <c r="AY1633" s="15">
        <f t="shared" si="232"/>
        <v>0</v>
      </c>
      <c r="BB1633" t="b">
        <f t="shared" si="216"/>
        <v>1</v>
      </c>
    </row>
    <row r="1634" spans="2:54">
      <c r="B1634">
        <f>TIP!A428</f>
        <v>19313</v>
      </c>
      <c r="C1634">
        <f>TIP!C428</f>
        <v>70723</v>
      </c>
      <c r="D1634" t="str">
        <f>TIP!F428</f>
        <v xml:space="preserve"> SMART</v>
      </c>
      <c r="E1634" s="1" t="s">
        <v>0</v>
      </c>
      <c r="F1634" t="str">
        <f t="shared" si="217"/>
        <v>Transit/Roadwayandbridge</v>
      </c>
      <c r="G1634" t="str">
        <f>TIP!F428</f>
        <v xml:space="preserve"> SMART</v>
      </c>
      <c r="I1634" t="str">
        <f>TIP!B428</f>
        <v>5310 FY15 - Senior &amp; Disabled</v>
      </c>
      <c r="L1634" t="str">
        <f>TIP!E428</f>
        <v xml:space="preserve"> Transit</v>
      </c>
      <c r="M1634" t="str">
        <f>TIP!D428</f>
        <v xml:space="preserve"> Services &amp; Facility Improvements for Elderly &amp; Disabled Customers FY15</v>
      </c>
      <c r="N1634">
        <f>TIP!P428</f>
        <v>36777</v>
      </c>
      <c r="R1634">
        <v>288</v>
      </c>
      <c r="T1634" t="str">
        <f>TIP!H363</f>
        <v>Roadwayandbridge</v>
      </c>
      <c r="U1634" s="15">
        <f>TIP!L428</f>
        <v>2015</v>
      </c>
      <c r="W1634" s="15">
        <f t="shared" si="212"/>
        <v>36777</v>
      </c>
      <c r="Y1634" s="15">
        <f t="shared" si="230"/>
        <v>0</v>
      </c>
      <c r="Z1634" s="15">
        <f t="shared" si="230"/>
        <v>36777</v>
      </c>
      <c r="AA1634" s="15">
        <f t="shared" si="230"/>
        <v>0</v>
      </c>
      <c r="AB1634" s="15">
        <f t="shared" si="230"/>
        <v>0</v>
      </c>
      <c r="AC1634" s="15">
        <f t="shared" si="230"/>
        <v>0</v>
      </c>
      <c r="AD1634" s="15">
        <f t="shared" si="230"/>
        <v>0</v>
      </c>
      <c r="AE1634" s="15">
        <f t="shared" si="230"/>
        <v>0</v>
      </c>
      <c r="AF1634" s="15">
        <f t="shared" si="230"/>
        <v>0</v>
      </c>
      <c r="AG1634" s="15">
        <f t="shared" si="230"/>
        <v>0</v>
      </c>
      <c r="AH1634" s="15">
        <f t="shared" si="230"/>
        <v>0</v>
      </c>
      <c r="AI1634" s="15">
        <f t="shared" si="231"/>
        <v>0</v>
      </c>
      <c r="AJ1634" s="15">
        <f t="shared" si="231"/>
        <v>0</v>
      </c>
      <c r="AK1634" s="15">
        <f t="shared" si="231"/>
        <v>0</v>
      </c>
      <c r="AL1634" s="15">
        <f t="shared" si="231"/>
        <v>0</v>
      </c>
      <c r="AM1634" s="15">
        <f t="shared" si="231"/>
        <v>0</v>
      </c>
      <c r="AN1634" s="15">
        <f t="shared" si="231"/>
        <v>0</v>
      </c>
      <c r="AO1634" s="15">
        <f t="shared" si="231"/>
        <v>0</v>
      </c>
      <c r="AP1634" s="15">
        <f t="shared" si="231"/>
        <v>0</v>
      </c>
      <c r="AQ1634" s="15">
        <f t="shared" si="231"/>
        <v>0</v>
      </c>
      <c r="AR1634" s="15">
        <f t="shared" si="231"/>
        <v>0</v>
      </c>
      <c r="AS1634" s="15">
        <f t="shared" si="232"/>
        <v>0</v>
      </c>
      <c r="AT1634" s="15">
        <f t="shared" si="232"/>
        <v>0</v>
      </c>
      <c r="AU1634" s="15">
        <f t="shared" si="232"/>
        <v>0</v>
      </c>
      <c r="AV1634" s="15">
        <f t="shared" si="232"/>
        <v>0</v>
      </c>
      <c r="AW1634" s="15">
        <f t="shared" si="232"/>
        <v>0</v>
      </c>
      <c r="AX1634" s="15">
        <f t="shared" si="232"/>
        <v>0</v>
      </c>
      <c r="AY1634" s="15">
        <f t="shared" si="232"/>
        <v>0</v>
      </c>
      <c r="BB1634" t="b">
        <f t="shared" si="216"/>
        <v>1</v>
      </c>
    </row>
    <row r="1635" spans="2:54">
      <c r="B1635">
        <f>TIP!A429</f>
        <v>19318</v>
      </c>
      <c r="C1635">
        <f>TIP!C429</f>
        <v>70728</v>
      </c>
      <c r="D1635" t="str">
        <f>TIP!F429</f>
        <v xml:space="preserve"> SMART</v>
      </c>
      <c r="E1635" s="1" t="s">
        <v>0</v>
      </c>
      <c r="F1635" t="str">
        <f t="shared" si="217"/>
        <v>Transit/Roadwayandbridge</v>
      </c>
      <c r="G1635" t="str">
        <f>TIP!F429</f>
        <v xml:space="preserve"> SMART</v>
      </c>
      <c r="I1635" t="str">
        <f>TIP!B429</f>
        <v>5339 FY15 - Bus and Bus Facilities (Capital)</v>
      </c>
      <c r="L1635" t="str">
        <f>TIP!E429</f>
        <v xml:space="preserve"> Transit</v>
      </c>
      <c r="M1635" t="str">
        <f>TIP!D429</f>
        <v xml:space="preserve"> Bus and Bus Facility Upgrades (FY15)</v>
      </c>
      <c r="N1635">
        <f>TIP!P429</f>
        <v>68750</v>
      </c>
      <c r="R1635">
        <v>289</v>
      </c>
      <c r="T1635" t="str">
        <f>TIP!H364</f>
        <v>Roadwayandbridge</v>
      </c>
      <c r="U1635" s="15">
        <f>TIP!L429</f>
        <v>2015</v>
      </c>
      <c r="W1635" s="15">
        <f t="shared" si="212"/>
        <v>68750</v>
      </c>
      <c r="Y1635" s="15">
        <f t="shared" si="230"/>
        <v>0</v>
      </c>
      <c r="Z1635" s="15">
        <f t="shared" si="230"/>
        <v>68750</v>
      </c>
      <c r="AA1635" s="15">
        <f t="shared" si="230"/>
        <v>0</v>
      </c>
      <c r="AB1635" s="15">
        <f t="shared" si="230"/>
        <v>0</v>
      </c>
      <c r="AC1635" s="15">
        <f t="shared" si="230"/>
        <v>0</v>
      </c>
      <c r="AD1635" s="15">
        <f t="shared" si="230"/>
        <v>0</v>
      </c>
      <c r="AE1635" s="15">
        <f t="shared" si="230"/>
        <v>0</v>
      </c>
      <c r="AF1635" s="15">
        <f t="shared" si="230"/>
        <v>0</v>
      </c>
      <c r="AG1635" s="15">
        <f t="shared" si="230"/>
        <v>0</v>
      </c>
      <c r="AH1635" s="15">
        <f t="shared" si="230"/>
        <v>0</v>
      </c>
      <c r="AI1635" s="15">
        <f t="shared" si="231"/>
        <v>0</v>
      </c>
      <c r="AJ1635" s="15">
        <f t="shared" si="231"/>
        <v>0</v>
      </c>
      <c r="AK1635" s="15">
        <f t="shared" si="231"/>
        <v>0</v>
      </c>
      <c r="AL1635" s="15">
        <f t="shared" si="231"/>
        <v>0</v>
      </c>
      <c r="AM1635" s="15">
        <f t="shared" si="231"/>
        <v>0</v>
      </c>
      <c r="AN1635" s="15">
        <f t="shared" si="231"/>
        <v>0</v>
      </c>
      <c r="AO1635" s="15">
        <f t="shared" si="231"/>
        <v>0</v>
      </c>
      <c r="AP1635" s="15">
        <f t="shared" si="231"/>
        <v>0</v>
      </c>
      <c r="AQ1635" s="15">
        <f t="shared" si="231"/>
        <v>0</v>
      </c>
      <c r="AR1635" s="15">
        <f t="shared" si="231"/>
        <v>0</v>
      </c>
      <c r="AS1635" s="15">
        <f t="shared" si="232"/>
        <v>0</v>
      </c>
      <c r="AT1635" s="15">
        <f t="shared" si="232"/>
        <v>0</v>
      </c>
      <c r="AU1635" s="15">
        <f t="shared" si="232"/>
        <v>0</v>
      </c>
      <c r="AV1635" s="15">
        <f t="shared" si="232"/>
        <v>0</v>
      </c>
      <c r="AW1635" s="15">
        <f t="shared" si="232"/>
        <v>0</v>
      </c>
      <c r="AX1635" s="15">
        <f t="shared" si="232"/>
        <v>0</v>
      </c>
      <c r="AY1635" s="15">
        <f t="shared" si="232"/>
        <v>0</v>
      </c>
      <c r="BB1635" t="b">
        <f t="shared" si="216"/>
        <v>1</v>
      </c>
    </row>
    <row r="1636" spans="2:54">
      <c r="B1636">
        <f>TIP!A450</f>
        <v>19559</v>
      </c>
      <c r="C1636">
        <f>TIP!C450</f>
        <v>70827</v>
      </c>
      <c r="D1636" t="str">
        <f>TIP!F450</f>
        <v xml:space="preserve"> SMART</v>
      </c>
      <c r="E1636" s="1" t="s">
        <v>0</v>
      </c>
      <c r="F1636" t="str">
        <f t="shared" si="217"/>
        <v>Transit/System/corridorplanning</v>
      </c>
      <c r="G1636" t="str">
        <f>TIP!F450</f>
        <v xml:space="preserve"> SMART</v>
      </c>
      <c r="I1636" t="str">
        <f>TIP!B450</f>
        <v>Wilsonville - 5310 E&amp;D Transit Capital STP Transfer (2015-2017)</v>
      </c>
      <c r="L1636" t="str">
        <f>TIP!E450</f>
        <v xml:space="preserve"> Transit</v>
      </c>
      <c r="M1636" t="str">
        <f>TIP!D450</f>
        <v xml:space="preserve"> Vehicle Purchase</v>
      </c>
      <c r="N1636">
        <f>TIP!P450</f>
        <v>76000</v>
      </c>
      <c r="R1636">
        <v>310</v>
      </c>
      <c r="T1636" t="str">
        <f>TIP!H385</f>
        <v>System/corridorplanning</v>
      </c>
      <c r="U1636" s="15">
        <f>TIP!L450</f>
        <v>2015</v>
      </c>
      <c r="W1636" s="15">
        <f t="shared" si="212"/>
        <v>76000</v>
      </c>
      <c r="Y1636" s="15">
        <f t="shared" si="230"/>
        <v>0</v>
      </c>
      <c r="Z1636" s="15">
        <f t="shared" si="230"/>
        <v>76000</v>
      </c>
      <c r="AA1636" s="15">
        <f t="shared" si="230"/>
        <v>0</v>
      </c>
      <c r="AB1636" s="15">
        <f t="shared" si="230"/>
        <v>0</v>
      </c>
      <c r="AC1636" s="15">
        <f t="shared" si="230"/>
        <v>0</v>
      </c>
      <c r="AD1636" s="15">
        <f t="shared" si="230"/>
        <v>0</v>
      </c>
      <c r="AE1636" s="15">
        <f t="shared" si="230"/>
        <v>0</v>
      </c>
      <c r="AF1636" s="15">
        <f t="shared" si="230"/>
        <v>0</v>
      </c>
      <c r="AG1636" s="15">
        <f t="shared" si="230"/>
        <v>0</v>
      </c>
      <c r="AH1636" s="15">
        <f t="shared" si="230"/>
        <v>0</v>
      </c>
      <c r="AI1636" s="15">
        <f t="shared" si="231"/>
        <v>0</v>
      </c>
      <c r="AJ1636" s="15">
        <f t="shared" si="231"/>
        <v>0</v>
      </c>
      <c r="AK1636" s="15">
        <f t="shared" si="231"/>
        <v>0</v>
      </c>
      <c r="AL1636" s="15">
        <f t="shared" si="231"/>
        <v>0</v>
      </c>
      <c r="AM1636" s="15">
        <f t="shared" si="231"/>
        <v>0</v>
      </c>
      <c r="AN1636" s="15">
        <f t="shared" si="231"/>
        <v>0</v>
      </c>
      <c r="AO1636" s="15">
        <f t="shared" si="231"/>
        <v>0</v>
      </c>
      <c r="AP1636" s="15">
        <f t="shared" si="231"/>
        <v>0</v>
      </c>
      <c r="AQ1636" s="15">
        <f t="shared" si="231"/>
        <v>0</v>
      </c>
      <c r="AR1636" s="15">
        <f t="shared" si="231"/>
        <v>0</v>
      </c>
      <c r="AS1636" s="15">
        <f t="shared" si="232"/>
        <v>0</v>
      </c>
      <c r="AT1636" s="15">
        <f t="shared" si="232"/>
        <v>0</v>
      </c>
      <c r="AU1636" s="15">
        <f t="shared" si="232"/>
        <v>0</v>
      </c>
      <c r="AV1636" s="15">
        <f t="shared" si="232"/>
        <v>0</v>
      </c>
      <c r="AW1636" s="15">
        <f t="shared" si="232"/>
        <v>0</v>
      </c>
      <c r="AX1636" s="15">
        <f t="shared" si="232"/>
        <v>0</v>
      </c>
      <c r="AY1636" s="15">
        <f t="shared" si="232"/>
        <v>0</v>
      </c>
      <c r="BB1636" t="b">
        <f t="shared" si="216"/>
        <v>1</v>
      </c>
    </row>
    <row r="1637" spans="2:54">
      <c r="B1637" t="str">
        <f>TIP!A452</f>
        <v xml:space="preserve"> 16684 16057 17234 18117 18119</v>
      </c>
      <c r="C1637">
        <f>TIP!C452</f>
        <v>70222</v>
      </c>
      <c r="D1637" t="str">
        <f>TIP!F452</f>
        <v xml:space="preserve"> SMART</v>
      </c>
      <c r="E1637" s="1" t="s">
        <v>0</v>
      </c>
      <c r="F1637" t="str">
        <f t="shared" si="217"/>
        <v>Transit/0</v>
      </c>
      <c r="G1637" t="str">
        <f>TIP!F452</f>
        <v xml:space="preserve"> SMART</v>
      </c>
      <c r="I1637" t="str">
        <f>TIP!B452</f>
        <v>2009 Wilsonville/SMART Employer Program</v>
      </c>
      <c r="L1637" t="str">
        <f>TIP!E452</f>
        <v xml:space="preserve"> Transit</v>
      </c>
      <c r="M1637" t="str">
        <f>TIP!D452</f>
        <v xml:space="preserve"> Assist employers in development of programs that reduce number of vehicle miles traveled</v>
      </c>
      <c r="N1637">
        <f>TIP!P452</f>
        <v>69447</v>
      </c>
      <c r="R1637">
        <v>312</v>
      </c>
      <c r="T1637">
        <f>TIP!H387</f>
        <v>0</v>
      </c>
      <c r="U1637" s="15">
        <f>TIP!L452</f>
        <v>2015</v>
      </c>
      <c r="W1637" s="15">
        <f t="shared" si="212"/>
        <v>69447</v>
      </c>
      <c r="Y1637" s="15">
        <f t="shared" si="230"/>
        <v>0</v>
      </c>
      <c r="Z1637" s="15">
        <f t="shared" si="230"/>
        <v>69447</v>
      </c>
      <c r="AA1637" s="15">
        <f t="shared" si="230"/>
        <v>0</v>
      </c>
      <c r="AB1637" s="15">
        <f t="shared" si="230"/>
        <v>0</v>
      </c>
      <c r="AC1637" s="15">
        <f t="shared" si="230"/>
        <v>0</v>
      </c>
      <c r="AD1637" s="15">
        <f t="shared" si="230"/>
        <v>0</v>
      </c>
      <c r="AE1637" s="15">
        <f t="shared" si="230"/>
        <v>0</v>
      </c>
      <c r="AF1637" s="15">
        <f t="shared" si="230"/>
        <v>0</v>
      </c>
      <c r="AG1637" s="15">
        <f t="shared" si="230"/>
        <v>0</v>
      </c>
      <c r="AH1637" s="15">
        <f t="shared" si="230"/>
        <v>0</v>
      </c>
      <c r="AI1637" s="15">
        <f t="shared" si="231"/>
        <v>0</v>
      </c>
      <c r="AJ1637" s="15">
        <f t="shared" si="231"/>
        <v>0</v>
      </c>
      <c r="AK1637" s="15">
        <f t="shared" si="231"/>
        <v>0</v>
      </c>
      <c r="AL1637" s="15">
        <f t="shared" si="231"/>
        <v>0</v>
      </c>
      <c r="AM1637" s="15">
        <f t="shared" si="231"/>
        <v>0</v>
      </c>
      <c r="AN1637" s="15">
        <f t="shared" si="231"/>
        <v>0</v>
      </c>
      <c r="AO1637" s="15">
        <f t="shared" si="231"/>
        <v>0</v>
      </c>
      <c r="AP1637" s="15">
        <f t="shared" si="231"/>
        <v>0</v>
      </c>
      <c r="AQ1637" s="15">
        <f t="shared" si="231"/>
        <v>0</v>
      </c>
      <c r="AR1637" s="15">
        <f t="shared" si="231"/>
        <v>0</v>
      </c>
      <c r="AS1637" s="15">
        <f t="shared" si="232"/>
        <v>0</v>
      </c>
      <c r="AT1637" s="15">
        <f t="shared" si="232"/>
        <v>0</v>
      </c>
      <c r="AU1637" s="15">
        <f t="shared" si="232"/>
        <v>0</v>
      </c>
      <c r="AV1637" s="15">
        <f t="shared" si="232"/>
        <v>0</v>
      </c>
      <c r="AW1637" s="15">
        <f t="shared" si="232"/>
        <v>0</v>
      </c>
      <c r="AX1637" s="15">
        <f t="shared" si="232"/>
        <v>0</v>
      </c>
      <c r="AY1637" s="15">
        <f t="shared" si="232"/>
        <v>0</v>
      </c>
      <c r="BB1637" t="b">
        <f t="shared" si="216"/>
        <v>1</v>
      </c>
    </row>
    <row r="1638" spans="2:54">
      <c r="B1638" t="str">
        <f>TIP!A453</f>
        <v xml:space="preserve"> 16684 16057 17234 18117 18119</v>
      </c>
      <c r="C1638">
        <f>TIP!C453</f>
        <v>70222</v>
      </c>
      <c r="D1638" t="str">
        <f>TIP!F453</f>
        <v xml:space="preserve"> SMART</v>
      </c>
      <c r="E1638" s="1" t="s">
        <v>0</v>
      </c>
      <c r="F1638" t="str">
        <f t="shared" si="217"/>
        <v>Transit/TransportationSystemManagementOperations</v>
      </c>
      <c r="G1638" t="str">
        <f>TIP!F453</f>
        <v xml:space="preserve"> SMART</v>
      </c>
      <c r="I1638" t="str">
        <f>TIP!B453</f>
        <v>2009 Wilsonville/SMART Employer Program</v>
      </c>
      <c r="L1638" t="str">
        <f>TIP!E453</f>
        <v xml:space="preserve"> Transit</v>
      </c>
      <c r="M1638" t="str">
        <f>TIP!D453</f>
        <v xml:space="preserve"> Assist employers in development of programs that reduce number of vehicle miles traveled</v>
      </c>
      <c r="N1638">
        <f>TIP!P453</f>
        <v>71530</v>
      </c>
      <c r="R1638">
        <v>313</v>
      </c>
      <c r="T1638" t="str">
        <f>TIP!H388</f>
        <v>TransportationSystemManagementOperations</v>
      </c>
      <c r="U1638" s="15">
        <f>TIP!L453</f>
        <v>2015</v>
      </c>
      <c r="W1638" s="15">
        <f t="shared" si="212"/>
        <v>71530</v>
      </c>
      <c r="Y1638" s="15">
        <f t="shared" ref="Y1638:AH1647" si="233">IF(Y$1=$U1638,$W1638,0)</f>
        <v>0</v>
      </c>
      <c r="Z1638" s="15">
        <f t="shared" si="233"/>
        <v>71530</v>
      </c>
      <c r="AA1638" s="15">
        <f t="shared" si="233"/>
        <v>0</v>
      </c>
      <c r="AB1638" s="15">
        <f t="shared" si="233"/>
        <v>0</v>
      </c>
      <c r="AC1638" s="15">
        <f t="shared" si="233"/>
        <v>0</v>
      </c>
      <c r="AD1638" s="15">
        <f t="shared" si="233"/>
        <v>0</v>
      </c>
      <c r="AE1638" s="15">
        <f t="shared" si="233"/>
        <v>0</v>
      </c>
      <c r="AF1638" s="15">
        <f t="shared" si="233"/>
        <v>0</v>
      </c>
      <c r="AG1638" s="15">
        <f t="shared" si="233"/>
        <v>0</v>
      </c>
      <c r="AH1638" s="15">
        <f t="shared" si="233"/>
        <v>0</v>
      </c>
      <c r="AI1638" s="15">
        <f t="shared" ref="AI1638:AR1647" si="234">IF(AI$1=$U1638,$W1638,0)</f>
        <v>0</v>
      </c>
      <c r="AJ1638" s="15">
        <f t="shared" si="234"/>
        <v>0</v>
      </c>
      <c r="AK1638" s="15">
        <f t="shared" si="234"/>
        <v>0</v>
      </c>
      <c r="AL1638" s="15">
        <f t="shared" si="234"/>
        <v>0</v>
      </c>
      <c r="AM1638" s="15">
        <f t="shared" si="234"/>
        <v>0</v>
      </c>
      <c r="AN1638" s="15">
        <f t="shared" si="234"/>
        <v>0</v>
      </c>
      <c r="AO1638" s="15">
        <f t="shared" si="234"/>
        <v>0</v>
      </c>
      <c r="AP1638" s="15">
        <f t="shared" si="234"/>
        <v>0</v>
      </c>
      <c r="AQ1638" s="15">
        <f t="shared" si="234"/>
        <v>0</v>
      </c>
      <c r="AR1638" s="15">
        <f t="shared" si="234"/>
        <v>0</v>
      </c>
      <c r="AS1638" s="15">
        <f t="shared" ref="AS1638:AY1647" si="235">IF(AS$1=$U1638,$W1638,0)</f>
        <v>0</v>
      </c>
      <c r="AT1638" s="15">
        <f t="shared" si="235"/>
        <v>0</v>
      </c>
      <c r="AU1638" s="15">
        <f t="shared" si="235"/>
        <v>0</v>
      </c>
      <c r="AV1638" s="15">
        <f t="shared" si="235"/>
        <v>0</v>
      </c>
      <c r="AW1638" s="15">
        <f t="shared" si="235"/>
        <v>0</v>
      </c>
      <c r="AX1638" s="15">
        <f t="shared" si="235"/>
        <v>0</v>
      </c>
      <c r="AY1638" s="15">
        <f t="shared" si="235"/>
        <v>0</v>
      </c>
      <c r="BB1638" t="b">
        <f t="shared" si="216"/>
        <v>1</v>
      </c>
    </row>
    <row r="1639" spans="2:54">
      <c r="B1639" t="str">
        <f>TIP!A454</f>
        <v xml:space="preserve"> 16684 16057 17234 18117 18119</v>
      </c>
      <c r="C1639">
        <f>TIP!C454</f>
        <v>70222</v>
      </c>
      <c r="D1639" t="str">
        <f>TIP!F454</f>
        <v xml:space="preserve"> SMART</v>
      </c>
      <c r="E1639" s="1" t="s">
        <v>0</v>
      </c>
      <c r="F1639" t="str">
        <f t="shared" si="217"/>
        <v>Transit/Other</v>
      </c>
      <c r="G1639" t="str">
        <f>TIP!F454</f>
        <v xml:space="preserve"> SMART</v>
      </c>
      <c r="I1639" t="str">
        <f>TIP!B454</f>
        <v>2009 Wilsonville/SMART Employer Program</v>
      </c>
      <c r="L1639" t="str">
        <f>TIP!E454</f>
        <v xml:space="preserve"> Transit</v>
      </c>
      <c r="M1639" t="str">
        <f>TIP!D454</f>
        <v xml:space="preserve"> Assist employers in development of programs that reduce number of vehicle miles traveled</v>
      </c>
      <c r="N1639">
        <f>TIP!P454</f>
        <v>0</v>
      </c>
      <c r="R1639">
        <v>314</v>
      </c>
      <c r="T1639" t="str">
        <f>TIP!H389</f>
        <v>Other</v>
      </c>
      <c r="U1639" s="15">
        <f>TIP!L454</f>
        <v>2015</v>
      </c>
      <c r="W1639" s="15">
        <f t="shared" si="212"/>
        <v>0</v>
      </c>
      <c r="Y1639" s="15">
        <f t="shared" si="233"/>
        <v>0</v>
      </c>
      <c r="Z1639" s="15">
        <f t="shared" si="233"/>
        <v>0</v>
      </c>
      <c r="AA1639" s="15">
        <f t="shared" si="233"/>
        <v>0</v>
      </c>
      <c r="AB1639" s="15">
        <f t="shared" si="233"/>
        <v>0</v>
      </c>
      <c r="AC1639" s="15">
        <f t="shared" si="233"/>
        <v>0</v>
      </c>
      <c r="AD1639" s="15">
        <f t="shared" si="233"/>
        <v>0</v>
      </c>
      <c r="AE1639" s="15">
        <f t="shared" si="233"/>
        <v>0</v>
      </c>
      <c r="AF1639" s="15">
        <f t="shared" si="233"/>
        <v>0</v>
      </c>
      <c r="AG1639" s="15">
        <f t="shared" si="233"/>
        <v>0</v>
      </c>
      <c r="AH1639" s="15">
        <f t="shared" si="233"/>
        <v>0</v>
      </c>
      <c r="AI1639" s="15">
        <f t="shared" si="234"/>
        <v>0</v>
      </c>
      <c r="AJ1639" s="15">
        <f t="shared" si="234"/>
        <v>0</v>
      </c>
      <c r="AK1639" s="15">
        <f t="shared" si="234"/>
        <v>0</v>
      </c>
      <c r="AL1639" s="15">
        <f t="shared" si="234"/>
        <v>0</v>
      </c>
      <c r="AM1639" s="15">
        <f t="shared" si="234"/>
        <v>0</v>
      </c>
      <c r="AN1639" s="15">
        <f t="shared" si="234"/>
        <v>0</v>
      </c>
      <c r="AO1639" s="15">
        <f t="shared" si="234"/>
        <v>0</v>
      </c>
      <c r="AP1639" s="15">
        <f t="shared" si="234"/>
        <v>0</v>
      </c>
      <c r="AQ1639" s="15">
        <f t="shared" si="234"/>
        <v>0</v>
      </c>
      <c r="AR1639" s="15">
        <f t="shared" si="234"/>
        <v>0</v>
      </c>
      <c r="AS1639" s="15">
        <f t="shared" si="235"/>
        <v>0</v>
      </c>
      <c r="AT1639" s="15">
        <f t="shared" si="235"/>
        <v>0</v>
      </c>
      <c r="AU1639" s="15">
        <f t="shared" si="235"/>
        <v>0</v>
      </c>
      <c r="AV1639" s="15">
        <f t="shared" si="235"/>
        <v>0</v>
      </c>
      <c r="AW1639" s="15">
        <f t="shared" si="235"/>
        <v>0</v>
      </c>
      <c r="AX1639" s="15">
        <f t="shared" si="235"/>
        <v>0</v>
      </c>
      <c r="AY1639" s="15">
        <f t="shared" si="235"/>
        <v>0</v>
      </c>
      <c r="BB1639" t="b">
        <f t="shared" si="216"/>
        <v>1</v>
      </c>
    </row>
    <row r="1640" spans="2:54">
      <c r="B1640" t="str">
        <f>TIP!A455</f>
        <v xml:space="preserve"> 16684 16057 17234 18117 18119</v>
      </c>
      <c r="C1640">
        <f>TIP!C455</f>
        <v>70222</v>
      </c>
      <c r="D1640" t="str">
        <f>TIP!F455</f>
        <v xml:space="preserve"> SMART</v>
      </c>
      <c r="E1640" s="1" t="s">
        <v>0</v>
      </c>
      <c r="F1640" t="str">
        <f t="shared" si="217"/>
        <v>Transit/TransportationSystemManagementOperations</v>
      </c>
      <c r="G1640" t="str">
        <f>TIP!F455</f>
        <v xml:space="preserve"> SMART</v>
      </c>
      <c r="I1640" t="str">
        <f>TIP!B455</f>
        <v>2009 Wilsonville/SMART Employer Program</v>
      </c>
      <c r="L1640" t="str">
        <f>TIP!E455</f>
        <v xml:space="preserve"> Transit</v>
      </c>
      <c r="M1640" t="str">
        <f>TIP!D455</f>
        <v xml:space="preserve"> Assist employers in development of programs that reduce number of vehicle miles traveled</v>
      </c>
      <c r="N1640">
        <f>TIP!P455</f>
        <v>0</v>
      </c>
      <c r="R1640">
        <v>315</v>
      </c>
      <c r="T1640" t="str">
        <f>TIP!H390</f>
        <v>TransportationSystemManagementOperations</v>
      </c>
      <c r="U1640" s="15">
        <f>TIP!L455</f>
        <v>2015</v>
      </c>
      <c r="W1640" s="15">
        <f t="shared" si="212"/>
        <v>0</v>
      </c>
      <c r="Y1640" s="15">
        <f t="shared" si="233"/>
        <v>0</v>
      </c>
      <c r="Z1640" s="15">
        <f t="shared" si="233"/>
        <v>0</v>
      </c>
      <c r="AA1640" s="15">
        <f t="shared" si="233"/>
        <v>0</v>
      </c>
      <c r="AB1640" s="15">
        <f t="shared" si="233"/>
        <v>0</v>
      </c>
      <c r="AC1640" s="15">
        <f t="shared" si="233"/>
        <v>0</v>
      </c>
      <c r="AD1640" s="15">
        <f t="shared" si="233"/>
        <v>0</v>
      </c>
      <c r="AE1640" s="15">
        <f t="shared" si="233"/>
        <v>0</v>
      </c>
      <c r="AF1640" s="15">
        <f t="shared" si="233"/>
        <v>0</v>
      </c>
      <c r="AG1640" s="15">
        <f t="shared" si="233"/>
        <v>0</v>
      </c>
      <c r="AH1640" s="15">
        <f t="shared" si="233"/>
        <v>0</v>
      </c>
      <c r="AI1640" s="15">
        <f t="shared" si="234"/>
        <v>0</v>
      </c>
      <c r="AJ1640" s="15">
        <f t="shared" si="234"/>
        <v>0</v>
      </c>
      <c r="AK1640" s="15">
        <f t="shared" si="234"/>
        <v>0</v>
      </c>
      <c r="AL1640" s="15">
        <f t="shared" si="234"/>
        <v>0</v>
      </c>
      <c r="AM1640" s="15">
        <f t="shared" si="234"/>
        <v>0</v>
      </c>
      <c r="AN1640" s="15">
        <f t="shared" si="234"/>
        <v>0</v>
      </c>
      <c r="AO1640" s="15">
        <f t="shared" si="234"/>
        <v>0</v>
      </c>
      <c r="AP1640" s="15">
        <f t="shared" si="234"/>
        <v>0</v>
      </c>
      <c r="AQ1640" s="15">
        <f t="shared" si="234"/>
        <v>0</v>
      </c>
      <c r="AR1640" s="15">
        <f t="shared" si="234"/>
        <v>0</v>
      </c>
      <c r="AS1640" s="15">
        <f t="shared" si="235"/>
        <v>0</v>
      </c>
      <c r="AT1640" s="15">
        <f t="shared" si="235"/>
        <v>0</v>
      </c>
      <c r="AU1640" s="15">
        <f t="shared" si="235"/>
        <v>0</v>
      </c>
      <c r="AV1640" s="15">
        <f t="shared" si="235"/>
        <v>0</v>
      </c>
      <c r="AW1640" s="15">
        <f t="shared" si="235"/>
        <v>0</v>
      </c>
      <c r="AX1640" s="15">
        <f t="shared" si="235"/>
        <v>0</v>
      </c>
      <c r="AY1640" s="15">
        <f t="shared" si="235"/>
        <v>0</v>
      </c>
      <c r="BB1640" t="b">
        <f t="shared" si="216"/>
        <v>1</v>
      </c>
    </row>
    <row r="1641" spans="2:54">
      <c r="B1641" t="str">
        <f>TIP!A456</f>
        <v xml:space="preserve"> 16684 16057 17234 18117 18119</v>
      </c>
      <c r="C1641">
        <f>TIP!C456</f>
        <v>70222</v>
      </c>
      <c r="D1641" t="str">
        <f>TIP!F456</f>
        <v xml:space="preserve"> SMART</v>
      </c>
      <c r="E1641" s="1" t="s">
        <v>0</v>
      </c>
      <c r="F1641" t="str">
        <f t="shared" si="217"/>
        <v>Transit/TransportationSystemManagementOperations</v>
      </c>
      <c r="G1641" t="str">
        <f>TIP!F456</f>
        <v xml:space="preserve"> SMART</v>
      </c>
      <c r="I1641" t="str">
        <f>TIP!B456</f>
        <v>2009 Wilsonville/SMART Employer Program</v>
      </c>
      <c r="L1641" t="str">
        <f>TIP!E456</f>
        <v xml:space="preserve"> Transit</v>
      </c>
      <c r="M1641" t="str">
        <f>TIP!D456</f>
        <v xml:space="preserve"> Assist employers in development of programs that reduce number of vehicle miles traveled</v>
      </c>
      <c r="N1641">
        <f>TIP!P456</f>
        <v>75887</v>
      </c>
      <c r="R1641">
        <v>316</v>
      </c>
      <c r="T1641" t="str">
        <f>TIP!H391</f>
        <v>TransportationSystemManagementOperations</v>
      </c>
      <c r="U1641" s="15">
        <f>TIP!L456</f>
        <v>2015</v>
      </c>
      <c r="W1641" s="15">
        <f t="shared" si="212"/>
        <v>75887</v>
      </c>
      <c r="Y1641" s="15">
        <f t="shared" si="233"/>
        <v>0</v>
      </c>
      <c r="Z1641" s="15">
        <f t="shared" si="233"/>
        <v>75887</v>
      </c>
      <c r="AA1641" s="15">
        <f t="shared" si="233"/>
        <v>0</v>
      </c>
      <c r="AB1641" s="15">
        <f t="shared" si="233"/>
        <v>0</v>
      </c>
      <c r="AC1641" s="15">
        <f t="shared" si="233"/>
        <v>0</v>
      </c>
      <c r="AD1641" s="15">
        <f t="shared" si="233"/>
        <v>0</v>
      </c>
      <c r="AE1641" s="15">
        <f t="shared" si="233"/>
        <v>0</v>
      </c>
      <c r="AF1641" s="15">
        <f t="shared" si="233"/>
        <v>0</v>
      </c>
      <c r="AG1641" s="15">
        <f t="shared" si="233"/>
        <v>0</v>
      </c>
      <c r="AH1641" s="15">
        <f t="shared" si="233"/>
        <v>0</v>
      </c>
      <c r="AI1641" s="15">
        <f t="shared" si="234"/>
        <v>0</v>
      </c>
      <c r="AJ1641" s="15">
        <f t="shared" si="234"/>
        <v>0</v>
      </c>
      <c r="AK1641" s="15">
        <f t="shared" si="234"/>
        <v>0</v>
      </c>
      <c r="AL1641" s="15">
        <f t="shared" si="234"/>
        <v>0</v>
      </c>
      <c r="AM1641" s="15">
        <f t="shared" si="234"/>
        <v>0</v>
      </c>
      <c r="AN1641" s="15">
        <f t="shared" si="234"/>
        <v>0</v>
      </c>
      <c r="AO1641" s="15">
        <f t="shared" si="234"/>
        <v>0</v>
      </c>
      <c r="AP1641" s="15">
        <f t="shared" si="234"/>
        <v>0</v>
      </c>
      <c r="AQ1641" s="15">
        <f t="shared" si="234"/>
        <v>0</v>
      </c>
      <c r="AR1641" s="15">
        <f t="shared" si="234"/>
        <v>0</v>
      </c>
      <c r="AS1641" s="15">
        <f t="shared" si="235"/>
        <v>0</v>
      </c>
      <c r="AT1641" s="15">
        <f t="shared" si="235"/>
        <v>0</v>
      </c>
      <c r="AU1641" s="15">
        <f t="shared" si="235"/>
        <v>0</v>
      </c>
      <c r="AV1641" s="15">
        <f t="shared" si="235"/>
        <v>0</v>
      </c>
      <c r="AW1641" s="15">
        <f t="shared" si="235"/>
        <v>0</v>
      </c>
      <c r="AX1641" s="15">
        <f t="shared" si="235"/>
        <v>0</v>
      </c>
      <c r="AY1641" s="15">
        <f t="shared" si="235"/>
        <v>0</v>
      </c>
      <c r="BB1641" t="b">
        <f t="shared" si="216"/>
        <v>1</v>
      </c>
    </row>
    <row r="1642" spans="2:54">
      <c r="B1642" t="str">
        <f>TIP!A457</f>
        <v xml:space="preserve"> 16684 16057 17234 18117 18119</v>
      </c>
      <c r="C1642">
        <f>TIP!C457</f>
        <v>70222</v>
      </c>
      <c r="D1642" t="str">
        <f>TIP!F457</f>
        <v xml:space="preserve"> SMART</v>
      </c>
      <c r="E1642" s="1" t="s">
        <v>0</v>
      </c>
      <c r="F1642" t="str">
        <f t="shared" si="217"/>
        <v>Transit/TransportationSystemManagementOperations</v>
      </c>
      <c r="G1642" t="str">
        <f>TIP!F457</f>
        <v xml:space="preserve"> SMART</v>
      </c>
      <c r="I1642" t="str">
        <f>TIP!B457</f>
        <v>2009 Wilsonville/SMART Employer Program</v>
      </c>
      <c r="L1642" t="str">
        <f>TIP!E457</f>
        <v xml:space="preserve"> Transit</v>
      </c>
      <c r="M1642" t="str">
        <f>TIP!D457</f>
        <v xml:space="preserve"> Assist employers in development of programs that reduce number of vehicle miles traveled</v>
      </c>
      <c r="N1642">
        <f>TIP!P457</f>
        <v>78163</v>
      </c>
      <c r="R1642">
        <v>317</v>
      </c>
      <c r="T1642" t="str">
        <f>TIP!H392</f>
        <v>TransportationSystemManagementOperations</v>
      </c>
      <c r="U1642" s="15">
        <f>TIP!L457</f>
        <v>2015</v>
      </c>
      <c r="W1642" s="15">
        <f t="shared" ref="W1642:W1705" si="236">N1642</f>
        <v>78163</v>
      </c>
      <c r="Y1642" s="15">
        <f t="shared" si="233"/>
        <v>0</v>
      </c>
      <c r="Z1642" s="15">
        <f t="shared" si="233"/>
        <v>78163</v>
      </c>
      <c r="AA1642" s="15">
        <f t="shared" si="233"/>
        <v>0</v>
      </c>
      <c r="AB1642" s="15">
        <f t="shared" si="233"/>
        <v>0</v>
      </c>
      <c r="AC1642" s="15">
        <f t="shared" si="233"/>
        <v>0</v>
      </c>
      <c r="AD1642" s="15">
        <f t="shared" si="233"/>
        <v>0</v>
      </c>
      <c r="AE1642" s="15">
        <f t="shared" si="233"/>
        <v>0</v>
      </c>
      <c r="AF1642" s="15">
        <f t="shared" si="233"/>
        <v>0</v>
      </c>
      <c r="AG1642" s="15">
        <f t="shared" si="233"/>
        <v>0</v>
      </c>
      <c r="AH1642" s="15">
        <f t="shared" si="233"/>
        <v>0</v>
      </c>
      <c r="AI1642" s="15">
        <f t="shared" si="234"/>
        <v>0</v>
      </c>
      <c r="AJ1642" s="15">
        <f t="shared" si="234"/>
        <v>0</v>
      </c>
      <c r="AK1642" s="15">
        <f t="shared" si="234"/>
        <v>0</v>
      </c>
      <c r="AL1642" s="15">
        <f t="shared" si="234"/>
        <v>0</v>
      </c>
      <c r="AM1642" s="15">
        <f t="shared" si="234"/>
        <v>0</v>
      </c>
      <c r="AN1642" s="15">
        <f t="shared" si="234"/>
        <v>0</v>
      </c>
      <c r="AO1642" s="15">
        <f t="shared" si="234"/>
        <v>0</v>
      </c>
      <c r="AP1642" s="15">
        <f t="shared" si="234"/>
        <v>0</v>
      </c>
      <c r="AQ1642" s="15">
        <f t="shared" si="234"/>
        <v>0</v>
      </c>
      <c r="AR1642" s="15">
        <f t="shared" si="234"/>
        <v>0</v>
      </c>
      <c r="AS1642" s="15">
        <f t="shared" si="235"/>
        <v>0</v>
      </c>
      <c r="AT1642" s="15">
        <f t="shared" si="235"/>
        <v>0</v>
      </c>
      <c r="AU1642" s="15">
        <f t="shared" si="235"/>
        <v>0</v>
      </c>
      <c r="AV1642" s="15">
        <f t="shared" si="235"/>
        <v>0</v>
      </c>
      <c r="AW1642" s="15">
        <f t="shared" si="235"/>
        <v>0</v>
      </c>
      <c r="AX1642" s="15">
        <f t="shared" si="235"/>
        <v>0</v>
      </c>
      <c r="AY1642" s="15">
        <f t="shared" si="235"/>
        <v>0</v>
      </c>
      <c r="BB1642" t="b">
        <f t="shared" ref="BB1642:BB1705" si="237">SUM(Y1642:AY1642)=N1642</f>
        <v>1</v>
      </c>
    </row>
    <row r="1643" spans="2:54">
      <c r="B1643">
        <f>TIP!A506</f>
        <v>19305</v>
      </c>
      <c r="C1643">
        <f>TIP!C506</f>
        <v>70716</v>
      </c>
      <c r="D1643" t="str">
        <f>TIP!F506</f>
        <v xml:space="preserve"> SMART</v>
      </c>
      <c r="E1643" s="1" t="s">
        <v>0</v>
      </c>
      <c r="F1643" t="str">
        <f t="shared" ref="F1643:F1706" si="238">CONCATENATE(E1643,"/",T1643)</f>
        <v>Transit/0</v>
      </c>
      <c r="G1643" t="str">
        <f>TIP!F506</f>
        <v xml:space="preserve"> SMART</v>
      </c>
      <c r="I1643" t="str">
        <f>TIP!B506</f>
        <v>5307 Bus Capital &amp; PM  FY 16</v>
      </c>
      <c r="L1643" t="str">
        <f>TIP!E506</f>
        <v xml:space="preserve"> Transit</v>
      </c>
      <c r="M1643" t="str">
        <f>TIP!D506</f>
        <v xml:space="preserve"> Maintenance and Bus Fleet Replacement FY16</v>
      </c>
      <c r="N1643">
        <f>TIP!P506</f>
        <v>550000</v>
      </c>
      <c r="R1643">
        <v>366</v>
      </c>
      <c r="T1643">
        <f>TIP!H441</f>
        <v>0</v>
      </c>
      <c r="U1643" s="15">
        <f>TIP!L506</f>
        <v>2016</v>
      </c>
      <c r="W1643" s="15">
        <f t="shared" si="236"/>
        <v>550000</v>
      </c>
      <c r="Y1643" s="15">
        <f t="shared" si="233"/>
        <v>0</v>
      </c>
      <c r="Z1643" s="15">
        <f t="shared" si="233"/>
        <v>0</v>
      </c>
      <c r="AA1643" s="15">
        <f t="shared" si="233"/>
        <v>550000</v>
      </c>
      <c r="AB1643" s="15">
        <f t="shared" si="233"/>
        <v>0</v>
      </c>
      <c r="AC1643" s="15">
        <f t="shared" si="233"/>
        <v>0</v>
      </c>
      <c r="AD1643" s="15">
        <f t="shared" si="233"/>
        <v>0</v>
      </c>
      <c r="AE1643" s="15">
        <f t="shared" si="233"/>
        <v>0</v>
      </c>
      <c r="AF1643" s="15">
        <f t="shared" si="233"/>
        <v>0</v>
      </c>
      <c r="AG1643" s="15">
        <f t="shared" si="233"/>
        <v>0</v>
      </c>
      <c r="AH1643" s="15">
        <f t="shared" si="233"/>
        <v>0</v>
      </c>
      <c r="AI1643" s="15">
        <f t="shared" si="234"/>
        <v>0</v>
      </c>
      <c r="AJ1643" s="15">
        <f t="shared" si="234"/>
        <v>0</v>
      </c>
      <c r="AK1643" s="15">
        <f t="shared" si="234"/>
        <v>0</v>
      </c>
      <c r="AL1643" s="15">
        <f t="shared" si="234"/>
        <v>0</v>
      </c>
      <c r="AM1643" s="15">
        <f t="shared" si="234"/>
        <v>0</v>
      </c>
      <c r="AN1643" s="15">
        <f t="shared" si="234"/>
        <v>0</v>
      </c>
      <c r="AO1643" s="15">
        <f t="shared" si="234"/>
        <v>0</v>
      </c>
      <c r="AP1643" s="15">
        <f t="shared" si="234"/>
        <v>0</v>
      </c>
      <c r="AQ1643" s="15">
        <f t="shared" si="234"/>
        <v>0</v>
      </c>
      <c r="AR1643" s="15">
        <f t="shared" si="234"/>
        <v>0</v>
      </c>
      <c r="AS1643" s="15">
        <f t="shared" si="235"/>
        <v>0</v>
      </c>
      <c r="AT1643" s="15">
        <f t="shared" si="235"/>
        <v>0</v>
      </c>
      <c r="AU1643" s="15">
        <f t="shared" si="235"/>
        <v>0</v>
      </c>
      <c r="AV1643" s="15">
        <f t="shared" si="235"/>
        <v>0</v>
      </c>
      <c r="AW1643" s="15">
        <f t="shared" si="235"/>
        <v>0</v>
      </c>
      <c r="AX1643" s="15">
        <f t="shared" si="235"/>
        <v>0</v>
      </c>
      <c r="AY1643" s="15">
        <f t="shared" si="235"/>
        <v>0</v>
      </c>
      <c r="BB1643" t="b">
        <f t="shared" si="237"/>
        <v>1</v>
      </c>
    </row>
    <row r="1644" spans="2:54">
      <c r="B1644">
        <f>TIP!A507</f>
        <v>19310</v>
      </c>
      <c r="C1644">
        <f>TIP!C507</f>
        <v>70719</v>
      </c>
      <c r="D1644" t="str">
        <f>TIP!F507</f>
        <v xml:space="preserve"> SMART</v>
      </c>
      <c r="E1644" s="1" t="s">
        <v>0</v>
      </c>
      <c r="F1644" t="str">
        <f t="shared" si="238"/>
        <v>Transit/Roadwayandbridge</v>
      </c>
      <c r="G1644" t="str">
        <f>TIP!F507</f>
        <v xml:space="preserve"> SMART</v>
      </c>
      <c r="I1644" t="str">
        <f>TIP!B507</f>
        <v>5307 FY16 Associated Transit Improvements (1%)</v>
      </c>
      <c r="L1644" t="str">
        <f>TIP!E507</f>
        <v xml:space="preserve"> Transit</v>
      </c>
      <c r="M1644" t="str">
        <f>TIP!D507</f>
        <v xml:space="preserve"> 1% Of Sec 5307 Appropriations For Transit Amenities Improvements</v>
      </c>
      <c r="N1644">
        <f>TIP!P507</f>
        <v>5500</v>
      </c>
      <c r="R1644">
        <v>367</v>
      </c>
      <c r="T1644" t="str">
        <f>TIP!H442</f>
        <v>Roadwayandbridge</v>
      </c>
      <c r="U1644" s="15">
        <f>TIP!L507</f>
        <v>2016</v>
      </c>
      <c r="W1644" s="15">
        <f t="shared" si="236"/>
        <v>5500</v>
      </c>
      <c r="Y1644" s="15">
        <f t="shared" si="233"/>
        <v>0</v>
      </c>
      <c r="Z1644" s="15">
        <f t="shared" si="233"/>
        <v>0</v>
      </c>
      <c r="AA1644" s="15">
        <f t="shared" si="233"/>
        <v>5500</v>
      </c>
      <c r="AB1644" s="15">
        <f t="shared" si="233"/>
        <v>0</v>
      </c>
      <c r="AC1644" s="15">
        <f t="shared" si="233"/>
        <v>0</v>
      </c>
      <c r="AD1644" s="15">
        <f t="shared" si="233"/>
        <v>0</v>
      </c>
      <c r="AE1644" s="15">
        <f t="shared" si="233"/>
        <v>0</v>
      </c>
      <c r="AF1644" s="15">
        <f t="shared" si="233"/>
        <v>0</v>
      </c>
      <c r="AG1644" s="15">
        <f t="shared" si="233"/>
        <v>0</v>
      </c>
      <c r="AH1644" s="15">
        <f t="shared" si="233"/>
        <v>0</v>
      </c>
      <c r="AI1644" s="15">
        <f t="shared" si="234"/>
        <v>0</v>
      </c>
      <c r="AJ1644" s="15">
        <f t="shared" si="234"/>
        <v>0</v>
      </c>
      <c r="AK1644" s="15">
        <f t="shared" si="234"/>
        <v>0</v>
      </c>
      <c r="AL1644" s="15">
        <f t="shared" si="234"/>
        <v>0</v>
      </c>
      <c r="AM1644" s="15">
        <f t="shared" si="234"/>
        <v>0</v>
      </c>
      <c r="AN1644" s="15">
        <f t="shared" si="234"/>
        <v>0</v>
      </c>
      <c r="AO1644" s="15">
        <f t="shared" si="234"/>
        <v>0</v>
      </c>
      <c r="AP1644" s="15">
        <f t="shared" si="234"/>
        <v>0</v>
      </c>
      <c r="AQ1644" s="15">
        <f t="shared" si="234"/>
        <v>0</v>
      </c>
      <c r="AR1644" s="15">
        <f t="shared" si="234"/>
        <v>0</v>
      </c>
      <c r="AS1644" s="15">
        <f t="shared" si="235"/>
        <v>0</v>
      </c>
      <c r="AT1644" s="15">
        <f t="shared" si="235"/>
        <v>0</v>
      </c>
      <c r="AU1644" s="15">
        <f t="shared" si="235"/>
        <v>0</v>
      </c>
      <c r="AV1644" s="15">
        <f t="shared" si="235"/>
        <v>0</v>
      </c>
      <c r="AW1644" s="15">
        <f t="shared" si="235"/>
        <v>0</v>
      </c>
      <c r="AX1644" s="15">
        <f t="shared" si="235"/>
        <v>0</v>
      </c>
      <c r="AY1644" s="15">
        <f t="shared" si="235"/>
        <v>0</v>
      </c>
      <c r="BB1644" t="b">
        <f t="shared" si="237"/>
        <v>1</v>
      </c>
    </row>
    <row r="1645" spans="2:54">
      <c r="B1645">
        <f>TIP!A508</f>
        <v>19314</v>
      </c>
      <c r="C1645">
        <f>TIP!C508</f>
        <v>70724</v>
      </c>
      <c r="D1645" t="str">
        <f>TIP!F508</f>
        <v xml:space="preserve"> SMART</v>
      </c>
      <c r="E1645" s="1" t="s">
        <v>0</v>
      </c>
      <c r="F1645" t="str">
        <f t="shared" si="238"/>
        <v>Transit/TransportationSystemManagementOperations</v>
      </c>
      <c r="G1645" t="str">
        <f>TIP!F508</f>
        <v xml:space="preserve"> SMART</v>
      </c>
      <c r="I1645" t="str">
        <f>TIP!B508</f>
        <v>5310 FY16 - Senior &amp; Disabled</v>
      </c>
      <c r="L1645" t="str">
        <f>TIP!E508</f>
        <v xml:space="preserve"> Transit</v>
      </c>
      <c r="M1645" t="str">
        <f>TIP!D508</f>
        <v xml:space="preserve"> Services &amp; Facility Improvements for Elderly &amp; Disabled Customers FY16</v>
      </c>
      <c r="N1645">
        <f>TIP!P508</f>
        <v>40120</v>
      </c>
      <c r="R1645">
        <v>368</v>
      </c>
      <c r="T1645" t="str">
        <f>TIP!H443</f>
        <v>TransportationSystemManagementOperations</v>
      </c>
      <c r="U1645" s="15">
        <f>TIP!L508</f>
        <v>2016</v>
      </c>
      <c r="W1645" s="15">
        <f t="shared" si="236"/>
        <v>40120</v>
      </c>
      <c r="Y1645" s="15">
        <f t="shared" si="233"/>
        <v>0</v>
      </c>
      <c r="Z1645" s="15">
        <f t="shared" si="233"/>
        <v>0</v>
      </c>
      <c r="AA1645" s="15">
        <f t="shared" si="233"/>
        <v>40120</v>
      </c>
      <c r="AB1645" s="15">
        <f t="shared" si="233"/>
        <v>0</v>
      </c>
      <c r="AC1645" s="15">
        <f t="shared" si="233"/>
        <v>0</v>
      </c>
      <c r="AD1645" s="15">
        <f t="shared" si="233"/>
        <v>0</v>
      </c>
      <c r="AE1645" s="15">
        <f t="shared" si="233"/>
        <v>0</v>
      </c>
      <c r="AF1645" s="15">
        <f t="shared" si="233"/>
        <v>0</v>
      </c>
      <c r="AG1645" s="15">
        <f t="shared" si="233"/>
        <v>0</v>
      </c>
      <c r="AH1645" s="15">
        <f t="shared" si="233"/>
        <v>0</v>
      </c>
      <c r="AI1645" s="15">
        <f t="shared" si="234"/>
        <v>0</v>
      </c>
      <c r="AJ1645" s="15">
        <f t="shared" si="234"/>
        <v>0</v>
      </c>
      <c r="AK1645" s="15">
        <f t="shared" si="234"/>
        <v>0</v>
      </c>
      <c r="AL1645" s="15">
        <f t="shared" si="234"/>
        <v>0</v>
      </c>
      <c r="AM1645" s="15">
        <f t="shared" si="234"/>
        <v>0</v>
      </c>
      <c r="AN1645" s="15">
        <f t="shared" si="234"/>
        <v>0</v>
      </c>
      <c r="AO1645" s="15">
        <f t="shared" si="234"/>
        <v>0</v>
      </c>
      <c r="AP1645" s="15">
        <f t="shared" si="234"/>
        <v>0</v>
      </c>
      <c r="AQ1645" s="15">
        <f t="shared" si="234"/>
        <v>0</v>
      </c>
      <c r="AR1645" s="15">
        <f t="shared" si="234"/>
        <v>0</v>
      </c>
      <c r="AS1645" s="15">
        <f t="shared" si="235"/>
        <v>0</v>
      </c>
      <c r="AT1645" s="15">
        <f t="shared" si="235"/>
        <v>0</v>
      </c>
      <c r="AU1645" s="15">
        <f t="shared" si="235"/>
        <v>0</v>
      </c>
      <c r="AV1645" s="15">
        <f t="shared" si="235"/>
        <v>0</v>
      </c>
      <c r="AW1645" s="15">
        <f t="shared" si="235"/>
        <v>0</v>
      </c>
      <c r="AX1645" s="15">
        <f t="shared" si="235"/>
        <v>0</v>
      </c>
      <c r="AY1645" s="15">
        <f t="shared" si="235"/>
        <v>0</v>
      </c>
      <c r="BB1645" t="b">
        <f t="shared" si="237"/>
        <v>1</v>
      </c>
    </row>
    <row r="1646" spans="2:54">
      <c r="B1646">
        <f>TIP!A509</f>
        <v>19319</v>
      </c>
      <c r="C1646">
        <f>TIP!C509</f>
        <v>70729</v>
      </c>
      <c r="D1646" t="str">
        <f>TIP!F509</f>
        <v xml:space="preserve"> SMART</v>
      </c>
      <c r="E1646" s="1" t="s">
        <v>0</v>
      </c>
      <c r="F1646" t="str">
        <f t="shared" si="238"/>
        <v>Transit/0</v>
      </c>
      <c r="G1646" t="str">
        <f>TIP!F509</f>
        <v xml:space="preserve"> SMART</v>
      </c>
      <c r="I1646" t="str">
        <f>TIP!B509</f>
        <v>5339 FY16 - Bus and Bus Facilities (Capital)</v>
      </c>
      <c r="L1646" t="str">
        <f>TIP!E509</f>
        <v xml:space="preserve"> Transit</v>
      </c>
      <c r="M1646" t="str">
        <f>TIP!D509</f>
        <v xml:space="preserve"> Bus and Bus Facility Upgrades (FY16)</v>
      </c>
      <c r="N1646">
        <f>TIP!P509</f>
        <v>75000</v>
      </c>
      <c r="R1646">
        <v>369</v>
      </c>
      <c r="T1646">
        <f>TIP!H444</f>
        <v>0</v>
      </c>
      <c r="U1646" s="15">
        <f>TIP!L509</f>
        <v>2016</v>
      </c>
      <c r="W1646" s="15">
        <f t="shared" si="236"/>
        <v>75000</v>
      </c>
      <c r="Y1646" s="15">
        <f t="shared" si="233"/>
        <v>0</v>
      </c>
      <c r="Z1646" s="15">
        <f t="shared" si="233"/>
        <v>0</v>
      </c>
      <c r="AA1646" s="15">
        <f t="shared" si="233"/>
        <v>75000</v>
      </c>
      <c r="AB1646" s="15">
        <f t="shared" si="233"/>
        <v>0</v>
      </c>
      <c r="AC1646" s="15">
        <f t="shared" si="233"/>
        <v>0</v>
      </c>
      <c r="AD1646" s="15">
        <f t="shared" si="233"/>
        <v>0</v>
      </c>
      <c r="AE1646" s="15">
        <f t="shared" si="233"/>
        <v>0</v>
      </c>
      <c r="AF1646" s="15">
        <f t="shared" si="233"/>
        <v>0</v>
      </c>
      <c r="AG1646" s="15">
        <f t="shared" si="233"/>
        <v>0</v>
      </c>
      <c r="AH1646" s="15">
        <f t="shared" si="233"/>
        <v>0</v>
      </c>
      <c r="AI1646" s="15">
        <f t="shared" si="234"/>
        <v>0</v>
      </c>
      <c r="AJ1646" s="15">
        <f t="shared" si="234"/>
        <v>0</v>
      </c>
      <c r="AK1646" s="15">
        <f t="shared" si="234"/>
        <v>0</v>
      </c>
      <c r="AL1646" s="15">
        <f t="shared" si="234"/>
        <v>0</v>
      </c>
      <c r="AM1646" s="15">
        <f t="shared" si="234"/>
        <v>0</v>
      </c>
      <c r="AN1646" s="15">
        <f t="shared" si="234"/>
        <v>0</v>
      </c>
      <c r="AO1646" s="15">
        <f t="shared" si="234"/>
        <v>0</v>
      </c>
      <c r="AP1646" s="15">
        <f t="shared" si="234"/>
        <v>0</v>
      </c>
      <c r="AQ1646" s="15">
        <f t="shared" si="234"/>
        <v>0</v>
      </c>
      <c r="AR1646" s="15">
        <f t="shared" si="234"/>
        <v>0</v>
      </c>
      <c r="AS1646" s="15">
        <f t="shared" si="235"/>
        <v>0</v>
      </c>
      <c r="AT1646" s="15">
        <f t="shared" si="235"/>
        <v>0</v>
      </c>
      <c r="AU1646" s="15">
        <f t="shared" si="235"/>
        <v>0</v>
      </c>
      <c r="AV1646" s="15">
        <f t="shared" si="235"/>
        <v>0</v>
      </c>
      <c r="AW1646" s="15">
        <f t="shared" si="235"/>
        <v>0</v>
      </c>
      <c r="AX1646" s="15">
        <f t="shared" si="235"/>
        <v>0</v>
      </c>
      <c r="AY1646" s="15">
        <f t="shared" si="235"/>
        <v>0</v>
      </c>
      <c r="BB1646" t="b">
        <f t="shared" si="237"/>
        <v>1</v>
      </c>
    </row>
    <row r="1647" spans="2:54">
      <c r="B1647">
        <f>TIP!A569</f>
        <v>19306</v>
      </c>
      <c r="C1647">
        <f>TIP!C569</f>
        <v>70717</v>
      </c>
      <c r="D1647" t="str">
        <f>TIP!F569</f>
        <v xml:space="preserve"> SMART</v>
      </c>
      <c r="E1647" s="1" t="s">
        <v>0</v>
      </c>
      <c r="F1647" t="str">
        <f t="shared" si="238"/>
        <v>Transit/Pedestrian</v>
      </c>
      <c r="G1647" t="str">
        <f>TIP!F569</f>
        <v xml:space="preserve"> SMART</v>
      </c>
      <c r="I1647" t="str">
        <f>TIP!B569</f>
        <v>5307 Bus Capital &amp; PM  FY 17</v>
      </c>
      <c r="L1647" t="str">
        <f>TIP!E569</f>
        <v xml:space="preserve"> Transit</v>
      </c>
      <c r="M1647" t="str">
        <f>TIP!D569</f>
        <v xml:space="preserve"> Maintenance and Bus Fleet Replacement FY17</v>
      </c>
      <c r="N1647">
        <f>TIP!P569</f>
        <v>600000</v>
      </c>
      <c r="R1647">
        <v>429</v>
      </c>
      <c r="T1647" t="str">
        <f>TIP!H504</f>
        <v>Pedestrian</v>
      </c>
      <c r="U1647" s="15">
        <f>TIP!L569</f>
        <v>2017</v>
      </c>
      <c r="W1647" s="15">
        <f t="shared" si="236"/>
        <v>600000</v>
      </c>
      <c r="Y1647" s="15">
        <f t="shared" si="233"/>
        <v>0</v>
      </c>
      <c r="Z1647" s="15">
        <f t="shared" si="233"/>
        <v>0</v>
      </c>
      <c r="AA1647" s="15">
        <f t="shared" si="233"/>
        <v>0</v>
      </c>
      <c r="AB1647" s="15">
        <f t="shared" si="233"/>
        <v>600000</v>
      </c>
      <c r="AC1647" s="15">
        <f t="shared" si="233"/>
        <v>0</v>
      </c>
      <c r="AD1647" s="15">
        <f t="shared" si="233"/>
        <v>0</v>
      </c>
      <c r="AE1647" s="15">
        <f t="shared" si="233"/>
        <v>0</v>
      </c>
      <c r="AF1647" s="15">
        <f t="shared" si="233"/>
        <v>0</v>
      </c>
      <c r="AG1647" s="15">
        <f t="shared" si="233"/>
        <v>0</v>
      </c>
      <c r="AH1647" s="15">
        <f t="shared" si="233"/>
        <v>0</v>
      </c>
      <c r="AI1647" s="15">
        <f t="shared" si="234"/>
        <v>0</v>
      </c>
      <c r="AJ1647" s="15">
        <f t="shared" si="234"/>
        <v>0</v>
      </c>
      <c r="AK1647" s="15">
        <f t="shared" si="234"/>
        <v>0</v>
      </c>
      <c r="AL1647" s="15">
        <f t="shared" si="234"/>
        <v>0</v>
      </c>
      <c r="AM1647" s="15">
        <f t="shared" si="234"/>
        <v>0</v>
      </c>
      <c r="AN1647" s="15">
        <f t="shared" si="234"/>
        <v>0</v>
      </c>
      <c r="AO1647" s="15">
        <f t="shared" si="234"/>
        <v>0</v>
      </c>
      <c r="AP1647" s="15">
        <f t="shared" si="234"/>
        <v>0</v>
      </c>
      <c r="AQ1647" s="15">
        <f t="shared" si="234"/>
        <v>0</v>
      </c>
      <c r="AR1647" s="15">
        <f t="shared" si="234"/>
        <v>0</v>
      </c>
      <c r="AS1647" s="15">
        <f t="shared" si="235"/>
        <v>0</v>
      </c>
      <c r="AT1647" s="15">
        <f t="shared" si="235"/>
        <v>0</v>
      </c>
      <c r="AU1647" s="15">
        <f t="shared" si="235"/>
        <v>0</v>
      </c>
      <c r="AV1647" s="15">
        <f t="shared" si="235"/>
        <v>0</v>
      </c>
      <c r="AW1647" s="15">
        <f t="shared" si="235"/>
        <v>0</v>
      </c>
      <c r="AX1647" s="15">
        <f t="shared" si="235"/>
        <v>0</v>
      </c>
      <c r="AY1647" s="15">
        <f t="shared" si="235"/>
        <v>0</v>
      </c>
      <c r="BB1647" t="b">
        <f t="shared" si="237"/>
        <v>1</v>
      </c>
    </row>
    <row r="1648" spans="2:54">
      <c r="B1648">
        <f>TIP!A570</f>
        <v>19311</v>
      </c>
      <c r="C1648">
        <f>TIP!C570</f>
        <v>70720</v>
      </c>
      <c r="D1648" t="str">
        <f>TIP!F570</f>
        <v xml:space="preserve"> SMART</v>
      </c>
      <c r="E1648" s="1" t="s">
        <v>0</v>
      </c>
      <c r="F1648" t="str">
        <f t="shared" si="238"/>
        <v>Transit/TransportationSystemManagementOperations</v>
      </c>
      <c r="G1648" t="str">
        <f>TIP!F570</f>
        <v xml:space="preserve"> SMART</v>
      </c>
      <c r="I1648" t="str">
        <f>TIP!B570</f>
        <v>5307 FY17 Associated Transit Improvements (1%)</v>
      </c>
      <c r="L1648" t="str">
        <f>TIP!E570</f>
        <v xml:space="preserve"> Transit</v>
      </c>
      <c r="M1648" t="str">
        <f>TIP!D570</f>
        <v xml:space="preserve"> 1% Of Sec 5307 Appropriations For Transit Amenities Improvements</v>
      </c>
      <c r="N1648">
        <f>TIP!P570</f>
        <v>6000</v>
      </c>
      <c r="R1648">
        <v>430</v>
      </c>
      <c r="T1648" t="str">
        <f>TIP!H505</f>
        <v>TransportationSystemManagementOperations</v>
      </c>
      <c r="U1648" s="15">
        <f>TIP!L570</f>
        <v>2017</v>
      </c>
      <c r="W1648" s="15">
        <f t="shared" si="236"/>
        <v>6000</v>
      </c>
      <c r="Y1648" s="15">
        <f t="shared" ref="Y1648:AH1657" si="239">IF(Y$1=$U1648,$W1648,0)</f>
        <v>0</v>
      </c>
      <c r="Z1648" s="15">
        <f t="shared" si="239"/>
        <v>0</v>
      </c>
      <c r="AA1648" s="15">
        <f t="shared" si="239"/>
        <v>0</v>
      </c>
      <c r="AB1648" s="15">
        <f t="shared" si="239"/>
        <v>6000</v>
      </c>
      <c r="AC1648" s="15">
        <f t="shared" si="239"/>
        <v>0</v>
      </c>
      <c r="AD1648" s="15">
        <f t="shared" si="239"/>
        <v>0</v>
      </c>
      <c r="AE1648" s="15">
        <f t="shared" si="239"/>
        <v>0</v>
      </c>
      <c r="AF1648" s="15">
        <f t="shared" si="239"/>
        <v>0</v>
      </c>
      <c r="AG1648" s="15">
        <f t="shared" si="239"/>
        <v>0</v>
      </c>
      <c r="AH1648" s="15">
        <f t="shared" si="239"/>
        <v>0</v>
      </c>
      <c r="AI1648" s="15">
        <f t="shared" ref="AI1648:AR1657" si="240">IF(AI$1=$U1648,$W1648,0)</f>
        <v>0</v>
      </c>
      <c r="AJ1648" s="15">
        <f t="shared" si="240"/>
        <v>0</v>
      </c>
      <c r="AK1648" s="15">
        <f t="shared" si="240"/>
        <v>0</v>
      </c>
      <c r="AL1648" s="15">
        <f t="shared" si="240"/>
        <v>0</v>
      </c>
      <c r="AM1648" s="15">
        <f t="shared" si="240"/>
        <v>0</v>
      </c>
      <c r="AN1648" s="15">
        <f t="shared" si="240"/>
        <v>0</v>
      </c>
      <c r="AO1648" s="15">
        <f t="shared" si="240"/>
        <v>0</v>
      </c>
      <c r="AP1648" s="15">
        <f t="shared" si="240"/>
        <v>0</v>
      </c>
      <c r="AQ1648" s="15">
        <f t="shared" si="240"/>
        <v>0</v>
      </c>
      <c r="AR1648" s="15">
        <f t="shared" si="240"/>
        <v>0</v>
      </c>
      <c r="AS1648" s="15">
        <f t="shared" ref="AS1648:AY1657" si="241">IF(AS$1=$U1648,$W1648,0)</f>
        <v>0</v>
      </c>
      <c r="AT1648" s="15">
        <f t="shared" si="241"/>
        <v>0</v>
      </c>
      <c r="AU1648" s="15">
        <f t="shared" si="241"/>
        <v>0</v>
      </c>
      <c r="AV1648" s="15">
        <f t="shared" si="241"/>
        <v>0</v>
      </c>
      <c r="AW1648" s="15">
        <f t="shared" si="241"/>
        <v>0</v>
      </c>
      <c r="AX1648" s="15">
        <f t="shared" si="241"/>
        <v>0</v>
      </c>
      <c r="AY1648" s="15">
        <f t="shared" si="241"/>
        <v>0</v>
      </c>
      <c r="BB1648" t="b">
        <f t="shared" si="237"/>
        <v>1</v>
      </c>
    </row>
    <row r="1649" spans="2:54">
      <c r="B1649">
        <f>TIP!A571</f>
        <v>19315</v>
      </c>
      <c r="C1649">
        <f>TIP!C571</f>
        <v>70725</v>
      </c>
      <c r="D1649" t="str">
        <f>TIP!F571</f>
        <v xml:space="preserve"> SMART</v>
      </c>
      <c r="E1649" s="1" t="s">
        <v>0</v>
      </c>
      <c r="F1649" t="str">
        <f t="shared" si="238"/>
        <v>Transit/Transit</v>
      </c>
      <c r="G1649" t="str">
        <f>TIP!F571</f>
        <v xml:space="preserve"> SMART</v>
      </c>
      <c r="I1649" t="str">
        <f>TIP!B571</f>
        <v>5310 FY17 - Senior &amp; Disabled</v>
      </c>
      <c r="L1649" t="str">
        <f>TIP!E571</f>
        <v xml:space="preserve"> Transit</v>
      </c>
      <c r="M1649" t="str">
        <f>TIP!D571</f>
        <v xml:space="preserve"> Services &amp; Facility Improvements for Elderly &amp; Disabled Customers FY17</v>
      </c>
      <c r="N1649">
        <f>TIP!P571</f>
        <v>43464</v>
      </c>
      <c r="R1649">
        <v>431</v>
      </c>
      <c r="T1649" t="str">
        <f>TIP!H506</f>
        <v>Transit</v>
      </c>
      <c r="U1649" s="15">
        <f>TIP!L571</f>
        <v>2017</v>
      </c>
      <c r="W1649" s="15">
        <f t="shared" si="236"/>
        <v>43464</v>
      </c>
      <c r="Y1649" s="15">
        <f t="shared" si="239"/>
        <v>0</v>
      </c>
      <c r="Z1649" s="15">
        <f t="shared" si="239"/>
        <v>0</v>
      </c>
      <c r="AA1649" s="15">
        <f t="shared" si="239"/>
        <v>0</v>
      </c>
      <c r="AB1649" s="15">
        <f t="shared" si="239"/>
        <v>43464</v>
      </c>
      <c r="AC1649" s="15">
        <f t="shared" si="239"/>
        <v>0</v>
      </c>
      <c r="AD1649" s="15">
        <f t="shared" si="239"/>
        <v>0</v>
      </c>
      <c r="AE1649" s="15">
        <f t="shared" si="239"/>
        <v>0</v>
      </c>
      <c r="AF1649" s="15">
        <f t="shared" si="239"/>
        <v>0</v>
      </c>
      <c r="AG1649" s="15">
        <f t="shared" si="239"/>
        <v>0</v>
      </c>
      <c r="AH1649" s="15">
        <f t="shared" si="239"/>
        <v>0</v>
      </c>
      <c r="AI1649" s="15">
        <f t="shared" si="240"/>
        <v>0</v>
      </c>
      <c r="AJ1649" s="15">
        <f t="shared" si="240"/>
        <v>0</v>
      </c>
      <c r="AK1649" s="15">
        <f t="shared" si="240"/>
        <v>0</v>
      </c>
      <c r="AL1649" s="15">
        <f t="shared" si="240"/>
        <v>0</v>
      </c>
      <c r="AM1649" s="15">
        <f t="shared" si="240"/>
        <v>0</v>
      </c>
      <c r="AN1649" s="15">
        <f t="shared" si="240"/>
        <v>0</v>
      </c>
      <c r="AO1649" s="15">
        <f t="shared" si="240"/>
        <v>0</v>
      </c>
      <c r="AP1649" s="15">
        <f t="shared" si="240"/>
        <v>0</v>
      </c>
      <c r="AQ1649" s="15">
        <f t="shared" si="240"/>
        <v>0</v>
      </c>
      <c r="AR1649" s="15">
        <f t="shared" si="240"/>
        <v>0</v>
      </c>
      <c r="AS1649" s="15">
        <f t="shared" si="241"/>
        <v>0</v>
      </c>
      <c r="AT1649" s="15">
        <f t="shared" si="241"/>
        <v>0</v>
      </c>
      <c r="AU1649" s="15">
        <f t="shared" si="241"/>
        <v>0</v>
      </c>
      <c r="AV1649" s="15">
        <f t="shared" si="241"/>
        <v>0</v>
      </c>
      <c r="AW1649" s="15">
        <f t="shared" si="241"/>
        <v>0</v>
      </c>
      <c r="AX1649" s="15">
        <f t="shared" si="241"/>
        <v>0</v>
      </c>
      <c r="AY1649" s="15">
        <f t="shared" si="241"/>
        <v>0</v>
      </c>
      <c r="BB1649" t="b">
        <f t="shared" si="237"/>
        <v>1</v>
      </c>
    </row>
    <row r="1650" spans="2:54">
      <c r="B1650">
        <f>TIP!A572</f>
        <v>19320</v>
      </c>
      <c r="C1650">
        <f>TIP!C572</f>
        <v>70730</v>
      </c>
      <c r="D1650" t="str">
        <f>TIP!F572</f>
        <v xml:space="preserve"> SMART</v>
      </c>
      <c r="E1650" s="1" t="s">
        <v>0</v>
      </c>
      <c r="F1650" t="str">
        <f t="shared" si="238"/>
        <v>Transit/Transit</v>
      </c>
      <c r="G1650" t="str">
        <f>TIP!F572</f>
        <v xml:space="preserve"> SMART</v>
      </c>
      <c r="I1650" t="str">
        <f>TIP!B572</f>
        <v>5339 FY17 - Bus and Bus Facilities (Capital)</v>
      </c>
      <c r="L1650" t="str">
        <f>TIP!E572</f>
        <v xml:space="preserve"> Transit</v>
      </c>
      <c r="M1650" t="str">
        <f>TIP!D572</f>
        <v xml:space="preserve"> Bus and Bus Facility Upgrades (FY17)</v>
      </c>
      <c r="N1650">
        <f>TIP!P572</f>
        <v>81250</v>
      </c>
      <c r="R1650">
        <v>432</v>
      </c>
      <c r="T1650" t="str">
        <f>TIP!H507</f>
        <v>Transit</v>
      </c>
      <c r="U1650" s="15">
        <f>TIP!L572</f>
        <v>2017</v>
      </c>
      <c r="W1650" s="15">
        <f t="shared" si="236"/>
        <v>81250</v>
      </c>
      <c r="Y1650" s="15">
        <f t="shared" si="239"/>
        <v>0</v>
      </c>
      <c r="Z1650" s="15">
        <f t="shared" si="239"/>
        <v>0</v>
      </c>
      <c r="AA1650" s="15">
        <f t="shared" si="239"/>
        <v>0</v>
      </c>
      <c r="AB1650" s="15">
        <f t="shared" si="239"/>
        <v>81250</v>
      </c>
      <c r="AC1650" s="15">
        <f t="shared" si="239"/>
        <v>0</v>
      </c>
      <c r="AD1650" s="15">
        <f t="shared" si="239"/>
        <v>0</v>
      </c>
      <c r="AE1650" s="15">
        <f t="shared" si="239"/>
        <v>0</v>
      </c>
      <c r="AF1650" s="15">
        <f t="shared" si="239"/>
        <v>0</v>
      </c>
      <c r="AG1650" s="15">
        <f t="shared" si="239"/>
        <v>0</v>
      </c>
      <c r="AH1650" s="15">
        <f t="shared" si="239"/>
        <v>0</v>
      </c>
      <c r="AI1650" s="15">
        <f t="shared" si="240"/>
        <v>0</v>
      </c>
      <c r="AJ1650" s="15">
        <f t="shared" si="240"/>
        <v>0</v>
      </c>
      <c r="AK1650" s="15">
        <f t="shared" si="240"/>
        <v>0</v>
      </c>
      <c r="AL1650" s="15">
        <f t="shared" si="240"/>
        <v>0</v>
      </c>
      <c r="AM1650" s="15">
        <f t="shared" si="240"/>
        <v>0</v>
      </c>
      <c r="AN1650" s="15">
        <f t="shared" si="240"/>
        <v>0</v>
      </c>
      <c r="AO1650" s="15">
        <f t="shared" si="240"/>
        <v>0</v>
      </c>
      <c r="AP1650" s="15">
        <f t="shared" si="240"/>
        <v>0</v>
      </c>
      <c r="AQ1650" s="15">
        <f t="shared" si="240"/>
        <v>0</v>
      </c>
      <c r="AR1650" s="15">
        <f t="shared" si="240"/>
        <v>0</v>
      </c>
      <c r="AS1650" s="15">
        <f t="shared" si="241"/>
        <v>0</v>
      </c>
      <c r="AT1650" s="15">
        <f t="shared" si="241"/>
        <v>0</v>
      </c>
      <c r="AU1650" s="15">
        <f t="shared" si="241"/>
        <v>0</v>
      </c>
      <c r="AV1650" s="15">
        <f t="shared" si="241"/>
        <v>0</v>
      </c>
      <c r="AW1650" s="15">
        <f t="shared" si="241"/>
        <v>0</v>
      </c>
      <c r="AX1650" s="15">
        <f t="shared" si="241"/>
        <v>0</v>
      </c>
      <c r="AY1650" s="15">
        <f t="shared" si="241"/>
        <v>0</v>
      </c>
      <c r="BB1650" t="b">
        <f t="shared" si="237"/>
        <v>1</v>
      </c>
    </row>
    <row r="1651" spans="2:54">
      <c r="B1651">
        <f>TIP!A611</f>
        <v>19307</v>
      </c>
      <c r="C1651">
        <f>TIP!C611</f>
        <v>70718</v>
      </c>
      <c r="D1651" t="str">
        <f>TIP!F611</f>
        <v xml:space="preserve"> SMART</v>
      </c>
      <c r="E1651" s="1" t="s">
        <v>0</v>
      </c>
      <c r="F1651" t="str">
        <f t="shared" si="238"/>
        <v>Transit/Pedestrian</v>
      </c>
      <c r="G1651" t="str">
        <f>TIP!F611</f>
        <v xml:space="preserve"> SMART</v>
      </c>
      <c r="I1651" t="str">
        <f>TIP!B611</f>
        <v>5307 Bus Capital &amp; PM  FY 18</v>
      </c>
      <c r="L1651" t="str">
        <f>TIP!E611</f>
        <v xml:space="preserve"> Transit</v>
      </c>
      <c r="M1651" t="str">
        <f>TIP!D611</f>
        <v xml:space="preserve"> Maintenance and Bus Fleet Replacement FY18</v>
      </c>
      <c r="N1651">
        <f>TIP!P611</f>
        <v>625000</v>
      </c>
      <c r="R1651">
        <v>471</v>
      </c>
      <c r="T1651" t="str">
        <f>TIP!H546</f>
        <v>Pedestrian</v>
      </c>
      <c r="U1651" s="15">
        <f>TIP!L611</f>
        <v>2018</v>
      </c>
      <c r="W1651" s="15">
        <f t="shared" si="236"/>
        <v>625000</v>
      </c>
      <c r="Y1651" s="15">
        <f t="shared" si="239"/>
        <v>0</v>
      </c>
      <c r="Z1651" s="15">
        <f t="shared" si="239"/>
        <v>0</v>
      </c>
      <c r="AA1651" s="15">
        <f t="shared" si="239"/>
        <v>0</v>
      </c>
      <c r="AB1651" s="15">
        <f t="shared" si="239"/>
        <v>0</v>
      </c>
      <c r="AC1651" s="15">
        <f t="shared" si="239"/>
        <v>625000</v>
      </c>
      <c r="AD1651" s="15">
        <f t="shared" si="239"/>
        <v>0</v>
      </c>
      <c r="AE1651" s="15">
        <f t="shared" si="239"/>
        <v>0</v>
      </c>
      <c r="AF1651" s="15">
        <f t="shared" si="239"/>
        <v>0</v>
      </c>
      <c r="AG1651" s="15">
        <f t="shared" si="239"/>
        <v>0</v>
      </c>
      <c r="AH1651" s="15">
        <f t="shared" si="239"/>
        <v>0</v>
      </c>
      <c r="AI1651" s="15">
        <f t="shared" si="240"/>
        <v>0</v>
      </c>
      <c r="AJ1651" s="15">
        <f t="shared" si="240"/>
        <v>0</v>
      </c>
      <c r="AK1651" s="15">
        <f t="shared" si="240"/>
        <v>0</v>
      </c>
      <c r="AL1651" s="15">
        <f t="shared" si="240"/>
        <v>0</v>
      </c>
      <c r="AM1651" s="15">
        <f t="shared" si="240"/>
        <v>0</v>
      </c>
      <c r="AN1651" s="15">
        <f t="shared" si="240"/>
        <v>0</v>
      </c>
      <c r="AO1651" s="15">
        <f t="shared" si="240"/>
        <v>0</v>
      </c>
      <c r="AP1651" s="15">
        <f t="shared" si="240"/>
        <v>0</v>
      </c>
      <c r="AQ1651" s="15">
        <f t="shared" si="240"/>
        <v>0</v>
      </c>
      <c r="AR1651" s="15">
        <f t="shared" si="240"/>
        <v>0</v>
      </c>
      <c r="AS1651" s="15">
        <f t="shared" si="241"/>
        <v>0</v>
      </c>
      <c r="AT1651" s="15">
        <f t="shared" si="241"/>
        <v>0</v>
      </c>
      <c r="AU1651" s="15">
        <f t="shared" si="241"/>
        <v>0</v>
      </c>
      <c r="AV1651" s="15">
        <f t="shared" si="241"/>
        <v>0</v>
      </c>
      <c r="AW1651" s="15">
        <f t="shared" si="241"/>
        <v>0</v>
      </c>
      <c r="AX1651" s="15">
        <f t="shared" si="241"/>
        <v>0</v>
      </c>
      <c r="AY1651" s="15">
        <f t="shared" si="241"/>
        <v>0</v>
      </c>
      <c r="BB1651" t="b">
        <f t="shared" si="237"/>
        <v>1</v>
      </c>
    </row>
    <row r="1652" spans="2:54">
      <c r="B1652">
        <f>TIP!A612</f>
        <v>19312</v>
      </c>
      <c r="C1652">
        <f>TIP!C612</f>
        <v>70721</v>
      </c>
      <c r="D1652" t="str">
        <f>TIP!F612</f>
        <v xml:space="preserve"> SMART</v>
      </c>
      <c r="E1652" s="1" t="s">
        <v>0</v>
      </c>
      <c r="F1652" t="str">
        <f t="shared" si="238"/>
        <v>Transit/0</v>
      </c>
      <c r="G1652" t="str">
        <f>TIP!F612</f>
        <v xml:space="preserve"> SMART</v>
      </c>
      <c r="I1652" t="str">
        <f>TIP!B612</f>
        <v>5307 FY18 Associated Transit Improvements (1%)</v>
      </c>
      <c r="L1652" t="str">
        <f>TIP!E612</f>
        <v xml:space="preserve"> Transit</v>
      </c>
      <c r="M1652" t="str">
        <f>TIP!D612</f>
        <v xml:space="preserve"> 1% Of Sec 5307 Appropriations For Transit Amenities Improvements</v>
      </c>
      <c r="N1652">
        <f>TIP!P612</f>
        <v>6250</v>
      </c>
      <c r="R1652">
        <v>472</v>
      </c>
      <c r="T1652">
        <f>TIP!H547</f>
        <v>0</v>
      </c>
      <c r="U1652" s="15">
        <f>TIP!L612</f>
        <v>2018</v>
      </c>
      <c r="W1652" s="15">
        <f t="shared" si="236"/>
        <v>6250</v>
      </c>
      <c r="Y1652" s="15">
        <f t="shared" si="239"/>
        <v>0</v>
      </c>
      <c r="Z1652" s="15">
        <f t="shared" si="239"/>
        <v>0</v>
      </c>
      <c r="AA1652" s="15">
        <f t="shared" si="239"/>
        <v>0</v>
      </c>
      <c r="AB1652" s="15">
        <f t="shared" si="239"/>
        <v>0</v>
      </c>
      <c r="AC1652" s="15">
        <f t="shared" si="239"/>
        <v>6250</v>
      </c>
      <c r="AD1652" s="15">
        <f t="shared" si="239"/>
        <v>0</v>
      </c>
      <c r="AE1652" s="15">
        <f t="shared" si="239"/>
        <v>0</v>
      </c>
      <c r="AF1652" s="15">
        <f t="shared" si="239"/>
        <v>0</v>
      </c>
      <c r="AG1652" s="15">
        <f t="shared" si="239"/>
        <v>0</v>
      </c>
      <c r="AH1652" s="15">
        <f t="shared" si="239"/>
        <v>0</v>
      </c>
      <c r="AI1652" s="15">
        <f t="shared" si="240"/>
        <v>0</v>
      </c>
      <c r="AJ1652" s="15">
        <f t="shared" si="240"/>
        <v>0</v>
      </c>
      <c r="AK1652" s="15">
        <f t="shared" si="240"/>
        <v>0</v>
      </c>
      <c r="AL1652" s="15">
        <f t="shared" si="240"/>
        <v>0</v>
      </c>
      <c r="AM1652" s="15">
        <f t="shared" si="240"/>
        <v>0</v>
      </c>
      <c r="AN1652" s="15">
        <f t="shared" si="240"/>
        <v>0</v>
      </c>
      <c r="AO1652" s="15">
        <f t="shared" si="240"/>
        <v>0</v>
      </c>
      <c r="AP1652" s="15">
        <f t="shared" si="240"/>
        <v>0</v>
      </c>
      <c r="AQ1652" s="15">
        <f t="shared" si="240"/>
        <v>0</v>
      </c>
      <c r="AR1652" s="15">
        <f t="shared" si="240"/>
        <v>0</v>
      </c>
      <c r="AS1652" s="15">
        <f t="shared" si="241"/>
        <v>0</v>
      </c>
      <c r="AT1652" s="15">
        <f t="shared" si="241"/>
        <v>0</v>
      </c>
      <c r="AU1652" s="15">
        <f t="shared" si="241"/>
        <v>0</v>
      </c>
      <c r="AV1652" s="15">
        <f t="shared" si="241"/>
        <v>0</v>
      </c>
      <c r="AW1652" s="15">
        <f t="shared" si="241"/>
        <v>0</v>
      </c>
      <c r="AX1652" s="15">
        <f t="shared" si="241"/>
        <v>0</v>
      </c>
      <c r="AY1652" s="15">
        <f t="shared" si="241"/>
        <v>0</v>
      </c>
      <c r="BB1652" t="b">
        <f t="shared" si="237"/>
        <v>1</v>
      </c>
    </row>
    <row r="1653" spans="2:54">
      <c r="B1653">
        <f>TIP!A613</f>
        <v>19316</v>
      </c>
      <c r="C1653">
        <f>TIP!C613</f>
        <v>70726</v>
      </c>
      <c r="D1653" t="str">
        <f>TIP!F613</f>
        <v xml:space="preserve"> SMART</v>
      </c>
      <c r="E1653" s="1" t="s">
        <v>0</v>
      </c>
      <c r="F1653" t="str">
        <f t="shared" si="238"/>
        <v>Transit/0</v>
      </c>
      <c r="G1653" t="str">
        <f>TIP!F613</f>
        <v xml:space="preserve"> SMART</v>
      </c>
      <c r="I1653" t="str">
        <f>TIP!B613</f>
        <v>5310 FY18 - Senior &amp; Disabled</v>
      </c>
      <c r="L1653" t="str">
        <f>TIP!E613</f>
        <v xml:space="preserve"> Transit</v>
      </c>
      <c r="M1653" t="str">
        <f>TIP!D613</f>
        <v xml:space="preserve"> Services &amp; Facility Improvements for Elderly &amp; Disabled Customers FY18</v>
      </c>
      <c r="N1653">
        <f>TIP!P613</f>
        <v>45693</v>
      </c>
      <c r="R1653">
        <v>473</v>
      </c>
      <c r="T1653">
        <f>TIP!H548</f>
        <v>0</v>
      </c>
      <c r="U1653" s="15">
        <f>TIP!L613</f>
        <v>2018</v>
      </c>
      <c r="W1653" s="15">
        <f t="shared" si="236"/>
        <v>45693</v>
      </c>
      <c r="Y1653" s="15">
        <f t="shared" si="239"/>
        <v>0</v>
      </c>
      <c r="Z1653" s="15">
        <f t="shared" si="239"/>
        <v>0</v>
      </c>
      <c r="AA1653" s="15">
        <f t="shared" si="239"/>
        <v>0</v>
      </c>
      <c r="AB1653" s="15">
        <f t="shared" si="239"/>
        <v>0</v>
      </c>
      <c r="AC1653" s="15">
        <f t="shared" si="239"/>
        <v>45693</v>
      </c>
      <c r="AD1653" s="15">
        <f t="shared" si="239"/>
        <v>0</v>
      </c>
      <c r="AE1653" s="15">
        <f t="shared" si="239"/>
        <v>0</v>
      </c>
      <c r="AF1653" s="15">
        <f t="shared" si="239"/>
        <v>0</v>
      </c>
      <c r="AG1653" s="15">
        <f t="shared" si="239"/>
        <v>0</v>
      </c>
      <c r="AH1653" s="15">
        <f t="shared" si="239"/>
        <v>0</v>
      </c>
      <c r="AI1653" s="15">
        <f t="shared" si="240"/>
        <v>0</v>
      </c>
      <c r="AJ1653" s="15">
        <f t="shared" si="240"/>
        <v>0</v>
      </c>
      <c r="AK1653" s="15">
        <f t="shared" si="240"/>
        <v>0</v>
      </c>
      <c r="AL1653" s="15">
        <f t="shared" si="240"/>
        <v>0</v>
      </c>
      <c r="AM1653" s="15">
        <f t="shared" si="240"/>
        <v>0</v>
      </c>
      <c r="AN1653" s="15">
        <f t="shared" si="240"/>
        <v>0</v>
      </c>
      <c r="AO1653" s="15">
        <f t="shared" si="240"/>
        <v>0</v>
      </c>
      <c r="AP1653" s="15">
        <f t="shared" si="240"/>
        <v>0</v>
      </c>
      <c r="AQ1653" s="15">
        <f t="shared" si="240"/>
        <v>0</v>
      </c>
      <c r="AR1653" s="15">
        <f t="shared" si="240"/>
        <v>0</v>
      </c>
      <c r="AS1653" s="15">
        <f t="shared" si="241"/>
        <v>0</v>
      </c>
      <c r="AT1653" s="15">
        <f t="shared" si="241"/>
        <v>0</v>
      </c>
      <c r="AU1653" s="15">
        <f t="shared" si="241"/>
        <v>0</v>
      </c>
      <c r="AV1653" s="15">
        <f t="shared" si="241"/>
        <v>0</v>
      </c>
      <c r="AW1653" s="15">
        <f t="shared" si="241"/>
        <v>0</v>
      </c>
      <c r="AX1653" s="15">
        <f t="shared" si="241"/>
        <v>0</v>
      </c>
      <c r="AY1653" s="15">
        <f t="shared" si="241"/>
        <v>0</v>
      </c>
      <c r="BB1653" t="b">
        <f t="shared" si="237"/>
        <v>1</v>
      </c>
    </row>
    <row r="1654" spans="2:54">
      <c r="B1654">
        <f>TIP!A614</f>
        <v>19321</v>
      </c>
      <c r="C1654">
        <f>TIP!C614</f>
        <v>70731</v>
      </c>
      <c r="D1654" t="str">
        <f>TIP!F614</f>
        <v xml:space="preserve"> SMART</v>
      </c>
      <c r="E1654" s="1" t="s">
        <v>0</v>
      </c>
      <c r="F1654" t="str">
        <f t="shared" si="238"/>
        <v>Transit/Pedestrian</v>
      </c>
      <c r="G1654" t="str">
        <f>TIP!F614</f>
        <v xml:space="preserve"> SMART</v>
      </c>
      <c r="I1654" t="str">
        <f>TIP!B614</f>
        <v>5339 FY18 - Bus and Bus Facilities (Capital)</v>
      </c>
      <c r="L1654" t="str">
        <f>TIP!E614</f>
        <v xml:space="preserve"> Transit</v>
      </c>
      <c r="M1654" t="str">
        <f>TIP!D614</f>
        <v xml:space="preserve"> Bus and Bus Facility Upgrades (FY18)</v>
      </c>
      <c r="N1654">
        <f>TIP!P614</f>
        <v>87500</v>
      </c>
      <c r="R1654">
        <v>474</v>
      </c>
      <c r="T1654" t="str">
        <f>TIP!H549</f>
        <v>Pedestrian</v>
      </c>
      <c r="U1654" s="15">
        <f>TIP!L614</f>
        <v>2018</v>
      </c>
      <c r="W1654" s="15">
        <f t="shared" si="236"/>
        <v>87500</v>
      </c>
      <c r="Y1654" s="15">
        <f t="shared" si="239"/>
        <v>0</v>
      </c>
      <c r="Z1654" s="15">
        <f t="shared" si="239"/>
        <v>0</v>
      </c>
      <c r="AA1654" s="15">
        <f t="shared" si="239"/>
        <v>0</v>
      </c>
      <c r="AB1654" s="15">
        <f t="shared" si="239"/>
        <v>0</v>
      </c>
      <c r="AC1654" s="15">
        <f t="shared" si="239"/>
        <v>87500</v>
      </c>
      <c r="AD1654" s="15">
        <f t="shared" si="239"/>
        <v>0</v>
      </c>
      <c r="AE1654" s="15">
        <f t="shared" si="239"/>
        <v>0</v>
      </c>
      <c r="AF1654" s="15">
        <f t="shared" si="239"/>
        <v>0</v>
      </c>
      <c r="AG1654" s="15">
        <f t="shared" si="239"/>
        <v>0</v>
      </c>
      <c r="AH1654" s="15">
        <f t="shared" si="239"/>
        <v>0</v>
      </c>
      <c r="AI1654" s="15">
        <f t="shared" si="240"/>
        <v>0</v>
      </c>
      <c r="AJ1654" s="15">
        <f t="shared" si="240"/>
        <v>0</v>
      </c>
      <c r="AK1654" s="15">
        <f t="shared" si="240"/>
        <v>0</v>
      </c>
      <c r="AL1654" s="15">
        <f t="shared" si="240"/>
        <v>0</v>
      </c>
      <c r="AM1654" s="15">
        <f t="shared" si="240"/>
        <v>0</v>
      </c>
      <c r="AN1654" s="15">
        <f t="shared" si="240"/>
        <v>0</v>
      </c>
      <c r="AO1654" s="15">
        <f t="shared" si="240"/>
        <v>0</v>
      </c>
      <c r="AP1654" s="15">
        <f t="shared" si="240"/>
        <v>0</v>
      </c>
      <c r="AQ1654" s="15">
        <f t="shared" si="240"/>
        <v>0</v>
      </c>
      <c r="AR1654" s="15">
        <f t="shared" si="240"/>
        <v>0</v>
      </c>
      <c r="AS1654" s="15">
        <f t="shared" si="241"/>
        <v>0</v>
      </c>
      <c r="AT1654" s="15">
        <f t="shared" si="241"/>
        <v>0</v>
      </c>
      <c r="AU1654" s="15">
        <f t="shared" si="241"/>
        <v>0</v>
      </c>
      <c r="AV1654" s="15">
        <f t="shared" si="241"/>
        <v>0</v>
      </c>
      <c r="AW1654" s="15">
        <f t="shared" si="241"/>
        <v>0</v>
      </c>
      <c r="AX1654" s="15">
        <f t="shared" si="241"/>
        <v>0</v>
      </c>
      <c r="AY1654" s="15">
        <f t="shared" si="241"/>
        <v>0</v>
      </c>
      <c r="BB1654" t="b">
        <f t="shared" si="237"/>
        <v>1</v>
      </c>
    </row>
    <row r="1655" spans="2:54">
      <c r="B1655">
        <f>TIP!A236</f>
        <v>17538</v>
      </c>
      <c r="C1655">
        <f>TIP!C236</f>
        <v>70440</v>
      </c>
      <c r="D1655" t="str">
        <f>TIP!F236</f>
        <v xml:space="preserve"> Tigard</v>
      </c>
      <c r="E1655" t="s">
        <v>4307</v>
      </c>
      <c r="F1655" t="str">
        <f t="shared" si="238"/>
        <v>City/Roadwayandbridge</v>
      </c>
      <c r="G1655" t="str">
        <f>TIP!F236</f>
        <v xml:space="preserve"> Tigard</v>
      </c>
      <c r="I1655" t="str">
        <f>TIP!B236</f>
        <v>SW Walnut St (Teideman-116th)</v>
      </c>
      <c r="L1655" t="str">
        <f>TIP!E236</f>
        <v xml:space="preserve"> Local Road</v>
      </c>
      <c r="M1655" t="str">
        <f>TIP!D236</f>
        <v xml:space="preserve"> Widen roadway to 5 lanes</v>
      </c>
      <c r="N1655">
        <f>TIP!P236</f>
        <v>0</v>
      </c>
      <c r="R1655">
        <v>96</v>
      </c>
      <c r="T1655" t="str">
        <f>TIP!H171</f>
        <v>Roadwayandbridge</v>
      </c>
      <c r="U1655" s="15">
        <f>TIP!L236</f>
        <v>2015</v>
      </c>
      <c r="W1655" s="15">
        <f t="shared" si="236"/>
        <v>0</v>
      </c>
      <c r="Y1655" s="15">
        <f t="shared" si="239"/>
        <v>0</v>
      </c>
      <c r="Z1655" s="15">
        <f t="shared" si="239"/>
        <v>0</v>
      </c>
      <c r="AA1655" s="15">
        <f t="shared" si="239"/>
        <v>0</v>
      </c>
      <c r="AB1655" s="15">
        <f t="shared" si="239"/>
        <v>0</v>
      </c>
      <c r="AC1655" s="15">
        <f t="shared" si="239"/>
        <v>0</v>
      </c>
      <c r="AD1655" s="15">
        <f t="shared" si="239"/>
        <v>0</v>
      </c>
      <c r="AE1655" s="15">
        <f t="shared" si="239"/>
        <v>0</v>
      </c>
      <c r="AF1655" s="15">
        <f t="shared" si="239"/>
        <v>0</v>
      </c>
      <c r="AG1655" s="15">
        <f t="shared" si="239"/>
        <v>0</v>
      </c>
      <c r="AH1655" s="15">
        <f t="shared" si="239"/>
        <v>0</v>
      </c>
      <c r="AI1655" s="15">
        <f t="shared" si="240"/>
        <v>0</v>
      </c>
      <c r="AJ1655" s="15">
        <f t="shared" si="240"/>
        <v>0</v>
      </c>
      <c r="AK1655" s="15">
        <f t="shared" si="240"/>
        <v>0</v>
      </c>
      <c r="AL1655" s="15">
        <f t="shared" si="240"/>
        <v>0</v>
      </c>
      <c r="AM1655" s="15">
        <f t="shared" si="240"/>
        <v>0</v>
      </c>
      <c r="AN1655" s="15">
        <f t="shared" si="240"/>
        <v>0</v>
      </c>
      <c r="AO1655" s="15">
        <f t="shared" si="240"/>
        <v>0</v>
      </c>
      <c r="AP1655" s="15">
        <f t="shared" si="240"/>
        <v>0</v>
      </c>
      <c r="AQ1655" s="15">
        <f t="shared" si="240"/>
        <v>0</v>
      </c>
      <c r="AR1655" s="15">
        <f t="shared" si="240"/>
        <v>0</v>
      </c>
      <c r="AS1655" s="15">
        <f t="shared" si="241"/>
        <v>0</v>
      </c>
      <c r="AT1655" s="15">
        <f t="shared" si="241"/>
        <v>0</v>
      </c>
      <c r="AU1655" s="15">
        <f t="shared" si="241"/>
        <v>0</v>
      </c>
      <c r="AV1655" s="15">
        <f t="shared" si="241"/>
        <v>0</v>
      </c>
      <c r="AW1655" s="15">
        <f t="shared" si="241"/>
        <v>0</v>
      </c>
      <c r="AX1655" s="15">
        <f t="shared" si="241"/>
        <v>0</v>
      </c>
      <c r="AY1655" s="15">
        <f t="shared" si="241"/>
        <v>0</v>
      </c>
      <c r="BB1655" t="b">
        <f t="shared" si="237"/>
        <v>1</v>
      </c>
    </row>
    <row r="1656" spans="2:54">
      <c r="B1656">
        <f>TIP!A237</f>
        <v>17538</v>
      </c>
      <c r="C1656">
        <f>TIP!C237</f>
        <v>70440</v>
      </c>
      <c r="D1656" t="str">
        <f>TIP!F237</f>
        <v xml:space="preserve"> Tigard</v>
      </c>
      <c r="E1656" t="s">
        <v>4307</v>
      </c>
      <c r="F1656" t="str">
        <f t="shared" si="238"/>
        <v>City/Roadwayandbridge</v>
      </c>
      <c r="G1656" t="str">
        <f>TIP!F237</f>
        <v xml:space="preserve"> Tigard</v>
      </c>
      <c r="I1656" t="str">
        <f>TIP!B237</f>
        <v>SW Walnut St (Teideman-116th)</v>
      </c>
      <c r="L1656" t="str">
        <f>TIP!E237</f>
        <v xml:space="preserve"> Local Road</v>
      </c>
      <c r="M1656" t="str">
        <f>TIP!D237</f>
        <v xml:space="preserve"> Widen roadway to 5 lanes</v>
      </c>
      <c r="N1656">
        <f>TIP!P237</f>
        <v>1404000</v>
      </c>
      <c r="R1656">
        <v>97</v>
      </c>
      <c r="T1656" t="str">
        <f>TIP!H172</f>
        <v>Roadwayandbridge</v>
      </c>
      <c r="U1656" s="15">
        <f>TIP!L237</f>
        <v>2015</v>
      </c>
      <c r="W1656" s="15">
        <f t="shared" si="236"/>
        <v>1404000</v>
      </c>
      <c r="Y1656" s="15">
        <f t="shared" si="239"/>
        <v>0</v>
      </c>
      <c r="Z1656" s="15">
        <f t="shared" si="239"/>
        <v>1404000</v>
      </c>
      <c r="AA1656" s="15">
        <f t="shared" si="239"/>
        <v>0</v>
      </c>
      <c r="AB1656" s="15">
        <f t="shared" si="239"/>
        <v>0</v>
      </c>
      <c r="AC1656" s="15">
        <f t="shared" si="239"/>
        <v>0</v>
      </c>
      <c r="AD1656" s="15">
        <f t="shared" si="239"/>
        <v>0</v>
      </c>
      <c r="AE1656" s="15">
        <f t="shared" si="239"/>
        <v>0</v>
      </c>
      <c r="AF1656" s="15">
        <f t="shared" si="239"/>
        <v>0</v>
      </c>
      <c r="AG1656" s="15">
        <f t="shared" si="239"/>
        <v>0</v>
      </c>
      <c r="AH1656" s="15">
        <f t="shared" si="239"/>
        <v>0</v>
      </c>
      <c r="AI1656" s="15">
        <f t="shared" si="240"/>
        <v>0</v>
      </c>
      <c r="AJ1656" s="15">
        <f t="shared" si="240"/>
        <v>0</v>
      </c>
      <c r="AK1656" s="15">
        <f t="shared" si="240"/>
        <v>0</v>
      </c>
      <c r="AL1656" s="15">
        <f t="shared" si="240"/>
        <v>0</v>
      </c>
      <c r="AM1656" s="15">
        <f t="shared" si="240"/>
        <v>0</v>
      </c>
      <c r="AN1656" s="15">
        <f t="shared" si="240"/>
        <v>0</v>
      </c>
      <c r="AO1656" s="15">
        <f t="shared" si="240"/>
        <v>0</v>
      </c>
      <c r="AP1656" s="15">
        <f t="shared" si="240"/>
        <v>0</v>
      </c>
      <c r="AQ1656" s="15">
        <f t="shared" si="240"/>
        <v>0</v>
      </c>
      <c r="AR1656" s="15">
        <f t="shared" si="240"/>
        <v>0</v>
      </c>
      <c r="AS1656" s="15">
        <f t="shared" si="241"/>
        <v>0</v>
      </c>
      <c r="AT1656" s="15">
        <f t="shared" si="241"/>
        <v>0</v>
      </c>
      <c r="AU1656" s="15">
        <f t="shared" si="241"/>
        <v>0</v>
      </c>
      <c r="AV1656" s="15">
        <f t="shared" si="241"/>
        <v>0</v>
      </c>
      <c r="AW1656" s="15">
        <f t="shared" si="241"/>
        <v>0</v>
      </c>
      <c r="AX1656" s="15">
        <f t="shared" si="241"/>
        <v>0</v>
      </c>
      <c r="AY1656" s="15">
        <f t="shared" si="241"/>
        <v>0</v>
      </c>
      <c r="BB1656" t="b">
        <f t="shared" si="237"/>
        <v>1</v>
      </c>
    </row>
    <row r="1657" spans="2:54">
      <c r="B1657">
        <f>TIP!A252</f>
        <v>17757</v>
      </c>
      <c r="C1657">
        <f>TIP!C252</f>
        <v>70594</v>
      </c>
      <c r="D1657" t="str">
        <f>TIP!F252</f>
        <v xml:space="preserve"> Tigard</v>
      </c>
      <c r="E1657" t="s">
        <v>4307</v>
      </c>
      <c r="F1657" t="str">
        <f t="shared" si="238"/>
        <v>City/0</v>
      </c>
      <c r="G1657" t="str">
        <f>TIP!F252</f>
        <v xml:space="preserve"> Tigard</v>
      </c>
      <c r="I1657" t="str">
        <f>TIP!B252</f>
        <v>Main St Ph2: Rail Corridor-Scoffins</v>
      </c>
      <c r="L1657" t="str">
        <f>TIP!E252</f>
        <v xml:space="preserve"> Local Road</v>
      </c>
      <c r="M1657" t="str">
        <f>TIP!D252</f>
        <v xml:space="preserve"> Green street retrofit pedestrian amenities street lights</v>
      </c>
      <c r="N1657">
        <f>TIP!P252</f>
        <v>445782</v>
      </c>
      <c r="R1657">
        <v>112</v>
      </c>
      <c r="T1657">
        <f>TIP!H187</f>
        <v>0</v>
      </c>
      <c r="U1657" s="15">
        <f>TIP!L252</f>
        <v>2015</v>
      </c>
      <c r="W1657" s="15">
        <f t="shared" si="236"/>
        <v>445782</v>
      </c>
      <c r="Y1657" s="15">
        <f t="shared" si="239"/>
        <v>0</v>
      </c>
      <c r="Z1657" s="15">
        <f t="shared" si="239"/>
        <v>445782</v>
      </c>
      <c r="AA1657" s="15">
        <f t="shared" si="239"/>
        <v>0</v>
      </c>
      <c r="AB1657" s="15">
        <f t="shared" si="239"/>
        <v>0</v>
      </c>
      <c r="AC1657" s="15">
        <f t="shared" si="239"/>
        <v>0</v>
      </c>
      <c r="AD1657" s="15">
        <f t="shared" si="239"/>
        <v>0</v>
      </c>
      <c r="AE1657" s="15">
        <f t="shared" si="239"/>
        <v>0</v>
      </c>
      <c r="AF1657" s="15">
        <f t="shared" si="239"/>
        <v>0</v>
      </c>
      <c r="AG1657" s="15">
        <f t="shared" si="239"/>
        <v>0</v>
      </c>
      <c r="AH1657" s="15">
        <f t="shared" si="239"/>
        <v>0</v>
      </c>
      <c r="AI1657" s="15">
        <f t="shared" si="240"/>
        <v>0</v>
      </c>
      <c r="AJ1657" s="15">
        <f t="shared" si="240"/>
        <v>0</v>
      </c>
      <c r="AK1657" s="15">
        <f t="shared" si="240"/>
        <v>0</v>
      </c>
      <c r="AL1657" s="15">
        <f t="shared" si="240"/>
        <v>0</v>
      </c>
      <c r="AM1657" s="15">
        <f t="shared" si="240"/>
        <v>0</v>
      </c>
      <c r="AN1657" s="15">
        <f t="shared" si="240"/>
        <v>0</v>
      </c>
      <c r="AO1657" s="15">
        <f t="shared" si="240"/>
        <v>0</v>
      </c>
      <c r="AP1657" s="15">
        <f t="shared" si="240"/>
        <v>0</v>
      </c>
      <c r="AQ1657" s="15">
        <f t="shared" si="240"/>
        <v>0</v>
      </c>
      <c r="AR1657" s="15">
        <f t="shared" si="240"/>
        <v>0</v>
      </c>
      <c r="AS1657" s="15">
        <f t="shared" si="241"/>
        <v>0</v>
      </c>
      <c r="AT1657" s="15">
        <f t="shared" si="241"/>
        <v>0</v>
      </c>
      <c r="AU1657" s="15">
        <f t="shared" si="241"/>
        <v>0</v>
      </c>
      <c r="AV1657" s="15">
        <f t="shared" si="241"/>
        <v>0</v>
      </c>
      <c r="AW1657" s="15">
        <f t="shared" si="241"/>
        <v>0</v>
      </c>
      <c r="AX1657" s="15">
        <f t="shared" si="241"/>
        <v>0</v>
      </c>
      <c r="AY1657" s="15">
        <f t="shared" si="241"/>
        <v>0</v>
      </c>
      <c r="BB1657" t="b">
        <f t="shared" si="237"/>
        <v>1</v>
      </c>
    </row>
    <row r="1658" spans="2:54">
      <c r="B1658">
        <f>TIP!A334</f>
        <v>18311</v>
      </c>
      <c r="C1658">
        <f>TIP!C334</f>
        <v>70647</v>
      </c>
      <c r="D1658" t="str">
        <f>TIP!F334</f>
        <v xml:space="preserve"> Tigard</v>
      </c>
      <c r="E1658" t="s">
        <v>4307</v>
      </c>
      <c r="F1658" t="str">
        <f t="shared" si="238"/>
        <v>City/Other</v>
      </c>
      <c r="G1658" t="str">
        <f>TIP!F334</f>
        <v xml:space="preserve"> Tigard</v>
      </c>
      <c r="I1658" t="str">
        <f>TIP!B334</f>
        <v>Durham Rd/Upper Boones Ferry Rd. OR99W - I-5</v>
      </c>
      <c r="L1658" t="str">
        <f>TIP!E334</f>
        <v xml:space="preserve"> Local Road</v>
      </c>
      <c r="M1658" t="str">
        <f>TIP!D334</f>
        <v xml:space="preserve"> Design upgrades to signal hardware and communication. Add adaptive signal timing and detection</v>
      </c>
      <c r="N1658">
        <f>TIP!P334</f>
        <v>450000</v>
      </c>
      <c r="R1658">
        <v>194</v>
      </c>
      <c r="T1658" t="str">
        <f>TIP!H269</f>
        <v>Other</v>
      </c>
      <c r="U1658" s="15">
        <f>TIP!L334</f>
        <v>2015</v>
      </c>
      <c r="W1658" s="15">
        <f t="shared" si="236"/>
        <v>450000</v>
      </c>
      <c r="Y1658" s="15">
        <f t="shared" ref="Y1658:AH1667" si="242">IF(Y$1=$U1658,$W1658,0)</f>
        <v>0</v>
      </c>
      <c r="Z1658" s="15">
        <f t="shared" si="242"/>
        <v>450000</v>
      </c>
      <c r="AA1658" s="15">
        <f t="shared" si="242"/>
        <v>0</v>
      </c>
      <c r="AB1658" s="15">
        <f t="shared" si="242"/>
        <v>0</v>
      </c>
      <c r="AC1658" s="15">
        <f t="shared" si="242"/>
        <v>0</v>
      </c>
      <c r="AD1658" s="15">
        <f t="shared" si="242"/>
        <v>0</v>
      </c>
      <c r="AE1658" s="15">
        <f t="shared" si="242"/>
        <v>0</v>
      </c>
      <c r="AF1658" s="15">
        <f t="shared" si="242"/>
        <v>0</v>
      </c>
      <c r="AG1658" s="15">
        <f t="shared" si="242"/>
        <v>0</v>
      </c>
      <c r="AH1658" s="15">
        <f t="shared" si="242"/>
        <v>0</v>
      </c>
      <c r="AI1658" s="15">
        <f t="shared" ref="AI1658:AR1667" si="243">IF(AI$1=$U1658,$W1658,0)</f>
        <v>0</v>
      </c>
      <c r="AJ1658" s="15">
        <f t="shared" si="243"/>
        <v>0</v>
      </c>
      <c r="AK1658" s="15">
        <f t="shared" si="243"/>
        <v>0</v>
      </c>
      <c r="AL1658" s="15">
        <f t="shared" si="243"/>
        <v>0</v>
      </c>
      <c r="AM1658" s="15">
        <f t="shared" si="243"/>
        <v>0</v>
      </c>
      <c r="AN1658" s="15">
        <f t="shared" si="243"/>
        <v>0</v>
      </c>
      <c r="AO1658" s="15">
        <f t="shared" si="243"/>
        <v>0</v>
      </c>
      <c r="AP1658" s="15">
        <f t="shared" si="243"/>
        <v>0</v>
      </c>
      <c r="AQ1658" s="15">
        <f t="shared" si="243"/>
        <v>0</v>
      </c>
      <c r="AR1658" s="15">
        <f t="shared" si="243"/>
        <v>0</v>
      </c>
      <c r="AS1658" s="15">
        <f t="shared" ref="AS1658:AY1667" si="244">IF(AS$1=$U1658,$W1658,0)</f>
        <v>0</v>
      </c>
      <c r="AT1658" s="15">
        <f t="shared" si="244"/>
        <v>0</v>
      </c>
      <c r="AU1658" s="15">
        <f t="shared" si="244"/>
        <v>0</v>
      </c>
      <c r="AV1658" s="15">
        <f t="shared" si="244"/>
        <v>0</v>
      </c>
      <c r="AW1658" s="15">
        <f t="shared" si="244"/>
        <v>0</v>
      </c>
      <c r="AX1658" s="15">
        <f t="shared" si="244"/>
        <v>0</v>
      </c>
      <c r="AY1658" s="15">
        <f t="shared" si="244"/>
        <v>0</v>
      </c>
      <c r="BB1658" t="b">
        <f t="shared" si="237"/>
        <v>1</v>
      </c>
    </row>
    <row r="1659" spans="2:54">
      <c r="B1659">
        <f>TIP!A335</f>
        <v>18311</v>
      </c>
      <c r="C1659">
        <f>TIP!C335</f>
        <v>70647</v>
      </c>
      <c r="D1659" t="str">
        <f>TIP!F335</f>
        <v xml:space="preserve"> Tigard</v>
      </c>
      <c r="E1659" t="s">
        <v>4307</v>
      </c>
      <c r="F1659" t="str">
        <f t="shared" si="238"/>
        <v>City/Other</v>
      </c>
      <c r="G1659" t="str">
        <f>TIP!F335</f>
        <v xml:space="preserve"> Tigard</v>
      </c>
      <c r="I1659" t="str">
        <f>TIP!B335</f>
        <v>Durham Rd/Upper Boones Ferry Rd. OR99W - I-5</v>
      </c>
      <c r="L1659" t="str">
        <f>TIP!E335</f>
        <v xml:space="preserve"> Local Road</v>
      </c>
      <c r="M1659" t="str">
        <f>TIP!D335</f>
        <v xml:space="preserve"> Design upgrades to signal hardware and communication. Add adaptive signal timing and detection</v>
      </c>
      <c r="N1659">
        <f>TIP!P335</f>
        <v>664454</v>
      </c>
      <c r="R1659">
        <v>195</v>
      </c>
      <c r="T1659" t="str">
        <f>TIP!H270</f>
        <v>Other</v>
      </c>
      <c r="U1659" s="15">
        <f>TIP!L335</f>
        <v>2015</v>
      </c>
      <c r="W1659" s="15">
        <f t="shared" si="236"/>
        <v>664454</v>
      </c>
      <c r="Y1659" s="15">
        <f t="shared" si="242"/>
        <v>0</v>
      </c>
      <c r="Z1659" s="15">
        <f t="shared" si="242"/>
        <v>664454</v>
      </c>
      <c r="AA1659" s="15">
        <f t="shared" si="242"/>
        <v>0</v>
      </c>
      <c r="AB1659" s="15">
        <f t="shared" si="242"/>
        <v>0</v>
      </c>
      <c r="AC1659" s="15">
        <f t="shared" si="242"/>
        <v>0</v>
      </c>
      <c r="AD1659" s="15">
        <f t="shared" si="242"/>
        <v>0</v>
      </c>
      <c r="AE1659" s="15">
        <f t="shared" si="242"/>
        <v>0</v>
      </c>
      <c r="AF1659" s="15">
        <f t="shared" si="242"/>
        <v>0</v>
      </c>
      <c r="AG1659" s="15">
        <f t="shared" si="242"/>
        <v>0</v>
      </c>
      <c r="AH1659" s="15">
        <f t="shared" si="242"/>
        <v>0</v>
      </c>
      <c r="AI1659" s="15">
        <f t="shared" si="243"/>
        <v>0</v>
      </c>
      <c r="AJ1659" s="15">
        <f t="shared" si="243"/>
        <v>0</v>
      </c>
      <c r="AK1659" s="15">
        <f t="shared" si="243"/>
        <v>0</v>
      </c>
      <c r="AL1659" s="15">
        <f t="shared" si="243"/>
        <v>0</v>
      </c>
      <c r="AM1659" s="15">
        <f t="shared" si="243"/>
        <v>0</v>
      </c>
      <c r="AN1659" s="15">
        <f t="shared" si="243"/>
        <v>0</v>
      </c>
      <c r="AO1659" s="15">
        <f t="shared" si="243"/>
        <v>0</v>
      </c>
      <c r="AP1659" s="15">
        <f t="shared" si="243"/>
        <v>0</v>
      </c>
      <c r="AQ1659" s="15">
        <f t="shared" si="243"/>
        <v>0</v>
      </c>
      <c r="AR1659" s="15">
        <f t="shared" si="243"/>
        <v>0</v>
      </c>
      <c r="AS1659" s="15">
        <f t="shared" si="244"/>
        <v>0</v>
      </c>
      <c r="AT1659" s="15">
        <f t="shared" si="244"/>
        <v>0</v>
      </c>
      <c r="AU1659" s="15">
        <f t="shared" si="244"/>
        <v>0</v>
      </c>
      <c r="AV1659" s="15">
        <f t="shared" si="244"/>
        <v>0</v>
      </c>
      <c r="AW1659" s="15">
        <f t="shared" si="244"/>
        <v>0</v>
      </c>
      <c r="AX1659" s="15">
        <f t="shared" si="244"/>
        <v>0</v>
      </c>
      <c r="AY1659" s="15">
        <f t="shared" si="244"/>
        <v>0</v>
      </c>
      <c r="BB1659" t="b">
        <f t="shared" si="237"/>
        <v>1</v>
      </c>
    </row>
    <row r="1660" spans="2:54">
      <c r="B1660">
        <f>TIP!A468</f>
        <v>17757</v>
      </c>
      <c r="C1660">
        <f>TIP!C468</f>
        <v>70594</v>
      </c>
      <c r="D1660" t="str">
        <f>TIP!F468</f>
        <v xml:space="preserve"> Tigard</v>
      </c>
      <c r="E1660" t="s">
        <v>4307</v>
      </c>
      <c r="F1660" t="str">
        <f t="shared" si="238"/>
        <v>City/Roadwayandbridge</v>
      </c>
      <c r="G1660" t="str">
        <f>TIP!F468</f>
        <v xml:space="preserve"> Tigard</v>
      </c>
      <c r="I1660" t="str">
        <f>TIP!B468</f>
        <v>Main St Ph2: Rail Corridor-Scoffins</v>
      </c>
      <c r="L1660" t="str">
        <f>TIP!E468</f>
        <v xml:space="preserve"> Local Road</v>
      </c>
      <c r="M1660" t="str">
        <f>TIP!D468</f>
        <v xml:space="preserve"> Green street retrofit pedestrian amenities street lights</v>
      </c>
      <c r="N1660">
        <f>TIP!P468</f>
        <v>167168</v>
      </c>
      <c r="R1660">
        <v>328</v>
      </c>
      <c r="T1660" t="str">
        <f>TIP!H403</f>
        <v>Roadwayandbridge</v>
      </c>
      <c r="U1660" s="15">
        <f>TIP!L468</f>
        <v>2016</v>
      </c>
      <c r="W1660" s="15">
        <f t="shared" si="236"/>
        <v>167168</v>
      </c>
      <c r="Y1660" s="15">
        <f t="shared" si="242"/>
        <v>0</v>
      </c>
      <c r="Z1660" s="15">
        <f t="shared" si="242"/>
        <v>0</v>
      </c>
      <c r="AA1660" s="15">
        <f t="shared" si="242"/>
        <v>167168</v>
      </c>
      <c r="AB1660" s="15">
        <f t="shared" si="242"/>
        <v>0</v>
      </c>
      <c r="AC1660" s="15">
        <f t="shared" si="242"/>
        <v>0</v>
      </c>
      <c r="AD1660" s="15">
        <f t="shared" si="242"/>
        <v>0</v>
      </c>
      <c r="AE1660" s="15">
        <f t="shared" si="242"/>
        <v>0</v>
      </c>
      <c r="AF1660" s="15">
        <f t="shared" si="242"/>
        <v>0</v>
      </c>
      <c r="AG1660" s="15">
        <f t="shared" si="242"/>
        <v>0</v>
      </c>
      <c r="AH1660" s="15">
        <f t="shared" si="242"/>
        <v>0</v>
      </c>
      <c r="AI1660" s="15">
        <f t="shared" si="243"/>
        <v>0</v>
      </c>
      <c r="AJ1660" s="15">
        <f t="shared" si="243"/>
        <v>0</v>
      </c>
      <c r="AK1660" s="15">
        <f t="shared" si="243"/>
        <v>0</v>
      </c>
      <c r="AL1660" s="15">
        <f t="shared" si="243"/>
        <v>0</v>
      </c>
      <c r="AM1660" s="15">
        <f t="shared" si="243"/>
        <v>0</v>
      </c>
      <c r="AN1660" s="15">
        <f t="shared" si="243"/>
        <v>0</v>
      </c>
      <c r="AO1660" s="15">
        <f t="shared" si="243"/>
        <v>0</v>
      </c>
      <c r="AP1660" s="15">
        <f t="shared" si="243"/>
        <v>0</v>
      </c>
      <c r="AQ1660" s="15">
        <f t="shared" si="243"/>
        <v>0</v>
      </c>
      <c r="AR1660" s="15">
        <f t="shared" si="243"/>
        <v>0</v>
      </c>
      <c r="AS1660" s="15">
        <f t="shared" si="244"/>
        <v>0</v>
      </c>
      <c r="AT1660" s="15">
        <f t="shared" si="244"/>
        <v>0</v>
      </c>
      <c r="AU1660" s="15">
        <f t="shared" si="244"/>
        <v>0</v>
      </c>
      <c r="AV1660" s="15">
        <f t="shared" si="244"/>
        <v>0</v>
      </c>
      <c r="AW1660" s="15">
        <f t="shared" si="244"/>
        <v>0</v>
      </c>
      <c r="AX1660" s="15">
        <f t="shared" si="244"/>
        <v>0</v>
      </c>
      <c r="AY1660" s="15">
        <f t="shared" si="244"/>
        <v>0</v>
      </c>
      <c r="BB1660" t="b">
        <f t="shared" si="237"/>
        <v>1</v>
      </c>
    </row>
    <row r="1661" spans="2:54">
      <c r="B1661">
        <f>TIP!A531</f>
        <v>17757</v>
      </c>
      <c r="C1661">
        <f>TIP!C531</f>
        <v>70594</v>
      </c>
      <c r="D1661" t="str">
        <f>TIP!F531</f>
        <v xml:space="preserve"> Tigard</v>
      </c>
      <c r="E1661" t="s">
        <v>4307</v>
      </c>
      <c r="F1661" t="str">
        <f t="shared" si="238"/>
        <v>City/TransportationSystemManagementOperations</v>
      </c>
      <c r="G1661" t="str">
        <f>TIP!F531</f>
        <v xml:space="preserve"> Tigard</v>
      </c>
      <c r="I1661" t="str">
        <f>TIP!B531</f>
        <v>Main St Ph2: Rail Corridor-Scoffins</v>
      </c>
      <c r="L1661" t="str">
        <f>TIP!E531</f>
        <v xml:space="preserve"> Local Road</v>
      </c>
      <c r="M1661" t="str">
        <f>TIP!D531</f>
        <v xml:space="preserve"> Green street retrofit pedestrian amenities street lights</v>
      </c>
      <c r="N1661">
        <f>TIP!P531</f>
        <v>1612050</v>
      </c>
      <c r="R1661">
        <v>391</v>
      </c>
      <c r="T1661" t="str">
        <f>TIP!H466</f>
        <v>TransportationSystemManagementOperations</v>
      </c>
      <c r="U1661" s="15">
        <f>TIP!L531</f>
        <v>2017</v>
      </c>
      <c r="W1661" s="15">
        <f t="shared" si="236"/>
        <v>1612050</v>
      </c>
      <c r="Y1661" s="15">
        <f t="shared" si="242"/>
        <v>0</v>
      </c>
      <c r="Z1661" s="15">
        <f t="shared" si="242"/>
        <v>0</v>
      </c>
      <c r="AA1661" s="15">
        <f t="shared" si="242"/>
        <v>0</v>
      </c>
      <c r="AB1661" s="15">
        <f t="shared" si="242"/>
        <v>1612050</v>
      </c>
      <c r="AC1661" s="15">
        <f t="shared" si="242"/>
        <v>0</v>
      </c>
      <c r="AD1661" s="15">
        <f t="shared" si="242"/>
        <v>0</v>
      </c>
      <c r="AE1661" s="15">
        <f t="shared" si="242"/>
        <v>0</v>
      </c>
      <c r="AF1661" s="15">
        <f t="shared" si="242"/>
        <v>0</v>
      </c>
      <c r="AG1661" s="15">
        <f t="shared" si="242"/>
        <v>0</v>
      </c>
      <c r="AH1661" s="15">
        <f t="shared" si="242"/>
        <v>0</v>
      </c>
      <c r="AI1661" s="15">
        <f t="shared" si="243"/>
        <v>0</v>
      </c>
      <c r="AJ1661" s="15">
        <f t="shared" si="243"/>
        <v>0</v>
      </c>
      <c r="AK1661" s="15">
        <f t="shared" si="243"/>
        <v>0</v>
      </c>
      <c r="AL1661" s="15">
        <f t="shared" si="243"/>
        <v>0</v>
      </c>
      <c r="AM1661" s="15">
        <f t="shared" si="243"/>
        <v>0</v>
      </c>
      <c r="AN1661" s="15">
        <f t="shared" si="243"/>
        <v>0</v>
      </c>
      <c r="AO1661" s="15">
        <f t="shared" si="243"/>
        <v>0</v>
      </c>
      <c r="AP1661" s="15">
        <f t="shared" si="243"/>
        <v>0</v>
      </c>
      <c r="AQ1661" s="15">
        <f t="shared" si="243"/>
        <v>0</v>
      </c>
      <c r="AR1661" s="15">
        <f t="shared" si="243"/>
        <v>0</v>
      </c>
      <c r="AS1661" s="15">
        <f t="shared" si="244"/>
        <v>0</v>
      </c>
      <c r="AT1661" s="15">
        <f t="shared" si="244"/>
        <v>0</v>
      </c>
      <c r="AU1661" s="15">
        <f t="shared" si="244"/>
        <v>0</v>
      </c>
      <c r="AV1661" s="15">
        <f t="shared" si="244"/>
        <v>0</v>
      </c>
      <c r="AW1661" s="15">
        <f t="shared" si="244"/>
        <v>0</v>
      </c>
      <c r="AX1661" s="15">
        <f t="shared" si="244"/>
        <v>0</v>
      </c>
      <c r="AY1661" s="15">
        <f t="shared" si="244"/>
        <v>0</v>
      </c>
      <c r="BB1661" t="b">
        <f t="shared" si="237"/>
        <v>1</v>
      </c>
    </row>
    <row r="1662" spans="2:54">
      <c r="B1662">
        <f>TIP!A165</f>
        <v>18050</v>
      </c>
      <c r="C1662">
        <f>TIP!C165</f>
        <v>70516</v>
      </c>
      <c r="D1662" t="str">
        <f>TIP!F165</f>
        <v xml:space="preserve"> TriMet</v>
      </c>
      <c r="E1662" t="s">
        <v>0</v>
      </c>
      <c r="F1662" t="str">
        <f t="shared" si="238"/>
        <v>Transit/0</v>
      </c>
      <c r="G1662" t="str">
        <f>TIP!F165</f>
        <v xml:space="preserve"> TriMet</v>
      </c>
      <c r="I1662" t="str">
        <f>TIP!B165</f>
        <v>TriMet Bus/Rail Transit Enhancements (FY14)</v>
      </c>
      <c r="L1662" t="str">
        <f>TIP!E165</f>
        <v xml:space="preserve"> Transit</v>
      </c>
      <c r="M1662" t="str">
        <f>TIP!D165</f>
        <v xml:space="preserve"> 1% Of Sec 5307 Appropriations For Transit Amenities Improvements Such As Real-Time Signage</v>
      </c>
      <c r="N1662">
        <f>TIP!P165</f>
        <v>0</v>
      </c>
      <c r="R1662">
        <v>25</v>
      </c>
      <c r="T1662">
        <f>TIP!H100</f>
        <v>0</v>
      </c>
      <c r="U1662" s="15">
        <f>TIP!L165</f>
        <v>2014</v>
      </c>
      <c r="W1662" s="15">
        <f t="shared" si="236"/>
        <v>0</v>
      </c>
      <c r="Y1662" s="15">
        <f t="shared" si="242"/>
        <v>0</v>
      </c>
      <c r="Z1662" s="15">
        <f t="shared" si="242"/>
        <v>0</v>
      </c>
      <c r="AA1662" s="15">
        <f t="shared" si="242"/>
        <v>0</v>
      </c>
      <c r="AB1662" s="15">
        <f t="shared" si="242"/>
        <v>0</v>
      </c>
      <c r="AC1662" s="15">
        <f t="shared" si="242"/>
        <v>0</v>
      </c>
      <c r="AD1662" s="15">
        <f t="shared" si="242"/>
        <v>0</v>
      </c>
      <c r="AE1662" s="15">
        <f t="shared" si="242"/>
        <v>0</v>
      </c>
      <c r="AF1662" s="15">
        <f t="shared" si="242"/>
        <v>0</v>
      </c>
      <c r="AG1662" s="15">
        <f t="shared" si="242"/>
        <v>0</v>
      </c>
      <c r="AH1662" s="15">
        <f t="shared" si="242"/>
        <v>0</v>
      </c>
      <c r="AI1662" s="15">
        <f t="shared" si="243"/>
        <v>0</v>
      </c>
      <c r="AJ1662" s="15">
        <f t="shared" si="243"/>
        <v>0</v>
      </c>
      <c r="AK1662" s="15">
        <f t="shared" si="243"/>
        <v>0</v>
      </c>
      <c r="AL1662" s="15">
        <f t="shared" si="243"/>
        <v>0</v>
      </c>
      <c r="AM1662" s="15">
        <f t="shared" si="243"/>
        <v>0</v>
      </c>
      <c r="AN1662" s="15">
        <f t="shared" si="243"/>
        <v>0</v>
      </c>
      <c r="AO1662" s="15">
        <f t="shared" si="243"/>
        <v>0</v>
      </c>
      <c r="AP1662" s="15">
        <f t="shared" si="243"/>
        <v>0</v>
      </c>
      <c r="AQ1662" s="15">
        <f t="shared" si="243"/>
        <v>0</v>
      </c>
      <c r="AR1662" s="15">
        <f t="shared" si="243"/>
        <v>0</v>
      </c>
      <c r="AS1662" s="15">
        <f t="shared" si="244"/>
        <v>0</v>
      </c>
      <c r="AT1662" s="15">
        <f t="shared" si="244"/>
        <v>0</v>
      </c>
      <c r="AU1662" s="15">
        <f t="shared" si="244"/>
        <v>0</v>
      </c>
      <c r="AV1662" s="15">
        <f t="shared" si="244"/>
        <v>0</v>
      </c>
      <c r="AW1662" s="15">
        <f t="shared" si="244"/>
        <v>0</v>
      </c>
      <c r="AX1662" s="15">
        <f t="shared" si="244"/>
        <v>0</v>
      </c>
      <c r="AY1662" s="15">
        <f t="shared" si="244"/>
        <v>0</v>
      </c>
      <c r="BB1662" t="b">
        <f t="shared" si="237"/>
        <v>1</v>
      </c>
    </row>
    <row r="1663" spans="2:54">
      <c r="B1663">
        <f>TIP!A272</f>
        <v>18010</v>
      </c>
      <c r="C1663">
        <f>TIP!C272</f>
        <v>70492</v>
      </c>
      <c r="D1663" t="str">
        <f>TIP!F272</f>
        <v xml:space="preserve"> TriMet</v>
      </c>
      <c r="E1663" t="s">
        <v>0</v>
      </c>
      <c r="F1663" t="str">
        <f t="shared" si="238"/>
        <v>Transit/Pedestrian</v>
      </c>
      <c r="G1663" t="str">
        <f>TIP!F272</f>
        <v xml:space="preserve"> TriMet</v>
      </c>
      <c r="I1663" t="str">
        <f>TIP!B272</f>
        <v>2015 TriMet Preventative Maintenance (TOD)</v>
      </c>
      <c r="L1663" t="str">
        <f>TIP!E272</f>
        <v xml:space="preserve"> Local Road</v>
      </c>
      <c r="M1663" t="str">
        <f>TIP!D272</f>
        <v xml:space="preserve"> The TOD program works directly with developers and local jurisdictions to create vibrant downtowns main streets and station areas by helping to change land use patterns near transit.</v>
      </c>
      <c r="N1663">
        <f>TIP!P272</f>
        <v>3315502</v>
      </c>
      <c r="R1663">
        <v>132</v>
      </c>
      <c r="T1663" t="str">
        <f>TIP!H207</f>
        <v>Pedestrian</v>
      </c>
      <c r="U1663" s="15">
        <f>TIP!L272</f>
        <v>2015</v>
      </c>
      <c r="W1663" s="15">
        <f t="shared" si="236"/>
        <v>3315502</v>
      </c>
      <c r="Y1663" s="15">
        <f t="shared" si="242"/>
        <v>0</v>
      </c>
      <c r="Z1663" s="15">
        <f t="shared" si="242"/>
        <v>3315502</v>
      </c>
      <c r="AA1663" s="15">
        <f t="shared" si="242"/>
        <v>0</v>
      </c>
      <c r="AB1663" s="15">
        <f t="shared" si="242"/>
        <v>0</v>
      </c>
      <c r="AC1663" s="15">
        <f t="shared" si="242"/>
        <v>0</v>
      </c>
      <c r="AD1663" s="15">
        <f t="shared" si="242"/>
        <v>0</v>
      </c>
      <c r="AE1663" s="15">
        <f t="shared" si="242"/>
        <v>0</v>
      </c>
      <c r="AF1663" s="15">
        <f t="shared" si="242"/>
        <v>0</v>
      </c>
      <c r="AG1663" s="15">
        <f t="shared" si="242"/>
        <v>0</v>
      </c>
      <c r="AH1663" s="15">
        <f t="shared" si="242"/>
        <v>0</v>
      </c>
      <c r="AI1663" s="15">
        <f t="shared" si="243"/>
        <v>0</v>
      </c>
      <c r="AJ1663" s="15">
        <f t="shared" si="243"/>
        <v>0</v>
      </c>
      <c r="AK1663" s="15">
        <f t="shared" si="243"/>
        <v>0</v>
      </c>
      <c r="AL1663" s="15">
        <f t="shared" si="243"/>
        <v>0</v>
      </c>
      <c r="AM1663" s="15">
        <f t="shared" si="243"/>
        <v>0</v>
      </c>
      <c r="AN1663" s="15">
        <f t="shared" si="243"/>
        <v>0</v>
      </c>
      <c r="AO1663" s="15">
        <f t="shared" si="243"/>
        <v>0</v>
      </c>
      <c r="AP1663" s="15">
        <f t="shared" si="243"/>
        <v>0</v>
      </c>
      <c r="AQ1663" s="15">
        <f t="shared" si="243"/>
        <v>0</v>
      </c>
      <c r="AR1663" s="15">
        <f t="shared" si="243"/>
        <v>0</v>
      </c>
      <c r="AS1663" s="15">
        <f t="shared" si="244"/>
        <v>0</v>
      </c>
      <c r="AT1663" s="15">
        <f t="shared" si="244"/>
        <v>0</v>
      </c>
      <c r="AU1663" s="15">
        <f t="shared" si="244"/>
        <v>0</v>
      </c>
      <c r="AV1663" s="15">
        <f t="shared" si="244"/>
        <v>0</v>
      </c>
      <c r="AW1663" s="15">
        <f t="shared" si="244"/>
        <v>0</v>
      </c>
      <c r="AX1663" s="15">
        <f t="shared" si="244"/>
        <v>0</v>
      </c>
      <c r="AY1663" s="15">
        <f t="shared" si="244"/>
        <v>0</v>
      </c>
      <c r="BB1663" t="b">
        <f t="shared" si="237"/>
        <v>1</v>
      </c>
    </row>
    <row r="1664" spans="2:54">
      <c r="B1664">
        <f>TIP!A298</f>
        <v>18039</v>
      </c>
      <c r="C1664">
        <f>TIP!C298</f>
        <v>70525</v>
      </c>
      <c r="D1664" t="str">
        <f>TIP!F298</f>
        <v xml:space="preserve"> TriMet</v>
      </c>
      <c r="E1664" t="s">
        <v>0</v>
      </c>
      <c r="F1664" t="str">
        <f t="shared" si="238"/>
        <v>Transit/Trail</v>
      </c>
      <c r="G1664" t="str">
        <f>TIP!F298</f>
        <v xml:space="preserve"> TriMet</v>
      </c>
      <c r="I1664" t="str">
        <f>TIP!B298</f>
        <v>Bus &amp; Rail Preventive Maintenance (FY15)</v>
      </c>
      <c r="L1664" t="str">
        <f>TIP!E298</f>
        <v xml:space="preserve"> Transit</v>
      </c>
      <c r="M1664" t="str">
        <f>TIP!D298</f>
        <v xml:space="preserve"> Capital Maintenance For Bus And Rail</v>
      </c>
      <c r="N1664">
        <f>TIP!P298</f>
        <v>0</v>
      </c>
      <c r="R1664">
        <v>158</v>
      </c>
      <c r="T1664" t="str">
        <f>TIP!H233</f>
        <v>Trail</v>
      </c>
      <c r="U1664" s="15">
        <f>TIP!L298</f>
        <v>2015</v>
      </c>
      <c r="W1664" s="15">
        <f t="shared" si="236"/>
        <v>0</v>
      </c>
      <c r="Y1664" s="15">
        <f t="shared" si="242"/>
        <v>0</v>
      </c>
      <c r="Z1664" s="15">
        <f t="shared" si="242"/>
        <v>0</v>
      </c>
      <c r="AA1664" s="15">
        <f t="shared" si="242"/>
        <v>0</v>
      </c>
      <c r="AB1664" s="15">
        <f t="shared" si="242"/>
        <v>0</v>
      </c>
      <c r="AC1664" s="15">
        <f t="shared" si="242"/>
        <v>0</v>
      </c>
      <c r="AD1664" s="15">
        <f t="shared" si="242"/>
        <v>0</v>
      </c>
      <c r="AE1664" s="15">
        <f t="shared" si="242"/>
        <v>0</v>
      </c>
      <c r="AF1664" s="15">
        <f t="shared" si="242"/>
        <v>0</v>
      </c>
      <c r="AG1664" s="15">
        <f t="shared" si="242"/>
        <v>0</v>
      </c>
      <c r="AH1664" s="15">
        <f t="shared" si="242"/>
        <v>0</v>
      </c>
      <c r="AI1664" s="15">
        <f t="shared" si="243"/>
        <v>0</v>
      </c>
      <c r="AJ1664" s="15">
        <f t="shared" si="243"/>
        <v>0</v>
      </c>
      <c r="AK1664" s="15">
        <f t="shared" si="243"/>
        <v>0</v>
      </c>
      <c r="AL1664" s="15">
        <f t="shared" si="243"/>
        <v>0</v>
      </c>
      <c r="AM1664" s="15">
        <f t="shared" si="243"/>
        <v>0</v>
      </c>
      <c r="AN1664" s="15">
        <f t="shared" si="243"/>
        <v>0</v>
      </c>
      <c r="AO1664" s="15">
        <f t="shared" si="243"/>
        <v>0</v>
      </c>
      <c r="AP1664" s="15">
        <f t="shared" si="243"/>
        <v>0</v>
      </c>
      <c r="AQ1664" s="15">
        <f t="shared" si="243"/>
        <v>0</v>
      </c>
      <c r="AR1664" s="15">
        <f t="shared" si="243"/>
        <v>0</v>
      </c>
      <c r="AS1664" s="15">
        <f t="shared" si="244"/>
        <v>0</v>
      </c>
      <c r="AT1664" s="15">
        <f t="shared" si="244"/>
        <v>0</v>
      </c>
      <c r="AU1664" s="15">
        <f t="shared" si="244"/>
        <v>0</v>
      </c>
      <c r="AV1664" s="15">
        <f t="shared" si="244"/>
        <v>0</v>
      </c>
      <c r="AW1664" s="15">
        <f t="shared" si="244"/>
        <v>0</v>
      </c>
      <c r="AX1664" s="15">
        <f t="shared" si="244"/>
        <v>0</v>
      </c>
      <c r="AY1664" s="15">
        <f t="shared" si="244"/>
        <v>0</v>
      </c>
      <c r="BB1664" t="b">
        <f t="shared" si="237"/>
        <v>1</v>
      </c>
    </row>
    <row r="1665" spans="2:54">
      <c r="B1665">
        <f>TIP!A299</f>
        <v>18039</v>
      </c>
      <c r="C1665">
        <f>TIP!C299</f>
        <v>70525</v>
      </c>
      <c r="D1665" t="str">
        <f>TIP!F299</f>
        <v xml:space="preserve"> TriMet</v>
      </c>
      <c r="E1665" t="s">
        <v>0</v>
      </c>
      <c r="F1665" t="str">
        <f t="shared" si="238"/>
        <v>Transit/Trail</v>
      </c>
      <c r="G1665" t="str">
        <f>TIP!F299</f>
        <v xml:space="preserve"> TriMet</v>
      </c>
      <c r="I1665" t="str">
        <f>TIP!B299</f>
        <v>Bus &amp; Rail Preventive Maintenance (FY15)</v>
      </c>
      <c r="L1665" t="str">
        <f>TIP!E299</f>
        <v xml:space="preserve"> Transit</v>
      </c>
      <c r="M1665" t="str">
        <f>TIP!D299</f>
        <v xml:space="preserve"> Capital Maintenance For Bus And Rail</v>
      </c>
      <c r="N1665">
        <f>TIP!P299</f>
        <v>47053580</v>
      </c>
      <c r="R1665">
        <v>159</v>
      </c>
      <c r="T1665" t="str">
        <f>TIP!H234</f>
        <v>Trail</v>
      </c>
      <c r="U1665" s="15">
        <f>TIP!L299</f>
        <v>2015</v>
      </c>
      <c r="W1665" s="15">
        <f t="shared" si="236"/>
        <v>47053580</v>
      </c>
      <c r="Y1665" s="15">
        <f t="shared" si="242"/>
        <v>0</v>
      </c>
      <c r="Z1665" s="15">
        <f t="shared" si="242"/>
        <v>47053580</v>
      </c>
      <c r="AA1665" s="15">
        <f t="shared" si="242"/>
        <v>0</v>
      </c>
      <c r="AB1665" s="15">
        <f t="shared" si="242"/>
        <v>0</v>
      </c>
      <c r="AC1665" s="15">
        <f t="shared" si="242"/>
        <v>0</v>
      </c>
      <c r="AD1665" s="15">
        <f t="shared" si="242"/>
        <v>0</v>
      </c>
      <c r="AE1665" s="15">
        <f t="shared" si="242"/>
        <v>0</v>
      </c>
      <c r="AF1665" s="15">
        <f t="shared" si="242"/>
        <v>0</v>
      </c>
      <c r="AG1665" s="15">
        <f t="shared" si="242"/>
        <v>0</v>
      </c>
      <c r="AH1665" s="15">
        <f t="shared" si="242"/>
        <v>0</v>
      </c>
      <c r="AI1665" s="15">
        <f t="shared" si="243"/>
        <v>0</v>
      </c>
      <c r="AJ1665" s="15">
        <f t="shared" si="243"/>
        <v>0</v>
      </c>
      <c r="AK1665" s="15">
        <f t="shared" si="243"/>
        <v>0</v>
      </c>
      <c r="AL1665" s="15">
        <f t="shared" si="243"/>
        <v>0</v>
      </c>
      <c r="AM1665" s="15">
        <f t="shared" si="243"/>
        <v>0</v>
      </c>
      <c r="AN1665" s="15">
        <f t="shared" si="243"/>
        <v>0</v>
      </c>
      <c r="AO1665" s="15">
        <f t="shared" si="243"/>
        <v>0</v>
      </c>
      <c r="AP1665" s="15">
        <f t="shared" si="243"/>
        <v>0</v>
      </c>
      <c r="AQ1665" s="15">
        <f t="shared" si="243"/>
        <v>0</v>
      </c>
      <c r="AR1665" s="15">
        <f t="shared" si="243"/>
        <v>0</v>
      </c>
      <c r="AS1665" s="15">
        <f t="shared" si="244"/>
        <v>0</v>
      </c>
      <c r="AT1665" s="15">
        <f t="shared" si="244"/>
        <v>0</v>
      </c>
      <c r="AU1665" s="15">
        <f t="shared" si="244"/>
        <v>0</v>
      </c>
      <c r="AV1665" s="15">
        <f t="shared" si="244"/>
        <v>0</v>
      </c>
      <c r="AW1665" s="15">
        <f t="shared" si="244"/>
        <v>0</v>
      </c>
      <c r="AX1665" s="15">
        <f t="shared" si="244"/>
        <v>0</v>
      </c>
      <c r="AY1665" s="15">
        <f t="shared" si="244"/>
        <v>0</v>
      </c>
      <c r="BB1665" t="b">
        <f t="shared" si="237"/>
        <v>1</v>
      </c>
    </row>
    <row r="1666" spans="2:54">
      <c r="B1666">
        <f>TIP!A300</f>
        <v>18041</v>
      </c>
      <c r="C1666">
        <f>TIP!C300</f>
        <v>70527</v>
      </c>
      <c r="D1666" t="str">
        <f>TIP!F300</f>
        <v xml:space="preserve"> TriMet</v>
      </c>
      <c r="E1666" t="s">
        <v>0</v>
      </c>
      <c r="F1666" t="str">
        <f t="shared" si="238"/>
        <v>Transit/Roadwayandbridge</v>
      </c>
      <c r="G1666" t="str">
        <f>TIP!F300</f>
        <v xml:space="preserve"> TriMet</v>
      </c>
      <c r="I1666" t="str">
        <f>TIP!B300</f>
        <v>Rail Preventive Maintenance (FY15)</v>
      </c>
      <c r="L1666" t="str">
        <f>TIP!E300</f>
        <v xml:space="preserve"> Transit</v>
      </c>
      <c r="M1666" t="str">
        <f>TIP!D300</f>
        <v xml:space="preserve"> Capital Maintenance For Rail</v>
      </c>
      <c r="N1666">
        <f>TIP!P300</f>
        <v>0</v>
      </c>
      <c r="R1666">
        <v>160</v>
      </c>
      <c r="T1666" t="str">
        <f>TIP!H235</f>
        <v>Roadwayandbridge</v>
      </c>
      <c r="U1666" s="15">
        <f>TIP!L300</f>
        <v>2015</v>
      </c>
      <c r="W1666" s="15">
        <f t="shared" si="236"/>
        <v>0</v>
      </c>
      <c r="Y1666" s="15">
        <f t="shared" si="242"/>
        <v>0</v>
      </c>
      <c r="Z1666" s="15">
        <f t="shared" si="242"/>
        <v>0</v>
      </c>
      <c r="AA1666" s="15">
        <f t="shared" si="242"/>
        <v>0</v>
      </c>
      <c r="AB1666" s="15">
        <f t="shared" si="242"/>
        <v>0</v>
      </c>
      <c r="AC1666" s="15">
        <f t="shared" si="242"/>
        <v>0</v>
      </c>
      <c r="AD1666" s="15">
        <f t="shared" si="242"/>
        <v>0</v>
      </c>
      <c r="AE1666" s="15">
        <f t="shared" si="242"/>
        <v>0</v>
      </c>
      <c r="AF1666" s="15">
        <f t="shared" si="242"/>
        <v>0</v>
      </c>
      <c r="AG1666" s="15">
        <f t="shared" si="242"/>
        <v>0</v>
      </c>
      <c r="AH1666" s="15">
        <f t="shared" si="242"/>
        <v>0</v>
      </c>
      <c r="AI1666" s="15">
        <f t="shared" si="243"/>
        <v>0</v>
      </c>
      <c r="AJ1666" s="15">
        <f t="shared" si="243"/>
        <v>0</v>
      </c>
      <c r="AK1666" s="15">
        <f t="shared" si="243"/>
        <v>0</v>
      </c>
      <c r="AL1666" s="15">
        <f t="shared" si="243"/>
        <v>0</v>
      </c>
      <c r="AM1666" s="15">
        <f t="shared" si="243"/>
        <v>0</v>
      </c>
      <c r="AN1666" s="15">
        <f t="shared" si="243"/>
        <v>0</v>
      </c>
      <c r="AO1666" s="15">
        <f t="shared" si="243"/>
        <v>0</v>
      </c>
      <c r="AP1666" s="15">
        <f t="shared" si="243"/>
        <v>0</v>
      </c>
      <c r="AQ1666" s="15">
        <f t="shared" si="243"/>
        <v>0</v>
      </c>
      <c r="AR1666" s="15">
        <f t="shared" si="243"/>
        <v>0</v>
      </c>
      <c r="AS1666" s="15">
        <f t="shared" si="244"/>
        <v>0</v>
      </c>
      <c r="AT1666" s="15">
        <f t="shared" si="244"/>
        <v>0</v>
      </c>
      <c r="AU1666" s="15">
        <f t="shared" si="244"/>
        <v>0</v>
      </c>
      <c r="AV1666" s="15">
        <f t="shared" si="244"/>
        <v>0</v>
      </c>
      <c r="AW1666" s="15">
        <f t="shared" si="244"/>
        <v>0</v>
      </c>
      <c r="AX1666" s="15">
        <f t="shared" si="244"/>
        <v>0</v>
      </c>
      <c r="AY1666" s="15">
        <f t="shared" si="244"/>
        <v>0</v>
      </c>
      <c r="BB1666" t="b">
        <f t="shared" si="237"/>
        <v>1</v>
      </c>
    </row>
    <row r="1667" spans="2:54">
      <c r="B1667">
        <f>TIP!A301</f>
        <v>18041</v>
      </c>
      <c r="C1667">
        <f>TIP!C301</f>
        <v>70527</v>
      </c>
      <c r="D1667" t="str">
        <f>TIP!F301</f>
        <v xml:space="preserve"> TriMet</v>
      </c>
      <c r="E1667" t="s">
        <v>0</v>
      </c>
      <c r="F1667" t="str">
        <f t="shared" si="238"/>
        <v>Transit/0</v>
      </c>
      <c r="G1667" t="str">
        <f>TIP!F301</f>
        <v xml:space="preserve"> TriMet</v>
      </c>
      <c r="I1667" t="str">
        <f>TIP!B301</f>
        <v>Rail Preventive Maintenance (FY15)</v>
      </c>
      <c r="L1667" t="str">
        <f>TIP!E301</f>
        <v xml:space="preserve"> Transit</v>
      </c>
      <c r="M1667" t="str">
        <f>TIP!D301</f>
        <v xml:space="preserve"> Capital Maintenance For Rail</v>
      </c>
      <c r="N1667">
        <f>TIP!P301</f>
        <v>29200000</v>
      </c>
      <c r="R1667">
        <v>161</v>
      </c>
      <c r="T1667">
        <f>TIP!H236</f>
        <v>0</v>
      </c>
      <c r="U1667" s="15">
        <f>TIP!L301</f>
        <v>2015</v>
      </c>
      <c r="W1667" s="15">
        <f t="shared" si="236"/>
        <v>29200000</v>
      </c>
      <c r="Y1667" s="15">
        <f t="shared" si="242"/>
        <v>0</v>
      </c>
      <c r="Z1667" s="15">
        <f t="shared" si="242"/>
        <v>29200000</v>
      </c>
      <c r="AA1667" s="15">
        <f t="shared" si="242"/>
        <v>0</v>
      </c>
      <c r="AB1667" s="15">
        <f t="shared" si="242"/>
        <v>0</v>
      </c>
      <c r="AC1667" s="15">
        <f t="shared" si="242"/>
        <v>0</v>
      </c>
      <c r="AD1667" s="15">
        <f t="shared" si="242"/>
        <v>0</v>
      </c>
      <c r="AE1667" s="15">
        <f t="shared" si="242"/>
        <v>0</v>
      </c>
      <c r="AF1667" s="15">
        <f t="shared" si="242"/>
        <v>0</v>
      </c>
      <c r="AG1667" s="15">
        <f t="shared" si="242"/>
        <v>0</v>
      </c>
      <c r="AH1667" s="15">
        <f t="shared" si="242"/>
        <v>0</v>
      </c>
      <c r="AI1667" s="15">
        <f t="shared" si="243"/>
        <v>0</v>
      </c>
      <c r="AJ1667" s="15">
        <f t="shared" si="243"/>
        <v>0</v>
      </c>
      <c r="AK1667" s="15">
        <f t="shared" si="243"/>
        <v>0</v>
      </c>
      <c r="AL1667" s="15">
        <f t="shared" si="243"/>
        <v>0</v>
      </c>
      <c r="AM1667" s="15">
        <f t="shared" si="243"/>
        <v>0</v>
      </c>
      <c r="AN1667" s="15">
        <f t="shared" si="243"/>
        <v>0</v>
      </c>
      <c r="AO1667" s="15">
        <f t="shared" si="243"/>
        <v>0</v>
      </c>
      <c r="AP1667" s="15">
        <f t="shared" si="243"/>
        <v>0</v>
      </c>
      <c r="AQ1667" s="15">
        <f t="shared" si="243"/>
        <v>0</v>
      </c>
      <c r="AR1667" s="15">
        <f t="shared" si="243"/>
        <v>0</v>
      </c>
      <c r="AS1667" s="15">
        <f t="shared" si="244"/>
        <v>0</v>
      </c>
      <c r="AT1667" s="15">
        <f t="shared" si="244"/>
        <v>0</v>
      </c>
      <c r="AU1667" s="15">
        <f t="shared" si="244"/>
        <v>0</v>
      </c>
      <c r="AV1667" s="15">
        <f t="shared" si="244"/>
        <v>0</v>
      </c>
      <c r="AW1667" s="15">
        <f t="shared" si="244"/>
        <v>0</v>
      </c>
      <c r="AX1667" s="15">
        <f t="shared" si="244"/>
        <v>0</v>
      </c>
      <c r="AY1667" s="15">
        <f t="shared" si="244"/>
        <v>0</v>
      </c>
      <c r="BB1667" t="b">
        <f t="shared" si="237"/>
        <v>1</v>
      </c>
    </row>
    <row r="1668" spans="2:54">
      <c r="B1668">
        <f>TIP!A302</f>
        <v>18041</v>
      </c>
      <c r="C1668">
        <f>TIP!C302</f>
        <v>70527</v>
      </c>
      <c r="D1668" t="str">
        <f>TIP!F302</f>
        <v xml:space="preserve"> TriMet</v>
      </c>
      <c r="E1668" t="s">
        <v>0</v>
      </c>
      <c r="F1668" t="str">
        <f t="shared" si="238"/>
        <v>Transit/0</v>
      </c>
      <c r="G1668" t="str">
        <f>TIP!F302</f>
        <v xml:space="preserve"> TriMet</v>
      </c>
      <c r="I1668" t="str">
        <f>TIP!B302</f>
        <v>Rail Preventive Maintenance (FY15)</v>
      </c>
      <c r="L1668" t="str">
        <f>TIP!E302</f>
        <v xml:space="preserve"> Transit</v>
      </c>
      <c r="M1668" t="str">
        <f>TIP!D302</f>
        <v xml:space="preserve"> Capital Maintenance For Rail</v>
      </c>
      <c r="N1668">
        <f>TIP!P302</f>
        <v>23125000</v>
      </c>
      <c r="R1668">
        <v>162</v>
      </c>
      <c r="T1668">
        <f>TIP!H237</f>
        <v>0</v>
      </c>
      <c r="U1668" s="15">
        <f>TIP!L302</f>
        <v>2015</v>
      </c>
      <c r="W1668" s="15">
        <f t="shared" si="236"/>
        <v>23125000</v>
      </c>
      <c r="Y1668" s="15">
        <f t="shared" ref="Y1668:AH1677" si="245">IF(Y$1=$U1668,$W1668,0)</f>
        <v>0</v>
      </c>
      <c r="Z1668" s="15">
        <f t="shared" si="245"/>
        <v>23125000</v>
      </c>
      <c r="AA1668" s="15">
        <f t="shared" si="245"/>
        <v>0</v>
      </c>
      <c r="AB1668" s="15">
        <f t="shared" si="245"/>
        <v>0</v>
      </c>
      <c r="AC1668" s="15">
        <f t="shared" si="245"/>
        <v>0</v>
      </c>
      <c r="AD1668" s="15">
        <f t="shared" si="245"/>
        <v>0</v>
      </c>
      <c r="AE1668" s="15">
        <f t="shared" si="245"/>
        <v>0</v>
      </c>
      <c r="AF1668" s="15">
        <f t="shared" si="245"/>
        <v>0</v>
      </c>
      <c r="AG1668" s="15">
        <f t="shared" si="245"/>
        <v>0</v>
      </c>
      <c r="AH1668" s="15">
        <f t="shared" si="245"/>
        <v>0</v>
      </c>
      <c r="AI1668" s="15">
        <f t="shared" ref="AI1668:AR1677" si="246">IF(AI$1=$U1668,$W1668,0)</f>
        <v>0</v>
      </c>
      <c r="AJ1668" s="15">
        <f t="shared" si="246"/>
        <v>0</v>
      </c>
      <c r="AK1668" s="15">
        <f t="shared" si="246"/>
        <v>0</v>
      </c>
      <c r="AL1668" s="15">
        <f t="shared" si="246"/>
        <v>0</v>
      </c>
      <c r="AM1668" s="15">
        <f t="shared" si="246"/>
        <v>0</v>
      </c>
      <c r="AN1668" s="15">
        <f t="shared" si="246"/>
        <v>0</v>
      </c>
      <c r="AO1668" s="15">
        <f t="shared" si="246"/>
        <v>0</v>
      </c>
      <c r="AP1668" s="15">
        <f t="shared" si="246"/>
        <v>0</v>
      </c>
      <c r="AQ1668" s="15">
        <f t="shared" si="246"/>
        <v>0</v>
      </c>
      <c r="AR1668" s="15">
        <f t="shared" si="246"/>
        <v>0</v>
      </c>
      <c r="AS1668" s="15">
        <f t="shared" ref="AS1668:AY1677" si="247">IF(AS$1=$U1668,$W1668,0)</f>
        <v>0</v>
      </c>
      <c r="AT1668" s="15">
        <f t="shared" si="247"/>
        <v>0</v>
      </c>
      <c r="AU1668" s="15">
        <f t="shared" si="247"/>
        <v>0</v>
      </c>
      <c r="AV1668" s="15">
        <f t="shared" si="247"/>
        <v>0</v>
      </c>
      <c r="AW1668" s="15">
        <f t="shared" si="247"/>
        <v>0</v>
      </c>
      <c r="AX1668" s="15">
        <f t="shared" si="247"/>
        <v>0</v>
      </c>
      <c r="AY1668" s="15">
        <f t="shared" si="247"/>
        <v>0</v>
      </c>
      <c r="BB1668" t="b">
        <f t="shared" si="237"/>
        <v>1</v>
      </c>
    </row>
    <row r="1669" spans="2:54">
      <c r="B1669">
        <f>TIP!A303</f>
        <v>18043</v>
      </c>
      <c r="C1669">
        <f>TIP!C303</f>
        <v>70529</v>
      </c>
      <c r="D1669" t="str">
        <f>TIP!F303</f>
        <v xml:space="preserve"> TriMet</v>
      </c>
      <c r="E1669" t="s">
        <v>0</v>
      </c>
      <c r="F1669" t="str">
        <f t="shared" si="238"/>
        <v>Transit/Roadwayandbridge</v>
      </c>
      <c r="G1669" t="str">
        <f>TIP!F303</f>
        <v xml:space="preserve"> TriMet</v>
      </c>
      <c r="I1669" t="str">
        <f>TIP!B303</f>
        <v>2015 Regional High Capacity Transit Bond Payment</v>
      </c>
      <c r="L1669" t="str">
        <f>TIP!E303</f>
        <v xml:space="preserve"> Transit</v>
      </c>
      <c r="M1669" t="str">
        <f>TIP!D303</f>
        <v xml:space="preserve"> Funding to meet the existing commitment to pay off GARVEE bonded debt that made a regional contribution to the I-205/Mall light rail and Beaverton to Wilsonville commuter rail projects.</v>
      </c>
      <c r="N1669">
        <f>TIP!P303</f>
        <v>0</v>
      </c>
      <c r="R1669">
        <v>163</v>
      </c>
      <c r="T1669" t="str">
        <f>TIP!H238</f>
        <v>Roadwayandbridge</v>
      </c>
      <c r="U1669" s="15">
        <f>TIP!L303</f>
        <v>2015</v>
      </c>
      <c r="W1669" s="15">
        <f t="shared" si="236"/>
        <v>0</v>
      </c>
      <c r="Y1669" s="15">
        <f t="shared" si="245"/>
        <v>0</v>
      </c>
      <c r="Z1669" s="15">
        <f t="shared" si="245"/>
        <v>0</v>
      </c>
      <c r="AA1669" s="15">
        <f t="shared" si="245"/>
        <v>0</v>
      </c>
      <c r="AB1669" s="15">
        <f t="shared" si="245"/>
        <v>0</v>
      </c>
      <c r="AC1669" s="15">
        <f t="shared" si="245"/>
        <v>0</v>
      </c>
      <c r="AD1669" s="15">
        <f t="shared" si="245"/>
        <v>0</v>
      </c>
      <c r="AE1669" s="15">
        <f t="shared" si="245"/>
        <v>0</v>
      </c>
      <c r="AF1669" s="15">
        <f t="shared" si="245"/>
        <v>0</v>
      </c>
      <c r="AG1669" s="15">
        <f t="shared" si="245"/>
        <v>0</v>
      </c>
      <c r="AH1669" s="15">
        <f t="shared" si="245"/>
        <v>0</v>
      </c>
      <c r="AI1669" s="15">
        <f t="shared" si="246"/>
        <v>0</v>
      </c>
      <c r="AJ1669" s="15">
        <f t="shared" si="246"/>
        <v>0</v>
      </c>
      <c r="AK1669" s="15">
        <f t="shared" si="246"/>
        <v>0</v>
      </c>
      <c r="AL1669" s="15">
        <f t="shared" si="246"/>
        <v>0</v>
      </c>
      <c r="AM1669" s="15">
        <f t="shared" si="246"/>
        <v>0</v>
      </c>
      <c r="AN1669" s="15">
        <f t="shared" si="246"/>
        <v>0</v>
      </c>
      <c r="AO1669" s="15">
        <f t="shared" si="246"/>
        <v>0</v>
      </c>
      <c r="AP1669" s="15">
        <f t="shared" si="246"/>
        <v>0</v>
      </c>
      <c r="AQ1669" s="15">
        <f t="shared" si="246"/>
        <v>0</v>
      </c>
      <c r="AR1669" s="15">
        <f t="shared" si="246"/>
        <v>0</v>
      </c>
      <c r="AS1669" s="15">
        <f t="shared" si="247"/>
        <v>0</v>
      </c>
      <c r="AT1669" s="15">
        <f t="shared" si="247"/>
        <v>0</v>
      </c>
      <c r="AU1669" s="15">
        <f t="shared" si="247"/>
        <v>0</v>
      </c>
      <c r="AV1669" s="15">
        <f t="shared" si="247"/>
        <v>0</v>
      </c>
      <c r="AW1669" s="15">
        <f t="shared" si="247"/>
        <v>0</v>
      </c>
      <c r="AX1669" s="15">
        <f t="shared" si="247"/>
        <v>0</v>
      </c>
      <c r="AY1669" s="15">
        <f t="shared" si="247"/>
        <v>0</v>
      </c>
      <c r="BB1669" t="b">
        <f t="shared" si="237"/>
        <v>1</v>
      </c>
    </row>
    <row r="1670" spans="2:54">
      <c r="B1670">
        <f>TIP!A304</f>
        <v>18043</v>
      </c>
      <c r="C1670">
        <f>TIP!C304</f>
        <v>70529</v>
      </c>
      <c r="D1670" t="str">
        <f>TIP!F304</f>
        <v xml:space="preserve"> TriMet</v>
      </c>
      <c r="E1670" t="s">
        <v>0</v>
      </c>
      <c r="F1670" t="str">
        <f t="shared" si="238"/>
        <v>Transit/TransportationSystemManagementOperations</v>
      </c>
      <c r="G1670" t="str">
        <f>TIP!F304</f>
        <v xml:space="preserve"> TriMet</v>
      </c>
      <c r="I1670" t="str">
        <f>TIP!B304</f>
        <v>2015 Regional High Capacity Transit Bond Payment</v>
      </c>
      <c r="L1670" t="str">
        <f>TIP!E304</f>
        <v xml:space="preserve"> Transit</v>
      </c>
      <c r="M1670" t="str">
        <f>TIP!D304</f>
        <v xml:space="preserve"> Funding to meet the existing commitment to pay off GARVEE bonded debt that made a regional contribution to the I-205/Mall light rail and Beaverton to Wilsonville commuter rail projects.</v>
      </c>
      <c r="N1670">
        <f>TIP!P304</f>
        <v>10364427</v>
      </c>
      <c r="R1670">
        <v>164</v>
      </c>
      <c r="T1670" t="str">
        <f>TIP!H239</f>
        <v>TransportationSystemManagementOperations</v>
      </c>
      <c r="U1670" s="15">
        <f>TIP!L304</f>
        <v>2015</v>
      </c>
      <c r="W1670" s="15">
        <f t="shared" si="236"/>
        <v>10364427</v>
      </c>
      <c r="Y1670" s="15">
        <f t="shared" si="245"/>
        <v>0</v>
      </c>
      <c r="Z1670" s="15">
        <f t="shared" si="245"/>
        <v>10364427</v>
      </c>
      <c r="AA1670" s="15">
        <f t="shared" si="245"/>
        <v>0</v>
      </c>
      <c r="AB1670" s="15">
        <f t="shared" si="245"/>
        <v>0</v>
      </c>
      <c r="AC1670" s="15">
        <f t="shared" si="245"/>
        <v>0</v>
      </c>
      <c r="AD1670" s="15">
        <f t="shared" si="245"/>
        <v>0</v>
      </c>
      <c r="AE1670" s="15">
        <f t="shared" si="245"/>
        <v>0</v>
      </c>
      <c r="AF1670" s="15">
        <f t="shared" si="245"/>
        <v>0</v>
      </c>
      <c r="AG1670" s="15">
        <f t="shared" si="245"/>
        <v>0</v>
      </c>
      <c r="AH1670" s="15">
        <f t="shared" si="245"/>
        <v>0</v>
      </c>
      <c r="AI1670" s="15">
        <f t="shared" si="246"/>
        <v>0</v>
      </c>
      <c r="AJ1670" s="15">
        <f t="shared" si="246"/>
        <v>0</v>
      </c>
      <c r="AK1670" s="15">
        <f t="shared" si="246"/>
        <v>0</v>
      </c>
      <c r="AL1670" s="15">
        <f t="shared" si="246"/>
        <v>0</v>
      </c>
      <c r="AM1670" s="15">
        <f t="shared" si="246"/>
        <v>0</v>
      </c>
      <c r="AN1670" s="15">
        <f t="shared" si="246"/>
        <v>0</v>
      </c>
      <c r="AO1670" s="15">
        <f t="shared" si="246"/>
        <v>0</v>
      </c>
      <c r="AP1670" s="15">
        <f t="shared" si="246"/>
        <v>0</v>
      </c>
      <c r="AQ1670" s="15">
        <f t="shared" si="246"/>
        <v>0</v>
      </c>
      <c r="AR1670" s="15">
        <f t="shared" si="246"/>
        <v>0</v>
      </c>
      <c r="AS1670" s="15">
        <f t="shared" si="247"/>
        <v>0</v>
      </c>
      <c r="AT1670" s="15">
        <f t="shared" si="247"/>
        <v>0</v>
      </c>
      <c r="AU1670" s="15">
        <f t="shared" si="247"/>
        <v>0</v>
      </c>
      <c r="AV1670" s="15">
        <f t="shared" si="247"/>
        <v>0</v>
      </c>
      <c r="AW1670" s="15">
        <f t="shared" si="247"/>
        <v>0</v>
      </c>
      <c r="AX1670" s="15">
        <f t="shared" si="247"/>
        <v>0</v>
      </c>
      <c r="AY1670" s="15">
        <f t="shared" si="247"/>
        <v>0</v>
      </c>
      <c r="BB1670" t="b">
        <f t="shared" si="237"/>
        <v>1</v>
      </c>
    </row>
    <row r="1671" spans="2:54">
      <c r="B1671">
        <f>TIP!A305</f>
        <v>18045</v>
      </c>
      <c r="C1671">
        <f>TIP!C305</f>
        <v>70511</v>
      </c>
      <c r="D1671" t="str">
        <f>TIP!F305</f>
        <v xml:space="preserve"> TriMet</v>
      </c>
      <c r="E1671" t="s">
        <v>0</v>
      </c>
      <c r="F1671" t="str">
        <f t="shared" si="238"/>
        <v>Transit/TransportationSystemManagementOperations</v>
      </c>
      <c r="G1671" t="str">
        <f>TIP!F305</f>
        <v xml:space="preserve"> TriMet</v>
      </c>
      <c r="I1671" t="str">
        <f>TIP!B305</f>
        <v>2015 TriMet Rail Prev Maint (Reg Transit Bond Pmt)</v>
      </c>
      <c r="L1671" t="str">
        <f>TIP!E305</f>
        <v xml:space="preserve"> Transit</v>
      </c>
      <c r="M1671" t="str">
        <f>TIP!D305</f>
        <v xml:space="preserve"> Capital Maintenance for Bus and Rail</v>
      </c>
      <c r="N1671">
        <f>TIP!P305</f>
        <v>0</v>
      </c>
      <c r="R1671">
        <v>165</v>
      </c>
      <c r="T1671" t="str">
        <f>TIP!H240</f>
        <v>TransportationSystemManagementOperations</v>
      </c>
      <c r="U1671" s="15">
        <f>TIP!L305</f>
        <v>2015</v>
      </c>
      <c r="W1671" s="15">
        <f t="shared" si="236"/>
        <v>0</v>
      </c>
      <c r="Y1671" s="15">
        <f t="shared" si="245"/>
        <v>0</v>
      </c>
      <c r="Z1671" s="15">
        <f t="shared" si="245"/>
        <v>0</v>
      </c>
      <c r="AA1671" s="15">
        <f t="shared" si="245"/>
        <v>0</v>
      </c>
      <c r="AB1671" s="15">
        <f t="shared" si="245"/>
        <v>0</v>
      </c>
      <c r="AC1671" s="15">
        <f t="shared" si="245"/>
        <v>0</v>
      </c>
      <c r="AD1671" s="15">
        <f t="shared" si="245"/>
        <v>0</v>
      </c>
      <c r="AE1671" s="15">
        <f t="shared" si="245"/>
        <v>0</v>
      </c>
      <c r="AF1671" s="15">
        <f t="shared" si="245"/>
        <v>0</v>
      </c>
      <c r="AG1671" s="15">
        <f t="shared" si="245"/>
        <v>0</v>
      </c>
      <c r="AH1671" s="15">
        <f t="shared" si="245"/>
        <v>0</v>
      </c>
      <c r="AI1671" s="15">
        <f t="shared" si="246"/>
        <v>0</v>
      </c>
      <c r="AJ1671" s="15">
        <f t="shared" si="246"/>
        <v>0</v>
      </c>
      <c r="AK1671" s="15">
        <f t="shared" si="246"/>
        <v>0</v>
      </c>
      <c r="AL1671" s="15">
        <f t="shared" si="246"/>
        <v>0</v>
      </c>
      <c r="AM1671" s="15">
        <f t="shared" si="246"/>
        <v>0</v>
      </c>
      <c r="AN1671" s="15">
        <f t="shared" si="246"/>
        <v>0</v>
      </c>
      <c r="AO1671" s="15">
        <f t="shared" si="246"/>
        <v>0</v>
      </c>
      <c r="AP1671" s="15">
        <f t="shared" si="246"/>
        <v>0</v>
      </c>
      <c r="AQ1671" s="15">
        <f t="shared" si="246"/>
        <v>0</v>
      </c>
      <c r="AR1671" s="15">
        <f t="shared" si="246"/>
        <v>0</v>
      </c>
      <c r="AS1671" s="15">
        <f t="shared" si="247"/>
        <v>0</v>
      </c>
      <c r="AT1671" s="15">
        <f t="shared" si="247"/>
        <v>0</v>
      </c>
      <c r="AU1671" s="15">
        <f t="shared" si="247"/>
        <v>0</v>
      </c>
      <c r="AV1671" s="15">
        <f t="shared" si="247"/>
        <v>0</v>
      </c>
      <c r="AW1671" s="15">
        <f t="shared" si="247"/>
        <v>0</v>
      </c>
      <c r="AX1671" s="15">
        <f t="shared" si="247"/>
        <v>0</v>
      </c>
      <c r="AY1671" s="15">
        <f t="shared" si="247"/>
        <v>0</v>
      </c>
      <c r="BB1671" t="b">
        <f t="shared" si="237"/>
        <v>1</v>
      </c>
    </row>
    <row r="1672" spans="2:54">
      <c r="B1672">
        <f>TIP!A306</f>
        <v>18045</v>
      </c>
      <c r="C1672">
        <f>TIP!C306</f>
        <v>70511</v>
      </c>
      <c r="D1672" t="str">
        <f>TIP!F306</f>
        <v xml:space="preserve"> TriMet</v>
      </c>
      <c r="E1672" t="s">
        <v>0</v>
      </c>
      <c r="F1672" t="str">
        <f t="shared" si="238"/>
        <v>Transit/Roadwayandbridge</v>
      </c>
      <c r="G1672" t="str">
        <f>TIP!F306</f>
        <v xml:space="preserve"> TriMet</v>
      </c>
      <c r="I1672" t="str">
        <f>TIP!B306</f>
        <v>2015 TriMet Rail Prev Maint (Reg Transit Bond Pmt)</v>
      </c>
      <c r="L1672" t="str">
        <f>TIP!E306</f>
        <v xml:space="preserve"> Transit</v>
      </c>
      <c r="M1672" t="str">
        <f>TIP!D306</f>
        <v xml:space="preserve"> Capital Maintenance for Bus and Rail</v>
      </c>
      <c r="N1672">
        <f>TIP!P306</f>
        <v>5572272</v>
      </c>
      <c r="R1672">
        <v>166</v>
      </c>
      <c r="T1672" t="str">
        <f>TIP!H241</f>
        <v>Roadwayandbridge</v>
      </c>
      <c r="U1672" s="15">
        <f>TIP!L306</f>
        <v>2015</v>
      </c>
      <c r="W1672" s="15">
        <f t="shared" si="236"/>
        <v>5572272</v>
      </c>
      <c r="Y1672" s="15">
        <f t="shared" si="245"/>
        <v>0</v>
      </c>
      <c r="Z1672" s="15">
        <f t="shared" si="245"/>
        <v>5572272</v>
      </c>
      <c r="AA1672" s="15">
        <f t="shared" si="245"/>
        <v>0</v>
      </c>
      <c r="AB1672" s="15">
        <f t="shared" si="245"/>
        <v>0</v>
      </c>
      <c r="AC1672" s="15">
        <f t="shared" si="245"/>
        <v>0</v>
      </c>
      <c r="AD1672" s="15">
        <f t="shared" si="245"/>
        <v>0</v>
      </c>
      <c r="AE1672" s="15">
        <f t="shared" si="245"/>
        <v>0</v>
      </c>
      <c r="AF1672" s="15">
        <f t="shared" si="245"/>
        <v>0</v>
      </c>
      <c r="AG1672" s="15">
        <f t="shared" si="245"/>
        <v>0</v>
      </c>
      <c r="AH1672" s="15">
        <f t="shared" si="245"/>
        <v>0</v>
      </c>
      <c r="AI1672" s="15">
        <f t="shared" si="246"/>
        <v>0</v>
      </c>
      <c r="AJ1672" s="15">
        <f t="shared" si="246"/>
        <v>0</v>
      </c>
      <c r="AK1672" s="15">
        <f t="shared" si="246"/>
        <v>0</v>
      </c>
      <c r="AL1672" s="15">
        <f t="shared" si="246"/>
        <v>0</v>
      </c>
      <c r="AM1672" s="15">
        <f t="shared" si="246"/>
        <v>0</v>
      </c>
      <c r="AN1672" s="15">
        <f t="shared" si="246"/>
        <v>0</v>
      </c>
      <c r="AO1672" s="15">
        <f t="shared" si="246"/>
        <v>0</v>
      </c>
      <c r="AP1672" s="15">
        <f t="shared" si="246"/>
        <v>0</v>
      </c>
      <c r="AQ1672" s="15">
        <f t="shared" si="246"/>
        <v>0</v>
      </c>
      <c r="AR1672" s="15">
        <f t="shared" si="246"/>
        <v>0</v>
      </c>
      <c r="AS1672" s="15">
        <f t="shared" si="247"/>
        <v>0</v>
      </c>
      <c r="AT1672" s="15">
        <f t="shared" si="247"/>
        <v>0</v>
      </c>
      <c r="AU1672" s="15">
        <f t="shared" si="247"/>
        <v>0</v>
      </c>
      <c r="AV1672" s="15">
        <f t="shared" si="247"/>
        <v>0</v>
      </c>
      <c r="AW1672" s="15">
        <f t="shared" si="247"/>
        <v>0</v>
      </c>
      <c r="AX1672" s="15">
        <f t="shared" si="247"/>
        <v>0</v>
      </c>
      <c r="AY1672" s="15">
        <f t="shared" si="247"/>
        <v>0</v>
      </c>
      <c r="BB1672" t="b">
        <f t="shared" si="237"/>
        <v>1</v>
      </c>
    </row>
    <row r="1673" spans="2:54">
      <c r="B1673">
        <f>TIP!A307</f>
        <v>18047</v>
      </c>
      <c r="C1673">
        <f>TIP!C307</f>
        <v>70513</v>
      </c>
      <c r="D1673" t="str">
        <f>TIP!F307</f>
        <v xml:space="preserve"> TriMet</v>
      </c>
      <c r="E1673" t="s">
        <v>0</v>
      </c>
      <c r="F1673" t="str">
        <f t="shared" si="238"/>
        <v>Transit/Roadwayandbridge</v>
      </c>
      <c r="G1673" t="str">
        <f>TIP!F307</f>
        <v xml:space="preserve"> TriMet</v>
      </c>
      <c r="I1673" t="str">
        <f>TIP!B307</f>
        <v>2015 Regional High Capacity Transit Bond Payment</v>
      </c>
      <c r="L1673" t="str">
        <f>TIP!E307</f>
        <v xml:space="preserve"> Transit</v>
      </c>
      <c r="M1673" t="str">
        <f>TIP!D307</f>
        <v xml:space="preserve"> Funding to meet the existing commitment to pay off GARVEE bonded debt that made a regional contribution to the I-205/Mall light rail and Beaverton to Wilsonville commuter rail projects.</v>
      </c>
      <c r="N1673">
        <f>TIP!P307</f>
        <v>0</v>
      </c>
      <c r="R1673">
        <v>167</v>
      </c>
      <c r="T1673" t="str">
        <f>TIP!H242</f>
        <v>Roadwayandbridge</v>
      </c>
      <c r="U1673" s="15">
        <f>TIP!L307</f>
        <v>2015</v>
      </c>
      <c r="W1673" s="15">
        <f t="shared" si="236"/>
        <v>0</v>
      </c>
      <c r="Y1673" s="15">
        <f t="shared" si="245"/>
        <v>0</v>
      </c>
      <c r="Z1673" s="15">
        <f t="shared" si="245"/>
        <v>0</v>
      </c>
      <c r="AA1673" s="15">
        <f t="shared" si="245"/>
        <v>0</v>
      </c>
      <c r="AB1673" s="15">
        <f t="shared" si="245"/>
        <v>0</v>
      </c>
      <c r="AC1673" s="15">
        <f t="shared" si="245"/>
        <v>0</v>
      </c>
      <c r="AD1673" s="15">
        <f t="shared" si="245"/>
        <v>0</v>
      </c>
      <c r="AE1673" s="15">
        <f t="shared" si="245"/>
        <v>0</v>
      </c>
      <c r="AF1673" s="15">
        <f t="shared" si="245"/>
        <v>0</v>
      </c>
      <c r="AG1673" s="15">
        <f t="shared" si="245"/>
        <v>0</v>
      </c>
      <c r="AH1673" s="15">
        <f t="shared" si="245"/>
        <v>0</v>
      </c>
      <c r="AI1673" s="15">
        <f t="shared" si="246"/>
        <v>0</v>
      </c>
      <c r="AJ1673" s="15">
        <f t="shared" si="246"/>
        <v>0</v>
      </c>
      <c r="AK1673" s="15">
        <f t="shared" si="246"/>
        <v>0</v>
      </c>
      <c r="AL1673" s="15">
        <f t="shared" si="246"/>
        <v>0</v>
      </c>
      <c r="AM1673" s="15">
        <f t="shared" si="246"/>
        <v>0</v>
      </c>
      <c r="AN1673" s="15">
        <f t="shared" si="246"/>
        <v>0</v>
      </c>
      <c r="AO1673" s="15">
        <f t="shared" si="246"/>
        <v>0</v>
      </c>
      <c r="AP1673" s="15">
        <f t="shared" si="246"/>
        <v>0</v>
      </c>
      <c r="AQ1673" s="15">
        <f t="shared" si="246"/>
        <v>0</v>
      </c>
      <c r="AR1673" s="15">
        <f t="shared" si="246"/>
        <v>0</v>
      </c>
      <c r="AS1673" s="15">
        <f t="shared" si="247"/>
        <v>0</v>
      </c>
      <c r="AT1673" s="15">
        <f t="shared" si="247"/>
        <v>0</v>
      </c>
      <c r="AU1673" s="15">
        <f t="shared" si="247"/>
        <v>0</v>
      </c>
      <c r="AV1673" s="15">
        <f t="shared" si="247"/>
        <v>0</v>
      </c>
      <c r="AW1673" s="15">
        <f t="shared" si="247"/>
        <v>0</v>
      </c>
      <c r="AX1673" s="15">
        <f t="shared" si="247"/>
        <v>0</v>
      </c>
      <c r="AY1673" s="15">
        <f t="shared" si="247"/>
        <v>0</v>
      </c>
      <c r="BB1673" t="b">
        <f t="shared" si="237"/>
        <v>1</v>
      </c>
    </row>
    <row r="1674" spans="2:54">
      <c r="B1674">
        <f>TIP!A308</f>
        <v>18047</v>
      </c>
      <c r="C1674">
        <f>TIP!C308</f>
        <v>70513</v>
      </c>
      <c r="D1674" t="str">
        <f>TIP!F308</f>
        <v xml:space="preserve"> TriMet</v>
      </c>
      <c r="E1674" t="s">
        <v>0</v>
      </c>
      <c r="F1674" t="str">
        <f t="shared" si="238"/>
        <v>Transit/Roadwayandbridge</v>
      </c>
      <c r="G1674" t="str">
        <f>TIP!F308</f>
        <v xml:space="preserve"> TriMet</v>
      </c>
      <c r="I1674" t="str">
        <f>TIP!B308</f>
        <v>2015 Regional High Capacity Transit Bond Payment</v>
      </c>
      <c r="L1674" t="str">
        <f>TIP!E308</f>
        <v xml:space="preserve"> Transit</v>
      </c>
      <c r="M1674" t="str">
        <f>TIP!D308</f>
        <v xml:space="preserve"> Funding to meet the existing commitment to pay off GARVEE bonded debt that made a regional contribution to the I-205/Mall light rail and Beaverton to Wilsonville commuter rail projects.</v>
      </c>
      <c r="N1674">
        <f>TIP!P308</f>
        <v>780118</v>
      </c>
      <c r="R1674">
        <v>168</v>
      </c>
      <c r="T1674" t="str">
        <f>TIP!H243</f>
        <v>Roadwayandbridge</v>
      </c>
      <c r="U1674" s="15">
        <f>TIP!L308</f>
        <v>2015</v>
      </c>
      <c r="W1674" s="15">
        <f t="shared" si="236"/>
        <v>780118</v>
      </c>
      <c r="Y1674" s="15">
        <f t="shared" si="245"/>
        <v>0</v>
      </c>
      <c r="Z1674" s="15">
        <f t="shared" si="245"/>
        <v>780118</v>
      </c>
      <c r="AA1674" s="15">
        <f t="shared" si="245"/>
        <v>0</v>
      </c>
      <c r="AB1674" s="15">
        <f t="shared" si="245"/>
        <v>0</v>
      </c>
      <c r="AC1674" s="15">
        <f t="shared" si="245"/>
        <v>0</v>
      </c>
      <c r="AD1674" s="15">
        <f t="shared" si="245"/>
        <v>0</v>
      </c>
      <c r="AE1674" s="15">
        <f t="shared" si="245"/>
        <v>0</v>
      </c>
      <c r="AF1674" s="15">
        <f t="shared" si="245"/>
        <v>0</v>
      </c>
      <c r="AG1674" s="15">
        <f t="shared" si="245"/>
        <v>0</v>
      </c>
      <c r="AH1674" s="15">
        <f t="shared" si="245"/>
        <v>0</v>
      </c>
      <c r="AI1674" s="15">
        <f t="shared" si="246"/>
        <v>0</v>
      </c>
      <c r="AJ1674" s="15">
        <f t="shared" si="246"/>
        <v>0</v>
      </c>
      <c r="AK1674" s="15">
        <f t="shared" si="246"/>
        <v>0</v>
      </c>
      <c r="AL1674" s="15">
        <f t="shared" si="246"/>
        <v>0</v>
      </c>
      <c r="AM1674" s="15">
        <f t="shared" si="246"/>
        <v>0</v>
      </c>
      <c r="AN1674" s="15">
        <f t="shared" si="246"/>
        <v>0</v>
      </c>
      <c r="AO1674" s="15">
        <f t="shared" si="246"/>
        <v>0</v>
      </c>
      <c r="AP1674" s="15">
        <f t="shared" si="246"/>
        <v>0</v>
      </c>
      <c r="AQ1674" s="15">
        <f t="shared" si="246"/>
        <v>0</v>
      </c>
      <c r="AR1674" s="15">
        <f t="shared" si="246"/>
        <v>0</v>
      </c>
      <c r="AS1674" s="15">
        <f t="shared" si="247"/>
        <v>0</v>
      </c>
      <c r="AT1674" s="15">
        <f t="shared" si="247"/>
        <v>0</v>
      </c>
      <c r="AU1674" s="15">
        <f t="shared" si="247"/>
        <v>0</v>
      </c>
      <c r="AV1674" s="15">
        <f t="shared" si="247"/>
        <v>0</v>
      </c>
      <c r="AW1674" s="15">
        <f t="shared" si="247"/>
        <v>0</v>
      </c>
      <c r="AX1674" s="15">
        <f t="shared" si="247"/>
        <v>0</v>
      </c>
      <c r="AY1674" s="15">
        <f t="shared" si="247"/>
        <v>0</v>
      </c>
      <c r="BB1674" t="b">
        <f t="shared" si="237"/>
        <v>1</v>
      </c>
    </row>
    <row r="1675" spans="2:54">
      <c r="B1675">
        <f>TIP!A309</f>
        <v>18049</v>
      </c>
      <c r="C1675">
        <f>TIP!C309</f>
        <v>70515</v>
      </c>
      <c r="D1675" t="str">
        <f>TIP!F309</f>
        <v xml:space="preserve"> TriMet</v>
      </c>
      <c r="E1675" t="s">
        <v>0</v>
      </c>
      <c r="F1675" t="str">
        <f t="shared" si="238"/>
        <v>Transit/Roadwayandbridge</v>
      </c>
      <c r="G1675" t="str">
        <f>TIP!F309</f>
        <v xml:space="preserve"> TriMet</v>
      </c>
      <c r="I1675" t="str">
        <f>TIP!B309</f>
        <v>2015 Trimet Enhance Mobility Program</v>
      </c>
      <c r="L1675" t="str">
        <f>TIP!E309</f>
        <v xml:space="preserve"> Transit</v>
      </c>
      <c r="M1675" t="str">
        <f>TIP!D309</f>
        <v xml:space="preserve"> Services And Facility Improvements In Excess Of Ada Requirements</v>
      </c>
      <c r="N1675">
        <f>TIP!P309</f>
        <v>0</v>
      </c>
      <c r="R1675">
        <v>169</v>
      </c>
      <c r="T1675" t="str">
        <f>TIP!H244</f>
        <v>Roadwayandbridge</v>
      </c>
      <c r="U1675" s="15">
        <f>TIP!L309</f>
        <v>2015</v>
      </c>
      <c r="W1675" s="15">
        <f t="shared" si="236"/>
        <v>0</v>
      </c>
      <c r="Y1675" s="15">
        <f t="shared" si="245"/>
        <v>0</v>
      </c>
      <c r="Z1675" s="15">
        <f t="shared" si="245"/>
        <v>0</v>
      </c>
      <c r="AA1675" s="15">
        <f t="shared" si="245"/>
        <v>0</v>
      </c>
      <c r="AB1675" s="15">
        <f t="shared" si="245"/>
        <v>0</v>
      </c>
      <c r="AC1675" s="15">
        <f t="shared" si="245"/>
        <v>0</v>
      </c>
      <c r="AD1675" s="15">
        <f t="shared" si="245"/>
        <v>0</v>
      </c>
      <c r="AE1675" s="15">
        <f t="shared" si="245"/>
        <v>0</v>
      </c>
      <c r="AF1675" s="15">
        <f t="shared" si="245"/>
        <v>0</v>
      </c>
      <c r="AG1675" s="15">
        <f t="shared" si="245"/>
        <v>0</v>
      </c>
      <c r="AH1675" s="15">
        <f t="shared" si="245"/>
        <v>0</v>
      </c>
      <c r="AI1675" s="15">
        <f t="shared" si="246"/>
        <v>0</v>
      </c>
      <c r="AJ1675" s="15">
        <f t="shared" si="246"/>
        <v>0</v>
      </c>
      <c r="AK1675" s="15">
        <f t="shared" si="246"/>
        <v>0</v>
      </c>
      <c r="AL1675" s="15">
        <f t="shared" si="246"/>
        <v>0</v>
      </c>
      <c r="AM1675" s="15">
        <f t="shared" si="246"/>
        <v>0</v>
      </c>
      <c r="AN1675" s="15">
        <f t="shared" si="246"/>
        <v>0</v>
      </c>
      <c r="AO1675" s="15">
        <f t="shared" si="246"/>
        <v>0</v>
      </c>
      <c r="AP1675" s="15">
        <f t="shared" si="246"/>
        <v>0</v>
      </c>
      <c r="AQ1675" s="15">
        <f t="shared" si="246"/>
        <v>0</v>
      </c>
      <c r="AR1675" s="15">
        <f t="shared" si="246"/>
        <v>0</v>
      </c>
      <c r="AS1675" s="15">
        <f t="shared" si="247"/>
        <v>0</v>
      </c>
      <c r="AT1675" s="15">
        <f t="shared" si="247"/>
        <v>0</v>
      </c>
      <c r="AU1675" s="15">
        <f t="shared" si="247"/>
        <v>0</v>
      </c>
      <c r="AV1675" s="15">
        <f t="shared" si="247"/>
        <v>0</v>
      </c>
      <c r="AW1675" s="15">
        <f t="shared" si="247"/>
        <v>0</v>
      </c>
      <c r="AX1675" s="15">
        <f t="shared" si="247"/>
        <v>0</v>
      </c>
      <c r="AY1675" s="15">
        <f t="shared" si="247"/>
        <v>0</v>
      </c>
      <c r="BB1675" t="b">
        <f t="shared" si="237"/>
        <v>1</v>
      </c>
    </row>
    <row r="1676" spans="2:54">
      <c r="B1676">
        <f>TIP!A310</f>
        <v>18049</v>
      </c>
      <c r="C1676">
        <f>TIP!C310</f>
        <v>70515</v>
      </c>
      <c r="D1676" t="str">
        <f>TIP!F310</f>
        <v xml:space="preserve"> TriMet</v>
      </c>
      <c r="E1676" t="s">
        <v>0</v>
      </c>
      <c r="F1676" t="str">
        <f t="shared" si="238"/>
        <v>Transit/Pedestrian</v>
      </c>
      <c r="G1676" t="str">
        <f>TIP!F310</f>
        <v xml:space="preserve"> TriMet</v>
      </c>
      <c r="I1676" t="str">
        <f>TIP!B310</f>
        <v>2015 Trimet Enhance Mobility Program</v>
      </c>
      <c r="L1676" t="str">
        <f>TIP!E310</f>
        <v xml:space="preserve"> Transit</v>
      </c>
      <c r="M1676" t="str">
        <f>TIP!D310</f>
        <v xml:space="preserve"> Services And Facility Improvements In Excess Of Ada Requirements</v>
      </c>
      <c r="N1676">
        <f>TIP!P310</f>
        <v>3862500</v>
      </c>
      <c r="R1676">
        <v>170</v>
      </c>
      <c r="T1676" t="str">
        <f>TIP!H245</f>
        <v>Pedestrian</v>
      </c>
      <c r="U1676" s="15">
        <f>TIP!L310</f>
        <v>2015</v>
      </c>
      <c r="W1676" s="15">
        <f t="shared" si="236"/>
        <v>3862500</v>
      </c>
      <c r="Y1676" s="15">
        <f t="shared" si="245"/>
        <v>0</v>
      </c>
      <c r="Z1676" s="15">
        <f t="shared" si="245"/>
        <v>3862500</v>
      </c>
      <c r="AA1676" s="15">
        <f t="shared" si="245"/>
        <v>0</v>
      </c>
      <c r="AB1676" s="15">
        <f t="shared" si="245"/>
        <v>0</v>
      </c>
      <c r="AC1676" s="15">
        <f t="shared" si="245"/>
        <v>0</v>
      </c>
      <c r="AD1676" s="15">
        <f t="shared" si="245"/>
        <v>0</v>
      </c>
      <c r="AE1676" s="15">
        <f t="shared" si="245"/>
        <v>0</v>
      </c>
      <c r="AF1676" s="15">
        <f t="shared" si="245"/>
        <v>0</v>
      </c>
      <c r="AG1676" s="15">
        <f t="shared" si="245"/>
        <v>0</v>
      </c>
      <c r="AH1676" s="15">
        <f t="shared" si="245"/>
        <v>0</v>
      </c>
      <c r="AI1676" s="15">
        <f t="shared" si="246"/>
        <v>0</v>
      </c>
      <c r="AJ1676" s="15">
        <f t="shared" si="246"/>
        <v>0</v>
      </c>
      <c r="AK1676" s="15">
        <f t="shared" si="246"/>
        <v>0</v>
      </c>
      <c r="AL1676" s="15">
        <f t="shared" si="246"/>
        <v>0</v>
      </c>
      <c r="AM1676" s="15">
        <f t="shared" si="246"/>
        <v>0</v>
      </c>
      <c r="AN1676" s="15">
        <f t="shared" si="246"/>
        <v>0</v>
      </c>
      <c r="AO1676" s="15">
        <f t="shared" si="246"/>
        <v>0</v>
      </c>
      <c r="AP1676" s="15">
        <f t="shared" si="246"/>
        <v>0</v>
      </c>
      <c r="AQ1676" s="15">
        <f t="shared" si="246"/>
        <v>0</v>
      </c>
      <c r="AR1676" s="15">
        <f t="shared" si="246"/>
        <v>0</v>
      </c>
      <c r="AS1676" s="15">
        <f t="shared" si="247"/>
        <v>0</v>
      </c>
      <c r="AT1676" s="15">
        <f t="shared" si="247"/>
        <v>0</v>
      </c>
      <c r="AU1676" s="15">
        <f t="shared" si="247"/>
        <v>0</v>
      </c>
      <c r="AV1676" s="15">
        <f t="shared" si="247"/>
        <v>0</v>
      </c>
      <c r="AW1676" s="15">
        <f t="shared" si="247"/>
        <v>0</v>
      </c>
      <c r="AX1676" s="15">
        <f t="shared" si="247"/>
        <v>0</v>
      </c>
      <c r="AY1676" s="15">
        <f t="shared" si="247"/>
        <v>0</v>
      </c>
      <c r="BB1676" t="b">
        <f t="shared" si="237"/>
        <v>1</v>
      </c>
    </row>
    <row r="1677" spans="2:54">
      <c r="B1677">
        <f>TIP!A311</f>
        <v>18050</v>
      </c>
      <c r="C1677">
        <f>TIP!C311</f>
        <v>70516</v>
      </c>
      <c r="D1677" t="str">
        <f>TIP!F311</f>
        <v xml:space="preserve"> TriMet</v>
      </c>
      <c r="E1677" t="s">
        <v>0</v>
      </c>
      <c r="F1677" t="str">
        <f t="shared" si="238"/>
        <v>Transit/Pedestrian</v>
      </c>
      <c r="G1677" t="str">
        <f>TIP!F311</f>
        <v xml:space="preserve"> TriMet</v>
      </c>
      <c r="I1677" t="str">
        <f>TIP!B311</f>
        <v>TriMet Bus/Rail Transit Enhancements (FY14)</v>
      </c>
      <c r="L1677" t="str">
        <f>TIP!E311</f>
        <v xml:space="preserve"> Transit</v>
      </c>
      <c r="M1677" t="str">
        <f>TIP!D311</f>
        <v xml:space="preserve"> 1% Of Sec 5307 Appropriations For Transit Amenities Improvements Such As Real-Time Signage</v>
      </c>
      <c r="N1677">
        <f>TIP!P311</f>
        <v>460400</v>
      </c>
      <c r="R1677">
        <v>171</v>
      </c>
      <c r="T1677" t="str">
        <f>TIP!H246</f>
        <v>Pedestrian</v>
      </c>
      <c r="U1677" s="15">
        <f>TIP!L311</f>
        <v>2015</v>
      </c>
      <c r="W1677" s="15">
        <f t="shared" si="236"/>
        <v>460400</v>
      </c>
      <c r="Y1677" s="15">
        <f t="shared" si="245"/>
        <v>0</v>
      </c>
      <c r="Z1677" s="15">
        <f t="shared" si="245"/>
        <v>460400</v>
      </c>
      <c r="AA1677" s="15">
        <f t="shared" si="245"/>
        <v>0</v>
      </c>
      <c r="AB1677" s="15">
        <f t="shared" si="245"/>
        <v>0</v>
      </c>
      <c r="AC1677" s="15">
        <f t="shared" si="245"/>
        <v>0</v>
      </c>
      <c r="AD1677" s="15">
        <f t="shared" si="245"/>
        <v>0</v>
      </c>
      <c r="AE1677" s="15">
        <f t="shared" si="245"/>
        <v>0</v>
      </c>
      <c r="AF1677" s="15">
        <f t="shared" si="245"/>
        <v>0</v>
      </c>
      <c r="AG1677" s="15">
        <f t="shared" si="245"/>
        <v>0</v>
      </c>
      <c r="AH1677" s="15">
        <f t="shared" si="245"/>
        <v>0</v>
      </c>
      <c r="AI1677" s="15">
        <f t="shared" si="246"/>
        <v>0</v>
      </c>
      <c r="AJ1677" s="15">
        <f t="shared" si="246"/>
        <v>0</v>
      </c>
      <c r="AK1677" s="15">
        <f t="shared" si="246"/>
        <v>0</v>
      </c>
      <c r="AL1677" s="15">
        <f t="shared" si="246"/>
        <v>0</v>
      </c>
      <c r="AM1677" s="15">
        <f t="shared" si="246"/>
        <v>0</v>
      </c>
      <c r="AN1677" s="15">
        <f t="shared" si="246"/>
        <v>0</v>
      </c>
      <c r="AO1677" s="15">
        <f t="shared" si="246"/>
        <v>0</v>
      </c>
      <c r="AP1677" s="15">
        <f t="shared" si="246"/>
        <v>0</v>
      </c>
      <c r="AQ1677" s="15">
        <f t="shared" si="246"/>
        <v>0</v>
      </c>
      <c r="AR1677" s="15">
        <f t="shared" si="246"/>
        <v>0</v>
      </c>
      <c r="AS1677" s="15">
        <f t="shared" si="247"/>
        <v>0</v>
      </c>
      <c r="AT1677" s="15">
        <f t="shared" si="247"/>
        <v>0</v>
      </c>
      <c r="AU1677" s="15">
        <f t="shared" si="247"/>
        <v>0</v>
      </c>
      <c r="AV1677" s="15">
        <f t="shared" si="247"/>
        <v>0</v>
      </c>
      <c r="AW1677" s="15">
        <f t="shared" si="247"/>
        <v>0</v>
      </c>
      <c r="AX1677" s="15">
        <f t="shared" si="247"/>
        <v>0</v>
      </c>
      <c r="AY1677" s="15">
        <f t="shared" si="247"/>
        <v>0</v>
      </c>
      <c r="BB1677" t="b">
        <f t="shared" si="237"/>
        <v>1</v>
      </c>
    </row>
    <row r="1678" spans="2:54">
      <c r="B1678">
        <f>TIP!A312</f>
        <v>18051</v>
      </c>
      <c r="C1678">
        <f>TIP!C312</f>
        <v>70517</v>
      </c>
      <c r="D1678" t="str">
        <f>TIP!F312</f>
        <v xml:space="preserve"> TriMet</v>
      </c>
      <c r="E1678" t="s">
        <v>0</v>
      </c>
      <c r="F1678" t="str">
        <f t="shared" si="238"/>
        <v>Transit/Pedestrian</v>
      </c>
      <c r="G1678" t="str">
        <f>TIP!F312</f>
        <v xml:space="preserve"> TriMet</v>
      </c>
      <c r="I1678" t="str">
        <f>TIP!B312</f>
        <v>TriMet Bus/Rail Transit Enhancements (FY15)</v>
      </c>
      <c r="L1678" t="str">
        <f>TIP!E312</f>
        <v xml:space="preserve"> Transit</v>
      </c>
      <c r="M1678" t="str">
        <f>TIP!D312</f>
        <v xml:space="preserve"> 1% Of Sec 5307 Appropriations For Transit Amenities Improvements Such As Real-Time Signage</v>
      </c>
      <c r="N1678">
        <f>TIP!P312</f>
        <v>0</v>
      </c>
      <c r="R1678">
        <v>172</v>
      </c>
      <c r="T1678" t="str">
        <f>TIP!H247</f>
        <v>Pedestrian</v>
      </c>
      <c r="U1678" s="15">
        <f>TIP!L312</f>
        <v>2015</v>
      </c>
      <c r="W1678" s="15">
        <f t="shared" si="236"/>
        <v>0</v>
      </c>
      <c r="Y1678" s="15">
        <f t="shared" ref="Y1678:AH1687" si="248">IF(Y$1=$U1678,$W1678,0)</f>
        <v>0</v>
      </c>
      <c r="Z1678" s="15">
        <f t="shared" si="248"/>
        <v>0</v>
      </c>
      <c r="AA1678" s="15">
        <f t="shared" si="248"/>
        <v>0</v>
      </c>
      <c r="AB1678" s="15">
        <f t="shared" si="248"/>
        <v>0</v>
      </c>
      <c r="AC1678" s="15">
        <f t="shared" si="248"/>
        <v>0</v>
      </c>
      <c r="AD1678" s="15">
        <f t="shared" si="248"/>
        <v>0</v>
      </c>
      <c r="AE1678" s="15">
        <f t="shared" si="248"/>
        <v>0</v>
      </c>
      <c r="AF1678" s="15">
        <f t="shared" si="248"/>
        <v>0</v>
      </c>
      <c r="AG1678" s="15">
        <f t="shared" si="248"/>
        <v>0</v>
      </c>
      <c r="AH1678" s="15">
        <f t="shared" si="248"/>
        <v>0</v>
      </c>
      <c r="AI1678" s="15">
        <f t="shared" ref="AI1678:AR1687" si="249">IF(AI$1=$U1678,$W1678,0)</f>
        <v>0</v>
      </c>
      <c r="AJ1678" s="15">
        <f t="shared" si="249"/>
        <v>0</v>
      </c>
      <c r="AK1678" s="15">
        <f t="shared" si="249"/>
        <v>0</v>
      </c>
      <c r="AL1678" s="15">
        <f t="shared" si="249"/>
        <v>0</v>
      </c>
      <c r="AM1678" s="15">
        <f t="shared" si="249"/>
        <v>0</v>
      </c>
      <c r="AN1678" s="15">
        <f t="shared" si="249"/>
        <v>0</v>
      </c>
      <c r="AO1678" s="15">
        <f t="shared" si="249"/>
        <v>0</v>
      </c>
      <c r="AP1678" s="15">
        <f t="shared" si="249"/>
        <v>0</v>
      </c>
      <c r="AQ1678" s="15">
        <f t="shared" si="249"/>
        <v>0</v>
      </c>
      <c r="AR1678" s="15">
        <f t="shared" si="249"/>
        <v>0</v>
      </c>
      <c r="AS1678" s="15">
        <f t="shared" ref="AS1678:AY1687" si="250">IF(AS$1=$U1678,$W1678,0)</f>
        <v>0</v>
      </c>
      <c r="AT1678" s="15">
        <f t="shared" si="250"/>
        <v>0</v>
      </c>
      <c r="AU1678" s="15">
        <f t="shared" si="250"/>
        <v>0</v>
      </c>
      <c r="AV1678" s="15">
        <f t="shared" si="250"/>
        <v>0</v>
      </c>
      <c r="AW1678" s="15">
        <f t="shared" si="250"/>
        <v>0</v>
      </c>
      <c r="AX1678" s="15">
        <f t="shared" si="250"/>
        <v>0</v>
      </c>
      <c r="AY1678" s="15">
        <f t="shared" si="250"/>
        <v>0</v>
      </c>
      <c r="BB1678" t="b">
        <f t="shared" si="237"/>
        <v>1</v>
      </c>
    </row>
    <row r="1679" spans="2:54">
      <c r="B1679">
        <f>TIP!A313</f>
        <v>18051</v>
      </c>
      <c r="C1679">
        <f>TIP!C313</f>
        <v>70517</v>
      </c>
      <c r="D1679" t="str">
        <f>TIP!F313</f>
        <v xml:space="preserve"> TriMet</v>
      </c>
      <c r="E1679" t="s">
        <v>0</v>
      </c>
      <c r="F1679" t="str">
        <f t="shared" si="238"/>
        <v>Transit/Roadwayandbridge</v>
      </c>
      <c r="G1679" t="str">
        <f>TIP!F313</f>
        <v xml:space="preserve"> TriMet</v>
      </c>
      <c r="I1679" t="str">
        <f>TIP!B313</f>
        <v>TriMet Bus/Rail Transit Enhancements (FY15)</v>
      </c>
      <c r="L1679" t="str">
        <f>TIP!E313</f>
        <v xml:space="preserve"> Transit</v>
      </c>
      <c r="M1679" t="str">
        <f>TIP!D313</f>
        <v xml:space="preserve"> 1% Of Sec 5307 Appropriations For Transit Amenities Improvements Such As Real-Time Signage</v>
      </c>
      <c r="N1679">
        <f>TIP!P313</f>
        <v>474211</v>
      </c>
      <c r="R1679">
        <v>173</v>
      </c>
      <c r="T1679" t="str">
        <f>TIP!H248</f>
        <v>Roadwayandbridge</v>
      </c>
      <c r="U1679" s="15">
        <f>TIP!L313</f>
        <v>2015</v>
      </c>
      <c r="W1679" s="15">
        <f t="shared" si="236"/>
        <v>474211</v>
      </c>
      <c r="Y1679" s="15">
        <f t="shared" si="248"/>
        <v>0</v>
      </c>
      <c r="Z1679" s="15">
        <f t="shared" si="248"/>
        <v>474211</v>
      </c>
      <c r="AA1679" s="15">
        <f t="shared" si="248"/>
        <v>0</v>
      </c>
      <c r="AB1679" s="15">
        <f t="shared" si="248"/>
        <v>0</v>
      </c>
      <c r="AC1679" s="15">
        <f t="shared" si="248"/>
        <v>0</v>
      </c>
      <c r="AD1679" s="15">
        <f t="shared" si="248"/>
        <v>0</v>
      </c>
      <c r="AE1679" s="15">
        <f t="shared" si="248"/>
        <v>0</v>
      </c>
      <c r="AF1679" s="15">
        <f t="shared" si="248"/>
        <v>0</v>
      </c>
      <c r="AG1679" s="15">
        <f t="shared" si="248"/>
        <v>0</v>
      </c>
      <c r="AH1679" s="15">
        <f t="shared" si="248"/>
        <v>0</v>
      </c>
      <c r="AI1679" s="15">
        <f t="shared" si="249"/>
        <v>0</v>
      </c>
      <c r="AJ1679" s="15">
        <f t="shared" si="249"/>
        <v>0</v>
      </c>
      <c r="AK1679" s="15">
        <f t="shared" si="249"/>
        <v>0</v>
      </c>
      <c r="AL1679" s="15">
        <f t="shared" si="249"/>
        <v>0</v>
      </c>
      <c r="AM1679" s="15">
        <f t="shared" si="249"/>
        <v>0</v>
      </c>
      <c r="AN1679" s="15">
        <f t="shared" si="249"/>
        <v>0</v>
      </c>
      <c r="AO1679" s="15">
        <f t="shared" si="249"/>
        <v>0</v>
      </c>
      <c r="AP1679" s="15">
        <f t="shared" si="249"/>
        <v>0</v>
      </c>
      <c r="AQ1679" s="15">
        <f t="shared" si="249"/>
        <v>0</v>
      </c>
      <c r="AR1679" s="15">
        <f t="shared" si="249"/>
        <v>0</v>
      </c>
      <c r="AS1679" s="15">
        <f t="shared" si="250"/>
        <v>0</v>
      </c>
      <c r="AT1679" s="15">
        <f t="shared" si="250"/>
        <v>0</v>
      </c>
      <c r="AU1679" s="15">
        <f t="shared" si="250"/>
        <v>0</v>
      </c>
      <c r="AV1679" s="15">
        <f t="shared" si="250"/>
        <v>0</v>
      </c>
      <c r="AW1679" s="15">
        <f t="shared" si="250"/>
        <v>0</v>
      </c>
      <c r="AX1679" s="15">
        <f t="shared" si="250"/>
        <v>0</v>
      </c>
      <c r="AY1679" s="15">
        <f t="shared" si="250"/>
        <v>0</v>
      </c>
      <c r="BB1679" t="b">
        <f t="shared" si="237"/>
        <v>1</v>
      </c>
    </row>
    <row r="1680" spans="2:54">
      <c r="B1680">
        <f>TIP!A314</f>
        <v>18055</v>
      </c>
      <c r="C1680">
        <f>TIP!C314</f>
        <v>70521</v>
      </c>
      <c r="D1680" t="str">
        <f>TIP!F314</f>
        <v xml:space="preserve"> TriMet</v>
      </c>
      <c r="E1680" t="s">
        <v>0</v>
      </c>
      <c r="F1680" t="str">
        <f t="shared" si="238"/>
        <v>Transit/Roadwayandbridge</v>
      </c>
      <c r="G1680" t="str">
        <f>TIP!F314</f>
        <v xml:space="preserve"> TriMet</v>
      </c>
      <c r="I1680" t="str">
        <f>TIP!B314</f>
        <v>Portland to Milwaukie Light Rail (FY15)</v>
      </c>
      <c r="L1680" t="str">
        <f>TIP!E314</f>
        <v xml:space="preserve"> Transit</v>
      </c>
      <c r="M1680" t="str">
        <f>TIP!D314</f>
        <v xml:space="preserve"> Capital Project</v>
      </c>
      <c r="N1680">
        <f>TIP!P314</f>
        <v>0</v>
      </c>
      <c r="R1680">
        <v>174</v>
      </c>
      <c r="T1680" t="str">
        <f>TIP!H249</f>
        <v>Roadwayandbridge</v>
      </c>
      <c r="U1680" s="15">
        <f>TIP!L314</f>
        <v>2015</v>
      </c>
      <c r="W1680" s="15">
        <f t="shared" si="236"/>
        <v>0</v>
      </c>
      <c r="Y1680" s="15">
        <f t="shared" si="248"/>
        <v>0</v>
      </c>
      <c r="Z1680" s="15">
        <f t="shared" si="248"/>
        <v>0</v>
      </c>
      <c r="AA1680" s="15">
        <f t="shared" si="248"/>
        <v>0</v>
      </c>
      <c r="AB1680" s="15">
        <f t="shared" si="248"/>
        <v>0</v>
      </c>
      <c r="AC1680" s="15">
        <f t="shared" si="248"/>
        <v>0</v>
      </c>
      <c r="AD1680" s="15">
        <f t="shared" si="248"/>
        <v>0</v>
      </c>
      <c r="AE1680" s="15">
        <f t="shared" si="248"/>
        <v>0</v>
      </c>
      <c r="AF1680" s="15">
        <f t="shared" si="248"/>
        <v>0</v>
      </c>
      <c r="AG1680" s="15">
        <f t="shared" si="248"/>
        <v>0</v>
      </c>
      <c r="AH1680" s="15">
        <f t="shared" si="248"/>
        <v>0</v>
      </c>
      <c r="AI1680" s="15">
        <f t="shared" si="249"/>
        <v>0</v>
      </c>
      <c r="AJ1680" s="15">
        <f t="shared" si="249"/>
        <v>0</v>
      </c>
      <c r="AK1680" s="15">
        <f t="shared" si="249"/>
        <v>0</v>
      </c>
      <c r="AL1680" s="15">
        <f t="shared" si="249"/>
        <v>0</v>
      </c>
      <c r="AM1680" s="15">
        <f t="shared" si="249"/>
        <v>0</v>
      </c>
      <c r="AN1680" s="15">
        <f t="shared" si="249"/>
        <v>0</v>
      </c>
      <c r="AO1680" s="15">
        <f t="shared" si="249"/>
        <v>0</v>
      </c>
      <c r="AP1680" s="15">
        <f t="shared" si="249"/>
        <v>0</v>
      </c>
      <c r="AQ1680" s="15">
        <f t="shared" si="249"/>
        <v>0</v>
      </c>
      <c r="AR1680" s="15">
        <f t="shared" si="249"/>
        <v>0</v>
      </c>
      <c r="AS1680" s="15">
        <f t="shared" si="250"/>
        <v>0</v>
      </c>
      <c r="AT1680" s="15">
        <f t="shared" si="250"/>
        <v>0</v>
      </c>
      <c r="AU1680" s="15">
        <f t="shared" si="250"/>
        <v>0</v>
      </c>
      <c r="AV1680" s="15">
        <f t="shared" si="250"/>
        <v>0</v>
      </c>
      <c r="AW1680" s="15">
        <f t="shared" si="250"/>
        <v>0</v>
      </c>
      <c r="AX1680" s="15">
        <f t="shared" si="250"/>
        <v>0</v>
      </c>
      <c r="AY1680" s="15">
        <f t="shared" si="250"/>
        <v>0</v>
      </c>
      <c r="BB1680" t="b">
        <f t="shared" si="237"/>
        <v>1</v>
      </c>
    </row>
    <row r="1681" spans="2:54">
      <c r="B1681">
        <f>TIP!A315</f>
        <v>18055</v>
      </c>
      <c r="C1681">
        <f>TIP!C315</f>
        <v>70521</v>
      </c>
      <c r="D1681" t="str">
        <f>TIP!F315</f>
        <v xml:space="preserve"> TriMet</v>
      </c>
      <c r="E1681" t="s">
        <v>0</v>
      </c>
      <c r="F1681" t="str">
        <f t="shared" si="238"/>
        <v>Transit/Roadwayandbridge</v>
      </c>
      <c r="G1681" t="str">
        <f>TIP!F315</f>
        <v xml:space="preserve"> TriMet</v>
      </c>
      <c r="I1681" t="str">
        <f>TIP!B315</f>
        <v>Portland to Milwaukie Light Rail (FY15)</v>
      </c>
      <c r="L1681" t="str">
        <f>TIP!E315</f>
        <v xml:space="preserve"> Transit</v>
      </c>
      <c r="M1681" t="str">
        <f>TIP!D315</f>
        <v xml:space="preserve"> Capital Project</v>
      </c>
      <c r="N1681">
        <f>TIP!P315</f>
        <v>200000000</v>
      </c>
      <c r="R1681">
        <v>175</v>
      </c>
      <c r="T1681" t="str">
        <f>TIP!H250</f>
        <v>Roadwayandbridge</v>
      </c>
      <c r="U1681" s="15">
        <f>TIP!L315</f>
        <v>2015</v>
      </c>
      <c r="W1681" s="15">
        <f t="shared" si="236"/>
        <v>200000000</v>
      </c>
      <c r="Y1681" s="15">
        <f t="shared" si="248"/>
        <v>0</v>
      </c>
      <c r="Z1681" s="15">
        <f t="shared" si="248"/>
        <v>200000000</v>
      </c>
      <c r="AA1681" s="15">
        <f t="shared" si="248"/>
        <v>0</v>
      </c>
      <c r="AB1681" s="15">
        <f t="shared" si="248"/>
        <v>0</v>
      </c>
      <c r="AC1681" s="15">
        <f t="shared" si="248"/>
        <v>0</v>
      </c>
      <c r="AD1681" s="15">
        <f t="shared" si="248"/>
        <v>0</v>
      </c>
      <c r="AE1681" s="15">
        <f t="shared" si="248"/>
        <v>0</v>
      </c>
      <c r="AF1681" s="15">
        <f t="shared" si="248"/>
        <v>0</v>
      </c>
      <c r="AG1681" s="15">
        <f t="shared" si="248"/>
        <v>0</v>
      </c>
      <c r="AH1681" s="15">
        <f t="shared" si="248"/>
        <v>0</v>
      </c>
      <c r="AI1681" s="15">
        <f t="shared" si="249"/>
        <v>0</v>
      </c>
      <c r="AJ1681" s="15">
        <f t="shared" si="249"/>
        <v>0</v>
      </c>
      <c r="AK1681" s="15">
        <f t="shared" si="249"/>
        <v>0</v>
      </c>
      <c r="AL1681" s="15">
        <f t="shared" si="249"/>
        <v>0</v>
      </c>
      <c r="AM1681" s="15">
        <f t="shared" si="249"/>
        <v>0</v>
      </c>
      <c r="AN1681" s="15">
        <f t="shared" si="249"/>
        <v>0</v>
      </c>
      <c r="AO1681" s="15">
        <f t="shared" si="249"/>
        <v>0</v>
      </c>
      <c r="AP1681" s="15">
        <f t="shared" si="249"/>
        <v>0</v>
      </c>
      <c r="AQ1681" s="15">
        <f t="shared" si="249"/>
        <v>0</v>
      </c>
      <c r="AR1681" s="15">
        <f t="shared" si="249"/>
        <v>0</v>
      </c>
      <c r="AS1681" s="15">
        <f t="shared" si="250"/>
        <v>0</v>
      </c>
      <c r="AT1681" s="15">
        <f t="shared" si="250"/>
        <v>0</v>
      </c>
      <c r="AU1681" s="15">
        <f t="shared" si="250"/>
        <v>0</v>
      </c>
      <c r="AV1681" s="15">
        <f t="shared" si="250"/>
        <v>0</v>
      </c>
      <c r="AW1681" s="15">
        <f t="shared" si="250"/>
        <v>0</v>
      </c>
      <c r="AX1681" s="15">
        <f t="shared" si="250"/>
        <v>0</v>
      </c>
      <c r="AY1681" s="15">
        <f t="shared" si="250"/>
        <v>0</v>
      </c>
      <c r="BB1681" t="b">
        <f t="shared" si="237"/>
        <v>1</v>
      </c>
    </row>
    <row r="1682" spans="2:54">
      <c r="B1682">
        <f>TIP!A350</f>
        <v>18454</v>
      </c>
      <c r="C1682">
        <f>TIP!C350</f>
        <v>70628</v>
      </c>
      <c r="D1682" t="str">
        <f>TIP!F350</f>
        <v xml:space="preserve"> TriMet</v>
      </c>
      <c r="E1682" t="s">
        <v>0</v>
      </c>
      <c r="F1682" t="str">
        <f t="shared" si="238"/>
        <v>Transit/Bike</v>
      </c>
      <c r="G1682" t="str">
        <f>TIP!F350</f>
        <v xml:space="preserve"> TriMet</v>
      </c>
      <c r="I1682" t="str">
        <f>TIP!B350</f>
        <v>2015 State of Good Repair Program</v>
      </c>
      <c r="L1682" t="str">
        <f>TIP!E350</f>
        <v xml:space="preserve"> Transit</v>
      </c>
      <c r="M1682" t="str">
        <f>TIP!D350</f>
        <v xml:space="preserve"> Maintain and refurbish light rail vehicles tracking and stations</v>
      </c>
      <c r="N1682">
        <f>TIP!P350</f>
        <v>731250</v>
      </c>
      <c r="R1682">
        <v>210</v>
      </c>
      <c r="T1682" t="str">
        <f>TIP!H285</f>
        <v>Bike</v>
      </c>
      <c r="U1682" s="15">
        <f>TIP!L350</f>
        <v>2015</v>
      </c>
      <c r="W1682" s="15">
        <f t="shared" si="236"/>
        <v>731250</v>
      </c>
      <c r="Y1682" s="15">
        <f t="shared" si="248"/>
        <v>0</v>
      </c>
      <c r="Z1682" s="15">
        <f t="shared" si="248"/>
        <v>731250</v>
      </c>
      <c r="AA1682" s="15">
        <f t="shared" si="248"/>
        <v>0</v>
      </c>
      <c r="AB1682" s="15">
        <f t="shared" si="248"/>
        <v>0</v>
      </c>
      <c r="AC1682" s="15">
        <f t="shared" si="248"/>
        <v>0</v>
      </c>
      <c r="AD1682" s="15">
        <f t="shared" si="248"/>
        <v>0</v>
      </c>
      <c r="AE1682" s="15">
        <f t="shared" si="248"/>
        <v>0</v>
      </c>
      <c r="AF1682" s="15">
        <f t="shared" si="248"/>
        <v>0</v>
      </c>
      <c r="AG1682" s="15">
        <f t="shared" si="248"/>
        <v>0</v>
      </c>
      <c r="AH1682" s="15">
        <f t="shared" si="248"/>
        <v>0</v>
      </c>
      <c r="AI1682" s="15">
        <f t="shared" si="249"/>
        <v>0</v>
      </c>
      <c r="AJ1682" s="15">
        <f t="shared" si="249"/>
        <v>0</v>
      </c>
      <c r="AK1682" s="15">
        <f t="shared" si="249"/>
        <v>0</v>
      </c>
      <c r="AL1682" s="15">
        <f t="shared" si="249"/>
        <v>0</v>
      </c>
      <c r="AM1682" s="15">
        <f t="shared" si="249"/>
        <v>0</v>
      </c>
      <c r="AN1682" s="15">
        <f t="shared" si="249"/>
        <v>0</v>
      </c>
      <c r="AO1682" s="15">
        <f t="shared" si="249"/>
        <v>0</v>
      </c>
      <c r="AP1682" s="15">
        <f t="shared" si="249"/>
        <v>0</v>
      </c>
      <c r="AQ1682" s="15">
        <f t="shared" si="249"/>
        <v>0</v>
      </c>
      <c r="AR1682" s="15">
        <f t="shared" si="249"/>
        <v>0</v>
      </c>
      <c r="AS1682" s="15">
        <f t="shared" si="250"/>
        <v>0</v>
      </c>
      <c r="AT1682" s="15">
        <f t="shared" si="250"/>
        <v>0</v>
      </c>
      <c r="AU1682" s="15">
        <f t="shared" si="250"/>
        <v>0</v>
      </c>
      <c r="AV1682" s="15">
        <f t="shared" si="250"/>
        <v>0</v>
      </c>
      <c r="AW1682" s="15">
        <f t="shared" si="250"/>
        <v>0</v>
      </c>
      <c r="AX1682" s="15">
        <f t="shared" si="250"/>
        <v>0</v>
      </c>
      <c r="AY1682" s="15">
        <f t="shared" si="250"/>
        <v>0</v>
      </c>
      <c r="BB1682" t="b">
        <f t="shared" si="237"/>
        <v>1</v>
      </c>
    </row>
    <row r="1683" spans="2:54">
      <c r="B1683">
        <f>TIP!A354</f>
        <v>18704</v>
      </c>
      <c r="C1683">
        <f>TIP!C354</f>
        <v>70637</v>
      </c>
      <c r="D1683" t="str">
        <f>TIP!F354</f>
        <v xml:space="preserve"> TriMet</v>
      </c>
      <c r="E1683" t="s">
        <v>0</v>
      </c>
      <c r="F1683" t="str">
        <f t="shared" si="238"/>
        <v>Transit/Transit</v>
      </c>
      <c r="G1683" t="str">
        <f>TIP!F354</f>
        <v xml:space="preserve"> TriMet</v>
      </c>
      <c r="I1683" t="str">
        <f>TIP!B354</f>
        <v>2015 TriMet Bus and Bus Facilities</v>
      </c>
      <c r="L1683" t="str">
        <f>TIP!E354</f>
        <v xml:space="preserve"> Transit</v>
      </c>
      <c r="M1683" t="str">
        <f>TIP!D354</f>
        <v xml:space="preserve"> Replace rehabilitate purchase buses and related equipment</v>
      </c>
      <c r="N1683">
        <f>TIP!P354</f>
        <v>25000000</v>
      </c>
      <c r="R1683">
        <v>214</v>
      </c>
      <c r="T1683" t="str">
        <f>TIP!H289</f>
        <v>Transit</v>
      </c>
      <c r="U1683" s="15">
        <f>TIP!L354</f>
        <v>2015</v>
      </c>
      <c r="W1683" s="15">
        <f t="shared" si="236"/>
        <v>25000000</v>
      </c>
      <c r="Y1683" s="15">
        <f t="shared" si="248"/>
        <v>0</v>
      </c>
      <c r="Z1683" s="15">
        <f t="shared" si="248"/>
        <v>25000000</v>
      </c>
      <c r="AA1683" s="15">
        <f t="shared" si="248"/>
        <v>0</v>
      </c>
      <c r="AB1683" s="15">
        <f t="shared" si="248"/>
        <v>0</v>
      </c>
      <c r="AC1683" s="15">
        <f t="shared" si="248"/>
        <v>0</v>
      </c>
      <c r="AD1683" s="15">
        <f t="shared" si="248"/>
        <v>0</v>
      </c>
      <c r="AE1683" s="15">
        <f t="shared" si="248"/>
        <v>0</v>
      </c>
      <c r="AF1683" s="15">
        <f t="shared" si="248"/>
        <v>0</v>
      </c>
      <c r="AG1683" s="15">
        <f t="shared" si="248"/>
        <v>0</v>
      </c>
      <c r="AH1683" s="15">
        <f t="shared" si="248"/>
        <v>0</v>
      </c>
      <c r="AI1683" s="15">
        <f t="shared" si="249"/>
        <v>0</v>
      </c>
      <c r="AJ1683" s="15">
        <f t="shared" si="249"/>
        <v>0</v>
      </c>
      <c r="AK1683" s="15">
        <f t="shared" si="249"/>
        <v>0</v>
      </c>
      <c r="AL1683" s="15">
        <f t="shared" si="249"/>
        <v>0</v>
      </c>
      <c r="AM1683" s="15">
        <f t="shared" si="249"/>
        <v>0</v>
      </c>
      <c r="AN1683" s="15">
        <f t="shared" si="249"/>
        <v>0</v>
      </c>
      <c r="AO1683" s="15">
        <f t="shared" si="249"/>
        <v>0</v>
      </c>
      <c r="AP1683" s="15">
        <f t="shared" si="249"/>
        <v>0</v>
      </c>
      <c r="AQ1683" s="15">
        <f t="shared" si="249"/>
        <v>0</v>
      </c>
      <c r="AR1683" s="15">
        <f t="shared" si="249"/>
        <v>0</v>
      </c>
      <c r="AS1683" s="15">
        <f t="shared" si="250"/>
        <v>0</v>
      </c>
      <c r="AT1683" s="15">
        <f t="shared" si="250"/>
        <v>0</v>
      </c>
      <c r="AU1683" s="15">
        <f t="shared" si="250"/>
        <v>0</v>
      </c>
      <c r="AV1683" s="15">
        <f t="shared" si="250"/>
        <v>0</v>
      </c>
      <c r="AW1683" s="15">
        <f t="shared" si="250"/>
        <v>0</v>
      </c>
      <c r="AX1683" s="15">
        <f t="shared" si="250"/>
        <v>0</v>
      </c>
      <c r="AY1683" s="15">
        <f t="shared" si="250"/>
        <v>0</v>
      </c>
      <c r="BB1683" t="b">
        <f t="shared" si="237"/>
        <v>1</v>
      </c>
    </row>
    <row r="1684" spans="2:54">
      <c r="B1684">
        <f>TIP!A355</f>
        <v>18704</v>
      </c>
      <c r="C1684">
        <f>TIP!C355</f>
        <v>70637</v>
      </c>
      <c r="D1684" t="str">
        <f>TIP!F355</f>
        <v xml:space="preserve"> TriMet</v>
      </c>
      <c r="E1684" t="s">
        <v>0</v>
      </c>
      <c r="F1684" t="str">
        <f t="shared" si="238"/>
        <v>Transit/Transit</v>
      </c>
      <c r="G1684" t="str">
        <f>TIP!F355</f>
        <v xml:space="preserve"> TriMet</v>
      </c>
      <c r="I1684" t="str">
        <f>TIP!B355</f>
        <v>2015 TriMet Bus and Bus Facilities</v>
      </c>
      <c r="L1684" t="str">
        <f>TIP!E355</f>
        <v xml:space="preserve"> Transit</v>
      </c>
      <c r="M1684" t="str">
        <f>TIP!D355</f>
        <v xml:space="preserve"> Replace rehabilitate purchase buses and related equipment</v>
      </c>
      <c r="N1684">
        <f>TIP!P355</f>
        <v>3625000</v>
      </c>
      <c r="R1684">
        <v>215</v>
      </c>
      <c r="T1684" t="str">
        <f>TIP!H290</f>
        <v>Transit</v>
      </c>
      <c r="U1684" s="15">
        <f>TIP!L355</f>
        <v>2015</v>
      </c>
      <c r="W1684" s="15">
        <f t="shared" si="236"/>
        <v>3625000</v>
      </c>
      <c r="Y1684" s="15">
        <f t="shared" si="248"/>
        <v>0</v>
      </c>
      <c r="Z1684" s="15">
        <f t="shared" si="248"/>
        <v>3625000</v>
      </c>
      <c r="AA1684" s="15">
        <f t="shared" si="248"/>
        <v>0</v>
      </c>
      <c r="AB1684" s="15">
        <f t="shared" si="248"/>
        <v>0</v>
      </c>
      <c r="AC1684" s="15">
        <f t="shared" si="248"/>
        <v>0</v>
      </c>
      <c r="AD1684" s="15">
        <f t="shared" si="248"/>
        <v>0</v>
      </c>
      <c r="AE1684" s="15">
        <f t="shared" si="248"/>
        <v>0</v>
      </c>
      <c r="AF1684" s="15">
        <f t="shared" si="248"/>
        <v>0</v>
      </c>
      <c r="AG1684" s="15">
        <f t="shared" si="248"/>
        <v>0</v>
      </c>
      <c r="AH1684" s="15">
        <f t="shared" si="248"/>
        <v>0</v>
      </c>
      <c r="AI1684" s="15">
        <f t="shared" si="249"/>
        <v>0</v>
      </c>
      <c r="AJ1684" s="15">
        <f t="shared" si="249"/>
        <v>0</v>
      </c>
      <c r="AK1684" s="15">
        <f t="shared" si="249"/>
        <v>0</v>
      </c>
      <c r="AL1684" s="15">
        <f t="shared" si="249"/>
        <v>0</v>
      </c>
      <c r="AM1684" s="15">
        <f t="shared" si="249"/>
        <v>0</v>
      </c>
      <c r="AN1684" s="15">
        <f t="shared" si="249"/>
        <v>0</v>
      </c>
      <c r="AO1684" s="15">
        <f t="shared" si="249"/>
        <v>0</v>
      </c>
      <c r="AP1684" s="15">
        <f t="shared" si="249"/>
        <v>0</v>
      </c>
      <c r="AQ1684" s="15">
        <f t="shared" si="249"/>
        <v>0</v>
      </c>
      <c r="AR1684" s="15">
        <f t="shared" si="249"/>
        <v>0</v>
      </c>
      <c r="AS1684" s="15">
        <f t="shared" si="250"/>
        <v>0</v>
      </c>
      <c r="AT1684" s="15">
        <f t="shared" si="250"/>
        <v>0</v>
      </c>
      <c r="AU1684" s="15">
        <f t="shared" si="250"/>
        <v>0</v>
      </c>
      <c r="AV1684" s="15">
        <f t="shared" si="250"/>
        <v>0</v>
      </c>
      <c r="AW1684" s="15">
        <f t="shared" si="250"/>
        <v>0</v>
      </c>
      <c r="AX1684" s="15">
        <f t="shared" si="250"/>
        <v>0</v>
      </c>
      <c r="AY1684" s="15">
        <f t="shared" si="250"/>
        <v>0</v>
      </c>
      <c r="BB1684" t="b">
        <f t="shared" si="237"/>
        <v>1</v>
      </c>
    </row>
    <row r="1685" spans="2:54">
      <c r="B1685">
        <f>TIP!A383</f>
        <v>18838</v>
      </c>
      <c r="C1685">
        <f>TIP!C383</f>
        <v>70779</v>
      </c>
      <c r="D1685" t="str">
        <f>TIP!F383</f>
        <v xml:space="preserve"> TriMet</v>
      </c>
      <c r="E1685" t="s">
        <v>0</v>
      </c>
      <c r="F1685" t="str">
        <f t="shared" si="238"/>
        <v>Transit/Bike</v>
      </c>
      <c r="G1685" t="str">
        <f>TIP!F383</f>
        <v xml:space="preserve"> TriMet</v>
      </c>
      <c r="I1685" t="str">
        <f>TIP!B383</f>
        <v>OR99W: Corridor Safety and Access to Transit</v>
      </c>
      <c r="L1685" t="str">
        <f>TIP!E383</f>
        <v xml:space="preserve"> Highway</v>
      </c>
      <c r="M1685" t="str">
        <f>TIP!D383</f>
        <v xml:space="preserve"> Improve safety active transportation access and transit operations</v>
      </c>
      <c r="N1685">
        <f>TIP!P383</f>
        <v>762549</v>
      </c>
      <c r="R1685">
        <v>243</v>
      </c>
      <c r="T1685" t="str">
        <f>TIP!H318</f>
        <v>Bike</v>
      </c>
      <c r="U1685" s="15">
        <f>TIP!L383</f>
        <v>2015</v>
      </c>
      <c r="W1685" s="15">
        <f t="shared" si="236"/>
        <v>762549</v>
      </c>
      <c r="Y1685" s="15">
        <f t="shared" si="248"/>
        <v>0</v>
      </c>
      <c r="Z1685" s="15">
        <f t="shared" si="248"/>
        <v>762549</v>
      </c>
      <c r="AA1685" s="15">
        <f t="shared" si="248"/>
        <v>0</v>
      </c>
      <c r="AB1685" s="15">
        <f t="shared" si="248"/>
        <v>0</v>
      </c>
      <c r="AC1685" s="15">
        <f t="shared" si="248"/>
        <v>0</v>
      </c>
      <c r="AD1685" s="15">
        <f t="shared" si="248"/>
        <v>0</v>
      </c>
      <c r="AE1685" s="15">
        <f t="shared" si="248"/>
        <v>0</v>
      </c>
      <c r="AF1685" s="15">
        <f t="shared" si="248"/>
        <v>0</v>
      </c>
      <c r="AG1685" s="15">
        <f t="shared" si="248"/>
        <v>0</v>
      </c>
      <c r="AH1685" s="15">
        <f t="shared" si="248"/>
        <v>0</v>
      </c>
      <c r="AI1685" s="15">
        <f t="shared" si="249"/>
        <v>0</v>
      </c>
      <c r="AJ1685" s="15">
        <f t="shared" si="249"/>
        <v>0</v>
      </c>
      <c r="AK1685" s="15">
        <f t="shared" si="249"/>
        <v>0</v>
      </c>
      <c r="AL1685" s="15">
        <f t="shared" si="249"/>
        <v>0</v>
      </c>
      <c r="AM1685" s="15">
        <f t="shared" si="249"/>
        <v>0</v>
      </c>
      <c r="AN1685" s="15">
        <f t="shared" si="249"/>
        <v>0</v>
      </c>
      <c r="AO1685" s="15">
        <f t="shared" si="249"/>
        <v>0</v>
      </c>
      <c r="AP1685" s="15">
        <f t="shared" si="249"/>
        <v>0</v>
      </c>
      <c r="AQ1685" s="15">
        <f t="shared" si="249"/>
        <v>0</v>
      </c>
      <c r="AR1685" s="15">
        <f t="shared" si="249"/>
        <v>0</v>
      </c>
      <c r="AS1685" s="15">
        <f t="shared" si="250"/>
        <v>0</v>
      </c>
      <c r="AT1685" s="15">
        <f t="shared" si="250"/>
        <v>0</v>
      </c>
      <c r="AU1685" s="15">
        <f t="shared" si="250"/>
        <v>0</v>
      </c>
      <c r="AV1685" s="15">
        <f t="shared" si="250"/>
        <v>0</v>
      </c>
      <c r="AW1685" s="15">
        <f t="shared" si="250"/>
        <v>0</v>
      </c>
      <c r="AX1685" s="15">
        <f t="shared" si="250"/>
        <v>0</v>
      </c>
      <c r="AY1685" s="15">
        <f t="shared" si="250"/>
        <v>0</v>
      </c>
      <c r="BB1685" t="b">
        <f t="shared" si="237"/>
        <v>1</v>
      </c>
    </row>
    <row r="1686" spans="2:54">
      <c r="B1686">
        <f>TIP!A384</f>
        <v>18839</v>
      </c>
      <c r="C1686">
        <f>TIP!C384</f>
        <v>70780</v>
      </c>
      <c r="D1686" t="str">
        <f>TIP!F384</f>
        <v xml:space="preserve"> TriMet</v>
      </c>
      <c r="E1686" t="s">
        <v>0</v>
      </c>
      <c r="F1686" t="str">
        <f t="shared" si="238"/>
        <v>Transit/Roadwayandbridge</v>
      </c>
      <c r="G1686" t="str">
        <f>TIP!F384</f>
        <v xml:space="preserve"> TriMet</v>
      </c>
      <c r="I1686" t="str">
        <f>TIP!B384</f>
        <v>OR8 Corridor Safety and Access to Transit</v>
      </c>
      <c r="L1686" t="str">
        <f>TIP!E384</f>
        <v xml:space="preserve"> Highway</v>
      </c>
      <c r="M1686" t="str">
        <f>TIP!D384</f>
        <v xml:space="preserve"> Improve safety active transportation access and transit operations</v>
      </c>
      <c r="N1686">
        <f>TIP!P384</f>
        <v>355952</v>
      </c>
      <c r="R1686">
        <v>244</v>
      </c>
      <c r="T1686" t="str">
        <f>TIP!H319</f>
        <v>Roadwayandbridge</v>
      </c>
      <c r="U1686" s="15">
        <f>TIP!L384</f>
        <v>2015</v>
      </c>
      <c r="W1686" s="15">
        <f t="shared" si="236"/>
        <v>355952</v>
      </c>
      <c r="Y1686" s="15">
        <f t="shared" si="248"/>
        <v>0</v>
      </c>
      <c r="Z1686" s="15">
        <f t="shared" si="248"/>
        <v>355952</v>
      </c>
      <c r="AA1686" s="15">
        <f t="shared" si="248"/>
        <v>0</v>
      </c>
      <c r="AB1686" s="15">
        <f t="shared" si="248"/>
        <v>0</v>
      </c>
      <c r="AC1686" s="15">
        <f t="shared" si="248"/>
        <v>0</v>
      </c>
      <c r="AD1686" s="15">
        <f t="shared" si="248"/>
        <v>0</v>
      </c>
      <c r="AE1686" s="15">
        <f t="shared" si="248"/>
        <v>0</v>
      </c>
      <c r="AF1686" s="15">
        <f t="shared" si="248"/>
        <v>0</v>
      </c>
      <c r="AG1686" s="15">
        <f t="shared" si="248"/>
        <v>0</v>
      </c>
      <c r="AH1686" s="15">
        <f t="shared" si="248"/>
        <v>0</v>
      </c>
      <c r="AI1686" s="15">
        <f t="shared" si="249"/>
        <v>0</v>
      </c>
      <c r="AJ1686" s="15">
        <f t="shared" si="249"/>
        <v>0</v>
      </c>
      <c r="AK1686" s="15">
        <f t="shared" si="249"/>
        <v>0</v>
      </c>
      <c r="AL1686" s="15">
        <f t="shared" si="249"/>
        <v>0</v>
      </c>
      <c r="AM1686" s="15">
        <f t="shared" si="249"/>
        <v>0</v>
      </c>
      <c r="AN1686" s="15">
        <f t="shared" si="249"/>
        <v>0</v>
      </c>
      <c r="AO1686" s="15">
        <f t="shared" si="249"/>
        <v>0</v>
      </c>
      <c r="AP1686" s="15">
        <f t="shared" si="249"/>
        <v>0</v>
      </c>
      <c r="AQ1686" s="15">
        <f t="shared" si="249"/>
        <v>0</v>
      </c>
      <c r="AR1686" s="15">
        <f t="shared" si="249"/>
        <v>0</v>
      </c>
      <c r="AS1686" s="15">
        <f t="shared" si="250"/>
        <v>0</v>
      </c>
      <c r="AT1686" s="15">
        <f t="shared" si="250"/>
        <v>0</v>
      </c>
      <c r="AU1686" s="15">
        <f t="shared" si="250"/>
        <v>0</v>
      </c>
      <c r="AV1686" s="15">
        <f t="shared" si="250"/>
        <v>0</v>
      </c>
      <c r="AW1686" s="15">
        <f t="shared" si="250"/>
        <v>0</v>
      </c>
      <c r="AX1686" s="15">
        <f t="shared" si="250"/>
        <v>0</v>
      </c>
      <c r="AY1686" s="15">
        <f t="shared" si="250"/>
        <v>0</v>
      </c>
      <c r="BB1686" t="b">
        <f t="shared" si="237"/>
        <v>1</v>
      </c>
    </row>
    <row r="1687" spans="2:54">
      <c r="B1687">
        <f>TIP!A385</f>
        <v>18840</v>
      </c>
      <c r="C1687">
        <f>TIP!C385</f>
        <v>70781</v>
      </c>
      <c r="D1687" t="str">
        <f>TIP!F385</f>
        <v xml:space="preserve"> TriMet</v>
      </c>
      <c r="E1687" t="s">
        <v>0</v>
      </c>
      <c r="F1687" t="str">
        <f t="shared" si="238"/>
        <v>Transit/0</v>
      </c>
      <c r="G1687" t="str">
        <f>TIP!F385</f>
        <v xml:space="preserve"> TriMet</v>
      </c>
      <c r="I1687" t="str">
        <f>TIP!B385</f>
        <v>Powell-Division Corridor Safety &amp; Access to Transit</v>
      </c>
      <c r="L1687" t="str">
        <f>TIP!E385</f>
        <v xml:space="preserve"> Highway</v>
      </c>
      <c r="M1687" t="str">
        <f>TIP!D385</f>
        <v xml:space="preserve"> Improve safety active transportation access and transit operations</v>
      </c>
      <c r="N1687">
        <f>TIP!P385</f>
        <v>617512</v>
      </c>
      <c r="R1687">
        <v>245</v>
      </c>
      <c r="T1687">
        <f>TIP!H320</f>
        <v>0</v>
      </c>
      <c r="U1687" s="15">
        <f>TIP!L385</f>
        <v>2015</v>
      </c>
      <c r="W1687" s="15">
        <f t="shared" si="236"/>
        <v>617512</v>
      </c>
      <c r="Y1687" s="15">
        <f t="shared" si="248"/>
        <v>0</v>
      </c>
      <c r="Z1687" s="15">
        <f t="shared" si="248"/>
        <v>617512</v>
      </c>
      <c r="AA1687" s="15">
        <f t="shared" si="248"/>
        <v>0</v>
      </c>
      <c r="AB1687" s="15">
        <f t="shared" si="248"/>
        <v>0</v>
      </c>
      <c r="AC1687" s="15">
        <f t="shared" si="248"/>
        <v>0</v>
      </c>
      <c r="AD1687" s="15">
        <f t="shared" si="248"/>
        <v>0</v>
      </c>
      <c r="AE1687" s="15">
        <f t="shared" si="248"/>
        <v>0</v>
      </c>
      <c r="AF1687" s="15">
        <f t="shared" si="248"/>
        <v>0</v>
      </c>
      <c r="AG1687" s="15">
        <f t="shared" si="248"/>
        <v>0</v>
      </c>
      <c r="AH1687" s="15">
        <f t="shared" si="248"/>
        <v>0</v>
      </c>
      <c r="AI1687" s="15">
        <f t="shared" si="249"/>
        <v>0</v>
      </c>
      <c r="AJ1687" s="15">
        <f t="shared" si="249"/>
        <v>0</v>
      </c>
      <c r="AK1687" s="15">
        <f t="shared" si="249"/>
        <v>0</v>
      </c>
      <c r="AL1687" s="15">
        <f t="shared" si="249"/>
        <v>0</v>
      </c>
      <c r="AM1687" s="15">
        <f t="shared" si="249"/>
        <v>0</v>
      </c>
      <c r="AN1687" s="15">
        <f t="shared" si="249"/>
        <v>0</v>
      </c>
      <c r="AO1687" s="15">
        <f t="shared" si="249"/>
        <v>0</v>
      </c>
      <c r="AP1687" s="15">
        <f t="shared" si="249"/>
        <v>0</v>
      </c>
      <c r="AQ1687" s="15">
        <f t="shared" si="249"/>
        <v>0</v>
      </c>
      <c r="AR1687" s="15">
        <f t="shared" si="249"/>
        <v>0</v>
      </c>
      <c r="AS1687" s="15">
        <f t="shared" si="250"/>
        <v>0</v>
      </c>
      <c r="AT1687" s="15">
        <f t="shared" si="250"/>
        <v>0</v>
      </c>
      <c r="AU1687" s="15">
        <f t="shared" si="250"/>
        <v>0</v>
      </c>
      <c r="AV1687" s="15">
        <f t="shared" si="250"/>
        <v>0</v>
      </c>
      <c r="AW1687" s="15">
        <f t="shared" si="250"/>
        <v>0</v>
      </c>
      <c r="AX1687" s="15">
        <f t="shared" si="250"/>
        <v>0</v>
      </c>
      <c r="AY1687" s="15">
        <f t="shared" si="250"/>
        <v>0</v>
      </c>
      <c r="BB1687" t="b">
        <f t="shared" si="237"/>
        <v>1</v>
      </c>
    </row>
    <row r="1688" spans="2:54">
      <c r="B1688">
        <f>TIP!A387</f>
        <v>19053</v>
      </c>
      <c r="C1688">
        <f>TIP!C387</f>
        <v>70703</v>
      </c>
      <c r="D1688" t="str">
        <f>TIP!F387</f>
        <v xml:space="preserve"> TriMet</v>
      </c>
      <c r="E1688" t="s">
        <v>0</v>
      </c>
      <c r="F1688" t="str">
        <f t="shared" si="238"/>
        <v>Transit/0</v>
      </c>
      <c r="G1688" t="str">
        <f>TIP!F387</f>
        <v xml:space="preserve"> TriMet</v>
      </c>
      <c r="I1688" t="str">
        <f>TIP!B387</f>
        <v>TriMet Employer Program - 2015</v>
      </c>
      <c r="L1688" t="str">
        <f>TIP!E387</f>
        <v xml:space="preserve"> Transit</v>
      </c>
      <c r="M1688" t="str">
        <f>TIP!D387</f>
        <v xml:space="preserve"> TDM Strategies to manage congestion and reduce air pollution</v>
      </c>
      <c r="N1688">
        <f>TIP!P387</f>
        <v>512619</v>
      </c>
      <c r="R1688">
        <v>247</v>
      </c>
      <c r="T1688">
        <f>TIP!H322</f>
        <v>0</v>
      </c>
      <c r="U1688" s="15">
        <f>TIP!L387</f>
        <v>2015</v>
      </c>
      <c r="W1688" s="15">
        <f t="shared" si="236"/>
        <v>512619</v>
      </c>
      <c r="Y1688" s="15">
        <f t="shared" ref="Y1688:AH1697" si="251">IF(Y$1=$U1688,$W1688,0)</f>
        <v>0</v>
      </c>
      <c r="Z1688" s="15">
        <f t="shared" si="251"/>
        <v>512619</v>
      </c>
      <c r="AA1688" s="15">
        <f t="shared" si="251"/>
        <v>0</v>
      </c>
      <c r="AB1688" s="15">
        <f t="shared" si="251"/>
        <v>0</v>
      </c>
      <c r="AC1688" s="15">
        <f t="shared" si="251"/>
        <v>0</v>
      </c>
      <c r="AD1688" s="15">
        <f t="shared" si="251"/>
        <v>0</v>
      </c>
      <c r="AE1688" s="15">
        <f t="shared" si="251"/>
        <v>0</v>
      </c>
      <c r="AF1688" s="15">
        <f t="shared" si="251"/>
        <v>0</v>
      </c>
      <c r="AG1688" s="15">
        <f t="shared" si="251"/>
        <v>0</v>
      </c>
      <c r="AH1688" s="15">
        <f t="shared" si="251"/>
        <v>0</v>
      </c>
      <c r="AI1688" s="15">
        <f t="shared" ref="AI1688:AR1697" si="252">IF(AI$1=$U1688,$W1688,0)</f>
        <v>0</v>
      </c>
      <c r="AJ1688" s="15">
        <f t="shared" si="252"/>
        <v>0</v>
      </c>
      <c r="AK1688" s="15">
        <f t="shared" si="252"/>
        <v>0</v>
      </c>
      <c r="AL1688" s="15">
        <f t="shared" si="252"/>
        <v>0</v>
      </c>
      <c r="AM1688" s="15">
        <f t="shared" si="252"/>
        <v>0</v>
      </c>
      <c r="AN1688" s="15">
        <f t="shared" si="252"/>
        <v>0</v>
      </c>
      <c r="AO1688" s="15">
        <f t="shared" si="252"/>
        <v>0</v>
      </c>
      <c r="AP1688" s="15">
        <f t="shared" si="252"/>
        <v>0</v>
      </c>
      <c r="AQ1688" s="15">
        <f t="shared" si="252"/>
        <v>0</v>
      </c>
      <c r="AR1688" s="15">
        <f t="shared" si="252"/>
        <v>0</v>
      </c>
      <c r="AS1688" s="15">
        <f t="shared" ref="AS1688:AY1697" si="253">IF(AS$1=$U1688,$W1688,0)</f>
        <v>0</v>
      </c>
      <c r="AT1688" s="15">
        <f t="shared" si="253"/>
        <v>0</v>
      </c>
      <c r="AU1688" s="15">
        <f t="shared" si="253"/>
        <v>0</v>
      </c>
      <c r="AV1688" s="15">
        <f t="shared" si="253"/>
        <v>0</v>
      </c>
      <c r="AW1688" s="15">
        <f t="shared" si="253"/>
        <v>0</v>
      </c>
      <c r="AX1688" s="15">
        <f t="shared" si="253"/>
        <v>0</v>
      </c>
      <c r="AY1688" s="15">
        <f t="shared" si="253"/>
        <v>0</v>
      </c>
      <c r="BB1688" t="b">
        <f t="shared" si="237"/>
        <v>1</v>
      </c>
    </row>
    <row r="1689" spans="2:54">
      <c r="B1689">
        <f>TIP!A449</f>
        <v>19558</v>
      </c>
      <c r="C1689">
        <f>TIP!C449</f>
        <v>70826</v>
      </c>
      <c r="D1689" t="str">
        <f>TIP!F449</f>
        <v xml:space="preserve"> TriMet</v>
      </c>
      <c r="E1689" t="s">
        <v>0</v>
      </c>
      <c r="F1689" t="str">
        <f t="shared" si="238"/>
        <v>Transit/Pedestrian</v>
      </c>
      <c r="G1689" t="str">
        <f>TIP!F449</f>
        <v xml:space="preserve"> TriMet</v>
      </c>
      <c r="I1689" t="str">
        <f>TIP!B449</f>
        <v>TriMet - 8310 E&amp;D Capital STP Transfer (2015-2017)</v>
      </c>
      <c r="L1689" t="str">
        <f>TIP!E449</f>
        <v xml:space="preserve"> Transit</v>
      </c>
      <c r="M1689" t="str">
        <f>TIP!D449</f>
        <v xml:space="preserve"> Mobility Mgmt Purchase Service &amp; Vehicle Purchase</v>
      </c>
      <c r="N1689">
        <f>TIP!P449</f>
        <v>2546258</v>
      </c>
      <c r="R1689">
        <v>309</v>
      </c>
      <c r="T1689" t="str">
        <f>TIP!H384</f>
        <v>Pedestrian</v>
      </c>
      <c r="U1689" s="15">
        <f>TIP!L449</f>
        <v>2015</v>
      </c>
      <c r="W1689" s="15">
        <f t="shared" si="236"/>
        <v>2546258</v>
      </c>
      <c r="Y1689" s="15">
        <f t="shared" si="251"/>
        <v>0</v>
      </c>
      <c r="Z1689" s="15">
        <f t="shared" si="251"/>
        <v>2546258</v>
      </c>
      <c r="AA1689" s="15">
        <f t="shared" si="251"/>
        <v>0</v>
      </c>
      <c r="AB1689" s="15">
        <f t="shared" si="251"/>
        <v>0</v>
      </c>
      <c r="AC1689" s="15">
        <f t="shared" si="251"/>
        <v>0</v>
      </c>
      <c r="AD1689" s="15">
        <f t="shared" si="251"/>
        <v>0</v>
      </c>
      <c r="AE1689" s="15">
        <f t="shared" si="251"/>
        <v>0</v>
      </c>
      <c r="AF1689" s="15">
        <f t="shared" si="251"/>
        <v>0</v>
      </c>
      <c r="AG1689" s="15">
        <f t="shared" si="251"/>
        <v>0</v>
      </c>
      <c r="AH1689" s="15">
        <f t="shared" si="251"/>
        <v>0</v>
      </c>
      <c r="AI1689" s="15">
        <f t="shared" si="252"/>
        <v>0</v>
      </c>
      <c r="AJ1689" s="15">
        <f t="shared" si="252"/>
        <v>0</v>
      </c>
      <c r="AK1689" s="15">
        <f t="shared" si="252"/>
        <v>0</v>
      </c>
      <c r="AL1689" s="15">
        <f t="shared" si="252"/>
        <v>0</v>
      </c>
      <c r="AM1689" s="15">
        <f t="shared" si="252"/>
        <v>0</v>
      </c>
      <c r="AN1689" s="15">
        <f t="shared" si="252"/>
        <v>0</v>
      </c>
      <c r="AO1689" s="15">
        <f t="shared" si="252"/>
        <v>0</v>
      </c>
      <c r="AP1689" s="15">
        <f t="shared" si="252"/>
        <v>0</v>
      </c>
      <c r="AQ1689" s="15">
        <f t="shared" si="252"/>
        <v>0</v>
      </c>
      <c r="AR1689" s="15">
        <f t="shared" si="252"/>
        <v>0</v>
      </c>
      <c r="AS1689" s="15">
        <f t="shared" si="253"/>
        <v>0</v>
      </c>
      <c r="AT1689" s="15">
        <f t="shared" si="253"/>
        <v>0</v>
      </c>
      <c r="AU1689" s="15">
        <f t="shared" si="253"/>
        <v>0</v>
      </c>
      <c r="AV1689" s="15">
        <f t="shared" si="253"/>
        <v>0</v>
      </c>
      <c r="AW1689" s="15">
        <f t="shared" si="253"/>
        <v>0</v>
      </c>
      <c r="AX1689" s="15">
        <f t="shared" si="253"/>
        <v>0</v>
      </c>
      <c r="AY1689" s="15">
        <f t="shared" si="253"/>
        <v>0</v>
      </c>
      <c r="BB1689" t="b">
        <f t="shared" si="237"/>
        <v>1</v>
      </c>
    </row>
    <row r="1690" spans="2:54">
      <c r="B1690">
        <f>TIP!A510</f>
        <v>19329</v>
      </c>
      <c r="C1690">
        <f>TIP!C510</f>
        <v>70732</v>
      </c>
      <c r="D1690" t="str">
        <f>TIP!F510</f>
        <v xml:space="preserve"> TriMet</v>
      </c>
      <c r="E1690" t="s">
        <v>0</v>
      </c>
      <c r="F1690" t="str">
        <f t="shared" si="238"/>
        <v>Transit/0</v>
      </c>
      <c r="G1690" t="str">
        <f>TIP!F510</f>
        <v xml:space="preserve"> TriMet</v>
      </c>
      <c r="I1690" t="str">
        <f>TIP!B510</f>
        <v>Bus Purchase (5339 Funds)</v>
      </c>
      <c r="L1690" t="str">
        <f>TIP!E510</f>
        <v xml:space="preserve"> Transit</v>
      </c>
      <c r="M1690" t="str">
        <f>TIP!D510</f>
        <v xml:space="preserve"> Bus Purchase</v>
      </c>
      <c r="N1690">
        <f>TIP!P510</f>
        <v>28961135</v>
      </c>
      <c r="R1690">
        <v>370</v>
      </c>
      <c r="T1690">
        <f>TIP!H445</f>
        <v>0</v>
      </c>
      <c r="U1690" s="15">
        <f>TIP!L510</f>
        <v>2016</v>
      </c>
      <c r="W1690" s="15">
        <f t="shared" si="236"/>
        <v>28961135</v>
      </c>
      <c r="Y1690" s="15">
        <f t="shared" si="251"/>
        <v>0</v>
      </c>
      <c r="Z1690" s="15">
        <f t="shared" si="251"/>
        <v>0</v>
      </c>
      <c r="AA1690" s="15">
        <f t="shared" si="251"/>
        <v>28961135</v>
      </c>
      <c r="AB1690" s="15">
        <f t="shared" si="251"/>
        <v>0</v>
      </c>
      <c r="AC1690" s="15">
        <f t="shared" si="251"/>
        <v>0</v>
      </c>
      <c r="AD1690" s="15">
        <f t="shared" si="251"/>
        <v>0</v>
      </c>
      <c r="AE1690" s="15">
        <f t="shared" si="251"/>
        <v>0</v>
      </c>
      <c r="AF1690" s="15">
        <f t="shared" si="251"/>
        <v>0</v>
      </c>
      <c r="AG1690" s="15">
        <f t="shared" si="251"/>
        <v>0</v>
      </c>
      <c r="AH1690" s="15">
        <f t="shared" si="251"/>
        <v>0</v>
      </c>
      <c r="AI1690" s="15">
        <f t="shared" si="252"/>
        <v>0</v>
      </c>
      <c r="AJ1690" s="15">
        <f t="shared" si="252"/>
        <v>0</v>
      </c>
      <c r="AK1690" s="15">
        <f t="shared" si="252"/>
        <v>0</v>
      </c>
      <c r="AL1690" s="15">
        <f t="shared" si="252"/>
        <v>0</v>
      </c>
      <c r="AM1690" s="15">
        <f t="shared" si="252"/>
        <v>0</v>
      </c>
      <c r="AN1690" s="15">
        <f t="shared" si="252"/>
        <v>0</v>
      </c>
      <c r="AO1690" s="15">
        <f t="shared" si="252"/>
        <v>0</v>
      </c>
      <c r="AP1690" s="15">
        <f t="shared" si="252"/>
        <v>0</v>
      </c>
      <c r="AQ1690" s="15">
        <f t="shared" si="252"/>
        <v>0</v>
      </c>
      <c r="AR1690" s="15">
        <f t="shared" si="252"/>
        <v>0</v>
      </c>
      <c r="AS1690" s="15">
        <f t="shared" si="253"/>
        <v>0</v>
      </c>
      <c r="AT1690" s="15">
        <f t="shared" si="253"/>
        <v>0</v>
      </c>
      <c r="AU1690" s="15">
        <f t="shared" si="253"/>
        <v>0</v>
      </c>
      <c r="AV1690" s="15">
        <f t="shared" si="253"/>
        <v>0</v>
      </c>
      <c r="AW1690" s="15">
        <f t="shared" si="253"/>
        <v>0</v>
      </c>
      <c r="AX1690" s="15">
        <f t="shared" si="253"/>
        <v>0</v>
      </c>
      <c r="AY1690" s="15">
        <f t="shared" si="253"/>
        <v>0</v>
      </c>
      <c r="BB1690" t="b">
        <f t="shared" si="237"/>
        <v>1</v>
      </c>
    </row>
    <row r="1691" spans="2:54">
      <c r="B1691">
        <f>TIP!A511</f>
        <v>19332</v>
      </c>
      <c r="C1691">
        <f>TIP!C511</f>
        <v>70735</v>
      </c>
      <c r="D1691" t="str">
        <f>TIP!F511</f>
        <v xml:space="preserve"> TriMet</v>
      </c>
      <c r="E1691" t="s">
        <v>0</v>
      </c>
      <c r="F1691" t="str">
        <f t="shared" si="238"/>
        <v>Transit/Other</v>
      </c>
      <c r="G1691" t="str">
        <f>TIP!F511</f>
        <v xml:space="preserve"> TriMet</v>
      </c>
      <c r="I1691" t="str">
        <f>TIP!B511</f>
        <v>FY16 Bus &amp; Rail Preventive Maint (5307)</v>
      </c>
      <c r="L1691" t="str">
        <f>TIP!E511</f>
        <v xml:space="preserve"> Transit</v>
      </c>
      <c r="M1691" t="str">
        <f>TIP!D511</f>
        <v xml:space="preserve"> Capital Maintenance For Bus And Rail</v>
      </c>
      <c r="N1691">
        <f>TIP!P511</f>
        <v>47053580</v>
      </c>
      <c r="R1691">
        <v>371</v>
      </c>
      <c r="T1691" t="str">
        <f>TIP!H446</f>
        <v>Other</v>
      </c>
      <c r="U1691" s="15">
        <f>TIP!L511</f>
        <v>2016</v>
      </c>
      <c r="W1691" s="15">
        <f t="shared" si="236"/>
        <v>47053580</v>
      </c>
      <c r="Y1691" s="15">
        <f t="shared" si="251"/>
        <v>0</v>
      </c>
      <c r="Z1691" s="15">
        <f t="shared" si="251"/>
        <v>0</v>
      </c>
      <c r="AA1691" s="15">
        <f t="shared" si="251"/>
        <v>47053580</v>
      </c>
      <c r="AB1691" s="15">
        <f t="shared" si="251"/>
        <v>0</v>
      </c>
      <c r="AC1691" s="15">
        <f t="shared" si="251"/>
        <v>0</v>
      </c>
      <c r="AD1691" s="15">
        <f t="shared" si="251"/>
        <v>0</v>
      </c>
      <c r="AE1691" s="15">
        <f t="shared" si="251"/>
        <v>0</v>
      </c>
      <c r="AF1691" s="15">
        <f t="shared" si="251"/>
        <v>0</v>
      </c>
      <c r="AG1691" s="15">
        <f t="shared" si="251"/>
        <v>0</v>
      </c>
      <c r="AH1691" s="15">
        <f t="shared" si="251"/>
        <v>0</v>
      </c>
      <c r="AI1691" s="15">
        <f t="shared" si="252"/>
        <v>0</v>
      </c>
      <c r="AJ1691" s="15">
        <f t="shared" si="252"/>
        <v>0</v>
      </c>
      <c r="AK1691" s="15">
        <f t="shared" si="252"/>
        <v>0</v>
      </c>
      <c r="AL1691" s="15">
        <f t="shared" si="252"/>
        <v>0</v>
      </c>
      <c r="AM1691" s="15">
        <f t="shared" si="252"/>
        <v>0</v>
      </c>
      <c r="AN1691" s="15">
        <f t="shared" si="252"/>
        <v>0</v>
      </c>
      <c r="AO1691" s="15">
        <f t="shared" si="252"/>
        <v>0</v>
      </c>
      <c r="AP1691" s="15">
        <f t="shared" si="252"/>
        <v>0</v>
      </c>
      <c r="AQ1691" s="15">
        <f t="shared" si="252"/>
        <v>0</v>
      </c>
      <c r="AR1691" s="15">
        <f t="shared" si="252"/>
        <v>0</v>
      </c>
      <c r="AS1691" s="15">
        <f t="shared" si="253"/>
        <v>0</v>
      </c>
      <c r="AT1691" s="15">
        <f t="shared" si="253"/>
        <v>0</v>
      </c>
      <c r="AU1691" s="15">
        <f t="shared" si="253"/>
        <v>0</v>
      </c>
      <c r="AV1691" s="15">
        <f t="shared" si="253"/>
        <v>0</v>
      </c>
      <c r="AW1691" s="15">
        <f t="shared" si="253"/>
        <v>0</v>
      </c>
      <c r="AX1691" s="15">
        <f t="shared" si="253"/>
        <v>0</v>
      </c>
      <c r="AY1691" s="15">
        <f t="shared" si="253"/>
        <v>0</v>
      </c>
      <c r="BB1691" t="b">
        <f t="shared" si="237"/>
        <v>1</v>
      </c>
    </row>
    <row r="1692" spans="2:54">
      <c r="B1692">
        <f>TIP!A512</f>
        <v>19335</v>
      </c>
      <c r="C1692">
        <f>TIP!C512</f>
        <v>70738</v>
      </c>
      <c r="D1692" t="str">
        <f>TIP!F512</f>
        <v xml:space="preserve"> TriMet</v>
      </c>
      <c r="E1692" t="s">
        <v>0</v>
      </c>
      <c r="F1692" t="str">
        <f t="shared" si="238"/>
        <v>Transit/Other</v>
      </c>
      <c r="G1692" t="str">
        <f>TIP!F512</f>
        <v xml:space="preserve"> TriMet</v>
      </c>
      <c r="I1692" t="str">
        <f>TIP!B512</f>
        <v>FY16 TM Bus/Rail Transit Enhancements</v>
      </c>
      <c r="L1692" t="str">
        <f>TIP!E512</f>
        <v xml:space="preserve"> Transit</v>
      </c>
      <c r="M1692" t="str">
        <f>TIP!D512</f>
        <v xml:space="preserve"> 1% Of Sec 5307 Appropriations For Transit Amenities</v>
      </c>
      <c r="N1692">
        <f>TIP!P512</f>
        <v>470536</v>
      </c>
      <c r="R1692">
        <v>372</v>
      </c>
      <c r="T1692" t="str">
        <f>TIP!H447</f>
        <v>Other</v>
      </c>
      <c r="U1692" s="15">
        <f>TIP!L512</f>
        <v>2016</v>
      </c>
      <c r="W1692" s="15">
        <f t="shared" si="236"/>
        <v>470536</v>
      </c>
      <c r="Y1692" s="15">
        <f t="shared" si="251"/>
        <v>0</v>
      </c>
      <c r="Z1692" s="15">
        <f t="shared" si="251"/>
        <v>0</v>
      </c>
      <c r="AA1692" s="15">
        <f t="shared" si="251"/>
        <v>470536</v>
      </c>
      <c r="AB1692" s="15">
        <f t="shared" si="251"/>
        <v>0</v>
      </c>
      <c r="AC1692" s="15">
        <f t="shared" si="251"/>
        <v>0</v>
      </c>
      <c r="AD1692" s="15">
        <f t="shared" si="251"/>
        <v>0</v>
      </c>
      <c r="AE1692" s="15">
        <f t="shared" si="251"/>
        <v>0</v>
      </c>
      <c r="AF1692" s="15">
        <f t="shared" si="251"/>
        <v>0</v>
      </c>
      <c r="AG1692" s="15">
        <f t="shared" si="251"/>
        <v>0</v>
      </c>
      <c r="AH1692" s="15">
        <f t="shared" si="251"/>
        <v>0</v>
      </c>
      <c r="AI1692" s="15">
        <f t="shared" si="252"/>
        <v>0</v>
      </c>
      <c r="AJ1692" s="15">
        <f t="shared" si="252"/>
        <v>0</v>
      </c>
      <c r="AK1692" s="15">
        <f t="shared" si="252"/>
        <v>0</v>
      </c>
      <c r="AL1692" s="15">
        <f t="shared" si="252"/>
        <v>0</v>
      </c>
      <c r="AM1692" s="15">
        <f t="shared" si="252"/>
        <v>0</v>
      </c>
      <c r="AN1692" s="15">
        <f t="shared" si="252"/>
        <v>0</v>
      </c>
      <c r="AO1692" s="15">
        <f t="shared" si="252"/>
        <v>0</v>
      </c>
      <c r="AP1692" s="15">
        <f t="shared" si="252"/>
        <v>0</v>
      </c>
      <c r="AQ1692" s="15">
        <f t="shared" si="252"/>
        <v>0</v>
      </c>
      <c r="AR1692" s="15">
        <f t="shared" si="252"/>
        <v>0</v>
      </c>
      <c r="AS1692" s="15">
        <f t="shared" si="253"/>
        <v>0</v>
      </c>
      <c r="AT1692" s="15">
        <f t="shared" si="253"/>
        <v>0</v>
      </c>
      <c r="AU1692" s="15">
        <f t="shared" si="253"/>
        <v>0</v>
      </c>
      <c r="AV1692" s="15">
        <f t="shared" si="253"/>
        <v>0</v>
      </c>
      <c r="AW1692" s="15">
        <f t="shared" si="253"/>
        <v>0</v>
      </c>
      <c r="AX1692" s="15">
        <f t="shared" si="253"/>
        <v>0</v>
      </c>
      <c r="AY1692" s="15">
        <f t="shared" si="253"/>
        <v>0</v>
      </c>
      <c r="BB1692" t="b">
        <f t="shared" si="237"/>
        <v>1</v>
      </c>
    </row>
    <row r="1693" spans="2:54">
      <c r="B1693">
        <f>TIP!A513</f>
        <v>19339</v>
      </c>
      <c r="C1693">
        <f>TIP!C513</f>
        <v>70741</v>
      </c>
      <c r="D1693" t="str">
        <f>TIP!F513</f>
        <v xml:space="preserve"> TriMet</v>
      </c>
      <c r="E1693" t="s">
        <v>0</v>
      </c>
      <c r="F1693" t="str">
        <f t="shared" si="238"/>
        <v>Transit/0</v>
      </c>
      <c r="G1693" t="str">
        <f>TIP!F513</f>
        <v xml:space="preserve"> TriMet</v>
      </c>
      <c r="I1693" t="str">
        <f>TIP!B513</f>
        <v>FY16 Bus &amp; Rail Preventive Maint</v>
      </c>
      <c r="L1693" t="str">
        <f>TIP!E513</f>
        <v xml:space="preserve"> Transit</v>
      </c>
      <c r="M1693" t="str">
        <f>TIP!D513</f>
        <v xml:space="preserve"> Capital Maintenance For Bus and Rail</v>
      </c>
      <c r="N1693">
        <f>TIP!P513</f>
        <v>51925000</v>
      </c>
      <c r="R1693">
        <v>373</v>
      </c>
      <c r="T1693">
        <f>TIP!H448</f>
        <v>0</v>
      </c>
      <c r="U1693" s="15">
        <f>TIP!L513</f>
        <v>2016</v>
      </c>
      <c r="W1693" s="15">
        <f t="shared" si="236"/>
        <v>51925000</v>
      </c>
      <c r="Y1693" s="15">
        <f t="shared" si="251"/>
        <v>0</v>
      </c>
      <c r="Z1693" s="15">
        <f t="shared" si="251"/>
        <v>0</v>
      </c>
      <c r="AA1693" s="15">
        <f t="shared" si="251"/>
        <v>51925000</v>
      </c>
      <c r="AB1693" s="15">
        <f t="shared" si="251"/>
        <v>0</v>
      </c>
      <c r="AC1693" s="15">
        <f t="shared" si="251"/>
        <v>0</v>
      </c>
      <c r="AD1693" s="15">
        <f t="shared" si="251"/>
        <v>0</v>
      </c>
      <c r="AE1693" s="15">
        <f t="shared" si="251"/>
        <v>0</v>
      </c>
      <c r="AF1693" s="15">
        <f t="shared" si="251"/>
        <v>0</v>
      </c>
      <c r="AG1693" s="15">
        <f t="shared" si="251"/>
        <v>0</v>
      </c>
      <c r="AH1693" s="15">
        <f t="shared" si="251"/>
        <v>0</v>
      </c>
      <c r="AI1693" s="15">
        <f t="shared" si="252"/>
        <v>0</v>
      </c>
      <c r="AJ1693" s="15">
        <f t="shared" si="252"/>
        <v>0</v>
      </c>
      <c r="AK1693" s="15">
        <f t="shared" si="252"/>
        <v>0</v>
      </c>
      <c r="AL1693" s="15">
        <f t="shared" si="252"/>
        <v>0</v>
      </c>
      <c r="AM1693" s="15">
        <f t="shared" si="252"/>
        <v>0</v>
      </c>
      <c r="AN1693" s="15">
        <f t="shared" si="252"/>
        <v>0</v>
      </c>
      <c r="AO1693" s="15">
        <f t="shared" si="252"/>
        <v>0</v>
      </c>
      <c r="AP1693" s="15">
        <f t="shared" si="252"/>
        <v>0</v>
      </c>
      <c r="AQ1693" s="15">
        <f t="shared" si="252"/>
        <v>0</v>
      </c>
      <c r="AR1693" s="15">
        <f t="shared" si="252"/>
        <v>0</v>
      </c>
      <c r="AS1693" s="15">
        <f t="shared" si="253"/>
        <v>0</v>
      </c>
      <c r="AT1693" s="15">
        <f t="shared" si="253"/>
        <v>0</v>
      </c>
      <c r="AU1693" s="15">
        <f t="shared" si="253"/>
        <v>0</v>
      </c>
      <c r="AV1693" s="15">
        <f t="shared" si="253"/>
        <v>0</v>
      </c>
      <c r="AW1693" s="15">
        <f t="shared" si="253"/>
        <v>0</v>
      </c>
      <c r="AX1693" s="15">
        <f t="shared" si="253"/>
        <v>0</v>
      </c>
      <c r="AY1693" s="15">
        <f t="shared" si="253"/>
        <v>0</v>
      </c>
      <c r="BB1693" t="b">
        <f t="shared" si="237"/>
        <v>1</v>
      </c>
    </row>
    <row r="1694" spans="2:54">
      <c r="B1694">
        <f>TIP!A514</f>
        <v>19342</v>
      </c>
      <c r="C1694">
        <f>TIP!C514</f>
        <v>70744</v>
      </c>
      <c r="D1694" t="str">
        <f>TIP!F514</f>
        <v xml:space="preserve"> TriMet</v>
      </c>
      <c r="E1694" t="s">
        <v>0</v>
      </c>
      <c r="F1694" t="str">
        <f t="shared" si="238"/>
        <v>Transit/Transit</v>
      </c>
      <c r="G1694" t="str">
        <f>TIP!F514</f>
        <v xml:space="preserve"> TriMet</v>
      </c>
      <c r="I1694" t="str">
        <f>TIP!B514</f>
        <v>2016 State of Good Repair Program</v>
      </c>
      <c r="L1694" t="str">
        <f>TIP!E514</f>
        <v xml:space="preserve"> Transit</v>
      </c>
      <c r="M1694" t="str">
        <f>TIP!D514</f>
        <v xml:space="preserve"> Capital Maintenance For Bus And Rail</v>
      </c>
      <c r="N1694">
        <f>TIP!P514</f>
        <v>412500</v>
      </c>
      <c r="R1694">
        <v>374</v>
      </c>
      <c r="T1694" t="str">
        <f>TIP!H449</f>
        <v>Transit</v>
      </c>
      <c r="U1694" s="15">
        <f>TIP!L514</f>
        <v>2016</v>
      </c>
      <c r="W1694" s="15">
        <f t="shared" si="236"/>
        <v>412500</v>
      </c>
      <c r="Y1694" s="15">
        <f t="shared" si="251"/>
        <v>0</v>
      </c>
      <c r="Z1694" s="15">
        <f t="shared" si="251"/>
        <v>0</v>
      </c>
      <c r="AA1694" s="15">
        <f t="shared" si="251"/>
        <v>412500</v>
      </c>
      <c r="AB1694" s="15">
        <f t="shared" si="251"/>
        <v>0</v>
      </c>
      <c r="AC1694" s="15">
        <f t="shared" si="251"/>
        <v>0</v>
      </c>
      <c r="AD1694" s="15">
        <f t="shared" si="251"/>
        <v>0</v>
      </c>
      <c r="AE1694" s="15">
        <f t="shared" si="251"/>
        <v>0</v>
      </c>
      <c r="AF1694" s="15">
        <f t="shared" si="251"/>
        <v>0</v>
      </c>
      <c r="AG1694" s="15">
        <f t="shared" si="251"/>
        <v>0</v>
      </c>
      <c r="AH1694" s="15">
        <f t="shared" si="251"/>
        <v>0</v>
      </c>
      <c r="AI1694" s="15">
        <f t="shared" si="252"/>
        <v>0</v>
      </c>
      <c r="AJ1694" s="15">
        <f t="shared" si="252"/>
        <v>0</v>
      </c>
      <c r="AK1694" s="15">
        <f t="shared" si="252"/>
        <v>0</v>
      </c>
      <c r="AL1694" s="15">
        <f t="shared" si="252"/>
        <v>0</v>
      </c>
      <c r="AM1694" s="15">
        <f t="shared" si="252"/>
        <v>0</v>
      </c>
      <c r="AN1694" s="15">
        <f t="shared" si="252"/>
        <v>0</v>
      </c>
      <c r="AO1694" s="15">
        <f t="shared" si="252"/>
        <v>0</v>
      </c>
      <c r="AP1694" s="15">
        <f t="shared" si="252"/>
        <v>0</v>
      </c>
      <c r="AQ1694" s="15">
        <f t="shared" si="252"/>
        <v>0</v>
      </c>
      <c r="AR1694" s="15">
        <f t="shared" si="252"/>
        <v>0</v>
      </c>
      <c r="AS1694" s="15">
        <f t="shared" si="253"/>
        <v>0</v>
      </c>
      <c r="AT1694" s="15">
        <f t="shared" si="253"/>
        <v>0</v>
      </c>
      <c r="AU1694" s="15">
        <f t="shared" si="253"/>
        <v>0</v>
      </c>
      <c r="AV1694" s="15">
        <f t="shared" si="253"/>
        <v>0</v>
      </c>
      <c r="AW1694" s="15">
        <f t="shared" si="253"/>
        <v>0</v>
      </c>
      <c r="AX1694" s="15">
        <f t="shared" si="253"/>
        <v>0</v>
      </c>
      <c r="AY1694" s="15">
        <f t="shared" si="253"/>
        <v>0</v>
      </c>
      <c r="BB1694" t="b">
        <f t="shared" si="237"/>
        <v>1</v>
      </c>
    </row>
    <row r="1695" spans="2:54">
      <c r="B1695">
        <f>TIP!A515</f>
        <v>19345</v>
      </c>
      <c r="C1695">
        <f>TIP!C515</f>
        <v>70747</v>
      </c>
      <c r="D1695" t="str">
        <f>TIP!F515</f>
        <v xml:space="preserve"> TriMet</v>
      </c>
      <c r="E1695" t="s">
        <v>0</v>
      </c>
      <c r="F1695" t="str">
        <f t="shared" si="238"/>
        <v>Transit/Transit</v>
      </c>
      <c r="G1695" t="str">
        <f>TIP!F515</f>
        <v xml:space="preserve"> TriMet</v>
      </c>
      <c r="I1695" t="str">
        <f>TIP!B515</f>
        <v>2016 TriMet Enhance Mobility Program</v>
      </c>
      <c r="L1695" t="str">
        <f>TIP!E515</f>
        <v xml:space="preserve"> Transit</v>
      </c>
      <c r="M1695" t="str">
        <f>TIP!D515</f>
        <v xml:space="preserve"> Services &amp; Facility Improvements In Excess Of ADA Require</v>
      </c>
      <c r="N1695">
        <f>TIP!P515</f>
        <v>2216858</v>
      </c>
      <c r="R1695">
        <v>375</v>
      </c>
      <c r="T1695" t="str">
        <f>TIP!H450</f>
        <v>Transit</v>
      </c>
      <c r="U1695" s="15">
        <f>TIP!L515</f>
        <v>2016</v>
      </c>
      <c r="W1695" s="15">
        <f t="shared" si="236"/>
        <v>2216858</v>
      </c>
      <c r="Y1695" s="15">
        <f t="shared" si="251"/>
        <v>0</v>
      </c>
      <c r="Z1695" s="15">
        <f t="shared" si="251"/>
        <v>0</v>
      </c>
      <c r="AA1695" s="15">
        <f t="shared" si="251"/>
        <v>2216858</v>
      </c>
      <c r="AB1695" s="15">
        <f t="shared" si="251"/>
        <v>0</v>
      </c>
      <c r="AC1695" s="15">
        <f t="shared" si="251"/>
        <v>0</v>
      </c>
      <c r="AD1695" s="15">
        <f t="shared" si="251"/>
        <v>0</v>
      </c>
      <c r="AE1695" s="15">
        <f t="shared" si="251"/>
        <v>0</v>
      </c>
      <c r="AF1695" s="15">
        <f t="shared" si="251"/>
        <v>0</v>
      </c>
      <c r="AG1695" s="15">
        <f t="shared" si="251"/>
        <v>0</v>
      </c>
      <c r="AH1695" s="15">
        <f t="shared" si="251"/>
        <v>0</v>
      </c>
      <c r="AI1695" s="15">
        <f t="shared" si="252"/>
        <v>0</v>
      </c>
      <c r="AJ1695" s="15">
        <f t="shared" si="252"/>
        <v>0</v>
      </c>
      <c r="AK1695" s="15">
        <f t="shared" si="252"/>
        <v>0</v>
      </c>
      <c r="AL1695" s="15">
        <f t="shared" si="252"/>
        <v>0</v>
      </c>
      <c r="AM1695" s="15">
        <f t="shared" si="252"/>
        <v>0</v>
      </c>
      <c r="AN1695" s="15">
        <f t="shared" si="252"/>
        <v>0</v>
      </c>
      <c r="AO1695" s="15">
        <f t="shared" si="252"/>
        <v>0</v>
      </c>
      <c r="AP1695" s="15">
        <f t="shared" si="252"/>
        <v>0</v>
      </c>
      <c r="AQ1695" s="15">
        <f t="shared" si="252"/>
        <v>0</v>
      </c>
      <c r="AR1695" s="15">
        <f t="shared" si="252"/>
        <v>0</v>
      </c>
      <c r="AS1695" s="15">
        <f t="shared" si="253"/>
        <v>0</v>
      </c>
      <c r="AT1695" s="15">
        <f t="shared" si="253"/>
        <v>0</v>
      </c>
      <c r="AU1695" s="15">
        <f t="shared" si="253"/>
        <v>0</v>
      </c>
      <c r="AV1695" s="15">
        <f t="shared" si="253"/>
        <v>0</v>
      </c>
      <c r="AW1695" s="15">
        <f t="shared" si="253"/>
        <v>0</v>
      </c>
      <c r="AX1695" s="15">
        <f t="shared" si="253"/>
        <v>0</v>
      </c>
      <c r="AY1695" s="15">
        <f t="shared" si="253"/>
        <v>0</v>
      </c>
      <c r="BB1695" t="b">
        <f t="shared" si="237"/>
        <v>1</v>
      </c>
    </row>
    <row r="1696" spans="2:54">
      <c r="B1696">
        <f>TIP!A516</f>
        <v>19348</v>
      </c>
      <c r="C1696">
        <f>TIP!C516</f>
        <v>70750</v>
      </c>
      <c r="D1696" t="str">
        <f>TIP!F516</f>
        <v xml:space="preserve"> TriMet</v>
      </c>
      <c r="E1696" t="s">
        <v>0</v>
      </c>
      <c r="F1696" t="str">
        <f t="shared" si="238"/>
        <v>Transit/Roadwayandbridge</v>
      </c>
      <c r="G1696" t="str">
        <f>TIP!F516</f>
        <v xml:space="preserve"> TriMet</v>
      </c>
      <c r="I1696" t="str">
        <f>TIP!B516</f>
        <v>Portland to Milwaukie Light Rail (FY16)</v>
      </c>
      <c r="L1696" t="str">
        <f>TIP!E516</f>
        <v xml:space="preserve"> Transit</v>
      </c>
      <c r="M1696" t="str">
        <f>TIP!D516</f>
        <v xml:space="preserve"> Capital Project</v>
      </c>
      <c r="N1696">
        <f>TIP!P516</f>
        <v>200000000</v>
      </c>
      <c r="R1696">
        <v>376</v>
      </c>
      <c r="T1696" t="str">
        <f>TIP!H451</f>
        <v>Roadwayandbridge</v>
      </c>
      <c r="U1696" s="15">
        <f>TIP!L516</f>
        <v>2016</v>
      </c>
      <c r="W1696" s="15">
        <f t="shared" si="236"/>
        <v>200000000</v>
      </c>
      <c r="Y1696" s="15">
        <f t="shared" si="251"/>
        <v>0</v>
      </c>
      <c r="Z1696" s="15">
        <f t="shared" si="251"/>
        <v>0</v>
      </c>
      <c r="AA1696" s="15">
        <f t="shared" si="251"/>
        <v>200000000</v>
      </c>
      <c r="AB1696" s="15">
        <f t="shared" si="251"/>
        <v>0</v>
      </c>
      <c r="AC1696" s="15">
        <f t="shared" si="251"/>
        <v>0</v>
      </c>
      <c r="AD1696" s="15">
        <f t="shared" si="251"/>
        <v>0</v>
      </c>
      <c r="AE1696" s="15">
        <f t="shared" si="251"/>
        <v>0</v>
      </c>
      <c r="AF1696" s="15">
        <f t="shared" si="251"/>
        <v>0</v>
      </c>
      <c r="AG1696" s="15">
        <f t="shared" si="251"/>
        <v>0</v>
      </c>
      <c r="AH1696" s="15">
        <f t="shared" si="251"/>
        <v>0</v>
      </c>
      <c r="AI1696" s="15">
        <f t="shared" si="252"/>
        <v>0</v>
      </c>
      <c r="AJ1696" s="15">
        <f t="shared" si="252"/>
        <v>0</v>
      </c>
      <c r="AK1696" s="15">
        <f t="shared" si="252"/>
        <v>0</v>
      </c>
      <c r="AL1696" s="15">
        <f t="shared" si="252"/>
        <v>0</v>
      </c>
      <c r="AM1696" s="15">
        <f t="shared" si="252"/>
        <v>0</v>
      </c>
      <c r="AN1696" s="15">
        <f t="shared" si="252"/>
        <v>0</v>
      </c>
      <c r="AO1696" s="15">
        <f t="shared" si="252"/>
        <v>0</v>
      </c>
      <c r="AP1696" s="15">
        <f t="shared" si="252"/>
        <v>0</v>
      </c>
      <c r="AQ1696" s="15">
        <f t="shared" si="252"/>
        <v>0</v>
      </c>
      <c r="AR1696" s="15">
        <f t="shared" si="252"/>
        <v>0</v>
      </c>
      <c r="AS1696" s="15">
        <f t="shared" si="253"/>
        <v>0</v>
      </c>
      <c r="AT1696" s="15">
        <f t="shared" si="253"/>
        <v>0</v>
      </c>
      <c r="AU1696" s="15">
        <f t="shared" si="253"/>
        <v>0</v>
      </c>
      <c r="AV1696" s="15">
        <f t="shared" si="253"/>
        <v>0</v>
      </c>
      <c r="AW1696" s="15">
        <f t="shared" si="253"/>
        <v>0</v>
      </c>
      <c r="AX1696" s="15">
        <f t="shared" si="253"/>
        <v>0</v>
      </c>
      <c r="AY1696" s="15">
        <f t="shared" si="253"/>
        <v>0</v>
      </c>
      <c r="BB1696" t="b">
        <f t="shared" si="237"/>
        <v>1</v>
      </c>
    </row>
    <row r="1697" spans="2:54">
      <c r="B1697">
        <f>TIP!A517</f>
        <v>19351</v>
      </c>
      <c r="C1697">
        <f>TIP!C517</f>
        <v>70715</v>
      </c>
      <c r="D1697" t="str">
        <f>TIP!F517</f>
        <v xml:space="preserve"> TriMet</v>
      </c>
      <c r="E1697" t="s">
        <v>0</v>
      </c>
      <c r="F1697" t="str">
        <f t="shared" si="238"/>
        <v>Transit/0</v>
      </c>
      <c r="G1697" t="str">
        <f>TIP!F517</f>
        <v xml:space="preserve"> TriMet</v>
      </c>
      <c r="I1697" t="str">
        <f>TIP!B517</f>
        <v>High Capacity Transit Bond - 2016</v>
      </c>
      <c r="L1697" t="str">
        <f>TIP!E517</f>
        <v xml:space="preserve"> Other</v>
      </c>
      <c r="M1697" t="str">
        <f>TIP!D517</f>
        <v xml:space="preserve"> Funding for development and construction of the region's high capacity transit system.</v>
      </c>
      <c r="N1697">
        <f>TIP!P517</f>
        <v>12258999</v>
      </c>
      <c r="R1697">
        <v>377</v>
      </c>
      <c r="T1697">
        <f>TIP!H452</f>
        <v>0</v>
      </c>
      <c r="U1697" s="15">
        <f>TIP!L517</f>
        <v>2016</v>
      </c>
      <c r="W1697" s="15">
        <f t="shared" si="236"/>
        <v>12258999</v>
      </c>
      <c r="Y1697" s="15">
        <f t="shared" si="251"/>
        <v>0</v>
      </c>
      <c r="Z1697" s="15">
        <f t="shared" si="251"/>
        <v>0</v>
      </c>
      <c r="AA1697" s="15">
        <f t="shared" si="251"/>
        <v>12258999</v>
      </c>
      <c r="AB1697" s="15">
        <f t="shared" si="251"/>
        <v>0</v>
      </c>
      <c r="AC1697" s="15">
        <f t="shared" si="251"/>
        <v>0</v>
      </c>
      <c r="AD1697" s="15">
        <f t="shared" si="251"/>
        <v>0</v>
      </c>
      <c r="AE1697" s="15">
        <f t="shared" si="251"/>
        <v>0</v>
      </c>
      <c r="AF1697" s="15">
        <f t="shared" si="251"/>
        <v>0</v>
      </c>
      <c r="AG1697" s="15">
        <f t="shared" si="251"/>
        <v>0</v>
      </c>
      <c r="AH1697" s="15">
        <f t="shared" si="251"/>
        <v>0</v>
      </c>
      <c r="AI1697" s="15">
        <f t="shared" si="252"/>
        <v>0</v>
      </c>
      <c r="AJ1697" s="15">
        <f t="shared" si="252"/>
        <v>0</v>
      </c>
      <c r="AK1697" s="15">
        <f t="shared" si="252"/>
        <v>0</v>
      </c>
      <c r="AL1697" s="15">
        <f t="shared" si="252"/>
        <v>0</v>
      </c>
      <c r="AM1697" s="15">
        <f t="shared" si="252"/>
        <v>0</v>
      </c>
      <c r="AN1697" s="15">
        <f t="shared" si="252"/>
        <v>0</v>
      </c>
      <c r="AO1697" s="15">
        <f t="shared" si="252"/>
        <v>0</v>
      </c>
      <c r="AP1697" s="15">
        <f t="shared" si="252"/>
        <v>0</v>
      </c>
      <c r="AQ1697" s="15">
        <f t="shared" si="252"/>
        <v>0</v>
      </c>
      <c r="AR1697" s="15">
        <f t="shared" si="252"/>
        <v>0</v>
      </c>
      <c r="AS1697" s="15">
        <f t="shared" si="253"/>
        <v>0</v>
      </c>
      <c r="AT1697" s="15">
        <f t="shared" si="253"/>
        <v>0</v>
      </c>
      <c r="AU1697" s="15">
        <f t="shared" si="253"/>
        <v>0</v>
      </c>
      <c r="AV1697" s="15">
        <f t="shared" si="253"/>
        <v>0</v>
      </c>
      <c r="AW1697" s="15">
        <f t="shared" si="253"/>
        <v>0</v>
      </c>
      <c r="AX1697" s="15">
        <f t="shared" si="253"/>
        <v>0</v>
      </c>
      <c r="AY1697" s="15">
        <f t="shared" si="253"/>
        <v>0</v>
      </c>
      <c r="BB1697" t="b">
        <f t="shared" si="237"/>
        <v>1</v>
      </c>
    </row>
    <row r="1698" spans="2:54">
      <c r="B1698">
        <f>TIP!A518</f>
        <v>19351</v>
      </c>
      <c r="C1698">
        <f>TIP!C518</f>
        <v>70715</v>
      </c>
      <c r="D1698" t="str">
        <f>TIP!F518</f>
        <v xml:space="preserve"> TriMet</v>
      </c>
      <c r="E1698" t="s">
        <v>0</v>
      </c>
      <c r="F1698" t="str">
        <f t="shared" si="238"/>
        <v>Transit/0</v>
      </c>
      <c r="G1698" t="str">
        <f>TIP!F518</f>
        <v xml:space="preserve"> TriMet</v>
      </c>
      <c r="I1698" t="str">
        <f>TIP!B518</f>
        <v>High Capacity Transit Bond - 2016</v>
      </c>
      <c r="L1698" t="str">
        <f>TIP!E518</f>
        <v xml:space="preserve"> Other</v>
      </c>
      <c r="M1698" t="str">
        <f>TIP!D518</f>
        <v xml:space="preserve"> Funding for development and construction of the region's high capacity transit system.</v>
      </c>
      <c r="N1698">
        <f>TIP!P518</f>
        <v>0</v>
      </c>
      <c r="R1698">
        <v>378</v>
      </c>
      <c r="T1698">
        <f>TIP!H453</f>
        <v>0</v>
      </c>
      <c r="U1698" s="15">
        <f>TIP!L518</f>
        <v>2016</v>
      </c>
      <c r="W1698" s="15">
        <f t="shared" si="236"/>
        <v>0</v>
      </c>
      <c r="Y1698" s="15">
        <f t="shared" ref="Y1698:AH1707" si="254">IF(Y$1=$U1698,$W1698,0)</f>
        <v>0</v>
      </c>
      <c r="Z1698" s="15">
        <f t="shared" si="254"/>
        <v>0</v>
      </c>
      <c r="AA1698" s="15">
        <f t="shared" si="254"/>
        <v>0</v>
      </c>
      <c r="AB1698" s="15">
        <f t="shared" si="254"/>
        <v>0</v>
      </c>
      <c r="AC1698" s="15">
        <f t="shared" si="254"/>
        <v>0</v>
      </c>
      <c r="AD1698" s="15">
        <f t="shared" si="254"/>
        <v>0</v>
      </c>
      <c r="AE1698" s="15">
        <f t="shared" si="254"/>
        <v>0</v>
      </c>
      <c r="AF1698" s="15">
        <f t="shared" si="254"/>
        <v>0</v>
      </c>
      <c r="AG1698" s="15">
        <f t="shared" si="254"/>
        <v>0</v>
      </c>
      <c r="AH1698" s="15">
        <f t="shared" si="254"/>
        <v>0</v>
      </c>
      <c r="AI1698" s="15">
        <f t="shared" ref="AI1698:AR1707" si="255">IF(AI$1=$U1698,$W1698,0)</f>
        <v>0</v>
      </c>
      <c r="AJ1698" s="15">
        <f t="shared" si="255"/>
        <v>0</v>
      </c>
      <c r="AK1698" s="15">
        <f t="shared" si="255"/>
        <v>0</v>
      </c>
      <c r="AL1698" s="15">
        <f t="shared" si="255"/>
        <v>0</v>
      </c>
      <c r="AM1698" s="15">
        <f t="shared" si="255"/>
        <v>0</v>
      </c>
      <c r="AN1698" s="15">
        <f t="shared" si="255"/>
        <v>0</v>
      </c>
      <c r="AO1698" s="15">
        <f t="shared" si="255"/>
        <v>0</v>
      </c>
      <c r="AP1698" s="15">
        <f t="shared" si="255"/>
        <v>0</v>
      </c>
      <c r="AQ1698" s="15">
        <f t="shared" si="255"/>
        <v>0</v>
      </c>
      <c r="AR1698" s="15">
        <f t="shared" si="255"/>
        <v>0</v>
      </c>
      <c r="AS1698" s="15">
        <f t="shared" ref="AS1698:AY1707" si="256">IF(AS$1=$U1698,$W1698,0)</f>
        <v>0</v>
      </c>
      <c r="AT1698" s="15">
        <f t="shared" si="256"/>
        <v>0</v>
      </c>
      <c r="AU1698" s="15">
        <f t="shared" si="256"/>
        <v>0</v>
      </c>
      <c r="AV1698" s="15">
        <f t="shared" si="256"/>
        <v>0</v>
      </c>
      <c r="AW1698" s="15">
        <f t="shared" si="256"/>
        <v>0</v>
      </c>
      <c r="AX1698" s="15">
        <f t="shared" si="256"/>
        <v>0</v>
      </c>
      <c r="AY1698" s="15">
        <f t="shared" si="256"/>
        <v>0</v>
      </c>
      <c r="BB1698" t="b">
        <f t="shared" si="237"/>
        <v>1</v>
      </c>
    </row>
    <row r="1699" spans="2:54">
      <c r="B1699">
        <f>TIP!A519</f>
        <v>19351</v>
      </c>
      <c r="C1699">
        <f>TIP!C519</f>
        <v>70715</v>
      </c>
      <c r="D1699" t="str">
        <f>TIP!F519</f>
        <v xml:space="preserve"> TriMet</v>
      </c>
      <c r="E1699" t="s">
        <v>0</v>
      </c>
      <c r="F1699" t="str">
        <f t="shared" si="238"/>
        <v>Transit/0</v>
      </c>
      <c r="G1699" t="str">
        <f>TIP!F519</f>
        <v xml:space="preserve"> TriMet</v>
      </c>
      <c r="I1699" t="str">
        <f>TIP!B519</f>
        <v>High Capacity Transit Bond - 2016</v>
      </c>
      <c r="L1699" t="str">
        <f>TIP!E519</f>
        <v xml:space="preserve"> Other</v>
      </c>
      <c r="M1699" t="str">
        <f>TIP!D519</f>
        <v xml:space="preserve"> Funding for development and construction of the region's high capacity transit system.</v>
      </c>
      <c r="N1699">
        <f>TIP!P519</f>
        <v>5572272</v>
      </c>
      <c r="R1699">
        <v>379</v>
      </c>
      <c r="T1699">
        <f>TIP!H454</f>
        <v>0</v>
      </c>
      <c r="U1699" s="15">
        <f>TIP!L519</f>
        <v>2016</v>
      </c>
      <c r="W1699" s="15">
        <f t="shared" si="236"/>
        <v>5572272</v>
      </c>
      <c r="Y1699" s="15">
        <f t="shared" si="254"/>
        <v>0</v>
      </c>
      <c r="Z1699" s="15">
        <f t="shared" si="254"/>
        <v>0</v>
      </c>
      <c r="AA1699" s="15">
        <f t="shared" si="254"/>
        <v>5572272</v>
      </c>
      <c r="AB1699" s="15">
        <f t="shared" si="254"/>
        <v>0</v>
      </c>
      <c r="AC1699" s="15">
        <f t="shared" si="254"/>
        <v>0</v>
      </c>
      <c r="AD1699" s="15">
        <f t="shared" si="254"/>
        <v>0</v>
      </c>
      <c r="AE1699" s="15">
        <f t="shared" si="254"/>
        <v>0</v>
      </c>
      <c r="AF1699" s="15">
        <f t="shared" si="254"/>
        <v>0</v>
      </c>
      <c r="AG1699" s="15">
        <f t="shared" si="254"/>
        <v>0</v>
      </c>
      <c r="AH1699" s="15">
        <f t="shared" si="254"/>
        <v>0</v>
      </c>
      <c r="AI1699" s="15">
        <f t="shared" si="255"/>
        <v>0</v>
      </c>
      <c r="AJ1699" s="15">
        <f t="shared" si="255"/>
        <v>0</v>
      </c>
      <c r="AK1699" s="15">
        <f t="shared" si="255"/>
        <v>0</v>
      </c>
      <c r="AL1699" s="15">
        <f t="shared" si="255"/>
        <v>0</v>
      </c>
      <c r="AM1699" s="15">
        <f t="shared" si="255"/>
        <v>0</v>
      </c>
      <c r="AN1699" s="15">
        <f t="shared" si="255"/>
        <v>0</v>
      </c>
      <c r="AO1699" s="15">
        <f t="shared" si="255"/>
        <v>0</v>
      </c>
      <c r="AP1699" s="15">
        <f t="shared" si="255"/>
        <v>0</v>
      </c>
      <c r="AQ1699" s="15">
        <f t="shared" si="255"/>
        <v>0</v>
      </c>
      <c r="AR1699" s="15">
        <f t="shared" si="255"/>
        <v>0</v>
      </c>
      <c r="AS1699" s="15">
        <f t="shared" si="256"/>
        <v>0</v>
      </c>
      <c r="AT1699" s="15">
        <f t="shared" si="256"/>
        <v>0</v>
      </c>
      <c r="AU1699" s="15">
        <f t="shared" si="256"/>
        <v>0</v>
      </c>
      <c r="AV1699" s="15">
        <f t="shared" si="256"/>
        <v>0</v>
      </c>
      <c r="AW1699" s="15">
        <f t="shared" si="256"/>
        <v>0</v>
      </c>
      <c r="AX1699" s="15">
        <f t="shared" si="256"/>
        <v>0</v>
      </c>
      <c r="AY1699" s="15">
        <f t="shared" si="256"/>
        <v>0</v>
      </c>
      <c r="BB1699" t="b">
        <f t="shared" si="237"/>
        <v>1</v>
      </c>
    </row>
    <row r="1700" spans="2:54">
      <c r="B1700">
        <f>TIP!A520</f>
        <v>19351</v>
      </c>
      <c r="C1700">
        <f>TIP!C520</f>
        <v>70715</v>
      </c>
      <c r="D1700" t="str">
        <f>TIP!F520</f>
        <v xml:space="preserve"> TriMet</v>
      </c>
      <c r="E1700" t="s">
        <v>0</v>
      </c>
      <c r="F1700" t="str">
        <f t="shared" si="238"/>
        <v>Transit/0</v>
      </c>
      <c r="G1700" t="str">
        <f>TIP!F520</f>
        <v xml:space="preserve"> TriMet</v>
      </c>
      <c r="I1700" t="str">
        <f>TIP!B520</f>
        <v>High Capacity Transit Bond - 2016</v>
      </c>
      <c r="L1700" t="str">
        <f>TIP!E520</f>
        <v xml:space="preserve"> Other</v>
      </c>
      <c r="M1700" t="str">
        <f>TIP!D520</f>
        <v xml:space="preserve"> Funding for development and construction of the region's high capacity transit system.</v>
      </c>
      <c r="N1700">
        <f>TIP!P520</f>
        <v>0</v>
      </c>
      <c r="R1700">
        <v>380</v>
      </c>
      <c r="T1700">
        <f>TIP!H455</f>
        <v>0</v>
      </c>
      <c r="U1700" s="15">
        <f>TIP!L520</f>
        <v>2016</v>
      </c>
      <c r="W1700" s="15">
        <f t="shared" si="236"/>
        <v>0</v>
      </c>
      <c r="Y1700" s="15">
        <f t="shared" si="254"/>
        <v>0</v>
      </c>
      <c r="Z1700" s="15">
        <f t="shared" si="254"/>
        <v>0</v>
      </c>
      <c r="AA1700" s="15">
        <f t="shared" si="254"/>
        <v>0</v>
      </c>
      <c r="AB1700" s="15">
        <f t="shared" si="254"/>
        <v>0</v>
      </c>
      <c r="AC1700" s="15">
        <f t="shared" si="254"/>
        <v>0</v>
      </c>
      <c r="AD1700" s="15">
        <f t="shared" si="254"/>
        <v>0</v>
      </c>
      <c r="AE1700" s="15">
        <f t="shared" si="254"/>
        <v>0</v>
      </c>
      <c r="AF1700" s="15">
        <f t="shared" si="254"/>
        <v>0</v>
      </c>
      <c r="AG1700" s="15">
        <f t="shared" si="254"/>
        <v>0</v>
      </c>
      <c r="AH1700" s="15">
        <f t="shared" si="254"/>
        <v>0</v>
      </c>
      <c r="AI1700" s="15">
        <f t="shared" si="255"/>
        <v>0</v>
      </c>
      <c r="AJ1700" s="15">
        <f t="shared" si="255"/>
        <v>0</v>
      </c>
      <c r="AK1700" s="15">
        <f t="shared" si="255"/>
        <v>0</v>
      </c>
      <c r="AL1700" s="15">
        <f t="shared" si="255"/>
        <v>0</v>
      </c>
      <c r="AM1700" s="15">
        <f t="shared" si="255"/>
        <v>0</v>
      </c>
      <c r="AN1700" s="15">
        <f t="shared" si="255"/>
        <v>0</v>
      </c>
      <c r="AO1700" s="15">
        <f t="shared" si="255"/>
        <v>0</v>
      </c>
      <c r="AP1700" s="15">
        <f t="shared" si="255"/>
        <v>0</v>
      </c>
      <c r="AQ1700" s="15">
        <f t="shared" si="255"/>
        <v>0</v>
      </c>
      <c r="AR1700" s="15">
        <f t="shared" si="255"/>
        <v>0</v>
      </c>
      <c r="AS1700" s="15">
        <f t="shared" si="256"/>
        <v>0</v>
      </c>
      <c r="AT1700" s="15">
        <f t="shared" si="256"/>
        <v>0</v>
      </c>
      <c r="AU1700" s="15">
        <f t="shared" si="256"/>
        <v>0</v>
      </c>
      <c r="AV1700" s="15">
        <f t="shared" si="256"/>
        <v>0</v>
      </c>
      <c r="AW1700" s="15">
        <f t="shared" si="256"/>
        <v>0</v>
      </c>
      <c r="AX1700" s="15">
        <f t="shared" si="256"/>
        <v>0</v>
      </c>
      <c r="AY1700" s="15">
        <f t="shared" si="256"/>
        <v>0</v>
      </c>
      <c r="BB1700" t="b">
        <f t="shared" si="237"/>
        <v>1</v>
      </c>
    </row>
    <row r="1701" spans="2:54">
      <c r="B1701">
        <f>TIP!A556</f>
        <v>18838</v>
      </c>
      <c r="C1701">
        <f>TIP!C556</f>
        <v>70779</v>
      </c>
      <c r="D1701" t="str">
        <f>TIP!F556</f>
        <v xml:space="preserve"> TriMet</v>
      </c>
      <c r="E1701" t="s">
        <v>0</v>
      </c>
      <c r="F1701" t="str">
        <f t="shared" si="238"/>
        <v>Transit/Roadwayandbridge</v>
      </c>
      <c r="G1701" t="str">
        <f>TIP!F556</f>
        <v xml:space="preserve"> TriMet</v>
      </c>
      <c r="I1701" t="str">
        <f>TIP!B556</f>
        <v>OR99W: Corridor Safety and Access to Transit</v>
      </c>
      <c r="L1701" t="str">
        <f>TIP!E556</f>
        <v xml:space="preserve"> Highway</v>
      </c>
      <c r="M1701" t="str">
        <f>TIP!D556</f>
        <v xml:space="preserve"> Improve safety active transportation access and transit operations</v>
      </c>
      <c r="N1701">
        <f>TIP!P556</f>
        <v>162487</v>
      </c>
      <c r="R1701">
        <v>416</v>
      </c>
      <c r="T1701" t="str">
        <f>TIP!H491</f>
        <v>Roadwayandbridge</v>
      </c>
      <c r="U1701" s="15">
        <f>TIP!L556</f>
        <v>2017</v>
      </c>
      <c r="W1701" s="15">
        <f t="shared" si="236"/>
        <v>162487</v>
      </c>
      <c r="Y1701" s="15">
        <f t="shared" si="254"/>
        <v>0</v>
      </c>
      <c r="Z1701" s="15">
        <f t="shared" si="254"/>
        <v>0</v>
      </c>
      <c r="AA1701" s="15">
        <f t="shared" si="254"/>
        <v>0</v>
      </c>
      <c r="AB1701" s="15">
        <f t="shared" si="254"/>
        <v>162487</v>
      </c>
      <c r="AC1701" s="15">
        <f t="shared" si="254"/>
        <v>0</v>
      </c>
      <c r="AD1701" s="15">
        <f t="shared" si="254"/>
        <v>0</v>
      </c>
      <c r="AE1701" s="15">
        <f t="shared" si="254"/>
        <v>0</v>
      </c>
      <c r="AF1701" s="15">
        <f t="shared" si="254"/>
        <v>0</v>
      </c>
      <c r="AG1701" s="15">
        <f t="shared" si="254"/>
        <v>0</v>
      </c>
      <c r="AH1701" s="15">
        <f t="shared" si="254"/>
        <v>0</v>
      </c>
      <c r="AI1701" s="15">
        <f t="shared" si="255"/>
        <v>0</v>
      </c>
      <c r="AJ1701" s="15">
        <f t="shared" si="255"/>
        <v>0</v>
      </c>
      <c r="AK1701" s="15">
        <f t="shared" si="255"/>
        <v>0</v>
      </c>
      <c r="AL1701" s="15">
        <f t="shared" si="255"/>
        <v>0</v>
      </c>
      <c r="AM1701" s="15">
        <f t="shared" si="255"/>
        <v>0</v>
      </c>
      <c r="AN1701" s="15">
        <f t="shared" si="255"/>
        <v>0</v>
      </c>
      <c r="AO1701" s="15">
        <f t="shared" si="255"/>
        <v>0</v>
      </c>
      <c r="AP1701" s="15">
        <f t="shared" si="255"/>
        <v>0</v>
      </c>
      <c r="AQ1701" s="15">
        <f t="shared" si="255"/>
        <v>0</v>
      </c>
      <c r="AR1701" s="15">
        <f t="shared" si="255"/>
        <v>0</v>
      </c>
      <c r="AS1701" s="15">
        <f t="shared" si="256"/>
        <v>0</v>
      </c>
      <c r="AT1701" s="15">
        <f t="shared" si="256"/>
        <v>0</v>
      </c>
      <c r="AU1701" s="15">
        <f t="shared" si="256"/>
        <v>0</v>
      </c>
      <c r="AV1701" s="15">
        <f t="shared" si="256"/>
        <v>0</v>
      </c>
      <c r="AW1701" s="15">
        <f t="shared" si="256"/>
        <v>0</v>
      </c>
      <c r="AX1701" s="15">
        <f t="shared" si="256"/>
        <v>0</v>
      </c>
      <c r="AY1701" s="15">
        <f t="shared" si="256"/>
        <v>0</v>
      </c>
      <c r="BB1701" t="b">
        <f t="shared" si="237"/>
        <v>1</v>
      </c>
    </row>
    <row r="1702" spans="2:54">
      <c r="B1702">
        <f>TIP!A557</f>
        <v>18840</v>
      </c>
      <c r="C1702">
        <f>TIP!C557</f>
        <v>70781</v>
      </c>
      <c r="D1702" t="str">
        <f>TIP!F557</f>
        <v xml:space="preserve"> TriMet</v>
      </c>
      <c r="E1702" t="s">
        <v>0</v>
      </c>
      <c r="F1702" t="str">
        <f t="shared" si="238"/>
        <v>Transit/TransportationSystemManagementOperations</v>
      </c>
      <c r="G1702" t="str">
        <f>TIP!F557</f>
        <v xml:space="preserve"> TriMet</v>
      </c>
      <c r="I1702" t="str">
        <f>TIP!B557</f>
        <v>Powell-Division Corridor Safety &amp; Access to Transit</v>
      </c>
      <c r="L1702" t="str">
        <f>TIP!E557</f>
        <v xml:space="preserve"> Highway</v>
      </c>
      <c r="M1702" t="str">
        <f>TIP!D557</f>
        <v xml:space="preserve"> Improve safety active transportation access and transit operations</v>
      </c>
      <c r="N1702">
        <f>TIP!P557</f>
        <v>2470048</v>
      </c>
      <c r="R1702">
        <v>417</v>
      </c>
      <c r="T1702" t="str">
        <f>TIP!H492</f>
        <v>TransportationSystemManagementOperations</v>
      </c>
      <c r="U1702" s="15">
        <f>TIP!L557</f>
        <v>2017</v>
      </c>
      <c r="W1702" s="15">
        <f t="shared" si="236"/>
        <v>2470048</v>
      </c>
      <c r="Y1702" s="15">
        <f t="shared" si="254"/>
        <v>0</v>
      </c>
      <c r="Z1702" s="15">
        <f t="shared" si="254"/>
        <v>0</v>
      </c>
      <c r="AA1702" s="15">
        <f t="shared" si="254"/>
        <v>0</v>
      </c>
      <c r="AB1702" s="15">
        <f t="shared" si="254"/>
        <v>2470048</v>
      </c>
      <c r="AC1702" s="15">
        <f t="shared" si="254"/>
        <v>0</v>
      </c>
      <c r="AD1702" s="15">
        <f t="shared" si="254"/>
        <v>0</v>
      </c>
      <c r="AE1702" s="15">
        <f t="shared" si="254"/>
        <v>0</v>
      </c>
      <c r="AF1702" s="15">
        <f t="shared" si="254"/>
        <v>0</v>
      </c>
      <c r="AG1702" s="15">
        <f t="shared" si="254"/>
        <v>0</v>
      </c>
      <c r="AH1702" s="15">
        <f t="shared" si="254"/>
        <v>0</v>
      </c>
      <c r="AI1702" s="15">
        <f t="shared" si="255"/>
        <v>0</v>
      </c>
      <c r="AJ1702" s="15">
        <f t="shared" si="255"/>
        <v>0</v>
      </c>
      <c r="AK1702" s="15">
        <f t="shared" si="255"/>
        <v>0</v>
      </c>
      <c r="AL1702" s="15">
        <f t="shared" si="255"/>
        <v>0</v>
      </c>
      <c r="AM1702" s="15">
        <f t="shared" si="255"/>
        <v>0</v>
      </c>
      <c r="AN1702" s="15">
        <f t="shared" si="255"/>
        <v>0</v>
      </c>
      <c r="AO1702" s="15">
        <f t="shared" si="255"/>
        <v>0</v>
      </c>
      <c r="AP1702" s="15">
        <f t="shared" si="255"/>
        <v>0</v>
      </c>
      <c r="AQ1702" s="15">
        <f t="shared" si="255"/>
        <v>0</v>
      </c>
      <c r="AR1702" s="15">
        <f t="shared" si="255"/>
        <v>0</v>
      </c>
      <c r="AS1702" s="15">
        <f t="shared" si="256"/>
        <v>0</v>
      </c>
      <c r="AT1702" s="15">
        <f t="shared" si="256"/>
        <v>0</v>
      </c>
      <c r="AU1702" s="15">
        <f t="shared" si="256"/>
        <v>0</v>
      </c>
      <c r="AV1702" s="15">
        <f t="shared" si="256"/>
        <v>0</v>
      </c>
      <c r="AW1702" s="15">
        <f t="shared" si="256"/>
        <v>0</v>
      </c>
      <c r="AX1702" s="15">
        <f t="shared" si="256"/>
        <v>0</v>
      </c>
      <c r="AY1702" s="15">
        <f t="shared" si="256"/>
        <v>0</v>
      </c>
      <c r="BB1702" t="b">
        <f t="shared" si="237"/>
        <v>1</v>
      </c>
    </row>
    <row r="1703" spans="2:54">
      <c r="B1703">
        <f>TIP!A573</f>
        <v>19330</v>
      </c>
      <c r="C1703">
        <f>TIP!C573</f>
        <v>70733</v>
      </c>
      <c r="D1703" t="str">
        <f>TIP!F573</f>
        <v xml:space="preserve"> TriMet</v>
      </c>
      <c r="E1703" t="s">
        <v>0</v>
      </c>
      <c r="F1703" t="str">
        <f t="shared" si="238"/>
        <v>Transit/Transit</v>
      </c>
      <c r="G1703" t="str">
        <f>TIP!F573</f>
        <v xml:space="preserve"> TriMet</v>
      </c>
      <c r="I1703" t="str">
        <f>TIP!B573</f>
        <v>Bus Purchase (5339 Funds)</v>
      </c>
      <c r="L1703" t="str">
        <f>TIP!E573</f>
        <v xml:space="preserve"> Transit</v>
      </c>
      <c r="M1703" t="str">
        <f>TIP!D573</f>
        <v xml:space="preserve"> Bus Purchase</v>
      </c>
      <c r="N1703">
        <f>TIP!P573</f>
        <v>29079970</v>
      </c>
      <c r="R1703">
        <v>433</v>
      </c>
      <c r="T1703" t="str">
        <f>TIP!H508</f>
        <v>Transit</v>
      </c>
      <c r="U1703" s="15">
        <f>TIP!L573</f>
        <v>2017</v>
      </c>
      <c r="W1703" s="15">
        <f t="shared" si="236"/>
        <v>29079970</v>
      </c>
      <c r="Y1703" s="15">
        <f t="shared" si="254"/>
        <v>0</v>
      </c>
      <c r="Z1703" s="15">
        <f t="shared" si="254"/>
        <v>0</v>
      </c>
      <c r="AA1703" s="15">
        <f t="shared" si="254"/>
        <v>0</v>
      </c>
      <c r="AB1703" s="15">
        <f t="shared" si="254"/>
        <v>29079970</v>
      </c>
      <c r="AC1703" s="15">
        <f t="shared" si="254"/>
        <v>0</v>
      </c>
      <c r="AD1703" s="15">
        <f t="shared" si="254"/>
        <v>0</v>
      </c>
      <c r="AE1703" s="15">
        <f t="shared" si="254"/>
        <v>0</v>
      </c>
      <c r="AF1703" s="15">
        <f t="shared" si="254"/>
        <v>0</v>
      </c>
      <c r="AG1703" s="15">
        <f t="shared" si="254"/>
        <v>0</v>
      </c>
      <c r="AH1703" s="15">
        <f t="shared" si="254"/>
        <v>0</v>
      </c>
      <c r="AI1703" s="15">
        <f t="shared" si="255"/>
        <v>0</v>
      </c>
      <c r="AJ1703" s="15">
        <f t="shared" si="255"/>
        <v>0</v>
      </c>
      <c r="AK1703" s="15">
        <f t="shared" si="255"/>
        <v>0</v>
      </c>
      <c r="AL1703" s="15">
        <f t="shared" si="255"/>
        <v>0</v>
      </c>
      <c r="AM1703" s="15">
        <f t="shared" si="255"/>
        <v>0</v>
      </c>
      <c r="AN1703" s="15">
        <f t="shared" si="255"/>
        <v>0</v>
      </c>
      <c r="AO1703" s="15">
        <f t="shared" si="255"/>
        <v>0</v>
      </c>
      <c r="AP1703" s="15">
        <f t="shared" si="255"/>
        <v>0</v>
      </c>
      <c r="AQ1703" s="15">
        <f t="shared" si="255"/>
        <v>0</v>
      </c>
      <c r="AR1703" s="15">
        <f t="shared" si="255"/>
        <v>0</v>
      </c>
      <c r="AS1703" s="15">
        <f t="shared" si="256"/>
        <v>0</v>
      </c>
      <c r="AT1703" s="15">
        <f t="shared" si="256"/>
        <v>0</v>
      </c>
      <c r="AU1703" s="15">
        <f t="shared" si="256"/>
        <v>0</v>
      </c>
      <c r="AV1703" s="15">
        <f t="shared" si="256"/>
        <v>0</v>
      </c>
      <c r="AW1703" s="15">
        <f t="shared" si="256"/>
        <v>0</v>
      </c>
      <c r="AX1703" s="15">
        <f t="shared" si="256"/>
        <v>0</v>
      </c>
      <c r="AY1703" s="15">
        <f t="shared" si="256"/>
        <v>0</v>
      </c>
      <c r="BB1703" t="b">
        <f t="shared" si="237"/>
        <v>1</v>
      </c>
    </row>
    <row r="1704" spans="2:54">
      <c r="B1704">
        <f>TIP!A574</f>
        <v>19333</v>
      </c>
      <c r="C1704">
        <f>TIP!C574</f>
        <v>70736</v>
      </c>
      <c r="D1704" t="str">
        <f>TIP!F574</f>
        <v xml:space="preserve"> TriMet</v>
      </c>
      <c r="E1704" t="s">
        <v>0</v>
      </c>
      <c r="F1704" t="str">
        <f t="shared" si="238"/>
        <v>Transit/Transit</v>
      </c>
      <c r="G1704" t="str">
        <f>TIP!F574</f>
        <v xml:space="preserve"> TriMet</v>
      </c>
      <c r="I1704" t="str">
        <f>TIP!B574</f>
        <v>FY17 Bus &amp; Rail Preventive Maint (5307)</v>
      </c>
      <c r="L1704" t="str">
        <f>TIP!E574</f>
        <v xml:space="preserve"> Transit</v>
      </c>
      <c r="M1704" t="str">
        <f>TIP!D574</f>
        <v xml:space="preserve"> Capital Maintenance For Bus And Rail</v>
      </c>
      <c r="N1704">
        <f>TIP!P574</f>
        <v>48324026</v>
      </c>
      <c r="R1704">
        <v>434</v>
      </c>
      <c r="T1704" t="str">
        <f>TIP!H509</f>
        <v>Transit</v>
      </c>
      <c r="U1704" s="15">
        <f>TIP!L574</f>
        <v>2017</v>
      </c>
      <c r="W1704" s="15">
        <f t="shared" si="236"/>
        <v>48324026</v>
      </c>
      <c r="Y1704" s="15">
        <f t="shared" si="254"/>
        <v>0</v>
      </c>
      <c r="Z1704" s="15">
        <f t="shared" si="254"/>
        <v>0</v>
      </c>
      <c r="AA1704" s="15">
        <f t="shared" si="254"/>
        <v>0</v>
      </c>
      <c r="AB1704" s="15">
        <f t="shared" si="254"/>
        <v>48324026</v>
      </c>
      <c r="AC1704" s="15">
        <f t="shared" si="254"/>
        <v>0</v>
      </c>
      <c r="AD1704" s="15">
        <f t="shared" si="254"/>
        <v>0</v>
      </c>
      <c r="AE1704" s="15">
        <f t="shared" si="254"/>
        <v>0</v>
      </c>
      <c r="AF1704" s="15">
        <f t="shared" si="254"/>
        <v>0</v>
      </c>
      <c r="AG1704" s="15">
        <f t="shared" si="254"/>
        <v>0</v>
      </c>
      <c r="AH1704" s="15">
        <f t="shared" si="254"/>
        <v>0</v>
      </c>
      <c r="AI1704" s="15">
        <f t="shared" si="255"/>
        <v>0</v>
      </c>
      <c r="AJ1704" s="15">
        <f t="shared" si="255"/>
        <v>0</v>
      </c>
      <c r="AK1704" s="15">
        <f t="shared" si="255"/>
        <v>0</v>
      </c>
      <c r="AL1704" s="15">
        <f t="shared" si="255"/>
        <v>0</v>
      </c>
      <c r="AM1704" s="15">
        <f t="shared" si="255"/>
        <v>0</v>
      </c>
      <c r="AN1704" s="15">
        <f t="shared" si="255"/>
        <v>0</v>
      </c>
      <c r="AO1704" s="15">
        <f t="shared" si="255"/>
        <v>0</v>
      </c>
      <c r="AP1704" s="15">
        <f t="shared" si="255"/>
        <v>0</v>
      </c>
      <c r="AQ1704" s="15">
        <f t="shared" si="255"/>
        <v>0</v>
      </c>
      <c r="AR1704" s="15">
        <f t="shared" si="255"/>
        <v>0</v>
      </c>
      <c r="AS1704" s="15">
        <f t="shared" si="256"/>
        <v>0</v>
      </c>
      <c r="AT1704" s="15">
        <f t="shared" si="256"/>
        <v>0</v>
      </c>
      <c r="AU1704" s="15">
        <f t="shared" si="256"/>
        <v>0</v>
      </c>
      <c r="AV1704" s="15">
        <f t="shared" si="256"/>
        <v>0</v>
      </c>
      <c r="AW1704" s="15">
        <f t="shared" si="256"/>
        <v>0</v>
      </c>
      <c r="AX1704" s="15">
        <f t="shared" si="256"/>
        <v>0</v>
      </c>
      <c r="AY1704" s="15">
        <f t="shared" si="256"/>
        <v>0</v>
      </c>
      <c r="BB1704" t="b">
        <f t="shared" si="237"/>
        <v>1</v>
      </c>
    </row>
    <row r="1705" spans="2:54">
      <c r="B1705">
        <f>TIP!A575</f>
        <v>19336</v>
      </c>
      <c r="C1705">
        <f>TIP!C575</f>
        <v>70739</v>
      </c>
      <c r="D1705" t="str">
        <f>TIP!F575</f>
        <v xml:space="preserve"> TriMet</v>
      </c>
      <c r="E1705" t="s">
        <v>0</v>
      </c>
      <c r="F1705" t="str">
        <f t="shared" si="238"/>
        <v>Transit/Transit</v>
      </c>
      <c r="G1705" t="str">
        <f>TIP!F575</f>
        <v xml:space="preserve"> TriMet</v>
      </c>
      <c r="I1705" t="str">
        <f>TIP!B575</f>
        <v>FY17 TM Bus/Rail Transit Enhancements</v>
      </c>
      <c r="L1705" t="str">
        <f>TIP!E575</f>
        <v xml:space="preserve"> Transit</v>
      </c>
      <c r="M1705" t="str">
        <f>TIP!D575</f>
        <v xml:space="preserve"> 1% Of Sec 5307 Appropriations For Transit Amenities</v>
      </c>
      <c r="N1705">
        <f>TIP!P575</f>
        <v>483240</v>
      </c>
      <c r="R1705">
        <v>435</v>
      </c>
      <c r="T1705" t="str">
        <f>TIP!H510</f>
        <v>Transit</v>
      </c>
      <c r="U1705" s="15">
        <f>TIP!L575</f>
        <v>2017</v>
      </c>
      <c r="W1705" s="15">
        <f t="shared" si="236"/>
        <v>483240</v>
      </c>
      <c r="Y1705" s="15">
        <f t="shared" si="254"/>
        <v>0</v>
      </c>
      <c r="Z1705" s="15">
        <f t="shared" si="254"/>
        <v>0</v>
      </c>
      <c r="AA1705" s="15">
        <f t="shared" si="254"/>
        <v>0</v>
      </c>
      <c r="AB1705" s="15">
        <f t="shared" si="254"/>
        <v>483240</v>
      </c>
      <c r="AC1705" s="15">
        <f t="shared" si="254"/>
        <v>0</v>
      </c>
      <c r="AD1705" s="15">
        <f t="shared" si="254"/>
        <v>0</v>
      </c>
      <c r="AE1705" s="15">
        <f t="shared" si="254"/>
        <v>0</v>
      </c>
      <c r="AF1705" s="15">
        <f t="shared" si="254"/>
        <v>0</v>
      </c>
      <c r="AG1705" s="15">
        <f t="shared" si="254"/>
        <v>0</v>
      </c>
      <c r="AH1705" s="15">
        <f t="shared" si="254"/>
        <v>0</v>
      </c>
      <c r="AI1705" s="15">
        <f t="shared" si="255"/>
        <v>0</v>
      </c>
      <c r="AJ1705" s="15">
        <f t="shared" si="255"/>
        <v>0</v>
      </c>
      <c r="AK1705" s="15">
        <f t="shared" si="255"/>
        <v>0</v>
      </c>
      <c r="AL1705" s="15">
        <f t="shared" si="255"/>
        <v>0</v>
      </c>
      <c r="AM1705" s="15">
        <f t="shared" si="255"/>
        <v>0</v>
      </c>
      <c r="AN1705" s="15">
        <f t="shared" si="255"/>
        <v>0</v>
      </c>
      <c r="AO1705" s="15">
        <f t="shared" si="255"/>
        <v>0</v>
      </c>
      <c r="AP1705" s="15">
        <f t="shared" si="255"/>
        <v>0</v>
      </c>
      <c r="AQ1705" s="15">
        <f t="shared" si="255"/>
        <v>0</v>
      </c>
      <c r="AR1705" s="15">
        <f t="shared" si="255"/>
        <v>0</v>
      </c>
      <c r="AS1705" s="15">
        <f t="shared" si="256"/>
        <v>0</v>
      </c>
      <c r="AT1705" s="15">
        <f t="shared" si="256"/>
        <v>0</v>
      </c>
      <c r="AU1705" s="15">
        <f t="shared" si="256"/>
        <v>0</v>
      </c>
      <c r="AV1705" s="15">
        <f t="shared" si="256"/>
        <v>0</v>
      </c>
      <c r="AW1705" s="15">
        <f t="shared" si="256"/>
        <v>0</v>
      </c>
      <c r="AX1705" s="15">
        <f t="shared" si="256"/>
        <v>0</v>
      </c>
      <c r="AY1705" s="15">
        <f t="shared" si="256"/>
        <v>0</v>
      </c>
      <c r="BB1705" t="b">
        <f t="shared" si="237"/>
        <v>1</v>
      </c>
    </row>
    <row r="1706" spans="2:54">
      <c r="B1706">
        <f>TIP!A576</f>
        <v>19340</v>
      </c>
      <c r="C1706">
        <f>TIP!C576</f>
        <v>70742</v>
      </c>
      <c r="D1706" t="str">
        <f>TIP!F576</f>
        <v xml:space="preserve"> TriMet</v>
      </c>
      <c r="E1706" t="s">
        <v>0</v>
      </c>
      <c r="F1706" t="str">
        <f t="shared" si="238"/>
        <v>Transit/Transit</v>
      </c>
      <c r="G1706" t="str">
        <f>TIP!F576</f>
        <v xml:space="preserve"> TriMet</v>
      </c>
      <c r="I1706" t="str">
        <f>TIP!B576</f>
        <v>FY17 Bus &amp; Rail Preventive Maint</v>
      </c>
      <c r="L1706" t="str">
        <f>TIP!E576</f>
        <v xml:space="preserve"> Transit</v>
      </c>
      <c r="M1706" t="str">
        <f>TIP!D576</f>
        <v xml:space="preserve"> Capital Maintenance For Bus and Rail</v>
      </c>
      <c r="N1706">
        <f>TIP!P576</f>
        <v>52193675</v>
      </c>
      <c r="R1706">
        <v>436</v>
      </c>
      <c r="T1706" t="str">
        <f>TIP!H511</f>
        <v>Transit</v>
      </c>
      <c r="U1706" s="15">
        <f>TIP!L576</f>
        <v>2017</v>
      </c>
      <c r="W1706" s="15">
        <f t="shared" ref="W1706:W1748" si="257">N1706</f>
        <v>52193675</v>
      </c>
      <c r="Y1706" s="15">
        <f t="shared" si="254"/>
        <v>0</v>
      </c>
      <c r="Z1706" s="15">
        <f t="shared" si="254"/>
        <v>0</v>
      </c>
      <c r="AA1706" s="15">
        <f t="shared" si="254"/>
        <v>0</v>
      </c>
      <c r="AB1706" s="15">
        <f t="shared" si="254"/>
        <v>52193675</v>
      </c>
      <c r="AC1706" s="15">
        <f t="shared" si="254"/>
        <v>0</v>
      </c>
      <c r="AD1706" s="15">
        <f t="shared" si="254"/>
        <v>0</v>
      </c>
      <c r="AE1706" s="15">
        <f t="shared" si="254"/>
        <v>0</v>
      </c>
      <c r="AF1706" s="15">
        <f t="shared" si="254"/>
        <v>0</v>
      </c>
      <c r="AG1706" s="15">
        <f t="shared" si="254"/>
        <v>0</v>
      </c>
      <c r="AH1706" s="15">
        <f t="shared" si="254"/>
        <v>0</v>
      </c>
      <c r="AI1706" s="15">
        <f t="shared" si="255"/>
        <v>0</v>
      </c>
      <c r="AJ1706" s="15">
        <f t="shared" si="255"/>
        <v>0</v>
      </c>
      <c r="AK1706" s="15">
        <f t="shared" si="255"/>
        <v>0</v>
      </c>
      <c r="AL1706" s="15">
        <f t="shared" si="255"/>
        <v>0</v>
      </c>
      <c r="AM1706" s="15">
        <f t="shared" si="255"/>
        <v>0</v>
      </c>
      <c r="AN1706" s="15">
        <f t="shared" si="255"/>
        <v>0</v>
      </c>
      <c r="AO1706" s="15">
        <f t="shared" si="255"/>
        <v>0</v>
      </c>
      <c r="AP1706" s="15">
        <f t="shared" si="255"/>
        <v>0</v>
      </c>
      <c r="AQ1706" s="15">
        <f t="shared" si="255"/>
        <v>0</v>
      </c>
      <c r="AR1706" s="15">
        <f t="shared" si="255"/>
        <v>0</v>
      </c>
      <c r="AS1706" s="15">
        <f t="shared" si="256"/>
        <v>0</v>
      </c>
      <c r="AT1706" s="15">
        <f t="shared" si="256"/>
        <v>0</v>
      </c>
      <c r="AU1706" s="15">
        <f t="shared" si="256"/>
        <v>0</v>
      </c>
      <c r="AV1706" s="15">
        <f t="shared" si="256"/>
        <v>0</v>
      </c>
      <c r="AW1706" s="15">
        <f t="shared" si="256"/>
        <v>0</v>
      </c>
      <c r="AX1706" s="15">
        <f t="shared" si="256"/>
        <v>0</v>
      </c>
      <c r="AY1706" s="15">
        <f t="shared" si="256"/>
        <v>0</v>
      </c>
      <c r="BB1706" t="b">
        <f t="shared" ref="BB1706:BB1748" si="258">SUM(Y1706:AY1706)=N1706</f>
        <v>1</v>
      </c>
    </row>
    <row r="1707" spans="2:54">
      <c r="B1707">
        <f>TIP!A577</f>
        <v>19343</v>
      </c>
      <c r="C1707">
        <f>TIP!C577</f>
        <v>70745</v>
      </c>
      <c r="D1707" t="str">
        <f>TIP!F577</f>
        <v xml:space="preserve"> TriMet</v>
      </c>
      <c r="E1707" t="s">
        <v>0</v>
      </c>
      <c r="F1707" t="str">
        <f t="shared" ref="F1707:F1748" si="259">CONCATENATE(E1707,"/",T1707)</f>
        <v>Transit/Transit</v>
      </c>
      <c r="G1707" t="str">
        <f>TIP!F577</f>
        <v xml:space="preserve"> TriMet</v>
      </c>
      <c r="I1707" t="str">
        <f>TIP!B577</f>
        <v>2017 State of Good Repair Program</v>
      </c>
      <c r="L1707" t="str">
        <f>TIP!E577</f>
        <v xml:space="preserve"> Transit</v>
      </c>
      <c r="M1707" t="str">
        <f>TIP!D577</f>
        <v xml:space="preserve"> Capital Maintenance For Bus And Rail</v>
      </c>
      <c r="N1707">
        <f>TIP!P577</f>
        <v>425000</v>
      </c>
      <c r="R1707">
        <v>437</v>
      </c>
      <c r="T1707" t="str">
        <f>TIP!H512</f>
        <v>Transit</v>
      </c>
      <c r="U1707" s="15">
        <f>TIP!L577</f>
        <v>2017</v>
      </c>
      <c r="W1707" s="15">
        <f t="shared" si="257"/>
        <v>425000</v>
      </c>
      <c r="Y1707" s="15">
        <f t="shared" si="254"/>
        <v>0</v>
      </c>
      <c r="Z1707" s="15">
        <f t="shared" si="254"/>
        <v>0</v>
      </c>
      <c r="AA1707" s="15">
        <f t="shared" si="254"/>
        <v>0</v>
      </c>
      <c r="AB1707" s="15">
        <f t="shared" si="254"/>
        <v>425000</v>
      </c>
      <c r="AC1707" s="15">
        <f t="shared" si="254"/>
        <v>0</v>
      </c>
      <c r="AD1707" s="15">
        <f t="shared" si="254"/>
        <v>0</v>
      </c>
      <c r="AE1707" s="15">
        <f t="shared" si="254"/>
        <v>0</v>
      </c>
      <c r="AF1707" s="15">
        <f t="shared" si="254"/>
        <v>0</v>
      </c>
      <c r="AG1707" s="15">
        <f t="shared" si="254"/>
        <v>0</v>
      </c>
      <c r="AH1707" s="15">
        <f t="shared" si="254"/>
        <v>0</v>
      </c>
      <c r="AI1707" s="15">
        <f t="shared" si="255"/>
        <v>0</v>
      </c>
      <c r="AJ1707" s="15">
        <f t="shared" si="255"/>
        <v>0</v>
      </c>
      <c r="AK1707" s="15">
        <f t="shared" si="255"/>
        <v>0</v>
      </c>
      <c r="AL1707" s="15">
        <f t="shared" si="255"/>
        <v>0</v>
      </c>
      <c r="AM1707" s="15">
        <f t="shared" si="255"/>
        <v>0</v>
      </c>
      <c r="AN1707" s="15">
        <f t="shared" si="255"/>
        <v>0</v>
      </c>
      <c r="AO1707" s="15">
        <f t="shared" si="255"/>
        <v>0</v>
      </c>
      <c r="AP1707" s="15">
        <f t="shared" si="255"/>
        <v>0</v>
      </c>
      <c r="AQ1707" s="15">
        <f t="shared" si="255"/>
        <v>0</v>
      </c>
      <c r="AR1707" s="15">
        <f t="shared" si="255"/>
        <v>0</v>
      </c>
      <c r="AS1707" s="15">
        <f t="shared" si="256"/>
        <v>0</v>
      </c>
      <c r="AT1707" s="15">
        <f t="shared" si="256"/>
        <v>0</v>
      </c>
      <c r="AU1707" s="15">
        <f t="shared" si="256"/>
        <v>0</v>
      </c>
      <c r="AV1707" s="15">
        <f t="shared" si="256"/>
        <v>0</v>
      </c>
      <c r="AW1707" s="15">
        <f t="shared" si="256"/>
        <v>0</v>
      </c>
      <c r="AX1707" s="15">
        <f t="shared" si="256"/>
        <v>0</v>
      </c>
      <c r="AY1707" s="15">
        <f t="shared" si="256"/>
        <v>0</v>
      </c>
      <c r="BB1707" t="b">
        <f t="shared" si="258"/>
        <v>1</v>
      </c>
    </row>
    <row r="1708" spans="2:54">
      <c r="B1708">
        <f>TIP!A578</f>
        <v>19346</v>
      </c>
      <c r="C1708">
        <f>TIP!C578</f>
        <v>70748</v>
      </c>
      <c r="D1708" t="str">
        <f>TIP!F578</f>
        <v xml:space="preserve"> TriMet</v>
      </c>
      <c r="E1708" t="s">
        <v>0</v>
      </c>
      <c r="F1708" t="str">
        <f t="shared" si="259"/>
        <v>Transit/Transit</v>
      </c>
      <c r="G1708" t="str">
        <f>TIP!F578</f>
        <v xml:space="preserve"> TriMet</v>
      </c>
      <c r="I1708" t="str">
        <f>TIP!B578</f>
        <v>2017 TriMet Enhance Mobility Program</v>
      </c>
      <c r="L1708" t="str">
        <f>TIP!E578</f>
        <v xml:space="preserve"> Transit</v>
      </c>
      <c r="M1708" t="str">
        <f>TIP!D578</f>
        <v xml:space="preserve"> Services &amp; Facility Improvements In Excess Of ADA Require</v>
      </c>
      <c r="N1708">
        <f>TIP!P578</f>
        <v>2283365</v>
      </c>
      <c r="R1708">
        <v>438</v>
      </c>
      <c r="T1708" t="str">
        <f>TIP!H513</f>
        <v>Transit</v>
      </c>
      <c r="U1708" s="15">
        <f>TIP!L578</f>
        <v>2017</v>
      </c>
      <c r="W1708" s="15">
        <f t="shared" si="257"/>
        <v>2283365</v>
      </c>
      <c r="Y1708" s="15">
        <f t="shared" ref="Y1708:AH1717" si="260">IF(Y$1=$U1708,$W1708,0)</f>
        <v>0</v>
      </c>
      <c r="Z1708" s="15">
        <f t="shared" si="260"/>
        <v>0</v>
      </c>
      <c r="AA1708" s="15">
        <f t="shared" si="260"/>
        <v>0</v>
      </c>
      <c r="AB1708" s="15">
        <f t="shared" si="260"/>
        <v>2283365</v>
      </c>
      <c r="AC1708" s="15">
        <f t="shared" si="260"/>
        <v>0</v>
      </c>
      <c r="AD1708" s="15">
        <f t="shared" si="260"/>
        <v>0</v>
      </c>
      <c r="AE1708" s="15">
        <f t="shared" si="260"/>
        <v>0</v>
      </c>
      <c r="AF1708" s="15">
        <f t="shared" si="260"/>
        <v>0</v>
      </c>
      <c r="AG1708" s="15">
        <f t="shared" si="260"/>
        <v>0</v>
      </c>
      <c r="AH1708" s="15">
        <f t="shared" si="260"/>
        <v>0</v>
      </c>
      <c r="AI1708" s="15">
        <f t="shared" ref="AI1708:AR1717" si="261">IF(AI$1=$U1708,$W1708,0)</f>
        <v>0</v>
      </c>
      <c r="AJ1708" s="15">
        <f t="shared" si="261"/>
        <v>0</v>
      </c>
      <c r="AK1708" s="15">
        <f t="shared" si="261"/>
        <v>0</v>
      </c>
      <c r="AL1708" s="15">
        <f t="shared" si="261"/>
        <v>0</v>
      </c>
      <c r="AM1708" s="15">
        <f t="shared" si="261"/>
        <v>0</v>
      </c>
      <c r="AN1708" s="15">
        <f t="shared" si="261"/>
        <v>0</v>
      </c>
      <c r="AO1708" s="15">
        <f t="shared" si="261"/>
        <v>0</v>
      </c>
      <c r="AP1708" s="15">
        <f t="shared" si="261"/>
        <v>0</v>
      </c>
      <c r="AQ1708" s="15">
        <f t="shared" si="261"/>
        <v>0</v>
      </c>
      <c r="AR1708" s="15">
        <f t="shared" si="261"/>
        <v>0</v>
      </c>
      <c r="AS1708" s="15">
        <f t="shared" ref="AS1708:AY1717" si="262">IF(AS$1=$U1708,$W1708,0)</f>
        <v>0</v>
      </c>
      <c r="AT1708" s="15">
        <f t="shared" si="262"/>
        <v>0</v>
      </c>
      <c r="AU1708" s="15">
        <f t="shared" si="262"/>
        <v>0</v>
      </c>
      <c r="AV1708" s="15">
        <f t="shared" si="262"/>
        <v>0</v>
      </c>
      <c r="AW1708" s="15">
        <f t="shared" si="262"/>
        <v>0</v>
      </c>
      <c r="AX1708" s="15">
        <f t="shared" si="262"/>
        <v>0</v>
      </c>
      <c r="AY1708" s="15">
        <f t="shared" si="262"/>
        <v>0</v>
      </c>
      <c r="BB1708" t="b">
        <f t="shared" si="258"/>
        <v>1</v>
      </c>
    </row>
    <row r="1709" spans="2:54">
      <c r="B1709">
        <f>TIP!A579</f>
        <v>19349</v>
      </c>
      <c r="C1709">
        <f>TIP!C579</f>
        <v>70751</v>
      </c>
      <c r="D1709" t="str">
        <f>TIP!F579</f>
        <v xml:space="preserve"> TriMet</v>
      </c>
      <c r="E1709" t="s">
        <v>0</v>
      </c>
      <c r="F1709" t="str">
        <f t="shared" si="259"/>
        <v>Transit/Transit</v>
      </c>
      <c r="G1709" t="str">
        <f>TIP!F579</f>
        <v xml:space="preserve"> TriMet</v>
      </c>
      <c r="I1709" t="str">
        <f>TIP!B579</f>
        <v>Portland to Milwaukie Light Rail (FY17)</v>
      </c>
      <c r="L1709" t="str">
        <f>TIP!E579</f>
        <v xml:space="preserve"> Transit</v>
      </c>
      <c r="M1709" t="str">
        <f>TIP!D579</f>
        <v xml:space="preserve"> Capital Project</v>
      </c>
      <c r="N1709">
        <f>TIP!P579</f>
        <v>200000000</v>
      </c>
      <c r="R1709">
        <v>439</v>
      </c>
      <c r="T1709" t="str">
        <f>TIP!H514</f>
        <v>Transit</v>
      </c>
      <c r="U1709" s="15">
        <f>TIP!L579</f>
        <v>2017</v>
      </c>
      <c r="W1709" s="15">
        <f t="shared" si="257"/>
        <v>200000000</v>
      </c>
      <c r="Y1709" s="15">
        <f t="shared" si="260"/>
        <v>0</v>
      </c>
      <c r="Z1709" s="15">
        <f t="shared" si="260"/>
        <v>0</v>
      </c>
      <c r="AA1709" s="15">
        <f t="shared" si="260"/>
        <v>0</v>
      </c>
      <c r="AB1709" s="15">
        <f t="shared" si="260"/>
        <v>200000000</v>
      </c>
      <c r="AC1709" s="15">
        <f t="shared" si="260"/>
        <v>0</v>
      </c>
      <c r="AD1709" s="15">
        <f t="shared" si="260"/>
        <v>0</v>
      </c>
      <c r="AE1709" s="15">
        <f t="shared" si="260"/>
        <v>0</v>
      </c>
      <c r="AF1709" s="15">
        <f t="shared" si="260"/>
        <v>0</v>
      </c>
      <c r="AG1709" s="15">
        <f t="shared" si="260"/>
        <v>0</v>
      </c>
      <c r="AH1709" s="15">
        <f t="shared" si="260"/>
        <v>0</v>
      </c>
      <c r="AI1709" s="15">
        <f t="shared" si="261"/>
        <v>0</v>
      </c>
      <c r="AJ1709" s="15">
        <f t="shared" si="261"/>
        <v>0</v>
      </c>
      <c r="AK1709" s="15">
        <f t="shared" si="261"/>
        <v>0</v>
      </c>
      <c r="AL1709" s="15">
        <f t="shared" si="261"/>
        <v>0</v>
      </c>
      <c r="AM1709" s="15">
        <f t="shared" si="261"/>
        <v>0</v>
      </c>
      <c r="AN1709" s="15">
        <f t="shared" si="261"/>
        <v>0</v>
      </c>
      <c r="AO1709" s="15">
        <f t="shared" si="261"/>
        <v>0</v>
      </c>
      <c r="AP1709" s="15">
        <f t="shared" si="261"/>
        <v>0</v>
      </c>
      <c r="AQ1709" s="15">
        <f t="shared" si="261"/>
        <v>0</v>
      </c>
      <c r="AR1709" s="15">
        <f t="shared" si="261"/>
        <v>0</v>
      </c>
      <c r="AS1709" s="15">
        <f t="shared" si="262"/>
        <v>0</v>
      </c>
      <c r="AT1709" s="15">
        <f t="shared" si="262"/>
        <v>0</v>
      </c>
      <c r="AU1709" s="15">
        <f t="shared" si="262"/>
        <v>0</v>
      </c>
      <c r="AV1709" s="15">
        <f t="shared" si="262"/>
        <v>0</v>
      </c>
      <c r="AW1709" s="15">
        <f t="shared" si="262"/>
        <v>0</v>
      </c>
      <c r="AX1709" s="15">
        <f t="shared" si="262"/>
        <v>0</v>
      </c>
      <c r="AY1709" s="15">
        <f t="shared" si="262"/>
        <v>0</v>
      </c>
      <c r="BB1709" t="b">
        <f t="shared" si="258"/>
        <v>1</v>
      </c>
    </row>
    <row r="1710" spans="2:54">
      <c r="B1710">
        <f>TIP!A580</f>
        <v>19352</v>
      </c>
      <c r="C1710">
        <f>TIP!C580</f>
        <v>70796</v>
      </c>
      <c r="D1710" t="str">
        <f>TIP!F580</f>
        <v xml:space="preserve"> TriMet</v>
      </c>
      <c r="E1710" t="s">
        <v>0</v>
      </c>
      <c r="F1710" t="str">
        <f t="shared" si="259"/>
        <v>Transit/Transit</v>
      </c>
      <c r="G1710" t="str">
        <f>TIP!F580</f>
        <v xml:space="preserve"> TriMet</v>
      </c>
      <c r="I1710" t="str">
        <f>TIP!B580</f>
        <v>High Capacity Transit Bond - 2017</v>
      </c>
      <c r="L1710" t="str">
        <f>TIP!E580</f>
        <v xml:space="preserve"> Other</v>
      </c>
      <c r="M1710" t="str">
        <f>TIP!D580</f>
        <v xml:space="preserve"> Funding for the regionâ€™s long term commitment to pay for development of the high capacity transit (HCT) system.</v>
      </c>
      <c r="N1710">
        <f>TIP!P580</f>
        <v>12258999</v>
      </c>
      <c r="R1710">
        <v>440</v>
      </c>
      <c r="T1710" t="str">
        <f>TIP!H515</f>
        <v>Transit</v>
      </c>
      <c r="U1710" s="15">
        <f>TIP!L580</f>
        <v>2017</v>
      </c>
      <c r="W1710" s="15">
        <f t="shared" si="257"/>
        <v>12258999</v>
      </c>
      <c r="Y1710" s="15">
        <f t="shared" si="260"/>
        <v>0</v>
      </c>
      <c r="Z1710" s="15">
        <f t="shared" si="260"/>
        <v>0</v>
      </c>
      <c r="AA1710" s="15">
        <f t="shared" si="260"/>
        <v>0</v>
      </c>
      <c r="AB1710" s="15">
        <f t="shared" si="260"/>
        <v>12258999</v>
      </c>
      <c r="AC1710" s="15">
        <f t="shared" si="260"/>
        <v>0</v>
      </c>
      <c r="AD1710" s="15">
        <f t="shared" si="260"/>
        <v>0</v>
      </c>
      <c r="AE1710" s="15">
        <f t="shared" si="260"/>
        <v>0</v>
      </c>
      <c r="AF1710" s="15">
        <f t="shared" si="260"/>
        <v>0</v>
      </c>
      <c r="AG1710" s="15">
        <f t="shared" si="260"/>
        <v>0</v>
      </c>
      <c r="AH1710" s="15">
        <f t="shared" si="260"/>
        <v>0</v>
      </c>
      <c r="AI1710" s="15">
        <f t="shared" si="261"/>
        <v>0</v>
      </c>
      <c r="AJ1710" s="15">
        <f t="shared" si="261"/>
        <v>0</v>
      </c>
      <c r="AK1710" s="15">
        <f t="shared" si="261"/>
        <v>0</v>
      </c>
      <c r="AL1710" s="15">
        <f t="shared" si="261"/>
        <v>0</v>
      </c>
      <c r="AM1710" s="15">
        <f t="shared" si="261"/>
        <v>0</v>
      </c>
      <c r="AN1710" s="15">
        <f t="shared" si="261"/>
        <v>0</v>
      </c>
      <c r="AO1710" s="15">
        <f t="shared" si="261"/>
        <v>0</v>
      </c>
      <c r="AP1710" s="15">
        <f t="shared" si="261"/>
        <v>0</v>
      </c>
      <c r="AQ1710" s="15">
        <f t="shared" si="261"/>
        <v>0</v>
      </c>
      <c r="AR1710" s="15">
        <f t="shared" si="261"/>
        <v>0</v>
      </c>
      <c r="AS1710" s="15">
        <f t="shared" si="262"/>
        <v>0</v>
      </c>
      <c r="AT1710" s="15">
        <f t="shared" si="262"/>
        <v>0</v>
      </c>
      <c r="AU1710" s="15">
        <f t="shared" si="262"/>
        <v>0</v>
      </c>
      <c r="AV1710" s="15">
        <f t="shared" si="262"/>
        <v>0</v>
      </c>
      <c r="AW1710" s="15">
        <f t="shared" si="262"/>
        <v>0</v>
      </c>
      <c r="AX1710" s="15">
        <f t="shared" si="262"/>
        <v>0</v>
      </c>
      <c r="AY1710" s="15">
        <f t="shared" si="262"/>
        <v>0</v>
      </c>
      <c r="BB1710" t="b">
        <f t="shared" si="258"/>
        <v>1</v>
      </c>
    </row>
    <row r="1711" spans="2:54">
      <c r="B1711">
        <f>TIP!A581</f>
        <v>19352</v>
      </c>
      <c r="C1711">
        <f>TIP!C581</f>
        <v>70796</v>
      </c>
      <c r="D1711" t="str">
        <f>TIP!F581</f>
        <v xml:space="preserve"> TriMet</v>
      </c>
      <c r="E1711" t="s">
        <v>0</v>
      </c>
      <c r="F1711" t="str">
        <f t="shared" si="259"/>
        <v>Transit/Transit</v>
      </c>
      <c r="G1711" t="str">
        <f>TIP!F581</f>
        <v xml:space="preserve"> TriMet</v>
      </c>
      <c r="I1711" t="str">
        <f>TIP!B581</f>
        <v>High Capacity Transit Bond - 2017</v>
      </c>
      <c r="L1711" t="str">
        <f>TIP!E581</f>
        <v xml:space="preserve"> Other</v>
      </c>
      <c r="M1711" t="str">
        <f>TIP!D581</f>
        <v xml:space="preserve"> Funding for the regionâ€™s long term commitment to pay for development of the high capacity transit (HCT) system.</v>
      </c>
      <c r="N1711">
        <f>TIP!P581</f>
        <v>5572272</v>
      </c>
      <c r="R1711">
        <v>441</v>
      </c>
      <c r="T1711" t="str">
        <f>TIP!H516</f>
        <v>Transit</v>
      </c>
      <c r="U1711" s="15">
        <f>TIP!L581</f>
        <v>2017</v>
      </c>
      <c r="W1711" s="15">
        <f t="shared" si="257"/>
        <v>5572272</v>
      </c>
      <c r="Y1711" s="15">
        <f t="shared" si="260"/>
        <v>0</v>
      </c>
      <c r="Z1711" s="15">
        <f t="shared" si="260"/>
        <v>0</v>
      </c>
      <c r="AA1711" s="15">
        <f t="shared" si="260"/>
        <v>0</v>
      </c>
      <c r="AB1711" s="15">
        <f t="shared" si="260"/>
        <v>5572272</v>
      </c>
      <c r="AC1711" s="15">
        <f t="shared" si="260"/>
        <v>0</v>
      </c>
      <c r="AD1711" s="15">
        <f t="shared" si="260"/>
        <v>0</v>
      </c>
      <c r="AE1711" s="15">
        <f t="shared" si="260"/>
        <v>0</v>
      </c>
      <c r="AF1711" s="15">
        <f t="shared" si="260"/>
        <v>0</v>
      </c>
      <c r="AG1711" s="15">
        <f t="shared" si="260"/>
        <v>0</v>
      </c>
      <c r="AH1711" s="15">
        <f t="shared" si="260"/>
        <v>0</v>
      </c>
      <c r="AI1711" s="15">
        <f t="shared" si="261"/>
        <v>0</v>
      </c>
      <c r="AJ1711" s="15">
        <f t="shared" si="261"/>
        <v>0</v>
      </c>
      <c r="AK1711" s="15">
        <f t="shared" si="261"/>
        <v>0</v>
      </c>
      <c r="AL1711" s="15">
        <f t="shared" si="261"/>
        <v>0</v>
      </c>
      <c r="AM1711" s="15">
        <f t="shared" si="261"/>
        <v>0</v>
      </c>
      <c r="AN1711" s="15">
        <f t="shared" si="261"/>
        <v>0</v>
      </c>
      <c r="AO1711" s="15">
        <f t="shared" si="261"/>
        <v>0</v>
      </c>
      <c r="AP1711" s="15">
        <f t="shared" si="261"/>
        <v>0</v>
      </c>
      <c r="AQ1711" s="15">
        <f t="shared" si="261"/>
        <v>0</v>
      </c>
      <c r="AR1711" s="15">
        <f t="shared" si="261"/>
        <v>0</v>
      </c>
      <c r="AS1711" s="15">
        <f t="shared" si="262"/>
        <v>0</v>
      </c>
      <c r="AT1711" s="15">
        <f t="shared" si="262"/>
        <v>0</v>
      </c>
      <c r="AU1711" s="15">
        <f t="shared" si="262"/>
        <v>0</v>
      </c>
      <c r="AV1711" s="15">
        <f t="shared" si="262"/>
        <v>0</v>
      </c>
      <c r="AW1711" s="15">
        <f t="shared" si="262"/>
        <v>0</v>
      </c>
      <c r="AX1711" s="15">
        <f t="shared" si="262"/>
        <v>0</v>
      </c>
      <c r="AY1711" s="15">
        <f t="shared" si="262"/>
        <v>0</v>
      </c>
      <c r="BB1711" t="b">
        <f t="shared" si="258"/>
        <v>1</v>
      </c>
    </row>
    <row r="1712" spans="2:54">
      <c r="B1712">
        <f>TIP!A603</f>
        <v>18838</v>
      </c>
      <c r="C1712">
        <f>TIP!C603</f>
        <v>70779</v>
      </c>
      <c r="D1712" t="str">
        <f>TIP!F603</f>
        <v xml:space="preserve"> TriMet</v>
      </c>
      <c r="E1712" t="s">
        <v>0</v>
      </c>
      <c r="F1712" t="str">
        <f t="shared" si="259"/>
        <v>Transit/Roadwayandbridge</v>
      </c>
      <c r="G1712" t="str">
        <f>TIP!F603</f>
        <v xml:space="preserve"> TriMet</v>
      </c>
      <c r="I1712" t="str">
        <f>TIP!B603</f>
        <v>OR99W: Corridor Safety and Access to Transit</v>
      </c>
      <c r="L1712" t="str">
        <f>TIP!E603</f>
        <v xml:space="preserve"> Highway</v>
      </c>
      <c r="M1712" t="str">
        <f>TIP!D603</f>
        <v xml:space="preserve"> Improve safety active transportation access and transit operations</v>
      </c>
      <c r="N1712">
        <f>TIP!P603</f>
        <v>3014196</v>
      </c>
      <c r="R1712">
        <v>463</v>
      </c>
      <c r="T1712" t="str">
        <f>TIP!H538</f>
        <v>Roadwayandbridge</v>
      </c>
      <c r="U1712" s="15">
        <f>TIP!L603</f>
        <v>2018</v>
      </c>
      <c r="W1712" s="15">
        <f t="shared" si="257"/>
        <v>3014196</v>
      </c>
      <c r="Y1712" s="15">
        <f t="shared" si="260"/>
        <v>0</v>
      </c>
      <c r="Z1712" s="15">
        <f t="shared" si="260"/>
        <v>0</v>
      </c>
      <c r="AA1712" s="15">
        <f t="shared" si="260"/>
        <v>0</v>
      </c>
      <c r="AB1712" s="15">
        <f t="shared" si="260"/>
        <v>0</v>
      </c>
      <c r="AC1712" s="15">
        <f t="shared" si="260"/>
        <v>3014196</v>
      </c>
      <c r="AD1712" s="15">
        <f t="shared" si="260"/>
        <v>0</v>
      </c>
      <c r="AE1712" s="15">
        <f t="shared" si="260"/>
        <v>0</v>
      </c>
      <c r="AF1712" s="15">
        <f t="shared" si="260"/>
        <v>0</v>
      </c>
      <c r="AG1712" s="15">
        <f t="shared" si="260"/>
        <v>0</v>
      </c>
      <c r="AH1712" s="15">
        <f t="shared" si="260"/>
        <v>0</v>
      </c>
      <c r="AI1712" s="15">
        <f t="shared" si="261"/>
        <v>0</v>
      </c>
      <c r="AJ1712" s="15">
        <f t="shared" si="261"/>
        <v>0</v>
      </c>
      <c r="AK1712" s="15">
        <f t="shared" si="261"/>
        <v>0</v>
      </c>
      <c r="AL1712" s="15">
        <f t="shared" si="261"/>
        <v>0</v>
      </c>
      <c r="AM1712" s="15">
        <f t="shared" si="261"/>
        <v>0</v>
      </c>
      <c r="AN1712" s="15">
        <f t="shared" si="261"/>
        <v>0</v>
      </c>
      <c r="AO1712" s="15">
        <f t="shared" si="261"/>
        <v>0</v>
      </c>
      <c r="AP1712" s="15">
        <f t="shared" si="261"/>
        <v>0</v>
      </c>
      <c r="AQ1712" s="15">
        <f t="shared" si="261"/>
        <v>0</v>
      </c>
      <c r="AR1712" s="15">
        <f t="shared" si="261"/>
        <v>0</v>
      </c>
      <c r="AS1712" s="15">
        <f t="shared" si="262"/>
        <v>0</v>
      </c>
      <c r="AT1712" s="15">
        <f t="shared" si="262"/>
        <v>0</v>
      </c>
      <c r="AU1712" s="15">
        <f t="shared" si="262"/>
        <v>0</v>
      </c>
      <c r="AV1712" s="15">
        <f t="shared" si="262"/>
        <v>0</v>
      </c>
      <c r="AW1712" s="15">
        <f t="shared" si="262"/>
        <v>0</v>
      </c>
      <c r="AX1712" s="15">
        <f t="shared" si="262"/>
        <v>0</v>
      </c>
      <c r="AY1712" s="15">
        <f t="shared" si="262"/>
        <v>0</v>
      </c>
      <c r="BB1712" t="b">
        <f t="shared" si="258"/>
        <v>1</v>
      </c>
    </row>
    <row r="1713" spans="2:54">
      <c r="B1713">
        <f>TIP!A604</f>
        <v>18839</v>
      </c>
      <c r="C1713">
        <f>TIP!C604</f>
        <v>70780</v>
      </c>
      <c r="D1713" t="str">
        <f>TIP!F604</f>
        <v xml:space="preserve"> TriMet</v>
      </c>
      <c r="E1713" t="s">
        <v>0</v>
      </c>
      <c r="F1713" t="str">
        <f t="shared" si="259"/>
        <v>Transit/Roadwayandbridge</v>
      </c>
      <c r="G1713" t="str">
        <f>TIP!F604</f>
        <v xml:space="preserve"> TriMet</v>
      </c>
      <c r="I1713" t="str">
        <f>TIP!B604</f>
        <v>OR8 Corridor Safety and Access to Transit</v>
      </c>
      <c r="L1713" t="str">
        <f>TIP!E604</f>
        <v xml:space="preserve"> Highway</v>
      </c>
      <c r="M1713" t="str">
        <f>TIP!D604</f>
        <v xml:space="preserve"> Improve safety active transportation access and transit operations</v>
      </c>
      <c r="N1713">
        <f>TIP!P604</f>
        <v>1423806</v>
      </c>
      <c r="R1713">
        <v>464</v>
      </c>
      <c r="T1713" t="str">
        <f>TIP!H539</f>
        <v>Roadwayandbridge</v>
      </c>
      <c r="U1713" s="15">
        <f>TIP!L604</f>
        <v>2018</v>
      </c>
      <c r="W1713" s="15">
        <f t="shared" si="257"/>
        <v>1423806</v>
      </c>
      <c r="Y1713" s="15">
        <f t="shared" si="260"/>
        <v>0</v>
      </c>
      <c r="Z1713" s="15">
        <f t="shared" si="260"/>
        <v>0</v>
      </c>
      <c r="AA1713" s="15">
        <f t="shared" si="260"/>
        <v>0</v>
      </c>
      <c r="AB1713" s="15">
        <f t="shared" si="260"/>
        <v>0</v>
      </c>
      <c r="AC1713" s="15">
        <f t="shared" si="260"/>
        <v>1423806</v>
      </c>
      <c r="AD1713" s="15">
        <f t="shared" si="260"/>
        <v>0</v>
      </c>
      <c r="AE1713" s="15">
        <f t="shared" si="260"/>
        <v>0</v>
      </c>
      <c r="AF1713" s="15">
        <f t="shared" si="260"/>
        <v>0</v>
      </c>
      <c r="AG1713" s="15">
        <f t="shared" si="260"/>
        <v>0</v>
      </c>
      <c r="AH1713" s="15">
        <f t="shared" si="260"/>
        <v>0</v>
      </c>
      <c r="AI1713" s="15">
        <f t="shared" si="261"/>
        <v>0</v>
      </c>
      <c r="AJ1713" s="15">
        <f t="shared" si="261"/>
        <v>0</v>
      </c>
      <c r="AK1713" s="15">
        <f t="shared" si="261"/>
        <v>0</v>
      </c>
      <c r="AL1713" s="15">
        <f t="shared" si="261"/>
        <v>0</v>
      </c>
      <c r="AM1713" s="15">
        <f t="shared" si="261"/>
        <v>0</v>
      </c>
      <c r="AN1713" s="15">
        <f t="shared" si="261"/>
        <v>0</v>
      </c>
      <c r="AO1713" s="15">
        <f t="shared" si="261"/>
        <v>0</v>
      </c>
      <c r="AP1713" s="15">
        <f t="shared" si="261"/>
        <v>0</v>
      </c>
      <c r="AQ1713" s="15">
        <f t="shared" si="261"/>
        <v>0</v>
      </c>
      <c r="AR1713" s="15">
        <f t="shared" si="261"/>
        <v>0</v>
      </c>
      <c r="AS1713" s="15">
        <f t="shared" si="262"/>
        <v>0</v>
      </c>
      <c r="AT1713" s="15">
        <f t="shared" si="262"/>
        <v>0</v>
      </c>
      <c r="AU1713" s="15">
        <f t="shared" si="262"/>
        <v>0</v>
      </c>
      <c r="AV1713" s="15">
        <f t="shared" si="262"/>
        <v>0</v>
      </c>
      <c r="AW1713" s="15">
        <f t="shared" si="262"/>
        <v>0</v>
      </c>
      <c r="AX1713" s="15">
        <f t="shared" si="262"/>
        <v>0</v>
      </c>
      <c r="AY1713" s="15">
        <f t="shared" si="262"/>
        <v>0</v>
      </c>
      <c r="BB1713" t="b">
        <f t="shared" si="258"/>
        <v>1</v>
      </c>
    </row>
    <row r="1714" spans="2:54">
      <c r="B1714">
        <f>TIP!A615</f>
        <v>19331</v>
      </c>
      <c r="C1714">
        <f>TIP!C615</f>
        <v>70734</v>
      </c>
      <c r="D1714" t="str">
        <f>TIP!F615</f>
        <v xml:space="preserve"> TriMet</v>
      </c>
      <c r="E1714" t="s">
        <v>0</v>
      </c>
      <c r="F1714" t="str">
        <f t="shared" si="259"/>
        <v>Transit/Roadwayandbridge</v>
      </c>
      <c r="G1714" t="str">
        <f>TIP!F615</f>
        <v xml:space="preserve"> TriMet</v>
      </c>
      <c r="I1714" t="str">
        <f>TIP!B615</f>
        <v>Bus Purchase (5339 Funds)</v>
      </c>
      <c r="L1714" t="str">
        <f>TIP!E615</f>
        <v xml:space="preserve"> Transit</v>
      </c>
      <c r="M1714" t="str">
        <f>TIP!D615</f>
        <v xml:space="preserve"> Bus Purchase</v>
      </c>
      <c r="N1714">
        <f>TIP!P615</f>
        <v>29202369</v>
      </c>
      <c r="R1714">
        <v>475</v>
      </c>
      <c r="T1714" t="str">
        <f>TIP!H550</f>
        <v>Roadwayandbridge</v>
      </c>
      <c r="U1714" s="15">
        <f>TIP!L615</f>
        <v>2018</v>
      </c>
      <c r="W1714" s="15">
        <f t="shared" si="257"/>
        <v>29202369</v>
      </c>
      <c r="Y1714" s="15">
        <f t="shared" si="260"/>
        <v>0</v>
      </c>
      <c r="Z1714" s="15">
        <f t="shared" si="260"/>
        <v>0</v>
      </c>
      <c r="AA1714" s="15">
        <f t="shared" si="260"/>
        <v>0</v>
      </c>
      <c r="AB1714" s="15">
        <f t="shared" si="260"/>
        <v>0</v>
      </c>
      <c r="AC1714" s="15">
        <f t="shared" si="260"/>
        <v>29202369</v>
      </c>
      <c r="AD1714" s="15">
        <f t="shared" si="260"/>
        <v>0</v>
      </c>
      <c r="AE1714" s="15">
        <f t="shared" si="260"/>
        <v>0</v>
      </c>
      <c r="AF1714" s="15">
        <f t="shared" si="260"/>
        <v>0</v>
      </c>
      <c r="AG1714" s="15">
        <f t="shared" si="260"/>
        <v>0</v>
      </c>
      <c r="AH1714" s="15">
        <f t="shared" si="260"/>
        <v>0</v>
      </c>
      <c r="AI1714" s="15">
        <f t="shared" si="261"/>
        <v>0</v>
      </c>
      <c r="AJ1714" s="15">
        <f t="shared" si="261"/>
        <v>0</v>
      </c>
      <c r="AK1714" s="15">
        <f t="shared" si="261"/>
        <v>0</v>
      </c>
      <c r="AL1714" s="15">
        <f t="shared" si="261"/>
        <v>0</v>
      </c>
      <c r="AM1714" s="15">
        <f t="shared" si="261"/>
        <v>0</v>
      </c>
      <c r="AN1714" s="15">
        <f t="shared" si="261"/>
        <v>0</v>
      </c>
      <c r="AO1714" s="15">
        <f t="shared" si="261"/>
        <v>0</v>
      </c>
      <c r="AP1714" s="15">
        <f t="shared" si="261"/>
        <v>0</v>
      </c>
      <c r="AQ1714" s="15">
        <f t="shared" si="261"/>
        <v>0</v>
      </c>
      <c r="AR1714" s="15">
        <f t="shared" si="261"/>
        <v>0</v>
      </c>
      <c r="AS1714" s="15">
        <f t="shared" si="262"/>
        <v>0</v>
      </c>
      <c r="AT1714" s="15">
        <f t="shared" si="262"/>
        <v>0</v>
      </c>
      <c r="AU1714" s="15">
        <f t="shared" si="262"/>
        <v>0</v>
      </c>
      <c r="AV1714" s="15">
        <f t="shared" si="262"/>
        <v>0</v>
      </c>
      <c r="AW1714" s="15">
        <f t="shared" si="262"/>
        <v>0</v>
      </c>
      <c r="AX1714" s="15">
        <f t="shared" si="262"/>
        <v>0</v>
      </c>
      <c r="AY1714" s="15">
        <f t="shared" si="262"/>
        <v>0</v>
      </c>
      <c r="BB1714" t="b">
        <f t="shared" si="258"/>
        <v>1</v>
      </c>
    </row>
    <row r="1715" spans="2:54">
      <c r="B1715">
        <f>TIP!A616</f>
        <v>19334</v>
      </c>
      <c r="C1715">
        <f>TIP!C616</f>
        <v>70737</v>
      </c>
      <c r="D1715" t="str">
        <f>TIP!F616</f>
        <v xml:space="preserve"> TriMet</v>
      </c>
      <c r="E1715" t="s">
        <v>0</v>
      </c>
      <c r="F1715" t="str">
        <f t="shared" si="259"/>
        <v>Transit/Trail</v>
      </c>
      <c r="G1715" t="str">
        <f>TIP!F616</f>
        <v xml:space="preserve"> TriMet</v>
      </c>
      <c r="I1715" t="str">
        <f>TIP!B616</f>
        <v>FY18 Bus &amp; Rail Preventive Maint (5307)</v>
      </c>
      <c r="L1715" t="str">
        <f>TIP!E616</f>
        <v xml:space="preserve"> Transit</v>
      </c>
      <c r="M1715" t="str">
        <f>TIP!D616</f>
        <v xml:space="preserve"> Capital Maintenance For Bus And Rail</v>
      </c>
      <c r="N1715">
        <f>TIP!P616</f>
        <v>48734640</v>
      </c>
      <c r="R1715">
        <v>476</v>
      </c>
      <c r="T1715" t="str">
        <f>TIP!H551</f>
        <v>Trail</v>
      </c>
      <c r="U1715" s="15">
        <f>TIP!L616</f>
        <v>2018</v>
      </c>
      <c r="W1715" s="15">
        <f t="shared" si="257"/>
        <v>48734640</v>
      </c>
      <c r="Y1715" s="15">
        <f t="shared" si="260"/>
        <v>0</v>
      </c>
      <c r="Z1715" s="15">
        <f t="shared" si="260"/>
        <v>0</v>
      </c>
      <c r="AA1715" s="15">
        <f t="shared" si="260"/>
        <v>0</v>
      </c>
      <c r="AB1715" s="15">
        <f t="shared" si="260"/>
        <v>0</v>
      </c>
      <c r="AC1715" s="15">
        <f t="shared" si="260"/>
        <v>48734640</v>
      </c>
      <c r="AD1715" s="15">
        <f t="shared" si="260"/>
        <v>0</v>
      </c>
      <c r="AE1715" s="15">
        <f t="shared" si="260"/>
        <v>0</v>
      </c>
      <c r="AF1715" s="15">
        <f t="shared" si="260"/>
        <v>0</v>
      </c>
      <c r="AG1715" s="15">
        <f t="shared" si="260"/>
        <v>0</v>
      </c>
      <c r="AH1715" s="15">
        <f t="shared" si="260"/>
        <v>0</v>
      </c>
      <c r="AI1715" s="15">
        <f t="shared" si="261"/>
        <v>0</v>
      </c>
      <c r="AJ1715" s="15">
        <f t="shared" si="261"/>
        <v>0</v>
      </c>
      <c r="AK1715" s="15">
        <f t="shared" si="261"/>
        <v>0</v>
      </c>
      <c r="AL1715" s="15">
        <f t="shared" si="261"/>
        <v>0</v>
      </c>
      <c r="AM1715" s="15">
        <f t="shared" si="261"/>
        <v>0</v>
      </c>
      <c r="AN1715" s="15">
        <f t="shared" si="261"/>
        <v>0</v>
      </c>
      <c r="AO1715" s="15">
        <f t="shared" si="261"/>
        <v>0</v>
      </c>
      <c r="AP1715" s="15">
        <f t="shared" si="261"/>
        <v>0</v>
      </c>
      <c r="AQ1715" s="15">
        <f t="shared" si="261"/>
        <v>0</v>
      </c>
      <c r="AR1715" s="15">
        <f t="shared" si="261"/>
        <v>0</v>
      </c>
      <c r="AS1715" s="15">
        <f t="shared" si="262"/>
        <v>0</v>
      </c>
      <c r="AT1715" s="15">
        <f t="shared" si="262"/>
        <v>0</v>
      </c>
      <c r="AU1715" s="15">
        <f t="shared" si="262"/>
        <v>0</v>
      </c>
      <c r="AV1715" s="15">
        <f t="shared" si="262"/>
        <v>0</v>
      </c>
      <c r="AW1715" s="15">
        <f t="shared" si="262"/>
        <v>0</v>
      </c>
      <c r="AX1715" s="15">
        <f t="shared" si="262"/>
        <v>0</v>
      </c>
      <c r="AY1715" s="15">
        <f t="shared" si="262"/>
        <v>0</v>
      </c>
      <c r="BB1715" t="b">
        <f t="shared" si="258"/>
        <v>1</v>
      </c>
    </row>
    <row r="1716" spans="2:54">
      <c r="B1716">
        <f>TIP!A617</f>
        <v>19337</v>
      </c>
      <c r="C1716">
        <f>TIP!C617</f>
        <v>70740</v>
      </c>
      <c r="D1716" t="str">
        <f>TIP!F617</f>
        <v xml:space="preserve"> TriMet</v>
      </c>
      <c r="E1716" t="s">
        <v>0</v>
      </c>
      <c r="F1716" t="str">
        <f t="shared" si="259"/>
        <v>Transit/Roadwayandbridge</v>
      </c>
      <c r="G1716" t="str">
        <f>TIP!F617</f>
        <v xml:space="preserve"> TriMet</v>
      </c>
      <c r="I1716" t="str">
        <f>TIP!B617</f>
        <v>FY18 TM Bus/Rail Transit Enhancements</v>
      </c>
      <c r="L1716" t="str">
        <f>TIP!E617</f>
        <v xml:space="preserve"> Transit</v>
      </c>
      <c r="M1716" t="str">
        <f>TIP!D617</f>
        <v xml:space="preserve"> 1% Of Sec 5307 Appropriations For Transit Amenities</v>
      </c>
      <c r="N1716">
        <f>TIP!P617</f>
        <v>487346</v>
      </c>
      <c r="R1716">
        <v>477</v>
      </c>
      <c r="T1716" t="str">
        <f>TIP!H552</f>
        <v>Roadwayandbridge</v>
      </c>
      <c r="U1716" s="15">
        <f>TIP!L617</f>
        <v>2018</v>
      </c>
      <c r="W1716" s="15">
        <f t="shared" si="257"/>
        <v>487346</v>
      </c>
      <c r="Y1716" s="15">
        <f t="shared" si="260"/>
        <v>0</v>
      </c>
      <c r="Z1716" s="15">
        <f t="shared" si="260"/>
        <v>0</v>
      </c>
      <c r="AA1716" s="15">
        <f t="shared" si="260"/>
        <v>0</v>
      </c>
      <c r="AB1716" s="15">
        <f t="shared" si="260"/>
        <v>0</v>
      </c>
      <c r="AC1716" s="15">
        <f t="shared" si="260"/>
        <v>487346</v>
      </c>
      <c r="AD1716" s="15">
        <f t="shared" si="260"/>
        <v>0</v>
      </c>
      <c r="AE1716" s="15">
        <f t="shared" si="260"/>
        <v>0</v>
      </c>
      <c r="AF1716" s="15">
        <f t="shared" si="260"/>
        <v>0</v>
      </c>
      <c r="AG1716" s="15">
        <f t="shared" si="260"/>
        <v>0</v>
      </c>
      <c r="AH1716" s="15">
        <f t="shared" si="260"/>
        <v>0</v>
      </c>
      <c r="AI1716" s="15">
        <f t="shared" si="261"/>
        <v>0</v>
      </c>
      <c r="AJ1716" s="15">
        <f t="shared" si="261"/>
        <v>0</v>
      </c>
      <c r="AK1716" s="15">
        <f t="shared" si="261"/>
        <v>0</v>
      </c>
      <c r="AL1716" s="15">
        <f t="shared" si="261"/>
        <v>0</v>
      </c>
      <c r="AM1716" s="15">
        <f t="shared" si="261"/>
        <v>0</v>
      </c>
      <c r="AN1716" s="15">
        <f t="shared" si="261"/>
        <v>0</v>
      </c>
      <c r="AO1716" s="15">
        <f t="shared" si="261"/>
        <v>0</v>
      </c>
      <c r="AP1716" s="15">
        <f t="shared" si="261"/>
        <v>0</v>
      </c>
      <c r="AQ1716" s="15">
        <f t="shared" si="261"/>
        <v>0</v>
      </c>
      <c r="AR1716" s="15">
        <f t="shared" si="261"/>
        <v>0</v>
      </c>
      <c r="AS1716" s="15">
        <f t="shared" si="262"/>
        <v>0</v>
      </c>
      <c r="AT1716" s="15">
        <f t="shared" si="262"/>
        <v>0</v>
      </c>
      <c r="AU1716" s="15">
        <f t="shared" si="262"/>
        <v>0</v>
      </c>
      <c r="AV1716" s="15">
        <f t="shared" si="262"/>
        <v>0</v>
      </c>
      <c r="AW1716" s="15">
        <f t="shared" si="262"/>
        <v>0</v>
      </c>
      <c r="AX1716" s="15">
        <f t="shared" si="262"/>
        <v>0</v>
      </c>
      <c r="AY1716" s="15">
        <f t="shared" si="262"/>
        <v>0</v>
      </c>
      <c r="BB1716" t="b">
        <f t="shared" si="258"/>
        <v>1</v>
      </c>
    </row>
    <row r="1717" spans="2:54">
      <c r="B1717">
        <f>TIP!A618</f>
        <v>19341</v>
      </c>
      <c r="C1717">
        <f>TIP!C618</f>
        <v>70743</v>
      </c>
      <c r="D1717" t="str">
        <f>TIP!F618</f>
        <v xml:space="preserve"> TriMet</v>
      </c>
      <c r="E1717" t="s">
        <v>0</v>
      </c>
      <c r="F1717" t="str">
        <f t="shared" si="259"/>
        <v>Transit/Roadwayandbridge</v>
      </c>
      <c r="G1717" t="str">
        <f>TIP!F618</f>
        <v xml:space="preserve"> TriMet</v>
      </c>
      <c r="I1717" t="str">
        <f>TIP!B618</f>
        <v>FY18 Bus &amp; Rail Preventive Maint</v>
      </c>
      <c r="L1717" t="str">
        <f>TIP!E618</f>
        <v xml:space="preserve"> Transit</v>
      </c>
      <c r="M1717" t="str">
        <f>TIP!D618</f>
        <v xml:space="preserve"> Capital Maintenance For Bus and Rail</v>
      </c>
      <c r="N1717">
        <f>TIP!P618</f>
        <v>57537406</v>
      </c>
      <c r="R1717">
        <v>478</v>
      </c>
      <c r="T1717" t="str">
        <f>TIP!H553</f>
        <v>Roadwayandbridge</v>
      </c>
      <c r="U1717" s="15">
        <f>TIP!L618</f>
        <v>2018</v>
      </c>
      <c r="W1717" s="15">
        <f t="shared" si="257"/>
        <v>57537406</v>
      </c>
      <c r="Y1717" s="15">
        <f t="shared" si="260"/>
        <v>0</v>
      </c>
      <c r="Z1717" s="15">
        <f t="shared" si="260"/>
        <v>0</v>
      </c>
      <c r="AA1717" s="15">
        <f t="shared" si="260"/>
        <v>0</v>
      </c>
      <c r="AB1717" s="15">
        <f t="shared" si="260"/>
        <v>0</v>
      </c>
      <c r="AC1717" s="15">
        <f t="shared" si="260"/>
        <v>57537406</v>
      </c>
      <c r="AD1717" s="15">
        <f t="shared" si="260"/>
        <v>0</v>
      </c>
      <c r="AE1717" s="15">
        <f t="shared" si="260"/>
        <v>0</v>
      </c>
      <c r="AF1717" s="15">
        <f t="shared" si="260"/>
        <v>0</v>
      </c>
      <c r="AG1717" s="15">
        <f t="shared" si="260"/>
        <v>0</v>
      </c>
      <c r="AH1717" s="15">
        <f t="shared" si="260"/>
        <v>0</v>
      </c>
      <c r="AI1717" s="15">
        <f t="shared" si="261"/>
        <v>0</v>
      </c>
      <c r="AJ1717" s="15">
        <f t="shared" si="261"/>
        <v>0</v>
      </c>
      <c r="AK1717" s="15">
        <f t="shared" si="261"/>
        <v>0</v>
      </c>
      <c r="AL1717" s="15">
        <f t="shared" si="261"/>
        <v>0</v>
      </c>
      <c r="AM1717" s="15">
        <f t="shared" si="261"/>
        <v>0</v>
      </c>
      <c r="AN1717" s="15">
        <f t="shared" si="261"/>
        <v>0</v>
      </c>
      <c r="AO1717" s="15">
        <f t="shared" si="261"/>
        <v>0</v>
      </c>
      <c r="AP1717" s="15">
        <f t="shared" si="261"/>
        <v>0</v>
      </c>
      <c r="AQ1717" s="15">
        <f t="shared" si="261"/>
        <v>0</v>
      </c>
      <c r="AR1717" s="15">
        <f t="shared" si="261"/>
        <v>0</v>
      </c>
      <c r="AS1717" s="15">
        <f t="shared" si="262"/>
        <v>0</v>
      </c>
      <c r="AT1717" s="15">
        <f t="shared" si="262"/>
        <v>0</v>
      </c>
      <c r="AU1717" s="15">
        <f t="shared" si="262"/>
        <v>0</v>
      </c>
      <c r="AV1717" s="15">
        <f t="shared" si="262"/>
        <v>0</v>
      </c>
      <c r="AW1717" s="15">
        <f t="shared" si="262"/>
        <v>0</v>
      </c>
      <c r="AX1717" s="15">
        <f t="shared" si="262"/>
        <v>0</v>
      </c>
      <c r="AY1717" s="15">
        <f t="shared" si="262"/>
        <v>0</v>
      </c>
      <c r="BB1717" t="b">
        <f t="shared" si="258"/>
        <v>1</v>
      </c>
    </row>
    <row r="1718" spans="2:54">
      <c r="B1718">
        <f>TIP!A619</f>
        <v>19344</v>
      </c>
      <c r="C1718">
        <f>TIP!C619</f>
        <v>70746</v>
      </c>
      <c r="D1718" t="str">
        <f>TIP!F619</f>
        <v xml:space="preserve"> TriMet</v>
      </c>
      <c r="E1718" t="s">
        <v>0</v>
      </c>
      <c r="F1718" t="str">
        <f t="shared" si="259"/>
        <v>Transit/Roadwayandbridge</v>
      </c>
      <c r="G1718" t="str">
        <f>TIP!F619</f>
        <v xml:space="preserve"> TriMet</v>
      </c>
      <c r="I1718" t="str">
        <f>TIP!B619</f>
        <v>2018 State of Good Repair Program</v>
      </c>
      <c r="L1718" t="str">
        <f>TIP!E619</f>
        <v xml:space="preserve"> Transit</v>
      </c>
      <c r="M1718" t="str">
        <f>TIP!D619</f>
        <v xml:space="preserve"> Capital Maintenance For Bus And Rail</v>
      </c>
      <c r="N1718">
        <f>TIP!P619</f>
        <v>437500</v>
      </c>
      <c r="R1718">
        <v>479</v>
      </c>
      <c r="T1718" t="str">
        <f>TIP!H554</f>
        <v>Roadwayandbridge</v>
      </c>
      <c r="U1718" s="15">
        <f>TIP!L619</f>
        <v>2018</v>
      </c>
      <c r="W1718" s="15">
        <f t="shared" si="257"/>
        <v>437500</v>
      </c>
      <c r="Y1718" s="15">
        <f t="shared" ref="Y1718:AH1727" si="263">IF(Y$1=$U1718,$W1718,0)</f>
        <v>0</v>
      </c>
      <c r="Z1718" s="15">
        <f t="shared" si="263"/>
        <v>0</v>
      </c>
      <c r="AA1718" s="15">
        <f t="shared" si="263"/>
        <v>0</v>
      </c>
      <c r="AB1718" s="15">
        <f t="shared" si="263"/>
        <v>0</v>
      </c>
      <c r="AC1718" s="15">
        <f t="shared" si="263"/>
        <v>437500</v>
      </c>
      <c r="AD1718" s="15">
        <f t="shared" si="263"/>
        <v>0</v>
      </c>
      <c r="AE1718" s="15">
        <f t="shared" si="263"/>
        <v>0</v>
      </c>
      <c r="AF1718" s="15">
        <f t="shared" si="263"/>
        <v>0</v>
      </c>
      <c r="AG1718" s="15">
        <f t="shared" si="263"/>
        <v>0</v>
      </c>
      <c r="AH1718" s="15">
        <f t="shared" si="263"/>
        <v>0</v>
      </c>
      <c r="AI1718" s="15">
        <f t="shared" ref="AI1718:AR1727" si="264">IF(AI$1=$U1718,$W1718,0)</f>
        <v>0</v>
      </c>
      <c r="AJ1718" s="15">
        <f t="shared" si="264"/>
        <v>0</v>
      </c>
      <c r="AK1718" s="15">
        <f t="shared" si="264"/>
        <v>0</v>
      </c>
      <c r="AL1718" s="15">
        <f t="shared" si="264"/>
        <v>0</v>
      </c>
      <c r="AM1718" s="15">
        <f t="shared" si="264"/>
        <v>0</v>
      </c>
      <c r="AN1718" s="15">
        <f t="shared" si="264"/>
        <v>0</v>
      </c>
      <c r="AO1718" s="15">
        <f t="shared" si="264"/>
        <v>0</v>
      </c>
      <c r="AP1718" s="15">
        <f t="shared" si="264"/>
        <v>0</v>
      </c>
      <c r="AQ1718" s="15">
        <f t="shared" si="264"/>
        <v>0</v>
      </c>
      <c r="AR1718" s="15">
        <f t="shared" si="264"/>
        <v>0</v>
      </c>
      <c r="AS1718" s="15">
        <f t="shared" ref="AS1718:AY1727" si="265">IF(AS$1=$U1718,$W1718,0)</f>
        <v>0</v>
      </c>
      <c r="AT1718" s="15">
        <f t="shared" si="265"/>
        <v>0</v>
      </c>
      <c r="AU1718" s="15">
        <f t="shared" si="265"/>
        <v>0</v>
      </c>
      <c r="AV1718" s="15">
        <f t="shared" si="265"/>
        <v>0</v>
      </c>
      <c r="AW1718" s="15">
        <f t="shared" si="265"/>
        <v>0</v>
      </c>
      <c r="AX1718" s="15">
        <f t="shared" si="265"/>
        <v>0</v>
      </c>
      <c r="AY1718" s="15">
        <f t="shared" si="265"/>
        <v>0</v>
      </c>
      <c r="BB1718" t="b">
        <f t="shared" si="258"/>
        <v>1</v>
      </c>
    </row>
    <row r="1719" spans="2:54">
      <c r="B1719">
        <f>TIP!A620</f>
        <v>19347</v>
      </c>
      <c r="C1719">
        <f>TIP!C620</f>
        <v>70749</v>
      </c>
      <c r="D1719" t="str">
        <f>TIP!F620</f>
        <v xml:space="preserve"> TriMet</v>
      </c>
      <c r="E1719" t="s">
        <v>0</v>
      </c>
      <c r="F1719" t="str">
        <f t="shared" si="259"/>
        <v>Transit/Roadwayandbridge</v>
      </c>
      <c r="G1719" t="str">
        <f>TIP!F620</f>
        <v xml:space="preserve"> TriMet</v>
      </c>
      <c r="I1719" t="str">
        <f>TIP!B620</f>
        <v>2018 TriMet Enhance Mobility Program</v>
      </c>
      <c r="L1719" t="str">
        <f>TIP!E620</f>
        <v xml:space="preserve"> Transit</v>
      </c>
      <c r="M1719" t="str">
        <f>TIP!D620</f>
        <v xml:space="preserve"> Services &amp; Facility Improvements In Excess Of ADA Require</v>
      </c>
      <c r="N1719">
        <f>TIP!P620</f>
        <v>2351867</v>
      </c>
      <c r="R1719">
        <v>480</v>
      </c>
      <c r="T1719" t="str">
        <f>TIP!H555</f>
        <v>Roadwayandbridge</v>
      </c>
      <c r="U1719" s="15">
        <f>TIP!L620</f>
        <v>2018</v>
      </c>
      <c r="W1719" s="15">
        <f t="shared" si="257"/>
        <v>2351867</v>
      </c>
      <c r="Y1719" s="15">
        <f t="shared" si="263"/>
        <v>0</v>
      </c>
      <c r="Z1719" s="15">
        <f t="shared" si="263"/>
        <v>0</v>
      </c>
      <c r="AA1719" s="15">
        <f t="shared" si="263"/>
        <v>0</v>
      </c>
      <c r="AB1719" s="15">
        <f t="shared" si="263"/>
        <v>0</v>
      </c>
      <c r="AC1719" s="15">
        <f t="shared" si="263"/>
        <v>2351867</v>
      </c>
      <c r="AD1719" s="15">
        <f t="shared" si="263"/>
        <v>0</v>
      </c>
      <c r="AE1719" s="15">
        <f t="shared" si="263"/>
        <v>0</v>
      </c>
      <c r="AF1719" s="15">
        <f t="shared" si="263"/>
        <v>0</v>
      </c>
      <c r="AG1719" s="15">
        <f t="shared" si="263"/>
        <v>0</v>
      </c>
      <c r="AH1719" s="15">
        <f t="shared" si="263"/>
        <v>0</v>
      </c>
      <c r="AI1719" s="15">
        <f t="shared" si="264"/>
        <v>0</v>
      </c>
      <c r="AJ1719" s="15">
        <f t="shared" si="264"/>
        <v>0</v>
      </c>
      <c r="AK1719" s="15">
        <f t="shared" si="264"/>
        <v>0</v>
      </c>
      <c r="AL1719" s="15">
        <f t="shared" si="264"/>
        <v>0</v>
      </c>
      <c r="AM1719" s="15">
        <f t="shared" si="264"/>
        <v>0</v>
      </c>
      <c r="AN1719" s="15">
        <f t="shared" si="264"/>
        <v>0</v>
      </c>
      <c r="AO1719" s="15">
        <f t="shared" si="264"/>
        <v>0</v>
      </c>
      <c r="AP1719" s="15">
        <f t="shared" si="264"/>
        <v>0</v>
      </c>
      <c r="AQ1719" s="15">
        <f t="shared" si="264"/>
        <v>0</v>
      </c>
      <c r="AR1719" s="15">
        <f t="shared" si="264"/>
        <v>0</v>
      </c>
      <c r="AS1719" s="15">
        <f t="shared" si="265"/>
        <v>0</v>
      </c>
      <c r="AT1719" s="15">
        <f t="shared" si="265"/>
        <v>0</v>
      </c>
      <c r="AU1719" s="15">
        <f t="shared" si="265"/>
        <v>0</v>
      </c>
      <c r="AV1719" s="15">
        <f t="shared" si="265"/>
        <v>0</v>
      </c>
      <c r="AW1719" s="15">
        <f t="shared" si="265"/>
        <v>0</v>
      </c>
      <c r="AX1719" s="15">
        <f t="shared" si="265"/>
        <v>0</v>
      </c>
      <c r="AY1719" s="15">
        <f t="shared" si="265"/>
        <v>0</v>
      </c>
      <c r="BB1719" t="b">
        <f t="shared" si="258"/>
        <v>1</v>
      </c>
    </row>
    <row r="1720" spans="2:54">
      <c r="B1720">
        <f>TIP!A621</f>
        <v>19350</v>
      </c>
      <c r="C1720">
        <f>TIP!C621</f>
        <v>70752</v>
      </c>
      <c r="D1720" t="str">
        <f>TIP!F621</f>
        <v xml:space="preserve"> TriMet</v>
      </c>
      <c r="E1720" t="s">
        <v>0</v>
      </c>
      <c r="F1720" t="str">
        <f t="shared" si="259"/>
        <v>Transit/Transit</v>
      </c>
      <c r="G1720" t="str">
        <f>TIP!F621</f>
        <v xml:space="preserve"> TriMet</v>
      </c>
      <c r="I1720" t="str">
        <f>TIP!B621</f>
        <v>Portland to Milwaukie Light Rail (FY18)</v>
      </c>
      <c r="L1720" t="str">
        <f>TIP!E621</f>
        <v xml:space="preserve"> Transit</v>
      </c>
      <c r="M1720" t="str">
        <f>TIP!D621</f>
        <v xml:space="preserve"> Capital Project</v>
      </c>
      <c r="N1720">
        <f>TIP!P621</f>
        <v>200000000</v>
      </c>
      <c r="R1720">
        <v>481</v>
      </c>
      <c r="T1720" t="str">
        <f>TIP!H556</f>
        <v>Transit</v>
      </c>
      <c r="U1720" s="15">
        <f>TIP!L621</f>
        <v>2018</v>
      </c>
      <c r="W1720" s="15">
        <f t="shared" si="257"/>
        <v>200000000</v>
      </c>
      <c r="Y1720" s="15">
        <f t="shared" si="263"/>
        <v>0</v>
      </c>
      <c r="Z1720" s="15">
        <f t="shared" si="263"/>
        <v>0</v>
      </c>
      <c r="AA1720" s="15">
        <f t="shared" si="263"/>
        <v>0</v>
      </c>
      <c r="AB1720" s="15">
        <f t="shared" si="263"/>
        <v>0</v>
      </c>
      <c r="AC1720" s="15">
        <f t="shared" si="263"/>
        <v>200000000</v>
      </c>
      <c r="AD1720" s="15">
        <f t="shared" si="263"/>
        <v>0</v>
      </c>
      <c r="AE1720" s="15">
        <f t="shared" si="263"/>
        <v>0</v>
      </c>
      <c r="AF1720" s="15">
        <f t="shared" si="263"/>
        <v>0</v>
      </c>
      <c r="AG1720" s="15">
        <f t="shared" si="263"/>
        <v>0</v>
      </c>
      <c r="AH1720" s="15">
        <f t="shared" si="263"/>
        <v>0</v>
      </c>
      <c r="AI1720" s="15">
        <f t="shared" si="264"/>
        <v>0</v>
      </c>
      <c r="AJ1720" s="15">
        <f t="shared" si="264"/>
        <v>0</v>
      </c>
      <c r="AK1720" s="15">
        <f t="shared" si="264"/>
        <v>0</v>
      </c>
      <c r="AL1720" s="15">
        <f t="shared" si="264"/>
        <v>0</v>
      </c>
      <c r="AM1720" s="15">
        <f t="shared" si="264"/>
        <v>0</v>
      </c>
      <c r="AN1720" s="15">
        <f t="shared" si="264"/>
        <v>0</v>
      </c>
      <c r="AO1720" s="15">
        <f t="shared" si="264"/>
        <v>0</v>
      </c>
      <c r="AP1720" s="15">
        <f t="shared" si="264"/>
        <v>0</v>
      </c>
      <c r="AQ1720" s="15">
        <f t="shared" si="264"/>
        <v>0</v>
      </c>
      <c r="AR1720" s="15">
        <f t="shared" si="264"/>
        <v>0</v>
      </c>
      <c r="AS1720" s="15">
        <f t="shared" si="265"/>
        <v>0</v>
      </c>
      <c r="AT1720" s="15">
        <f t="shared" si="265"/>
        <v>0</v>
      </c>
      <c r="AU1720" s="15">
        <f t="shared" si="265"/>
        <v>0</v>
      </c>
      <c r="AV1720" s="15">
        <f t="shared" si="265"/>
        <v>0</v>
      </c>
      <c r="AW1720" s="15">
        <f t="shared" si="265"/>
        <v>0</v>
      </c>
      <c r="AX1720" s="15">
        <f t="shared" si="265"/>
        <v>0</v>
      </c>
      <c r="AY1720" s="15">
        <f t="shared" si="265"/>
        <v>0</v>
      </c>
      <c r="BB1720" t="b">
        <f t="shared" si="258"/>
        <v>1</v>
      </c>
    </row>
    <row r="1721" spans="2:54">
      <c r="B1721">
        <f>TIP!A622</f>
        <v>19353</v>
      </c>
      <c r="C1721">
        <f>TIP!C622</f>
        <v>70797</v>
      </c>
      <c r="D1721" t="str">
        <f>TIP!F622</f>
        <v xml:space="preserve"> TriMet</v>
      </c>
      <c r="E1721" t="s">
        <v>0</v>
      </c>
      <c r="F1721" t="str">
        <f t="shared" si="259"/>
        <v>Transit/System/corridorplanning</v>
      </c>
      <c r="G1721" t="str">
        <f>TIP!F622</f>
        <v xml:space="preserve"> TriMet</v>
      </c>
      <c r="I1721" t="str">
        <f>TIP!B622</f>
        <v>High Capacity Transit Bond - 2018</v>
      </c>
      <c r="L1721" t="str">
        <f>TIP!E622</f>
        <v xml:space="preserve"> Other</v>
      </c>
      <c r="M1721" t="str">
        <f>TIP!D622</f>
        <v xml:space="preserve"> Funding for the regionâ€™s long term commitment to pay for development of the high capacity transit (HCT) system.</v>
      </c>
      <c r="N1721">
        <f>TIP!P622</f>
        <v>12258999</v>
      </c>
      <c r="R1721">
        <v>482</v>
      </c>
      <c r="T1721" t="str">
        <f>TIP!H557</f>
        <v>System/corridorplanning</v>
      </c>
      <c r="U1721" s="15">
        <f>TIP!L622</f>
        <v>2018</v>
      </c>
      <c r="W1721" s="15">
        <f t="shared" si="257"/>
        <v>12258999</v>
      </c>
      <c r="Y1721" s="15">
        <f t="shared" si="263"/>
        <v>0</v>
      </c>
      <c r="Z1721" s="15">
        <f t="shared" si="263"/>
        <v>0</v>
      </c>
      <c r="AA1721" s="15">
        <f t="shared" si="263"/>
        <v>0</v>
      </c>
      <c r="AB1721" s="15">
        <f t="shared" si="263"/>
        <v>0</v>
      </c>
      <c r="AC1721" s="15">
        <f t="shared" si="263"/>
        <v>12258999</v>
      </c>
      <c r="AD1721" s="15">
        <f t="shared" si="263"/>
        <v>0</v>
      </c>
      <c r="AE1721" s="15">
        <f t="shared" si="263"/>
        <v>0</v>
      </c>
      <c r="AF1721" s="15">
        <f t="shared" si="263"/>
        <v>0</v>
      </c>
      <c r="AG1721" s="15">
        <f t="shared" si="263"/>
        <v>0</v>
      </c>
      <c r="AH1721" s="15">
        <f t="shared" si="263"/>
        <v>0</v>
      </c>
      <c r="AI1721" s="15">
        <f t="shared" si="264"/>
        <v>0</v>
      </c>
      <c r="AJ1721" s="15">
        <f t="shared" si="264"/>
        <v>0</v>
      </c>
      <c r="AK1721" s="15">
        <f t="shared" si="264"/>
        <v>0</v>
      </c>
      <c r="AL1721" s="15">
        <f t="shared" si="264"/>
        <v>0</v>
      </c>
      <c r="AM1721" s="15">
        <f t="shared" si="264"/>
        <v>0</v>
      </c>
      <c r="AN1721" s="15">
        <f t="shared" si="264"/>
        <v>0</v>
      </c>
      <c r="AO1721" s="15">
        <f t="shared" si="264"/>
        <v>0</v>
      </c>
      <c r="AP1721" s="15">
        <f t="shared" si="264"/>
        <v>0</v>
      </c>
      <c r="AQ1721" s="15">
        <f t="shared" si="264"/>
        <v>0</v>
      </c>
      <c r="AR1721" s="15">
        <f t="shared" si="264"/>
        <v>0</v>
      </c>
      <c r="AS1721" s="15">
        <f t="shared" si="265"/>
        <v>0</v>
      </c>
      <c r="AT1721" s="15">
        <f t="shared" si="265"/>
        <v>0</v>
      </c>
      <c r="AU1721" s="15">
        <f t="shared" si="265"/>
        <v>0</v>
      </c>
      <c r="AV1721" s="15">
        <f t="shared" si="265"/>
        <v>0</v>
      </c>
      <c r="AW1721" s="15">
        <f t="shared" si="265"/>
        <v>0</v>
      </c>
      <c r="AX1721" s="15">
        <f t="shared" si="265"/>
        <v>0</v>
      </c>
      <c r="AY1721" s="15">
        <f t="shared" si="265"/>
        <v>0</v>
      </c>
      <c r="BB1721" t="b">
        <f t="shared" si="258"/>
        <v>1</v>
      </c>
    </row>
    <row r="1722" spans="2:54">
      <c r="B1722">
        <f>TIP!A623</f>
        <v>19353</v>
      </c>
      <c r="C1722">
        <f>TIP!C623</f>
        <v>70797</v>
      </c>
      <c r="D1722" t="str">
        <f>TIP!F623</f>
        <v xml:space="preserve"> TriMet</v>
      </c>
      <c r="E1722" t="s">
        <v>0</v>
      </c>
      <c r="F1722" t="str">
        <f t="shared" si="259"/>
        <v>Transit/Roadwayandbridge</v>
      </c>
      <c r="G1722" t="str">
        <f>TIP!F623</f>
        <v xml:space="preserve"> TriMet</v>
      </c>
      <c r="I1722" t="str">
        <f>TIP!B623</f>
        <v>High Capacity Transit Bond - 2018</v>
      </c>
      <c r="L1722" t="str">
        <f>TIP!E623</f>
        <v xml:space="preserve"> Other</v>
      </c>
      <c r="M1722" t="str">
        <f>TIP!D623</f>
        <v xml:space="preserve"> Funding for the regionâ€™s long term commitment to pay for development of the high capacity transit (HCT) system.</v>
      </c>
      <c r="N1722">
        <f>TIP!P623</f>
        <v>5572272</v>
      </c>
      <c r="R1722">
        <v>483</v>
      </c>
      <c r="T1722" t="str">
        <f>TIP!H558</f>
        <v>Roadwayandbridge</v>
      </c>
      <c r="U1722" s="15">
        <f>TIP!L623</f>
        <v>2018</v>
      </c>
      <c r="W1722" s="15">
        <f t="shared" si="257"/>
        <v>5572272</v>
      </c>
      <c r="Y1722" s="15">
        <f t="shared" si="263"/>
        <v>0</v>
      </c>
      <c r="Z1722" s="15">
        <f t="shared" si="263"/>
        <v>0</v>
      </c>
      <c r="AA1722" s="15">
        <f t="shared" si="263"/>
        <v>0</v>
      </c>
      <c r="AB1722" s="15">
        <f t="shared" si="263"/>
        <v>0</v>
      </c>
      <c r="AC1722" s="15">
        <f t="shared" si="263"/>
        <v>5572272</v>
      </c>
      <c r="AD1722" s="15">
        <f t="shared" si="263"/>
        <v>0</v>
      </c>
      <c r="AE1722" s="15">
        <f t="shared" si="263"/>
        <v>0</v>
      </c>
      <c r="AF1722" s="15">
        <f t="shared" si="263"/>
        <v>0</v>
      </c>
      <c r="AG1722" s="15">
        <f t="shared" si="263"/>
        <v>0</v>
      </c>
      <c r="AH1722" s="15">
        <f t="shared" si="263"/>
        <v>0</v>
      </c>
      <c r="AI1722" s="15">
        <f t="shared" si="264"/>
        <v>0</v>
      </c>
      <c r="AJ1722" s="15">
        <f t="shared" si="264"/>
        <v>0</v>
      </c>
      <c r="AK1722" s="15">
        <f t="shared" si="264"/>
        <v>0</v>
      </c>
      <c r="AL1722" s="15">
        <f t="shared" si="264"/>
        <v>0</v>
      </c>
      <c r="AM1722" s="15">
        <f t="shared" si="264"/>
        <v>0</v>
      </c>
      <c r="AN1722" s="15">
        <f t="shared" si="264"/>
        <v>0</v>
      </c>
      <c r="AO1722" s="15">
        <f t="shared" si="264"/>
        <v>0</v>
      </c>
      <c r="AP1722" s="15">
        <f t="shared" si="264"/>
        <v>0</v>
      </c>
      <c r="AQ1722" s="15">
        <f t="shared" si="264"/>
        <v>0</v>
      </c>
      <c r="AR1722" s="15">
        <f t="shared" si="264"/>
        <v>0</v>
      </c>
      <c r="AS1722" s="15">
        <f t="shared" si="265"/>
        <v>0</v>
      </c>
      <c r="AT1722" s="15">
        <f t="shared" si="265"/>
        <v>0</v>
      </c>
      <c r="AU1722" s="15">
        <f t="shared" si="265"/>
        <v>0</v>
      </c>
      <c r="AV1722" s="15">
        <f t="shared" si="265"/>
        <v>0</v>
      </c>
      <c r="AW1722" s="15">
        <f t="shared" si="265"/>
        <v>0</v>
      </c>
      <c r="AX1722" s="15">
        <f t="shared" si="265"/>
        <v>0</v>
      </c>
      <c r="AY1722" s="15">
        <f t="shared" si="265"/>
        <v>0</v>
      </c>
      <c r="BB1722" t="b">
        <f t="shared" si="258"/>
        <v>1</v>
      </c>
    </row>
    <row r="1723" spans="2:54">
      <c r="B1723">
        <f>TIP!A220</f>
        <v>17414</v>
      </c>
      <c r="C1723">
        <f>TIP!C220</f>
        <v>70417</v>
      </c>
      <c r="D1723" t="str">
        <f>TIP!F220</f>
        <v xml:space="preserve"> Washington County</v>
      </c>
      <c r="E1723" t="s">
        <v>4308</v>
      </c>
      <c r="F1723" t="str">
        <f t="shared" si="259"/>
        <v>County/Pedestrian</v>
      </c>
      <c r="G1723" t="str">
        <f>TIP!F220</f>
        <v xml:space="preserve"> Washington County</v>
      </c>
      <c r="I1723" t="str">
        <f>TIP!B220</f>
        <v>SW Oleson Road: Fanno Creek Bridge</v>
      </c>
      <c r="L1723" t="str">
        <f>TIP!E220</f>
        <v xml:space="preserve"> Local Road</v>
      </c>
      <c r="M1723" t="str">
        <f>TIP!D220</f>
        <v xml:space="preserve"> Bridge Replacement (BR #671201) and project development for road realignment</v>
      </c>
      <c r="N1723">
        <f>TIP!P220</f>
        <v>5001</v>
      </c>
      <c r="R1723">
        <v>80</v>
      </c>
      <c r="T1723" t="str">
        <f>TIP!H155</f>
        <v>Pedestrian</v>
      </c>
      <c r="U1723" s="15">
        <f>TIP!L220</f>
        <v>2015</v>
      </c>
      <c r="W1723" s="15">
        <f t="shared" si="257"/>
        <v>5001</v>
      </c>
      <c r="Y1723" s="15">
        <f t="shared" si="263"/>
        <v>0</v>
      </c>
      <c r="Z1723" s="15">
        <f t="shared" si="263"/>
        <v>5001</v>
      </c>
      <c r="AA1723" s="15">
        <f t="shared" si="263"/>
        <v>0</v>
      </c>
      <c r="AB1723" s="15">
        <f t="shared" si="263"/>
        <v>0</v>
      </c>
      <c r="AC1723" s="15">
        <f t="shared" si="263"/>
        <v>0</v>
      </c>
      <c r="AD1723" s="15">
        <f t="shared" si="263"/>
        <v>0</v>
      </c>
      <c r="AE1723" s="15">
        <f t="shared" si="263"/>
        <v>0</v>
      </c>
      <c r="AF1723" s="15">
        <f t="shared" si="263"/>
        <v>0</v>
      </c>
      <c r="AG1723" s="15">
        <f t="shared" si="263"/>
        <v>0</v>
      </c>
      <c r="AH1723" s="15">
        <f t="shared" si="263"/>
        <v>0</v>
      </c>
      <c r="AI1723" s="15">
        <f t="shared" si="264"/>
        <v>0</v>
      </c>
      <c r="AJ1723" s="15">
        <f t="shared" si="264"/>
        <v>0</v>
      </c>
      <c r="AK1723" s="15">
        <f t="shared" si="264"/>
        <v>0</v>
      </c>
      <c r="AL1723" s="15">
        <f t="shared" si="264"/>
        <v>0</v>
      </c>
      <c r="AM1723" s="15">
        <f t="shared" si="264"/>
        <v>0</v>
      </c>
      <c r="AN1723" s="15">
        <f t="shared" si="264"/>
        <v>0</v>
      </c>
      <c r="AO1723" s="15">
        <f t="shared" si="264"/>
        <v>0</v>
      </c>
      <c r="AP1723" s="15">
        <f t="shared" si="264"/>
        <v>0</v>
      </c>
      <c r="AQ1723" s="15">
        <f t="shared" si="264"/>
        <v>0</v>
      </c>
      <c r="AR1723" s="15">
        <f t="shared" si="264"/>
        <v>0</v>
      </c>
      <c r="AS1723" s="15">
        <f t="shared" si="265"/>
        <v>0</v>
      </c>
      <c r="AT1723" s="15">
        <f t="shared" si="265"/>
        <v>0</v>
      </c>
      <c r="AU1723" s="15">
        <f t="shared" si="265"/>
        <v>0</v>
      </c>
      <c r="AV1723" s="15">
        <f t="shared" si="265"/>
        <v>0</v>
      </c>
      <c r="AW1723" s="15">
        <f t="shared" si="265"/>
        <v>0</v>
      </c>
      <c r="AX1723" s="15">
        <f t="shared" si="265"/>
        <v>0</v>
      </c>
      <c r="AY1723" s="15">
        <f t="shared" si="265"/>
        <v>0</v>
      </c>
      <c r="BB1723" t="b">
        <f t="shared" si="258"/>
        <v>1</v>
      </c>
    </row>
    <row r="1724" spans="2:54">
      <c r="B1724">
        <f>TIP!A221</f>
        <v>17414</v>
      </c>
      <c r="C1724">
        <f>TIP!C221</f>
        <v>70417</v>
      </c>
      <c r="D1724" t="str">
        <f>TIP!F221</f>
        <v xml:space="preserve"> Washington County</v>
      </c>
      <c r="E1724" t="s">
        <v>4308</v>
      </c>
      <c r="F1724" t="str">
        <f t="shared" si="259"/>
        <v>County/Pedestrian</v>
      </c>
      <c r="G1724" t="str">
        <f>TIP!F221</f>
        <v xml:space="preserve"> Washington County</v>
      </c>
      <c r="I1724" t="str">
        <f>TIP!B221</f>
        <v>SW Oleson Road: Fanno Creek Bridge</v>
      </c>
      <c r="L1724" t="str">
        <f>TIP!E221</f>
        <v xml:space="preserve"> Local Road</v>
      </c>
      <c r="M1724" t="str">
        <f>TIP!D221</f>
        <v xml:space="preserve"> Bridge Replacement (BR #671201) and project development for road realignment</v>
      </c>
      <c r="N1724">
        <f>TIP!P221</f>
        <v>600000</v>
      </c>
      <c r="R1724">
        <v>81</v>
      </c>
      <c r="T1724" t="str">
        <f>TIP!H156</f>
        <v>Pedestrian</v>
      </c>
      <c r="U1724" s="15">
        <f>TIP!L221</f>
        <v>2015</v>
      </c>
      <c r="W1724" s="15">
        <f t="shared" si="257"/>
        <v>600000</v>
      </c>
      <c r="Y1724" s="15">
        <f t="shared" si="263"/>
        <v>0</v>
      </c>
      <c r="Z1724" s="15">
        <f t="shared" si="263"/>
        <v>600000</v>
      </c>
      <c r="AA1724" s="15">
        <f t="shared" si="263"/>
        <v>0</v>
      </c>
      <c r="AB1724" s="15">
        <f t="shared" si="263"/>
        <v>0</v>
      </c>
      <c r="AC1724" s="15">
        <f t="shared" si="263"/>
        <v>0</v>
      </c>
      <c r="AD1724" s="15">
        <f t="shared" si="263"/>
        <v>0</v>
      </c>
      <c r="AE1724" s="15">
        <f t="shared" si="263"/>
        <v>0</v>
      </c>
      <c r="AF1724" s="15">
        <f t="shared" si="263"/>
        <v>0</v>
      </c>
      <c r="AG1724" s="15">
        <f t="shared" si="263"/>
        <v>0</v>
      </c>
      <c r="AH1724" s="15">
        <f t="shared" si="263"/>
        <v>0</v>
      </c>
      <c r="AI1724" s="15">
        <f t="shared" si="264"/>
        <v>0</v>
      </c>
      <c r="AJ1724" s="15">
        <f t="shared" si="264"/>
        <v>0</v>
      </c>
      <c r="AK1724" s="15">
        <f t="shared" si="264"/>
        <v>0</v>
      </c>
      <c r="AL1724" s="15">
        <f t="shared" si="264"/>
        <v>0</v>
      </c>
      <c r="AM1724" s="15">
        <f t="shared" si="264"/>
        <v>0</v>
      </c>
      <c r="AN1724" s="15">
        <f t="shared" si="264"/>
        <v>0</v>
      </c>
      <c r="AO1724" s="15">
        <f t="shared" si="264"/>
        <v>0</v>
      </c>
      <c r="AP1724" s="15">
        <f t="shared" si="264"/>
        <v>0</v>
      </c>
      <c r="AQ1724" s="15">
        <f t="shared" si="264"/>
        <v>0</v>
      </c>
      <c r="AR1724" s="15">
        <f t="shared" si="264"/>
        <v>0</v>
      </c>
      <c r="AS1724" s="15">
        <f t="shared" si="265"/>
        <v>0</v>
      </c>
      <c r="AT1724" s="15">
        <f t="shared" si="265"/>
        <v>0</v>
      </c>
      <c r="AU1724" s="15">
        <f t="shared" si="265"/>
        <v>0</v>
      </c>
      <c r="AV1724" s="15">
        <f t="shared" si="265"/>
        <v>0</v>
      </c>
      <c r="AW1724" s="15">
        <f t="shared" si="265"/>
        <v>0</v>
      </c>
      <c r="AX1724" s="15">
        <f t="shared" si="265"/>
        <v>0</v>
      </c>
      <c r="AY1724" s="15">
        <f t="shared" si="265"/>
        <v>0</v>
      </c>
      <c r="BB1724" t="b">
        <f t="shared" si="258"/>
        <v>1</v>
      </c>
    </row>
    <row r="1725" spans="2:54">
      <c r="B1725">
        <f>TIP!A222</f>
        <v>17414</v>
      </c>
      <c r="C1725">
        <f>TIP!C222</f>
        <v>70417</v>
      </c>
      <c r="D1725" t="str">
        <f>TIP!F222</f>
        <v xml:space="preserve"> Washington County</v>
      </c>
      <c r="E1725" t="s">
        <v>4308</v>
      </c>
      <c r="F1725" t="str">
        <f t="shared" si="259"/>
        <v>County/Pedestrian</v>
      </c>
      <c r="G1725" t="str">
        <f>TIP!F222</f>
        <v xml:space="preserve"> Washington County</v>
      </c>
      <c r="I1725" t="str">
        <f>TIP!B222</f>
        <v>SW Oleson Road: Fanno Creek Bridge</v>
      </c>
      <c r="L1725" t="str">
        <f>TIP!E222</f>
        <v xml:space="preserve"> Local Road</v>
      </c>
      <c r="M1725" t="str">
        <f>TIP!D222</f>
        <v xml:space="preserve"> Bridge Replacement (BR #671201) and project development for road realignment</v>
      </c>
      <c r="N1725">
        <f>TIP!P222</f>
        <v>0</v>
      </c>
      <c r="R1725">
        <v>82</v>
      </c>
      <c r="T1725" t="str">
        <f>TIP!H157</f>
        <v>Pedestrian</v>
      </c>
      <c r="U1725" s="15">
        <f>TIP!L222</f>
        <v>2015</v>
      </c>
      <c r="W1725" s="15">
        <f t="shared" si="257"/>
        <v>0</v>
      </c>
      <c r="Y1725" s="15">
        <f t="shared" si="263"/>
        <v>0</v>
      </c>
      <c r="Z1725" s="15">
        <f t="shared" si="263"/>
        <v>0</v>
      </c>
      <c r="AA1725" s="15">
        <f t="shared" si="263"/>
        <v>0</v>
      </c>
      <c r="AB1725" s="15">
        <f t="shared" si="263"/>
        <v>0</v>
      </c>
      <c r="AC1725" s="15">
        <f t="shared" si="263"/>
        <v>0</v>
      </c>
      <c r="AD1725" s="15">
        <f t="shared" si="263"/>
        <v>0</v>
      </c>
      <c r="AE1725" s="15">
        <f t="shared" si="263"/>
        <v>0</v>
      </c>
      <c r="AF1725" s="15">
        <f t="shared" si="263"/>
        <v>0</v>
      </c>
      <c r="AG1725" s="15">
        <f t="shared" si="263"/>
        <v>0</v>
      </c>
      <c r="AH1725" s="15">
        <f t="shared" si="263"/>
        <v>0</v>
      </c>
      <c r="AI1725" s="15">
        <f t="shared" si="264"/>
        <v>0</v>
      </c>
      <c r="AJ1725" s="15">
        <f t="shared" si="264"/>
        <v>0</v>
      </c>
      <c r="AK1725" s="15">
        <f t="shared" si="264"/>
        <v>0</v>
      </c>
      <c r="AL1725" s="15">
        <f t="shared" si="264"/>
        <v>0</v>
      </c>
      <c r="AM1725" s="15">
        <f t="shared" si="264"/>
        <v>0</v>
      </c>
      <c r="AN1725" s="15">
        <f t="shared" si="264"/>
        <v>0</v>
      </c>
      <c r="AO1725" s="15">
        <f t="shared" si="264"/>
        <v>0</v>
      </c>
      <c r="AP1725" s="15">
        <f t="shared" si="264"/>
        <v>0</v>
      </c>
      <c r="AQ1725" s="15">
        <f t="shared" si="264"/>
        <v>0</v>
      </c>
      <c r="AR1725" s="15">
        <f t="shared" si="264"/>
        <v>0</v>
      </c>
      <c r="AS1725" s="15">
        <f t="shared" si="265"/>
        <v>0</v>
      </c>
      <c r="AT1725" s="15">
        <f t="shared" si="265"/>
        <v>0</v>
      </c>
      <c r="AU1725" s="15">
        <f t="shared" si="265"/>
        <v>0</v>
      </c>
      <c r="AV1725" s="15">
        <f t="shared" si="265"/>
        <v>0</v>
      </c>
      <c r="AW1725" s="15">
        <f t="shared" si="265"/>
        <v>0</v>
      </c>
      <c r="AX1725" s="15">
        <f t="shared" si="265"/>
        <v>0</v>
      </c>
      <c r="AY1725" s="15">
        <f t="shared" si="265"/>
        <v>0</v>
      </c>
      <c r="BB1725" t="b">
        <f t="shared" si="258"/>
        <v>1</v>
      </c>
    </row>
    <row r="1726" spans="2:54">
      <c r="B1726">
        <f>TIP!A223</f>
        <v>17414</v>
      </c>
      <c r="C1726">
        <f>TIP!C223</f>
        <v>70417</v>
      </c>
      <c r="D1726" t="str">
        <f>TIP!F223</f>
        <v xml:space="preserve"> Washington County</v>
      </c>
      <c r="E1726" t="s">
        <v>4308</v>
      </c>
      <c r="F1726" t="str">
        <f t="shared" si="259"/>
        <v>County/Roadwayandbridge</v>
      </c>
      <c r="G1726" t="str">
        <f>TIP!F223</f>
        <v xml:space="preserve"> Washington County</v>
      </c>
      <c r="I1726" t="str">
        <f>TIP!B223</f>
        <v>SW Oleson Road: Fanno Creek Bridge</v>
      </c>
      <c r="L1726" t="str">
        <f>TIP!E223</f>
        <v xml:space="preserve"> Local Road</v>
      </c>
      <c r="M1726" t="str">
        <f>TIP!D223</f>
        <v xml:space="preserve"> Bridge Replacement (BR #671201) and project development for road realignment</v>
      </c>
      <c r="N1726">
        <f>TIP!P223</f>
        <v>3000119</v>
      </c>
      <c r="R1726">
        <v>83</v>
      </c>
      <c r="T1726" t="str">
        <f>TIP!H158</f>
        <v>Roadwayandbridge</v>
      </c>
      <c r="U1726" s="15">
        <f>TIP!L223</f>
        <v>2015</v>
      </c>
      <c r="W1726" s="15">
        <f t="shared" si="257"/>
        <v>3000119</v>
      </c>
      <c r="Y1726" s="15">
        <f t="shared" si="263"/>
        <v>0</v>
      </c>
      <c r="Z1726" s="15">
        <f t="shared" si="263"/>
        <v>3000119</v>
      </c>
      <c r="AA1726" s="15">
        <f t="shared" si="263"/>
        <v>0</v>
      </c>
      <c r="AB1726" s="15">
        <f t="shared" si="263"/>
        <v>0</v>
      </c>
      <c r="AC1726" s="15">
        <f t="shared" si="263"/>
        <v>0</v>
      </c>
      <c r="AD1726" s="15">
        <f t="shared" si="263"/>
        <v>0</v>
      </c>
      <c r="AE1726" s="15">
        <f t="shared" si="263"/>
        <v>0</v>
      </c>
      <c r="AF1726" s="15">
        <f t="shared" si="263"/>
        <v>0</v>
      </c>
      <c r="AG1726" s="15">
        <f t="shared" si="263"/>
        <v>0</v>
      </c>
      <c r="AH1726" s="15">
        <f t="shared" si="263"/>
        <v>0</v>
      </c>
      <c r="AI1726" s="15">
        <f t="shared" si="264"/>
        <v>0</v>
      </c>
      <c r="AJ1726" s="15">
        <f t="shared" si="264"/>
        <v>0</v>
      </c>
      <c r="AK1726" s="15">
        <f t="shared" si="264"/>
        <v>0</v>
      </c>
      <c r="AL1726" s="15">
        <f t="shared" si="264"/>
        <v>0</v>
      </c>
      <c r="AM1726" s="15">
        <f t="shared" si="264"/>
        <v>0</v>
      </c>
      <c r="AN1726" s="15">
        <f t="shared" si="264"/>
        <v>0</v>
      </c>
      <c r="AO1726" s="15">
        <f t="shared" si="264"/>
        <v>0</v>
      </c>
      <c r="AP1726" s="15">
        <f t="shared" si="264"/>
        <v>0</v>
      </c>
      <c r="AQ1726" s="15">
        <f t="shared" si="264"/>
        <v>0</v>
      </c>
      <c r="AR1726" s="15">
        <f t="shared" si="264"/>
        <v>0</v>
      </c>
      <c r="AS1726" s="15">
        <f t="shared" si="265"/>
        <v>0</v>
      </c>
      <c r="AT1726" s="15">
        <f t="shared" si="265"/>
        <v>0</v>
      </c>
      <c r="AU1726" s="15">
        <f t="shared" si="265"/>
        <v>0</v>
      </c>
      <c r="AV1726" s="15">
        <f t="shared" si="265"/>
        <v>0</v>
      </c>
      <c r="AW1726" s="15">
        <f t="shared" si="265"/>
        <v>0</v>
      </c>
      <c r="AX1726" s="15">
        <f t="shared" si="265"/>
        <v>0</v>
      </c>
      <c r="AY1726" s="15">
        <f t="shared" si="265"/>
        <v>0</v>
      </c>
      <c r="BB1726" t="b">
        <f t="shared" si="258"/>
        <v>1</v>
      </c>
    </row>
    <row r="1727" spans="2:54">
      <c r="B1727">
        <f>TIP!A227</f>
        <v>17461</v>
      </c>
      <c r="C1727">
        <f>TIP!C227</f>
        <v>70412</v>
      </c>
      <c r="D1727" t="str">
        <f>TIP!F227</f>
        <v xml:space="preserve"> Washington County</v>
      </c>
      <c r="E1727" t="s">
        <v>4308</v>
      </c>
      <c r="F1727" t="str">
        <f t="shared" si="259"/>
        <v>County/Bike</v>
      </c>
      <c r="G1727" t="str">
        <f>TIP!F227</f>
        <v xml:space="preserve"> Washington County</v>
      </c>
      <c r="I1727" t="str">
        <f>TIP!B227</f>
        <v>Tualatin - Sherwood Rd OR99W - Teton Ave</v>
      </c>
      <c r="L1727" t="str">
        <f>TIP!E227</f>
        <v xml:space="preserve"> Local Road</v>
      </c>
      <c r="M1727" t="str">
        <f>TIP!D227</f>
        <v xml:space="preserve"> Upgrade traffic signal systems and install video detection system.</v>
      </c>
      <c r="N1727">
        <f>TIP!P227</f>
        <v>0</v>
      </c>
      <c r="R1727">
        <v>87</v>
      </c>
      <c r="T1727" t="str">
        <f>TIP!H162</f>
        <v>Bike</v>
      </c>
      <c r="U1727" s="15">
        <f>TIP!L227</f>
        <v>2015</v>
      </c>
      <c r="W1727" s="15">
        <f t="shared" si="257"/>
        <v>0</v>
      </c>
      <c r="Y1727" s="15">
        <f t="shared" si="263"/>
        <v>0</v>
      </c>
      <c r="Z1727" s="15">
        <f t="shared" si="263"/>
        <v>0</v>
      </c>
      <c r="AA1727" s="15">
        <f t="shared" si="263"/>
        <v>0</v>
      </c>
      <c r="AB1727" s="15">
        <f t="shared" si="263"/>
        <v>0</v>
      </c>
      <c r="AC1727" s="15">
        <f t="shared" si="263"/>
        <v>0</v>
      </c>
      <c r="AD1727" s="15">
        <f t="shared" si="263"/>
        <v>0</v>
      </c>
      <c r="AE1727" s="15">
        <f t="shared" si="263"/>
        <v>0</v>
      </c>
      <c r="AF1727" s="15">
        <f t="shared" si="263"/>
        <v>0</v>
      </c>
      <c r="AG1727" s="15">
        <f t="shared" si="263"/>
        <v>0</v>
      </c>
      <c r="AH1727" s="15">
        <f t="shared" si="263"/>
        <v>0</v>
      </c>
      <c r="AI1727" s="15">
        <f t="shared" si="264"/>
        <v>0</v>
      </c>
      <c r="AJ1727" s="15">
        <f t="shared" si="264"/>
        <v>0</v>
      </c>
      <c r="AK1727" s="15">
        <f t="shared" si="264"/>
        <v>0</v>
      </c>
      <c r="AL1727" s="15">
        <f t="shared" si="264"/>
        <v>0</v>
      </c>
      <c r="AM1727" s="15">
        <f t="shared" si="264"/>
        <v>0</v>
      </c>
      <c r="AN1727" s="15">
        <f t="shared" si="264"/>
        <v>0</v>
      </c>
      <c r="AO1727" s="15">
        <f t="shared" si="264"/>
        <v>0</v>
      </c>
      <c r="AP1727" s="15">
        <f t="shared" si="264"/>
        <v>0</v>
      </c>
      <c r="AQ1727" s="15">
        <f t="shared" si="264"/>
        <v>0</v>
      </c>
      <c r="AR1727" s="15">
        <f t="shared" si="264"/>
        <v>0</v>
      </c>
      <c r="AS1727" s="15">
        <f t="shared" si="265"/>
        <v>0</v>
      </c>
      <c r="AT1727" s="15">
        <f t="shared" si="265"/>
        <v>0</v>
      </c>
      <c r="AU1727" s="15">
        <f t="shared" si="265"/>
        <v>0</v>
      </c>
      <c r="AV1727" s="15">
        <f t="shared" si="265"/>
        <v>0</v>
      </c>
      <c r="AW1727" s="15">
        <f t="shared" si="265"/>
        <v>0</v>
      </c>
      <c r="AX1727" s="15">
        <f t="shared" si="265"/>
        <v>0</v>
      </c>
      <c r="AY1727" s="15">
        <f t="shared" si="265"/>
        <v>0</v>
      </c>
      <c r="BB1727" t="b">
        <f t="shared" si="258"/>
        <v>1</v>
      </c>
    </row>
    <row r="1728" spans="2:54">
      <c r="B1728">
        <f>TIP!A228</f>
        <v>17461</v>
      </c>
      <c r="C1728">
        <f>TIP!C228</f>
        <v>70412</v>
      </c>
      <c r="D1728" t="str">
        <f>TIP!F228</f>
        <v xml:space="preserve"> Washington County</v>
      </c>
      <c r="E1728" t="s">
        <v>4308</v>
      </c>
      <c r="F1728" t="str">
        <f t="shared" si="259"/>
        <v>County/0</v>
      </c>
      <c r="G1728" t="str">
        <f>TIP!F228</f>
        <v xml:space="preserve"> Washington County</v>
      </c>
      <c r="I1728" t="str">
        <f>TIP!B228</f>
        <v>Tualatin - Sherwood Rd OR99W - Teton Ave</v>
      </c>
      <c r="L1728" t="str">
        <f>TIP!E228</f>
        <v xml:space="preserve"> Local Road</v>
      </c>
      <c r="M1728" t="str">
        <f>TIP!D228</f>
        <v xml:space="preserve"> Upgrade traffic signal systems and install video detection system.</v>
      </c>
      <c r="N1728">
        <f>TIP!P228</f>
        <v>1016154</v>
      </c>
      <c r="R1728">
        <v>88</v>
      </c>
      <c r="T1728">
        <f>TIP!H163</f>
        <v>0</v>
      </c>
      <c r="U1728" s="15">
        <f>TIP!L228</f>
        <v>2015</v>
      </c>
      <c r="W1728" s="15">
        <f t="shared" si="257"/>
        <v>1016154</v>
      </c>
      <c r="Y1728" s="15">
        <f t="shared" ref="Y1728:AH1737" si="266">IF(Y$1=$U1728,$W1728,0)</f>
        <v>0</v>
      </c>
      <c r="Z1728" s="15">
        <f t="shared" si="266"/>
        <v>1016154</v>
      </c>
      <c r="AA1728" s="15">
        <f t="shared" si="266"/>
        <v>0</v>
      </c>
      <c r="AB1728" s="15">
        <f t="shared" si="266"/>
        <v>0</v>
      </c>
      <c r="AC1728" s="15">
        <f t="shared" si="266"/>
        <v>0</v>
      </c>
      <c r="AD1728" s="15">
        <f t="shared" si="266"/>
        <v>0</v>
      </c>
      <c r="AE1728" s="15">
        <f t="shared" si="266"/>
        <v>0</v>
      </c>
      <c r="AF1728" s="15">
        <f t="shared" si="266"/>
        <v>0</v>
      </c>
      <c r="AG1728" s="15">
        <f t="shared" si="266"/>
        <v>0</v>
      </c>
      <c r="AH1728" s="15">
        <f t="shared" si="266"/>
        <v>0</v>
      </c>
      <c r="AI1728" s="15">
        <f t="shared" ref="AI1728:AR1737" si="267">IF(AI$1=$U1728,$W1728,0)</f>
        <v>0</v>
      </c>
      <c r="AJ1728" s="15">
        <f t="shared" si="267"/>
        <v>0</v>
      </c>
      <c r="AK1728" s="15">
        <f t="shared" si="267"/>
        <v>0</v>
      </c>
      <c r="AL1728" s="15">
        <f t="shared" si="267"/>
        <v>0</v>
      </c>
      <c r="AM1728" s="15">
        <f t="shared" si="267"/>
        <v>0</v>
      </c>
      <c r="AN1728" s="15">
        <f t="shared" si="267"/>
        <v>0</v>
      </c>
      <c r="AO1728" s="15">
        <f t="shared" si="267"/>
        <v>0</v>
      </c>
      <c r="AP1728" s="15">
        <f t="shared" si="267"/>
        <v>0</v>
      </c>
      <c r="AQ1728" s="15">
        <f t="shared" si="267"/>
        <v>0</v>
      </c>
      <c r="AR1728" s="15">
        <f t="shared" si="267"/>
        <v>0</v>
      </c>
      <c r="AS1728" s="15">
        <f t="shared" ref="AS1728:AY1737" si="268">IF(AS$1=$U1728,$W1728,0)</f>
        <v>0</v>
      </c>
      <c r="AT1728" s="15">
        <f t="shared" si="268"/>
        <v>0</v>
      </c>
      <c r="AU1728" s="15">
        <f t="shared" si="268"/>
        <v>0</v>
      </c>
      <c r="AV1728" s="15">
        <f t="shared" si="268"/>
        <v>0</v>
      </c>
      <c r="AW1728" s="15">
        <f t="shared" si="268"/>
        <v>0</v>
      </c>
      <c r="AX1728" s="15">
        <f t="shared" si="268"/>
        <v>0</v>
      </c>
      <c r="AY1728" s="15">
        <f t="shared" si="268"/>
        <v>0</v>
      </c>
      <c r="BB1728" t="b">
        <f t="shared" si="258"/>
        <v>1</v>
      </c>
    </row>
    <row r="1729" spans="2:54">
      <c r="B1729">
        <f>TIP!A229</f>
        <v>17461</v>
      </c>
      <c r="C1729">
        <f>TIP!C229</f>
        <v>70412</v>
      </c>
      <c r="D1729" t="str">
        <f>TIP!F229</f>
        <v xml:space="preserve"> Washington County</v>
      </c>
      <c r="E1729" t="s">
        <v>4308</v>
      </c>
      <c r="F1729" t="str">
        <f t="shared" si="259"/>
        <v>County/0</v>
      </c>
      <c r="G1729" t="str">
        <f>TIP!F229</f>
        <v xml:space="preserve"> Washington County</v>
      </c>
      <c r="I1729" t="str">
        <f>TIP!B229</f>
        <v>Tualatin - Sherwood Rd OR99W - Teton Ave</v>
      </c>
      <c r="L1729" t="str">
        <f>TIP!E229</f>
        <v xml:space="preserve"> Local Road</v>
      </c>
      <c r="M1729" t="str">
        <f>TIP!D229</f>
        <v xml:space="preserve"> Upgrade traffic signal systems and install video detection system.</v>
      </c>
      <c r="N1729">
        <f>TIP!P229</f>
        <v>233846</v>
      </c>
      <c r="R1729">
        <v>89</v>
      </c>
      <c r="T1729">
        <f>TIP!H164</f>
        <v>0</v>
      </c>
      <c r="U1729" s="15">
        <f>TIP!L229</f>
        <v>2015</v>
      </c>
      <c r="W1729" s="15">
        <f t="shared" si="257"/>
        <v>233846</v>
      </c>
      <c r="Y1729" s="15">
        <f t="shared" si="266"/>
        <v>0</v>
      </c>
      <c r="Z1729" s="15">
        <f t="shared" si="266"/>
        <v>233846</v>
      </c>
      <c r="AA1729" s="15">
        <f t="shared" si="266"/>
        <v>0</v>
      </c>
      <c r="AB1729" s="15">
        <f t="shared" si="266"/>
        <v>0</v>
      </c>
      <c r="AC1729" s="15">
        <f t="shared" si="266"/>
        <v>0</v>
      </c>
      <c r="AD1729" s="15">
        <f t="shared" si="266"/>
        <v>0</v>
      </c>
      <c r="AE1729" s="15">
        <f t="shared" si="266"/>
        <v>0</v>
      </c>
      <c r="AF1729" s="15">
        <f t="shared" si="266"/>
        <v>0</v>
      </c>
      <c r="AG1729" s="15">
        <f t="shared" si="266"/>
        <v>0</v>
      </c>
      <c r="AH1729" s="15">
        <f t="shared" si="266"/>
        <v>0</v>
      </c>
      <c r="AI1729" s="15">
        <f t="shared" si="267"/>
        <v>0</v>
      </c>
      <c r="AJ1729" s="15">
        <f t="shared" si="267"/>
        <v>0</v>
      </c>
      <c r="AK1729" s="15">
        <f t="shared" si="267"/>
        <v>0</v>
      </c>
      <c r="AL1729" s="15">
        <f t="shared" si="267"/>
        <v>0</v>
      </c>
      <c r="AM1729" s="15">
        <f t="shared" si="267"/>
        <v>0</v>
      </c>
      <c r="AN1729" s="15">
        <f t="shared" si="267"/>
        <v>0</v>
      </c>
      <c r="AO1729" s="15">
        <f t="shared" si="267"/>
        <v>0</v>
      </c>
      <c r="AP1729" s="15">
        <f t="shared" si="267"/>
        <v>0</v>
      </c>
      <c r="AQ1729" s="15">
        <f t="shared" si="267"/>
        <v>0</v>
      </c>
      <c r="AR1729" s="15">
        <f t="shared" si="267"/>
        <v>0</v>
      </c>
      <c r="AS1729" s="15">
        <f t="shared" si="268"/>
        <v>0</v>
      </c>
      <c r="AT1729" s="15">
        <f t="shared" si="268"/>
        <v>0</v>
      </c>
      <c r="AU1729" s="15">
        <f t="shared" si="268"/>
        <v>0</v>
      </c>
      <c r="AV1729" s="15">
        <f t="shared" si="268"/>
        <v>0</v>
      </c>
      <c r="AW1729" s="15">
        <f t="shared" si="268"/>
        <v>0</v>
      </c>
      <c r="AX1729" s="15">
        <f t="shared" si="268"/>
        <v>0</v>
      </c>
      <c r="AY1729" s="15">
        <f t="shared" si="268"/>
        <v>0</v>
      </c>
      <c r="BB1729" t="b">
        <f t="shared" si="258"/>
        <v>1</v>
      </c>
    </row>
    <row r="1730" spans="2:54">
      <c r="B1730">
        <f>TIP!A230</f>
        <v>17461</v>
      </c>
      <c r="C1730">
        <f>TIP!C230</f>
        <v>70412</v>
      </c>
      <c r="D1730" t="str">
        <f>TIP!F230</f>
        <v xml:space="preserve"> Washington County</v>
      </c>
      <c r="E1730" t="s">
        <v>4308</v>
      </c>
      <c r="F1730" t="str">
        <f t="shared" si="259"/>
        <v>County/0</v>
      </c>
      <c r="G1730" t="str">
        <f>TIP!F230</f>
        <v xml:space="preserve"> Washington County</v>
      </c>
      <c r="I1730" t="str">
        <f>TIP!B230</f>
        <v>Tualatin - Sherwood Rd OR99W - Teton Ave</v>
      </c>
      <c r="L1730" t="str">
        <f>TIP!E230</f>
        <v xml:space="preserve"> Local Road</v>
      </c>
      <c r="M1730" t="str">
        <f>TIP!D230</f>
        <v xml:space="preserve"> Upgrade traffic signal systems and install video detection system.</v>
      </c>
      <c r="N1730">
        <f>TIP!P230</f>
        <v>250000</v>
      </c>
      <c r="R1730">
        <v>90</v>
      </c>
      <c r="T1730">
        <f>TIP!H165</f>
        <v>0</v>
      </c>
      <c r="U1730" s="15">
        <f>TIP!L230</f>
        <v>2015</v>
      </c>
      <c r="W1730" s="15">
        <f t="shared" si="257"/>
        <v>250000</v>
      </c>
      <c r="Y1730" s="15">
        <f t="shared" si="266"/>
        <v>0</v>
      </c>
      <c r="Z1730" s="15">
        <f t="shared" si="266"/>
        <v>250000</v>
      </c>
      <c r="AA1730" s="15">
        <f t="shared" si="266"/>
        <v>0</v>
      </c>
      <c r="AB1730" s="15">
        <f t="shared" si="266"/>
        <v>0</v>
      </c>
      <c r="AC1730" s="15">
        <f t="shared" si="266"/>
        <v>0</v>
      </c>
      <c r="AD1730" s="15">
        <f t="shared" si="266"/>
        <v>0</v>
      </c>
      <c r="AE1730" s="15">
        <f t="shared" si="266"/>
        <v>0</v>
      </c>
      <c r="AF1730" s="15">
        <f t="shared" si="266"/>
        <v>0</v>
      </c>
      <c r="AG1730" s="15">
        <f t="shared" si="266"/>
        <v>0</v>
      </c>
      <c r="AH1730" s="15">
        <f t="shared" si="266"/>
        <v>0</v>
      </c>
      <c r="AI1730" s="15">
        <f t="shared" si="267"/>
        <v>0</v>
      </c>
      <c r="AJ1730" s="15">
        <f t="shared" si="267"/>
        <v>0</v>
      </c>
      <c r="AK1730" s="15">
        <f t="shared" si="267"/>
        <v>0</v>
      </c>
      <c r="AL1730" s="15">
        <f t="shared" si="267"/>
        <v>0</v>
      </c>
      <c r="AM1730" s="15">
        <f t="shared" si="267"/>
        <v>0</v>
      </c>
      <c r="AN1730" s="15">
        <f t="shared" si="267"/>
        <v>0</v>
      </c>
      <c r="AO1730" s="15">
        <f t="shared" si="267"/>
        <v>0</v>
      </c>
      <c r="AP1730" s="15">
        <f t="shared" si="267"/>
        <v>0</v>
      </c>
      <c r="AQ1730" s="15">
        <f t="shared" si="267"/>
        <v>0</v>
      </c>
      <c r="AR1730" s="15">
        <f t="shared" si="267"/>
        <v>0</v>
      </c>
      <c r="AS1730" s="15">
        <f t="shared" si="268"/>
        <v>0</v>
      </c>
      <c r="AT1730" s="15">
        <f t="shared" si="268"/>
        <v>0</v>
      </c>
      <c r="AU1730" s="15">
        <f t="shared" si="268"/>
        <v>0</v>
      </c>
      <c r="AV1730" s="15">
        <f t="shared" si="268"/>
        <v>0</v>
      </c>
      <c r="AW1730" s="15">
        <f t="shared" si="268"/>
        <v>0</v>
      </c>
      <c r="AX1730" s="15">
        <f t="shared" si="268"/>
        <v>0</v>
      </c>
      <c r="AY1730" s="15">
        <f t="shared" si="268"/>
        <v>0</v>
      </c>
      <c r="BB1730" t="b">
        <f t="shared" si="258"/>
        <v>1</v>
      </c>
    </row>
    <row r="1731" spans="2:54">
      <c r="B1731">
        <f>TIP!A339</f>
        <v>18317</v>
      </c>
      <c r="C1731">
        <f>TIP!C339</f>
        <v>70654</v>
      </c>
      <c r="D1731" t="str">
        <f>TIP!F339</f>
        <v xml:space="preserve"> Washington County</v>
      </c>
      <c r="E1731" t="s">
        <v>4308</v>
      </c>
      <c r="F1731" t="str">
        <f t="shared" si="259"/>
        <v>County/System/corridorplanning</v>
      </c>
      <c r="G1731" t="str">
        <f>TIP!F339</f>
        <v xml:space="preserve"> Washington County</v>
      </c>
      <c r="I1731" t="str">
        <f>TIP!B339</f>
        <v>Cornell Rd/Cornelius Pass Rd Adaptive System</v>
      </c>
      <c r="L1731" t="str">
        <f>TIP!E339</f>
        <v xml:space="preserve"> Local Road</v>
      </c>
      <c r="M1731" t="str">
        <f>TIP!D339</f>
        <v xml:space="preserve"> Design expansion of adaptive traffic signal system; add bicycle detection</v>
      </c>
      <c r="N1731">
        <f>TIP!P339</f>
        <v>111445</v>
      </c>
      <c r="R1731">
        <v>199</v>
      </c>
      <c r="T1731" t="str">
        <f>TIP!H274</f>
        <v>System/corridorplanning</v>
      </c>
      <c r="U1731" s="15">
        <f>TIP!L339</f>
        <v>2015</v>
      </c>
      <c r="W1731" s="15">
        <f t="shared" si="257"/>
        <v>111445</v>
      </c>
      <c r="Y1731" s="15">
        <f t="shared" si="266"/>
        <v>0</v>
      </c>
      <c r="Z1731" s="15">
        <f t="shared" si="266"/>
        <v>111445</v>
      </c>
      <c r="AA1731" s="15">
        <f t="shared" si="266"/>
        <v>0</v>
      </c>
      <c r="AB1731" s="15">
        <f t="shared" si="266"/>
        <v>0</v>
      </c>
      <c r="AC1731" s="15">
        <f t="shared" si="266"/>
        <v>0</v>
      </c>
      <c r="AD1731" s="15">
        <f t="shared" si="266"/>
        <v>0</v>
      </c>
      <c r="AE1731" s="15">
        <f t="shared" si="266"/>
        <v>0</v>
      </c>
      <c r="AF1731" s="15">
        <f t="shared" si="266"/>
        <v>0</v>
      </c>
      <c r="AG1731" s="15">
        <f t="shared" si="266"/>
        <v>0</v>
      </c>
      <c r="AH1731" s="15">
        <f t="shared" si="266"/>
        <v>0</v>
      </c>
      <c r="AI1731" s="15">
        <f t="shared" si="267"/>
        <v>0</v>
      </c>
      <c r="AJ1731" s="15">
        <f t="shared" si="267"/>
        <v>0</v>
      </c>
      <c r="AK1731" s="15">
        <f t="shared" si="267"/>
        <v>0</v>
      </c>
      <c r="AL1731" s="15">
        <f t="shared" si="267"/>
        <v>0</v>
      </c>
      <c r="AM1731" s="15">
        <f t="shared" si="267"/>
        <v>0</v>
      </c>
      <c r="AN1731" s="15">
        <f t="shared" si="267"/>
        <v>0</v>
      </c>
      <c r="AO1731" s="15">
        <f t="shared" si="267"/>
        <v>0</v>
      </c>
      <c r="AP1731" s="15">
        <f t="shared" si="267"/>
        <v>0</v>
      </c>
      <c r="AQ1731" s="15">
        <f t="shared" si="267"/>
        <v>0</v>
      </c>
      <c r="AR1731" s="15">
        <f t="shared" si="267"/>
        <v>0</v>
      </c>
      <c r="AS1731" s="15">
        <f t="shared" si="268"/>
        <v>0</v>
      </c>
      <c r="AT1731" s="15">
        <f t="shared" si="268"/>
        <v>0</v>
      </c>
      <c r="AU1731" s="15">
        <f t="shared" si="268"/>
        <v>0</v>
      </c>
      <c r="AV1731" s="15">
        <f t="shared" si="268"/>
        <v>0</v>
      </c>
      <c r="AW1731" s="15">
        <f t="shared" si="268"/>
        <v>0</v>
      </c>
      <c r="AX1731" s="15">
        <f t="shared" si="268"/>
        <v>0</v>
      </c>
      <c r="AY1731" s="15">
        <f t="shared" si="268"/>
        <v>0</v>
      </c>
      <c r="BB1731" t="b">
        <f t="shared" si="258"/>
        <v>1</v>
      </c>
    </row>
    <row r="1732" spans="2:54">
      <c r="B1732">
        <f>TIP!A340</f>
        <v>18317</v>
      </c>
      <c r="C1732">
        <f>TIP!C340</f>
        <v>70654</v>
      </c>
      <c r="D1732" t="str">
        <f>TIP!F340</f>
        <v xml:space="preserve"> Washington County</v>
      </c>
      <c r="E1732" t="s">
        <v>4308</v>
      </c>
      <c r="F1732" t="str">
        <f t="shared" si="259"/>
        <v>County/Trail</v>
      </c>
      <c r="G1732" t="str">
        <f>TIP!F340</f>
        <v xml:space="preserve"> Washington County</v>
      </c>
      <c r="I1732" t="str">
        <f>TIP!B340</f>
        <v>Cornell Rd/Cornelius Pass Rd Adaptive System</v>
      </c>
      <c r="L1732" t="str">
        <f>TIP!E340</f>
        <v xml:space="preserve"> Local Road</v>
      </c>
      <c r="M1732" t="str">
        <f>TIP!D340</f>
        <v xml:space="preserve"> Design expansion of adaptive traffic signal system; add bicycle detection</v>
      </c>
      <c r="N1732">
        <f>TIP!P340</f>
        <v>0</v>
      </c>
      <c r="R1732">
        <v>200</v>
      </c>
      <c r="T1732" t="str">
        <f>TIP!H275</f>
        <v>Trail</v>
      </c>
      <c r="U1732" s="15">
        <f>TIP!L340</f>
        <v>2015</v>
      </c>
      <c r="W1732" s="15">
        <f t="shared" si="257"/>
        <v>0</v>
      </c>
      <c r="Y1732" s="15">
        <f t="shared" si="266"/>
        <v>0</v>
      </c>
      <c r="Z1732" s="15">
        <f t="shared" si="266"/>
        <v>0</v>
      </c>
      <c r="AA1732" s="15">
        <f t="shared" si="266"/>
        <v>0</v>
      </c>
      <c r="AB1732" s="15">
        <f t="shared" si="266"/>
        <v>0</v>
      </c>
      <c r="AC1732" s="15">
        <f t="shared" si="266"/>
        <v>0</v>
      </c>
      <c r="AD1732" s="15">
        <f t="shared" si="266"/>
        <v>0</v>
      </c>
      <c r="AE1732" s="15">
        <f t="shared" si="266"/>
        <v>0</v>
      </c>
      <c r="AF1732" s="15">
        <f t="shared" si="266"/>
        <v>0</v>
      </c>
      <c r="AG1732" s="15">
        <f t="shared" si="266"/>
        <v>0</v>
      </c>
      <c r="AH1732" s="15">
        <f t="shared" si="266"/>
        <v>0</v>
      </c>
      <c r="AI1732" s="15">
        <f t="shared" si="267"/>
        <v>0</v>
      </c>
      <c r="AJ1732" s="15">
        <f t="shared" si="267"/>
        <v>0</v>
      </c>
      <c r="AK1732" s="15">
        <f t="shared" si="267"/>
        <v>0</v>
      </c>
      <c r="AL1732" s="15">
        <f t="shared" si="267"/>
        <v>0</v>
      </c>
      <c r="AM1732" s="15">
        <f t="shared" si="267"/>
        <v>0</v>
      </c>
      <c r="AN1732" s="15">
        <f t="shared" si="267"/>
        <v>0</v>
      </c>
      <c r="AO1732" s="15">
        <f t="shared" si="267"/>
        <v>0</v>
      </c>
      <c r="AP1732" s="15">
        <f t="shared" si="267"/>
        <v>0</v>
      </c>
      <c r="AQ1732" s="15">
        <f t="shared" si="267"/>
        <v>0</v>
      </c>
      <c r="AR1732" s="15">
        <f t="shared" si="267"/>
        <v>0</v>
      </c>
      <c r="AS1732" s="15">
        <f t="shared" si="268"/>
        <v>0</v>
      </c>
      <c r="AT1732" s="15">
        <f t="shared" si="268"/>
        <v>0</v>
      </c>
      <c r="AU1732" s="15">
        <f t="shared" si="268"/>
        <v>0</v>
      </c>
      <c r="AV1732" s="15">
        <f t="shared" si="268"/>
        <v>0</v>
      </c>
      <c r="AW1732" s="15">
        <f t="shared" si="268"/>
        <v>0</v>
      </c>
      <c r="AX1732" s="15">
        <f t="shared" si="268"/>
        <v>0</v>
      </c>
      <c r="AY1732" s="15">
        <f t="shared" si="268"/>
        <v>0</v>
      </c>
      <c r="BB1732" t="b">
        <f t="shared" si="258"/>
        <v>1</v>
      </c>
    </row>
    <row r="1733" spans="2:54">
      <c r="B1733">
        <f>TIP!A341</f>
        <v>18317</v>
      </c>
      <c r="C1733">
        <f>TIP!C341</f>
        <v>70654</v>
      </c>
      <c r="D1733" t="str">
        <f>TIP!F341</f>
        <v xml:space="preserve"> Washington County</v>
      </c>
      <c r="E1733" t="s">
        <v>4308</v>
      </c>
      <c r="F1733" t="str">
        <f t="shared" si="259"/>
        <v>County/Trail</v>
      </c>
      <c r="G1733" t="str">
        <f>TIP!F341</f>
        <v xml:space="preserve"> Washington County</v>
      </c>
      <c r="I1733" t="str">
        <f>TIP!B341</f>
        <v>Cornell Rd/Cornelius Pass Rd Adaptive System</v>
      </c>
      <c r="L1733" t="str">
        <f>TIP!E341</f>
        <v xml:space="preserve"> Local Road</v>
      </c>
      <c r="M1733" t="str">
        <f>TIP!D341</f>
        <v xml:space="preserve"> Design expansion of adaptive traffic signal system; add bicycle detection</v>
      </c>
      <c r="N1733">
        <f>TIP!P341</f>
        <v>334336</v>
      </c>
      <c r="R1733">
        <v>201</v>
      </c>
      <c r="T1733" t="str">
        <f>TIP!H276</f>
        <v>Trail</v>
      </c>
      <c r="U1733" s="15">
        <f>TIP!L341</f>
        <v>2015</v>
      </c>
      <c r="W1733" s="15">
        <f t="shared" si="257"/>
        <v>334336</v>
      </c>
      <c r="Y1733" s="15">
        <f t="shared" si="266"/>
        <v>0</v>
      </c>
      <c r="Z1733" s="15">
        <f t="shared" si="266"/>
        <v>334336</v>
      </c>
      <c r="AA1733" s="15">
        <f t="shared" si="266"/>
        <v>0</v>
      </c>
      <c r="AB1733" s="15">
        <f t="shared" si="266"/>
        <v>0</v>
      </c>
      <c r="AC1733" s="15">
        <f t="shared" si="266"/>
        <v>0</v>
      </c>
      <c r="AD1733" s="15">
        <f t="shared" si="266"/>
        <v>0</v>
      </c>
      <c r="AE1733" s="15">
        <f t="shared" si="266"/>
        <v>0</v>
      </c>
      <c r="AF1733" s="15">
        <f t="shared" si="266"/>
        <v>0</v>
      </c>
      <c r="AG1733" s="15">
        <f t="shared" si="266"/>
        <v>0</v>
      </c>
      <c r="AH1733" s="15">
        <f t="shared" si="266"/>
        <v>0</v>
      </c>
      <c r="AI1733" s="15">
        <f t="shared" si="267"/>
        <v>0</v>
      </c>
      <c r="AJ1733" s="15">
        <f t="shared" si="267"/>
        <v>0</v>
      </c>
      <c r="AK1733" s="15">
        <f t="shared" si="267"/>
        <v>0</v>
      </c>
      <c r="AL1733" s="15">
        <f t="shared" si="267"/>
        <v>0</v>
      </c>
      <c r="AM1733" s="15">
        <f t="shared" si="267"/>
        <v>0</v>
      </c>
      <c r="AN1733" s="15">
        <f t="shared" si="267"/>
        <v>0</v>
      </c>
      <c r="AO1733" s="15">
        <f t="shared" si="267"/>
        <v>0</v>
      </c>
      <c r="AP1733" s="15">
        <f t="shared" si="267"/>
        <v>0</v>
      </c>
      <c r="AQ1733" s="15">
        <f t="shared" si="267"/>
        <v>0</v>
      </c>
      <c r="AR1733" s="15">
        <f t="shared" si="267"/>
        <v>0</v>
      </c>
      <c r="AS1733" s="15">
        <f t="shared" si="268"/>
        <v>0</v>
      </c>
      <c r="AT1733" s="15">
        <f t="shared" si="268"/>
        <v>0</v>
      </c>
      <c r="AU1733" s="15">
        <f t="shared" si="268"/>
        <v>0</v>
      </c>
      <c r="AV1733" s="15">
        <f t="shared" si="268"/>
        <v>0</v>
      </c>
      <c r="AW1733" s="15">
        <f t="shared" si="268"/>
        <v>0</v>
      </c>
      <c r="AX1733" s="15">
        <f t="shared" si="268"/>
        <v>0</v>
      </c>
      <c r="AY1733" s="15">
        <f t="shared" si="268"/>
        <v>0</v>
      </c>
      <c r="BB1733" t="b">
        <f t="shared" si="258"/>
        <v>1</v>
      </c>
    </row>
    <row r="1734" spans="2:54">
      <c r="B1734">
        <f>TIP!A342</f>
        <v>18317</v>
      </c>
      <c r="C1734">
        <f>TIP!C342</f>
        <v>70654</v>
      </c>
      <c r="D1734" t="str">
        <f>TIP!F342</f>
        <v xml:space="preserve"> Washington County</v>
      </c>
      <c r="E1734" t="s">
        <v>4308</v>
      </c>
      <c r="F1734" t="str">
        <f t="shared" si="259"/>
        <v>County/Roadwayandbridge</v>
      </c>
      <c r="G1734" t="str">
        <f>TIP!F342</f>
        <v xml:space="preserve"> Washington County</v>
      </c>
      <c r="I1734" t="str">
        <f>TIP!B342</f>
        <v>Cornell Rd/Cornelius Pass Rd Adaptive System</v>
      </c>
      <c r="L1734" t="str">
        <f>TIP!E342</f>
        <v xml:space="preserve"> Local Road</v>
      </c>
      <c r="M1734" t="str">
        <f>TIP!D342</f>
        <v xml:space="preserve"> Design expansion of adaptive traffic signal system; add bicycle detection</v>
      </c>
      <c r="N1734">
        <f>TIP!P342</f>
        <v>0</v>
      </c>
      <c r="R1734">
        <v>202</v>
      </c>
      <c r="T1734" t="str">
        <f>TIP!H277</f>
        <v>Roadwayandbridge</v>
      </c>
      <c r="U1734" s="15">
        <f>TIP!L342</f>
        <v>2015</v>
      </c>
      <c r="W1734" s="15">
        <f t="shared" si="257"/>
        <v>0</v>
      </c>
      <c r="Y1734" s="15">
        <f t="shared" si="266"/>
        <v>0</v>
      </c>
      <c r="Z1734" s="15">
        <f t="shared" si="266"/>
        <v>0</v>
      </c>
      <c r="AA1734" s="15">
        <f t="shared" si="266"/>
        <v>0</v>
      </c>
      <c r="AB1734" s="15">
        <f t="shared" si="266"/>
        <v>0</v>
      </c>
      <c r="AC1734" s="15">
        <f t="shared" si="266"/>
        <v>0</v>
      </c>
      <c r="AD1734" s="15">
        <f t="shared" si="266"/>
        <v>0</v>
      </c>
      <c r="AE1734" s="15">
        <f t="shared" si="266"/>
        <v>0</v>
      </c>
      <c r="AF1734" s="15">
        <f t="shared" si="266"/>
        <v>0</v>
      </c>
      <c r="AG1734" s="15">
        <f t="shared" si="266"/>
        <v>0</v>
      </c>
      <c r="AH1734" s="15">
        <f t="shared" si="266"/>
        <v>0</v>
      </c>
      <c r="AI1734" s="15">
        <f t="shared" si="267"/>
        <v>0</v>
      </c>
      <c r="AJ1734" s="15">
        <f t="shared" si="267"/>
        <v>0</v>
      </c>
      <c r="AK1734" s="15">
        <f t="shared" si="267"/>
        <v>0</v>
      </c>
      <c r="AL1734" s="15">
        <f t="shared" si="267"/>
        <v>0</v>
      </c>
      <c r="AM1734" s="15">
        <f t="shared" si="267"/>
        <v>0</v>
      </c>
      <c r="AN1734" s="15">
        <f t="shared" si="267"/>
        <v>0</v>
      </c>
      <c r="AO1734" s="15">
        <f t="shared" si="267"/>
        <v>0</v>
      </c>
      <c r="AP1734" s="15">
        <f t="shared" si="267"/>
        <v>0</v>
      </c>
      <c r="AQ1734" s="15">
        <f t="shared" si="267"/>
        <v>0</v>
      </c>
      <c r="AR1734" s="15">
        <f t="shared" si="267"/>
        <v>0</v>
      </c>
      <c r="AS1734" s="15">
        <f t="shared" si="268"/>
        <v>0</v>
      </c>
      <c r="AT1734" s="15">
        <f t="shared" si="268"/>
        <v>0</v>
      </c>
      <c r="AU1734" s="15">
        <f t="shared" si="268"/>
        <v>0</v>
      </c>
      <c r="AV1734" s="15">
        <f t="shared" si="268"/>
        <v>0</v>
      </c>
      <c r="AW1734" s="15">
        <f t="shared" si="268"/>
        <v>0</v>
      </c>
      <c r="AX1734" s="15">
        <f t="shared" si="268"/>
        <v>0</v>
      </c>
      <c r="AY1734" s="15">
        <f t="shared" si="268"/>
        <v>0</v>
      </c>
      <c r="BB1734" t="b">
        <f t="shared" si="258"/>
        <v>1</v>
      </c>
    </row>
    <row r="1735" spans="2:54">
      <c r="B1735">
        <f>TIP!A438</f>
        <v>19466</v>
      </c>
      <c r="C1735">
        <f>TIP!C438</f>
        <v>70813</v>
      </c>
      <c r="D1735" t="str">
        <f>TIP!F438</f>
        <v xml:space="preserve"> Washington County</v>
      </c>
      <c r="E1735" t="s">
        <v>4308</v>
      </c>
      <c r="F1735" t="str">
        <f t="shared" si="259"/>
        <v>County/Roadwayandbridge</v>
      </c>
      <c r="G1735" t="str">
        <f>TIP!F438</f>
        <v xml:space="preserve"> Washington County</v>
      </c>
      <c r="I1735" t="str">
        <f>TIP!B438</f>
        <v>NW Brookwood Pkwy:  NW  Meek Rd - NW Shute Rd</v>
      </c>
      <c r="L1735" t="str">
        <f>TIP!E438</f>
        <v xml:space="preserve"> Local Road</v>
      </c>
      <c r="M1735" t="str">
        <f>TIP!D438</f>
        <v xml:space="preserve"> </v>
      </c>
      <c r="N1735">
        <f>TIP!P438</f>
        <v>252000</v>
      </c>
      <c r="R1735">
        <v>298</v>
      </c>
      <c r="T1735" t="str">
        <f>TIP!H373</f>
        <v>Roadwayandbridge</v>
      </c>
      <c r="U1735" s="15">
        <f>TIP!L438</f>
        <v>2015</v>
      </c>
      <c r="W1735" s="15">
        <f t="shared" si="257"/>
        <v>252000</v>
      </c>
      <c r="Y1735" s="15">
        <f t="shared" si="266"/>
        <v>0</v>
      </c>
      <c r="Z1735" s="15">
        <f t="shared" si="266"/>
        <v>252000</v>
      </c>
      <c r="AA1735" s="15">
        <f t="shared" si="266"/>
        <v>0</v>
      </c>
      <c r="AB1735" s="15">
        <f t="shared" si="266"/>
        <v>0</v>
      </c>
      <c r="AC1735" s="15">
        <f t="shared" si="266"/>
        <v>0</v>
      </c>
      <c r="AD1735" s="15">
        <f t="shared" si="266"/>
        <v>0</v>
      </c>
      <c r="AE1735" s="15">
        <f t="shared" si="266"/>
        <v>0</v>
      </c>
      <c r="AF1735" s="15">
        <f t="shared" si="266"/>
        <v>0</v>
      </c>
      <c r="AG1735" s="15">
        <f t="shared" si="266"/>
        <v>0</v>
      </c>
      <c r="AH1735" s="15">
        <f t="shared" si="266"/>
        <v>0</v>
      </c>
      <c r="AI1735" s="15">
        <f t="shared" si="267"/>
        <v>0</v>
      </c>
      <c r="AJ1735" s="15">
        <f t="shared" si="267"/>
        <v>0</v>
      </c>
      <c r="AK1735" s="15">
        <f t="shared" si="267"/>
        <v>0</v>
      </c>
      <c r="AL1735" s="15">
        <f t="shared" si="267"/>
        <v>0</v>
      </c>
      <c r="AM1735" s="15">
        <f t="shared" si="267"/>
        <v>0</v>
      </c>
      <c r="AN1735" s="15">
        <f t="shared" si="267"/>
        <v>0</v>
      </c>
      <c r="AO1735" s="15">
        <f t="shared" si="267"/>
        <v>0</v>
      </c>
      <c r="AP1735" s="15">
        <f t="shared" si="267"/>
        <v>0</v>
      </c>
      <c r="AQ1735" s="15">
        <f t="shared" si="267"/>
        <v>0</v>
      </c>
      <c r="AR1735" s="15">
        <f t="shared" si="267"/>
        <v>0</v>
      </c>
      <c r="AS1735" s="15">
        <f t="shared" si="268"/>
        <v>0</v>
      </c>
      <c r="AT1735" s="15">
        <f t="shared" si="268"/>
        <v>0</v>
      </c>
      <c r="AU1735" s="15">
        <f t="shared" si="268"/>
        <v>0</v>
      </c>
      <c r="AV1735" s="15">
        <f t="shared" si="268"/>
        <v>0</v>
      </c>
      <c r="AW1735" s="15">
        <f t="shared" si="268"/>
        <v>0</v>
      </c>
      <c r="AX1735" s="15">
        <f t="shared" si="268"/>
        <v>0</v>
      </c>
      <c r="AY1735" s="15">
        <f t="shared" si="268"/>
        <v>0</v>
      </c>
      <c r="BB1735" t="b">
        <f t="shared" si="258"/>
        <v>1</v>
      </c>
    </row>
    <row r="1736" spans="2:54">
      <c r="B1736">
        <f>TIP!A439</f>
        <v>19466</v>
      </c>
      <c r="C1736">
        <f>TIP!C439</f>
        <v>70813</v>
      </c>
      <c r="D1736" t="str">
        <f>TIP!F439</f>
        <v xml:space="preserve"> Washington County</v>
      </c>
      <c r="E1736" t="s">
        <v>4308</v>
      </c>
      <c r="F1736" t="str">
        <f t="shared" si="259"/>
        <v>County/Pedestrian</v>
      </c>
      <c r="G1736" t="str">
        <f>TIP!F439</f>
        <v xml:space="preserve"> Washington County</v>
      </c>
      <c r="I1736" t="str">
        <f>TIP!B439</f>
        <v>NW Brookwood Pkwy:  NW  Meek Rd - NW Shute Rd</v>
      </c>
      <c r="L1736" t="str">
        <f>TIP!E439</f>
        <v xml:space="preserve"> Local Road</v>
      </c>
      <c r="M1736" t="str">
        <f>TIP!D439</f>
        <v xml:space="preserve"> </v>
      </c>
      <c r="N1736">
        <f>TIP!P439</f>
        <v>1148000</v>
      </c>
      <c r="R1736">
        <v>299</v>
      </c>
      <c r="T1736" t="str">
        <f>TIP!H374</f>
        <v>Pedestrian</v>
      </c>
      <c r="U1736" s="15">
        <f>TIP!L439</f>
        <v>2015</v>
      </c>
      <c r="W1736" s="15">
        <f t="shared" si="257"/>
        <v>1148000</v>
      </c>
      <c r="Y1736" s="15">
        <f t="shared" si="266"/>
        <v>0</v>
      </c>
      <c r="Z1736" s="15">
        <f t="shared" si="266"/>
        <v>1148000</v>
      </c>
      <c r="AA1736" s="15">
        <f t="shared" si="266"/>
        <v>0</v>
      </c>
      <c r="AB1736" s="15">
        <f t="shared" si="266"/>
        <v>0</v>
      </c>
      <c r="AC1736" s="15">
        <f t="shared" si="266"/>
        <v>0</v>
      </c>
      <c r="AD1736" s="15">
        <f t="shared" si="266"/>
        <v>0</v>
      </c>
      <c r="AE1736" s="15">
        <f t="shared" si="266"/>
        <v>0</v>
      </c>
      <c r="AF1736" s="15">
        <f t="shared" si="266"/>
        <v>0</v>
      </c>
      <c r="AG1736" s="15">
        <f t="shared" si="266"/>
        <v>0</v>
      </c>
      <c r="AH1736" s="15">
        <f t="shared" si="266"/>
        <v>0</v>
      </c>
      <c r="AI1736" s="15">
        <f t="shared" si="267"/>
        <v>0</v>
      </c>
      <c r="AJ1736" s="15">
        <f t="shared" si="267"/>
        <v>0</v>
      </c>
      <c r="AK1736" s="15">
        <f t="shared" si="267"/>
        <v>0</v>
      </c>
      <c r="AL1736" s="15">
        <f t="shared" si="267"/>
        <v>0</v>
      </c>
      <c r="AM1736" s="15">
        <f t="shared" si="267"/>
        <v>0</v>
      </c>
      <c r="AN1736" s="15">
        <f t="shared" si="267"/>
        <v>0</v>
      </c>
      <c r="AO1736" s="15">
        <f t="shared" si="267"/>
        <v>0</v>
      </c>
      <c r="AP1736" s="15">
        <f t="shared" si="267"/>
        <v>0</v>
      </c>
      <c r="AQ1736" s="15">
        <f t="shared" si="267"/>
        <v>0</v>
      </c>
      <c r="AR1736" s="15">
        <f t="shared" si="267"/>
        <v>0</v>
      </c>
      <c r="AS1736" s="15">
        <f t="shared" si="268"/>
        <v>0</v>
      </c>
      <c r="AT1736" s="15">
        <f t="shared" si="268"/>
        <v>0</v>
      </c>
      <c r="AU1736" s="15">
        <f t="shared" si="268"/>
        <v>0</v>
      </c>
      <c r="AV1736" s="15">
        <f t="shared" si="268"/>
        <v>0</v>
      </c>
      <c r="AW1736" s="15">
        <f t="shared" si="268"/>
        <v>0</v>
      </c>
      <c r="AX1736" s="15">
        <f t="shared" si="268"/>
        <v>0</v>
      </c>
      <c r="AY1736" s="15">
        <f t="shared" si="268"/>
        <v>0</v>
      </c>
      <c r="BB1736" t="b">
        <f t="shared" si="258"/>
        <v>1</v>
      </c>
    </row>
    <row r="1737" spans="2:54">
      <c r="B1737">
        <f>TIP!A440</f>
        <v>19466</v>
      </c>
      <c r="C1737">
        <f>TIP!C440</f>
        <v>70813</v>
      </c>
      <c r="D1737" t="str">
        <f>TIP!F440</f>
        <v xml:space="preserve"> Washington County</v>
      </c>
      <c r="E1737" t="s">
        <v>4308</v>
      </c>
      <c r="F1737" t="str">
        <f t="shared" si="259"/>
        <v>County/0</v>
      </c>
      <c r="G1737" t="str">
        <f>TIP!F440</f>
        <v xml:space="preserve"> Washington County</v>
      </c>
      <c r="I1737" t="str">
        <f>TIP!B440</f>
        <v>NW Brookwood Pkwy:  NW  Meek Rd - NW Shute Rd</v>
      </c>
      <c r="L1737" t="str">
        <f>TIP!E440</f>
        <v xml:space="preserve"> Local Road</v>
      </c>
      <c r="M1737" t="str">
        <f>TIP!D440</f>
        <v xml:space="preserve"> </v>
      </c>
      <c r="N1737">
        <f>TIP!P440</f>
        <v>360000</v>
      </c>
      <c r="R1737">
        <v>300</v>
      </c>
      <c r="T1737">
        <f>TIP!H375</f>
        <v>0</v>
      </c>
      <c r="U1737" s="15">
        <f>TIP!L440</f>
        <v>2015</v>
      </c>
      <c r="W1737" s="15">
        <f t="shared" si="257"/>
        <v>360000</v>
      </c>
      <c r="Y1737" s="15">
        <f t="shared" si="266"/>
        <v>0</v>
      </c>
      <c r="Z1737" s="15">
        <f t="shared" si="266"/>
        <v>360000</v>
      </c>
      <c r="AA1737" s="15">
        <f t="shared" si="266"/>
        <v>0</v>
      </c>
      <c r="AB1737" s="15">
        <f t="shared" si="266"/>
        <v>0</v>
      </c>
      <c r="AC1737" s="15">
        <f t="shared" si="266"/>
        <v>0</v>
      </c>
      <c r="AD1737" s="15">
        <f t="shared" si="266"/>
        <v>0</v>
      </c>
      <c r="AE1737" s="15">
        <f t="shared" si="266"/>
        <v>0</v>
      </c>
      <c r="AF1737" s="15">
        <f t="shared" si="266"/>
        <v>0</v>
      </c>
      <c r="AG1737" s="15">
        <f t="shared" si="266"/>
        <v>0</v>
      </c>
      <c r="AH1737" s="15">
        <f t="shared" si="266"/>
        <v>0</v>
      </c>
      <c r="AI1737" s="15">
        <f t="shared" si="267"/>
        <v>0</v>
      </c>
      <c r="AJ1737" s="15">
        <f t="shared" si="267"/>
        <v>0</v>
      </c>
      <c r="AK1737" s="15">
        <f t="shared" si="267"/>
        <v>0</v>
      </c>
      <c r="AL1737" s="15">
        <f t="shared" si="267"/>
        <v>0</v>
      </c>
      <c r="AM1737" s="15">
        <f t="shared" si="267"/>
        <v>0</v>
      </c>
      <c r="AN1737" s="15">
        <f t="shared" si="267"/>
        <v>0</v>
      </c>
      <c r="AO1737" s="15">
        <f t="shared" si="267"/>
        <v>0</v>
      </c>
      <c r="AP1737" s="15">
        <f t="shared" si="267"/>
        <v>0</v>
      </c>
      <c r="AQ1737" s="15">
        <f t="shared" si="267"/>
        <v>0</v>
      </c>
      <c r="AR1737" s="15">
        <f t="shared" si="267"/>
        <v>0</v>
      </c>
      <c r="AS1737" s="15">
        <f t="shared" si="268"/>
        <v>0</v>
      </c>
      <c r="AT1737" s="15">
        <f t="shared" si="268"/>
        <v>0</v>
      </c>
      <c r="AU1737" s="15">
        <f t="shared" si="268"/>
        <v>0</v>
      </c>
      <c r="AV1737" s="15">
        <f t="shared" si="268"/>
        <v>0</v>
      </c>
      <c r="AW1737" s="15">
        <f t="shared" si="268"/>
        <v>0</v>
      </c>
      <c r="AX1737" s="15">
        <f t="shared" si="268"/>
        <v>0</v>
      </c>
      <c r="AY1737" s="15">
        <f t="shared" si="268"/>
        <v>0</v>
      </c>
      <c r="BB1737" t="b">
        <f t="shared" si="258"/>
        <v>1</v>
      </c>
    </row>
    <row r="1738" spans="2:54">
      <c r="B1738">
        <f>TIP!A441</f>
        <v>19466</v>
      </c>
      <c r="C1738">
        <f>TIP!C441</f>
        <v>70813</v>
      </c>
      <c r="D1738" t="str">
        <f>TIP!F441</f>
        <v xml:space="preserve"> Washington County</v>
      </c>
      <c r="E1738" t="s">
        <v>4308</v>
      </c>
      <c r="F1738" t="str">
        <f t="shared" si="259"/>
        <v>County/0</v>
      </c>
      <c r="G1738" t="str">
        <f>TIP!F441</f>
        <v xml:space="preserve"> Washington County</v>
      </c>
      <c r="I1738" t="str">
        <f>TIP!B441</f>
        <v>NW Brookwood Pkwy:  NW  Meek Rd - NW Shute Rd</v>
      </c>
      <c r="L1738" t="str">
        <f>TIP!E441</f>
        <v xml:space="preserve"> Local Road</v>
      </c>
      <c r="M1738" t="str">
        <f>TIP!D441</f>
        <v xml:space="preserve"> </v>
      </c>
      <c r="N1738">
        <f>TIP!P441</f>
        <v>1640000</v>
      </c>
      <c r="R1738">
        <v>301</v>
      </c>
      <c r="T1738">
        <f>TIP!H376</f>
        <v>0</v>
      </c>
      <c r="U1738" s="15">
        <f>TIP!L441</f>
        <v>2015</v>
      </c>
      <c r="W1738" s="15">
        <f t="shared" si="257"/>
        <v>1640000</v>
      </c>
      <c r="Y1738" s="15">
        <f t="shared" ref="Y1738:AH1748" si="269">IF(Y$1=$U1738,$W1738,0)</f>
        <v>0</v>
      </c>
      <c r="Z1738" s="15">
        <f t="shared" si="269"/>
        <v>1640000</v>
      </c>
      <c r="AA1738" s="15">
        <f t="shared" si="269"/>
        <v>0</v>
      </c>
      <c r="AB1738" s="15">
        <f t="shared" si="269"/>
        <v>0</v>
      </c>
      <c r="AC1738" s="15">
        <f t="shared" si="269"/>
        <v>0</v>
      </c>
      <c r="AD1738" s="15">
        <f t="shared" si="269"/>
        <v>0</v>
      </c>
      <c r="AE1738" s="15">
        <f t="shared" si="269"/>
        <v>0</v>
      </c>
      <c r="AF1738" s="15">
        <f t="shared" si="269"/>
        <v>0</v>
      </c>
      <c r="AG1738" s="15">
        <f t="shared" si="269"/>
        <v>0</v>
      </c>
      <c r="AH1738" s="15">
        <f t="shared" si="269"/>
        <v>0</v>
      </c>
      <c r="AI1738" s="15">
        <f t="shared" ref="AI1738:AR1748" si="270">IF(AI$1=$U1738,$W1738,0)</f>
        <v>0</v>
      </c>
      <c r="AJ1738" s="15">
        <f t="shared" si="270"/>
        <v>0</v>
      </c>
      <c r="AK1738" s="15">
        <f t="shared" si="270"/>
        <v>0</v>
      </c>
      <c r="AL1738" s="15">
        <f t="shared" si="270"/>
        <v>0</v>
      </c>
      <c r="AM1738" s="15">
        <f t="shared" si="270"/>
        <v>0</v>
      </c>
      <c r="AN1738" s="15">
        <f t="shared" si="270"/>
        <v>0</v>
      </c>
      <c r="AO1738" s="15">
        <f t="shared" si="270"/>
        <v>0</v>
      </c>
      <c r="AP1738" s="15">
        <f t="shared" si="270"/>
        <v>0</v>
      </c>
      <c r="AQ1738" s="15">
        <f t="shared" si="270"/>
        <v>0</v>
      </c>
      <c r="AR1738" s="15">
        <f t="shared" si="270"/>
        <v>0</v>
      </c>
      <c r="AS1738" s="15">
        <f t="shared" ref="AS1738:AY1748" si="271">IF(AS$1=$U1738,$W1738,0)</f>
        <v>0</v>
      </c>
      <c r="AT1738" s="15">
        <f t="shared" si="271"/>
        <v>0</v>
      </c>
      <c r="AU1738" s="15">
        <f t="shared" si="271"/>
        <v>0</v>
      </c>
      <c r="AV1738" s="15">
        <f t="shared" si="271"/>
        <v>0</v>
      </c>
      <c r="AW1738" s="15">
        <f t="shared" si="271"/>
        <v>0</v>
      </c>
      <c r="AX1738" s="15">
        <f t="shared" si="271"/>
        <v>0</v>
      </c>
      <c r="AY1738" s="15">
        <f t="shared" si="271"/>
        <v>0</v>
      </c>
      <c r="BB1738" t="b">
        <f t="shared" si="258"/>
        <v>1</v>
      </c>
    </row>
    <row r="1739" spans="2:54">
      <c r="B1739">
        <f>TIP!A523</f>
        <v>19358</v>
      </c>
      <c r="C1739">
        <f>TIP!C523</f>
        <v>70789</v>
      </c>
      <c r="D1739" t="str">
        <f>TIP!F523</f>
        <v xml:space="preserve"> Washington County</v>
      </c>
      <c r="E1739" t="s">
        <v>4308</v>
      </c>
      <c r="F1739" t="str">
        <f t="shared" si="259"/>
        <v>County/System/corridorplanning</v>
      </c>
      <c r="G1739" t="str">
        <f>TIP!F523</f>
        <v xml:space="preserve"> Washington County</v>
      </c>
      <c r="I1739" t="str">
        <f>TIP!B523</f>
        <v>SW Tonquin Rd: Grahams Ferry Rd to Boones Ferry Rd</v>
      </c>
      <c r="L1739" t="str">
        <f>TIP!E523</f>
        <v xml:space="preserve"> Local Road</v>
      </c>
      <c r="M1739" t="str">
        <f>TIP!D523</f>
        <v xml:space="preserve"> Extend the new east-west arterial from Grahams Ferry Road to Boones Ferry Road and provide access between I-5 and the Basalt Creek industrial area.</v>
      </c>
      <c r="N1739">
        <f>TIP!P523</f>
        <v>2376017</v>
      </c>
      <c r="R1739">
        <v>383</v>
      </c>
      <c r="T1739" t="str">
        <f>TIP!H458</f>
        <v>System/corridorplanning</v>
      </c>
      <c r="U1739" s="15">
        <f>TIP!L523</f>
        <v>2016</v>
      </c>
      <c r="W1739" s="15">
        <f t="shared" si="257"/>
        <v>2376017</v>
      </c>
      <c r="Y1739" s="15">
        <f t="shared" si="269"/>
        <v>0</v>
      </c>
      <c r="Z1739" s="15">
        <f t="shared" si="269"/>
        <v>0</v>
      </c>
      <c r="AA1739" s="15">
        <f t="shared" si="269"/>
        <v>2376017</v>
      </c>
      <c r="AB1739" s="15">
        <f t="shared" si="269"/>
        <v>0</v>
      </c>
      <c r="AC1739" s="15">
        <f t="shared" si="269"/>
        <v>0</v>
      </c>
      <c r="AD1739" s="15">
        <f t="shared" si="269"/>
        <v>0</v>
      </c>
      <c r="AE1739" s="15">
        <f t="shared" si="269"/>
        <v>0</v>
      </c>
      <c r="AF1739" s="15">
        <f t="shared" si="269"/>
        <v>0</v>
      </c>
      <c r="AG1739" s="15">
        <f t="shared" si="269"/>
        <v>0</v>
      </c>
      <c r="AH1739" s="15">
        <f t="shared" si="269"/>
        <v>0</v>
      </c>
      <c r="AI1739" s="15">
        <f t="shared" si="270"/>
        <v>0</v>
      </c>
      <c r="AJ1739" s="15">
        <f t="shared" si="270"/>
        <v>0</v>
      </c>
      <c r="AK1739" s="15">
        <f t="shared" si="270"/>
        <v>0</v>
      </c>
      <c r="AL1739" s="15">
        <f t="shared" si="270"/>
        <v>0</v>
      </c>
      <c r="AM1739" s="15">
        <f t="shared" si="270"/>
        <v>0</v>
      </c>
      <c r="AN1739" s="15">
        <f t="shared" si="270"/>
        <v>0</v>
      </c>
      <c r="AO1739" s="15">
        <f t="shared" si="270"/>
        <v>0</v>
      </c>
      <c r="AP1739" s="15">
        <f t="shared" si="270"/>
        <v>0</v>
      </c>
      <c r="AQ1739" s="15">
        <f t="shared" si="270"/>
        <v>0</v>
      </c>
      <c r="AR1739" s="15">
        <f t="shared" si="270"/>
        <v>0</v>
      </c>
      <c r="AS1739" s="15">
        <f t="shared" si="271"/>
        <v>0</v>
      </c>
      <c r="AT1739" s="15">
        <f t="shared" si="271"/>
        <v>0</v>
      </c>
      <c r="AU1739" s="15">
        <f t="shared" si="271"/>
        <v>0</v>
      </c>
      <c r="AV1739" s="15">
        <f t="shared" si="271"/>
        <v>0</v>
      </c>
      <c r="AW1739" s="15">
        <f t="shared" si="271"/>
        <v>0</v>
      </c>
      <c r="AX1739" s="15">
        <f t="shared" si="271"/>
        <v>0</v>
      </c>
      <c r="AY1739" s="15">
        <f t="shared" si="271"/>
        <v>0</v>
      </c>
      <c r="BB1739" t="b">
        <f t="shared" si="258"/>
        <v>1</v>
      </c>
    </row>
    <row r="1740" spans="2:54">
      <c r="B1740">
        <f>TIP!A527</f>
        <v>19466</v>
      </c>
      <c r="C1740">
        <f>TIP!C527</f>
        <v>70813</v>
      </c>
      <c r="D1740" t="str">
        <f>TIP!F527</f>
        <v xml:space="preserve"> Washington County</v>
      </c>
      <c r="E1740" t="s">
        <v>4308</v>
      </c>
      <c r="F1740" t="str">
        <f t="shared" si="259"/>
        <v>County/Roadwayandbridge</v>
      </c>
      <c r="G1740" t="str">
        <f>TIP!F527</f>
        <v xml:space="preserve"> Washington County</v>
      </c>
      <c r="I1740" t="str">
        <f>TIP!B527</f>
        <v>NW Brookwood Pkwy:  NW  Meek Rd - NW Shute Rd</v>
      </c>
      <c r="L1740" t="str">
        <f>TIP!E527</f>
        <v xml:space="preserve"> Local Road</v>
      </c>
      <c r="M1740" t="str">
        <f>TIP!D527</f>
        <v xml:space="preserve"> </v>
      </c>
      <c r="N1740">
        <f>TIP!P527</f>
        <v>1388000</v>
      </c>
      <c r="R1740">
        <v>387</v>
      </c>
      <c r="T1740" t="str">
        <f>TIP!H462</f>
        <v>Roadwayandbridge</v>
      </c>
      <c r="U1740" s="15">
        <f>TIP!L527</f>
        <v>2016</v>
      </c>
      <c r="W1740" s="15">
        <f t="shared" si="257"/>
        <v>1388000</v>
      </c>
      <c r="Y1740" s="15">
        <f t="shared" si="269"/>
        <v>0</v>
      </c>
      <c r="Z1740" s="15">
        <f t="shared" si="269"/>
        <v>0</v>
      </c>
      <c r="AA1740" s="15">
        <f t="shared" si="269"/>
        <v>1388000</v>
      </c>
      <c r="AB1740" s="15">
        <f t="shared" si="269"/>
        <v>0</v>
      </c>
      <c r="AC1740" s="15">
        <f t="shared" si="269"/>
        <v>0</v>
      </c>
      <c r="AD1740" s="15">
        <f t="shared" si="269"/>
        <v>0</v>
      </c>
      <c r="AE1740" s="15">
        <f t="shared" si="269"/>
        <v>0</v>
      </c>
      <c r="AF1740" s="15">
        <f t="shared" si="269"/>
        <v>0</v>
      </c>
      <c r="AG1740" s="15">
        <f t="shared" si="269"/>
        <v>0</v>
      </c>
      <c r="AH1740" s="15">
        <f t="shared" si="269"/>
        <v>0</v>
      </c>
      <c r="AI1740" s="15">
        <f t="shared" si="270"/>
        <v>0</v>
      </c>
      <c r="AJ1740" s="15">
        <f t="shared" si="270"/>
        <v>0</v>
      </c>
      <c r="AK1740" s="15">
        <f t="shared" si="270"/>
        <v>0</v>
      </c>
      <c r="AL1740" s="15">
        <f t="shared" si="270"/>
        <v>0</v>
      </c>
      <c r="AM1740" s="15">
        <f t="shared" si="270"/>
        <v>0</v>
      </c>
      <c r="AN1740" s="15">
        <f t="shared" si="270"/>
        <v>0</v>
      </c>
      <c r="AO1740" s="15">
        <f t="shared" si="270"/>
        <v>0</v>
      </c>
      <c r="AP1740" s="15">
        <f t="shared" si="270"/>
        <v>0</v>
      </c>
      <c r="AQ1740" s="15">
        <f t="shared" si="270"/>
        <v>0</v>
      </c>
      <c r="AR1740" s="15">
        <f t="shared" si="270"/>
        <v>0</v>
      </c>
      <c r="AS1740" s="15">
        <f t="shared" si="271"/>
        <v>0</v>
      </c>
      <c r="AT1740" s="15">
        <f t="shared" si="271"/>
        <v>0</v>
      </c>
      <c r="AU1740" s="15">
        <f t="shared" si="271"/>
        <v>0</v>
      </c>
      <c r="AV1740" s="15">
        <f t="shared" si="271"/>
        <v>0</v>
      </c>
      <c r="AW1740" s="15">
        <f t="shared" si="271"/>
        <v>0</v>
      </c>
      <c r="AX1740" s="15">
        <f t="shared" si="271"/>
        <v>0</v>
      </c>
      <c r="AY1740" s="15">
        <f t="shared" si="271"/>
        <v>0</v>
      </c>
      <c r="BB1740" t="b">
        <f t="shared" si="258"/>
        <v>1</v>
      </c>
    </row>
    <row r="1741" spans="2:54">
      <c r="B1741">
        <f>TIP!A528</f>
        <v>19466</v>
      </c>
      <c r="C1741">
        <f>TIP!C528</f>
        <v>70813</v>
      </c>
      <c r="D1741" t="str">
        <f>TIP!F528</f>
        <v xml:space="preserve"> Washington County</v>
      </c>
      <c r="E1741" t="s">
        <v>4308</v>
      </c>
      <c r="F1741" t="str">
        <f t="shared" si="259"/>
        <v>County/Roadwayandbridge</v>
      </c>
      <c r="G1741" t="str">
        <f>TIP!F528</f>
        <v xml:space="preserve"> Washington County</v>
      </c>
      <c r="I1741" t="str">
        <f>TIP!B528</f>
        <v>NW Brookwood Pkwy:  NW  Meek Rd - NW Shute Rd</v>
      </c>
      <c r="L1741" t="str">
        <f>TIP!E528</f>
        <v xml:space="preserve"> Local Road</v>
      </c>
      <c r="M1741" t="str">
        <f>TIP!D528</f>
        <v xml:space="preserve"> </v>
      </c>
      <c r="N1741">
        <f>TIP!P528</f>
        <v>6212000</v>
      </c>
      <c r="R1741">
        <v>388</v>
      </c>
      <c r="T1741" t="str">
        <f>TIP!H463</f>
        <v>Roadwayandbridge</v>
      </c>
      <c r="U1741" s="15">
        <f>TIP!L528</f>
        <v>2016</v>
      </c>
      <c r="W1741" s="15">
        <f t="shared" si="257"/>
        <v>6212000</v>
      </c>
      <c r="Y1741" s="15">
        <f t="shared" si="269"/>
        <v>0</v>
      </c>
      <c r="Z1741" s="15">
        <f t="shared" si="269"/>
        <v>0</v>
      </c>
      <c r="AA1741" s="15">
        <f t="shared" si="269"/>
        <v>6212000</v>
      </c>
      <c r="AB1741" s="15">
        <f t="shared" si="269"/>
        <v>0</v>
      </c>
      <c r="AC1741" s="15">
        <f t="shared" si="269"/>
        <v>0</v>
      </c>
      <c r="AD1741" s="15">
        <f t="shared" si="269"/>
        <v>0</v>
      </c>
      <c r="AE1741" s="15">
        <f t="shared" si="269"/>
        <v>0</v>
      </c>
      <c r="AF1741" s="15">
        <f t="shared" si="269"/>
        <v>0</v>
      </c>
      <c r="AG1741" s="15">
        <f t="shared" si="269"/>
        <v>0</v>
      </c>
      <c r="AH1741" s="15">
        <f t="shared" si="269"/>
        <v>0</v>
      </c>
      <c r="AI1741" s="15">
        <f t="shared" si="270"/>
        <v>0</v>
      </c>
      <c r="AJ1741" s="15">
        <f t="shared" si="270"/>
        <v>0</v>
      </c>
      <c r="AK1741" s="15">
        <f t="shared" si="270"/>
        <v>0</v>
      </c>
      <c r="AL1741" s="15">
        <f t="shared" si="270"/>
        <v>0</v>
      </c>
      <c r="AM1741" s="15">
        <f t="shared" si="270"/>
        <v>0</v>
      </c>
      <c r="AN1741" s="15">
        <f t="shared" si="270"/>
        <v>0</v>
      </c>
      <c r="AO1741" s="15">
        <f t="shared" si="270"/>
        <v>0</v>
      </c>
      <c r="AP1741" s="15">
        <f t="shared" si="270"/>
        <v>0</v>
      </c>
      <c r="AQ1741" s="15">
        <f t="shared" si="270"/>
        <v>0</v>
      </c>
      <c r="AR1741" s="15">
        <f t="shared" si="270"/>
        <v>0</v>
      </c>
      <c r="AS1741" s="15">
        <f t="shared" si="271"/>
        <v>0</v>
      </c>
      <c r="AT1741" s="15">
        <f t="shared" si="271"/>
        <v>0</v>
      </c>
      <c r="AU1741" s="15">
        <f t="shared" si="271"/>
        <v>0</v>
      </c>
      <c r="AV1741" s="15">
        <f t="shared" si="271"/>
        <v>0</v>
      </c>
      <c r="AW1741" s="15">
        <f t="shared" si="271"/>
        <v>0</v>
      </c>
      <c r="AX1741" s="15">
        <f t="shared" si="271"/>
        <v>0</v>
      </c>
      <c r="AY1741" s="15">
        <f t="shared" si="271"/>
        <v>0</v>
      </c>
      <c r="BB1741" t="b">
        <f t="shared" si="258"/>
        <v>1</v>
      </c>
    </row>
    <row r="1742" spans="2:54">
      <c r="B1742">
        <f>TIP!A530</f>
        <v>0</v>
      </c>
      <c r="C1742">
        <f>TIP!C530</f>
        <v>70692</v>
      </c>
      <c r="D1742" t="str">
        <f>TIP!F530</f>
        <v xml:space="preserve"> Washington County</v>
      </c>
      <c r="E1742" t="s">
        <v>4308</v>
      </c>
      <c r="F1742" t="str">
        <f t="shared" si="259"/>
        <v>County/TransportationSystemManagementOperations</v>
      </c>
      <c r="G1742" t="str">
        <f>TIP!F530</f>
        <v xml:space="preserve"> Washington County</v>
      </c>
      <c r="I1742" t="str">
        <f>TIP!B530</f>
        <v>Tonquin Road / Grahams Ferry Road Intersection Project</v>
      </c>
      <c r="L1742" t="str">
        <f>TIP!E530</f>
        <v xml:space="preserve"> </v>
      </c>
      <c r="M1742" t="str">
        <f>TIP!D530</f>
        <v xml:space="preserve"> The project will reconstruct the intersection and approach of Tonquin Road and Grahams Ferry Road in unincorporated Washington County between Tualatin and Wilsonville.</v>
      </c>
      <c r="N1742">
        <f>TIP!P530</f>
        <v>0</v>
      </c>
      <c r="R1742">
        <v>390</v>
      </c>
      <c r="T1742" t="str">
        <f>TIP!H465</f>
        <v>TransportationSystemManagementOperations</v>
      </c>
      <c r="U1742" s="15">
        <f>TIP!L530</f>
        <v>2016</v>
      </c>
      <c r="W1742" s="15">
        <f t="shared" si="257"/>
        <v>0</v>
      </c>
      <c r="Y1742" s="15">
        <f t="shared" si="269"/>
        <v>0</v>
      </c>
      <c r="Z1742" s="15">
        <f t="shared" si="269"/>
        <v>0</v>
      </c>
      <c r="AA1742" s="15">
        <f t="shared" si="269"/>
        <v>0</v>
      </c>
      <c r="AB1742" s="15">
        <f t="shared" si="269"/>
        <v>0</v>
      </c>
      <c r="AC1742" s="15">
        <f t="shared" si="269"/>
        <v>0</v>
      </c>
      <c r="AD1742" s="15">
        <f t="shared" si="269"/>
        <v>0</v>
      </c>
      <c r="AE1742" s="15">
        <f t="shared" si="269"/>
        <v>0</v>
      </c>
      <c r="AF1742" s="15">
        <f t="shared" si="269"/>
        <v>0</v>
      </c>
      <c r="AG1742" s="15">
        <f t="shared" si="269"/>
        <v>0</v>
      </c>
      <c r="AH1742" s="15">
        <f t="shared" si="269"/>
        <v>0</v>
      </c>
      <c r="AI1742" s="15">
        <f t="shared" si="270"/>
        <v>0</v>
      </c>
      <c r="AJ1742" s="15">
        <f t="shared" si="270"/>
        <v>0</v>
      </c>
      <c r="AK1742" s="15">
        <f t="shared" si="270"/>
        <v>0</v>
      </c>
      <c r="AL1742" s="15">
        <f t="shared" si="270"/>
        <v>0</v>
      </c>
      <c r="AM1742" s="15">
        <f t="shared" si="270"/>
        <v>0</v>
      </c>
      <c r="AN1742" s="15">
        <f t="shared" si="270"/>
        <v>0</v>
      </c>
      <c r="AO1742" s="15">
        <f t="shared" si="270"/>
        <v>0</v>
      </c>
      <c r="AP1742" s="15">
        <f t="shared" si="270"/>
        <v>0</v>
      </c>
      <c r="AQ1742" s="15">
        <f t="shared" si="270"/>
        <v>0</v>
      </c>
      <c r="AR1742" s="15">
        <f t="shared" si="270"/>
        <v>0</v>
      </c>
      <c r="AS1742" s="15">
        <f t="shared" si="271"/>
        <v>0</v>
      </c>
      <c r="AT1742" s="15">
        <f t="shared" si="271"/>
        <v>0</v>
      </c>
      <c r="AU1742" s="15">
        <f t="shared" si="271"/>
        <v>0</v>
      </c>
      <c r="AV1742" s="15">
        <f t="shared" si="271"/>
        <v>0</v>
      </c>
      <c r="AW1742" s="15">
        <f t="shared" si="271"/>
        <v>0</v>
      </c>
      <c r="AX1742" s="15">
        <f t="shared" si="271"/>
        <v>0</v>
      </c>
      <c r="AY1742" s="15">
        <f t="shared" si="271"/>
        <v>0</v>
      </c>
      <c r="BB1742" t="b">
        <f t="shared" si="258"/>
        <v>1</v>
      </c>
    </row>
    <row r="1743" spans="2:54">
      <c r="B1743" t="str">
        <f>TIP!A584</f>
        <v xml:space="preserve"> </v>
      </c>
      <c r="C1743">
        <f>TIP!C584</f>
        <v>70692</v>
      </c>
      <c r="D1743" t="str">
        <f>TIP!F584</f>
        <v xml:space="preserve"> Washington County</v>
      </c>
      <c r="E1743" t="s">
        <v>4308</v>
      </c>
      <c r="F1743" t="str">
        <f t="shared" si="259"/>
        <v>County/Transit</v>
      </c>
      <c r="G1743" t="str">
        <f>TIP!F584</f>
        <v xml:space="preserve"> Washington County</v>
      </c>
      <c r="I1743" t="str">
        <f>TIP!B584</f>
        <v>Tonquin Road / Grahams Ferry Road Intersection Project</v>
      </c>
      <c r="L1743" t="str">
        <f>TIP!E584</f>
        <v xml:space="preserve"> </v>
      </c>
      <c r="M1743" t="str">
        <f>TIP!D584</f>
        <v xml:space="preserve"> The project will reconstruct the intersection and approach of Tonquin Road and Grahams Ferry Road in unincorporated Washington County between Tualatin and Wilsonville.</v>
      </c>
      <c r="N1743">
        <f>TIP!P584</f>
        <v>0</v>
      </c>
      <c r="R1743">
        <v>444</v>
      </c>
      <c r="T1743" t="str">
        <f>TIP!H519</f>
        <v>Transit</v>
      </c>
      <c r="U1743" s="15">
        <f>TIP!L584</f>
        <v>2017</v>
      </c>
      <c r="W1743" s="15">
        <f t="shared" si="257"/>
        <v>0</v>
      </c>
      <c r="Y1743" s="15">
        <f t="shared" si="269"/>
        <v>0</v>
      </c>
      <c r="Z1743" s="15">
        <f t="shared" si="269"/>
        <v>0</v>
      </c>
      <c r="AA1743" s="15">
        <f t="shared" si="269"/>
        <v>0</v>
      </c>
      <c r="AB1743" s="15">
        <f t="shared" si="269"/>
        <v>0</v>
      </c>
      <c r="AC1743" s="15">
        <f t="shared" si="269"/>
        <v>0</v>
      </c>
      <c r="AD1743" s="15">
        <f t="shared" si="269"/>
        <v>0</v>
      </c>
      <c r="AE1743" s="15">
        <f t="shared" si="269"/>
        <v>0</v>
      </c>
      <c r="AF1743" s="15">
        <f t="shared" si="269"/>
        <v>0</v>
      </c>
      <c r="AG1743" s="15">
        <f t="shared" si="269"/>
        <v>0</v>
      </c>
      <c r="AH1743" s="15">
        <f t="shared" si="269"/>
        <v>0</v>
      </c>
      <c r="AI1743" s="15">
        <f t="shared" si="270"/>
        <v>0</v>
      </c>
      <c r="AJ1743" s="15">
        <f t="shared" si="270"/>
        <v>0</v>
      </c>
      <c r="AK1743" s="15">
        <f t="shared" si="270"/>
        <v>0</v>
      </c>
      <c r="AL1743" s="15">
        <f t="shared" si="270"/>
        <v>0</v>
      </c>
      <c r="AM1743" s="15">
        <f t="shared" si="270"/>
        <v>0</v>
      </c>
      <c r="AN1743" s="15">
        <f t="shared" si="270"/>
        <v>0</v>
      </c>
      <c r="AO1743" s="15">
        <f t="shared" si="270"/>
        <v>0</v>
      </c>
      <c r="AP1743" s="15">
        <f t="shared" si="270"/>
        <v>0</v>
      </c>
      <c r="AQ1743" s="15">
        <f t="shared" si="270"/>
        <v>0</v>
      </c>
      <c r="AR1743" s="15">
        <f t="shared" si="270"/>
        <v>0</v>
      </c>
      <c r="AS1743" s="15">
        <f t="shared" si="271"/>
        <v>0</v>
      </c>
      <c r="AT1743" s="15">
        <f t="shared" si="271"/>
        <v>0</v>
      </c>
      <c r="AU1743" s="15">
        <f t="shared" si="271"/>
        <v>0</v>
      </c>
      <c r="AV1743" s="15">
        <f t="shared" si="271"/>
        <v>0</v>
      </c>
      <c r="AW1743" s="15">
        <f t="shared" si="271"/>
        <v>0</v>
      </c>
      <c r="AX1743" s="15">
        <f t="shared" si="271"/>
        <v>0</v>
      </c>
      <c r="AY1743" s="15">
        <f t="shared" si="271"/>
        <v>0</v>
      </c>
      <c r="BB1743" t="b">
        <f t="shared" si="258"/>
        <v>1</v>
      </c>
    </row>
    <row r="1744" spans="2:54">
      <c r="B1744" t="str">
        <f>TIP!A631</f>
        <v xml:space="preserve"> </v>
      </c>
      <c r="C1744">
        <f>TIP!C631</f>
        <v>70692</v>
      </c>
      <c r="D1744" t="str">
        <f>TIP!F631</f>
        <v xml:space="preserve"> Washington County</v>
      </c>
      <c r="E1744" t="s">
        <v>4308</v>
      </c>
      <c r="F1744" t="str">
        <f t="shared" si="259"/>
        <v>County/Pedestrian</v>
      </c>
      <c r="G1744" t="str">
        <f>TIP!F631</f>
        <v xml:space="preserve"> Washington County</v>
      </c>
      <c r="I1744" t="str">
        <f>TIP!B631</f>
        <v>Tonquin Road / Grahams Ferry Road Intersection Project</v>
      </c>
      <c r="L1744" t="str">
        <f>TIP!E631</f>
        <v xml:space="preserve"> </v>
      </c>
      <c r="M1744" t="str">
        <f>TIP!D631</f>
        <v xml:space="preserve"> The project will reconstruct the intersection and approach of Tonquin Road and Grahams Ferry Road in unincorporated Washington County between Tualatin and Wilsonville.</v>
      </c>
      <c r="N1744">
        <f>TIP!P631</f>
        <v>0</v>
      </c>
      <c r="R1744">
        <v>491</v>
      </c>
      <c r="T1744" t="str">
        <f>TIP!H566</f>
        <v>Pedestrian</v>
      </c>
      <c r="U1744" s="15">
        <f>TIP!L631</f>
        <v>2018</v>
      </c>
      <c r="W1744" s="15">
        <f t="shared" si="257"/>
        <v>0</v>
      </c>
      <c r="Y1744" s="15">
        <f t="shared" si="269"/>
        <v>0</v>
      </c>
      <c r="Z1744" s="15">
        <f t="shared" si="269"/>
        <v>0</v>
      </c>
      <c r="AA1744" s="15">
        <f t="shared" si="269"/>
        <v>0</v>
      </c>
      <c r="AB1744" s="15">
        <f t="shared" si="269"/>
        <v>0</v>
      </c>
      <c r="AC1744" s="15">
        <f t="shared" si="269"/>
        <v>0</v>
      </c>
      <c r="AD1744" s="15">
        <f t="shared" si="269"/>
        <v>0</v>
      </c>
      <c r="AE1744" s="15">
        <f t="shared" si="269"/>
        <v>0</v>
      </c>
      <c r="AF1744" s="15">
        <f t="shared" si="269"/>
        <v>0</v>
      </c>
      <c r="AG1744" s="15">
        <f t="shared" si="269"/>
        <v>0</v>
      </c>
      <c r="AH1744" s="15">
        <f t="shared" si="269"/>
        <v>0</v>
      </c>
      <c r="AI1744" s="15">
        <f t="shared" si="270"/>
        <v>0</v>
      </c>
      <c r="AJ1744" s="15">
        <f t="shared" si="270"/>
        <v>0</v>
      </c>
      <c r="AK1744" s="15">
        <f t="shared" si="270"/>
        <v>0</v>
      </c>
      <c r="AL1744" s="15">
        <f t="shared" si="270"/>
        <v>0</v>
      </c>
      <c r="AM1744" s="15">
        <f t="shared" si="270"/>
        <v>0</v>
      </c>
      <c r="AN1744" s="15">
        <f t="shared" si="270"/>
        <v>0</v>
      </c>
      <c r="AO1744" s="15">
        <f t="shared" si="270"/>
        <v>0</v>
      </c>
      <c r="AP1744" s="15">
        <f t="shared" si="270"/>
        <v>0</v>
      </c>
      <c r="AQ1744" s="15">
        <f t="shared" si="270"/>
        <v>0</v>
      </c>
      <c r="AR1744" s="15">
        <f t="shared" si="270"/>
        <v>0</v>
      </c>
      <c r="AS1744" s="15">
        <f t="shared" si="271"/>
        <v>0</v>
      </c>
      <c r="AT1744" s="15">
        <f t="shared" si="271"/>
        <v>0</v>
      </c>
      <c r="AU1744" s="15">
        <f t="shared" si="271"/>
        <v>0</v>
      </c>
      <c r="AV1744" s="15">
        <f t="shared" si="271"/>
        <v>0</v>
      </c>
      <c r="AW1744" s="15">
        <f t="shared" si="271"/>
        <v>0</v>
      </c>
      <c r="AX1744" s="15">
        <f t="shared" si="271"/>
        <v>0</v>
      </c>
      <c r="AY1744" s="15">
        <f t="shared" si="271"/>
        <v>0</v>
      </c>
      <c r="BB1744" t="b">
        <f t="shared" si="258"/>
        <v>1</v>
      </c>
    </row>
    <row r="1745" spans="2:54">
      <c r="B1745">
        <f>TIP!A190</f>
        <v>14429</v>
      </c>
      <c r="C1745">
        <f>TIP!C190</f>
        <v>70093</v>
      </c>
      <c r="D1745" t="str">
        <f>TIP!F190</f>
        <v xml:space="preserve"> Wilsonville</v>
      </c>
      <c r="E1745" t="s">
        <v>4307</v>
      </c>
      <c r="F1745" t="str">
        <f t="shared" si="259"/>
        <v>City/TransportationSystemManagementOperations</v>
      </c>
      <c r="G1745" t="str">
        <f>TIP!F190</f>
        <v xml:space="preserve"> Wilsonville</v>
      </c>
      <c r="I1745" t="str">
        <f>TIP!B190</f>
        <v>Kinsman Road: SW Boeckman to SW Barbur</v>
      </c>
      <c r="L1745" t="str">
        <f>TIP!E190</f>
        <v xml:space="preserve"> Local Road</v>
      </c>
      <c r="M1745" t="str">
        <f>TIP!D190</f>
        <v xml:space="preserve"> This project would extend Kinsman Road from Barber Street on the south to Boeckman Road on the north.</v>
      </c>
      <c r="N1745">
        <f>TIP!P190</f>
        <v>816000</v>
      </c>
      <c r="R1745">
        <v>50</v>
      </c>
      <c r="T1745" t="str">
        <f>TIP!H125</f>
        <v>TransportationSystemManagementOperations</v>
      </c>
      <c r="U1745" s="15">
        <f>TIP!L190</f>
        <v>2015</v>
      </c>
      <c r="W1745" s="15">
        <f t="shared" si="257"/>
        <v>816000</v>
      </c>
      <c r="Y1745" s="15">
        <f t="shared" si="269"/>
        <v>0</v>
      </c>
      <c r="Z1745" s="15">
        <f t="shared" si="269"/>
        <v>816000</v>
      </c>
      <c r="AA1745" s="15">
        <f t="shared" si="269"/>
        <v>0</v>
      </c>
      <c r="AB1745" s="15">
        <f t="shared" si="269"/>
        <v>0</v>
      </c>
      <c r="AC1745" s="15">
        <f t="shared" si="269"/>
        <v>0</v>
      </c>
      <c r="AD1745" s="15">
        <f t="shared" si="269"/>
        <v>0</v>
      </c>
      <c r="AE1745" s="15">
        <f t="shared" si="269"/>
        <v>0</v>
      </c>
      <c r="AF1745" s="15">
        <f t="shared" si="269"/>
        <v>0</v>
      </c>
      <c r="AG1745" s="15">
        <f t="shared" si="269"/>
        <v>0</v>
      </c>
      <c r="AH1745" s="15">
        <f t="shared" si="269"/>
        <v>0</v>
      </c>
      <c r="AI1745" s="15">
        <f t="shared" si="270"/>
        <v>0</v>
      </c>
      <c r="AJ1745" s="15">
        <f t="shared" si="270"/>
        <v>0</v>
      </c>
      <c r="AK1745" s="15">
        <f t="shared" si="270"/>
        <v>0</v>
      </c>
      <c r="AL1745" s="15">
        <f t="shared" si="270"/>
        <v>0</v>
      </c>
      <c r="AM1745" s="15">
        <f t="shared" si="270"/>
        <v>0</v>
      </c>
      <c r="AN1745" s="15">
        <f t="shared" si="270"/>
        <v>0</v>
      </c>
      <c r="AO1745" s="15">
        <f t="shared" si="270"/>
        <v>0</v>
      </c>
      <c r="AP1745" s="15">
        <f t="shared" si="270"/>
        <v>0</v>
      </c>
      <c r="AQ1745" s="15">
        <f t="shared" si="270"/>
        <v>0</v>
      </c>
      <c r="AR1745" s="15">
        <f t="shared" si="270"/>
        <v>0</v>
      </c>
      <c r="AS1745" s="15">
        <f t="shared" si="271"/>
        <v>0</v>
      </c>
      <c r="AT1745" s="15">
        <f t="shared" si="271"/>
        <v>0</v>
      </c>
      <c r="AU1745" s="15">
        <f t="shared" si="271"/>
        <v>0</v>
      </c>
      <c r="AV1745" s="15">
        <f t="shared" si="271"/>
        <v>0</v>
      </c>
      <c r="AW1745" s="15">
        <f t="shared" si="271"/>
        <v>0</v>
      </c>
      <c r="AX1745" s="15">
        <f t="shared" si="271"/>
        <v>0</v>
      </c>
      <c r="AY1745" s="15">
        <f t="shared" si="271"/>
        <v>0</v>
      </c>
      <c r="BB1745" t="b">
        <f t="shared" si="258"/>
        <v>1</v>
      </c>
    </row>
    <row r="1746" spans="2:54">
      <c r="B1746">
        <f>TIP!A460</f>
        <v>14429</v>
      </c>
      <c r="C1746">
        <f>TIP!C460</f>
        <v>70093</v>
      </c>
      <c r="D1746" t="str">
        <f>TIP!F460</f>
        <v xml:space="preserve"> Wilsonville</v>
      </c>
      <c r="E1746" t="s">
        <v>4307</v>
      </c>
      <c r="F1746" t="str">
        <f t="shared" si="259"/>
        <v>City/Roadwayandbridge</v>
      </c>
      <c r="G1746" t="str">
        <f>TIP!F460</f>
        <v xml:space="preserve"> Wilsonville</v>
      </c>
      <c r="I1746" t="str">
        <f>TIP!B460</f>
        <v>Kinsman Road: SW Boeckman to SW Barbur</v>
      </c>
      <c r="L1746" t="str">
        <f>TIP!E460</f>
        <v xml:space="preserve"> Local Road</v>
      </c>
      <c r="M1746" t="str">
        <f>TIP!D460</f>
        <v xml:space="preserve"> This project would extend Kinsman Road from Barber Street on the south to Boeckman Road on the north.</v>
      </c>
      <c r="N1746">
        <f>TIP!P460</f>
        <v>0</v>
      </c>
      <c r="R1746">
        <v>320</v>
      </c>
      <c r="T1746" t="str">
        <f>TIP!H395</f>
        <v>Roadwayandbridge</v>
      </c>
      <c r="U1746" s="15">
        <f>TIP!L460</f>
        <v>2016</v>
      </c>
      <c r="W1746" s="15">
        <f t="shared" si="257"/>
        <v>0</v>
      </c>
      <c r="Y1746" s="15">
        <f t="shared" si="269"/>
        <v>0</v>
      </c>
      <c r="Z1746" s="15">
        <f t="shared" si="269"/>
        <v>0</v>
      </c>
      <c r="AA1746" s="15">
        <f t="shared" si="269"/>
        <v>0</v>
      </c>
      <c r="AB1746" s="15">
        <f t="shared" si="269"/>
        <v>0</v>
      </c>
      <c r="AC1746" s="15">
        <f t="shared" si="269"/>
        <v>0</v>
      </c>
      <c r="AD1746" s="15">
        <f t="shared" si="269"/>
        <v>0</v>
      </c>
      <c r="AE1746" s="15">
        <f t="shared" si="269"/>
        <v>0</v>
      </c>
      <c r="AF1746" s="15">
        <f t="shared" si="269"/>
        <v>0</v>
      </c>
      <c r="AG1746" s="15">
        <f t="shared" si="269"/>
        <v>0</v>
      </c>
      <c r="AH1746" s="15">
        <f t="shared" si="269"/>
        <v>0</v>
      </c>
      <c r="AI1746" s="15">
        <f t="shared" si="270"/>
        <v>0</v>
      </c>
      <c r="AJ1746" s="15">
        <f t="shared" si="270"/>
        <v>0</v>
      </c>
      <c r="AK1746" s="15">
        <f t="shared" si="270"/>
        <v>0</v>
      </c>
      <c r="AL1746" s="15">
        <f t="shared" si="270"/>
        <v>0</v>
      </c>
      <c r="AM1746" s="15">
        <f t="shared" si="270"/>
        <v>0</v>
      </c>
      <c r="AN1746" s="15">
        <f t="shared" si="270"/>
        <v>0</v>
      </c>
      <c r="AO1746" s="15">
        <f t="shared" si="270"/>
        <v>0</v>
      </c>
      <c r="AP1746" s="15">
        <f t="shared" si="270"/>
        <v>0</v>
      </c>
      <c r="AQ1746" s="15">
        <f t="shared" si="270"/>
        <v>0</v>
      </c>
      <c r="AR1746" s="15">
        <f t="shared" si="270"/>
        <v>0</v>
      </c>
      <c r="AS1746" s="15">
        <f t="shared" si="271"/>
        <v>0</v>
      </c>
      <c r="AT1746" s="15">
        <f t="shared" si="271"/>
        <v>0</v>
      </c>
      <c r="AU1746" s="15">
        <f t="shared" si="271"/>
        <v>0</v>
      </c>
      <c r="AV1746" s="15">
        <f t="shared" si="271"/>
        <v>0</v>
      </c>
      <c r="AW1746" s="15">
        <f t="shared" si="271"/>
        <v>0</v>
      </c>
      <c r="AX1746" s="15">
        <f t="shared" si="271"/>
        <v>0</v>
      </c>
      <c r="AY1746" s="15">
        <f t="shared" si="271"/>
        <v>0</v>
      </c>
      <c r="BB1746" t="b">
        <f t="shared" si="258"/>
        <v>1</v>
      </c>
    </row>
    <row r="1747" spans="2:54">
      <c r="B1747">
        <f>TIP!A461</f>
        <v>14429</v>
      </c>
      <c r="C1747">
        <f>TIP!C461</f>
        <v>70093</v>
      </c>
      <c r="D1747" t="str">
        <f>TIP!F461</f>
        <v xml:space="preserve"> Wilsonville</v>
      </c>
      <c r="E1747" t="s">
        <v>4307</v>
      </c>
      <c r="F1747" t="str">
        <f t="shared" si="259"/>
        <v>City/0</v>
      </c>
      <c r="G1747" t="str">
        <f>TIP!F461</f>
        <v xml:space="preserve"> Wilsonville</v>
      </c>
      <c r="I1747" t="str">
        <f>TIP!B461</f>
        <v>Kinsman Road: SW Boeckman to SW Barbur</v>
      </c>
      <c r="L1747" t="str">
        <f>TIP!E461</f>
        <v xml:space="preserve"> Local Road</v>
      </c>
      <c r="M1747" t="str">
        <f>TIP!D461</f>
        <v xml:space="preserve"> This project would extend Kinsman Road from Barber Street on the south to Boeckman Road on the north.</v>
      </c>
      <c r="N1747">
        <f>TIP!P461</f>
        <v>0</v>
      </c>
      <c r="R1747">
        <v>321</v>
      </c>
      <c r="T1747">
        <f>TIP!H396</f>
        <v>0</v>
      </c>
      <c r="U1747" s="15">
        <f>TIP!L461</f>
        <v>2016</v>
      </c>
      <c r="W1747" s="15">
        <f t="shared" si="257"/>
        <v>0</v>
      </c>
      <c r="Y1747" s="15">
        <f t="shared" si="269"/>
        <v>0</v>
      </c>
      <c r="Z1747" s="15">
        <f t="shared" si="269"/>
        <v>0</v>
      </c>
      <c r="AA1747" s="15">
        <f t="shared" si="269"/>
        <v>0</v>
      </c>
      <c r="AB1747" s="15">
        <f t="shared" si="269"/>
        <v>0</v>
      </c>
      <c r="AC1747" s="15">
        <f t="shared" si="269"/>
        <v>0</v>
      </c>
      <c r="AD1747" s="15">
        <f t="shared" si="269"/>
        <v>0</v>
      </c>
      <c r="AE1747" s="15">
        <f t="shared" si="269"/>
        <v>0</v>
      </c>
      <c r="AF1747" s="15">
        <f t="shared" si="269"/>
        <v>0</v>
      </c>
      <c r="AG1747" s="15">
        <f t="shared" si="269"/>
        <v>0</v>
      </c>
      <c r="AH1747" s="15">
        <f t="shared" si="269"/>
        <v>0</v>
      </c>
      <c r="AI1747" s="15">
        <f t="shared" si="270"/>
        <v>0</v>
      </c>
      <c r="AJ1747" s="15">
        <f t="shared" si="270"/>
        <v>0</v>
      </c>
      <c r="AK1747" s="15">
        <f t="shared" si="270"/>
        <v>0</v>
      </c>
      <c r="AL1747" s="15">
        <f t="shared" si="270"/>
        <v>0</v>
      </c>
      <c r="AM1747" s="15">
        <f t="shared" si="270"/>
        <v>0</v>
      </c>
      <c r="AN1747" s="15">
        <f t="shared" si="270"/>
        <v>0</v>
      </c>
      <c r="AO1747" s="15">
        <f t="shared" si="270"/>
        <v>0</v>
      </c>
      <c r="AP1747" s="15">
        <f t="shared" si="270"/>
        <v>0</v>
      </c>
      <c r="AQ1747" s="15">
        <f t="shared" si="270"/>
        <v>0</v>
      </c>
      <c r="AR1747" s="15">
        <f t="shared" si="270"/>
        <v>0</v>
      </c>
      <c r="AS1747" s="15">
        <f t="shared" si="271"/>
        <v>0</v>
      </c>
      <c r="AT1747" s="15">
        <f t="shared" si="271"/>
        <v>0</v>
      </c>
      <c r="AU1747" s="15">
        <f t="shared" si="271"/>
        <v>0</v>
      </c>
      <c r="AV1747" s="15">
        <f t="shared" si="271"/>
        <v>0</v>
      </c>
      <c r="AW1747" s="15">
        <f t="shared" si="271"/>
        <v>0</v>
      </c>
      <c r="AX1747" s="15">
        <f t="shared" si="271"/>
        <v>0</v>
      </c>
      <c r="AY1747" s="15">
        <f t="shared" si="271"/>
        <v>0</v>
      </c>
      <c r="BB1747" t="b">
        <f t="shared" si="258"/>
        <v>1</v>
      </c>
    </row>
    <row r="1748" spans="2:54">
      <c r="B1748">
        <f>TIP!A524</f>
        <v>19399</v>
      </c>
      <c r="C1748">
        <f>TIP!C524</f>
        <v>70803</v>
      </c>
      <c r="D1748" t="str">
        <f>TIP!F524</f>
        <v xml:space="preserve"> Wilsonville</v>
      </c>
      <c r="E1748" t="s">
        <v>4307</v>
      </c>
      <c r="F1748" t="str">
        <f t="shared" si="259"/>
        <v>City/System/corridorplanning</v>
      </c>
      <c r="G1748" t="str">
        <f>TIP!F524</f>
        <v xml:space="preserve"> Wilsonville</v>
      </c>
      <c r="I1748" t="str">
        <f>TIP!B524</f>
        <v>Kinsman Rd: Boeckman Rd - SW Barber (Wilsonville)</v>
      </c>
      <c r="L1748" t="str">
        <f>TIP!E524</f>
        <v xml:space="preserve"> Local Road</v>
      </c>
      <c r="M1748" t="str">
        <f>TIP!D524</f>
        <v xml:space="preserve"> Extend road to provide north-south connection.</v>
      </c>
      <c r="N1748">
        <f>TIP!P524</f>
        <v>4730000</v>
      </c>
      <c r="R1748">
        <v>384</v>
      </c>
      <c r="T1748" t="str">
        <f>TIP!H459</f>
        <v>System/corridorplanning</v>
      </c>
      <c r="U1748" s="15">
        <f>TIP!L524</f>
        <v>2016</v>
      </c>
      <c r="W1748" s="15">
        <f t="shared" si="257"/>
        <v>4730000</v>
      </c>
      <c r="Y1748" s="15">
        <f t="shared" si="269"/>
        <v>0</v>
      </c>
      <c r="Z1748" s="15">
        <f t="shared" si="269"/>
        <v>0</v>
      </c>
      <c r="AA1748" s="15">
        <f t="shared" si="269"/>
        <v>4730000</v>
      </c>
      <c r="AB1748" s="15">
        <f t="shared" si="269"/>
        <v>0</v>
      </c>
      <c r="AC1748" s="15">
        <f t="shared" si="269"/>
        <v>0</v>
      </c>
      <c r="AD1748" s="15">
        <f t="shared" si="269"/>
        <v>0</v>
      </c>
      <c r="AE1748" s="15">
        <f t="shared" si="269"/>
        <v>0</v>
      </c>
      <c r="AF1748" s="15">
        <f t="shared" si="269"/>
        <v>0</v>
      </c>
      <c r="AG1748" s="15">
        <f t="shared" si="269"/>
        <v>0</v>
      </c>
      <c r="AH1748" s="15">
        <f t="shared" si="269"/>
        <v>0</v>
      </c>
      <c r="AI1748" s="15">
        <f t="shared" si="270"/>
        <v>0</v>
      </c>
      <c r="AJ1748" s="15">
        <f t="shared" si="270"/>
        <v>0</v>
      </c>
      <c r="AK1748" s="15">
        <f t="shared" si="270"/>
        <v>0</v>
      </c>
      <c r="AL1748" s="15">
        <f t="shared" si="270"/>
        <v>0</v>
      </c>
      <c r="AM1748" s="15">
        <f t="shared" si="270"/>
        <v>0</v>
      </c>
      <c r="AN1748" s="15">
        <f t="shared" si="270"/>
        <v>0</v>
      </c>
      <c r="AO1748" s="15">
        <f t="shared" si="270"/>
        <v>0</v>
      </c>
      <c r="AP1748" s="15">
        <f t="shared" si="270"/>
        <v>0</v>
      </c>
      <c r="AQ1748" s="15">
        <f t="shared" si="270"/>
        <v>0</v>
      </c>
      <c r="AR1748" s="15">
        <f t="shared" si="270"/>
        <v>0</v>
      </c>
      <c r="AS1748" s="15">
        <f t="shared" si="271"/>
        <v>0</v>
      </c>
      <c r="AT1748" s="15">
        <f t="shared" si="271"/>
        <v>0</v>
      </c>
      <c r="AU1748" s="15">
        <f t="shared" si="271"/>
        <v>0</v>
      </c>
      <c r="AV1748" s="15">
        <f t="shared" si="271"/>
        <v>0</v>
      </c>
      <c r="AW1748" s="15">
        <f t="shared" si="271"/>
        <v>0</v>
      </c>
      <c r="AX1748" s="15">
        <f t="shared" si="271"/>
        <v>0</v>
      </c>
      <c r="AY1748" s="15">
        <f t="shared" si="271"/>
        <v>0</v>
      </c>
      <c r="BB1748" t="b">
        <f t="shared" si="258"/>
        <v>1</v>
      </c>
    </row>
  </sheetData>
  <sortState ref="A1258:BB1748">
    <sortCondition ref="D1258:D1748"/>
  </sortState>
  <phoneticPr fontId="9"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A6" sqref="A6"/>
    </sheetView>
  </sheetViews>
  <sheetFormatPr defaultColWidth="10.6640625" defaultRowHeight="15.5"/>
  <cols>
    <col min="1" max="1" width="45" customWidth="1"/>
    <col min="2" max="2" width="16" style="17" customWidth="1"/>
  </cols>
  <sheetData>
    <row r="1" spans="1:2">
      <c r="A1" s="2" t="s">
        <v>32</v>
      </c>
      <c r="B1" t="s">
        <v>15</v>
      </c>
    </row>
    <row r="2" spans="1:2">
      <c r="A2" s="2" t="s">
        <v>27</v>
      </c>
      <c r="B2" t="s">
        <v>15</v>
      </c>
    </row>
    <row r="3" spans="1:2">
      <c r="B3"/>
    </row>
    <row r="4" spans="1:2">
      <c r="A4" s="2" t="s">
        <v>4369</v>
      </c>
      <c r="B4" s="18"/>
    </row>
    <row r="5" spans="1:2">
      <c r="A5" s="2" t="s">
        <v>4</v>
      </c>
      <c r="B5" t="s">
        <v>6</v>
      </c>
    </row>
    <row r="6" spans="1:2">
      <c r="A6" s="3" t="s">
        <v>39</v>
      </c>
      <c r="B6" s="18">
        <v>0</v>
      </c>
    </row>
    <row r="7" spans="1:2">
      <c r="A7" s="16" t="s">
        <v>53</v>
      </c>
      <c r="B7" s="18">
        <v>0</v>
      </c>
    </row>
    <row r="8" spans="1:2">
      <c r="A8" s="3" t="s">
        <v>45</v>
      </c>
      <c r="B8" s="18">
        <v>227272288</v>
      </c>
    </row>
    <row r="9" spans="1:2">
      <c r="A9" s="16" t="s">
        <v>39</v>
      </c>
      <c r="B9" s="18">
        <v>27158837</v>
      </c>
    </row>
    <row r="10" spans="1:2">
      <c r="A10" s="16" t="s">
        <v>141</v>
      </c>
      <c r="B10" s="18">
        <v>350000</v>
      </c>
    </row>
    <row r="11" spans="1:2">
      <c r="A11" s="16" t="s">
        <v>48</v>
      </c>
      <c r="B11" s="18">
        <v>13805464</v>
      </c>
    </row>
    <row r="12" spans="1:2">
      <c r="A12" s="16" t="s">
        <v>79</v>
      </c>
      <c r="B12" s="18">
        <v>1640351</v>
      </c>
    </row>
    <row r="13" spans="1:2">
      <c r="A13" s="16" t="s">
        <v>53</v>
      </c>
      <c r="B13" s="18">
        <v>156934381</v>
      </c>
    </row>
    <row r="14" spans="1:2">
      <c r="A14" s="16" t="s">
        <v>278</v>
      </c>
      <c r="B14" s="18">
        <v>3087560</v>
      </c>
    </row>
    <row r="15" spans="1:2">
      <c r="A15" s="16" t="s">
        <v>59</v>
      </c>
      <c r="B15" s="18">
        <v>1175749</v>
      </c>
    </row>
    <row r="16" spans="1:2">
      <c r="A16" s="16" t="s">
        <v>148</v>
      </c>
      <c r="B16" s="18">
        <v>3939232</v>
      </c>
    </row>
    <row r="17" spans="1:2">
      <c r="A17" s="16" t="s">
        <v>103</v>
      </c>
      <c r="B17" s="18">
        <v>19180714</v>
      </c>
    </row>
    <row r="18" spans="1:2">
      <c r="A18" s="3" t="s">
        <v>36</v>
      </c>
      <c r="B18" s="18">
        <v>140035389</v>
      </c>
    </row>
    <row r="19" spans="1:2">
      <c r="A19" s="16" t="s">
        <v>39</v>
      </c>
      <c r="B19" s="18">
        <v>33058098</v>
      </c>
    </row>
    <row r="20" spans="1:2">
      <c r="A20" s="16" t="s">
        <v>141</v>
      </c>
      <c r="B20" s="18">
        <v>8382908</v>
      </c>
    </row>
    <row r="21" spans="1:2">
      <c r="A21" s="16" t="s">
        <v>58</v>
      </c>
      <c r="B21" s="18">
        <v>646383</v>
      </c>
    </row>
    <row r="22" spans="1:2">
      <c r="A22" s="16" t="s">
        <v>48</v>
      </c>
      <c r="B22" s="18">
        <v>14675993</v>
      </c>
    </row>
    <row r="23" spans="1:2">
      <c r="A23" s="16" t="s">
        <v>79</v>
      </c>
      <c r="B23" s="18">
        <v>40000</v>
      </c>
    </row>
    <row r="24" spans="1:2">
      <c r="A24" s="16" t="s">
        <v>53</v>
      </c>
      <c r="B24" s="18">
        <v>68363411</v>
      </c>
    </row>
    <row r="25" spans="1:2">
      <c r="A25" s="16" t="s">
        <v>278</v>
      </c>
      <c r="B25" s="18">
        <v>1671681</v>
      </c>
    </row>
    <row r="26" spans="1:2">
      <c r="A26" s="16" t="s">
        <v>59</v>
      </c>
      <c r="B26" s="18">
        <v>3031490</v>
      </c>
    </row>
    <row r="27" spans="1:2">
      <c r="A27" s="16" t="s">
        <v>281</v>
      </c>
      <c r="B27" s="18">
        <v>3315502</v>
      </c>
    </row>
    <row r="28" spans="1:2">
      <c r="A28" s="16" t="s">
        <v>103</v>
      </c>
      <c r="B28" s="18">
        <v>6849923</v>
      </c>
    </row>
    <row r="29" spans="1:2">
      <c r="A29" s="3" t="s">
        <v>58</v>
      </c>
      <c r="B29" s="18">
        <v>90051655</v>
      </c>
    </row>
    <row r="30" spans="1:2">
      <c r="A30" s="16" t="s">
        <v>39</v>
      </c>
      <c r="B30" s="18">
        <v>7500020</v>
      </c>
    </row>
    <row r="31" spans="1:2">
      <c r="A31" s="16" t="s">
        <v>58</v>
      </c>
      <c r="B31" s="18">
        <v>6538341</v>
      </c>
    </row>
    <row r="32" spans="1:2">
      <c r="A32" s="16" t="s">
        <v>48</v>
      </c>
      <c r="B32" s="18">
        <v>9213195</v>
      </c>
    </row>
    <row r="33" spans="1:2">
      <c r="A33" s="16" t="s">
        <v>278</v>
      </c>
      <c r="B33" s="18">
        <v>2406921</v>
      </c>
    </row>
    <row r="34" spans="1:2">
      <c r="A34" s="16" t="s">
        <v>148</v>
      </c>
      <c r="B34" s="18">
        <v>53493813</v>
      </c>
    </row>
    <row r="35" spans="1:2">
      <c r="A35" s="16" t="s">
        <v>281</v>
      </c>
      <c r="B35" s="18">
        <v>10241837</v>
      </c>
    </row>
    <row r="36" spans="1:2">
      <c r="A36" s="16" t="s">
        <v>103</v>
      </c>
      <c r="B36" s="18">
        <v>657528</v>
      </c>
    </row>
    <row r="37" spans="1:2">
      <c r="A37" s="3" t="s">
        <v>69</v>
      </c>
      <c r="B37" s="18">
        <v>10776062</v>
      </c>
    </row>
    <row r="38" spans="1:2">
      <c r="A38" s="16" t="s">
        <v>39</v>
      </c>
      <c r="B38" s="18">
        <v>467000</v>
      </c>
    </row>
    <row r="39" spans="1:2">
      <c r="A39" s="16" t="s">
        <v>141</v>
      </c>
      <c r="B39" s="18">
        <v>5230092</v>
      </c>
    </row>
    <row r="40" spans="1:2">
      <c r="A40" s="16" t="s">
        <v>59</v>
      </c>
      <c r="B40" s="18">
        <v>5078970</v>
      </c>
    </row>
    <row r="41" spans="1:2">
      <c r="A41" s="3" t="s">
        <v>148</v>
      </c>
      <c r="B41" s="18">
        <v>1361270948</v>
      </c>
    </row>
    <row r="42" spans="1:2">
      <c r="A42" s="16" t="s">
        <v>39</v>
      </c>
      <c r="B42" s="18">
        <v>2678282</v>
      </c>
    </row>
    <row r="43" spans="1:2">
      <c r="A43" s="16" t="s">
        <v>148</v>
      </c>
      <c r="B43" s="18">
        <v>1358509743</v>
      </c>
    </row>
    <row r="44" spans="1:2">
      <c r="A44" s="16" t="s">
        <v>103</v>
      </c>
      <c r="B44" s="18">
        <v>82923</v>
      </c>
    </row>
    <row r="45" spans="1:2">
      <c r="A45" s="3" t="s">
        <v>5</v>
      </c>
      <c r="B45" s="18">
        <v>1829406342</v>
      </c>
    </row>
    <row r="46" spans="1:2">
      <c r="B46"/>
    </row>
    <row r="47" spans="1:2">
      <c r="B47"/>
    </row>
    <row r="48" spans="1:2">
      <c r="B48"/>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workbookViewId="0">
      <selection activeCell="A2" sqref="A2"/>
    </sheetView>
  </sheetViews>
  <sheetFormatPr defaultColWidth="10.6640625" defaultRowHeight="15.5"/>
  <cols>
    <col min="1" max="1" width="45.83203125" bestFit="1" customWidth="1"/>
    <col min="2" max="2" width="13.1640625" style="17" customWidth="1"/>
    <col min="3" max="3" width="13.83203125" style="17" customWidth="1"/>
    <col min="4" max="4" width="14.33203125" style="17" customWidth="1"/>
    <col min="5" max="6" width="14.5" style="17" customWidth="1"/>
    <col min="7" max="28" width="12.1640625" style="17" customWidth="1"/>
  </cols>
  <sheetData>
    <row r="1" spans="1:28">
      <c r="A1" s="2" t="s">
        <v>8</v>
      </c>
      <c r="B1" s="17" t="s">
        <v>4310</v>
      </c>
    </row>
    <row r="2" spans="1:28">
      <c r="A2" s="2" t="s">
        <v>625</v>
      </c>
      <c r="B2" s="17" t="s">
        <v>4310</v>
      </c>
    </row>
    <row r="4" spans="1:28">
      <c r="B4" s="19" t="s">
        <v>7</v>
      </c>
    </row>
    <row r="5" spans="1:28">
      <c r="A5" s="2" t="s">
        <v>4</v>
      </c>
      <c r="B5" s="17" t="s">
        <v>4311</v>
      </c>
      <c r="C5" s="17" t="s">
        <v>4312</v>
      </c>
      <c r="D5" s="17" t="s">
        <v>4313</v>
      </c>
      <c r="E5" s="17" t="s">
        <v>4314</v>
      </c>
      <c r="F5" s="17" t="s">
        <v>4315</v>
      </c>
      <c r="G5" s="17" t="s">
        <v>4316</v>
      </c>
      <c r="H5" s="17" t="s">
        <v>4317</v>
      </c>
      <c r="I5" s="17" t="s">
        <v>4318</v>
      </c>
      <c r="J5" s="17" t="s">
        <v>4319</v>
      </c>
      <c r="K5" s="17" t="s">
        <v>4320</v>
      </c>
      <c r="L5" s="17" t="s">
        <v>4321</v>
      </c>
      <c r="M5" s="17" t="s">
        <v>4322</v>
      </c>
      <c r="N5" s="17" t="s">
        <v>4323</v>
      </c>
      <c r="O5" s="17" t="s">
        <v>4324</v>
      </c>
      <c r="P5" s="17" t="s">
        <v>4325</v>
      </c>
      <c r="Q5" s="17" t="s">
        <v>4326</v>
      </c>
      <c r="R5" s="17" t="s">
        <v>4327</v>
      </c>
      <c r="S5" s="17" t="s">
        <v>4328</v>
      </c>
      <c r="T5" s="17" t="s">
        <v>4329</v>
      </c>
      <c r="U5" s="17" t="s">
        <v>4330</v>
      </c>
      <c r="V5" s="17" t="s">
        <v>4331</v>
      </c>
      <c r="W5" s="17" t="s">
        <v>4332</v>
      </c>
      <c r="X5" s="17" t="s">
        <v>4333</v>
      </c>
      <c r="Y5" s="17" t="s">
        <v>4334</v>
      </c>
      <c r="Z5" s="17" t="s">
        <v>4335</v>
      </c>
      <c r="AA5" s="17" t="s">
        <v>4336</v>
      </c>
      <c r="AB5" s="17" t="s">
        <v>4337</v>
      </c>
    </row>
    <row r="6" spans="1:28">
      <c r="A6" s="3" t="s">
        <v>4339</v>
      </c>
      <c r="B6" s="17">
        <v>385000</v>
      </c>
      <c r="C6" s="17">
        <v>385000</v>
      </c>
      <c r="D6" s="17">
        <v>385000</v>
      </c>
      <c r="E6" s="17">
        <v>385000</v>
      </c>
      <c r="F6" s="17">
        <v>0</v>
      </c>
      <c r="G6" s="17">
        <v>0</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row>
    <row r="7" spans="1:28">
      <c r="A7" s="3" t="s">
        <v>4340</v>
      </c>
      <c r="B7" s="17">
        <v>75415025.75</v>
      </c>
      <c r="C7" s="17">
        <v>75415025.75</v>
      </c>
      <c r="D7" s="17">
        <v>75415025.75</v>
      </c>
      <c r="E7" s="17">
        <v>75415025.75</v>
      </c>
      <c r="F7" s="17">
        <v>82130655.462732941</v>
      </c>
      <c r="G7" s="17">
        <v>82130655.462732941</v>
      </c>
      <c r="H7" s="17">
        <v>82130655.462732941</v>
      </c>
      <c r="I7" s="17">
        <v>82130655.462732941</v>
      </c>
      <c r="J7" s="17">
        <v>82130655.462732941</v>
      </c>
      <c r="K7" s="17">
        <v>82130655.462732941</v>
      </c>
      <c r="L7" s="17">
        <v>82130655.462732941</v>
      </c>
      <c r="M7" s="17">
        <v>51684618.379429348</v>
      </c>
      <c r="N7" s="17">
        <v>51684618.379429348</v>
      </c>
      <c r="O7" s="17">
        <v>51684618.379429348</v>
      </c>
      <c r="P7" s="17">
        <v>51684618.379429348</v>
      </c>
      <c r="Q7" s="17">
        <v>51684618.379429348</v>
      </c>
      <c r="R7" s="17">
        <v>51684618.379429348</v>
      </c>
      <c r="S7" s="17">
        <v>51684618.379429348</v>
      </c>
      <c r="T7" s="17">
        <v>51684618.379429348</v>
      </c>
      <c r="U7" s="17">
        <v>39645020.828804344</v>
      </c>
      <c r="V7" s="17">
        <v>39645020.828804344</v>
      </c>
      <c r="W7" s="17">
        <v>39645020.828804344</v>
      </c>
      <c r="X7" s="17">
        <v>39645020.828804344</v>
      </c>
      <c r="Y7" s="17">
        <v>39645020.828804344</v>
      </c>
      <c r="Z7" s="17">
        <v>39645020.828804344</v>
      </c>
      <c r="AA7" s="17">
        <v>39645020.828804344</v>
      </c>
      <c r="AB7" s="17">
        <v>39645020.828804344</v>
      </c>
    </row>
    <row r="8" spans="1:28">
      <c r="A8" s="3" t="s">
        <v>4341</v>
      </c>
      <c r="B8" s="17">
        <v>1517250</v>
      </c>
      <c r="C8" s="17">
        <v>1517250</v>
      </c>
      <c r="D8" s="17">
        <v>1517250</v>
      </c>
      <c r="E8" s="17">
        <v>2204750</v>
      </c>
      <c r="F8" s="17">
        <v>17199564.571428571</v>
      </c>
      <c r="G8" s="17">
        <v>17199564.571428571</v>
      </c>
      <c r="H8" s="17">
        <v>17199564.571428571</v>
      </c>
      <c r="I8" s="17">
        <v>17199564.571428571</v>
      </c>
      <c r="J8" s="17">
        <v>17199564.571428571</v>
      </c>
      <c r="K8" s="17">
        <v>17199564.571428571</v>
      </c>
      <c r="L8" s="17">
        <v>17199564.571428571</v>
      </c>
      <c r="M8" s="17">
        <v>31250</v>
      </c>
      <c r="N8" s="17">
        <v>31250</v>
      </c>
      <c r="O8" s="17">
        <v>31250</v>
      </c>
      <c r="P8" s="17">
        <v>31250</v>
      </c>
      <c r="Q8" s="17">
        <v>31250</v>
      </c>
      <c r="R8" s="17">
        <v>31250</v>
      </c>
      <c r="S8" s="17">
        <v>31250</v>
      </c>
      <c r="T8" s="17">
        <v>31250</v>
      </c>
      <c r="U8" s="17">
        <v>5934081.25</v>
      </c>
      <c r="V8" s="17">
        <v>5934081.25</v>
      </c>
      <c r="W8" s="17">
        <v>5934081.25</v>
      </c>
      <c r="X8" s="17">
        <v>5934081.25</v>
      </c>
      <c r="Y8" s="17">
        <v>5934081.25</v>
      </c>
      <c r="Z8" s="17">
        <v>5934081.25</v>
      </c>
      <c r="AA8" s="17">
        <v>5934081.25</v>
      </c>
      <c r="AB8" s="17">
        <v>5934081.25</v>
      </c>
    </row>
    <row r="9" spans="1:28">
      <c r="A9" s="3" t="s">
        <v>4342</v>
      </c>
      <c r="B9" s="17">
        <v>67500</v>
      </c>
      <c r="C9" s="17">
        <v>2324299</v>
      </c>
      <c r="D9" s="17">
        <v>67500</v>
      </c>
      <c r="E9" s="17">
        <v>67500</v>
      </c>
      <c r="F9" s="17">
        <v>1571428.5714285714</v>
      </c>
      <c r="G9" s="17">
        <v>1571428.5714285714</v>
      </c>
      <c r="H9" s="17">
        <v>1571428.5714285714</v>
      </c>
      <c r="I9" s="17">
        <v>1571428.5714285714</v>
      </c>
      <c r="J9" s="17">
        <v>1571428.5714285714</v>
      </c>
      <c r="K9" s="17">
        <v>1571428.5714285714</v>
      </c>
      <c r="L9" s="17">
        <v>1571428.5714285714</v>
      </c>
      <c r="M9" s="17">
        <v>0</v>
      </c>
      <c r="N9" s="17">
        <v>0</v>
      </c>
      <c r="O9" s="17">
        <v>0</v>
      </c>
      <c r="P9" s="17">
        <v>0</v>
      </c>
      <c r="Q9" s="17">
        <v>0</v>
      </c>
      <c r="R9" s="17">
        <v>0</v>
      </c>
      <c r="S9" s="17">
        <v>0</v>
      </c>
      <c r="T9" s="17">
        <v>0</v>
      </c>
      <c r="U9" s="17">
        <v>0</v>
      </c>
      <c r="V9" s="17">
        <v>0</v>
      </c>
      <c r="W9" s="17">
        <v>0</v>
      </c>
      <c r="X9" s="17">
        <v>0</v>
      </c>
      <c r="Y9" s="17">
        <v>0</v>
      </c>
      <c r="Z9" s="17">
        <v>0</v>
      </c>
      <c r="AA9" s="17">
        <v>0</v>
      </c>
      <c r="AB9" s="17">
        <v>0</v>
      </c>
    </row>
    <row r="10" spans="1:28">
      <c r="A10" s="3" t="s">
        <v>4343</v>
      </c>
      <c r="B10" s="17">
        <v>112053137.74653696</v>
      </c>
      <c r="C10" s="17">
        <v>112053137.74653696</v>
      </c>
      <c r="D10" s="17">
        <v>112053137.74653696</v>
      </c>
      <c r="E10" s="17">
        <v>112053137.74653696</v>
      </c>
      <c r="F10" s="17">
        <v>190233766.1982128</v>
      </c>
      <c r="G10" s="17">
        <v>190233766.1982128</v>
      </c>
      <c r="H10" s="17">
        <v>190233766.1982128</v>
      </c>
      <c r="I10" s="17">
        <v>190233766.1982128</v>
      </c>
      <c r="J10" s="17">
        <v>190233766.1982128</v>
      </c>
      <c r="K10" s="17">
        <v>190233766.1982128</v>
      </c>
      <c r="L10" s="17">
        <v>193502642.64265725</v>
      </c>
      <c r="M10" s="17">
        <v>152224486.84846094</v>
      </c>
      <c r="N10" s="17">
        <v>152224486.84846094</v>
      </c>
      <c r="O10" s="17">
        <v>152224486.84846094</v>
      </c>
      <c r="P10" s="17">
        <v>152224486.84846094</v>
      </c>
      <c r="Q10" s="17">
        <v>152224486.84846094</v>
      </c>
      <c r="R10" s="17">
        <v>152224486.84846094</v>
      </c>
      <c r="S10" s="17">
        <v>152224486.84846094</v>
      </c>
      <c r="T10" s="17">
        <v>152224486.84846094</v>
      </c>
      <c r="U10" s="17">
        <v>100678819.26086956</v>
      </c>
      <c r="V10" s="17">
        <v>100678819.26086956</v>
      </c>
      <c r="W10" s="17">
        <v>100678819.26086956</v>
      </c>
      <c r="X10" s="17">
        <v>100678819.26086956</v>
      </c>
      <c r="Y10" s="17">
        <v>100678819.26086956</v>
      </c>
      <c r="Z10" s="17">
        <v>100678819.26086956</v>
      </c>
      <c r="AA10" s="17">
        <v>100678819.26086956</v>
      </c>
      <c r="AB10" s="17">
        <v>100678819.26086956</v>
      </c>
    </row>
    <row r="11" spans="1:28">
      <c r="A11" s="3" t="s">
        <v>4344</v>
      </c>
      <c r="B11" s="17">
        <v>187500</v>
      </c>
      <c r="C11" s="17">
        <v>187500</v>
      </c>
      <c r="D11" s="17">
        <v>187500</v>
      </c>
      <c r="E11" s="17">
        <v>321375</v>
      </c>
      <c r="F11" s="17">
        <v>4077974.3788819876</v>
      </c>
      <c r="G11" s="17">
        <v>4077974.3788819876</v>
      </c>
      <c r="H11" s="17">
        <v>4077974.3788819876</v>
      </c>
      <c r="I11" s="17">
        <v>4077974.3788819876</v>
      </c>
      <c r="J11" s="17">
        <v>4077974.3788819876</v>
      </c>
      <c r="K11" s="17">
        <v>4077974.3788819876</v>
      </c>
      <c r="L11" s="17">
        <v>4077974.3788819876</v>
      </c>
      <c r="M11" s="17">
        <v>1086956.5217391304</v>
      </c>
      <c r="N11" s="17">
        <v>1086956.5217391304</v>
      </c>
      <c r="O11" s="17">
        <v>1086956.5217391304</v>
      </c>
      <c r="P11" s="17">
        <v>1086956.5217391304</v>
      </c>
      <c r="Q11" s="17">
        <v>1086956.5217391304</v>
      </c>
      <c r="R11" s="17">
        <v>1086956.5217391304</v>
      </c>
      <c r="S11" s="17">
        <v>1086956.5217391304</v>
      </c>
      <c r="T11" s="17">
        <v>1086956.5217391304</v>
      </c>
      <c r="U11" s="17">
        <v>1086956.5217391304</v>
      </c>
      <c r="V11" s="17">
        <v>1086956.5217391304</v>
      </c>
      <c r="W11" s="17">
        <v>1086956.5217391304</v>
      </c>
      <c r="X11" s="17">
        <v>1086956.5217391304</v>
      </c>
      <c r="Y11" s="17">
        <v>1086956.5217391304</v>
      </c>
      <c r="Z11" s="17">
        <v>1086956.5217391304</v>
      </c>
      <c r="AA11" s="17">
        <v>1086956.5217391304</v>
      </c>
      <c r="AB11" s="17">
        <v>1086956.5217391304</v>
      </c>
    </row>
    <row r="12" spans="1:28">
      <c r="A12" s="3" t="s">
        <v>4345</v>
      </c>
      <c r="B12" s="17">
        <v>3514000</v>
      </c>
      <c r="C12" s="17">
        <v>8209342</v>
      </c>
      <c r="D12" s="17">
        <v>3514000</v>
      </c>
      <c r="E12" s="17">
        <v>9474000</v>
      </c>
      <c r="F12" s="17">
        <v>3066770.1863354035</v>
      </c>
      <c r="G12" s="17">
        <v>3066770.1863354035</v>
      </c>
      <c r="H12" s="17">
        <v>3066770.1863354035</v>
      </c>
      <c r="I12" s="17">
        <v>3066770.1863354035</v>
      </c>
      <c r="J12" s="17">
        <v>3066770.1863354035</v>
      </c>
      <c r="K12" s="17">
        <v>3066770.1863354035</v>
      </c>
      <c r="L12" s="17">
        <v>3066770.1863354035</v>
      </c>
      <c r="M12" s="17">
        <v>36835163.043478265</v>
      </c>
      <c r="N12" s="17">
        <v>36835163.043478265</v>
      </c>
      <c r="O12" s="17">
        <v>36835163.043478265</v>
      </c>
      <c r="P12" s="17">
        <v>36835163.043478265</v>
      </c>
      <c r="Q12" s="17">
        <v>36835163.043478265</v>
      </c>
      <c r="R12" s="17">
        <v>36835163.043478265</v>
      </c>
      <c r="S12" s="17">
        <v>36835163.043478265</v>
      </c>
      <c r="T12" s="17">
        <v>36835163.043478265</v>
      </c>
      <c r="U12" s="17">
        <v>17280163.043478262</v>
      </c>
      <c r="V12" s="17">
        <v>17280163.043478262</v>
      </c>
      <c r="W12" s="17">
        <v>17280163.043478262</v>
      </c>
      <c r="X12" s="17">
        <v>17280163.043478262</v>
      </c>
      <c r="Y12" s="17">
        <v>17280163.043478262</v>
      </c>
      <c r="Z12" s="17">
        <v>17280163.043478262</v>
      </c>
      <c r="AA12" s="17">
        <v>17280163.043478262</v>
      </c>
      <c r="AB12" s="17">
        <v>17280163.043478262</v>
      </c>
    </row>
    <row r="13" spans="1:28">
      <c r="A13" s="3" t="s">
        <v>4346</v>
      </c>
      <c r="B13" s="17">
        <v>1830074.888888889</v>
      </c>
      <c r="C13" s="17">
        <v>1830074.888888889</v>
      </c>
      <c r="D13" s="17">
        <v>1830074.888888889</v>
      </c>
      <c r="E13" s="17">
        <v>1830074.888888889</v>
      </c>
      <c r="F13" s="17">
        <v>8671787.5079365056</v>
      </c>
      <c r="G13" s="17">
        <v>8671787.5079365056</v>
      </c>
      <c r="H13" s="17">
        <v>8671787.5079365056</v>
      </c>
      <c r="I13" s="17">
        <v>8671787.5079365056</v>
      </c>
      <c r="J13" s="17">
        <v>8671787.5079365056</v>
      </c>
      <c r="K13" s="17">
        <v>8671787.5079365056</v>
      </c>
      <c r="L13" s="17">
        <v>8671787.5079365056</v>
      </c>
      <c r="M13" s="17">
        <v>1071133.888888889</v>
      </c>
      <c r="N13" s="17">
        <v>1071133.888888889</v>
      </c>
      <c r="O13" s="17">
        <v>1071133.888888889</v>
      </c>
      <c r="P13" s="17">
        <v>1071133.888888889</v>
      </c>
      <c r="Q13" s="17">
        <v>1071133.888888889</v>
      </c>
      <c r="R13" s="17">
        <v>1071133.888888889</v>
      </c>
      <c r="S13" s="17">
        <v>1071133.888888889</v>
      </c>
      <c r="T13" s="17">
        <v>1071133.888888889</v>
      </c>
      <c r="U13" s="17">
        <v>1301388.888888889</v>
      </c>
      <c r="V13" s="17">
        <v>1301388.888888889</v>
      </c>
      <c r="W13" s="17">
        <v>1301388.888888889</v>
      </c>
      <c r="X13" s="17">
        <v>1301388.888888889</v>
      </c>
      <c r="Y13" s="17">
        <v>1301388.888888889</v>
      </c>
      <c r="Z13" s="17">
        <v>1301388.888888889</v>
      </c>
      <c r="AA13" s="17">
        <v>1301388.888888889</v>
      </c>
      <c r="AB13" s="17">
        <v>1301388.888888889</v>
      </c>
    </row>
    <row r="14" spans="1:28">
      <c r="A14" s="3" t="s">
        <v>4347</v>
      </c>
      <c r="B14" s="17">
        <v>22187875</v>
      </c>
      <c r="C14" s="17">
        <v>22187875</v>
      </c>
      <c r="D14" s="17">
        <v>22187875</v>
      </c>
      <c r="E14" s="17">
        <v>22812875</v>
      </c>
      <c r="F14" s="17">
        <v>16333663.124223599</v>
      </c>
      <c r="G14" s="17">
        <v>16333663.124223599</v>
      </c>
      <c r="H14" s="17">
        <v>16333663.124223599</v>
      </c>
      <c r="I14" s="17">
        <v>16333663.124223599</v>
      </c>
      <c r="J14" s="17">
        <v>16333663.124223599</v>
      </c>
      <c r="K14" s="17">
        <v>16333663.124223599</v>
      </c>
      <c r="L14" s="17">
        <v>16333663.124223599</v>
      </c>
      <c r="M14" s="17">
        <v>34055346.195652172</v>
      </c>
      <c r="N14" s="17">
        <v>34055346.195652172</v>
      </c>
      <c r="O14" s="17">
        <v>34055346.195652172</v>
      </c>
      <c r="P14" s="17">
        <v>34055346.195652172</v>
      </c>
      <c r="Q14" s="17">
        <v>34055346.195652172</v>
      </c>
      <c r="R14" s="17">
        <v>34055346.195652172</v>
      </c>
      <c r="S14" s="17">
        <v>34055346.195652172</v>
      </c>
      <c r="T14" s="17">
        <v>34055346.195652172</v>
      </c>
      <c r="U14" s="17">
        <v>26529358.695652172</v>
      </c>
      <c r="V14" s="17">
        <v>26529358.695652172</v>
      </c>
      <c r="W14" s="17">
        <v>26529358.695652172</v>
      </c>
      <c r="X14" s="17">
        <v>26529358.695652172</v>
      </c>
      <c r="Y14" s="17">
        <v>26529358.695652172</v>
      </c>
      <c r="Z14" s="17">
        <v>26529358.695652172</v>
      </c>
      <c r="AA14" s="17">
        <v>26529358.695652172</v>
      </c>
      <c r="AB14" s="17">
        <v>26529358.695652172</v>
      </c>
    </row>
    <row r="15" spans="1:28">
      <c r="A15" s="3" t="s">
        <v>4348</v>
      </c>
      <c r="B15" s="17">
        <v>6412500</v>
      </c>
      <c r="C15" s="17">
        <v>6412500</v>
      </c>
      <c r="D15" s="17">
        <v>6412500</v>
      </c>
      <c r="E15" s="17">
        <v>6412500</v>
      </c>
      <c r="F15" s="17">
        <v>8428571.4285714272</v>
      </c>
      <c r="G15" s="17">
        <v>8428571.4285714272</v>
      </c>
      <c r="H15" s="17">
        <v>8428571.4285714272</v>
      </c>
      <c r="I15" s="17">
        <v>8428571.4285714272</v>
      </c>
      <c r="J15" s="17">
        <v>8428571.4285714272</v>
      </c>
      <c r="K15" s="17">
        <v>8428571.4285714272</v>
      </c>
      <c r="L15" s="17">
        <v>8428571.4285714272</v>
      </c>
      <c r="M15" s="17">
        <v>4500000</v>
      </c>
      <c r="N15" s="17">
        <v>4500000</v>
      </c>
      <c r="O15" s="17">
        <v>4500000</v>
      </c>
      <c r="P15" s="17">
        <v>4500000</v>
      </c>
      <c r="Q15" s="17">
        <v>4500000</v>
      </c>
      <c r="R15" s="17">
        <v>4500000</v>
      </c>
      <c r="S15" s="17">
        <v>4500000</v>
      </c>
      <c r="T15" s="17">
        <v>4500000</v>
      </c>
      <c r="U15" s="17">
        <v>1000000</v>
      </c>
      <c r="V15" s="17">
        <v>1000000</v>
      </c>
      <c r="W15" s="17">
        <v>1000000</v>
      </c>
      <c r="X15" s="17">
        <v>1000000</v>
      </c>
      <c r="Y15" s="17">
        <v>1000000</v>
      </c>
      <c r="Z15" s="17">
        <v>1000000</v>
      </c>
      <c r="AA15" s="17">
        <v>1000000</v>
      </c>
      <c r="AB15" s="17">
        <v>1000000</v>
      </c>
    </row>
    <row r="16" spans="1:28">
      <c r="A16" s="3" t="s">
        <v>4349</v>
      </c>
      <c r="B16" s="17">
        <v>147731017.30555555</v>
      </c>
      <c r="C16" s="17">
        <v>147731017.30555555</v>
      </c>
      <c r="D16" s="17">
        <v>147731017.30555555</v>
      </c>
      <c r="E16" s="17">
        <v>147731017.30555555</v>
      </c>
      <c r="F16" s="17">
        <v>98356176.69220154</v>
      </c>
      <c r="G16" s="17">
        <v>98356176.69220154</v>
      </c>
      <c r="H16" s="17">
        <v>98356176.69220154</v>
      </c>
      <c r="I16" s="17">
        <v>98356176.69220154</v>
      </c>
      <c r="J16" s="17">
        <v>98356176.69220154</v>
      </c>
      <c r="K16" s="17">
        <v>98356176.69220154</v>
      </c>
      <c r="L16" s="17">
        <v>98356176.69220154</v>
      </c>
      <c r="M16" s="17">
        <v>97449279.370772958</v>
      </c>
      <c r="N16" s="17">
        <v>97449279.370772958</v>
      </c>
      <c r="O16" s="17">
        <v>97449279.370772958</v>
      </c>
      <c r="P16" s="17">
        <v>97449279.370772958</v>
      </c>
      <c r="Q16" s="17">
        <v>97449279.370772958</v>
      </c>
      <c r="R16" s="17">
        <v>97449279.370772958</v>
      </c>
      <c r="S16" s="17">
        <v>97449279.370772958</v>
      </c>
      <c r="T16" s="17">
        <v>97449279.370772958</v>
      </c>
      <c r="U16" s="17">
        <v>93809639.458272964</v>
      </c>
      <c r="V16" s="17">
        <v>93809639.458272964</v>
      </c>
      <c r="W16" s="17">
        <v>93809639.458272964</v>
      </c>
      <c r="X16" s="17">
        <v>93809639.458272964</v>
      </c>
      <c r="Y16" s="17">
        <v>93809639.458272964</v>
      </c>
      <c r="Z16" s="17">
        <v>93809639.458272964</v>
      </c>
      <c r="AA16" s="17">
        <v>93809639.458272964</v>
      </c>
      <c r="AB16" s="17">
        <v>93809639.458272964</v>
      </c>
    </row>
    <row r="17" spans="1:28">
      <c r="A17" s="3" t="s">
        <v>4350</v>
      </c>
      <c r="B17" s="17">
        <v>0</v>
      </c>
      <c r="C17" s="17">
        <v>0</v>
      </c>
      <c r="D17" s="17">
        <v>0</v>
      </c>
      <c r="E17" s="17">
        <v>0</v>
      </c>
      <c r="F17" s="17">
        <v>62352142.857142858</v>
      </c>
      <c r="G17" s="17">
        <v>62352142.857142858</v>
      </c>
      <c r="H17" s="17">
        <v>62352142.857142858</v>
      </c>
      <c r="I17" s="17">
        <v>62352142.857142858</v>
      </c>
      <c r="J17" s="17">
        <v>62352142.857142858</v>
      </c>
      <c r="K17" s="17">
        <v>62352142.857142858</v>
      </c>
      <c r="L17" s="17">
        <v>62352142.857142858</v>
      </c>
      <c r="M17" s="17">
        <v>59495000</v>
      </c>
      <c r="N17" s="17">
        <v>59495000</v>
      </c>
      <c r="O17" s="17">
        <v>59495000</v>
      </c>
      <c r="P17" s="17">
        <v>59495000</v>
      </c>
      <c r="Q17" s="17">
        <v>59495000</v>
      </c>
      <c r="R17" s="17">
        <v>59495000</v>
      </c>
      <c r="S17" s="17">
        <v>59495000</v>
      </c>
      <c r="T17" s="17">
        <v>59495000</v>
      </c>
      <c r="U17" s="17">
        <v>59495000</v>
      </c>
      <c r="V17" s="17">
        <v>59495000</v>
      </c>
      <c r="W17" s="17">
        <v>59495000</v>
      </c>
      <c r="X17" s="17">
        <v>59495000</v>
      </c>
      <c r="Y17" s="17">
        <v>59495000</v>
      </c>
      <c r="Z17" s="17">
        <v>59495000</v>
      </c>
      <c r="AA17" s="17">
        <v>59495000</v>
      </c>
      <c r="AB17" s="17">
        <v>59495000</v>
      </c>
    </row>
    <row r="18" spans="1:28">
      <c r="A18" s="3" t="s">
        <v>4351</v>
      </c>
      <c r="B18" s="17">
        <v>0</v>
      </c>
      <c r="C18" s="17">
        <v>0</v>
      </c>
      <c r="D18" s="17">
        <v>0</v>
      </c>
      <c r="E18" s="17">
        <v>0</v>
      </c>
      <c r="F18" s="17">
        <v>142857.14285714287</v>
      </c>
      <c r="G18" s="17">
        <v>142857.14285714287</v>
      </c>
      <c r="H18" s="17">
        <v>142857.14285714287</v>
      </c>
      <c r="I18" s="17">
        <v>142857.14285714287</v>
      </c>
      <c r="J18" s="17">
        <v>142857.14285714287</v>
      </c>
      <c r="K18" s="17">
        <v>142857.14285714287</v>
      </c>
      <c r="L18" s="17">
        <v>142857.14285714287</v>
      </c>
      <c r="M18" s="17">
        <v>0</v>
      </c>
      <c r="N18" s="17">
        <v>0</v>
      </c>
      <c r="O18" s="17">
        <v>0</v>
      </c>
      <c r="P18" s="17">
        <v>0</v>
      </c>
      <c r="Q18" s="17">
        <v>0</v>
      </c>
      <c r="R18" s="17">
        <v>0</v>
      </c>
      <c r="S18" s="17">
        <v>0</v>
      </c>
      <c r="T18" s="17">
        <v>0</v>
      </c>
      <c r="U18" s="17">
        <v>0</v>
      </c>
      <c r="V18" s="17">
        <v>0</v>
      </c>
      <c r="W18" s="17">
        <v>0</v>
      </c>
      <c r="X18" s="17">
        <v>0</v>
      </c>
      <c r="Y18" s="17">
        <v>0</v>
      </c>
      <c r="Z18" s="17">
        <v>0</v>
      </c>
      <c r="AA18" s="17">
        <v>0</v>
      </c>
      <c r="AB18" s="17">
        <v>0</v>
      </c>
    </row>
    <row r="19" spans="1:28">
      <c r="A19" s="3" t="s">
        <v>4352</v>
      </c>
      <c r="B19" s="17">
        <v>1502138.888888889</v>
      </c>
      <c r="C19" s="17">
        <v>1502138.888888889</v>
      </c>
      <c r="D19" s="17">
        <v>1502138.888888889</v>
      </c>
      <c r="E19" s="17">
        <v>1502138.888888889</v>
      </c>
      <c r="F19" s="17">
        <v>3858137.3360938574</v>
      </c>
      <c r="G19" s="17">
        <v>3858137.3360938574</v>
      </c>
      <c r="H19" s="17">
        <v>3858137.3360938574</v>
      </c>
      <c r="I19" s="17">
        <v>3858137.3360938574</v>
      </c>
      <c r="J19" s="17">
        <v>3858137.3360938574</v>
      </c>
      <c r="K19" s="17">
        <v>3858137.3360938574</v>
      </c>
      <c r="L19" s="17">
        <v>3858137.3360938574</v>
      </c>
      <c r="M19" s="17">
        <v>2187530.1932367152</v>
      </c>
      <c r="N19" s="17">
        <v>2187530.1932367152</v>
      </c>
      <c r="O19" s="17">
        <v>2187530.1932367152</v>
      </c>
      <c r="P19" s="17">
        <v>2187530.1932367152</v>
      </c>
      <c r="Q19" s="17">
        <v>2187530.1932367152</v>
      </c>
      <c r="R19" s="17">
        <v>2187530.1932367152</v>
      </c>
      <c r="S19" s="17">
        <v>2187530.1932367152</v>
      </c>
      <c r="T19" s="17">
        <v>2187530.1932367152</v>
      </c>
      <c r="U19" s="17">
        <v>1423872.2140700486</v>
      </c>
      <c r="V19" s="17">
        <v>1423872.2140700486</v>
      </c>
      <c r="W19" s="17">
        <v>1423872.2140700486</v>
      </c>
      <c r="X19" s="17">
        <v>1423872.2140700486</v>
      </c>
      <c r="Y19" s="17">
        <v>1423872.2140700486</v>
      </c>
      <c r="Z19" s="17">
        <v>1423872.2140700486</v>
      </c>
      <c r="AA19" s="17">
        <v>1423872.2140700486</v>
      </c>
      <c r="AB19" s="17">
        <v>1423872.2140700486</v>
      </c>
    </row>
    <row r="20" spans="1:28">
      <c r="A20" s="3" t="s">
        <v>4353</v>
      </c>
      <c r="B20" s="17">
        <v>0</v>
      </c>
      <c r="C20" s="17">
        <v>0</v>
      </c>
      <c r="D20" s="17">
        <v>0</v>
      </c>
      <c r="E20" s="17">
        <v>0</v>
      </c>
      <c r="F20" s="17">
        <v>157142.85714285713</v>
      </c>
      <c r="G20" s="17">
        <v>157142.85714285713</v>
      </c>
      <c r="H20" s="17">
        <v>157142.85714285713</v>
      </c>
      <c r="I20" s="17">
        <v>157142.85714285713</v>
      </c>
      <c r="J20" s="17">
        <v>157142.85714285713</v>
      </c>
      <c r="K20" s="17">
        <v>157142.85714285713</v>
      </c>
      <c r="L20" s="17">
        <v>157142.85714285713</v>
      </c>
      <c r="M20" s="17">
        <v>0</v>
      </c>
      <c r="N20" s="17">
        <v>0</v>
      </c>
      <c r="O20" s="17">
        <v>0</v>
      </c>
      <c r="P20" s="17">
        <v>0</v>
      </c>
      <c r="Q20" s="17">
        <v>0</v>
      </c>
      <c r="R20" s="17">
        <v>0</v>
      </c>
      <c r="S20" s="17">
        <v>0</v>
      </c>
      <c r="T20" s="17">
        <v>0</v>
      </c>
      <c r="U20" s="17">
        <v>0</v>
      </c>
      <c r="V20" s="17">
        <v>0</v>
      </c>
      <c r="W20" s="17">
        <v>0</v>
      </c>
      <c r="X20" s="17">
        <v>0</v>
      </c>
      <c r="Y20" s="17">
        <v>0</v>
      </c>
      <c r="Z20" s="17">
        <v>0</v>
      </c>
      <c r="AA20" s="17">
        <v>0</v>
      </c>
      <c r="AB20" s="17">
        <v>0</v>
      </c>
    </row>
    <row r="21" spans="1:28">
      <c r="A21" s="3" t="s">
        <v>4354</v>
      </c>
      <c r="B21" s="17">
        <v>10500000</v>
      </c>
      <c r="C21" s="17">
        <v>10500000</v>
      </c>
      <c r="D21" s="17">
        <v>10500000</v>
      </c>
      <c r="E21" s="17">
        <v>10500000</v>
      </c>
      <c r="F21" s="17">
        <v>9250000</v>
      </c>
      <c r="G21" s="17">
        <v>9250000</v>
      </c>
      <c r="H21" s="17">
        <v>9250000</v>
      </c>
      <c r="I21" s="17">
        <v>9250000</v>
      </c>
      <c r="J21" s="17">
        <v>9250000</v>
      </c>
      <c r="K21" s="17">
        <v>9250000</v>
      </c>
      <c r="L21" s="17">
        <v>9250000</v>
      </c>
      <c r="M21" s="17">
        <v>9250000</v>
      </c>
      <c r="N21" s="17">
        <v>9250000</v>
      </c>
      <c r="O21" s="17">
        <v>9250000</v>
      </c>
      <c r="P21" s="17">
        <v>9250000</v>
      </c>
      <c r="Q21" s="17">
        <v>9250000</v>
      </c>
      <c r="R21" s="17">
        <v>9250000</v>
      </c>
      <c r="S21" s="17">
        <v>9250000</v>
      </c>
      <c r="T21" s="17">
        <v>9250000</v>
      </c>
      <c r="U21" s="17">
        <v>9250000</v>
      </c>
      <c r="V21" s="17">
        <v>9250000</v>
      </c>
      <c r="W21" s="17">
        <v>9250000</v>
      </c>
      <c r="X21" s="17">
        <v>9250000</v>
      </c>
      <c r="Y21" s="17">
        <v>9250000</v>
      </c>
      <c r="Z21" s="17">
        <v>9250000</v>
      </c>
      <c r="AA21" s="17">
        <v>9250000</v>
      </c>
      <c r="AB21" s="17">
        <v>9250000</v>
      </c>
    </row>
    <row r="22" spans="1:28">
      <c r="A22" s="3" t="s">
        <v>4355</v>
      </c>
      <c r="B22" s="17">
        <v>2500000</v>
      </c>
      <c r="C22" s="17">
        <v>2500000</v>
      </c>
      <c r="D22" s="17">
        <v>2500000</v>
      </c>
      <c r="E22" s="17">
        <v>2500000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row>
    <row r="23" spans="1:28">
      <c r="A23" s="3" t="s">
        <v>4356</v>
      </c>
      <c r="B23" s="17">
        <v>8050000</v>
      </c>
      <c r="C23" s="17">
        <v>8050000</v>
      </c>
      <c r="D23" s="17">
        <v>8050000</v>
      </c>
      <c r="E23" s="17">
        <v>8050000</v>
      </c>
      <c r="F23" s="17">
        <v>0</v>
      </c>
      <c r="G23" s="17">
        <v>0</v>
      </c>
      <c r="H23" s="17">
        <v>0</v>
      </c>
      <c r="I23" s="17">
        <v>0</v>
      </c>
      <c r="J23" s="17">
        <v>0</v>
      </c>
      <c r="K23" s="17">
        <v>0</v>
      </c>
      <c r="L23" s="17">
        <v>0</v>
      </c>
      <c r="M23" s="17">
        <v>0</v>
      </c>
      <c r="N23" s="17">
        <v>0</v>
      </c>
      <c r="O23" s="17">
        <v>0</v>
      </c>
      <c r="P23" s="17">
        <v>0</v>
      </c>
      <c r="Q23" s="17">
        <v>0</v>
      </c>
      <c r="R23" s="17">
        <v>0</v>
      </c>
      <c r="S23" s="17">
        <v>0</v>
      </c>
      <c r="T23" s="17">
        <v>0</v>
      </c>
      <c r="U23" s="17">
        <v>3750000</v>
      </c>
      <c r="V23" s="17">
        <v>3750000</v>
      </c>
      <c r="W23" s="17">
        <v>3750000</v>
      </c>
      <c r="X23" s="17">
        <v>3750000</v>
      </c>
      <c r="Y23" s="17">
        <v>3750000</v>
      </c>
      <c r="Z23" s="17">
        <v>3750000</v>
      </c>
      <c r="AA23" s="17">
        <v>3750000</v>
      </c>
      <c r="AB23" s="17">
        <v>3750000</v>
      </c>
    </row>
    <row r="24" spans="1:28">
      <c r="A24" s="3" t="s">
        <v>4357</v>
      </c>
      <c r="B24" s="17">
        <v>15000000</v>
      </c>
      <c r="C24" s="17">
        <v>15000000</v>
      </c>
      <c r="D24" s="17">
        <v>15000000</v>
      </c>
      <c r="E24" s="17">
        <v>15000000</v>
      </c>
      <c r="F24" s="17">
        <v>714285.71428571432</v>
      </c>
      <c r="G24" s="17">
        <v>714285.71428571432</v>
      </c>
      <c r="H24" s="17">
        <v>714285.71428571432</v>
      </c>
      <c r="I24" s="17">
        <v>714285.71428571432</v>
      </c>
      <c r="J24" s="17">
        <v>714285.71428571432</v>
      </c>
      <c r="K24" s="17">
        <v>714285.71428571432</v>
      </c>
      <c r="L24" s="17">
        <v>714285.71428571432</v>
      </c>
      <c r="M24" s="17">
        <v>0</v>
      </c>
      <c r="N24" s="17">
        <v>0</v>
      </c>
      <c r="O24" s="17">
        <v>0</v>
      </c>
      <c r="P24" s="17">
        <v>0</v>
      </c>
      <c r="Q24" s="17">
        <v>0</v>
      </c>
      <c r="R24" s="17">
        <v>0</v>
      </c>
      <c r="S24" s="17">
        <v>0</v>
      </c>
      <c r="T24" s="17">
        <v>0</v>
      </c>
      <c r="U24" s="17">
        <v>0</v>
      </c>
      <c r="V24" s="17">
        <v>0</v>
      </c>
      <c r="W24" s="17">
        <v>0</v>
      </c>
      <c r="X24" s="17">
        <v>0</v>
      </c>
      <c r="Y24" s="17">
        <v>0</v>
      </c>
      <c r="Z24" s="17">
        <v>0</v>
      </c>
      <c r="AA24" s="17">
        <v>0</v>
      </c>
      <c r="AB24" s="17">
        <v>0</v>
      </c>
    </row>
    <row r="25" spans="1:28">
      <c r="A25" s="3" t="s">
        <v>4358</v>
      </c>
      <c r="B25" s="17">
        <v>839800000</v>
      </c>
      <c r="C25" s="17">
        <v>839800000</v>
      </c>
      <c r="D25" s="17">
        <v>839800000</v>
      </c>
      <c r="E25" s="17">
        <v>839800000</v>
      </c>
      <c r="F25" s="17">
        <v>18214285.714285713</v>
      </c>
      <c r="G25" s="17">
        <v>18214285.714285713</v>
      </c>
      <c r="H25" s="17">
        <v>18214285.714285713</v>
      </c>
      <c r="I25" s="17">
        <v>18214285.714285713</v>
      </c>
      <c r="J25" s="17">
        <v>18214285.714285713</v>
      </c>
      <c r="K25" s="17">
        <v>18214285.714285713</v>
      </c>
      <c r="L25" s="17">
        <v>18214285.714285713</v>
      </c>
      <c r="M25" s="17">
        <v>37048750</v>
      </c>
      <c r="N25" s="17">
        <v>37048750</v>
      </c>
      <c r="O25" s="17">
        <v>37048750</v>
      </c>
      <c r="P25" s="17">
        <v>37048750</v>
      </c>
      <c r="Q25" s="17">
        <v>37048750</v>
      </c>
      <c r="R25" s="17">
        <v>37048750</v>
      </c>
      <c r="S25" s="17">
        <v>37048750</v>
      </c>
      <c r="T25" s="17">
        <v>37048750</v>
      </c>
      <c r="U25" s="17">
        <v>86125000</v>
      </c>
      <c r="V25" s="17">
        <v>86125000</v>
      </c>
      <c r="W25" s="17">
        <v>86125000</v>
      </c>
      <c r="X25" s="17">
        <v>86125000</v>
      </c>
      <c r="Y25" s="17">
        <v>86125000</v>
      </c>
      <c r="Z25" s="17">
        <v>86125000</v>
      </c>
      <c r="AA25" s="17">
        <v>86125000</v>
      </c>
      <c r="AB25" s="17">
        <v>86125000</v>
      </c>
    </row>
    <row r="26" spans="1:28">
      <c r="A26" s="3" t="s">
        <v>4359</v>
      </c>
      <c r="B26" s="17">
        <v>5375000</v>
      </c>
      <c r="C26" s="17">
        <v>5375000</v>
      </c>
      <c r="D26" s="17">
        <v>5375000</v>
      </c>
      <c r="E26" s="17">
        <v>5375000</v>
      </c>
      <c r="F26" s="17">
        <v>0</v>
      </c>
      <c r="G26" s="17">
        <v>0</v>
      </c>
      <c r="H26" s="17">
        <v>0</v>
      </c>
      <c r="I26" s="17">
        <v>0</v>
      </c>
      <c r="J26" s="17">
        <v>0</v>
      </c>
      <c r="K26" s="17">
        <v>0</v>
      </c>
      <c r="L26" s="17">
        <v>0</v>
      </c>
      <c r="M26" s="17">
        <v>0</v>
      </c>
      <c r="N26" s="17">
        <v>0</v>
      </c>
      <c r="O26" s="17">
        <v>0</v>
      </c>
      <c r="P26" s="17">
        <v>0</v>
      </c>
      <c r="Q26" s="17">
        <v>0</v>
      </c>
      <c r="R26" s="17">
        <v>0</v>
      </c>
      <c r="S26" s="17">
        <v>0</v>
      </c>
      <c r="T26" s="17">
        <v>0</v>
      </c>
      <c r="U26" s="17">
        <v>11328750</v>
      </c>
      <c r="V26" s="17">
        <v>11328750</v>
      </c>
      <c r="W26" s="17">
        <v>11328750</v>
      </c>
      <c r="X26" s="17">
        <v>11328750</v>
      </c>
      <c r="Y26" s="17">
        <v>11328750</v>
      </c>
      <c r="Z26" s="17">
        <v>11328750</v>
      </c>
      <c r="AA26" s="17">
        <v>11328750</v>
      </c>
      <c r="AB26" s="17">
        <v>11328750</v>
      </c>
    </row>
    <row r="27" spans="1:28">
      <c r="A27" s="3" t="s">
        <v>4360</v>
      </c>
      <c r="B27" s="17">
        <v>290958.75</v>
      </c>
      <c r="C27" s="17">
        <v>290958.75</v>
      </c>
      <c r="D27" s="17">
        <v>290958.75</v>
      </c>
      <c r="E27" s="17">
        <v>290958.75</v>
      </c>
      <c r="F27" s="17">
        <v>0</v>
      </c>
      <c r="G27" s="17">
        <v>0</v>
      </c>
      <c r="H27" s="17">
        <v>0</v>
      </c>
      <c r="I27" s="17">
        <v>0</v>
      </c>
      <c r="J27" s="17">
        <v>0</v>
      </c>
      <c r="K27" s="17">
        <v>0</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row>
    <row r="28" spans="1:28">
      <c r="A28" s="3" t="s">
        <v>4361</v>
      </c>
      <c r="B28" s="17">
        <v>43004600</v>
      </c>
      <c r="C28" s="17">
        <v>43004600</v>
      </c>
      <c r="D28" s="17">
        <v>43004600</v>
      </c>
      <c r="E28" s="17">
        <v>43004600</v>
      </c>
      <c r="F28" s="17">
        <v>17973457.142857146</v>
      </c>
      <c r="G28" s="17">
        <v>17973457.142857146</v>
      </c>
      <c r="H28" s="17">
        <v>17973457.142857146</v>
      </c>
      <c r="I28" s="17">
        <v>17973457.142857146</v>
      </c>
      <c r="J28" s="17">
        <v>17973457.142857146</v>
      </c>
      <c r="K28" s="17">
        <v>17973457.142857146</v>
      </c>
      <c r="L28" s="17">
        <v>17973457.142857146</v>
      </c>
      <c r="M28" s="17">
        <v>20569923</v>
      </c>
      <c r="N28" s="17">
        <v>20569923</v>
      </c>
      <c r="O28" s="17">
        <v>20569923</v>
      </c>
      <c r="P28" s="17">
        <v>20569923</v>
      </c>
      <c r="Q28" s="17">
        <v>20569923</v>
      </c>
      <c r="R28" s="17">
        <v>20569923</v>
      </c>
      <c r="S28" s="17">
        <v>20569923</v>
      </c>
      <c r="T28" s="17">
        <v>20569923</v>
      </c>
      <c r="U28" s="17">
        <v>0</v>
      </c>
      <c r="V28" s="17">
        <v>0</v>
      </c>
      <c r="W28" s="17">
        <v>0</v>
      </c>
      <c r="X28" s="17">
        <v>0</v>
      </c>
      <c r="Y28" s="17">
        <v>0</v>
      </c>
      <c r="Z28" s="17">
        <v>0</v>
      </c>
      <c r="AA28" s="17">
        <v>0</v>
      </c>
      <c r="AB28" s="17">
        <v>0</v>
      </c>
    </row>
    <row r="29" spans="1:28">
      <c r="A29" s="3" t="s">
        <v>4362</v>
      </c>
      <c r="B29" s="17">
        <v>4800000</v>
      </c>
      <c r="C29" s="17">
        <v>4800000</v>
      </c>
      <c r="D29" s="17">
        <v>4800000</v>
      </c>
      <c r="E29" s="17">
        <v>4800000</v>
      </c>
      <c r="F29" s="17">
        <v>869565.21739130432</v>
      </c>
      <c r="G29" s="17">
        <v>869565.21739130432</v>
      </c>
      <c r="H29" s="17">
        <v>869565.21739130432</v>
      </c>
      <c r="I29" s="17">
        <v>869565.21739130432</v>
      </c>
      <c r="J29" s="17">
        <v>869565.21739130432</v>
      </c>
      <c r="K29" s="17">
        <v>869565.21739130432</v>
      </c>
      <c r="L29" s="17">
        <v>869565.21739130432</v>
      </c>
      <c r="M29" s="17">
        <v>869565.21739130432</v>
      </c>
      <c r="N29" s="17">
        <v>869565.21739130432</v>
      </c>
      <c r="O29" s="17">
        <v>869565.21739130432</v>
      </c>
      <c r="P29" s="17">
        <v>869565.21739130432</v>
      </c>
      <c r="Q29" s="17">
        <v>869565.21739130432</v>
      </c>
      <c r="R29" s="17">
        <v>869565.21739130432</v>
      </c>
      <c r="S29" s="17">
        <v>869565.21739130432</v>
      </c>
      <c r="T29" s="17">
        <v>869565.21739130432</v>
      </c>
      <c r="U29" s="17">
        <v>869565.21739130432</v>
      </c>
      <c r="V29" s="17">
        <v>869565.21739130432</v>
      </c>
      <c r="W29" s="17">
        <v>869565.21739130432</v>
      </c>
      <c r="X29" s="17">
        <v>869565.21739130432</v>
      </c>
      <c r="Y29" s="17">
        <v>869565.21739130432</v>
      </c>
      <c r="Z29" s="17">
        <v>869565.21739130432</v>
      </c>
      <c r="AA29" s="17">
        <v>869565.21739130432</v>
      </c>
      <c r="AB29" s="17">
        <v>869565.21739130432</v>
      </c>
    </row>
    <row r="30" spans="1:28">
      <c r="A30" s="3" t="s">
        <v>4363</v>
      </c>
      <c r="B30" s="17">
        <v>0</v>
      </c>
      <c r="C30" s="17">
        <v>0</v>
      </c>
      <c r="D30" s="17">
        <v>0</v>
      </c>
      <c r="E30" s="17">
        <v>0</v>
      </c>
      <c r="F30" s="17">
        <v>0</v>
      </c>
      <c r="G30" s="17">
        <v>0</v>
      </c>
      <c r="H30" s="17">
        <v>0</v>
      </c>
      <c r="I30" s="17">
        <v>0</v>
      </c>
      <c r="J30" s="17">
        <v>0</v>
      </c>
      <c r="K30" s="17">
        <v>0</v>
      </c>
      <c r="L30" s="17">
        <v>0</v>
      </c>
      <c r="M30" s="17">
        <v>2041337.5</v>
      </c>
      <c r="N30" s="17">
        <v>2041337.5</v>
      </c>
      <c r="O30" s="17">
        <v>2041337.5</v>
      </c>
      <c r="P30" s="17">
        <v>2041337.5</v>
      </c>
      <c r="Q30" s="17">
        <v>2041337.5</v>
      </c>
      <c r="R30" s="17">
        <v>2041337.5</v>
      </c>
      <c r="S30" s="17">
        <v>2041337.5</v>
      </c>
      <c r="T30" s="17">
        <v>2041337.5</v>
      </c>
      <c r="U30" s="17">
        <v>0</v>
      </c>
      <c r="V30" s="17">
        <v>0</v>
      </c>
      <c r="W30" s="17">
        <v>0</v>
      </c>
      <c r="X30" s="17">
        <v>0</v>
      </c>
      <c r="Y30" s="17">
        <v>0</v>
      </c>
      <c r="Z30" s="17">
        <v>0</v>
      </c>
      <c r="AA30" s="17">
        <v>0</v>
      </c>
      <c r="AB30" s="17">
        <v>0</v>
      </c>
    </row>
    <row r="31" spans="1:28">
      <c r="A31" s="3" t="s">
        <v>4364</v>
      </c>
      <c r="B31" s="17">
        <v>245000</v>
      </c>
      <c r="C31" s="17">
        <v>245000</v>
      </c>
      <c r="D31" s="17">
        <v>245000</v>
      </c>
      <c r="E31" s="17">
        <v>245000</v>
      </c>
      <c r="F31" s="17">
        <v>0</v>
      </c>
      <c r="G31" s="17">
        <v>0</v>
      </c>
      <c r="H31" s="17">
        <v>0</v>
      </c>
      <c r="I31" s="17">
        <v>0</v>
      </c>
      <c r="J31" s="17">
        <v>0</v>
      </c>
      <c r="K31" s="17">
        <v>0</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row>
    <row r="32" spans="1:28">
      <c r="A32" s="3" t="s">
        <v>4365</v>
      </c>
      <c r="B32" s="17">
        <v>1043750</v>
      </c>
      <c r="C32" s="17">
        <v>1043750</v>
      </c>
      <c r="D32" s="17">
        <v>1043750</v>
      </c>
      <c r="E32" s="17">
        <v>1043750</v>
      </c>
      <c r="F32" s="17">
        <v>5381428.5714285718</v>
      </c>
      <c r="G32" s="17">
        <v>5381428.5714285718</v>
      </c>
      <c r="H32" s="17">
        <v>5381428.5714285718</v>
      </c>
      <c r="I32" s="17">
        <v>5381428.5714285718</v>
      </c>
      <c r="J32" s="17">
        <v>5381428.5714285718</v>
      </c>
      <c r="K32" s="17">
        <v>5381428.5714285718</v>
      </c>
      <c r="L32" s="17">
        <v>5381428.5714285718</v>
      </c>
      <c r="M32" s="17">
        <v>1250000</v>
      </c>
      <c r="N32" s="17">
        <v>1250000</v>
      </c>
      <c r="O32" s="17">
        <v>1250000</v>
      </c>
      <c r="P32" s="17">
        <v>1250000</v>
      </c>
      <c r="Q32" s="17">
        <v>1250000</v>
      </c>
      <c r="R32" s="17">
        <v>1250000</v>
      </c>
      <c r="S32" s="17">
        <v>1250000</v>
      </c>
      <c r="T32" s="17">
        <v>1250000</v>
      </c>
      <c r="U32" s="17">
        <v>283750</v>
      </c>
      <c r="V32" s="17">
        <v>283750</v>
      </c>
      <c r="W32" s="17">
        <v>283750</v>
      </c>
      <c r="X32" s="17">
        <v>283750</v>
      </c>
      <c r="Y32" s="17">
        <v>283750</v>
      </c>
      <c r="Z32" s="17">
        <v>283750</v>
      </c>
      <c r="AA32" s="17">
        <v>283750</v>
      </c>
      <c r="AB32" s="17">
        <v>283750</v>
      </c>
    </row>
    <row r="33" spans="1:28">
      <c r="A33" s="3" t="s">
        <v>4366</v>
      </c>
      <c r="B33" s="17">
        <v>7004750</v>
      </c>
      <c r="C33" s="17">
        <v>7004750</v>
      </c>
      <c r="D33" s="17">
        <v>7004750</v>
      </c>
      <c r="E33" s="17">
        <v>7004750</v>
      </c>
      <c r="F33" s="17">
        <v>978260.86956521729</v>
      </c>
      <c r="G33" s="17">
        <v>978260.86956521729</v>
      </c>
      <c r="H33" s="17">
        <v>978260.86956521729</v>
      </c>
      <c r="I33" s="17">
        <v>978260.86956521729</v>
      </c>
      <c r="J33" s="17">
        <v>978260.86956521729</v>
      </c>
      <c r="K33" s="17">
        <v>978260.86956521729</v>
      </c>
      <c r="L33" s="17">
        <v>978260.86956521729</v>
      </c>
      <c r="M33" s="17">
        <v>978260.86956521729</v>
      </c>
      <c r="N33" s="17">
        <v>978260.86956521729</v>
      </c>
      <c r="O33" s="17">
        <v>978260.86956521729</v>
      </c>
      <c r="P33" s="17">
        <v>978260.86956521729</v>
      </c>
      <c r="Q33" s="17">
        <v>978260.86956521729</v>
      </c>
      <c r="R33" s="17">
        <v>978260.86956521729</v>
      </c>
      <c r="S33" s="17">
        <v>978260.86956521729</v>
      </c>
      <c r="T33" s="17">
        <v>978260.86956521729</v>
      </c>
      <c r="U33" s="17">
        <v>978260.86956521729</v>
      </c>
      <c r="V33" s="17">
        <v>978260.86956521729</v>
      </c>
      <c r="W33" s="17">
        <v>978260.86956521729</v>
      </c>
      <c r="X33" s="17">
        <v>978260.86956521729</v>
      </c>
      <c r="Y33" s="17">
        <v>978260.86956521729</v>
      </c>
      <c r="Z33" s="17">
        <v>978260.86956521729</v>
      </c>
      <c r="AA33" s="17">
        <v>978260.86956521729</v>
      </c>
      <c r="AB33" s="17">
        <v>978260.86956521729</v>
      </c>
    </row>
    <row r="34" spans="1:28">
      <c r="A34" s="3" t="s">
        <v>4367</v>
      </c>
      <c r="B34" s="17">
        <v>436882223.82154882</v>
      </c>
      <c r="C34" s="17">
        <v>466295236.82154882</v>
      </c>
      <c r="D34" s="17">
        <v>439511581.82154882</v>
      </c>
      <c r="E34" s="17">
        <v>790564984.82154882</v>
      </c>
      <c r="F34" s="17">
        <v>392997752.59173518</v>
      </c>
      <c r="G34" s="17">
        <v>192997752.59173518</v>
      </c>
      <c r="H34" s="17">
        <v>192997752.59173518</v>
      </c>
      <c r="I34" s="17">
        <v>192997752.59173518</v>
      </c>
      <c r="J34" s="17">
        <v>192997752.59173518</v>
      </c>
      <c r="K34" s="17">
        <v>192997752.59173518</v>
      </c>
      <c r="L34" s="17">
        <v>192997752.59173518</v>
      </c>
      <c r="M34" s="17">
        <v>180166746.09822869</v>
      </c>
      <c r="N34" s="17">
        <v>180166746.09822869</v>
      </c>
      <c r="O34" s="17">
        <v>180166746.09822869</v>
      </c>
      <c r="P34" s="17">
        <v>180166746.09822869</v>
      </c>
      <c r="Q34" s="17">
        <v>180166746.09822869</v>
      </c>
      <c r="R34" s="17">
        <v>180166746.09822869</v>
      </c>
      <c r="S34" s="17">
        <v>180166746.09822869</v>
      </c>
      <c r="T34" s="17">
        <v>180166746.09822869</v>
      </c>
      <c r="U34" s="17">
        <v>173566746.09822869</v>
      </c>
      <c r="V34" s="17">
        <v>173566746.09822869</v>
      </c>
      <c r="W34" s="17">
        <v>173566746.09822869</v>
      </c>
      <c r="X34" s="17">
        <v>173566746.09822869</v>
      </c>
      <c r="Y34" s="17">
        <v>173566746.09822869</v>
      </c>
      <c r="Z34" s="17">
        <v>173566746.09822869</v>
      </c>
      <c r="AA34" s="17">
        <v>173566746.09822869</v>
      </c>
      <c r="AB34" s="17">
        <v>173566746.09822869</v>
      </c>
    </row>
    <row r="35" spans="1:28">
      <c r="A35" s="3" t="s">
        <v>4368</v>
      </c>
      <c r="B35" s="17">
        <v>0</v>
      </c>
      <c r="C35" s="17">
        <v>0</v>
      </c>
      <c r="D35" s="17">
        <v>0</v>
      </c>
      <c r="E35" s="17">
        <v>148750</v>
      </c>
      <c r="F35" s="17">
        <v>148750</v>
      </c>
      <c r="G35" s="17">
        <v>148750</v>
      </c>
      <c r="H35" s="17">
        <v>148750</v>
      </c>
      <c r="I35" s="17">
        <v>148750</v>
      </c>
      <c r="J35" s="17">
        <v>148750</v>
      </c>
      <c r="K35" s="17">
        <v>148750</v>
      </c>
      <c r="L35" s="17">
        <v>148750</v>
      </c>
      <c r="M35" s="17">
        <v>0</v>
      </c>
      <c r="N35" s="17">
        <v>0</v>
      </c>
      <c r="O35" s="17">
        <v>0</v>
      </c>
      <c r="P35" s="17">
        <v>0</v>
      </c>
      <c r="Q35" s="17">
        <v>0</v>
      </c>
      <c r="R35" s="17">
        <v>0</v>
      </c>
      <c r="S35" s="17">
        <v>0</v>
      </c>
      <c r="T35" s="17">
        <v>0</v>
      </c>
      <c r="U35" s="17">
        <v>0</v>
      </c>
      <c r="V35" s="17">
        <v>0</v>
      </c>
      <c r="W35" s="17">
        <v>0</v>
      </c>
      <c r="X35" s="17">
        <v>0</v>
      </c>
      <c r="Y35" s="17">
        <v>0</v>
      </c>
      <c r="Z35" s="17">
        <v>0</v>
      </c>
      <c r="AA35" s="17">
        <v>0</v>
      </c>
      <c r="AB35" s="17">
        <v>0</v>
      </c>
    </row>
    <row r="36" spans="1:28">
      <c r="A36" s="3" t="s">
        <v>4379</v>
      </c>
      <c r="B36" s="17">
        <v>0</v>
      </c>
      <c r="C36" s="17">
        <v>1339574</v>
      </c>
      <c r="D36" s="17">
        <v>0</v>
      </c>
      <c r="E36" s="17">
        <v>0</v>
      </c>
      <c r="F36" s="17">
        <v>0</v>
      </c>
      <c r="G36" s="17">
        <v>0</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row>
    <row r="37" spans="1:28">
      <c r="A37" s="3" t="s">
        <v>4380</v>
      </c>
      <c r="B37" s="17">
        <v>0</v>
      </c>
      <c r="C37" s="17">
        <v>100000</v>
      </c>
      <c r="D37" s="17">
        <v>0</v>
      </c>
      <c r="E37" s="17">
        <v>0</v>
      </c>
      <c r="F37" s="17">
        <v>0</v>
      </c>
      <c r="G37" s="17">
        <v>0</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row>
    <row r="38" spans="1:28">
      <c r="A38" s="3" t="s">
        <v>4381</v>
      </c>
      <c r="B38" s="17">
        <v>0</v>
      </c>
      <c r="C38" s="17">
        <v>0</v>
      </c>
      <c r="D38" s="17">
        <v>0</v>
      </c>
      <c r="E38" s="17">
        <v>0</v>
      </c>
      <c r="F38" s="17">
        <v>0</v>
      </c>
      <c r="G38" s="17">
        <v>0</v>
      </c>
      <c r="H38" s="17">
        <v>0</v>
      </c>
      <c r="I38" s="17">
        <v>0</v>
      </c>
      <c r="J38" s="17">
        <v>0</v>
      </c>
      <c r="K38" s="17">
        <v>0</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row>
    <row r="39" spans="1:28">
      <c r="A39" s="3" t="s">
        <v>4382</v>
      </c>
      <c r="B39" s="17">
        <v>0</v>
      </c>
      <c r="C39" s="17">
        <v>3780293</v>
      </c>
      <c r="D39" s="17">
        <v>0</v>
      </c>
      <c r="E39" s="17">
        <v>0</v>
      </c>
      <c r="F39" s="17">
        <v>0</v>
      </c>
      <c r="G39" s="17">
        <v>0</v>
      </c>
      <c r="H39" s="17">
        <v>0</v>
      </c>
      <c r="I39" s="17">
        <v>0</v>
      </c>
      <c r="J39" s="17">
        <v>0</v>
      </c>
      <c r="K39" s="17">
        <v>0</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row>
    <row r="40" spans="1:28">
      <c r="A40" s="3" t="s">
        <v>4383</v>
      </c>
      <c r="B40" s="17">
        <v>756675</v>
      </c>
      <c r="C40" s="17">
        <v>17262750</v>
      </c>
      <c r="D40" s="17">
        <v>8407168</v>
      </c>
      <c r="E40" s="17">
        <v>20808268</v>
      </c>
      <c r="F40" s="17">
        <v>17402853</v>
      </c>
      <c r="G40" s="17">
        <v>0</v>
      </c>
      <c r="H40" s="17">
        <v>0</v>
      </c>
      <c r="I40" s="17">
        <v>0</v>
      </c>
      <c r="J40" s="17">
        <v>0</v>
      </c>
      <c r="K40" s="17">
        <v>0</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row>
    <row r="41" spans="1:28">
      <c r="A41" s="3" t="s">
        <v>4384</v>
      </c>
      <c r="B41" s="17">
        <v>817600</v>
      </c>
      <c r="C41" s="17">
        <v>4626758</v>
      </c>
      <c r="D41" s="17">
        <v>0</v>
      </c>
      <c r="E41" s="17">
        <v>199487</v>
      </c>
      <c r="F41" s="17">
        <v>945371</v>
      </c>
      <c r="G41" s="17">
        <v>0</v>
      </c>
      <c r="H41" s="17">
        <v>0</v>
      </c>
      <c r="I41" s="17">
        <v>0</v>
      </c>
      <c r="J41" s="17">
        <v>0</v>
      </c>
      <c r="K41" s="17">
        <v>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row>
    <row r="42" spans="1:28">
      <c r="A42" s="3" t="s">
        <v>4385</v>
      </c>
      <c r="B42" s="17">
        <v>229000</v>
      </c>
      <c r="C42" s="17">
        <v>8428730</v>
      </c>
      <c r="D42" s="17">
        <v>5636242</v>
      </c>
      <c r="E42" s="17">
        <v>0</v>
      </c>
      <c r="F42" s="17">
        <v>0</v>
      </c>
      <c r="G42" s="17">
        <v>0</v>
      </c>
      <c r="H42" s="17">
        <v>0</v>
      </c>
      <c r="I42" s="17">
        <v>0</v>
      </c>
      <c r="J42" s="17">
        <v>0</v>
      </c>
      <c r="K42" s="17">
        <v>0</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0</v>
      </c>
    </row>
    <row r="43" spans="1:28">
      <c r="A43" s="3" t="s">
        <v>4386</v>
      </c>
      <c r="B43" s="17">
        <v>750753</v>
      </c>
      <c r="C43" s="17">
        <v>14140491</v>
      </c>
      <c r="D43" s="17">
        <v>7600000</v>
      </c>
      <c r="E43" s="17">
        <v>746961</v>
      </c>
      <c r="F43" s="17">
        <v>17338693</v>
      </c>
      <c r="G43" s="17">
        <v>0</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row>
    <row r="44" spans="1:28">
      <c r="A44" s="3" t="s">
        <v>4387</v>
      </c>
      <c r="B44" s="17">
        <v>1785001</v>
      </c>
      <c r="C44" s="17">
        <v>4983682</v>
      </c>
      <c r="D44" s="17">
        <v>35784348</v>
      </c>
      <c r="E44" s="17">
        <v>0</v>
      </c>
      <c r="F44" s="17">
        <v>0</v>
      </c>
      <c r="G44" s="17">
        <v>0</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row>
    <row r="45" spans="1:28">
      <c r="A45" s="3" t="s">
        <v>4388</v>
      </c>
      <c r="B45" s="17">
        <v>0</v>
      </c>
      <c r="C45" s="17">
        <v>669337</v>
      </c>
      <c r="D45" s="17">
        <v>0</v>
      </c>
      <c r="E45" s="17">
        <v>0</v>
      </c>
      <c r="F45" s="17">
        <v>0</v>
      </c>
      <c r="G45" s="17">
        <v>0</v>
      </c>
      <c r="H45" s="17">
        <v>0</v>
      </c>
      <c r="I45" s="17">
        <v>0</v>
      </c>
      <c r="J45" s="17">
        <v>0</v>
      </c>
      <c r="K45" s="17">
        <v>0</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row>
    <row r="46" spans="1:28">
      <c r="A46" s="3" t="s">
        <v>4389</v>
      </c>
      <c r="B46" s="17">
        <v>0</v>
      </c>
      <c r="C46" s="17">
        <v>2798306</v>
      </c>
      <c r="D46" s="17">
        <v>0</v>
      </c>
      <c r="E46" s="17">
        <v>553710</v>
      </c>
      <c r="F46" s="17">
        <v>0</v>
      </c>
      <c r="G46" s="17">
        <v>0</v>
      </c>
      <c r="H46" s="17">
        <v>0</v>
      </c>
      <c r="I46" s="17">
        <v>0</v>
      </c>
      <c r="J46" s="17">
        <v>0</v>
      </c>
      <c r="K46" s="17">
        <v>0</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row>
    <row r="47" spans="1:28">
      <c r="A47" s="3" t="s">
        <v>4390</v>
      </c>
      <c r="B47" s="17">
        <v>0</v>
      </c>
      <c r="C47" s="17">
        <v>840000</v>
      </c>
      <c r="D47" s="17">
        <v>0</v>
      </c>
      <c r="E47" s="17">
        <v>1064304</v>
      </c>
      <c r="F47" s="17">
        <v>0</v>
      </c>
      <c r="G47" s="17">
        <v>0</v>
      </c>
      <c r="H47" s="17">
        <v>0</v>
      </c>
      <c r="I47" s="17">
        <v>0</v>
      </c>
      <c r="J47" s="17">
        <v>0</v>
      </c>
      <c r="K47" s="17">
        <v>0</v>
      </c>
      <c r="L47" s="17">
        <v>0</v>
      </c>
      <c r="M47" s="17">
        <v>0</v>
      </c>
      <c r="N47" s="17">
        <v>0</v>
      </c>
      <c r="O47" s="17">
        <v>0</v>
      </c>
      <c r="P47" s="17">
        <v>0</v>
      </c>
      <c r="Q47" s="17">
        <v>0</v>
      </c>
      <c r="R47" s="17">
        <v>0</v>
      </c>
      <c r="S47" s="17">
        <v>0</v>
      </c>
      <c r="T47" s="17">
        <v>0</v>
      </c>
      <c r="U47" s="17">
        <v>0</v>
      </c>
      <c r="V47" s="17">
        <v>0</v>
      </c>
      <c r="W47" s="17">
        <v>0</v>
      </c>
      <c r="X47" s="17">
        <v>0</v>
      </c>
      <c r="Y47" s="17">
        <v>0</v>
      </c>
      <c r="Z47" s="17">
        <v>0</v>
      </c>
      <c r="AA47" s="17">
        <v>0</v>
      </c>
      <c r="AB47" s="17">
        <v>0</v>
      </c>
    </row>
    <row r="48" spans="1:28">
      <c r="A48" s="3" t="s">
        <v>4391</v>
      </c>
      <c r="B48" s="17">
        <v>279000</v>
      </c>
      <c r="C48" s="17">
        <v>1176749</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row>
    <row r="49" spans="1:28">
      <c r="A49" s="3" t="s">
        <v>4392</v>
      </c>
      <c r="B49" s="17">
        <v>151000</v>
      </c>
      <c r="C49" s="17">
        <v>726000</v>
      </c>
      <c r="D49" s="17">
        <v>0</v>
      </c>
      <c r="E49" s="17">
        <v>0</v>
      </c>
      <c r="F49" s="17">
        <v>0</v>
      </c>
      <c r="G49" s="17">
        <v>0</v>
      </c>
      <c r="H49" s="17">
        <v>0</v>
      </c>
      <c r="I49" s="17">
        <v>0</v>
      </c>
      <c r="J49" s="17">
        <v>0</v>
      </c>
      <c r="K49" s="17">
        <v>0</v>
      </c>
      <c r="L49" s="17">
        <v>0</v>
      </c>
      <c r="M49" s="17">
        <v>0</v>
      </c>
      <c r="N49" s="17">
        <v>0</v>
      </c>
      <c r="O49" s="17">
        <v>0</v>
      </c>
      <c r="P49" s="17">
        <v>0</v>
      </c>
      <c r="Q49" s="17">
        <v>0</v>
      </c>
      <c r="R49" s="17">
        <v>0</v>
      </c>
      <c r="S49" s="17">
        <v>0</v>
      </c>
      <c r="T49" s="17">
        <v>0</v>
      </c>
      <c r="U49" s="17">
        <v>0</v>
      </c>
      <c r="V49" s="17">
        <v>0</v>
      </c>
      <c r="W49" s="17">
        <v>0</v>
      </c>
      <c r="X49" s="17">
        <v>0</v>
      </c>
      <c r="Y49" s="17">
        <v>0</v>
      </c>
      <c r="Z49" s="17">
        <v>0</v>
      </c>
      <c r="AA49" s="17">
        <v>0</v>
      </c>
      <c r="AB49" s="17">
        <v>0</v>
      </c>
    </row>
    <row r="50" spans="1:28">
      <c r="A50" s="3" t="s">
        <v>4393</v>
      </c>
      <c r="B50" s="17">
        <v>713251</v>
      </c>
      <c r="C50" s="17">
        <v>905156</v>
      </c>
      <c r="D50" s="17">
        <v>0</v>
      </c>
      <c r="E50" s="17">
        <v>2057832</v>
      </c>
      <c r="F50" s="17">
        <v>0</v>
      </c>
      <c r="G50" s="17">
        <v>0</v>
      </c>
      <c r="H50" s="17">
        <v>0</v>
      </c>
      <c r="I50" s="17">
        <v>0</v>
      </c>
      <c r="J50" s="17">
        <v>0</v>
      </c>
      <c r="K50" s="17">
        <v>0</v>
      </c>
      <c r="L50" s="17">
        <v>0</v>
      </c>
      <c r="M50" s="17">
        <v>0</v>
      </c>
      <c r="N50" s="17">
        <v>0</v>
      </c>
      <c r="O50" s="17">
        <v>0</v>
      </c>
      <c r="P50" s="17">
        <v>0</v>
      </c>
      <c r="Q50" s="17">
        <v>0</v>
      </c>
      <c r="R50" s="17">
        <v>0</v>
      </c>
      <c r="S50" s="17">
        <v>0</v>
      </c>
      <c r="T50" s="17">
        <v>0</v>
      </c>
      <c r="U50" s="17">
        <v>0</v>
      </c>
      <c r="V50" s="17">
        <v>0</v>
      </c>
      <c r="W50" s="17">
        <v>0</v>
      </c>
      <c r="X50" s="17">
        <v>0</v>
      </c>
      <c r="Y50" s="17">
        <v>0</v>
      </c>
      <c r="Z50" s="17">
        <v>0</v>
      </c>
      <c r="AA50" s="17">
        <v>0</v>
      </c>
      <c r="AB50" s="17">
        <v>0</v>
      </c>
    </row>
    <row r="51" spans="1:28">
      <c r="A51" s="3" t="s">
        <v>4394</v>
      </c>
      <c r="B51" s="17">
        <v>0</v>
      </c>
      <c r="C51" s="17">
        <v>354397</v>
      </c>
      <c r="D51" s="17">
        <v>0</v>
      </c>
      <c r="E51" s="17">
        <v>0</v>
      </c>
      <c r="F51" s="17">
        <v>0</v>
      </c>
      <c r="G51" s="17">
        <v>0</v>
      </c>
      <c r="H51" s="17">
        <v>0</v>
      </c>
      <c r="I51" s="17">
        <v>0</v>
      </c>
      <c r="J51" s="17">
        <v>0</v>
      </c>
      <c r="K51" s="17">
        <v>0</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row>
    <row r="52" spans="1:28">
      <c r="A52" s="3" t="s">
        <v>4395</v>
      </c>
      <c r="B52" s="17">
        <v>0</v>
      </c>
      <c r="C52" s="17">
        <v>111445</v>
      </c>
      <c r="D52" s="17">
        <v>445782</v>
      </c>
      <c r="E52" s="17">
        <v>0</v>
      </c>
      <c r="F52" s="17">
        <v>0</v>
      </c>
      <c r="G52" s="17">
        <v>0</v>
      </c>
      <c r="H52" s="17">
        <v>0</v>
      </c>
      <c r="I52" s="17">
        <v>0</v>
      </c>
      <c r="J52" s="17">
        <v>0</v>
      </c>
      <c r="K52" s="17">
        <v>0</v>
      </c>
      <c r="L52" s="17">
        <v>0</v>
      </c>
      <c r="M52" s="17">
        <v>0</v>
      </c>
      <c r="N52" s="17">
        <v>0</v>
      </c>
      <c r="O52" s="17">
        <v>0</v>
      </c>
      <c r="P52" s="17">
        <v>0</v>
      </c>
      <c r="Q52" s="17">
        <v>0</v>
      </c>
      <c r="R52" s="17">
        <v>0</v>
      </c>
      <c r="S52" s="17">
        <v>0</v>
      </c>
      <c r="T52" s="17">
        <v>0</v>
      </c>
      <c r="U52" s="17">
        <v>0</v>
      </c>
      <c r="V52" s="17">
        <v>0</v>
      </c>
      <c r="W52" s="17">
        <v>0</v>
      </c>
      <c r="X52" s="17">
        <v>0</v>
      </c>
      <c r="Y52" s="17">
        <v>0</v>
      </c>
      <c r="Z52" s="17">
        <v>0</v>
      </c>
      <c r="AA52" s="17">
        <v>0</v>
      </c>
      <c r="AB52" s="17">
        <v>0</v>
      </c>
    </row>
    <row r="53" spans="1:28">
      <c r="A53" s="3" t="s">
        <v>4396</v>
      </c>
      <c r="B53" s="17">
        <v>0</v>
      </c>
      <c r="C53" s="17">
        <v>2622554</v>
      </c>
      <c r="D53" s="17">
        <v>0</v>
      </c>
      <c r="E53" s="17">
        <v>0</v>
      </c>
      <c r="F53" s="17">
        <v>2092381</v>
      </c>
      <c r="G53" s="17">
        <v>0</v>
      </c>
      <c r="H53" s="17">
        <v>0</v>
      </c>
      <c r="I53" s="17">
        <v>0</v>
      </c>
      <c r="J53" s="17">
        <v>0</v>
      </c>
      <c r="K53" s="17">
        <v>0</v>
      </c>
      <c r="L53" s="17">
        <v>0</v>
      </c>
      <c r="M53" s="17">
        <v>0</v>
      </c>
      <c r="N53" s="17">
        <v>0</v>
      </c>
      <c r="O53" s="17">
        <v>0</v>
      </c>
      <c r="P53" s="17">
        <v>0</v>
      </c>
      <c r="Q53" s="17">
        <v>0</v>
      </c>
      <c r="R53" s="17">
        <v>0</v>
      </c>
      <c r="S53" s="17">
        <v>0</v>
      </c>
      <c r="T53" s="17">
        <v>0</v>
      </c>
      <c r="U53" s="17">
        <v>0</v>
      </c>
      <c r="V53" s="17">
        <v>0</v>
      </c>
      <c r="W53" s="17">
        <v>0</v>
      </c>
      <c r="X53" s="17">
        <v>0</v>
      </c>
      <c r="Y53" s="17">
        <v>0</v>
      </c>
      <c r="Z53" s="17">
        <v>0</v>
      </c>
      <c r="AA53" s="17">
        <v>0</v>
      </c>
      <c r="AB53" s="17">
        <v>0</v>
      </c>
    </row>
    <row r="54" spans="1:28">
      <c r="A54" s="3" t="s">
        <v>4397</v>
      </c>
      <c r="B54" s="17">
        <v>0</v>
      </c>
      <c r="C54" s="17">
        <v>1114454</v>
      </c>
      <c r="D54" s="17">
        <v>0</v>
      </c>
      <c r="E54" s="17">
        <v>20000</v>
      </c>
      <c r="F54" s="17">
        <v>4600583</v>
      </c>
      <c r="G54" s="17">
        <v>0</v>
      </c>
      <c r="H54" s="17">
        <v>0</v>
      </c>
      <c r="I54" s="17">
        <v>0</v>
      </c>
      <c r="J54" s="17">
        <v>0</v>
      </c>
      <c r="K54" s="17">
        <v>0</v>
      </c>
      <c r="L54" s="17">
        <v>0</v>
      </c>
      <c r="M54" s="17">
        <v>0</v>
      </c>
      <c r="N54" s="17">
        <v>0</v>
      </c>
      <c r="O54" s="17">
        <v>0</v>
      </c>
      <c r="P54" s="17">
        <v>0</v>
      </c>
      <c r="Q54" s="17">
        <v>0</v>
      </c>
      <c r="R54" s="17">
        <v>0</v>
      </c>
      <c r="S54" s="17">
        <v>0</v>
      </c>
      <c r="T54" s="17">
        <v>0</v>
      </c>
      <c r="U54" s="17">
        <v>0</v>
      </c>
      <c r="V54" s="17">
        <v>0</v>
      </c>
      <c r="W54" s="17">
        <v>0</v>
      </c>
      <c r="X54" s="17">
        <v>0</v>
      </c>
      <c r="Y54" s="17">
        <v>0</v>
      </c>
      <c r="Z54" s="17">
        <v>0</v>
      </c>
      <c r="AA54" s="17">
        <v>0</v>
      </c>
      <c r="AB54" s="17">
        <v>0</v>
      </c>
    </row>
    <row r="55" spans="1:28">
      <c r="A55" s="3" t="s">
        <v>4398</v>
      </c>
      <c r="B55" s="17">
        <v>0</v>
      </c>
      <c r="C55" s="17">
        <v>66867</v>
      </c>
      <c r="D55" s="17">
        <v>0</v>
      </c>
      <c r="E55" s="17">
        <v>0</v>
      </c>
      <c r="F55" s="17">
        <v>0</v>
      </c>
      <c r="G55" s="17">
        <v>0</v>
      </c>
      <c r="H55" s="17">
        <v>0</v>
      </c>
      <c r="I55" s="17">
        <v>0</v>
      </c>
      <c r="J55" s="17">
        <v>0</v>
      </c>
      <c r="K55" s="17">
        <v>0</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row>
    <row r="56" spans="1:28">
      <c r="A56" s="3" t="s">
        <v>4399</v>
      </c>
      <c r="B56" s="17">
        <v>0</v>
      </c>
      <c r="C56" s="17">
        <v>55723</v>
      </c>
      <c r="D56" s="17">
        <v>0</v>
      </c>
      <c r="E56" s="17">
        <v>0</v>
      </c>
      <c r="F56" s="17">
        <v>0</v>
      </c>
      <c r="G56" s="17">
        <v>0</v>
      </c>
      <c r="H56" s="17">
        <v>0</v>
      </c>
      <c r="I56" s="17">
        <v>0</v>
      </c>
      <c r="J56" s="17">
        <v>0</v>
      </c>
      <c r="K56" s="17">
        <v>0</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row>
    <row r="57" spans="1:28">
      <c r="A57" s="3" t="s">
        <v>4400</v>
      </c>
      <c r="B57" s="17">
        <v>0</v>
      </c>
      <c r="C57" s="17">
        <v>500000</v>
      </c>
      <c r="D57" s="17">
        <v>0</v>
      </c>
      <c r="E57" s="17">
        <v>0</v>
      </c>
      <c r="F57" s="17">
        <v>0</v>
      </c>
      <c r="G57" s="17">
        <v>0</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row>
    <row r="58" spans="1:28">
      <c r="A58" s="3" t="s">
        <v>4401</v>
      </c>
      <c r="B58" s="17">
        <v>0</v>
      </c>
      <c r="C58" s="17">
        <v>461445</v>
      </c>
      <c r="D58" s="17">
        <v>0</v>
      </c>
      <c r="E58" s="17">
        <v>0</v>
      </c>
      <c r="F58" s="17">
        <v>582425</v>
      </c>
      <c r="G58" s="17">
        <v>0</v>
      </c>
      <c r="H58" s="17">
        <v>0</v>
      </c>
      <c r="I58" s="17">
        <v>0</v>
      </c>
      <c r="J58" s="17">
        <v>0</v>
      </c>
      <c r="K58" s="17">
        <v>0</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row>
    <row r="59" spans="1:28">
      <c r="A59" s="3" t="s">
        <v>4402</v>
      </c>
      <c r="B59" s="17">
        <v>0</v>
      </c>
      <c r="C59" s="17">
        <v>0</v>
      </c>
      <c r="D59" s="17">
        <v>0</v>
      </c>
      <c r="E59" s="17">
        <v>0</v>
      </c>
      <c r="F59" s="17">
        <v>6780661</v>
      </c>
      <c r="G59" s="17">
        <v>0</v>
      </c>
      <c r="H59" s="17">
        <v>0</v>
      </c>
      <c r="I59" s="17">
        <v>0</v>
      </c>
      <c r="J59" s="17">
        <v>0</v>
      </c>
      <c r="K59" s="17">
        <v>0</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row>
    <row r="60" spans="1:28">
      <c r="A60" s="3" t="s">
        <v>4403</v>
      </c>
      <c r="B60" s="17">
        <v>0</v>
      </c>
      <c r="C60" s="17">
        <v>1114454</v>
      </c>
      <c r="D60" s="17">
        <v>0</v>
      </c>
      <c r="E60" s="17">
        <v>0</v>
      </c>
      <c r="F60" s="17">
        <v>0</v>
      </c>
      <c r="G60" s="17">
        <v>0</v>
      </c>
      <c r="H60" s="17">
        <v>0</v>
      </c>
      <c r="I60" s="17">
        <v>0</v>
      </c>
      <c r="J60" s="17">
        <v>0</v>
      </c>
      <c r="K60" s="17">
        <v>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row>
    <row r="61" spans="1:28">
      <c r="A61" s="3" t="s">
        <v>4404</v>
      </c>
      <c r="B61" s="17">
        <v>4032200</v>
      </c>
      <c r="C61" s="17">
        <v>17258483</v>
      </c>
      <c r="D61" s="17">
        <v>2646001</v>
      </c>
      <c r="E61" s="17">
        <v>25998854</v>
      </c>
      <c r="F61" s="17">
        <v>14863021</v>
      </c>
      <c r="G61" s="17">
        <v>0</v>
      </c>
      <c r="H61" s="17">
        <v>0</v>
      </c>
      <c r="I61" s="17">
        <v>0</v>
      </c>
      <c r="J61" s="17">
        <v>0</v>
      </c>
      <c r="K61" s="17">
        <v>0</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row>
    <row r="62" spans="1:28">
      <c r="A62" s="3" t="s">
        <v>4405</v>
      </c>
      <c r="B62" s="17">
        <v>1869419</v>
      </c>
      <c r="C62" s="17">
        <v>915342</v>
      </c>
      <c r="D62" s="17">
        <v>1107123</v>
      </c>
      <c r="E62" s="17">
        <v>848000</v>
      </c>
      <c r="F62" s="17">
        <v>0</v>
      </c>
      <c r="G62" s="17">
        <v>0</v>
      </c>
      <c r="H62" s="17">
        <v>0</v>
      </c>
      <c r="I62" s="17">
        <v>0</v>
      </c>
      <c r="J62" s="17">
        <v>0</v>
      </c>
      <c r="K62" s="17">
        <v>0</v>
      </c>
      <c r="L62" s="17">
        <v>0</v>
      </c>
      <c r="M62" s="17">
        <v>0</v>
      </c>
      <c r="N62" s="17">
        <v>0</v>
      </c>
      <c r="O62" s="17">
        <v>0</v>
      </c>
      <c r="P62" s="17">
        <v>0</v>
      </c>
      <c r="Q62" s="17">
        <v>0</v>
      </c>
      <c r="R62" s="17">
        <v>0</v>
      </c>
      <c r="S62" s="17">
        <v>0</v>
      </c>
      <c r="T62" s="17">
        <v>0</v>
      </c>
      <c r="U62" s="17">
        <v>0</v>
      </c>
      <c r="V62" s="17">
        <v>0</v>
      </c>
      <c r="W62" s="17">
        <v>0</v>
      </c>
      <c r="X62" s="17">
        <v>0</v>
      </c>
      <c r="Y62" s="17">
        <v>0</v>
      </c>
      <c r="Z62" s="17">
        <v>0</v>
      </c>
      <c r="AA62" s="17">
        <v>0</v>
      </c>
      <c r="AB62" s="17">
        <v>0</v>
      </c>
    </row>
    <row r="63" spans="1:28">
      <c r="A63" s="3" t="s">
        <v>4406</v>
      </c>
      <c r="B63" s="17">
        <v>308000</v>
      </c>
      <c r="C63" s="17">
        <v>100000</v>
      </c>
      <c r="D63" s="17">
        <v>1247172</v>
      </c>
      <c r="E63" s="17">
        <v>10486999</v>
      </c>
      <c r="F63" s="17">
        <v>10500000</v>
      </c>
      <c r="G63" s="17">
        <v>0</v>
      </c>
      <c r="H63" s="17">
        <v>0</v>
      </c>
      <c r="I63" s="17">
        <v>0</v>
      </c>
      <c r="J63" s="17">
        <v>0</v>
      </c>
      <c r="K63" s="17">
        <v>0</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row>
    <row r="64" spans="1:28">
      <c r="A64" s="3" t="s">
        <v>4407</v>
      </c>
      <c r="B64" s="17">
        <v>205400</v>
      </c>
      <c r="C64" s="17">
        <v>543000</v>
      </c>
      <c r="D64" s="17">
        <v>2385599</v>
      </c>
      <c r="E64" s="17">
        <v>126707</v>
      </c>
      <c r="F64" s="17">
        <v>0</v>
      </c>
      <c r="G64" s="17">
        <v>0</v>
      </c>
      <c r="H64" s="17">
        <v>0</v>
      </c>
      <c r="I64" s="17">
        <v>0</v>
      </c>
      <c r="J64" s="17">
        <v>0</v>
      </c>
      <c r="K64" s="17">
        <v>0</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row>
    <row r="65" spans="1:28">
      <c r="A65" s="3" t="s">
        <v>4408</v>
      </c>
      <c r="B65" s="17">
        <v>84442</v>
      </c>
      <c r="C65" s="17">
        <v>3432225</v>
      </c>
      <c r="D65" s="17">
        <v>3316054</v>
      </c>
      <c r="E65" s="17">
        <v>6272181</v>
      </c>
      <c r="F65" s="17">
        <v>2534501</v>
      </c>
      <c r="G65" s="17">
        <v>0</v>
      </c>
      <c r="H65" s="17">
        <v>0</v>
      </c>
      <c r="I65" s="17">
        <v>0</v>
      </c>
      <c r="J65" s="17">
        <v>0</v>
      </c>
      <c r="K65" s="17">
        <v>0</v>
      </c>
      <c r="L65" s="17">
        <v>0</v>
      </c>
      <c r="M65" s="17">
        <v>0</v>
      </c>
      <c r="N65" s="17">
        <v>0</v>
      </c>
      <c r="O65" s="17">
        <v>0</v>
      </c>
      <c r="P65" s="17">
        <v>0</v>
      </c>
      <c r="Q65" s="17">
        <v>0</v>
      </c>
      <c r="R65" s="17">
        <v>0</v>
      </c>
      <c r="S65" s="17">
        <v>0</v>
      </c>
      <c r="T65" s="17">
        <v>0</v>
      </c>
      <c r="U65" s="17">
        <v>0</v>
      </c>
      <c r="V65" s="17">
        <v>0</v>
      </c>
      <c r="W65" s="17">
        <v>0</v>
      </c>
      <c r="X65" s="17">
        <v>0</v>
      </c>
      <c r="Y65" s="17">
        <v>0</v>
      </c>
      <c r="Z65" s="17">
        <v>0</v>
      </c>
      <c r="AA65" s="17">
        <v>0</v>
      </c>
      <c r="AB65" s="17">
        <v>0</v>
      </c>
    </row>
    <row r="66" spans="1:28">
      <c r="A66" s="3" t="s">
        <v>4409</v>
      </c>
      <c r="B66" s="17">
        <v>822223</v>
      </c>
      <c r="C66" s="17">
        <v>2292000</v>
      </c>
      <c r="D66" s="17">
        <v>0</v>
      </c>
      <c r="E66" s="17">
        <v>0</v>
      </c>
      <c r="F66" s="17">
        <v>0</v>
      </c>
      <c r="G66" s="17">
        <v>0</v>
      </c>
      <c r="H66" s="17">
        <v>0</v>
      </c>
      <c r="I66" s="17">
        <v>0</v>
      </c>
      <c r="J66" s="17">
        <v>0</v>
      </c>
      <c r="K66" s="17">
        <v>0</v>
      </c>
      <c r="L66" s="17">
        <v>0</v>
      </c>
      <c r="M66" s="17">
        <v>0</v>
      </c>
      <c r="N66" s="17">
        <v>0</v>
      </c>
      <c r="O66" s="17">
        <v>0</v>
      </c>
      <c r="P66" s="17">
        <v>0</v>
      </c>
      <c r="Q66" s="17">
        <v>0</v>
      </c>
      <c r="R66" s="17">
        <v>0</v>
      </c>
      <c r="S66" s="17">
        <v>0</v>
      </c>
      <c r="T66" s="17">
        <v>0</v>
      </c>
      <c r="U66" s="17">
        <v>0</v>
      </c>
      <c r="V66" s="17">
        <v>0</v>
      </c>
      <c r="W66" s="17">
        <v>0</v>
      </c>
      <c r="X66" s="17">
        <v>0</v>
      </c>
      <c r="Y66" s="17">
        <v>0</v>
      </c>
      <c r="Z66" s="17">
        <v>0</v>
      </c>
      <c r="AA66" s="17">
        <v>0</v>
      </c>
      <c r="AB66" s="17">
        <v>0</v>
      </c>
    </row>
    <row r="67" spans="1:28">
      <c r="A67" s="3" t="s">
        <v>4410</v>
      </c>
      <c r="B67" s="17">
        <v>0</v>
      </c>
      <c r="C67" s="17">
        <v>196601</v>
      </c>
      <c r="D67" s="17">
        <v>7212734</v>
      </c>
      <c r="E67" s="17">
        <v>0</v>
      </c>
      <c r="F67" s="17">
        <v>0</v>
      </c>
      <c r="G67" s="17">
        <v>0</v>
      </c>
      <c r="H67" s="17">
        <v>0</v>
      </c>
      <c r="I67" s="17">
        <v>0</v>
      </c>
      <c r="J67" s="17">
        <v>0</v>
      </c>
      <c r="K67" s="17">
        <v>0</v>
      </c>
      <c r="L67" s="17">
        <v>0</v>
      </c>
      <c r="M67" s="17">
        <v>0</v>
      </c>
      <c r="N67" s="17">
        <v>0</v>
      </c>
      <c r="O67" s="17">
        <v>0</v>
      </c>
      <c r="P67" s="17">
        <v>0</v>
      </c>
      <c r="Q67" s="17">
        <v>0</v>
      </c>
      <c r="R67" s="17">
        <v>0</v>
      </c>
      <c r="S67" s="17">
        <v>0</v>
      </c>
      <c r="T67" s="17">
        <v>0</v>
      </c>
      <c r="U67" s="17">
        <v>0</v>
      </c>
      <c r="V67" s="17">
        <v>0</v>
      </c>
      <c r="W67" s="17">
        <v>0</v>
      </c>
      <c r="X67" s="17">
        <v>0</v>
      </c>
      <c r="Y67" s="17">
        <v>0</v>
      </c>
      <c r="Z67" s="17">
        <v>0</v>
      </c>
      <c r="AA67" s="17">
        <v>0</v>
      </c>
      <c r="AB67" s="17">
        <v>0</v>
      </c>
    </row>
    <row r="68" spans="1:28">
      <c r="A68" s="3" t="s">
        <v>4411</v>
      </c>
      <c r="B68" s="17">
        <v>0</v>
      </c>
      <c r="C68" s="17">
        <v>761400</v>
      </c>
      <c r="D68" s="17">
        <v>0</v>
      </c>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row>
    <row r="69" spans="1:28">
      <c r="A69" s="3" t="s">
        <v>4412</v>
      </c>
      <c r="B69" s="17">
        <v>0</v>
      </c>
      <c r="C69" s="17">
        <v>590661</v>
      </c>
      <c r="D69" s="17">
        <v>0</v>
      </c>
      <c r="E69" s="17">
        <v>0</v>
      </c>
      <c r="F69" s="17">
        <v>0</v>
      </c>
      <c r="G69" s="17">
        <v>0</v>
      </c>
      <c r="H69" s="17">
        <v>0</v>
      </c>
      <c r="I69" s="17">
        <v>0</v>
      </c>
      <c r="J69" s="17">
        <v>0</v>
      </c>
      <c r="K69" s="17">
        <v>0</v>
      </c>
      <c r="L69" s="17">
        <v>0</v>
      </c>
      <c r="M69" s="17">
        <v>0</v>
      </c>
      <c r="N69" s="17">
        <v>0</v>
      </c>
      <c r="O69" s="17">
        <v>0</v>
      </c>
      <c r="P69" s="17">
        <v>0</v>
      </c>
      <c r="Q69" s="17">
        <v>0</v>
      </c>
      <c r="R69" s="17">
        <v>0</v>
      </c>
      <c r="S69" s="17">
        <v>0</v>
      </c>
      <c r="T69" s="17">
        <v>0</v>
      </c>
      <c r="U69" s="17">
        <v>0</v>
      </c>
      <c r="V69" s="17">
        <v>0</v>
      </c>
      <c r="W69" s="17">
        <v>0</v>
      </c>
      <c r="X69" s="17">
        <v>0</v>
      </c>
      <c r="Y69" s="17">
        <v>0</v>
      </c>
      <c r="Z69" s="17">
        <v>0</v>
      </c>
      <c r="AA69" s="17">
        <v>0</v>
      </c>
      <c r="AB69" s="17">
        <v>0</v>
      </c>
    </row>
    <row r="70" spans="1:28">
      <c r="A70" s="3" t="s">
        <v>4413</v>
      </c>
      <c r="B70" s="17">
        <v>0</v>
      </c>
      <c r="C70" s="17">
        <v>9156867</v>
      </c>
      <c r="D70" s="17">
        <v>10963877</v>
      </c>
      <c r="E70" s="17">
        <v>0</v>
      </c>
      <c r="F70" s="17">
        <v>4648000</v>
      </c>
      <c r="G70" s="17">
        <v>0</v>
      </c>
      <c r="H70" s="17">
        <v>0</v>
      </c>
      <c r="I70" s="17">
        <v>0</v>
      </c>
      <c r="J70" s="17">
        <v>0</v>
      </c>
      <c r="K70" s="17">
        <v>0</v>
      </c>
      <c r="L70" s="17">
        <v>0</v>
      </c>
      <c r="M70" s="17">
        <v>0</v>
      </c>
      <c r="N70" s="17">
        <v>0</v>
      </c>
      <c r="O70" s="17">
        <v>0</v>
      </c>
      <c r="P70" s="17">
        <v>0</v>
      </c>
      <c r="Q70" s="17">
        <v>0</v>
      </c>
      <c r="R70" s="17">
        <v>0</v>
      </c>
      <c r="S70" s="17">
        <v>0</v>
      </c>
      <c r="T70" s="17">
        <v>0</v>
      </c>
      <c r="U70" s="17">
        <v>0</v>
      </c>
      <c r="V70" s="17">
        <v>0</v>
      </c>
      <c r="W70" s="17">
        <v>0</v>
      </c>
      <c r="X70" s="17">
        <v>0</v>
      </c>
      <c r="Y70" s="17">
        <v>0</v>
      </c>
      <c r="Z70" s="17">
        <v>0</v>
      </c>
      <c r="AA70" s="17">
        <v>0</v>
      </c>
      <c r="AB70" s="17">
        <v>0</v>
      </c>
    </row>
    <row r="71" spans="1:28">
      <c r="A71" s="3" t="s">
        <v>4414</v>
      </c>
      <c r="B71" s="17">
        <v>95500</v>
      </c>
      <c r="C71" s="17">
        <v>0</v>
      </c>
      <c r="D71" s="17">
        <v>0</v>
      </c>
      <c r="E71" s="17">
        <v>321190</v>
      </c>
      <c r="F71" s="17">
        <v>3643378</v>
      </c>
      <c r="G71" s="17">
        <v>0</v>
      </c>
      <c r="H71" s="17">
        <v>0</v>
      </c>
      <c r="I71" s="17">
        <v>0</v>
      </c>
      <c r="J71" s="17">
        <v>0</v>
      </c>
      <c r="K71" s="17">
        <v>0</v>
      </c>
      <c r="L71" s="17">
        <v>0</v>
      </c>
      <c r="M71" s="17">
        <v>0</v>
      </c>
      <c r="N71" s="17">
        <v>0</v>
      </c>
      <c r="O71" s="17">
        <v>0</v>
      </c>
      <c r="P71" s="17">
        <v>0</v>
      </c>
      <c r="Q71" s="17">
        <v>0</v>
      </c>
      <c r="R71" s="17">
        <v>0</v>
      </c>
      <c r="S71" s="17">
        <v>0</v>
      </c>
      <c r="T71" s="17">
        <v>0</v>
      </c>
      <c r="U71" s="17">
        <v>0</v>
      </c>
      <c r="V71" s="17">
        <v>0</v>
      </c>
      <c r="W71" s="17">
        <v>0</v>
      </c>
      <c r="X71" s="17">
        <v>0</v>
      </c>
      <c r="Y71" s="17">
        <v>0</v>
      </c>
      <c r="Z71" s="17">
        <v>0</v>
      </c>
      <c r="AA71" s="17">
        <v>0</v>
      </c>
      <c r="AB71" s="17">
        <v>0</v>
      </c>
    </row>
    <row r="72" spans="1:28">
      <c r="A72" s="3" t="s">
        <v>4415</v>
      </c>
      <c r="B72" s="17">
        <v>0</v>
      </c>
      <c r="C72" s="17">
        <v>13623788</v>
      </c>
      <c r="D72" s="17">
        <v>0</v>
      </c>
      <c r="E72" s="17">
        <v>0</v>
      </c>
      <c r="F72" s="17">
        <v>0</v>
      </c>
      <c r="G72" s="17">
        <v>0</v>
      </c>
      <c r="H72" s="17">
        <v>0</v>
      </c>
      <c r="I72" s="17">
        <v>0</v>
      </c>
      <c r="J72" s="17">
        <v>0</v>
      </c>
      <c r="K72" s="17">
        <v>0</v>
      </c>
      <c r="L72" s="17">
        <v>0</v>
      </c>
      <c r="M72" s="17">
        <v>0</v>
      </c>
      <c r="N72" s="17">
        <v>0</v>
      </c>
      <c r="O72" s="17">
        <v>0</v>
      </c>
      <c r="P72" s="17">
        <v>0</v>
      </c>
      <c r="Q72" s="17">
        <v>0</v>
      </c>
      <c r="R72" s="17">
        <v>0</v>
      </c>
      <c r="S72" s="17">
        <v>0</v>
      </c>
      <c r="T72" s="17">
        <v>0</v>
      </c>
      <c r="U72" s="17">
        <v>0</v>
      </c>
      <c r="V72" s="17">
        <v>0</v>
      </c>
      <c r="W72" s="17">
        <v>0</v>
      </c>
      <c r="X72" s="17">
        <v>0</v>
      </c>
      <c r="Y72" s="17">
        <v>0</v>
      </c>
      <c r="Z72" s="17">
        <v>0</v>
      </c>
      <c r="AA72" s="17">
        <v>0</v>
      </c>
      <c r="AB72" s="17">
        <v>0</v>
      </c>
    </row>
    <row r="73" spans="1:28">
      <c r="A73" s="3" t="s">
        <v>4416</v>
      </c>
      <c r="B73" s="17">
        <v>0</v>
      </c>
      <c r="C73" s="17">
        <v>1562966</v>
      </c>
      <c r="D73" s="17">
        <v>0</v>
      </c>
      <c r="E73" s="17">
        <v>0</v>
      </c>
      <c r="F73" s="17">
        <v>0</v>
      </c>
      <c r="G73" s="17">
        <v>0</v>
      </c>
      <c r="H73" s="17">
        <v>0</v>
      </c>
      <c r="I73" s="17">
        <v>0</v>
      </c>
      <c r="J73" s="17">
        <v>0</v>
      </c>
      <c r="K73" s="17">
        <v>0</v>
      </c>
      <c r="L73" s="17">
        <v>0</v>
      </c>
      <c r="M73" s="17">
        <v>0</v>
      </c>
      <c r="N73" s="17">
        <v>0</v>
      </c>
      <c r="O73" s="17">
        <v>0</v>
      </c>
      <c r="P73" s="17">
        <v>0</v>
      </c>
      <c r="Q73" s="17">
        <v>0</v>
      </c>
      <c r="R73" s="17">
        <v>0</v>
      </c>
      <c r="S73" s="17">
        <v>0</v>
      </c>
      <c r="T73" s="17">
        <v>0</v>
      </c>
      <c r="U73" s="17">
        <v>0</v>
      </c>
      <c r="V73" s="17">
        <v>0</v>
      </c>
      <c r="W73" s="17">
        <v>0</v>
      </c>
      <c r="X73" s="17">
        <v>0</v>
      </c>
      <c r="Y73" s="17">
        <v>0</v>
      </c>
      <c r="Z73" s="17">
        <v>0</v>
      </c>
      <c r="AA73" s="17">
        <v>0</v>
      </c>
      <c r="AB73" s="17">
        <v>0</v>
      </c>
    </row>
    <row r="74" spans="1:28">
      <c r="A74" s="3" t="s">
        <v>4417</v>
      </c>
      <c r="B74" s="17">
        <v>0</v>
      </c>
      <c r="C74" s="17">
        <v>0</v>
      </c>
      <c r="D74" s="17">
        <v>0</v>
      </c>
      <c r="E74" s="17">
        <v>0</v>
      </c>
      <c r="F74" s="17">
        <v>0</v>
      </c>
      <c r="G74" s="17">
        <v>0</v>
      </c>
      <c r="H74" s="17">
        <v>0</v>
      </c>
      <c r="I74" s="17">
        <v>0</v>
      </c>
      <c r="J74" s="17">
        <v>0</v>
      </c>
      <c r="K74" s="17">
        <v>0</v>
      </c>
      <c r="L74" s="17">
        <v>0</v>
      </c>
      <c r="M74" s="17">
        <v>0</v>
      </c>
      <c r="N74" s="17">
        <v>0</v>
      </c>
      <c r="O74" s="17">
        <v>0</v>
      </c>
      <c r="P74" s="17">
        <v>0</v>
      </c>
      <c r="Q74" s="17">
        <v>0</v>
      </c>
      <c r="R74" s="17">
        <v>0</v>
      </c>
      <c r="S74" s="17">
        <v>0</v>
      </c>
      <c r="T74" s="17">
        <v>0</v>
      </c>
      <c r="U74" s="17">
        <v>0</v>
      </c>
      <c r="V74" s="17">
        <v>0</v>
      </c>
      <c r="W74" s="17">
        <v>0</v>
      </c>
      <c r="X74" s="17">
        <v>0</v>
      </c>
      <c r="Y74" s="17">
        <v>0</v>
      </c>
      <c r="Z74" s="17">
        <v>0</v>
      </c>
      <c r="AA74" s="17">
        <v>0</v>
      </c>
      <c r="AB74" s="17">
        <v>0</v>
      </c>
    </row>
    <row r="75" spans="1:28">
      <c r="A75" s="3" t="s">
        <v>4418</v>
      </c>
      <c r="B75" s="17">
        <v>0</v>
      </c>
      <c r="C75" s="17">
        <v>1089581</v>
      </c>
      <c r="D75" s="17">
        <v>0</v>
      </c>
      <c r="E75" s="17">
        <v>0</v>
      </c>
      <c r="F75" s="17">
        <v>0</v>
      </c>
      <c r="G75" s="17">
        <v>0</v>
      </c>
      <c r="H75" s="17">
        <v>0</v>
      </c>
      <c r="I75" s="17">
        <v>0</v>
      </c>
      <c r="J75" s="17">
        <v>0</v>
      </c>
      <c r="K75" s="17">
        <v>0</v>
      </c>
      <c r="L75" s="17">
        <v>0</v>
      </c>
      <c r="M75" s="17">
        <v>0</v>
      </c>
      <c r="N75" s="17">
        <v>0</v>
      </c>
      <c r="O75" s="17">
        <v>0</v>
      </c>
      <c r="P75" s="17">
        <v>0</v>
      </c>
      <c r="Q75" s="17">
        <v>0</v>
      </c>
      <c r="R75" s="17">
        <v>0</v>
      </c>
      <c r="S75" s="17">
        <v>0</v>
      </c>
      <c r="T75" s="17">
        <v>0</v>
      </c>
      <c r="U75" s="17">
        <v>0</v>
      </c>
      <c r="V75" s="17">
        <v>0</v>
      </c>
      <c r="W75" s="17">
        <v>0</v>
      </c>
      <c r="X75" s="17">
        <v>0</v>
      </c>
      <c r="Y75" s="17">
        <v>0</v>
      </c>
      <c r="Z75" s="17">
        <v>0</v>
      </c>
      <c r="AA75" s="17">
        <v>0</v>
      </c>
      <c r="AB75" s="17">
        <v>0</v>
      </c>
    </row>
    <row r="76" spans="1:28">
      <c r="A76" s="3" t="s">
        <v>4419</v>
      </c>
      <c r="B76" s="17">
        <v>0</v>
      </c>
      <c r="C76" s="17">
        <v>0</v>
      </c>
      <c r="D76" s="17">
        <v>4730000</v>
      </c>
      <c r="E76" s="17">
        <v>557227</v>
      </c>
      <c r="F76" s="17">
        <v>0</v>
      </c>
      <c r="G76" s="17">
        <v>0</v>
      </c>
      <c r="H76" s="17">
        <v>0</v>
      </c>
      <c r="I76" s="17">
        <v>0</v>
      </c>
      <c r="J76" s="17">
        <v>0</v>
      </c>
      <c r="K76" s="17">
        <v>0</v>
      </c>
      <c r="L76" s="17">
        <v>0</v>
      </c>
      <c r="M76" s="17">
        <v>0</v>
      </c>
      <c r="N76" s="17">
        <v>0</v>
      </c>
      <c r="O76" s="17">
        <v>0</v>
      </c>
      <c r="P76" s="17">
        <v>0</v>
      </c>
      <c r="Q76" s="17">
        <v>0</v>
      </c>
      <c r="R76" s="17">
        <v>0</v>
      </c>
      <c r="S76" s="17">
        <v>0</v>
      </c>
      <c r="T76" s="17">
        <v>0</v>
      </c>
      <c r="U76" s="17">
        <v>0</v>
      </c>
      <c r="V76" s="17">
        <v>0</v>
      </c>
      <c r="W76" s="17">
        <v>0</v>
      </c>
      <c r="X76" s="17">
        <v>0</v>
      </c>
      <c r="Y76" s="17">
        <v>0</v>
      </c>
      <c r="Z76" s="17">
        <v>0</v>
      </c>
      <c r="AA76" s="17">
        <v>0</v>
      </c>
      <c r="AB76" s="17">
        <v>0</v>
      </c>
    </row>
    <row r="77" spans="1:28">
      <c r="A77" s="3" t="s">
        <v>4420</v>
      </c>
      <c r="B77" s="17">
        <v>0</v>
      </c>
      <c r="C77" s="17">
        <v>1666547</v>
      </c>
      <c r="D77" s="17">
        <v>0</v>
      </c>
      <c r="E77" s="17">
        <v>0</v>
      </c>
      <c r="F77" s="17">
        <v>0</v>
      </c>
      <c r="G77" s="17">
        <v>0</v>
      </c>
      <c r="H77" s="17">
        <v>0</v>
      </c>
      <c r="I77" s="17">
        <v>0</v>
      </c>
      <c r="J77" s="17">
        <v>0</v>
      </c>
      <c r="K77" s="17">
        <v>0</v>
      </c>
      <c r="L77" s="17">
        <v>0</v>
      </c>
      <c r="M77" s="17">
        <v>0</v>
      </c>
      <c r="N77" s="17">
        <v>0</v>
      </c>
      <c r="O77" s="17">
        <v>0</v>
      </c>
      <c r="P77" s="17">
        <v>0</v>
      </c>
      <c r="Q77" s="17">
        <v>0</v>
      </c>
      <c r="R77" s="17">
        <v>0</v>
      </c>
      <c r="S77" s="17">
        <v>0</v>
      </c>
      <c r="T77" s="17">
        <v>0</v>
      </c>
      <c r="U77" s="17">
        <v>0</v>
      </c>
      <c r="V77" s="17">
        <v>0</v>
      </c>
      <c r="W77" s="17">
        <v>0</v>
      </c>
      <c r="X77" s="17">
        <v>0</v>
      </c>
      <c r="Y77" s="17">
        <v>0</v>
      </c>
      <c r="Z77" s="17">
        <v>0</v>
      </c>
      <c r="AA77" s="17">
        <v>0</v>
      </c>
      <c r="AB77" s="17">
        <v>0</v>
      </c>
    </row>
    <row r="78" spans="1:28">
      <c r="A78" s="3" t="s">
        <v>4421</v>
      </c>
      <c r="B78" s="17">
        <v>0</v>
      </c>
      <c r="C78" s="17">
        <v>556790</v>
      </c>
      <c r="D78" s="17">
        <v>0</v>
      </c>
      <c r="E78" s="17">
        <v>0</v>
      </c>
      <c r="F78" s="17">
        <v>0</v>
      </c>
      <c r="G78" s="17">
        <v>0</v>
      </c>
      <c r="H78" s="17">
        <v>0</v>
      </c>
      <c r="I78" s="17">
        <v>0</v>
      </c>
      <c r="J78" s="17">
        <v>0</v>
      </c>
      <c r="K78" s="17">
        <v>0</v>
      </c>
      <c r="L78" s="17">
        <v>0</v>
      </c>
      <c r="M78" s="17">
        <v>0</v>
      </c>
      <c r="N78" s="17">
        <v>0</v>
      </c>
      <c r="O78" s="17">
        <v>0</v>
      </c>
      <c r="P78" s="17">
        <v>0</v>
      </c>
      <c r="Q78" s="17">
        <v>0</v>
      </c>
      <c r="R78" s="17">
        <v>0</v>
      </c>
      <c r="S78" s="17">
        <v>0</v>
      </c>
      <c r="T78" s="17">
        <v>0</v>
      </c>
      <c r="U78" s="17">
        <v>0</v>
      </c>
      <c r="V78" s="17">
        <v>0</v>
      </c>
      <c r="W78" s="17">
        <v>0</v>
      </c>
      <c r="X78" s="17">
        <v>0</v>
      </c>
      <c r="Y78" s="17">
        <v>0</v>
      </c>
      <c r="Z78" s="17">
        <v>0</v>
      </c>
      <c r="AA78" s="17">
        <v>0</v>
      </c>
      <c r="AB78" s="17">
        <v>0</v>
      </c>
    </row>
    <row r="79" spans="1:28">
      <c r="A79" s="3" t="s">
        <v>4422</v>
      </c>
      <c r="B79" s="17">
        <v>0</v>
      </c>
      <c r="C79" s="17">
        <v>4618851</v>
      </c>
      <c r="D79" s="17">
        <v>0</v>
      </c>
      <c r="E79" s="17">
        <v>0</v>
      </c>
      <c r="F79" s="17">
        <v>0</v>
      </c>
      <c r="G79" s="17">
        <v>0</v>
      </c>
      <c r="H79" s="17">
        <v>0</v>
      </c>
      <c r="I79" s="17">
        <v>0</v>
      </c>
      <c r="J79" s="17">
        <v>0</v>
      </c>
      <c r="K79" s="17">
        <v>0</v>
      </c>
      <c r="L79" s="17">
        <v>0</v>
      </c>
      <c r="M79" s="17">
        <v>0</v>
      </c>
      <c r="N79" s="17">
        <v>0</v>
      </c>
      <c r="O79" s="17">
        <v>0</v>
      </c>
      <c r="P79" s="17">
        <v>0</v>
      </c>
      <c r="Q79" s="17">
        <v>0</v>
      </c>
      <c r="R79" s="17">
        <v>0</v>
      </c>
      <c r="S79" s="17">
        <v>0</v>
      </c>
      <c r="T79" s="17">
        <v>0</v>
      </c>
      <c r="U79" s="17">
        <v>0</v>
      </c>
      <c r="V79" s="17">
        <v>0</v>
      </c>
      <c r="W79" s="17">
        <v>0</v>
      </c>
      <c r="X79" s="17">
        <v>0</v>
      </c>
      <c r="Y79" s="17">
        <v>0</v>
      </c>
      <c r="Z79" s="17">
        <v>0</v>
      </c>
      <c r="AA79" s="17">
        <v>0</v>
      </c>
      <c r="AB79" s="17">
        <v>0</v>
      </c>
    </row>
    <row r="80" spans="1:28">
      <c r="A80" s="3" t="s">
        <v>4423</v>
      </c>
      <c r="B80" s="17">
        <v>33434</v>
      </c>
      <c r="C80" s="17">
        <v>53753582</v>
      </c>
      <c r="D80" s="17">
        <v>99342406</v>
      </c>
      <c r="E80" s="17">
        <v>0</v>
      </c>
      <c r="F80" s="17">
        <v>51943</v>
      </c>
      <c r="G80" s="17">
        <v>0</v>
      </c>
      <c r="H80" s="17">
        <v>0</v>
      </c>
      <c r="I80" s="17">
        <v>0</v>
      </c>
      <c r="J80" s="17">
        <v>0</v>
      </c>
      <c r="K80" s="17">
        <v>0</v>
      </c>
      <c r="L80" s="17">
        <v>0</v>
      </c>
      <c r="M80" s="17">
        <v>0</v>
      </c>
      <c r="N80" s="17">
        <v>0</v>
      </c>
      <c r="O80" s="17">
        <v>0</v>
      </c>
      <c r="P80" s="17">
        <v>0</v>
      </c>
      <c r="Q80" s="17">
        <v>0</v>
      </c>
      <c r="R80" s="17">
        <v>0</v>
      </c>
      <c r="S80" s="17">
        <v>0</v>
      </c>
      <c r="T80" s="17">
        <v>0</v>
      </c>
      <c r="U80" s="17">
        <v>0</v>
      </c>
      <c r="V80" s="17">
        <v>0</v>
      </c>
      <c r="W80" s="17">
        <v>0</v>
      </c>
      <c r="X80" s="17">
        <v>0</v>
      </c>
      <c r="Y80" s="17">
        <v>0</v>
      </c>
      <c r="Z80" s="17">
        <v>0</v>
      </c>
      <c r="AA80" s="17">
        <v>0</v>
      </c>
      <c r="AB80" s="17">
        <v>0</v>
      </c>
    </row>
    <row r="81" spans="1:28">
      <c r="A81" s="3" t="s">
        <v>4424</v>
      </c>
      <c r="B81" s="17">
        <v>62500</v>
      </c>
      <c r="C81" s="17">
        <v>10779525</v>
      </c>
      <c r="D81" s="17">
        <v>0</v>
      </c>
      <c r="E81" s="17">
        <v>600000</v>
      </c>
      <c r="F81" s="17">
        <v>712500</v>
      </c>
      <c r="G81" s="17">
        <v>0</v>
      </c>
      <c r="H81" s="17">
        <v>0</v>
      </c>
      <c r="I81" s="17">
        <v>0</v>
      </c>
      <c r="J81" s="17">
        <v>0</v>
      </c>
      <c r="K81" s="17">
        <v>0</v>
      </c>
      <c r="L81" s="17">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row>
    <row r="82" spans="1:28">
      <c r="A82" s="3" t="s">
        <v>4425</v>
      </c>
      <c r="B82" s="17">
        <v>0</v>
      </c>
      <c r="C82" s="17">
        <v>11119180</v>
      </c>
      <c r="D82" s="17">
        <v>40120</v>
      </c>
      <c r="E82" s="17">
        <v>2476048</v>
      </c>
      <c r="F82" s="17">
        <v>0</v>
      </c>
      <c r="G82" s="17">
        <v>0</v>
      </c>
      <c r="H82" s="17">
        <v>0</v>
      </c>
      <c r="I82" s="17">
        <v>0</v>
      </c>
      <c r="J82" s="17">
        <v>0</v>
      </c>
      <c r="K82" s="17">
        <v>0</v>
      </c>
      <c r="L82" s="17">
        <v>0</v>
      </c>
      <c r="M82" s="17">
        <v>0</v>
      </c>
      <c r="N82" s="17">
        <v>0</v>
      </c>
      <c r="O82" s="17">
        <v>0</v>
      </c>
      <c r="P82" s="17">
        <v>0</v>
      </c>
      <c r="Q82" s="17">
        <v>0</v>
      </c>
      <c r="R82" s="17">
        <v>0</v>
      </c>
      <c r="S82" s="17">
        <v>0</v>
      </c>
      <c r="T82" s="17">
        <v>0</v>
      </c>
      <c r="U82" s="17">
        <v>0</v>
      </c>
      <c r="V82" s="17">
        <v>0</v>
      </c>
      <c r="W82" s="17">
        <v>0</v>
      </c>
      <c r="X82" s="17">
        <v>0</v>
      </c>
      <c r="Y82" s="17">
        <v>0</v>
      </c>
      <c r="Z82" s="17">
        <v>0</v>
      </c>
      <c r="AA82" s="17">
        <v>0</v>
      </c>
      <c r="AB82" s="17">
        <v>0</v>
      </c>
    </row>
    <row r="83" spans="1:28">
      <c r="A83" s="3" t="s">
        <v>4426</v>
      </c>
      <c r="B83" s="17">
        <v>0</v>
      </c>
      <c r="C83" s="17">
        <v>207992568</v>
      </c>
      <c r="D83" s="17">
        <v>200005500</v>
      </c>
      <c r="E83" s="17">
        <v>162487</v>
      </c>
      <c r="F83" s="17">
        <v>100026762</v>
      </c>
      <c r="G83" s="17">
        <v>0</v>
      </c>
      <c r="H83" s="17">
        <v>0</v>
      </c>
      <c r="I83" s="17">
        <v>0</v>
      </c>
      <c r="J83" s="17">
        <v>0</v>
      </c>
      <c r="K83" s="17">
        <v>0</v>
      </c>
      <c r="L83" s="17">
        <v>0</v>
      </c>
      <c r="M83" s="17">
        <v>0</v>
      </c>
      <c r="N83" s="17">
        <v>0</v>
      </c>
      <c r="O83" s="17">
        <v>0</v>
      </c>
      <c r="P83" s="17">
        <v>0</v>
      </c>
      <c r="Q83" s="17">
        <v>0</v>
      </c>
      <c r="R83" s="17">
        <v>0</v>
      </c>
      <c r="S83" s="17">
        <v>0</v>
      </c>
      <c r="T83" s="17">
        <v>0</v>
      </c>
      <c r="U83" s="17">
        <v>0</v>
      </c>
      <c r="V83" s="17">
        <v>0</v>
      </c>
      <c r="W83" s="17">
        <v>0</v>
      </c>
      <c r="X83" s="17">
        <v>0</v>
      </c>
      <c r="Y83" s="17">
        <v>0</v>
      </c>
      <c r="Z83" s="17">
        <v>0</v>
      </c>
      <c r="AA83" s="17">
        <v>0</v>
      </c>
      <c r="AB83" s="17">
        <v>0</v>
      </c>
    </row>
    <row r="84" spans="1:28">
      <c r="A84" s="3" t="s">
        <v>4427</v>
      </c>
      <c r="B84" s="17">
        <v>0</v>
      </c>
      <c r="C84" s="17">
        <v>76000</v>
      </c>
      <c r="D84" s="17">
        <v>0</v>
      </c>
      <c r="E84" s="17">
        <v>0</v>
      </c>
      <c r="F84" s="17">
        <v>12258999</v>
      </c>
      <c r="G84" s="17">
        <v>0</v>
      </c>
      <c r="H84" s="17">
        <v>0</v>
      </c>
      <c r="I84" s="17">
        <v>0</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row>
    <row r="85" spans="1:28">
      <c r="A85" s="3" t="s">
        <v>4428</v>
      </c>
      <c r="B85" s="17">
        <v>0</v>
      </c>
      <c r="C85" s="17">
        <v>0</v>
      </c>
      <c r="D85" s="17">
        <v>47524116</v>
      </c>
      <c r="E85" s="17">
        <v>0</v>
      </c>
      <c r="F85" s="17">
        <v>0</v>
      </c>
      <c r="G85" s="17">
        <v>0</v>
      </c>
      <c r="H85" s="17">
        <v>0</v>
      </c>
      <c r="I85" s="17">
        <v>0</v>
      </c>
      <c r="J85" s="17">
        <v>0</v>
      </c>
      <c r="K85" s="17">
        <v>0</v>
      </c>
      <c r="L85" s="17">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row>
    <row r="86" spans="1:28">
      <c r="A86" s="3" t="s">
        <v>4429</v>
      </c>
      <c r="B86" s="17">
        <v>0</v>
      </c>
      <c r="C86" s="17">
        <v>47053580</v>
      </c>
      <c r="D86" s="17">
        <v>0</v>
      </c>
      <c r="E86" s="17">
        <v>0</v>
      </c>
      <c r="F86" s="17">
        <v>48734640</v>
      </c>
      <c r="G86" s="17">
        <v>0</v>
      </c>
      <c r="H86" s="17">
        <v>0</v>
      </c>
      <c r="I86" s="17">
        <v>0</v>
      </c>
      <c r="J86" s="17">
        <v>0</v>
      </c>
      <c r="K86" s="17">
        <v>0</v>
      </c>
      <c r="L86" s="17">
        <v>0</v>
      </c>
      <c r="M86" s="17">
        <v>0</v>
      </c>
      <c r="N86" s="17">
        <v>0</v>
      </c>
      <c r="O86" s="17">
        <v>0</v>
      </c>
      <c r="P86" s="17">
        <v>0</v>
      </c>
      <c r="Q86" s="17">
        <v>0</v>
      </c>
      <c r="R86" s="17">
        <v>0</v>
      </c>
      <c r="S86" s="17">
        <v>0</v>
      </c>
      <c r="T86" s="17">
        <v>0</v>
      </c>
      <c r="U86" s="17">
        <v>0</v>
      </c>
      <c r="V86" s="17">
        <v>0</v>
      </c>
      <c r="W86" s="17">
        <v>0</v>
      </c>
      <c r="X86" s="17">
        <v>0</v>
      </c>
      <c r="Y86" s="17">
        <v>0</v>
      </c>
      <c r="Z86" s="17">
        <v>0</v>
      </c>
      <c r="AA86" s="17">
        <v>0</v>
      </c>
      <c r="AB86" s="17">
        <v>0</v>
      </c>
    </row>
    <row r="87" spans="1:28">
      <c r="A87" s="3" t="s">
        <v>4430</v>
      </c>
      <c r="B87" s="17">
        <v>0</v>
      </c>
      <c r="C87" s="17">
        <v>1493799</v>
      </c>
      <c r="D87" s="17">
        <v>0</v>
      </c>
      <c r="E87" s="17">
        <v>0</v>
      </c>
      <c r="F87" s="17">
        <v>0</v>
      </c>
      <c r="G87" s="17">
        <v>0</v>
      </c>
      <c r="H87" s="17">
        <v>0</v>
      </c>
      <c r="I87" s="17">
        <v>0</v>
      </c>
      <c r="J87" s="17">
        <v>0</v>
      </c>
      <c r="K87" s="17">
        <v>0</v>
      </c>
      <c r="L87" s="17">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row>
    <row r="88" spans="1:28">
      <c r="A88" s="3" t="s">
        <v>4431</v>
      </c>
      <c r="B88" s="17">
        <v>0</v>
      </c>
      <c r="C88" s="17">
        <v>111445</v>
      </c>
      <c r="D88" s="17">
        <v>2376017</v>
      </c>
      <c r="E88" s="17">
        <v>0</v>
      </c>
      <c r="F88" s="17">
        <v>0</v>
      </c>
      <c r="G88" s="17">
        <v>0</v>
      </c>
      <c r="H88" s="17">
        <v>0</v>
      </c>
      <c r="I88" s="17">
        <v>0</v>
      </c>
      <c r="J88" s="17">
        <v>0</v>
      </c>
      <c r="K88" s="17">
        <v>0</v>
      </c>
      <c r="L88" s="17">
        <v>0</v>
      </c>
      <c r="M88" s="17">
        <v>0</v>
      </c>
      <c r="N88" s="17">
        <v>0</v>
      </c>
      <c r="O88" s="17">
        <v>0</v>
      </c>
      <c r="P88" s="17">
        <v>0</v>
      </c>
      <c r="Q88" s="17">
        <v>0</v>
      </c>
      <c r="R88" s="17">
        <v>0</v>
      </c>
      <c r="S88" s="17">
        <v>0</v>
      </c>
      <c r="T88" s="17">
        <v>0</v>
      </c>
      <c r="U88" s="17">
        <v>0</v>
      </c>
      <c r="V88" s="17">
        <v>0</v>
      </c>
      <c r="W88" s="17">
        <v>0</v>
      </c>
      <c r="X88" s="17">
        <v>0</v>
      </c>
      <c r="Y88" s="17">
        <v>0</v>
      </c>
      <c r="Z88" s="17">
        <v>0</v>
      </c>
      <c r="AA88" s="17">
        <v>0</v>
      </c>
      <c r="AB88" s="17">
        <v>0</v>
      </c>
    </row>
    <row r="89" spans="1:28">
      <c r="A89" s="3" t="s">
        <v>5</v>
      </c>
      <c r="B89" s="17">
        <v>1760294700.1514192</v>
      </c>
      <c r="C89" s="17">
        <v>2242588402.1514192</v>
      </c>
      <c r="D89" s="17">
        <v>2190698919.1514192</v>
      </c>
      <c r="E89" s="17">
        <v>2181837443.1514192</v>
      </c>
      <c r="F89" s="17">
        <v>1190825135.1367388</v>
      </c>
      <c r="G89" s="17">
        <v>743108424.13673878</v>
      </c>
      <c r="H89" s="17">
        <v>743108424.13673878</v>
      </c>
      <c r="I89" s="17">
        <v>743108424.13673878</v>
      </c>
      <c r="J89" s="17">
        <v>743108424.13673878</v>
      </c>
      <c r="K89" s="17">
        <v>743108424.13673878</v>
      </c>
      <c r="L89" s="17">
        <v>746377300.5811832</v>
      </c>
      <c r="M89" s="17">
        <v>692795347.12684369</v>
      </c>
      <c r="N89" s="17">
        <v>692795347.12684369</v>
      </c>
      <c r="O89" s="17">
        <v>692795347.12684369</v>
      </c>
      <c r="P89" s="17">
        <v>692795347.12684369</v>
      </c>
      <c r="Q89" s="17">
        <v>692795347.12684369</v>
      </c>
      <c r="R89" s="17">
        <v>692795347.12684369</v>
      </c>
      <c r="S89" s="17">
        <v>692795347.12684369</v>
      </c>
      <c r="T89" s="17">
        <v>692795347.12684369</v>
      </c>
      <c r="U89" s="17">
        <v>634336372.34696054</v>
      </c>
      <c r="V89" s="17">
        <v>634336372.34696054</v>
      </c>
      <c r="W89" s="17">
        <v>634336372.34696054</v>
      </c>
      <c r="X89" s="17">
        <v>634336372.34696054</v>
      </c>
      <c r="Y89" s="17">
        <v>634336372.34696054</v>
      </c>
      <c r="Z89" s="17">
        <v>634336372.34696054</v>
      </c>
      <c r="AA89" s="17">
        <v>634336372.34696054</v>
      </c>
      <c r="AB89" s="17">
        <v>634336372.34696054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U294"/>
  <sheetViews>
    <sheetView workbookViewId="0">
      <selection activeCell="E203" sqref="E203"/>
    </sheetView>
  </sheetViews>
  <sheetFormatPr defaultColWidth="10.83203125" defaultRowHeight="15.5"/>
  <cols>
    <col min="1" max="1" width="50.1640625" style="5" customWidth="1"/>
    <col min="2" max="2" width="12.5" style="5" customWidth="1"/>
    <col min="3" max="8" width="10.83203125" style="5"/>
    <col min="9" max="9" width="10.83203125" style="5" customWidth="1"/>
    <col min="10" max="16384" width="10.83203125" style="5"/>
  </cols>
  <sheetData>
    <row r="2" spans="1:47">
      <c r="A2" s="8" t="s">
        <v>11</v>
      </c>
    </row>
    <row r="4" spans="1:47" ht="16" thickBot="1">
      <c r="A4" s="6" t="s">
        <v>9</v>
      </c>
      <c r="B4" s="6">
        <v>2014</v>
      </c>
      <c r="C4" s="6">
        <v>2015</v>
      </c>
      <c r="D4" s="6">
        <v>2016</v>
      </c>
      <c r="E4" s="6">
        <v>2017</v>
      </c>
      <c r="F4" s="6">
        <v>2018</v>
      </c>
      <c r="G4" s="6">
        <v>2019</v>
      </c>
      <c r="H4" s="6">
        <v>2020</v>
      </c>
      <c r="I4" s="6">
        <v>2021</v>
      </c>
      <c r="J4" s="6">
        <v>2022</v>
      </c>
      <c r="K4" s="6">
        <v>2023</v>
      </c>
      <c r="L4" s="6">
        <v>2024</v>
      </c>
      <c r="M4" s="6">
        <v>2025</v>
      </c>
      <c r="N4" s="6">
        <v>2026</v>
      </c>
      <c r="O4" s="6">
        <v>2027</v>
      </c>
      <c r="P4" s="6">
        <v>2028</v>
      </c>
      <c r="Q4" s="6">
        <v>2029</v>
      </c>
      <c r="R4" s="6">
        <v>2030</v>
      </c>
      <c r="S4" s="6">
        <v>2031</v>
      </c>
      <c r="T4" s="6">
        <v>2032</v>
      </c>
      <c r="U4" s="6">
        <v>2033</v>
      </c>
      <c r="V4" s="6">
        <v>2034</v>
      </c>
      <c r="W4" s="6">
        <v>2035</v>
      </c>
      <c r="X4" s="6">
        <v>2036</v>
      </c>
      <c r="Y4" s="6">
        <v>2037</v>
      </c>
      <c r="Z4" s="6">
        <v>2038</v>
      </c>
      <c r="AA4" s="6">
        <v>2039</v>
      </c>
      <c r="AB4" s="6">
        <v>2040</v>
      </c>
      <c r="AC4" s="6">
        <v>2041</v>
      </c>
      <c r="AD4" s="6">
        <v>2042</v>
      </c>
      <c r="AE4" s="6">
        <v>2043</v>
      </c>
      <c r="AF4" s="6">
        <v>2044</v>
      </c>
      <c r="AG4" s="6">
        <v>2045</v>
      </c>
      <c r="AH4" s="6">
        <v>2046</v>
      </c>
      <c r="AI4" s="6">
        <v>2047</v>
      </c>
      <c r="AJ4" s="6">
        <v>2048</v>
      </c>
      <c r="AK4" s="6">
        <v>2049</v>
      </c>
      <c r="AL4" s="6">
        <v>2050</v>
      </c>
      <c r="AM4" s="6">
        <v>2051</v>
      </c>
      <c r="AN4" s="6">
        <v>2052</v>
      </c>
      <c r="AO4" s="6">
        <v>2053</v>
      </c>
      <c r="AP4" s="6">
        <v>2054</v>
      </c>
      <c r="AQ4" s="6">
        <v>2055</v>
      </c>
      <c r="AR4" s="6">
        <v>2056</v>
      </c>
      <c r="AS4" s="6">
        <v>2057</v>
      </c>
      <c r="AT4" s="6">
        <v>2058</v>
      </c>
      <c r="AU4" s="6">
        <v>2059</v>
      </c>
    </row>
    <row r="6" spans="1:47">
      <c r="A6" s="5" t="str">
        <f>'RTP+TIP_Summary'!A6</f>
        <v>City/</v>
      </c>
      <c r="B6" s="5">
        <f>('RTP+TIP_Summary'!B6+'RTP+TIP_Summary'!B103)/1000000</f>
        <v>0.38500000000000001</v>
      </c>
      <c r="C6" s="5">
        <f>('RTP+TIP_Summary'!C6+'RTP+TIP_Summary'!C103)/1000000</f>
        <v>0.38500000000000001</v>
      </c>
      <c r="D6" s="5">
        <f>('RTP+TIP_Summary'!D6+'RTP+TIP_Summary'!D103)/1000000</f>
        <v>0.38500000000000001</v>
      </c>
      <c r="E6" s="5">
        <f>('RTP+TIP_Summary'!E6+'RTP+TIP_Summary'!E103)/1000000</f>
        <v>0.38500000000000001</v>
      </c>
      <c r="F6" s="5">
        <f>('RTP+TIP_Summary'!F6+'RTP+TIP_Summary'!F103)/1000000</f>
        <v>0</v>
      </c>
      <c r="G6" s="5">
        <f>('RTP+TIP_Summary'!G6+'RTP+TIP_Summary'!G103)/1000000</f>
        <v>0</v>
      </c>
      <c r="H6" s="5">
        <f>('RTP+TIP_Summary'!H6+'RTP+TIP_Summary'!H103)/1000000</f>
        <v>0</v>
      </c>
      <c r="I6" s="5">
        <f>('RTP+TIP_Summary'!I6+'RTP+TIP_Summary'!I103)/1000000</f>
        <v>0</v>
      </c>
      <c r="J6" s="5">
        <f>('RTP+TIP_Summary'!J6+'RTP+TIP_Summary'!J103)/1000000</f>
        <v>0</v>
      </c>
      <c r="K6" s="5">
        <f>('RTP+TIP_Summary'!K6+'RTP+TIP_Summary'!K103)/1000000</f>
        <v>0</v>
      </c>
      <c r="L6" s="5">
        <f>('RTP+TIP_Summary'!L6+'RTP+TIP_Summary'!L103)/1000000</f>
        <v>0</v>
      </c>
      <c r="M6" s="5">
        <f>('RTP+TIP_Summary'!M6+'RTP+TIP_Summary'!M103)/1000000</f>
        <v>0</v>
      </c>
      <c r="N6" s="5">
        <f>('RTP+TIP_Summary'!N6+'RTP+TIP_Summary'!N103)/1000000</f>
        <v>0</v>
      </c>
      <c r="O6" s="5">
        <f>('RTP+TIP_Summary'!O6+'RTP+TIP_Summary'!O103)/1000000</f>
        <v>0</v>
      </c>
      <c r="P6" s="5">
        <f>('RTP+TIP_Summary'!P6+'RTP+TIP_Summary'!P103)/1000000</f>
        <v>0</v>
      </c>
      <c r="Q6" s="5">
        <f>('RTP+TIP_Summary'!Q6+'RTP+TIP_Summary'!Q103)/1000000</f>
        <v>0</v>
      </c>
      <c r="R6" s="5">
        <f>('RTP+TIP_Summary'!R6+'RTP+TIP_Summary'!R103)/1000000</f>
        <v>0</v>
      </c>
      <c r="S6" s="5">
        <f>('RTP+TIP_Summary'!S6+'RTP+TIP_Summary'!S103)/1000000</f>
        <v>0</v>
      </c>
      <c r="T6" s="5">
        <f>('RTP+TIP_Summary'!T6+'RTP+TIP_Summary'!T103)/1000000</f>
        <v>0</v>
      </c>
      <c r="U6" s="5">
        <f>('RTP+TIP_Summary'!U6+'RTP+TIP_Summary'!U103)/1000000</f>
        <v>0</v>
      </c>
      <c r="V6" s="5">
        <f>('RTP+TIP_Summary'!V6+'RTP+TIP_Summary'!V103)/1000000</f>
        <v>0</v>
      </c>
      <c r="W6" s="5">
        <f>('RTP+TIP_Summary'!W6+'RTP+TIP_Summary'!W103)/1000000</f>
        <v>0</v>
      </c>
      <c r="X6" s="5">
        <f>('RTP+TIP_Summary'!X6+'RTP+TIP_Summary'!X103)/1000000</f>
        <v>0</v>
      </c>
      <c r="Y6" s="5">
        <f>('RTP+TIP_Summary'!Y6+'RTP+TIP_Summary'!Y103)/1000000</f>
        <v>0</v>
      </c>
      <c r="Z6" s="5">
        <f>('RTP+TIP_Summary'!Z6+'RTP+TIP_Summary'!Z103)/1000000</f>
        <v>0</v>
      </c>
      <c r="AA6" s="5">
        <f>('RTP+TIP_Summary'!AA6+'RTP+TIP_Summary'!AA103)/1000000</f>
        <v>0</v>
      </c>
      <c r="AB6" s="5">
        <f>('RTP+TIP_Summary'!AB6+'RTP+TIP_Summary'!AB103)/1000000</f>
        <v>0</v>
      </c>
      <c r="AC6" s="5">
        <f>('RTP+TIP_Summary'!AC6+'RTP+TIP_Summary'!AC103)/1000000</f>
        <v>0</v>
      </c>
      <c r="AD6" s="5">
        <f>('RTP+TIP_Summary'!AD6+'RTP+TIP_Summary'!AD103)/1000000</f>
        <v>0</v>
      </c>
      <c r="AE6" s="5">
        <f>('RTP+TIP_Summary'!AE6+'RTP+TIP_Summary'!AE103)/1000000</f>
        <v>0</v>
      </c>
      <c r="AF6" s="5">
        <f>('RTP+TIP_Summary'!AF6+'RTP+TIP_Summary'!AF103)/1000000</f>
        <v>0</v>
      </c>
      <c r="AG6" s="5">
        <f>('RTP+TIP_Summary'!AG6+'RTP+TIP_Summary'!AG103)/1000000</f>
        <v>0</v>
      </c>
      <c r="AH6" s="5">
        <f>('RTP+TIP_Summary'!AH6+'RTP+TIP_Summary'!AH103)/1000000</f>
        <v>0</v>
      </c>
      <c r="AI6" s="5">
        <f>('RTP+TIP_Summary'!AI6+'RTP+TIP_Summary'!AI103)/1000000</f>
        <v>0</v>
      </c>
      <c r="AJ6" s="5">
        <f>('RTP+TIP_Summary'!AJ6+'RTP+TIP_Summary'!AJ103)/1000000</f>
        <v>0</v>
      </c>
      <c r="AK6" s="5">
        <f>('RTP+TIP_Summary'!AK6+'RTP+TIP_Summary'!AK103)/1000000</f>
        <v>0</v>
      </c>
      <c r="AL6" s="5">
        <f>('RTP+TIP_Summary'!AL6+'RTP+TIP_Summary'!AL103)/1000000</f>
        <v>0</v>
      </c>
      <c r="AM6" s="5">
        <f>('RTP+TIP_Summary'!AM6+'RTP+TIP_Summary'!AM103)/1000000</f>
        <v>0</v>
      </c>
      <c r="AN6" s="5">
        <f>('RTP+TIP_Summary'!AN6+'RTP+TIP_Summary'!AN103)/1000000</f>
        <v>0</v>
      </c>
      <c r="AO6" s="5">
        <f>('RTP+TIP_Summary'!AO6+'RTP+TIP_Summary'!AO103)/1000000</f>
        <v>0</v>
      </c>
      <c r="AP6" s="5">
        <f>('RTP+TIP_Summary'!AP6+'RTP+TIP_Summary'!AP103)/1000000</f>
        <v>0</v>
      </c>
      <c r="AQ6" s="5">
        <f>('RTP+TIP_Summary'!AQ6+'RTP+TIP_Summary'!AQ103)/1000000</f>
        <v>0</v>
      </c>
      <c r="AR6" s="5">
        <f>('RTP+TIP_Summary'!AR6+'RTP+TIP_Summary'!AR103)/1000000</f>
        <v>0</v>
      </c>
      <c r="AS6" s="5">
        <f>('RTP+TIP_Summary'!AS6+'RTP+TIP_Summary'!AS103)/1000000</f>
        <v>0</v>
      </c>
      <c r="AT6" s="5">
        <f>('RTP+TIP_Summary'!AT6+'RTP+TIP_Summary'!AT103)/1000000</f>
        <v>0</v>
      </c>
      <c r="AU6" s="5">
        <f>('RTP+TIP_Summary'!AU6+'RTP+TIP_Summary'!AU103)/1000000</f>
        <v>0</v>
      </c>
    </row>
    <row r="7" spans="1:47">
      <c r="A7" s="5" t="str">
        <f>'RTP+TIP_Summary'!A7</f>
        <v>City/Active Transportation</v>
      </c>
      <c r="B7" s="5">
        <f>('RTP+TIP_Summary'!B7+'RTP+TIP_Summary'!B104)/1000000</f>
        <v>75.415025749999998</v>
      </c>
      <c r="C7" s="5">
        <f>('RTP+TIP_Summary'!C7+'RTP+TIP_Summary'!C104)/1000000</f>
        <v>75.415025749999998</v>
      </c>
      <c r="D7" s="5">
        <f>('RTP+TIP_Summary'!D7+'RTP+TIP_Summary'!D104)/1000000</f>
        <v>75.415025749999998</v>
      </c>
      <c r="E7" s="5">
        <f>('RTP+TIP_Summary'!E7+'RTP+TIP_Summary'!E104)/1000000</f>
        <v>75.415025749999998</v>
      </c>
      <c r="F7" s="5">
        <f>('RTP+TIP_Summary'!F7+'RTP+TIP_Summary'!F104)/1000000</f>
        <v>82.130655462732946</v>
      </c>
      <c r="G7" s="5">
        <f>('RTP+TIP_Summary'!G7+'RTP+TIP_Summary'!G104)/1000000</f>
        <v>82.130655462732946</v>
      </c>
      <c r="H7" s="5">
        <f>('RTP+TIP_Summary'!H7+'RTP+TIP_Summary'!H104)/1000000</f>
        <v>82.130655462732946</v>
      </c>
      <c r="I7" s="5">
        <f>('RTP+TIP_Summary'!I7+'RTP+TIP_Summary'!I104)/1000000</f>
        <v>82.130655462732946</v>
      </c>
      <c r="J7" s="5">
        <f>('RTP+TIP_Summary'!J7+'RTP+TIP_Summary'!J104)/1000000</f>
        <v>82.130655462732946</v>
      </c>
      <c r="K7" s="5">
        <f>('RTP+TIP_Summary'!K7+'RTP+TIP_Summary'!K104)/1000000</f>
        <v>82.130655462732946</v>
      </c>
      <c r="L7" s="5">
        <f>('RTP+TIP_Summary'!L7+'RTP+TIP_Summary'!L104)/1000000</f>
        <v>82.130655462732946</v>
      </c>
      <c r="M7" s="5">
        <f>('RTP+TIP_Summary'!M7+'RTP+TIP_Summary'!M104)/1000000</f>
        <v>51.684618379429345</v>
      </c>
      <c r="N7" s="5">
        <f>('RTP+TIP_Summary'!N7+'RTP+TIP_Summary'!N104)/1000000</f>
        <v>51.684618379429345</v>
      </c>
      <c r="O7" s="5">
        <f>('RTP+TIP_Summary'!O7+'RTP+TIP_Summary'!O104)/1000000</f>
        <v>51.684618379429345</v>
      </c>
      <c r="P7" s="5">
        <f>('RTP+TIP_Summary'!P7+'RTP+TIP_Summary'!P104)/1000000</f>
        <v>51.684618379429345</v>
      </c>
      <c r="Q7" s="5">
        <f>('RTP+TIP_Summary'!Q7+'RTP+TIP_Summary'!Q104)/1000000</f>
        <v>51.684618379429345</v>
      </c>
      <c r="R7" s="5">
        <f>('RTP+TIP_Summary'!R7+'RTP+TIP_Summary'!R104)/1000000</f>
        <v>51.684618379429345</v>
      </c>
      <c r="S7" s="5">
        <f>('RTP+TIP_Summary'!S7+'RTP+TIP_Summary'!S104)/1000000</f>
        <v>51.684618379429345</v>
      </c>
      <c r="T7" s="5">
        <f>('RTP+TIP_Summary'!T7+'RTP+TIP_Summary'!T104)/1000000</f>
        <v>51.684618379429345</v>
      </c>
      <c r="U7" s="5">
        <f>('RTP+TIP_Summary'!U7+'RTP+TIP_Summary'!U104)/1000000</f>
        <v>39.645020828804341</v>
      </c>
      <c r="V7" s="5">
        <f>('RTP+TIP_Summary'!V7+'RTP+TIP_Summary'!V104)/1000000</f>
        <v>39.645020828804341</v>
      </c>
      <c r="W7" s="5">
        <f>('RTP+TIP_Summary'!W7+'RTP+TIP_Summary'!W104)/1000000</f>
        <v>39.645020828804341</v>
      </c>
      <c r="X7" s="5">
        <f>('RTP+TIP_Summary'!X7+'RTP+TIP_Summary'!X104)/1000000</f>
        <v>39.645020828804341</v>
      </c>
      <c r="Y7" s="5">
        <f>('RTP+TIP_Summary'!Y7+'RTP+TIP_Summary'!Y104)/1000000</f>
        <v>39.645020828804341</v>
      </c>
      <c r="Z7" s="5">
        <f>('RTP+TIP_Summary'!Z7+'RTP+TIP_Summary'!Z104)/1000000</f>
        <v>39.645020828804341</v>
      </c>
      <c r="AA7" s="5">
        <f>('RTP+TIP_Summary'!AA7+'RTP+TIP_Summary'!AA104)/1000000</f>
        <v>39.645020828804341</v>
      </c>
      <c r="AB7" s="5">
        <f>('RTP+TIP_Summary'!AB7+'RTP+TIP_Summary'!AB104)/1000000</f>
        <v>39.645020828804341</v>
      </c>
      <c r="AC7" s="5">
        <f>('RTP+TIP_Summary'!AC7+'RTP+TIP_Summary'!AC104)/1000000</f>
        <v>0</v>
      </c>
      <c r="AD7" s="5">
        <f>('RTP+TIP_Summary'!AD7+'RTP+TIP_Summary'!AD104)/1000000</f>
        <v>0</v>
      </c>
      <c r="AE7" s="5">
        <f>('RTP+TIP_Summary'!AE7+'RTP+TIP_Summary'!AE104)/1000000</f>
        <v>0</v>
      </c>
      <c r="AF7" s="5">
        <f>('RTP+TIP_Summary'!AF7+'RTP+TIP_Summary'!AF104)/1000000</f>
        <v>0</v>
      </c>
      <c r="AG7" s="5">
        <f>('RTP+TIP_Summary'!AG7+'RTP+TIP_Summary'!AG104)/1000000</f>
        <v>0</v>
      </c>
      <c r="AH7" s="5">
        <f>('RTP+TIP_Summary'!AH7+'RTP+TIP_Summary'!AH104)/1000000</f>
        <v>0</v>
      </c>
      <c r="AI7" s="5">
        <f>('RTP+TIP_Summary'!AI7+'RTP+TIP_Summary'!AI104)/1000000</f>
        <v>0</v>
      </c>
      <c r="AJ7" s="5">
        <f>('RTP+TIP_Summary'!AJ7+'RTP+TIP_Summary'!AJ104)/1000000</f>
        <v>0</v>
      </c>
      <c r="AK7" s="5">
        <f>('RTP+TIP_Summary'!AK7+'RTP+TIP_Summary'!AK104)/1000000</f>
        <v>0</v>
      </c>
      <c r="AL7" s="5">
        <f>('RTP+TIP_Summary'!AL7+'RTP+TIP_Summary'!AL104)/1000000</f>
        <v>0</v>
      </c>
      <c r="AM7" s="5">
        <f>('RTP+TIP_Summary'!AM7+'RTP+TIP_Summary'!AM104)/1000000</f>
        <v>0</v>
      </c>
      <c r="AN7" s="5">
        <f>('RTP+TIP_Summary'!AN7+'RTP+TIP_Summary'!AN104)/1000000</f>
        <v>0</v>
      </c>
      <c r="AO7" s="5">
        <f>('RTP+TIP_Summary'!AO7+'RTP+TIP_Summary'!AO104)/1000000</f>
        <v>0</v>
      </c>
      <c r="AP7" s="5">
        <f>('RTP+TIP_Summary'!AP7+'RTP+TIP_Summary'!AP104)/1000000</f>
        <v>0</v>
      </c>
      <c r="AQ7" s="5">
        <f>('RTP+TIP_Summary'!AQ7+'RTP+TIP_Summary'!AQ104)/1000000</f>
        <v>0</v>
      </c>
      <c r="AR7" s="5">
        <f>('RTP+TIP_Summary'!AR7+'RTP+TIP_Summary'!AR104)/1000000</f>
        <v>0</v>
      </c>
      <c r="AS7" s="5">
        <f>('RTP+TIP_Summary'!AS7+'RTP+TIP_Summary'!AS104)/1000000</f>
        <v>0</v>
      </c>
      <c r="AT7" s="5">
        <f>('RTP+TIP_Summary'!AT7+'RTP+TIP_Summary'!AT104)/1000000</f>
        <v>0</v>
      </c>
      <c r="AU7" s="5">
        <f>('RTP+TIP_Summary'!AU7+'RTP+TIP_Summary'!AU104)/1000000</f>
        <v>0</v>
      </c>
    </row>
    <row r="8" spans="1:47">
      <c r="A8" s="5" t="str">
        <f>'RTP+TIP_Summary'!A8</f>
        <v>City/Freight</v>
      </c>
      <c r="B8" s="5">
        <f>('RTP+TIP_Summary'!B8+'RTP+TIP_Summary'!B105)/1000000</f>
        <v>1.51725</v>
      </c>
      <c r="C8" s="5">
        <f>('RTP+TIP_Summary'!C8+'RTP+TIP_Summary'!C105)/1000000</f>
        <v>1.51725</v>
      </c>
      <c r="D8" s="5">
        <f>('RTP+TIP_Summary'!D8+'RTP+TIP_Summary'!D105)/1000000</f>
        <v>1.51725</v>
      </c>
      <c r="E8" s="5">
        <f>('RTP+TIP_Summary'!E8+'RTP+TIP_Summary'!E105)/1000000</f>
        <v>2.2047500000000002</v>
      </c>
      <c r="F8" s="5">
        <f>('RTP+TIP_Summary'!F8+'RTP+TIP_Summary'!F105)/1000000</f>
        <v>17.199564571428571</v>
      </c>
      <c r="G8" s="5">
        <f>('RTP+TIP_Summary'!G8+'RTP+TIP_Summary'!G105)/1000000</f>
        <v>17.199564571428571</v>
      </c>
      <c r="H8" s="5">
        <f>('RTP+TIP_Summary'!H8+'RTP+TIP_Summary'!H105)/1000000</f>
        <v>17.199564571428571</v>
      </c>
      <c r="I8" s="5">
        <f>('RTP+TIP_Summary'!I8+'RTP+TIP_Summary'!I105)/1000000</f>
        <v>17.199564571428571</v>
      </c>
      <c r="J8" s="5">
        <f>('RTP+TIP_Summary'!J8+'RTP+TIP_Summary'!J105)/1000000</f>
        <v>17.199564571428571</v>
      </c>
      <c r="K8" s="5">
        <f>('RTP+TIP_Summary'!K8+'RTP+TIP_Summary'!K105)/1000000</f>
        <v>17.199564571428571</v>
      </c>
      <c r="L8" s="5">
        <f>('RTP+TIP_Summary'!L8+'RTP+TIP_Summary'!L105)/1000000</f>
        <v>17.199564571428571</v>
      </c>
      <c r="M8" s="5">
        <f>('RTP+TIP_Summary'!M8+'RTP+TIP_Summary'!M105)/1000000</f>
        <v>3.125E-2</v>
      </c>
      <c r="N8" s="5">
        <f>('RTP+TIP_Summary'!N8+'RTP+TIP_Summary'!N105)/1000000</f>
        <v>3.125E-2</v>
      </c>
      <c r="O8" s="5">
        <f>('RTP+TIP_Summary'!O8+'RTP+TIP_Summary'!O105)/1000000</f>
        <v>3.125E-2</v>
      </c>
      <c r="P8" s="5">
        <f>('RTP+TIP_Summary'!P8+'RTP+TIP_Summary'!P105)/1000000</f>
        <v>3.125E-2</v>
      </c>
      <c r="Q8" s="5">
        <f>('RTP+TIP_Summary'!Q8+'RTP+TIP_Summary'!Q105)/1000000</f>
        <v>3.125E-2</v>
      </c>
      <c r="R8" s="5">
        <f>('RTP+TIP_Summary'!R8+'RTP+TIP_Summary'!R105)/1000000</f>
        <v>3.125E-2</v>
      </c>
      <c r="S8" s="5">
        <f>('RTP+TIP_Summary'!S8+'RTP+TIP_Summary'!S105)/1000000</f>
        <v>3.125E-2</v>
      </c>
      <c r="T8" s="5">
        <f>('RTP+TIP_Summary'!T8+'RTP+TIP_Summary'!T105)/1000000</f>
        <v>3.125E-2</v>
      </c>
      <c r="U8" s="5">
        <f>('RTP+TIP_Summary'!U8+'RTP+TIP_Summary'!U105)/1000000</f>
        <v>5.9340812500000002</v>
      </c>
      <c r="V8" s="5">
        <f>('RTP+TIP_Summary'!V8+'RTP+TIP_Summary'!V105)/1000000</f>
        <v>5.9340812500000002</v>
      </c>
      <c r="W8" s="5">
        <f>('RTP+TIP_Summary'!W8+'RTP+TIP_Summary'!W105)/1000000</f>
        <v>5.9340812500000002</v>
      </c>
      <c r="X8" s="5">
        <f>('RTP+TIP_Summary'!X8+'RTP+TIP_Summary'!X105)/1000000</f>
        <v>5.9340812500000002</v>
      </c>
      <c r="Y8" s="5">
        <f>('RTP+TIP_Summary'!Y8+'RTP+TIP_Summary'!Y105)/1000000</f>
        <v>5.9340812500000002</v>
      </c>
      <c r="Z8" s="5">
        <f>('RTP+TIP_Summary'!Z8+'RTP+TIP_Summary'!Z105)/1000000</f>
        <v>5.9340812500000002</v>
      </c>
      <c r="AA8" s="5">
        <f>('RTP+TIP_Summary'!AA8+'RTP+TIP_Summary'!AA105)/1000000</f>
        <v>5.9340812500000002</v>
      </c>
      <c r="AB8" s="5">
        <f>('RTP+TIP_Summary'!AB8+'RTP+TIP_Summary'!AB105)/1000000</f>
        <v>5.9340812500000002</v>
      </c>
      <c r="AC8" s="5">
        <f>('RTP+TIP_Summary'!AC8+'RTP+TIP_Summary'!AC105)/1000000</f>
        <v>0</v>
      </c>
      <c r="AD8" s="5">
        <f>('RTP+TIP_Summary'!AD8+'RTP+TIP_Summary'!AD105)/1000000</f>
        <v>0</v>
      </c>
      <c r="AE8" s="5">
        <f>('RTP+TIP_Summary'!AE8+'RTP+TIP_Summary'!AE105)/1000000</f>
        <v>0</v>
      </c>
      <c r="AF8" s="5">
        <f>('RTP+TIP_Summary'!AF8+'RTP+TIP_Summary'!AF105)/1000000</f>
        <v>0</v>
      </c>
      <c r="AG8" s="5">
        <f>('RTP+TIP_Summary'!AG8+'RTP+TIP_Summary'!AG105)/1000000</f>
        <v>0</v>
      </c>
      <c r="AH8" s="5">
        <f>('RTP+TIP_Summary'!AH8+'RTP+TIP_Summary'!AH105)/1000000</f>
        <v>0</v>
      </c>
      <c r="AI8" s="5">
        <f>('RTP+TIP_Summary'!AI8+'RTP+TIP_Summary'!AI105)/1000000</f>
        <v>0</v>
      </c>
      <c r="AJ8" s="5">
        <f>('RTP+TIP_Summary'!AJ8+'RTP+TIP_Summary'!AJ105)/1000000</f>
        <v>0</v>
      </c>
      <c r="AK8" s="5">
        <f>('RTP+TIP_Summary'!AK8+'RTP+TIP_Summary'!AK105)/1000000</f>
        <v>0</v>
      </c>
      <c r="AL8" s="5">
        <f>('RTP+TIP_Summary'!AL8+'RTP+TIP_Summary'!AL105)/1000000</f>
        <v>0</v>
      </c>
      <c r="AM8" s="5">
        <f>('RTP+TIP_Summary'!AM8+'RTP+TIP_Summary'!AM105)/1000000</f>
        <v>0</v>
      </c>
      <c r="AN8" s="5">
        <f>('RTP+TIP_Summary'!AN8+'RTP+TIP_Summary'!AN105)/1000000</f>
        <v>0</v>
      </c>
      <c r="AO8" s="5">
        <f>('RTP+TIP_Summary'!AO8+'RTP+TIP_Summary'!AO105)/1000000</f>
        <v>0</v>
      </c>
      <c r="AP8" s="5">
        <f>('RTP+TIP_Summary'!AP8+'RTP+TIP_Summary'!AP105)/1000000</f>
        <v>0</v>
      </c>
      <c r="AQ8" s="5">
        <f>('RTP+TIP_Summary'!AQ8+'RTP+TIP_Summary'!AQ105)/1000000</f>
        <v>0</v>
      </c>
      <c r="AR8" s="5">
        <f>('RTP+TIP_Summary'!AR8+'RTP+TIP_Summary'!AR105)/1000000</f>
        <v>0</v>
      </c>
      <c r="AS8" s="5">
        <f>('RTP+TIP_Summary'!AS8+'RTP+TIP_Summary'!AS105)/1000000</f>
        <v>0</v>
      </c>
      <c r="AT8" s="5">
        <f>('RTP+TIP_Summary'!AT8+'RTP+TIP_Summary'!AT105)/1000000</f>
        <v>0</v>
      </c>
      <c r="AU8" s="5">
        <f>('RTP+TIP_Summary'!AU8+'RTP+TIP_Summary'!AU105)/1000000</f>
        <v>0</v>
      </c>
    </row>
    <row r="9" spans="1:47">
      <c r="A9" s="5" t="str">
        <f>'RTP+TIP_Summary'!A9</f>
        <v>City/Other</v>
      </c>
      <c r="B9" s="5">
        <f>('RTP+TIP_Summary'!B9+'RTP+TIP_Summary'!B106)/1000000</f>
        <v>6.7500000000000004E-2</v>
      </c>
      <c r="C9" s="5">
        <f>('RTP+TIP_Summary'!C9+'RTP+TIP_Summary'!C106)/1000000</f>
        <v>2.3242989999999999</v>
      </c>
      <c r="D9" s="5">
        <f>('RTP+TIP_Summary'!D9+'RTP+TIP_Summary'!D106)/1000000</f>
        <v>6.7500000000000004E-2</v>
      </c>
      <c r="E9" s="5">
        <f>('RTP+TIP_Summary'!E9+'RTP+TIP_Summary'!E106)/1000000</f>
        <v>6.7500000000000004E-2</v>
      </c>
      <c r="F9" s="5">
        <f>('RTP+TIP_Summary'!F9+'RTP+TIP_Summary'!F106)/1000000</f>
        <v>1.5714285714285714</v>
      </c>
      <c r="G9" s="5">
        <f>('RTP+TIP_Summary'!G9+'RTP+TIP_Summary'!G106)/1000000</f>
        <v>1.5714285714285714</v>
      </c>
      <c r="H9" s="5">
        <f>('RTP+TIP_Summary'!H9+'RTP+TIP_Summary'!H106)/1000000</f>
        <v>1.5714285714285714</v>
      </c>
      <c r="I9" s="5">
        <f>('RTP+TIP_Summary'!I9+'RTP+TIP_Summary'!I106)/1000000</f>
        <v>1.5714285714285714</v>
      </c>
      <c r="J9" s="5">
        <f>('RTP+TIP_Summary'!J9+'RTP+TIP_Summary'!J106)/1000000</f>
        <v>1.5714285714285714</v>
      </c>
      <c r="K9" s="5">
        <f>('RTP+TIP_Summary'!K9+'RTP+TIP_Summary'!K106)/1000000</f>
        <v>1.5714285714285714</v>
      </c>
      <c r="L9" s="5">
        <f>('RTP+TIP_Summary'!L9+'RTP+TIP_Summary'!L106)/1000000</f>
        <v>1.5714285714285714</v>
      </c>
      <c r="M9" s="5">
        <f>('RTP+TIP_Summary'!M9+'RTP+TIP_Summary'!M106)/1000000</f>
        <v>0</v>
      </c>
      <c r="N9" s="5">
        <f>('RTP+TIP_Summary'!N9+'RTP+TIP_Summary'!N106)/1000000</f>
        <v>0</v>
      </c>
      <c r="O9" s="5">
        <f>('RTP+TIP_Summary'!O9+'RTP+TIP_Summary'!O106)/1000000</f>
        <v>0</v>
      </c>
      <c r="P9" s="5">
        <f>('RTP+TIP_Summary'!P9+'RTP+TIP_Summary'!P106)/1000000</f>
        <v>0</v>
      </c>
      <c r="Q9" s="5">
        <f>('RTP+TIP_Summary'!Q9+'RTP+TIP_Summary'!Q106)/1000000</f>
        <v>0</v>
      </c>
      <c r="R9" s="5">
        <f>('RTP+TIP_Summary'!R9+'RTP+TIP_Summary'!R106)/1000000</f>
        <v>0</v>
      </c>
      <c r="S9" s="5">
        <f>('RTP+TIP_Summary'!S9+'RTP+TIP_Summary'!S106)/1000000</f>
        <v>0</v>
      </c>
      <c r="T9" s="5">
        <f>('RTP+TIP_Summary'!T9+'RTP+TIP_Summary'!T106)/1000000</f>
        <v>0</v>
      </c>
      <c r="U9" s="5">
        <f>('RTP+TIP_Summary'!U9+'RTP+TIP_Summary'!U106)/1000000</f>
        <v>0</v>
      </c>
      <c r="V9" s="5">
        <f>('RTP+TIP_Summary'!V9+'RTP+TIP_Summary'!V106)/1000000</f>
        <v>0</v>
      </c>
      <c r="W9" s="5">
        <f>('RTP+TIP_Summary'!W9+'RTP+TIP_Summary'!W106)/1000000</f>
        <v>0</v>
      </c>
      <c r="X9" s="5">
        <f>('RTP+TIP_Summary'!X9+'RTP+TIP_Summary'!X106)/1000000</f>
        <v>0</v>
      </c>
      <c r="Y9" s="5">
        <f>('RTP+TIP_Summary'!Y9+'RTP+TIP_Summary'!Y106)/1000000</f>
        <v>0</v>
      </c>
      <c r="Z9" s="5">
        <f>('RTP+TIP_Summary'!Z9+'RTP+TIP_Summary'!Z106)/1000000</f>
        <v>0</v>
      </c>
      <c r="AA9" s="5">
        <f>('RTP+TIP_Summary'!AA9+'RTP+TIP_Summary'!AA106)/1000000</f>
        <v>0</v>
      </c>
      <c r="AB9" s="5">
        <f>('RTP+TIP_Summary'!AB9+'RTP+TIP_Summary'!AB106)/1000000</f>
        <v>0</v>
      </c>
      <c r="AC9" s="5">
        <f>('RTP+TIP_Summary'!AC9+'RTP+TIP_Summary'!AC106)/1000000</f>
        <v>0</v>
      </c>
      <c r="AD9" s="5">
        <f>('RTP+TIP_Summary'!AD9+'RTP+TIP_Summary'!AD106)/1000000</f>
        <v>0</v>
      </c>
      <c r="AE9" s="5">
        <f>('RTP+TIP_Summary'!AE9+'RTP+TIP_Summary'!AE106)/1000000</f>
        <v>0</v>
      </c>
      <c r="AF9" s="5">
        <f>('RTP+TIP_Summary'!AF9+'RTP+TIP_Summary'!AF106)/1000000</f>
        <v>0</v>
      </c>
      <c r="AG9" s="5">
        <f>('RTP+TIP_Summary'!AG9+'RTP+TIP_Summary'!AG106)/1000000</f>
        <v>0</v>
      </c>
      <c r="AH9" s="5">
        <f>('RTP+TIP_Summary'!AH9+'RTP+TIP_Summary'!AH106)/1000000</f>
        <v>0</v>
      </c>
      <c r="AI9" s="5">
        <f>('RTP+TIP_Summary'!AI9+'RTP+TIP_Summary'!AI106)/1000000</f>
        <v>0</v>
      </c>
      <c r="AJ9" s="5">
        <f>('RTP+TIP_Summary'!AJ9+'RTP+TIP_Summary'!AJ106)/1000000</f>
        <v>0</v>
      </c>
      <c r="AK9" s="5">
        <f>('RTP+TIP_Summary'!AK9+'RTP+TIP_Summary'!AK106)/1000000</f>
        <v>0</v>
      </c>
      <c r="AL9" s="5">
        <f>('RTP+TIP_Summary'!AL9+'RTP+TIP_Summary'!AL106)/1000000</f>
        <v>0</v>
      </c>
      <c r="AM9" s="5">
        <f>('RTP+TIP_Summary'!AM9+'RTP+TIP_Summary'!AM106)/1000000</f>
        <v>0</v>
      </c>
      <c r="AN9" s="5">
        <f>('RTP+TIP_Summary'!AN9+'RTP+TIP_Summary'!AN106)/1000000</f>
        <v>0</v>
      </c>
      <c r="AO9" s="5">
        <f>('RTP+TIP_Summary'!AO9+'RTP+TIP_Summary'!AO106)/1000000</f>
        <v>0</v>
      </c>
      <c r="AP9" s="5">
        <f>('RTP+TIP_Summary'!AP9+'RTP+TIP_Summary'!AP106)/1000000</f>
        <v>0</v>
      </c>
      <c r="AQ9" s="5">
        <f>('RTP+TIP_Summary'!AQ9+'RTP+TIP_Summary'!AQ106)/1000000</f>
        <v>0</v>
      </c>
      <c r="AR9" s="5">
        <f>('RTP+TIP_Summary'!AR9+'RTP+TIP_Summary'!AR106)/1000000</f>
        <v>0</v>
      </c>
      <c r="AS9" s="5">
        <f>('RTP+TIP_Summary'!AS9+'RTP+TIP_Summary'!AS106)/1000000</f>
        <v>0</v>
      </c>
      <c r="AT9" s="5">
        <f>('RTP+TIP_Summary'!AT9+'RTP+TIP_Summary'!AT106)/1000000</f>
        <v>0</v>
      </c>
      <c r="AU9" s="5">
        <f>('RTP+TIP_Summary'!AU9+'RTP+TIP_Summary'!AU106)/1000000</f>
        <v>0</v>
      </c>
    </row>
    <row r="10" spans="1:47">
      <c r="A10" s="5" t="str">
        <f>'RTP+TIP_Summary'!A10</f>
        <v>City/Roads and Bridges</v>
      </c>
      <c r="B10" s="5">
        <f>('RTP+TIP_Summary'!B10+'RTP+TIP_Summary'!B107)/1000000</f>
        <v>112.05313774653696</v>
      </c>
      <c r="C10" s="5">
        <f>('RTP+TIP_Summary'!C10+'RTP+TIP_Summary'!C107)/1000000</f>
        <v>112.05313774653696</v>
      </c>
      <c r="D10" s="5">
        <f>('RTP+TIP_Summary'!D10+'RTP+TIP_Summary'!D107)/1000000</f>
        <v>112.05313774653696</v>
      </c>
      <c r="E10" s="5">
        <f>('RTP+TIP_Summary'!E10+'RTP+TIP_Summary'!E107)/1000000</f>
        <v>112.05313774653696</v>
      </c>
      <c r="F10" s="5">
        <f>('RTP+TIP_Summary'!F10+'RTP+TIP_Summary'!F107)/1000000</f>
        <v>190.23376619821281</v>
      </c>
      <c r="G10" s="5">
        <f>('RTP+TIP_Summary'!G10+'RTP+TIP_Summary'!G107)/1000000</f>
        <v>190.23376619821281</v>
      </c>
      <c r="H10" s="5">
        <f>('RTP+TIP_Summary'!H10+'RTP+TIP_Summary'!H107)/1000000</f>
        <v>190.23376619821281</v>
      </c>
      <c r="I10" s="5">
        <f>('RTP+TIP_Summary'!I10+'RTP+TIP_Summary'!I107)/1000000</f>
        <v>190.23376619821281</v>
      </c>
      <c r="J10" s="5">
        <f>('RTP+TIP_Summary'!J10+'RTP+TIP_Summary'!J107)/1000000</f>
        <v>190.23376619821281</v>
      </c>
      <c r="K10" s="5">
        <f>('RTP+TIP_Summary'!K10+'RTP+TIP_Summary'!K107)/1000000</f>
        <v>190.23376619821281</v>
      </c>
      <c r="L10" s="5">
        <f>('RTP+TIP_Summary'!L10+'RTP+TIP_Summary'!L107)/1000000</f>
        <v>193.50264264265726</v>
      </c>
      <c r="M10" s="5">
        <f>('RTP+TIP_Summary'!M10+'RTP+TIP_Summary'!M107)/1000000</f>
        <v>152.22448684846094</v>
      </c>
      <c r="N10" s="5">
        <f>('RTP+TIP_Summary'!N10+'RTP+TIP_Summary'!N107)/1000000</f>
        <v>152.22448684846094</v>
      </c>
      <c r="O10" s="5">
        <f>('RTP+TIP_Summary'!O10+'RTP+TIP_Summary'!O107)/1000000</f>
        <v>152.22448684846094</v>
      </c>
      <c r="P10" s="5">
        <f>('RTP+TIP_Summary'!P10+'RTP+TIP_Summary'!P107)/1000000</f>
        <v>152.22448684846094</v>
      </c>
      <c r="Q10" s="5">
        <f>('RTP+TIP_Summary'!Q10+'RTP+TIP_Summary'!Q107)/1000000</f>
        <v>152.22448684846094</v>
      </c>
      <c r="R10" s="5">
        <f>('RTP+TIP_Summary'!R10+'RTP+TIP_Summary'!R107)/1000000</f>
        <v>152.22448684846094</v>
      </c>
      <c r="S10" s="5">
        <f>('RTP+TIP_Summary'!S10+'RTP+TIP_Summary'!S107)/1000000</f>
        <v>152.22448684846094</v>
      </c>
      <c r="T10" s="5">
        <f>('RTP+TIP_Summary'!T10+'RTP+TIP_Summary'!T107)/1000000</f>
        <v>152.22448684846094</v>
      </c>
      <c r="U10" s="5">
        <f>('RTP+TIP_Summary'!U10+'RTP+TIP_Summary'!U107)/1000000</f>
        <v>100.67881926086956</v>
      </c>
      <c r="V10" s="5">
        <f>('RTP+TIP_Summary'!V10+'RTP+TIP_Summary'!V107)/1000000</f>
        <v>100.67881926086956</v>
      </c>
      <c r="W10" s="5">
        <f>('RTP+TIP_Summary'!W10+'RTP+TIP_Summary'!W107)/1000000</f>
        <v>100.67881926086956</v>
      </c>
      <c r="X10" s="5">
        <f>('RTP+TIP_Summary'!X10+'RTP+TIP_Summary'!X107)/1000000</f>
        <v>100.67881926086956</v>
      </c>
      <c r="Y10" s="5">
        <f>('RTP+TIP_Summary'!Y10+'RTP+TIP_Summary'!Y107)/1000000</f>
        <v>100.67881926086956</v>
      </c>
      <c r="Z10" s="5">
        <f>('RTP+TIP_Summary'!Z10+'RTP+TIP_Summary'!Z107)/1000000</f>
        <v>100.67881926086956</v>
      </c>
      <c r="AA10" s="5">
        <f>('RTP+TIP_Summary'!AA10+'RTP+TIP_Summary'!AA107)/1000000</f>
        <v>100.67881926086956</v>
      </c>
      <c r="AB10" s="5">
        <f>('RTP+TIP_Summary'!AB10+'RTP+TIP_Summary'!AB107)/1000000</f>
        <v>100.67881926086956</v>
      </c>
      <c r="AC10" s="5">
        <f>('RTP+TIP_Summary'!AC10+'RTP+TIP_Summary'!AC107)/1000000</f>
        <v>0</v>
      </c>
      <c r="AD10" s="5">
        <f>('RTP+TIP_Summary'!AD10+'RTP+TIP_Summary'!AD107)/1000000</f>
        <v>0</v>
      </c>
      <c r="AE10" s="5">
        <f>('RTP+TIP_Summary'!AE10+'RTP+TIP_Summary'!AE107)/1000000</f>
        <v>0</v>
      </c>
      <c r="AF10" s="5">
        <f>('RTP+TIP_Summary'!AF10+'RTP+TIP_Summary'!AF107)/1000000</f>
        <v>0</v>
      </c>
      <c r="AG10" s="5">
        <f>('RTP+TIP_Summary'!AG10+'RTP+TIP_Summary'!AG107)/1000000</f>
        <v>0</v>
      </c>
      <c r="AH10" s="5">
        <f>('RTP+TIP_Summary'!AH10+'RTP+TIP_Summary'!AH107)/1000000</f>
        <v>0</v>
      </c>
      <c r="AI10" s="5">
        <f>('RTP+TIP_Summary'!AI10+'RTP+TIP_Summary'!AI107)/1000000</f>
        <v>0</v>
      </c>
      <c r="AJ10" s="5">
        <f>('RTP+TIP_Summary'!AJ10+'RTP+TIP_Summary'!AJ107)/1000000</f>
        <v>0</v>
      </c>
      <c r="AK10" s="5">
        <f>('RTP+TIP_Summary'!AK10+'RTP+TIP_Summary'!AK107)/1000000</f>
        <v>0</v>
      </c>
      <c r="AL10" s="5">
        <f>('RTP+TIP_Summary'!AL10+'RTP+TIP_Summary'!AL107)/1000000</f>
        <v>0</v>
      </c>
      <c r="AM10" s="5">
        <f>('RTP+TIP_Summary'!AM10+'RTP+TIP_Summary'!AM107)/1000000</f>
        <v>0</v>
      </c>
      <c r="AN10" s="5">
        <f>('RTP+TIP_Summary'!AN10+'RTP+TIP_Summary'!AN107)/1000000</f>
        <v>0</v>
      </c>
      <c r="AO10" s="5">
        <f>('RTP+TIP_Summary'!AO10+'RTP+TIP_Summary'!AO107)/1000000</f>
        <v>0</v>
      </c>
      <c r="AP10" s="5">
        <f>('RTP+TIP_Summary'!AP10+'RTP+TIP_Summary'!AP107)/1000000</f>
        <v>0</v>
      </c>
      <c r="AQ10" s="5">
        <f>('RTP+TIP_Summary'!AQ10+'RTP+TIP_Summary'!AQ107)/1000000</f>
        <v>0</v>
      </c>
      <c r="AR10" s="5">
        <f>('RTP+TIP_Summary'!AR10+'RTP+TIP_Summary'!AR107)/1000000</f>
        <v>0</v>
      </c>
      <c r="AS10" s="5">
        <f>('RTP+TIP_Summary'!AS10+'RTP+TIP_Summary'!AS107)/1000000</f>
        <v>0</v>
      </c>
      <c r="AT10" s="5">
        <f>('RTP+TIP_Summary'!AT10+'RTP+TIP_Summary'!AT107)/1000000</f>
        <v>0</v>
      </c>
      <c r="AU10" s="5">
        <f>('RTP+TIP_Summary'!AU10+'RTP+TIP_Summary'!AU107)/1000000</f>
        <v>0</v>
      </c>
    </row>
    <row r="11" spans="1:47">
      <c r="A11" s="5" t="str">
        <f>'RTP+TIP_Summary'!A11</f>
        <v>City/Throughways</v>
      </c>
      <c r="B11" s="5">
        <f>('RTP+TIP_Summary'!B11+'RTP+TIP_Summary'!B108)/1000000</f>
        <v>0.1875</v>
      </c>
      <c r="C11" s="5">
        <f>('RTP+TIP_Summary'!C11+'RTP+TIP_Summary'!C108)/1000000</f>
        <v>0.1875</v>
      </c>
      <c r="D11" s="5">
        <f>('RTP+TIP_Summary'!D11+'RTP+TIP_Summary'!D108)/1000000</f>
        <v>0.1875</v>
      </c>
      <c r="E11" s="5">
        <f>('RTP+TIP_Summary'!E11+'RTP+TIP_Summary'!E108)/1000000</f>
        <v>0.32137500000000002</v>
      </c>
      <c r="F11" s="5">
        <f>('RTP+TIP_Summary'!F11+'RTP+TIP_Summary'!F108)/1000000</f>
        <v>4.0779743788819873</v>
      </c>
      <c r="G11" s="5">
        <f>('RTP+TIP_Summary'!G11+'RTP+TIP_Summary'!G108)/1000000</f>
        <v>4.0779743788819873</v>
      </c>
      <c r="H11" s="5">
        <f>('RTP+TIP_Summary'!H11+'RTP+TIP_Summary'!H108)/1000000</f>
        <v>4.0779743788819873</v>
      </c>
      <c r="I11" s="5">
        <f>('RTP+TIP_Summary'!I11+'RTP+TIP_Summary'!I108)/1000000</f>
        <v>4.0779743788819873</v>
      </c>
      <c r="J11" s="5">
        <f>('RTP+TIP_Summary'!J11+'RTP+TIP_Summary'!J108)/1000000</f>
        <v>4.0779743788819873</v>
      </c>
      <c r="K11" s="5">
        <f>('RTP+TIP_Summary'!K11+'RTP+TIP_Summary'!K108)/1000000</f>
        <v>4.0779743788819873</v>
      </c>
      <c r="L11" s="5">
        <f>('RTP+TIP_Summary'!L11+'RTP+TIP_Summary'!L108)/1000000</f>
        <v>4.0779743788819873</v>
      </c>
      <c r="M11" s="5">
        <f>('RTP+TIP_Summary'!M11+'RTP+TIP_Summary'!M108)/1000000</f>
        <v>1.0869565217391304</v>
      </c>
      <c r="N11" s="5">
        <f>('RTP+TIP_Summary'!N11+'RTP+TIP_Summary'!N108)/1000000</f>
        <v>1.0869565217391304</v>
      </c>
      <c r="O11" s="5">
        <f>('RTP+TIP_Summary'!O11+'RTP+TIP_Summary'!O108)/1000000</f>
        <v>1.0869565217391304</v>
      </c>
      <c r="P11" s="5">
        <f>('RTP+TIP_Summary'!P11+'RTP+TIP_Summary'!P108)/1000000</f>
        <v>1.0869565217391304</v>
      </c>
      <c r="Q11" s="5">
        <f>('RTP+TIP_Summary'!Q11+'RTP+TIP_Summary'!Q108)/1000000</f>
        <v>1.0869565217391304</v>
      </c>
      <c r="R11" s="5">
        <f>('RTP+TIP_Summary'!R11+'RTP+TIP_Summary'!R108)/1000000</f>
        <v>1.0869565217391304</v>
      </c>
      <c r="S11" s="5">
        <f>('RTP+TIP_Summary'!S11+'RTP+TIP_Summary'!S108)/1000000</f>
        <v>1.0869565217391304</v>
      </c>
      <c r="T11" s="5">
        <f>('RTP+TIP_Summary'!T11+'RTP+TIP_Summary'!T108)/1000000</f>
        <v>1.0869565217391304</v>
      </c>
      <c r="U11" s="5">
        <f>('RTP+TIP_Summary'!U11+'RTP+TIP_Summary'!U108)/1000000</f>
        <v>1.0869565217391304</v>
      </c>
      <c r="V11" s="5">
        <f>('RTP+TIP_Summary'!V11+'RTP+TIP_Summary'!V108)/1000000</f>
        <v>1.0869565217391304</v>
      </c>
      <c r="W11" s="5">
        <f>('RTP+TIP_Summary'!W11+'RTP+TIP_Summary'!W108)/1000000</f>
        <v>1.0869565217391304</v>
      </c>
      <c r="X11" s="5">
        <f>('RTP+TIP_Summary'!X11+'RTP+TIP_Summary'!X108)/1000000</f>
        <v>1.0869565217391304</v>
      </c>
      <c r="Y11" s="5">
        <f>('RTP+TIP_Summary'!Y11+'RTP+TIP_Summary'!Y108)/1000000</f>
        <v>1.0869565217391304</v>
      </c>
      <c r="Z11" s="5">
        <f>('RTP+TIP_Summary'!Z11+'RTP+TIP_Summary'!Z108)/1000000</f>
        <v>1.0869565217391304</v>
      </c>
      <c r="AA11" s="5">
        <f>('RTP+TIP_Summary'!AA11+'RTP+TIP_Summary'!AA108)/1000000</f>
        <v>1.0869565217391304</v>
      </c>
      <c r="AB11" s="5">
        <f>('RTP+TIP_Summary'!AB11+'RTP+TIP_Summary'!AB108)/1000000</f>
        <v>1.0869565217391304</v>
      </c>
      <c r="AC11" s="5">
        <f>('RTP+TIP_Summary'!AC11+'RTP+TIP_Summary'!AC108)/1000000</f>
        <v>0</v>
      </c>
      <c r="AD11" s="5">
        <f>('RTP+TIP_Summary'!AD11+'RTP+TIP_Summary'!AD108)/1000000</f>
        <v>0</v>
      </c>
      <c r="AE11" s="5">
        <f>('RTP+TIP_Summary'!AE11+'RTP+TIP_Summary'!AE108)/1000000</f>
        <v>0</v>
      </c>
      <c r="AF11" s="5">
        <f>('RTP+TIP_Summary'!AF11+'RTP+TIP_Summary'!AF108)/1000000</f>
        <v>0</v>
      </c>
      <c r="AG11" s="5">
        <f>('RTP+TIP_Summary'!AG11+'RTP+TIP_Summary'!AG108)/1000000</f>
        <v>0</v>
      </c>
      <c r="AH11" s="5">
        <f>('RTP+TIP_Summary'!AH11+'RTP+TIP_Summary'!AH108)/1000000</f>
        <v>0</v>
      </c>
      <c r="AI11" s="5">
        <f>('RTP+TIP_Summary'!AI11+'RTP+TIP_Summary'!AI108)/1000000</f>
        <v>0</v>
      </c>
      <c r="AJ11" s="5">
        <f>('RTP+TIP_Summary'!AJ11+'RTP+TIP_Summary'!AJ108)/1000000</f>
        <v>0</v>
      </c>
      <c r="AK11" s="5">
        <f>('RTP+TIP_Summary'!AK11+'RTP+TIP_Summary'!AK108)/1000000</f>
        <v>0</v>
      </c>
      <c r="AL11" s="5">
        <f>('RTP+TIP_Summary'!AL11+'RTP+TIP_Summary'!AL108)/1000000</f>
        <v>0</v>
      </c>
      <c r="AM11" s="5">
        <f>('RTP+TIP_Summary'!AM11+'RTP+TIP_Summary'!AM108)/1000000</f>
        <v>0</v>
      </c>
      <c r="AN11" s="5">
        <f>('RTP+TIP_Summary'!AN11+'RTP+TIP_Summary'!AN108)/1000000</f>
        <v>0</v>
      </c>
      <c r="AO11" s="5">
        <f>('RTP+TIP_Summary'!AO11+'RTP+TIP_Summary'!AO108)/1000000</f>
        <v>0</v>
      </c>
      <c r="AP11" s="5">
        <f>('RTP+TIP_Summary'!AP11+'RTP+TIP_Summary'!AP108)/1000000</f>
        <v>0</v>
      </c>
      <c r="AQ11" s="5">
        <f>('RTP+TIP_Summary'!AQ11+'RTP+TIP_Summary'!AQ108)/1000000</f>
        <v>0</v>
      </c>
      <c r="AR11" s="5">
        <f>('RTP+TIP_Summary'!AR11+'RTP+TIP_Summary'!AR108)/1000000</f>
        <v>0</v>
      </c>
      <c r="AS11" s="5">
        <f>('RTP+TIP_Summary'!AS11+'RTP+TIP_Summary'!AS108)/1000000</f>
        <v>0</v>
      </c>
      <c r="AT11" s="5">
        <f>('RTP+TIP_Summary'!AT11+'RTP+TIP_Summary'!AT108)/1000000</f>
        <v>0</v>
      </c>
      <c r="AU11" s="5">
        <f>('RTP+TIP_Summary'!AU11+'RTP+TIP_Summary'!AU108)/1000000</f>
        <v>0</v>
      </c>
    </row>
    <row r="12" spans="1:47">
      <c r="A12" s="5" t="str">
        <f>'RTP+TIP_Summary'!A12</f>
        <v>City/Transit</v>
      </c>
      <c r="B12" s="5">
        <f>('RTP+TIP_Summary'!B12+'RTP+TIP_Summary'!B109)/1000000</f>
        <v>3.5139999999999998</v>
      </c>
      <c r="C12" s="5">
        <f>('RTP+TIP_Summary'!C12+'RTP+TIP_Summary'!C109)/1000000</f>
        <v>8.2093419999999995</v>
      </c>
      <c r="D12" s="5">
        <f>('RTP+TIP_Summary'!D12+'RTP+TIP_Summary'!D109)/1000000</f>
        <v>3.5139999999999998</v>
      </c>
      <c r="E12" s="5">
        <f>('RTP+TIP_Summary'!E12+'RTP+TIP_Summary'!E109)/1000000</f>
        <v>9.4740000000000002</v>
      </c>
      <c r="F12" s="5">
        <f>('RTP+TIP_Summary'!F12+'RTP+TIP_Summary'!F109)/1000000</f>
        <v>3.0667701863354035</v>
      </c>
      <c r="G12" s="5">
        <f>('RTP+TIP_Summary'!G12+'RTP+TIP_Summary'!G109)/1000000</f>
        <v>3.0667701863354035</v>
      </c>
      <c r="H12" s="5">
        <f>('RTP+TIP_Summary'!H12+'RTP+TIP_Summary'!H109)/1000000</f>
        <v>3.0667701863354035</v>
      </c>
      <c r="I12" s="5">
        <f>('RTP+TIP_Summary'!I12+'RTP+TIP_Summary'!I109)/1000000</f>
        <v>3.0667701863354035</v>
      </c>
      <c r="J12" s="5">
        <f>('RTP+TIP_Summary'!J12+'RTP+TIP_Summary'!J109)/1000000</f>
        <v>3.0667701863354035</v>
      </c>
      <c r="K12" s="5">
        <f>('RTP+TIP_Summary'!K12+'RTP+TIP_Summary'!K109)/1000000</f>
        <v>3.0667701863354035</v>
      </c>
      <c r="L12" s="5">
        <f>('RTP+TIP_Summary'!L12+'RTP+TIP_Summary'!L109)/1000000</f>
        <v>3.0667701863354035</v>
      </c>
      <c r="M12" s="5">
        <f>('RTP+TIP_Summary'!M12+'RTP+TIP_Summary'!M109)/1000000</f>
        <v>36.835163043478268</v>
      </c>
      <c r="N12" s="5">
        <f>('RTP+TIP_Summary'!N12+'RTP+TIP_Summary'!N109)/1000000</f>
        <v>36.835163043478268</v>
      </c>
      <c r="O12" s="5">
        <f>('RTP+TIP_Summary'!O12+'RTP+TIP_Summary'!O109)/1000000</f>
        <v>36.835163043478268</v>
      </c>
      <c r="P12" s="5">
        <f>('RTP+TIP_Summary'!P12+'RTP+TIP_Summary'!P109)/1000000</f>
        <v>36.835163043478268</v>
      </c>
      <c r="Q12" s="5">
        <f>('RTP+TIP_Summary'!Q12+'RTP+TIP_Summary'!Q109)/1000000</f>
        <v>36.835163043478268</v>
      </c>
      <c r="R12" s="5">
        <f>('RTP+TIP_Summary'!R12+'RTP+TIP_Summary'!R109)/1000000</f>
        <v>36.835163043478268</v>
      </c>
      <c r="S12" s="5">
        <f>('RTP+TIP_Summary'!S12+'RTP+TIP_Summary'!S109)/1000000</f>
        <v>36.835163043478268</v>
      </c>
      <c r="T12" s="5">
        <f>('RTP+TIP_Summary'!T12+'RTP+TIP_Summary'!T109)/1000000</f>
        <v>36.835163043478268</v>
      </c>
      <c r="U12" s="5">
        <f>('RTP+TIP_Summary'!U12+'RTP+TIP_Summary'!U109)/1000000</f>
        <v>17.280163043478261</v>
      </c>
      <c r="V12" s="5">
        <f>('RTP+TIP_Summary'!V12+'RTP+TIP_Summary'!V109)/1000000</f>
        <v>17.280163043478261</v>
      </c>
      <c r="W12" s="5">
        <f>('RTP+TIP_Summary'!W12+'RTP+TIP_Summary'!W109)/1000000</f>
        <v>17.280163043478261</v>
      </c>
      <c r="X12" s="5">
        <f>('RTP+TIP_Summary'!X12+'RTP+TIP_Summary'!X109)/1000000</f>
        <v>17.280163043478261</v>
      </c>
      <c r="Y12" s="5">
        <f>('RTP+TIP_Summary'!Y12+'RTP+TIP_Summary'!Y109)/1000000</f>
        <v>17.280163043478261</v>
      </c>
      <c r="Z12" s="5">
        <f>('RTP+TIP_Summary'!Z12+'RTP+TIP_Summary'!Z109)/1000000</f>
        <v>17.280163043478261</v>
      </c>
      <c r="AA12" s="5">
        <f>('RTP+TIP_Summary'!AA12+'RTP+TIP_Summary'!AA109)/1000000</f>
        <v>17.280163043478261</v>
      </c>
      <c r="AB12" s="5">
        <f>('RTP+TIP_Summary'!AB12+'RTP+TIP_Summary'!AB109)/1000000</f>
        <v>17.280163043478261</v>
      </c>
      <c r="AC12" s="5">
        <f>('RTP+TIP_Summary'!AC12+'RTP+TIP_Summary'!AC109)/1000000</f>
        <v>0</v>
      </c>
      <c r="AD12" s="5">
        <f>('RTP+TIP_Summary'!AD12+'RTP+TIP_Summary'!AD109)/1000000</f>
        <v>0</v>
      </c>
      <c r="AE12" s="5">
        <f>('RTP+TIP_Summary'!AE12+'RTP+TIP_Summary'!AE109)/1000000</f>
        <v>0</v>
      </c>
      <c r="AF12" s="5">
        <f>('RTP+TIP_Summary'!AF12+'RTP+TIP_Summary'!AF109)/1000000</f>
        <v>0</v>
      </c>
      <c r="AG12" s="5">
        <f>('RTP+TIP_Summary'!AG12+'RTP+TIP_Summary'!AG109)/1000000</f>
        <v>0</v>
      </c>
      <c r="AH12" s="5">
        <f>('RTP+TIP_Summary'!AH12+'RTP+TIP_Summary'!AH109)/1000000</f>
        <v>0</v>
      </c>
      <c r="AI12" s="5">
        <f>('RTP+TIP_Summary'!AI12+'RTP+TIP_Summary'!AI109)/1000000</f>
        <v>0</v>
      </c>
      <c r="AJ12" s="5">
        <f>('RTP+TIP_Summary'!AJ12+'RTP+TIP_Summary'!AJ109)/1000000</f>
        <v>0</v>
      </c>
      <c r="AK12" s="5">
        <f>('RTP+TIP_Summary'!AK12+'RTP+TIP_Summary'!AK109)/1000000</f>
        <v>0</v>
      </c>
      <c r="AL12" s="5">
        <f>('RTP+TIP_Summary'!AL12+'RTP+TIP_Summary'!AL109)/1000000</f>
        <v>0</v>
      </c>
      <c r="AM12" s="5">
        <f>('RTP+TIP_Summary'!AM12+'RTP+TIP_Summary'!AM109)/1000000</f>
        <v>0</v>
      </c>
      <c r="AN12" s="5">
        <f>('RTP+TIP_Summary'!AN12+'RTP+TIP_Summary'!AN109)/1000000</f>
        <v>0</v>
      </c>
      <c r="AO12" s="5">
        <f>('RTP+TIP_Summary'!AO12+'RTP+TIP_Summary'!AO109)/1000000</f>
        <v>0</v>
      </c>
      <c r="AP12" s="5">
        <f>('RTP+TIP_Summary'!AP12+'RTP+TIP_Summary'!AP109)/1000000</f>
        <v>0</v>
      </c>
      <c r="AQ12" s="5">
        <f>('RTP+TIP_Summary'!AQ12+'RTP+TIP_Summary'!AQ109)/1000000</f>
        <v>0</v>
      </c>
      <c r="AR12" s="5">
        <f>('RTP+TIP_Summary'!AR12+'RTP+TIP_Summary'!AR109)/1000000</f>
        <v>0</v>
      </c>
      <c r="AS12" s="5">
        <f>('RTP+TIP_Summary'!AS12+'RTP+TIP_Summary'!AS109)/1000000</f>
        <v>0</v>
      </c>
      <c r="AT12" s="5">
        <f>('RTP+TIP_Summary'!AT12+'RTP+TIP_Summary'!AT109)/1000000</f>
        <v>0</v>
      </c>
      <c r="AU12" s="5">
        <f>('RTP+TIP_Summary'!AU12+'RTP+TIP_Summary'!AU109)/1000000</f>
        <v>0</v>
      </c>
    </row>
    <row r="13" spans="1:47">
      <c r="A13" s="5" t="str">
        <f>'RTP+TIP_Summary'!A13</f>
        <v>City/TSMO/TDM</v>
      </c>
      <c r="B13" s="5">
        <f>('RTP+TIP_Summary'!B13+'RTP+TIP_Summary'!B110)/1000000</f>
        <v>1.8300748888888889</v>
      </c>
      <c r="C13" s="5">
        <f>('RTP+TIP_Summary'!C13+'RTP+TIP_Summary'!C110)/1000000</f>
        <v>1.8300748888888889</v>
      </c>
      <c r="D13" s="5">
        <f>('RTP+TIP_Summary'!D13+'RTP+TIP_Summary'!D110)/1000000</f>
        <v>1.8300748888888889</v>
      </c>
      <c r="E13" s="5">
        <f>('RTP+TIP_Summary'!E13+'RTP+TIP_Summary'!E110)/1000000</f>
        <v>1.8300748888888889</v>
      </c>
      <c r="F13" s="5">
        <f>('RTP+TIP_Summary'!F13+'RTP+TIP_Summary'!F110)/1000000</f>
        <v>8.6717875079365054</v>
      </c>
      <c r="G13" s="5">
        <f>('RTP+TIP_Summary'!G13+'RTP+TIP_Summary'!G110)/1000000</f>
        <v>8.6717875079365054</v>
      </c>
      <c r="H13" s="5">
        <f>('RTP+TIP_Summary'!H13+'RTP+TIP_Summary'!H110)/1000000</f>
        <v>8.6717875079365054</v>
      </c>
      <c r="I13" s="5">
        <f>('RTP+TIP_Summary'!I13+'RTP+TIP_Summary'!I110)/1000000</f>
        <v>8.6717875079365054</v>
      </c>
      <c r="J13" s="5">
        <f>('RTP+TIP_Summary'!J13+'RTP+TIP_Summary'!J110)/1000000</f>
        <v>8.6717875079365054</v>
      </c>
      <c r="K13" s="5">
        <f>('RTP+TIP_Summary'!K13+'RTP+TIP_Summary'!K110)/1000000</f>
        <v>8.6717875079365054</v>
      </c>
      <c r="L13" s="5">
        <f>('RTP+TIP_Summary'!L13+'RTP+TIP_Summary'!L110)/1000000</f>
        <v>8.6717875079365054</v>
      </c>
      <c r="M13" s="5">
        <f>('RTP+TIP_Summary'!M13+'RTP+TIP_Summary'!M110)/1000000</f>
        <v>1.0711338888888891</v>
      </c>
      <c r="N13" s="5">
        <f>('RTP+TIP_Summary'!N13+'RTP+TIP_Summary'!N110)/1000000</f>
        <v>1.0711338888888891</v>
      </c>
      <c r="O13" s="5">
        <f>('RTP+TIP_Summary'!O13+'RTP+TIP_Summary'!O110)/1000000</f>
        <v>1.0711338888888891</v>
      </c>
      <c r="P13" s="5">
        <f>('RTP+TIP_Summary'!P13+'RTP+TIP_Summary'!P110)/1000000</f>
        <v>1.0711338888888891</v>
      </c>
      <c r="Q13" s="5">
        <f>('RTP+TIP_Summary'!Q13+'RTP+TIP_Summary'!Q110)/1000000</f>
        <v>1.0711338888888891</v>
      </c>
      <c r="R13" s="5">
        <f>('RTP+TIP_Summary'!R13+'RTP+TIP_Summary'!R110)/1000000</f>
        <v>1.0711338888888891</v>
      </c>
      <c r="S13" s="5">
        <f>('RTP+TIP_Summary'!S13+'RTP+TIP_Summary'!S110)/1000000</f>
        <v>1.0711338888888891</v>
      </c>
      <c r="T13" s="5">
        <f>('RTP+TIP_Summary'!T13+'RTP+TIP_Summary'!T110)/1000000</f>
        <v>1.0711338888888891</v>
      </c>
      <c r="U13" s="5">
        <f>('RTP+TIP_Summary'!U13+'RTP+TIP_Summary'!U110)/1000000</f>
        <v>1.3013888888888889</v>
      </c>
      <c r="V13" s="5">
        <f>('RTP+TIP_Summary'!V13+'RTP+TIP_Summary'!V110)/1000000</f>
        <v>1.3013888888888889</v>
      </c>
      <c r="W13" s="5">
        <f>('RTP+TIP_Summary'!W13+'RTP+TIP_Summary'!W110)/1000000</f>
        <v>1.3013888888888889</v>
      </c>
      <c r="X13" s="5">
        <f>('RTP+TIP_Summary'!X13+'RTP+TIP_Summary'!X110)/1000000</f>
        <v>1.3013888888888889</v>
      </c>
      <c r="Y13" s="5">
        <f>('RTP+TIP_Summary'!Y13+'RTP+TIP_Summary'!Y110)/1000000</f>
        <v>1.3013888888888889</v>
      </c>
      <c r="Z13" s="5">
        <f>('RTP+TIP_Summary'!Z13+'RTP+TIP_Summary'!Z110)/1000000</f>
        <v>1.3013888888888889</v>
      </c>
      <c r="AA13" s="5">
        <f>('RTP+TIP_Summary'!AA13+'RTP+TIP_Summary'!AA110)/1000000</f>
        <v>1.3013888888888889</v>
      </c>
      <c r="AB13" s="5">
        <f>('RTP+TIP_Summary'!AB13+'RTP+TIP_Summary'!AB110)/1000000</f>
        <v>1.3013888888888889</v>
      </c>
      <c r="AC13" s="5">
        <f>('RTP+TIP_Summary'!AC13+'RTP+TIP_Summary'!AC110)/1000000</f>
        <v>0</v>
      </c>
      <c r="AD13" s="5">
        <f>('RTP+TIP_Summary'!AD13+'RTP+TIP_Summary'!AD110)/1000000</f>
        <v>0</v>
      </c>
      <c r="AE13" s="5">
        <f>('RTP+TIP_Summary'!AE13+'RTP+TIP_Summary'!AE110)/1000000</f>
        <v>0</v>
      </c>
      <c r="AF13" s="5">
        <f>('RTP+TIP_Summary'!AF13+'RTP+TIP_Summary'!AF110)/1000000</f>
        <v>0</v>
      </c>
      <c r="AG13" s="5">
        <f>('RTP+TIP_Summary'!AG13+'RTP+TIP_Summary'!AG110)/1000000</f>
        <v>0</v>
      </c>
      <c r="AH13" s="5">
        <f>('RTP+TIP_Summary'!AH13+'RTP+TIP_Summary'!AH110)/1000000</f>
        <v>0</v>
      </c>
      <c r="AI13" s="5">
        <f>('RTP+TIP_Summary'!AI13+'RTP+TIP_Summary'!AI110)/1000000</f>
        <v>0</v>
      </c>
      <c r="AJ13" s="5">
        <f>('RTP+TIP_Summary'!AJ13+'RTP+TIP_Summary'!AJ110)/1000000</f>
        <v>0</v>
      </c>
      <c r="AK13" s="5">
        <f>('RTP+TIP_Summary'!AK13+'RTP+TIP_Summary'!AK110)/1000000</f>
        <v>0</v>
      </c>
      <c r="AL13" s="5">
        <f>('RTP+TIP_Summary'!AL13+'RTP+TIP_Summary'!AL110)/1000000</f>
        <v>0</v>
      </c>
      <c r="AM13" s="5">
        <f>('RTP+TIP_Summary'!AM13+'RTP+TIP_Summary'!AM110)/1000000</f>
        <v>0</v>
      </c>
      <c r="AN13" s="5">
        <f>('RTP+TIP_Summary'!AN13+'RTP+TIP_Summary'!AN110)/1000000</f>
        <v>0</v>
      </c>
      <c r="AO13" s="5">
        <f>('RTP+TIP_Summary'!AO13+'RTP+TIP_Summary'!AO110)/1000000</f>
        <v>0</v>
      </c>
      <c r="AP13" s="5">
        <f>('RTP+TIP_Summary'!AP13+'RTP+TIP_Summary'!AP110)/1000000</f>
        <v>0</v>
      </c>
      <c r="AQ13" s="5">
        <f>('RTP+TIP_Summary'!AQ13+'RTP+TIP_Summary'!AQ110)/1000000</f>
        <v>0</v>
      </c>
      <c r="AR13" s="5">
        <f>('RTP+TIP_Summary'!AR13+'RTP+TIP_Summary'!AR110)/1000000</f>
        <v>0</v>
      </c>
      <c r="AS13" s="5">
        <f>('RTP+TIP_Summary'!AS13+'RTP+TIP_Summary'!AS110)/1000000</f>
        <v>0</v>
      </c>
      <c r="AT13" s="5">
        <f>('RTP+TIP_Summary'!AT13+'RTP+TIP_Summary'!AT110)/1000000</f>
        <v>0</v>
      </c>
      <c r="AU13" s="5">
        <f>('RTP+TIP_Summary'!AU13+'RTP+TIP_Summary'!AU110)/1000000</f>
        <v>0</v>
      </c>
    </row>
    <row r="14" spans="1:47">
      <c r="A14" s="5" t="str">
        <f>'RTP+TIP_Summary'!A14</f>
        <v>County/Active Transportation</v>
      </c>
      <c r="B14" s="5">
        <f>('RTP+TIP_Summary'!B14+'RTP+TIP_Summary'!B111)/1000000</f>
        <v>22.187874999999998</v>
      </c>
      <c r="C14" s="5">
        <f>('RTP+TIP_Summary'!C14+'RTP+TIP_Summary'!C111)/1000000</f>
        <v>22.187874999999998</v>
      </c>
      <c r="D14" s="5">
        <f>('RTP+TIP_Summary'!D14+'RTP+TIP_Summary'!D111)/1000000</f>
        <v>22.187874999999998</v>
      </c>
      <c r="E14" s="5">
        <f>('RTP+TIP_Summary'!E14+'RTP+TIP_Summary'!E111)/1000000</f>
        <v>22.812874999999998</v>
      </c>
      <c r="F14" s="5">
        <f>('RTP+TIP_Summary'!F14+'RTP+TIP_Summary'!F111)/1000000</f>
        <v>16.333663124223598</v>
      </c>
      <c r="G14" s="5">
        <f>('RTP+TIP_Summary'!G14+'RTP+TIP_Summary'!G111)/1000000</f>
        <v>16.333663124223598</v>
      </c>
      <c r="H14" s="5">
        <f>('RTP+TIP_Summary'!H14+'RTP+TIP_Summary'!H111)/1000000</f>
        <v>16.333663124223598</v>
      </c>
      <c r="I14" s="5">
        <f>('RTP+TIP_Summary'!I14+'RTP+TIP_Summary'!I111)/1000000</f>
        <v>16.333663124223598</v>
      </c>
      <c r="J14" s="5">
        <f>('RTP+TIP_Summary'!J14+'RTP+TIP_Summary'!J111)/1000000</f>
        <v>16.333663124223598</v>
      </c>
      <c r="K14" s="5">
        <f>('RTP+TIP_Summary'!K14+'RTP+TIP_Summary'!K111)/1000000</f>
        <v>16.333663124223598</v>
      </c>
      <c r="L14" s="5">
        <f>('RTP+TIP_Summary'!L14+'RTP+TIP_Summary'!L111)/1000000</f>
        <v>16.333663124223598</v>
      </c>
      <c r="M14" s="5">
        <f>('RTP+TIP_Summary'!M14+'RTP+TIP_Summary'!M111)/1000000</f>
        <v>34.05534619565217</v>
      </c>
      <c r="N14" s="5">
        <f>('RTP+TIP_Summary'!N14+'RTP+TIP_Summary'!N111)/1000000</f>
        <v>34.05534619565217</v>
      </c>
      <c r="O14" s="5">
        <f>('RTP+TIP_Summary'!O14+'RTP+TIP_Summary'!O111)/1000000</f>
        <v>34.05534619565217</v>
      </c>
      <c r="P14" s="5">
        <f>('RTP+TIP_Summary'!P14+'RTP+TIP_Summary'!P111)/1000000</f>
        <v>34.05534619565217</v>
      </c>
      <c r="Q14" s="5">
        <f>('RTP+TIP_Summary'!Q14+'RTP+TIP_Summary'!Q111)/1000000</f>
        <v>34.05534619565217</v>
      </c>
      <c r="R14" s="5">
        <f>('RTP+TIP_Summary'!R14+'RTP+TIP_Summary'!R111)/1000000</f>
        <v>34.05534619565217</v>
      </c>
      <c r="S14" s="5">
        <f>('RTP+TIP_Summary'!S14+'RTP+TIP_Summary'!S111)/1000000</f>
        <v>34.05534619565217</v>
      </c>
      <c r="T14" s="5">
        <f>('RTP+TIP_Summary'!T14+'RTP+TIP_Summary'!T111)/1000000</f>
        <v>34.05534619565217</v>
      </c>
      <c r="U14" s="5">
        <f>('RTP+TIP_Summary'!U14+'RTP+TIP_Summary'!U111)/1000000</f>
        <v>26.529358695652171</v>
      </c>
      <c r="V14" s="5">
        <f>('RTP+TIP_Summary'!V14+'RTP+TIP_Summary'!V111)/1000000</f>
        <v>26.529358695652171</v>
      </c>
      <c r="W14" s="5">
        <f>('RTP+TIP_Summary'!W14+'RTP+TIP_Summary'!W111)/1000000</f>
        <v>26.529358695652171</v>
      </c>
      <c r="X14" s="5">
        <f>('RTP+TIP_Summary'!X14+'RTP+TIP_Summary'!X111)/1000000</f>
        <v>26.529358695652171</v>
      </c>
      <c r="Y14" s="5">
        <f>('RTP+TIP_Summary'!Y14+'RTP+TIP_Summary'!Y111)/1000000</f>
        <v>26.529358695652171</v>
      </c>
      <c r="Z14" s="5">
        <f>('RTP+TIP_Summary'!Z14+'RTP+TIP_Summary'!Z111)/1000000</f>
        <v>26.529358695652171</v>
      </c>
      <c r="AA14" s="5">
        <f>('RTP+TIP_Summary'!AA14+'RTP+TIP_Summary'!AA111)/1000000</f>
        <v>26.529358695652171</v>
      </c>
      <c r="AB14" s="5">
        <f>('RTP+TIP_Summary'!AB14+'RTP+TIP_Summary'!AB111)/1000000</f>
        <v>26.529358695652171</v>
      </c>
      <c r="AC14" s="5">
        <f>('RTP+TIP_Summary'!AC14+'RTP+TIP_Summary'!AC111)/1000000</f>
        <v>0</v>
      </c>
      <c r="AD14" s="5">
        <f>('RTP+TIP_Summary'!AD14+'RTP+TIP_Summary'!AD111)/1000000</f>
        <v>0</v>
      </c>
      <c r="AE14" s="5">
        <f>('RTP+TIP_Summary'!AE14+'RTP+TIP_Summary'!AE111)/1000000</f>
        <v>0</v>
      </c>
      <c r="AF14" s="5">
        <f>('RTP+TIP_Summary'!AF14+'RTP+TIP_Summary'!AF111)/1000000</f>
        <v>0</v>
      </c>
      <c r="AG14" s="5">
        <f>('RTP+TIP_Summary'!AG14+'RTP+TIP_Summary'!AG111)/1000000</f>
        <v>0</v>
      </c>
      <c r="AH14" s="5">
        <f>('RTP+TIP_Summary'!AH14+'RTP+TIP_Summary'!AH111)/1000000</f>
        <v>0</v>
      </c>
      <c r="AI14" s="5">
        <f>('RTP+TIP_Summary'!AI14+'RTP+TIP_Summary'!AI111)/1000000</f>
        <v>0</v>
      </c>
      <c r="AJ14" s="5">
        <f>('RTP+TIP_Summary'!AJ14+'RTP+TIP_Summary'!AJ111)/1000000</f>
        <v>0</v>
      </c>
      <c r="AK14" s="5">
        <f>('RTP+TIP_Summary'!AK14+'RTP+TIP_Summary'!AK111)/1000000</f>
        <v>0</v>
      </c>
      <c r="AL14" s="5">
        <f>('RTP+TIP_Summary'!AL14+'RTP+TIP_Summary'!AL111)/1000000</f>
        <v>0</v>
      </c>
      <c r="AM14" s="5">
        <f>('RTP+TIP_Summary'!AM14+'RTP+TIP_Summary'!AM111)/1000000</f>
        <v>0</v>
      </c>
      <c r="AN14" s="5">
        <f>('RTP+TIP_Summary'!AN14+'RTP+TIP_Summary'!AN111)/1000000</f>
        <v>0</v>
      </c>
      <c r="AO14" s="5">
        <f>('RTP+TIP_Summary'!AO14+'RTP+TIP_Summary'!AO111)/1000000</f>
        <v>0</v>
      </c>
      <c r="AP14" s="5">
        <f>('RTP+TIP_Summary'!AP14+'RTP+TIP_Summary'!AP111)/1000000</f>
        <v>0</v>
      </c>
      <c r="AQ14" s="5">
        <f>('RTP+TIP_Summary'!AQ14+'RTP+TIP_Summary'!AQ111)/1000000</f>
        <v>0</v>
      </c>
      <c r="AR14" s="5">
        <f>('RTP+TIP_Summary'!AR14+'RTP+TIP_Summary'!AR111)/1000000</f>
        <v>0</v>
      </c>
      <c r="AS14" s="5">
        <f>('RTP+TIP_Summary'!AS14+'RTP+TIP_Summary'!AS111)/1000000</f>
        <v>0</v>
      </c>
      <c r="AT14" s="5">
        <f>('RTP+TIP_Summary'!AT14+'RTP+TIP_Summary'!AT111)/1000000</f>
        <v>0</v>
      </c>
      <c r="AU14" s="5">
        <f>('RTP+TIP_Summary'!AU14+'RTP+TIP_Summary'!AU111)/1000000</f>
        <v>0</v>
      </c>
    </row>
    <row r="15" spans="1:47">
      <c r="A15" s="5" t="str">
        <f>'RTP+TIP_Summary'!A15</f>
        <v>County/Freight</v>
      </c>
      <c r="B15" s="5">
        <f>('RTP+TIP_Summary'!B15+'RTP+TIP_Summary'!B112)/1000000</f>
        <v>6.4124999999999996</v>
      </c>
      <c r="C15" s="5">
        <f>('RTP+TIP_Summary'!C15+'RTP+TIP_Summary'!C112)/1000000</f>
        <v>6.4124999999999996</v>
      </c>
      <c r="D15" s="5">
        <f>('RTP+TIP_Summary'!D15+'RTP+TIP_Summary'!D112)/1000000</f>
        <v>6.4124999999999996</v>
      </c>
      <c r="E15" s="5">
        <f>('RTP+TIP_Summary'!E15+'RTP+TIP_Summary'!E112)/1000000</f>
        <v>6.4124999999999996</v>
      </c>
      <c r="F15" s="5">
        <f>('RTP+TIP_Summary'!F15+'RTP+TIP_Summary'!F112)/1000000</f>
        <v>8.428571428571427</v>
      </c>
      <c r="G15" s="5">
        <f>('RTP+TIP_Summary'!G15+'RTP+TIP_Summary'!G112)/1000000</f>
        <v>8.428571428571427</v>
      </c>
      <c r="H15" s="5">
        <f>('RTP+TIP_Summary'!H15+'RTP+TIP_Summary'!H112)/1000000</f>
        <v>8.428571428571427</v>
      </c>
      <c r="I15" s="5">
        <f>('RTP+TIP_Summary'!I15+'RTP+TIP_Summary'!I112)/1000000</f>
        <v>8.428571428571427</v>
      </c>
      <c r="J15" s="5">
        <f>('RTP+TIP_Summary'!J15+'RTP+TIP_Summary'!J112)/1000000</f>
        <v>8.428571428571427</v>
      </c>
      <c r="K15" s="5">
        <f>('RTP+TIP_Summary'!K15+'RTP+TIP_Summary'!K112)/1000000</f>
        <v>8.428571428571427</v>
      </c>
      <c r="L15" s="5">
        <f>('RTP+TIP_Summary'!L15+'RTP+TIP_Summary'!L112)/1000000</f>
        <v>8.428571428571427</v>
      </c>
      <c r="M15" s="5">
        <f>('RTP+TIP_Summary'!M15+'RTP+TIP_Summary'!M112)/1000000</f>
        <v>4.5</v>
      </c>
      <c r="N15" s="5">
        <f>('RTP+TIP_Summary'!N15+'RTP+TIP_Summary'!N112)/1000000</f>
        <v>4.5</v>
      </c>
      <c r="O15" s="5">
        <f>('RTP+TIP_Summary'!O15+'RTP+TIP_Summary'!O112)/1000000</f>
        <v>4.5</v>
      </c>
      <c r="P15" s="5">
        <f>('RTP+TIP_Summary'!P15+'RTP+TIP_Summary'!P112)/1000000</f>
        <v>4.5</v>
      </c>
      <c r="Q15" s="5">
        <f>('RTP+TIP_Summary'!Q15+'RTP+TIP_Summary'!Q112)/1000000</f>
        <v>4.5</v>
      </c>
      <c r="R15" s="5">
        <f>('RTP+TIP_Summary'!R15+'RTP+TIP_Summary'!R112)/1000000</f>
        <v>4.5</v>
      </c>
      <c r="S15" s="5">
        <f>('RTP+TIP_Summary'!S15+'RTP+TIP_Summary'!S112)/1000000</f>
        <v>4.5</v>
      </c>
      <c r="T15" s="5">
        <f>('RTP+TIP_Summary'!T15+'RTP+TIP_Summary'!T112)/1000000</f>
        <v>4.5</v>
      </c>
      <c r="U15" s="5">
        <f>('RTP+TIP_Summary'!U15+'RTP+TIP_Summary'!U112)/1000000</f>
        <v>1</v>
      </c>
      <c r="V15" s="5">
        <f>('RTP+TIP_Summary'!V15+'RTP+TIP_Summary'!V112)/1000000</f>
        <v>1</v>
      </c>
      <c r="W15" s="5">
        <f>('RTP+TIP_Summary'!W15+'RTP+TIP_Summary'!W112)/1000000</f>
        <v>1</v>
      </c>
      <c r="X15" s="5">
        <f>('RTP+TIP_Summary'!X15+'RTP+TIP_Summary'!X112)/1000000</f>
        <v>1</v>
      </c>
      <c r="Y15" s="5">
        <f>('RTP+TIP_Summary'!Y15+'RTP+TIP_Summary'!Y112)/1000000</f>
        <v>1</v>
      </c>
      <c r="Z15" s="5">
        <f>('RTP+TIP_Summary'!Z15+'RTP+TIP_Summary'!Z112)/1000000</f>
        <v>1</v>
      </c>
      <c r="AA15" s="5">
        <f>('RTP+TIP_Summary'!AA15+'RTP+TIP_Summary'!AA112)/1000000</f>
        <v>1</v>
      </c>
      <c r="AB15" s="5">
        <f>('RTP+TIP_Summary'!AB15+'RTP+TIP_Summary'!AB112)/1000000</f>
        <v>1</v>
      </c>
      <c r="AC15" s="5">
        <f>('RTP+TIP_Summary'!AC15+'RTP+TIP_Summary'!AC112)/1000000</f>
        <v>0</v>
      </c>
      <c r="AD15" s="5">
        <f>('RTP+TIP_Summary'!AD15+'RTP+TIP_Summary'!AD112)/1000000</f>
        <v>0</v>
      </c>
      <c r="AE15" s="5">
        <f>('RTP+TIP_Summary'!AE15+'RTP+TIP_Summary'!AE112)/1000000</f>
        <v>0</v>
      </c>
      <c r="AF15" s="5">
        <f>('RTP+TIP_Summary'!AF15+'RTP+TIP_Summary'!AF112)/1000000</f>
        <v>0</v>
      </c>
      <c r="AG15" s="5">
        <f>('RTP+TIP_Summary'!AG15+'RTP+TIP_Summary'!AG112)/1000000</f>
        <v>0</v>
      </c>
      <c r="AH15" s="5">
        <f>('RTP+TIP_Summary'!AH15+'RTP+TIP_Summary'!AH112)/1000000</f>
        <v>0</v>
      </c>
      <c r="AI15" s="5">
        <f>('RTP+TIP_Summary'!AI15+'RTP+TIP_Summary'!AI112)/1000000</f>
        <v>0</v>
      </c>
      <c r="AJ15" s="5">
        <f>('RTP+TIP_Summary'!AJ15+'RTP+TIP_Summary'!AJ112)/1000000</f>
        <v>0</v>
      </c>
      <c r="AK15" s="5">
        <f>('RTP+TIP_Summary'!AK15+'RTP+TIP_Summary'!AK112)/1000000</f>
        <v>0</v>
      </c>
      <c r="AL15" s="5">
        <f>('RTP+TIP_Summary'!AL15+'RTP+TIP_Summary'!AL112)/1000000</f>
        <v>0</v>
      </c>
      <c r="AM15" s="5">
        <f>('RTP+TIP_Summary'!AM15+'RTP+TIP_Summary'!AM112)/1000000</f>
        <v>0</v>
      </c>
      <c r="AN15" s="5">
        <f>('RTP+TIP_Summary'!AN15+'RTP+TIP_Summary'!AN112)/1000000</f>
        <v>0</v>
      </c>
      <c r="AO15" s="5">
        <f>('RTP+TIP_Summary'!AO15+'RTP+TIP_Summary'!AO112)/1000000</f>
        <v>0</v>
      </c>
      <c r="AP15" s="5">
        <f>('RTP+TIP_Summary'!AP15+'RTP+TIP_Summary'!AP112)/1000000</f>
        <v>0</v>
      </c>
      <c r="AQ15" s="5">
        <f>('RTP+TIP_Summary'!AQ15+'RTP+TIP_Summary'!AQ112)/1000000</f>
        <v>0</v>
      </c>
      <c r="AR15" s="5">
        <f>('RTP+TIP_Summary'!AR15+'RTP+TIP_Summary'!AR112)/1000000</f>
        <v>0</v>
      </c>
      <c r="AS15" s="5">
        <f>('RTP+TIP_Summary'!AS15+'RTP+TIP_Summary'!AS112)/1000000</f>
        <v>0</v>
      </c>
      <c r="AT15" s="5">
        <f>('RTP+TIP_Summary'!AT15+'RTP+TIP_Summary'!AT112)/1000000</f>
        <v>0</v>
      </c>
      <c r="AU15" s="5">
        <f>('RTP+TIP_Summary'!AU15+'RTP+TIP_Summary'!AU112)/1000000</f>
        <v>0</v>
      </c>
    </row>
    <row r="16" spans="1:47">
      <c r="A16" s="5" t="str">
        <f>'RTP+TIP_Summary'!A16</f>
        <v>County/Roads and Bridges</v>
      </c>
      <c r="B16" s="5">
        <f>('RTP+TIP_Summary'!B16+'RTP+TIP_Summary'!B113)/1000000</f>
        <v>147.73101730555555</v>
      </c>
      <c r="C16" s="5">
        <f>('RTP+TIP_Summary'!C16+'RTP+TIP_Summary'!C113)/1000000</f>
        <v>147.73101730555555</v>
      </c>
      <c r="D16" s="5">
        <f>('RTP+TIP_Summary'!D16+'RTP+TIP_Summary'!D113)/1000000</f>
        <v>147.73101730555555</v>
      </c>
      <c r="E16" s="5">
        <f>('RTP+TIP_Summary'!E16+'RTP+TIP_Summary'!E113)/1000000</f>
        <v>147.73101730555555</v>
      </c>
      <c r="F16" s="5">
        <f>('RTP+TIP_Summary'!F16+'RTP+TIP_Summary'!F113)/1000000</f>
        <v>98.356176692201544</v>
      </c>
      <c r="G16" s="5">
        <f>('RTP+TIP_Summary'!G16+'RTP+TIP_Summary'!G113)/1000000</f>
        <v>98.356176692201544</v>
      </c>
      <c r="H16" s="5">
        <f>('RTP+TIP_Summary'!H16+'RTP+TIP_Summary'!H113)/1000000</f>
        <v>98.356176692201544</v>
      </c>
      <c r="I16" s="5">
        <f>('RTP+TIP_Summary'!I16+'RTP+TIP_Summary'!I113)/1000000</f>
        <v>98.356176692201544</v>
      </c>
      <c r="J16" s="5">
        <f>('RTP+TIP_Summary'!J16+'RTP+TIP_Summary'!J113)/1000000</f>
        <v>98.356176692201544</v>
      </c>
      <c r="K16" s="5">
        <f>('RTP+TIP_Summary'!K16+'RTP+TIP_Summary'!K113)/1000000</f>
        <v>98.356176692201544</v>
      </c>
      <c r="L16" s="5">
        <f>('RTP+TIP_Summary'!L16+'RTP+TIP_Summary'!L113)/1000000</f>
        <v>98.356176692201544</v>
      </c>
      <c r="M16" s="5">
        <f>('RTP+TIP_Summary'!M16+'RTP+TIP_Summary'!M113)/1000000</f>
        <v>97.449279370772956</v>
      </c>
      <c r="N16" s="5">
        <f>('RTP+TIP_Summary'!N16+'RTP+TIP_Summary'!N113)/1000000</f>
        <v>97.449279370772956</v>
      </c>
      <c r="O16" s="5">
        <f>('RTP+TIP_Summary'!O16+'RTP+TIP_Summary'!O113)/1000000</f>
        <v>97.449279370772956</v>
      </c>
      <c r="P16" s="5">
        <f>('RTP+TIP_Summary'!P16+'RTP+TIP_Summary'!P113)/1000000</f>
        <v>97.449279370772956</v>
      </c>
      <c r="Q16" s="5">
        <f>('RTP+TIP_Summary'!Q16+'RTP+TIP_Summary'!Q113)/1000000</f>
        <v>97.449279370772956</v>
      </c>
      <c r="R16" s="5">
        <f>('RTP+TIP_Summary'!R16+'RTP+TIP_Summary'!R113)/1000000</f>
        <v>97.449279370772956</v>
      </c>
      <c r="S16" s="5">
        <f>('RTP+TIP_Summary'!S16+'RTP+TIP_Summary'!S113)/1000000</f>
        <v>97.449279370772956</v>
      </c>
      <c r="T16" s="5">
        <f>('RTP+TIP_Summary'!T16+'RTP+TIP_Summary'!T113)/1000000</f>
        <v>97.449279370772956</v>
      </c>
      <c r="U16" s="5">
        <f>('RTP+TIP_Summary'!U16+'RTP+TIP_Summary'!U113)/1000000</f>
        <v>93.809639458272969</v>
      </c>
      <c r="V16" s="5">
        <f>('RTP+TIP_Summary'!V16+'RTP+TIP_Summary'!V113)/1000000</f>
        <v>93.809639458272969</v>
      </c>
      <c r="W16" s="5">
        <f>('RTP+TIP_Summary'!W16+'RTP+TIP_Summary'!W113)/1000000</f>
        <v>93.809639458272969</v>
      </c>
      <c r="X16" s="5">
        <f>('RTP+TIP_Summary'!X16+'RTP+TIP_Summary'!X113)/1000000</f>
        <v>93.809639458272969</v>
      </c>
      <c r="Y16" s="5">
        <f>('RTP+TIP_Summary'!Y16+'RTP+TIP_Summary'!Y113)/1000000</f>
        <v>93.809639458272969</v>
      </c>
      <c r="Z16" s="5">
        <f>('RTP+TIP_Summary'!Z16+'RTP+TIP_Summary'!Z113)/1000000</f>
        <v>93.809639458272969</v>
      </c>
      <c r="AA16" s="5">
        <f>('RTP+TIP_Summary'!AA16+'RTP+TIP_Summary'!AA113)/1000000</f>
        <v>93.809639458272969</v>
      </c>
      <c r="AB16" s="5">
        <f>('RTP+TIP_Summary'!AB16+'RTP+TIP_Summary'!AB113)/1000000</f>
        <v>93.809639458272969</v>
      </c>
      <c r="AC16" s="5">
        <f>('RTP+TIP_Summary'!AC16+'RTP+TIP_Summary'!AC113)/1000000</f>
        <v>0</v>
      </c>
      <c r="AD16" s="5">
        <f>('RTP+TIP_Summary'!AD16+'RTP+TIP_Summary'!AD113)/1000000</f>
        <v>0</v>
      </c>
      <c r="AE16" s="5">
        <f>('RTP+TIP_Summary'!AE16+'RTP+TIP_Summary'!AE113)/1000000</f>
        <v>0</v>
      </c>
      <c r="AF16" s="5">
        <f>('RTP+TIP_Summary'!AF16+'RTP+TIP_Summary'!AF113)/1000000</f>
        <v>0</v>
      </c>
      <c r="AG16" s="5">
        <f>('RTP+TIP_Summary'!AG16+'RTP+TIP_Summary'!AG113)/1000000</f>
        <v>0</v>
      </c>
      <c r="AH16" s="5">
        <f>('RTP+TIP_Summary'!AH16+'RTP+TIP_Summary'!AH113)/1000000</f>
        <v>0</v>
      </c>
      <c r="AI16" s="5">
        <f>('RTP+TIP_Summary'!AI16+'RTP+TIP_Summary'!AI113)/1000000</f>
        <v>0</v>
      </c>
      <c r="AJ16" s="5">
        <f>('RTP+TIP_Summary'!AJ16+'RTP+TIP_Summary'!AJ113)/1000000</f>
        <v>0</v>
      </c>
      <c r="AK16" s="5">
        <f>('RTP+TIP_Summary'!AK16+'RTP+TIP_Summary'!AK113)/1000000</f>
        <v>0</v>
      </c>
      <c r="AL16" s="5">
        <f>('RTP+TIP_Summary'!AL16+'RTP+TIP_Summary'!AL113)/1000000</f>
        <v>0</v>
      </c>
      <c r="AM16" s="5">
        <f>('RTP+TIP_Summary'!AM16+'RTP+TIP_Summary'!AM113)/1000000</f>
        <v>0</v>
      </c>
      <c r="AN16" s="5">
        <f>('RTP+TIP_Summary'!AN16+'RTP+TIP_Summary'!AN113)/1000000</f>
        <v>0</v>
      </c>
      <c r="AO16" s="5">
        <f>('RTP+TIP_Summary'!AO16+'RTP+TIP_Summary'!AO113)/1000000</f>
        <v>0</v>
      </c>
      <c r="AP16" s="5">
        <f>('RTP+TIP_Summary'!AP16+'RTP+TIP_Summary'!AP113)/1000000</f>
        <v>0</v>
      </c>
      <c r="AQ16" s="5">
        <f>('RTP+TIP_Summary'!AQ16+'RTP+TIP_Summary'!AQ113)/1000000</f>
        <v>0</v>
      </c>
      <c r="AR16" s="5">
        <f>('RTP+TIP_Summary'!AR16+'RTP+TIP_Summary'!AR113)/1000000</f>
        <v>0</v>
      </c>
      <c r="AS16" s="5">
        <f>('RTP+TIP_Summary'!AS16+'RTP+TIP_Summary'!AS113)/1000000</f>
        <v>0</v>
      </c>
      <c r="AT16" s="5">
        <f>('RTP+TIP_Summary'!AT16+'RTP+TIP_Summary'!AT113)/1000000</f>
        <v>0</v>
      </c>
      <c r="AU16" s="5">
        <f>('RTP+TIP_Summary'!AU16+'RTP+TIP_Summary'!AU113)/1000000</f>
        <v>0</v>
      </c>
    </row>
    <row r="17" spans="1:47">
      <c r="A17" s="5" t="str">
        <f>'RTP+TIP_Summary'!A17</f>
        <v>County/Throughways</v>
      </c>
      <c r="B17" s="5">
        <f>('RTP+TIP_Summary'!B17+'RTP+TIP_Summary'!B114)/1000000</f>
        <v>0</v>
      </c>
      <c r="C17" s="5">
        <f>('RTP+TIP_Summary'!C17+'RTP+TIP_Summary'!C114)/1000000</f>
        <v>0</v>
      </c>
      <c r="D17" s="5">
        <f>('RTP+TIP_Summary'!D17+'RTP+TIP_Summary'!D114)/1000000</f>
        <v>0</v>
      </c>
      <c r="E17" s="5">
        <f>('RTP+TIP_Summary'!E17+'RTP+TIP_Summary'!E114)/1000000</f>
        <v>0</v>
      </c>
      <c r="F17" s="5">
        <f>('RTP+TIP_Summary'!F17+'RTP+TIP_Summary'!F114)/1000000</f>
        <v>62.352142857142859</v>
      </c>
      <c r="G17" s="5">
        <f>('RTP+TIP_Summary'!G17+'RTP+TIP_Summary'!G114)/1000000</f>
        <v>62.352142857142859</v>
      </c>
      <c r="H17" s="5">
        <f>('RTP+TIP_Summary'!H17+'RTP+TIP_Summary'!H114)/1000000</f>
        <v>62.352142857142859</v>
      </c>
      <c r="I17" s="5">
        <f>('RTP+TIP_Summary'!I17+'RTP+TIP_Summary'!I114)/1000000</f>
        <v>62.352142857142859</v>
      </c>
      <c r="J17" s="5">
        <f>('RTP+TIP_Summary'!J17+'RTP+TIP_Summary'!J114)/1000000</f>
        <v>62.352142857142859</v>
      </c>
      <c r="K17" s="5">
        <f>('RTP+TIP_Summary'!K17+'RTP+TIP_Summary'!K114)/1000000</f>
        <v>62.352142857142859</v>
      </c>
      <c r="L17" s="5">
        <f>('RTP+TIP_Summary'!L17+'RTP+TIP_Summary'!L114)/1000000</f>
        <v>62.352142857142859</v>
      </c>
      <c r="M17" s="5">
        <f>('RTP+TIP_Summary'!M17+'RTP+TIP_Summary'!M114)/1000000</f>
        <v>59.494999999999997</v>
      </c>
      <c r="N17" s="5">
        <f>('RTP+TIP_Summary'!N17+'RTP+TIP_Summary'!N114)/1000000</f>
        <v>59.494999999999997</v>
      </c>
      <c r="O17" s="5">
        <f>('RTP+TIP_Summary'!O17+'RTP+TIP_Summary'!O114)/1000000</f>
        <v>59.494999999999997</v>
      </c>
      <c r="P17" s="5">
        <f>('RTP+TIP_Summary'!P17+'RTP+TIP_Summary'!P114)/1000000</f>
        <v>59.494999999999997</v>
      </c>
      <c r="Q17" s="5">
        <f>('RTP+TIP_Summary'!Q17+'RTP+TIP_Summary'!Q114)/1000000</f>
        <v>59.494999999999997</v>
      </c>
      <c r="R17" s="5">
        <f>('RTP+TIP_Summary'!R17+'RTP+TIP_Summary'!R114)/1000000</f>
        <v>59.494999999999997</v>
      </c>
      <c r="S17" s="5">
        <f>('RTP+TIP_Summary'!S17+'RTP+TIP_Summary'!S114)/1000000</f>
        <v>59.494999999999997</v>
      </c>
      <c r="T17" s="5">
        <f>('RTP+TIP_Summary'!T17+'RTP+TIP_Summary'!T114)/1000000</f>
        <v>59.494999999999997</v>
      </c>
      <c r="U17" s="5">
        <f>('RTP+TIP_Summary'!U17+'RTP+TIP_Summary'!U114)/1000000</f>
        <v>59.494999999999997</v>
      </c>
      <c r="V17" s="5">
        <f>('RTP+TIP_Summary'!V17+'RTP+TIP_Summary'!V114)/1000000</f>
        <v>59.494999999999997</v>
      </c>
      <c r="W17" s="5">
        <f>('RTP+TIP_Summary'!W17+'RTP+TIP_Summary'!W114)/1000000</f>
        <v>59.494999999999997</v>
      </c>
      <c r="X17" s="5">
        <f>('RTP+TIP_Summary'!X17+'RTP+TIP_Summary'!X114)/1000000</f>
        <v>59.494999999999997</v>
      </c>
      <c r="Y17" s="5">
        <f>('RTP+TIP_Summary'!Y17+'RTP+TIP_Summary'!Y114)/1000000</f>
        <v>59.494999999999997</v>
      </c>
      <c r="Z17" s="5">
        <f>('RTP+TIP_Summary'!Z17+'RTP+TIP_Summary'!Z114)/1000000</f>
        <v>59.494999999999997</v>
      </c>
      <c r="AA17" s="5">
        <f>('RTP+TIP_Summary'!AA17+'RTP+TIP_Summary'!AA114)/1000000</f>
        <v>59.494999999999997</v>
      </c>
      <c r="AB17" s="5">
        <f>('RTP+TIP_Summary'!AB17+'RTP+TIP_Summary'!AB114)/1000000</f>
        <v>59.494999999999997</v>
      </c>
      <c r="AC17" s="5">
        <f>('RTP+TIP_Summary'!AC17+'RTP+TIP_Summary'!AC114)/1000000</f>
        <v>0</v>
      </c>
      <c r="AD17" s="5">
        <f>('RTP+TIP_Summary'!AD17+'RTP+TIP_Summary'!AD114)/1000000</f>
        <v>0</v>
      </c>
      <c r="AE17" s="5">
        <f>('RTP+TIP_Summary'!AE17+'RTP+TIP_Summary'!AE114)/1000000</f>
        <v>0</v>
      </c>
      <c r="AF17" s="5">
        <f>('RTP+TIP_Summary'!AF17+'RTP+TIP_Summary'!AF114)/1000000</f>
        <v>0</v>
      </c>
      <c r="AG17" s="5">
        <f>('RTP+TIP_Summary'!AG17+'RTP+TIP_Summary'!AG114)/1000000</f>
        <v>0</v>
      </c>
      <c r="AH17" s="5">
        <f>('RTP+TIP_Summary'!AH17+'RTP+TIP_Summary'!AH114)/1000000</f>
        <v>0</v>
      </c>
      <c r="AI17" s="5">
        <f>('RTP+TIP_Summary'!AI17+'RTP+TIP_Summary'!AI114)/1000000</f>
        <v>0</v>
      </c>
      <c r="AJ17" s="5">
        <f>('RTP+TIP_Summary'!AJ17+'RTP+TIP_Summary'!AJ114)/1000000</f>
        <v>0</v>
      </c>
      <c r="AK17" s="5">
        <f>('RTP+TIP_Summary'!AK17+'RTP+TIP_Summary'!AK114)/1000000</f>
        <v>0</v>
      </c>
      <c r="AL17" s="5">
        <f>('RTP+TIP_Summary'!AL17+'RTP+TIP_Summary'!AL114)/1000000</f>
        <v>0</v>
      </c>
      <c r="AM17" s="5">
        <f>('RTP+TIP_Summary'!AM17+'RTP+TIP_Summary'!AM114)/1000000</f>
        <v>0</v>
      </c>
      <c r="AN17" s="5">
        <f>('RTP+TIP_Summary'!AN17+'RTP+TIP_Summary'!AN114)/1000000</f>
        <v>0</v>
      </c>
      <c r="AO17" s="5">
        <f>('RTP+TIP_Summary'!AO17+'RTP+TIP_Summary'!AO114)/1000000</f>
        <v>0</v>
      </c>
      <c r="AP17" s="5">
        <f>('RTP+TIP_Summary'!AP17+'RTP+TIP_Summary'!AP114)/1000000</f>
        <v>0</v>
      </c>
      <c r="AQ17" s="5">
        <f>('RTP+TIP_Summary'!AQ17+'RTP+TIP_Summary'!AQ114)/1000000</f>
        <v>0</v>
      </c>
      <c r="AR17" s="5">
        <f>('RTP+TIP_Summary'!AR17+'RTP+TIP_Summary'!AR114)/1000000</f>
        <v>0</v>
      </c>
      <c r="AS17" s="5">
        <f>('RTP+TIP_Summary'!AS17+'RTP+TIP_Summary'!AS114)/1000000</f>
        <v>0</v>
      </c>
      <c r="AT17" s="5">
        <f>('RTP+TIP_Summary'!AT17+'RTP+TIP_Summary'!AT114)/1000000</f>
        <v>0</v>
      </c>
      <c r="AU17" s="5">
        <f>('RTP+TIP_Summary'!AU17+'RTP+TIP_Summary'!AU114)/1000000</f>
        <v>0</v>
      </c>
    </row>
    <row r="18" spans="1:47">
      <c r="A18" s="5" t="str">
        <f>'RTP+TIP_Summary'!A18</f>
        <v>County/Transit</v>
      </c>
      <c r="B18" s="5">
        <f>('RTP+TIP_Summary'!B18+'RTP+TIP_Summary'!B115)/1000000</f>
        <v>0</v>
      </c>
      <c r="C18" s="5">
        <f>('RTP+TIP_Summary'!C18+'RTP+TIP_Summary'!C115)/1000000</f>
        <v>0</v>
      </c>
      <c r="D18" s="5">
        <f>('RTP+TIP_Summary'!D18+'RTP+TIP_Summary'!D115)/1000000</f>
        <v>0</v>
      </c>
      <c r="E18" s="5">
        <f>('RTP+TIP_Summary'!E18+'RTP+TIP_Summary'!E115)/1000000</f>
        <v>0</v>
      </c>
      <c r="F18" s="5">
        <f>('RTP+TIP_Summary'!F18+'RTP+TIP_Summary'!F115)/1000000</f>
        <v>0.14285714285714288</v>
      </c>
      <c r="G18" s="5">
        <f>('RTP+TIP_Summary'!G18+'RTP+TIP_Summary'!G115)/1000000</f>
        <v>0.14285714285714288</v>
      </c>
      <c r="H18" s="5">
        <f>('RTP+TIP_Summary'!H18+'RTP+TIP_Summary'!H115)/1000000</f>
        <v>0.14285714285714288</v>
      </c>
      <c r="I18" s="5">
        <f>('RTP+TIP_Summary'!I18+'RTP+TIP_Summary'!I115)/1000000</f>
        <v>0.14285714285714288</v>
      </c>
      <c r="J18" s="5">
        <f>('RTP+TIP_Summary'!J18+'RTP+TIP_Summary'!J115)/1000000</f>
        <v>0.14285714285714288</v>
      </c>
      <c r="K18" s="5">
        <f>('RTP+TIP_Summary'!K18+'RTP+TIP_Summary'!K115)/1000000</f>
        <v>0.14285714285714288</v>
      </c>
      <c r="L18" s="5">
        <f>('RTP+TIP_Summary'!L18+'RTP+TIP_Summary'!L115)/1000000</f>
        <v>0.14285714285714288</v>
      </c>
      <c r="M18" s="5">
        <f>('RTP+TIP_Summary'!M18+'RTP+TIP_Summary'!M115)/1000000</f>
        <v>0</v>
      </c>
      <c r="N18" s="5">
        <f>('RTP+TIP_Summary'!N18+'RTP+TIP_Summary'!N115)/1000000</f>
        <v>0</v>
      </c>
      <c r="O18" s="5">
        <f>('RTP+TIP_Summary'!O18+'RTP+TIP_Summary'!O115)/1000000</f>
        <v>0</v>
      </c>
      <c r="P18" s="5">
        <f>('RTP+TIP_Summary'!P18+'RTP+TIP_Summary'!P115)/1000000</f>
        <v>0</v>
      </c>
      <c r="Q18" s="5">
        <f>('RTP+TIP_Summary'!Q18+'RTP+TIP_Summary'!Q115)/1000000</f>
        <v>0</v>
      </c>
      <c r="R18" s="5">
        <f>('RTP+TIP_Summary'!R18+'RTP+TIP_Summary'!R115)/1000000</f>
        <v>0</v>
      </c>
      <c r="S18" s="5">
        <f>('RTP+TIP_Summary'!S18+'RTP+TIP_Summary'!S115)/1000000</f>
        <v>0</v>
      </c>
      <c r="T18" s="5">
        <f>('RTP+TIP_Summary'!T18+'RTP+TIP_Summary'!T115)/1000000</f>
        <v>0</v>
      </c>
      <c r="U18" s="5">
        <f>('RTP+TIP_Summary'!U18+'RTP+TIP_Summary'!U115)/1000000</f>
        <v>0</v>
      </c>
      <c r="V18" s="5">
        <f>('RTP+TIP_Summary'!V18+'RTP+TIP_Summary'!V115)/1000000</f>
        <v>0</v>
      </c>
      <c r="W18" s="5">
        <f>('RTP+TIP_Summary'!W18+'RTP+TIP_Summary'!W115)/1000000</f>
        <v>0</v>
      </c>
      <c r="X18" s="5">
        <f>('RTP+TIP_Summary'!X18+'RTP+TIP_Summary'!X115)/1000000</f>
        <v>0</v>
      </c>
      <c r="Y18" s="5">
        <f>('RTP+TIP_Summary'!Y18+'RTP+TIP_Summary'!Y115)/1000000</f>
        <v>0</v>
      </c>
      <c r="Z18" s="5">
        <f>('RTP+TIP_Summary'!Z18+'RTP+TIP_Summary'!Z115)/1000000</f>
        <v>0</v>
      </c>
      <c r="AA18" s="5">
        <f>('RTP+TIP_Summary'!AA18+'RTP+TIP_Summary'!AA115)/1000000</f>
        <v>0</v>
      </c>
      <c r="AB18" s="5">
        <f>('RTP+TIP_Summary'!AB18+'RTP+TIP_Summary'!AB115)/1000000</f>
        <v>0</v>
      </c>
      <c r="AC18" s="5">
        <f>('RTP+TIP_Summary'!AC18+'RTP+TIP_Summary'!AC115)/1000000</f>
        <v>0</v>
      </c>
      <c r="AD18" s="5">
        <f>('RTP+TIP_Summary'!AD18+'RTP+TIP_Summary'!AD115)/1000000</f>
        <v>0</v>
      </c>
      <c r="AE18" s="5">
        <f>('RTP+TIP_Summary'!AE18+'RTP+TIP_Summary'!AE115)/1000000</f>
        <v>0</v>
      </c>
      <c r="AF18" s="5">
        <f>('RTP+TIP_Summary'!AF18+'RTP+TIP_Summary'!AF115)/1000000</f>
        <v>0</v>
      </c>
      <c r="AG18" s="5">
        <f>('RTP+TIP_Summary'!AG18+'RTP+TIP_Summary'!AG115)/1000000</f>
        <v>0</v>
      </c>
      <c r="AH18" s="5">
        <f>('RTP+TIP_Summary'!AH18+'RTP+TIP_Summary'!AH115)/1000000</f>
        <v>0</v>
      </c>
      <c r="AI18" s="5">
        <f>('RTP+TIP_Summary'!AI18+'RTP+TIP_Summary'!AI115)/1000000</f>
        <v>0</v>
      </c>
      <c r="AJ18" s="5">
        <f>('RTP+TIP_Summary'!AJ18+'RTP+TIP_Summary'!AJ115)/1000000</f>
        <v>0</v>
      </c>
      <c r="AK18" s="5">
        <f>('RTP+TIP_Summary'!AK18+'RTP+TIP_Summary'!AK115)/1000000</f>
        <v>0</v>
      </c>
      <c r="AL18" s="5">
        <f>('RTP+TIP_Summary'!AL18+'RTP+TIP_Summary'!AL115)/1000000</f>
        <v>0</v>
      </c>
      <c r="AM18" s="5">
        <f>('RTP+TIP_Summary'!AM18+'RTP+TIP_Summary'!AM115)/1000000</f>
        <v>0</v>
      </c>
      <c r="AN18" s="5">
        <f>('RTP+TIP_Summary'!AN18+'RTP+TIP_Summary'!AN115)/1000000</f>
        <v>0</v>
      </c>
      <c r="AO18" s="5">
        <f>('RTP+TIP_Summary'!AO18+'RTP+TIP_Summary'!AO115)/1000000</f>
        <v>0</v>
      </c>
      <c r="AP18" s="5">
        <f>('RTP+TIP_Summary'!AP18+'RTP+TIP_Summary'!AP115)/1000000</f>
        <v>0</v>
      </c>
      <c r="AQ18" s="5">
        <f>('RTP+TIP_Summary'!AQ18+'RTP+TIP_Summary'!AQ115)/1000000</f>
        <v>0</v>
      </c>
      <c r="AR18" s="5">
        <f>('RTP+TIP_Summary'!AR18+'RTP+TIP_Summary'!AR115)/1000000</f>
        <v>0</v>
      </c>
      <c r="AS18" s="5">
        <f>('RTP+TIP_Summary'!AS18+'RTP+TIP_Summary'!AS115)/1000000</f>
        <v>0</v>
      </c>
      <c r="AT18" s="5">
        <f>('RTP+TIP_Summary'!AT18+'RTP+TIP_Summary'!AT115)/1000000</f>
        <v>0</v>
      </c>
      <c r="AU18" s="5">
        <f>('RTP+TIP_Summary'!AU18+'RTP+TIP_Summary'!AU115)/1000000</f>
        <v>0</v>
      </c>
    </row>
    <row r="19" spans="1:47">
      <c r="A19" s="5" t="str">
        <f>'RTP+TIP_Summary'!A19</f>
        <v>County/TSMO/TDM</v>
      </c>
      <c r="B19" s="5">
        <f>('RTP+TIP_Summary'!B19+'RTP+TIP_Summary'!B116)/1000000</f>
        <v>1.5021388888888889</v>
      </c>
      <c r="C19" s="5">
        <f>('RTP+TIP_Summary'!C19+'RTP+TIP_Summary'!C116)/1000000</f>
        <v>1.5021388888888889</v>
      </c>
      <c r="D19" s="5">
        <f>('RTP+TIP_Summary'!D19+'RTP+TIP_Summary'!D116)/1000000</f>
        <v>1.5021388888888889</v>
      </c>
      <c r="E19" s="5">
        <f>('RTP+TIP_Summary'!E19+'RTP+TIP_Summary'!E116)/1000000</f>
        <v>1.5021388888888889</v>
      </c>
      <c r="F19" s="5">
        <f>('RTP+TIP_Summary'!F19+'RTP+TIP_Summary'!F116)/1000000</f>
        <v>3.8581373360938573</v>
      </c>
      <c r="G19" s="5">
        <f>('RTP+TIP_Summary'!G19+'RTP+TIP_Summary'!G116)/1000000</f>
        <v>3.8581373360938573</v>
      </c>
      <c r="H19" s="5">
        <f>('RTP+TIP_Summary'!H19+'RTP+TIP_Summary'!H116)/1000000</f>
        <v>3.8581373360938573</v>
      </c>
      <c r="I19" s="5">
        <f>('RTP+TIP_Summary'!I19+'RTP+TIP_Summary'!I116)/1000000</f>
        <v>3.8581373360938573</v>
      </c>
      <c r="J19" s="5">
        <f>('RTP+TIP_Summary'!J19+'RTP+TIP_Summary'!J116)/1000000</f>
        <v>3.8581373360938573</v>
      </c>
      <c r="K19" s="5">
        <f>('RTP+TIP_Summary'!K19+'RTP+TIP_Summary'!K116)/1000000</f>
        <v>3.8581373360938573</v>
      </c>
      <c r="L19" s="5">
        <f>('RTP+TIP_Summary'!L19+'RTP+TIP_Summary'!L116)/1000000</f>
        <v>3.8581373360938573</v>
      </c>
      <c r="M19" s="5">
        <f>('RTP+TIP_Summary'!M19+'RTP+TIP_Summary'!M116)/1000000</f>
        <v>2.1875301932367153</v>
      </c>
      <c r="N19" s="5">
        <f>('RTP+TIP_Summary'!N19+'RTP+TIP_Summary'!N116)/1000000</f>
        <v>2.1875301932367153</v>
      </c>
      <c r="O19" s="5">
        <f>('RTP+TIP_Summary'!O19+'RTP+TIP_Summary'!O116)/1000000</f>
        <v>2.1875301932367153</v>
      </c>
      <c r="P19" s="5">
        <f>('RTP+TIP_Summary'!P19+'RTP+TIP_Summary'!P116)/1000000</f>
        <v>2.1875301932367153</v>
      </c>
      <c r="Q19" s="5">
        <f>('RTP+TIP_Summary'!Q19+'RTP+TIP_Summary'!Q116)/1000000</f>
        <v>2.1875301932367153</v>
      </c>
      <c r="R19" s="5">
        <f>('RTP+TIP_Summary'!R19+'RTP+TIP_Summary'!R116)/1000000</f>
        <v>2.1875301932367153</v>
      </c>
      <c r="S19" s="5">
        <f>('RTP+TIP_Summary'!S19+'RTP+TIP_Summary'!S116)/1000000</f>
        <v>2.1875301932367153</v>
      </c>
      <c r="T19" s="5">
        <f>('RTP+TIP_Summary'!T19+'RTP+TIP_Summary'!T116)/1000000</f>
        <v>2.1875301932367153</v>
      </c>
      <c r="U19" s="5">
        <f>('RTP+TIP_Summary'!U19+'RTP+TIP_Summary'!U116)/1000000</f>
        <v>1.4238722140700486</v>
      </c>
      <c r="V19" s="5">
        <f>('RTP+TIP_Summary'!V19+'RTP+TIP_Summary'!V116)/1000000</f>
        <v>1.4238722140700486</v>
      </c>
      <c r="W19" s="5">
        <f>('RTP+TIP_Summary'!W19+'RTP+TIP_Summary'!W116)/1000000</f>
        <v>1.4238722140700486</v>
      </c>
      <c r="X19" s="5">
        <f>('RTP+TIP_Summary'!X19+'RTP+TIP_Summary'!X116)/1000000</f>
        <v>1.4238722140700486</v>
      </c>
      <c r="Y19" s="5">
        <f>('RTP+TIP_Summary'!Y19+'RTP+TIP_Summary'!Y116)/1000000</f>
        <v>1.4238722140700486</v>
      </c>
      <c r="Z19" s="5">
        <f>('RTP+TIP_Summary'!Z19+'RTP+TIP_Summary'!Z116)/1000000</f>
        <v>1.4238722140700486</v>
      </c>
      <c r="AA19" s="5">
        <f>('RTP+TIP_Summary'!AA19+'RTP+TIP_Summary'!AA116)/1000000</f>
        <v>1.4238722140700486</v>
      </c>
      <c r="AB19" s="5">
        <f>('RTP+TIP_Summary'!AB19+'RTP+TIP_Summary'!AB116)/1000000</f>
        <v>1.4238722140700486</v>
      </c>
      <c r="AC19" s="5">
        <f>('RTP+TIP_Summary'!AC19+'RTP+TIP_Summary'!AC116)/1000000</f>
        <v>0</v>
      </c>
      <c r="AD19" s="5">
        <f>('RTP+TIP_Summary'!AD19+'RTP+TIP_Summary'!AD116)/1000000</f>
        <v>0</v>
      </c>
      <c r="AE19" s="5">
        <f>('RTP+TIP_Summary'!AE19+'RTP+TIP_Summary'!AE116)/1000000</f>
        <v>0</v>
      </c>
      <c r="AF19" s="5">
        <f>('RTP+TIP_Summary'!AF19+'RTP+TIP_Summary'!AF116)/1000000</f>
        <v>0</v>
      </c>
      <c r="AG19" s="5">
        <f>('RTP+TIP_Summary'!AG19+'RTP+TIP_Summary'!AG116)/1000000</f>
        <v>0</v>
      </c>
      <c r="AH19" s="5">
        <f>('RTP+TIP_Summary'!AH19+'RTP+TIP_Summary'!AH116)/1000000</f>
        <v>0</v>
      </c>
      <c r="AI19" s="5">
        <f>('RTP+TIP_Summary'!AI19+'RTP+TIP_Summary'!AI116)/1000000</f>
        <v>0</v>
      </c>
      <c r="AJ19" s="5">
        <f>('RTP+TIP_Summary'!AJ19+'RTP+TIP_Summary'!AJ116)/1000000</f>
        <v>0</v>
      </c>
      <c r="AK19" s="5">
        <f>('RTP+TIP_Summary'!AK19+'RTP+TIP_Summary'!AK116)/1000000</f>
        <v>0</v>
      </c>
      <c r="AL19" s="5">
        <f>('RTP+TIP_Summary'!AL19+'RTP+TIP_Summary'!AL116)/1000000</f>
        <v>0</v>
      </c>
      <c r="AM19" s="5">
        <f>('RTP+TIP_Summary'!AM19+'RTP+TIP_Summary'!AM116)/1000000</f>
        <v>0</v>
      </c>
      <c r="AN19" s="5">
        <f>('RTP+TIP_Summary'!AN19+'RTP+TIP_Summary'!AN116)/1000000</f>
        <v>0</v>
      </c>
      <c r="AO19" s="5">
        <f>('RTP+TIP_Summary'!AO19+'RTP+TIP_Summary'!AO116)/1000000</f>
        <v>0</v>
      </c>
      <c r="AP19" s="5">
        <f>('RTP+TIP_Summary'!AP19+'RTP+TIP_Summary'!AP116)/1000000</f>
        <v>0</v>
      </c>
      <c r="AQ19" s="5">
        <f>('RTP+TIP_Summary'!AQ19+'RTP+TIP_Summary'!AQ116)/1000000</f>
        <v>0</v>
      </c>
      <c r="AR19" s="5">
        <f>('RTP+TIP_Summary'!AR19+'RTP+TIP_Summary'!AR116)/1000000</f>
        <v>0</v>
      </c>
      <c r="AS19" s="5">
        <f>('RTP+TIP_Summary'!AS19+'RTP+TIP_Summary'!AS116)/1000000</f>
        <v>0</v>
      </c>
      <c r="AT19" s="5">
        <f>('RTP+TIP_Summary'!AT19+'RTP+TIP_Summary'!AT116)/1000000</f>
        <v>0</v>
      </c>
      <c r="AU19" s="5">
        <f>('RTP+TIP_Summary'!AU19+'RTP+TIP_Summary'!AU116)/1000000</f>
        <v>0</v>
      </c>
    </row>
    <row r="20" spans="1:47">
      <c r="A20" s="5" t="str">
        <f>'RTP+TIP_Summary'!A20</f>
        <v>Metro/Active Transportation</v>
      </c>
      <c r="B20" s="5">
        <f>('RTP+TIP_Summary'!B20+'RTP+TIP_Summary'!B117)/1000000</f>
        <v>0</v>
      </c>
      <c r="C20" s="5">
        <f>('RTP+TIP_Summary'!C20+'RTP+TIP_Summary'!C117)/1000000</f>
        <v>0</v>
      </c>
      <c r="D20" s="5">
        <f>('RTP+TIP_Summary'!D20+'RTP+TIP_Summary'!D117)/1000000</f>
        <v>0</v>
      </c>
      <c r="E20" s="5">
        <f>('RTP+TIP_Summary'!E20+'RTP+TIP_Summary'!E117)/1000000</f>
        <v>0</v>
      </c>
      <c r="F20" s="5">
        <f>('RTP+TIP_Summary'!F20+'RTP+TIP_Summary'!F117)/1000000</f>
        <v>0.15714285714285714</v>
      </c>
      <c r="G20" s="5">
        <f>('RTP+TIP_Summary'!G20+'RTP+TIP_Summary'!G117)/1000000</f>
        <v>0.15714285714285714</v>
      </c>
      <c r="H20" s="5">
        <f>('RTP+TIP_Summary'!H20+'RTP+TIP_Summary'!H117)/1000000</f>
        <v>0.15714285714285714</v>
      </c>
      <c r="I20" s="5">
        <f>('RTP+TIP_Summary'!I20+'RTP+TIP_Summary'!I117)/1000000</f>
        <v>0.15714285714285714</v>
      </c>
      <c r="J20" s="5">
        <f>('RTP+TIP_Summary'!J20+'RTP+TIP_Summary'!J117)/1000000</f>
        <v>0.15714285714285714</v>
      </c>
      <c r="K20" s="5">
        <f>('RTP+TIP_Summary'!K20+'RTP+TIP_Summary'!K117)/1000000</f>
        <v>0.15714285714285714</v>
      </c>
      <c r="L20" s="5">
        <f>('RTP+TIP_Summary'!L20+'RTP+TIP_Summary'!L117)/1000000</f>
        <v>0.15714285714285714</v>
      </c>
      <c r="M20" s="5">
        <f>('RTP+TIP_Summary'!M20+'RTP+TIP_Summary'!M117)/1000000</f>
        <v>0</v>
      </c>
      <c r="N20" s="5">
        <f>('RTP+TIP_Summary'!N20+'RTP+TIP_Summary'!N117)/1000000</f>
        <v>0</v>
      </c>
      <c r="O20" s="5">
        <f>('RTP+TIP_Summary'!O20+'RTP+TIP_Summary'!O117)/1000000</f>
        <v>0</v>
      </c>
      <c r="P20" s="5">
        <f>('RTP+TIP_Summary'!P20+'RTP+TIP_Summary'!P117)/1000000</f>
        <v>0</v>
      </c>
      <c r="Q20" s="5">
        <f>('RTP+TIP_Summary'!Q20+'RTP+TIP_Summary'!Q117)/1000000</f>
        <v>0</v>
      </c>
      <c r="R20" s="5">
        <f>('RTP+TIP_Summary'!R20+'RTP+TIP_Summary'!R117)/1000000</f>
        <v>0</v>
      </c>
      <c r="S20" s="5">
        <f>('RTP+TIP_Summary'!S20+'RTP+TIP_Summary'!S117)/1000000</f>
        <v>0</v>
      </c>
      <c r="T20" s="5">
        <f>('RTP+TIP_Summary'!T20+'RTP+TIP_Summary'!T117)/1000000</f>
        <v>0</v>
      </c>
      <c r="U20" s="5">
        <f>('RTP+TIP_Summary'!U20+'RTP+TIP_Summary'!U117)/1000000</f>
        <v>0</v>
      </c>
      <c r="V20" s="5">
        <f>('RTP+TIP_Summary'!V20+'RTP+TIP_Summary'!V117)/1000000</f>
        <v>0</v>
      </c>
      <c r="W20" s="5">
        <f>('RTP+TIP_Summary'!W20+'RTP+TIP_Summary'!W117)/1000000</f>
        <v>0</v>
      </c>
      <c r="X20" s="5">
        <f>('RTP+TIP_Summary'!X20+'RTP+TIP_Summary'!X117)/1000000</f>
        <v>0</v>
      </c>
      <c r="Y20" s="5">
        <f>('RTP+TIP_Summary'!Y20+'RTP+TIP_Summary'!Y117)/1000000</f>
        <v>0</v>
      </c>
      <c r="Z20" s="5">
        <f>('RTP+TIP_Summary'!Z20+'RTP+TIP_Summary'!Z117)/1000000</f>
        <v>0</v>
      </c>
      <c r="AA20" s="5">
        <f>('RTP+TIP_Summary'!AA20+'RTP+TIP_Summary'!AA117)/1000000</f>
        <v>0</v>
      </c>
      <c r="AB20" s="5">
        <f>('RTP+TIP_Summary'!AB20+'RTP+TIP_Summary'!AB117)/1000000</f>
        <v>0</v>
      </c>
      <c r="AC20" s="5">
        <f>('RTP+TIP_Summary'!AC20+'RTP+TIP_Summary'!AC117)/1000000</f>
        <v>0</v>
      </c>
      <c r="AD20" s="5">
        <f>('RTP+TIP_Summary'!AD20+'RTP+TIP_Summary'!AD117)/1000000</f>
        <v>0</v>
      </c>
      <c r="AE20" s="5">
        <f>('RTP+TIP_Summary'!AE20+'RTP+TIP_Summary'!AE117)/1000000</f>
        <v>0</v>
      </c>
      <c r="AF20" s="5">
        <f>('RTP+TIP_Summary'!AF20+'RTP+TIP_Summary'!AF117)/1000000</f>
        <v>0</v>
      </c>
      <c r="AG20" s="5">
        <f>('RTP+TIP_Summary'!AG20+'RTP+TIP_Summary'!AG117)/1000000</f>
        <v>0</v>
      </c>
      <c r="AH20" s="5">
        <f>('RTP+TIP_Summary'!AH20+'RTP+TIP_Summary'!AH117)/1000000</f>
        <v>0</v>
      </c>
      <c r="AI20" s="5">
        <f>('RTP+TIP_Summary'!AI20+'RTP+TIP_Summary'!AI117)/1000000</f>
        <v>0</v>
      </c>
      <c r="AJ20" s="5">
        <f>('RTP+TIP_Summary'!AJ20+'RTP+TIP_Summary'!AJ117)/1000000</f>
        <v>0</v>
      </c>
      <c r="AK20" s="5">
        <f>('RTP+TIP_Summary'!AK20+'RTP+TIP_Summary'!AK117)/1000000</f>
        <v>0</v>
      </c>
      <c r="AL20" s="5">
        <f>('RTP+TIP_Summary'!AL20+'RTP+TIP_Summary'!AL117)/1000000</f>
        <v>0</v>
      </c>
      <c r="AM20" s="5">
        <f>('RTP+TIP_Summary'!AM20+'RTP+TIP_Summary'!AM117)/1000000</f>
        <v>0</v>
      </c>
      <c r="AN20" s="5">
        <f>('RTP+TIP_Summary'!AN20+'RTP+TIP_Summary'!AN117)/1000000</f>
        <v>0</v>
      </c>
      <c r="AO20" s="5">
        <f>('RTP+TIP_Summary'!AO20+'RTP+TIP_Summary'!AO117)/1000000</f>
        <v>0</v>
      </c>
      <c r="AP20" s="5">
        <f>('RTP+TIP_Summary'!AP20+'RTP+TIP_Summary'!AP117)/1000000</f>
        <v>0</v>
      </c>
      <c r="AQ20" s="5">
        <f>('RTP+TIP_Summary'!AQ20+'RTP+TIP_Summary'!AQ117)/1000000</f>
        <v>0</v>
      </c>
      <c r="AR20" s="5">
        <f>('RTP+TIP_Summary'!AR20+'RTP+TIP_Summary'!AR117)/1000000</f>
        <v>0</v>
      </c>
      <c r="AS20" s="5">
        <f>('RTP+TIP_Summary'!AS20+'RTP+TIP_Summary'!AS117)/1000000</f>
        <v>0</v>
      </c>
      <c r="AT20" s="5">
        <f>('RTP+TIP_Summary'!AT20+'RTP+TIP_Summary'!AT117)/1000000</f>
        <v>0</v>
      </c>
      <c r="AU20" s="5">
        <f>('RTP+TIP_Summary'!AU20+'RTP+TIP_Summary'!AU117)/1000000</f>
        <v>0</v>
      </c>
    </row>
    <row r="21" spans="1:47">
      <c r="A21" s="5" t="str">
        <f>'RTP+TIP_Summary'!A21</f>
        <v>Metro/Regional Program</v>
      </c>
      <c r="B21" s="5">
        <f>('RTP+TIP_Summary'!B21+'RTP+TIP_Summary'!B118)/1000000</f>
        <v>10.5</v>
      </c>
      <c r="C21" s="5">
        <f>('RTP+TIP_Summary'!C21+'RTP+TIP_Summary'!C118)/1000000</f>
        <v>10.5</v>
      </c>
      <c r="D21" s="5">
        <f>('RTP+TIP_Summary'!D21+'RTP+TIP_Summary'!D118)/1000000</f>
        <v>10.5</v>
      </c>
      <c r="E21" s="5">
        <f>('RTP+TIP_Summary'!E21+'RTP+TIP_Summary'!E118)/1000000</f>
        <v>10.5</v>
      </c>
      <c r="F21" s="5">
        <f>('RTP+TIP_Summary'!F21+'RTP+TIP_Summary'!F118)/1000000</f>
        <v>9.25</v>
      </c>
      <c r="G21" s="5">
        <f>('RTP+TIP_Summary'!G21+'RTP+TIP_Summary'!G118)/1000000</f>
        <v>9.25</v>
      </c>
      <c r="H21" s="5">
        <f>('RTP+TIP_Summary'!H21+'RTP+TIP_Summary'!H118)/1000000</f>
        <v>9.25</v>
      </c>
      <c r="I21" s="5">
        <f>('RTP+TIP_Summary'!I21+'RTP+TIP_Summary'!I118)/1000000</f>
        <v>9.25</v>
      </c>
      <c r="J21" s="5">
        <f>('RTP+TIP_Summary'!J21+'RTP+TIP_Summary'!J118)/1000000</f>
        <v>9.25</v>
      </c>
      <c r="K21" s="5">
        <f>('RTP+TIP_Summary'!K21+'RTP+TIP_Summary'!K118)/1000000</f>
        <v>9.25</v>
      </c>
      <c r="L21" s="5">
        <f>('RTP+TIP_Summary'!L21+'RTP+TIP_Summary'!L118)/1000000</f>
        <v>9.25</v>
      </c>
      <c r="M21" s="5">
        <f>('RTP+TIP_Summary'!M21+'RTP+TIP_Summary'!M118)/1000000</f>
        <v>9.25</v>
      </c>
      <c r="N21" s="5">
        <f>('RTP+TIP_Summary'!N21+'RTP+TIP_Summary'!N118)/1000000</f>
        <v>9.25</v>
      </c>
      <c r="O21" s="5">
        <f>('RTP+TIP_Summary'!O21+'RTP+TIP_Summary'!O118)/1000000</f>
        <v>9.25</v>
      </c>
      <c r="P21" s="5">
        <f>('RTP+TIP_Summary'!P21+'RTP+TIP_Summary'!P118)/1000000</f>
        <v>9.25</v>
      </c>
      <c r="Q21" s="5">
        <f>('RTP+TIP_Summary'!Q21+'RTP+TIP_Summary'!Q118)/1000000</f>
        <v>9.25</v>
      </c>
      <c r="R21" s="5">
        <f>('RTP+TIP_Summary'!R21+'RTP+TIP_Summary'!R118)/1000000</f>
        <v>9.25</v>
      </c>
      <c r="S21" s="5">
        <f>('RTP+TIP_Summary'!S21+'RTP+TIP_Summary'!S118)/1000000</f>
        <v>9.25</v>
      </c>
      <c r="T21" s="5">
        <f>('RTP+TIP_Summary'!T21+'RTP+TIP_Summary'!T118)/1000000</f>
        <v>9.25</v>
      </c>
      <c r="U21" s="5">
        <f>('RTP+TIP_Summary'!U21+'RTP+TIP_Summary'!U118)/1000000</f>
        <v>9.25</v>
      </c>
      <c r="V21" s="5">
        <f>('RTP+TIP_Summary'!V21+'RTP+TIP_Summary'!V118)/1000000</f>
        <v>9.25</v>
      </c>
      <c r="W21" s="5">
        <f>('RTP+TIP_Summary'!W21+'RTP+TIP_Summary'!W118)/1000000</f>
        <v>9.25</v>
      </c>
      <c r="X21" s="5">
        <f>('RTP+TIP_Summary'!X21+'RTP+TIP_Summary'!X118)/1000000</f>
        <v>9.25</v>
      </c>
      <c r="Y21" s="5">
        <f>('RTP+TIP_Summary'!Y21+'RTP+TIP_Summary'!Y118)/1000000</f>
        <v>9.25</v>
      </c>
      <c r="Z21" s="5">
        <f>('RTP+TIP_Summary'!Z21+'RTP+TIP_Summary'!Z118)/1000000</f>
        <v>9.25</v>
      </c>
      <c r="AA21" s="5">
        <f>('RTP+TIP_Summary'!AA21+'RTP+TIP_Summary'!AA118)/1000000</f>
        <v>9.25</v>
      </c>
      <c r="AB21" s="5">
        <f>('RTP+TIP_Summary'!AB21+'RTP+TIP_Summary'!AB118)/1000000</f>
        <v>9.25</v>
      </c>
      <c r="AC21" s="5">
        <f>('RTP+TIP_Summary'!AC21+'RTP+TIP_Summary'!AC118)/1000000</f>
        <v>0</v>
      </c>
      <c r="AD21" s="5">
        <f>('RTP+TIP_Summary'!AD21+'RTP+TIP_Summary'!AD118)/1000000</f>
        <v>0</v>
      </c>
      <c r="AE21" s="5">
        <f>('RTP+TIP_Summary'!AE21+'RTP+TIP_Summary'!AE118)/1000000</f>
        <v>0</v>
      </c>
      <c r="AF21" s="5">
        <f>('RTP+TIP_Summary'!AF21+'RTP+TIP_Summary'!AF118)/1000000</f>
        <v>0</v>
      </c>
      <c r="AG21" s="5">
        <f>('RTP+TIP_Summary'!AG21+'RTP+TIP_Summary'!AG118)/1000000</f>
        <v>0</v>
      </c>
      <c r="AH21" s="5">
        <f>('RTP+TIP_Summary'!AH21+'RTP+TIP_Summary'!AH118)/1000000</f>
        <v>0</v>
      </c>
      <c r="AI21" s="5">
        <f>('RTP+TIP_Summary'!AI21+'RTP+TIP_Summary'!AI118)/1000000</f>
        <v>0</v>
      </c>
      <c r="AJ21" s="5">
        <f>('RTP+TIP_Summary'!AJ21+'RTP+TIP_Summary'!AJ118)/1000000</f>
        <v>0</v>
      </c>
      <c r="AK21" s="5">
        <f>('RTP+TIP_Summary'!AK21+'RTP+TIP_Summary'!AK118)/1000000</f>
        <v>0</v>
      </c>
      <c r="AL21" s="5">
        <f>('RTP+TIP_Summary'!AL21+'RTP+TIP_Summary'!AL118)/1000000</f>
        <v>0</v>
      </c>
      <c r="AM21" s="5">
        <f>('RTP+TIP_Summary'!AM21+'RTP+TIP_Summary'!AM118)/1000000</f>
        <v>0</v>
      </c>
      <c r="AN21" s="5">
        <f>('RTP+TIP_Summary'!AN21+'RTP+TIP_Summary'!AN118)/1000000</f>
        <v>0</v>
      </c>
      <c r="AO21" s="5">
        <f>('RTP+TIP_Summary'!AO21+'RTP+TIP_Summary'!AO118)/1000000</f>
        <v>0</v>
      </c>
      <c r="AP21" s="5">
        <f>('RTP+TIP_Summary'!AP21+'RTP+TIP_Summary'!AP118)/1000000</f>
        <v>0</v>
      </c>
      <c r="AQ21" s="5">
        <f>('RTP+TIP_Summary'!AQ21+'RTP+TIP_Summary'!AQ118)/1000000</f>
        <v>0</v>
      </c>
      <c r="AR21" s="5">
        <f>('RTP+TIP_Summary'!AR21+'RTP+TIP_Summary'!AR118)/1000000</f>
        <v>0</v>
      </c>
      <c r="AS21" s="5">
        <f>('RTP+TIP_Summary'!AS21+'RTP+TIP_Summary'!AS118)/1000000</f>
        <v>0</v>
      </c>
      <c r="AT21" s="5">
        <f>('RTP+TIP_Summary'!AT21+'RTP+TIP_Summary'!AT118)/1000000</f>
        <v>0</v>
      </c>
      <c r="AU21" s="5">
        <f>('RTP+TIP_Summary'!AU21+'RTP+TIP_Summary'!AU118)/1000000</f>
        <v>0</v>
      </c>
    </row>
    <row r="22" spans="1:47">
      <c r="A22" s="5" t="str">
        <f>'RTP+TIP_Summary'!A22</f>
        <v>ODOT/Active Transportation</v>
      </c>
      <c r="B22" s="5">
        <f>('RTP+TIP_Summary'!B22+'RTP+TIP_Summary'!B119)/1000000</f>
        <v>2.5</v>
      </c>
      <c r="C22" s="5">
        <f>('RTP+TIP_Summary'!C22+'RTP+TIP_Summary'!C119)/1000000</f>
        <v>2.5</v>
      </c>
      <c r="D22" s="5">
        <f>('RTP+TIP_Summary'!D22+'RTP+TIP_Summary'!D119)/1000000</f>
        <v>2.5</v>
      </c>
      <c r="E22" s="5">
        <f>('RTP+TIP_Summary'!E22+'RTP+TIP_Summary'!E119)/1000000</f>
        <v>2.5</v>
      </c>
      <c r="F22" s="5">
        <f>('RTP+TIP_Summary'!F22+'RTP+TIP_Summary'!F119)/1000000</f>
        <v>0</v>
      </c>
      <c r="G22" s="5">
        <f>('RTP+TIP_Summary'!G22+'RTP+TIP_Summary'!G119)/1000000</f>
        <v>0</v>
      </c>
      <c r="H22" s="5">
        <f>('RTP+TIP_Summary'!H22+'RTP+TIP_Summary'!H119)/1000000</f>
        <v>0</v>
      </c>
      <c r="I22" s="5">
        <f>('RTP+TIP_Summary'!I22+'RTP+TIP_Summary'!I119)/1000000</f>
        <v>0</v>
      </c>
      <c r="J22" s="5">
        <f>('RTP+TIP_Summary'!J22+'RTP+TIP_Summary'!J119)/1000000</f>
        <v>0</v>
      </c>
      <c r="K22" s="5">
        <f>('RTP+TIP_Summary'!K22+'RTP+TIP_Summary'!K119)/1000000</f>
        <v>0</v>
      </c>
      <c r="L22" s="5">
        <f>('RTP+TIP_Summary'!L22+'RTP+TIP_Summary'!L119)/1000000</f>
        <v>0</v>
      </c>
      <c r="M22" s="5">
        <f>('RTP+TIP_Summary'!M22+'RTP+TIP_Summary'!M119)/1000000</f>
        <v>0</v>
      </c>
      <c r="N22" s="5">
        <f>('RTP+TIP_Summary'!N22+'RTP+TIP_Summary'!N119)/1000000</f>
        <v>0</v>
      </c>
      <c r="O22" s="5">
        <f>('RTP+TIP_Summary'!O22+'RTP+TIP_Summary'!O119)/1000000</f>
        <v>0</v>
      </c>
      <c r="P22" s="5">
        <f>('RTP+TIP_Summary'!P22+'RTP+TIP_Summary'!P119)/1000000</f>
        <v>0</v>
      </c>
      <c r="Q22" s="5">
        <f>('RTP+TIP_Summary'!Q22+'RTP+TIP_Summary'!Q119)/1000000</f>
        <v>0</v>
      </c>
      <c r="R22" s="5">
        <f>('RTP+TIP_Summary'!R22+'RTP+TIP_Summary'!R119)/1000000</f>
        <v>0</v>
      </c>
      <c r="S22" s="5">
        <f>('RTP+TIP_Summary'!S22+'RTP+TIP_Summary'!S119)/1000000</f>
        <v>0</v>
      </c>
      <c r="T22" s="5">
        <f>('RTP+TIP_Summary'!T22+'RTP+TIP_Summary'!T119)/1000000</f>
        <v>0</v>
      </c>
      <c r="U22" s="5">
        <f>('RTP+TIP_Summary'!U22+'RTP+TIP_Summary'!U119)/1000000</f>
        <v>0</v>
      </c>
      <c r="V22" s="5">
        <f>('RTP+TIP_Summary'!V22+'RTP+TIP_Summary'!V119)/1000000</f>
        <v>0</v>
      </c>
      <c r="W22" s="5">
        <f>('RTP+TIP_Summary'!W22+'RTP+TIP_Summary'!W119)/1000000</f>
        <v>0</v>
      </c>
      <c r="X22" s="5">
        <f>('RTP+TIP_Summary'!X22+'RTP+TIP_Summary'!X119)/1000000</f>
        <v>0</v>
      </c>
      <c r="Y22" s="5">
        <f>('RTP+TIP_Summary'!Y22+'RTP+TIP_Summary'!Y119)/1000000</f>
        <v>0</v>
      </c>
      <c r="Z22" s="5">
        <f>('RTP+TIP_Summary'!Z22+'RTP+TIP_Summary'!Z119)/1000000</f>
        <v>0</v>
      </c>
      <c r="AA22" s="5">
        <f>('RTP+TIP_Summary'!AA22+'RTP+TIP_Summary'!AA119)/1000000</f>
        <v>0</v>
      </c>
      <c r="AB22" s="5">
        <f>('RTP+TIP_Summary'!AB22+'RTP+TIP_Summary'!AB119)/1000000</f>
        <v>0</v>
      </c>
      <c r="AC22" s="5">
        <f>('RTP+TIP_Summary'!AC22+'RTP+TIP_Summary'!AC119)/1000000</f>
        <v>0</v>
      </c>
      <c r="AD22" s="5">
        <f>('RTP+TIP_Summary'!AD22+'RTP+TIP_Summary'!AD119)/1000000</f>
        <v>0</v>
      </c>
      <c r="AE22" s="5">
        <f>('RTP+TIP_Summary'!AE22+'RTP+TIP_Summary'!AE119)/1000000</f>
        <v>0</v>
      </c>
      <c r="AF22" s="5">
        <f>('RTP+TIP_Summary'!AF22+'RTP+TIP_Summary'!AF119)/1000000</f>
        <v>0</v>
      </c>
      <c r="AG22" s="5">
        <f>('RTP+TIP_Summary'!AG22+'RTP+TIP_Summary'!AG119)/1000000</f>
        <v>0</v>
      </c>
      <c r="AH22" s="5">
        <f>('RTP+TIP_Summary'!AH22+'RTP+TIP_Summary'!AH119)/1000000</f>
        <v>0</v>
      </c>
      <c r="AI22" s="5">
        <f>('RTP+TIP_Summary'!AI22+'RTP+TIP_Summary'!AI119)/1000000</f>
        <v>0</v>
      </c>
      <c r="AJ22" s="5">
        <f>('RTP+TIP_Summary'!AJ22+'RTP+TIP_Summary'!AJ119)/1000000</f>
        <v>0</v>
      </c>
      <c r="AK22" s="5">
        <f>('RTP+TIP_Summary'!AK22+'RTP+TIP_Summary'!AK119)/1000000</f>
        <v>0</v>
      </c>
      <c r="AL22" s="5">
        <f>('RTP+TIP_Summary'!AL22+'RTP+TIP_Summary'!AL119)/1000000</f>
        <v>0</v>
      </c>
      <c r="AM22" s="5">
        <f>('RTP+TIP_Summary'!AM22+'RTP+TIP_Summary'!AM119)/1000000</f>
        <v>0</v>
      </c>
      <c r="AN22" s="5">
        <f>('RTP+TIP_Summary'!AN22+'RTP+TIP_Summary'!AN119)/1000000</f>
        <v>0</v>
      </c>
      <c r="AO22" s="5">
        <f>('RTP+TIP_Summary'!AO22+'RTP+TIP_Summary'!AO119)/1000000</f>
        <v>0</v>
      </c>
      <c r="AP22" s="5">
        <f>('RTP+TIP_Summary'!AP22+'RTP+TIP_Summary'!AP119)/1000000</f>
        <v>0</v>
      </c>
      <c r="AQ22" s="5">
        <f>('RTP+TIP_Summary'!AQ22+'RTP+TIP_Summary'!AQ119)/1000000</f>
        <v>0</v>
      </c>
      <c r="AR22" s="5">
        <f>('RTP+TIP_Summary'!AR22+'RTP+TIP_Summary'!AR119)/1000000</f>
        <v>0</v>
      </c>
      <c r="AS22" s="5">
        <f>('RTP+TIP_Summary'!AS22+'RTP+TIP_Summary'!AS119)/1000000</f>
        <v>0</v>
      </c>
      <c r="AT22" s="5">
        <f>('RTP+TIP_Summary'!AT22+'RTP+TIP_Summary'!AT119)/1000000</f>
        <v>0</v>
      </c>
      <c r="AU22" s="5">
        <f>('RTP+TIP_Summary'!AU22+'RTP+TIP_Summary'!AU119)/1000000</f>
        <v>0</v>
      </c>
    </row>
    <row r="23" spans="1:47">
      <c r="A23" s="5" t="str">
        <f>'RTP+TIP_Summary'!A23</f>
        <v>ODOT/Freight</v>
      </c>
      <c r="B23" s="5">
        <f>('RTP+TIP_Summary'!B23+'RTP+TIP_Summary'!B120)/1000000</f>
        <v>8.0500000000000007</v>
      </c>
      <c r="C23" s="5">
        <f>('RTP+TIP_Summary'!C23+'RTP+TIP_Summary'!C120)/1000000</f>
        <v>8.0500000000000007</v>
      </c>
      <c r="D23" s="5">
        <f>('RTP+TIP_Summary'!D23+'RTP+TIP_Summary'!D120)/1000000</f>
        <v>8.0500000000000007</v>
      </c>
      <c r="E23" s="5">
        <f>('RTP+TIP_Summary'!E23+'RTP+TIP_Summary'!E120)/1000000</f>
        <v>8.0500000000000007</v>
      </c>
      <c r="F23" s="5">
        <f>('RTP+TIP_Summary'!F23+'RTP+TIP_Summary'!F120)/1000000</f>
        <v>0</v>
      </c>
      <c r="G23" s="5">
        <f>('RTP+TIP_Summary'!G23+'RTP+TIP_Summary'!G120)/1000000</f>
        <v>0</v>
      </c>
      <c r="H23" s="5">
        <f>('RTP+TIP_Summary'!H23+'RTP+TIP_Summary'!H120)/1000000</f>
        <v>0</v>
      </c>
      <c r="I23" s="5">
        <f>('RTP+TIP_Summary'!I23+'RTP+TIP_Summary'!I120)/1000000</f>
        <v>0</v>
      </c>
      <c r="J23" s="5">
        <f>('RTP+TIP_Summary'!J23+'RTP+TIP_Summary'!J120)/1000000</f>
        <v>0</v>
      </c>
      <c r="K23" s="5">
        <f>('RTP+TIP_Summary'!K23+'RTP+TIP_Summary'!K120)/1000000</f>
        <v>0</v>
      </c>
      <c r="L23" s="5">
        <f>('RTP+TIP_Summary'!L23+'RTP+TIP_Summary'!L120)/1000000</f>
        <v>0</v>
      </c>
      <c r="M23" s="5">
        <f>('RTP+TIP_Summary'!M23+'RTP+TIP_Summary'!M120)/1000000</f>
        <v>0</v>
      </c>
      <c r="N23" s="5">
        <f>('RTP+TIP_Summary'!N23+'RTP+TIP_Summary'!N120)/1000000</f>
        <v>0</v>
      </c>
      <c r="O23" s="5">
        <f>('RTP+TIP_Summary'!O23+'RTP+TIP_Summary'!O120)/1000000</f>
        <v>0</v>
      </c>
      <c r="P23" s="5">
        <f>('RTP+TIP_Summary'!P23+'RTP+TIP_Summary'!P120)/1000000</f>
        <v>0</v>
      </c>
      <c r="Q23" s="5">
        <f>('RTP+TIP_Summary'!Q23+'RTP+TIP_Summary'!Q120)/1000000</f>
        <v>0</v>
      </c>
      <c r="R23" s="5">
        <f>('RTP+TIP_Summary'!R23+'RTP+TIP_Summary'!R120)/1000000</f>
        <v>0</v>
      </c>
      <c r="S23" s="5">
        <f>('RTP+TIP_Summary'!S23+'RTP+TIP_Summary'!S120)/1000000</f>
        <v>0</v>
      </c>
      <c r="T23" s="5">
        <f>('RTP+TIP_Summary'!T23+'RTP+TIP_Summary'!T120)/1000000</f>
        <v>0</v>
      </c>
      <c r="U23" s="5">
        <f>('RTP+TIP_Summary'!U23+'RTP+TIP_Summary'!U120)/1000000</f>
        <v>3.75</v>
      </c>
      <c r="V23" s="5">
        <f>('RTP+TIP_Summary'!V23+'RTP+TIP_Summary'!V120)/1000000</f>
        <v>3.75</v>
      </c>
      <c r="W23" s="5">
        <f>('RTP+TIP_Summary'!W23+'RTP+TIP_Summary'!W120)/1000000</f>
        <v>3.75</v>
      </c>
      <c r="X23" s="5">
        <f>('RTP+TIP_Summary'!X23+'RTP+TIP_Summary'!X120)/1000000</f>
        <v>3.75</v>
      </c>
      <c r="Y23" s="5">
        <f>('RTP+TIP_Summary'!Y23+'RTP+TIP_Summary'!Y120)/1000000</f>
        <v>3.75</v>
      </c>
      <c r="Z23" s="5">
        <f>('RTP+TIP_Summary'!Z23+'RTP+TIP_Summary'!Z120)/1000000</f>
        <v>3.75</v>
      </c>
      <c r="AA23" s="5">
        <f>('RTP+TIP_Summary'!AA23+'RTP+TIP_Summary'!AA120)/1000000</f>
        <v>3.75</v>
      </c>
      <c r="AB23" s="5">
        <f>('RTP+TIP_Summary'!AB23+'RTP+TIP_Summary'!AB120)/1000000</f>
        <v>3.75</v>
      </c>
      <c r="AC23" s="5">
        <f>('RTP+TIP_Summary'!AC23+'RTP+TIP_Summary'!AC120)/1000000</f>
        <v>0</v>
      </c>
      <c r="AD23" s="5">
        <f>('RTP+TIP_Summary'!AD23+'RTP+TIP_Summary'!AD120)/1000000</f>
        <v>0</v>
      </c>
      <c r="AE23" s="5">
        <f>('RTP+TIP_Summary'!AE23+'RTP+TIP_Summary'!AE120)/1000000</f>
        <v>0</v>
      </c>
      <c r="AF23" s="5">
        <f>('RTP+TIP_Summary'!AF23+'RTP+TIP_Summary'!AF120)/1000000</f>
        <v>0</v>
      </c>
      <c r="AG23" s="5">
        <f>('RTP+TIP_Summary'!AG23+'RTP+TIP_Summary'!AG120)/1000000</f>
        <v>0</v>
      </c>
      <c r="AH23" s="5">
        <f>('RTP+TIP_Summary'!AH23+'RTP+TIP_Summary'!AH120)/1000000</f>
        <v>0</v>
      </c>
      <c r="AI23" s="5">
        <f>('RTP+TIP_Summary'!AI23+'RTP+TIP_Summary'!AI120)/1000000</f>
        <v>0</v>
      </c>
      <c r="AJ23" s="5">
        <f>('RTP+TIP_Summary'!AJ23+'RTP+TIP_Summary'!AJ120)/1000000</f>
        <v>0</v>
      </c>
      <c r="AK23" s="5">
        <f>('RTP+TIP_Summary'!AK23+'RTP+TIP_Summary'!AK120)/1000000</f>
        <v>0</v>
      </c>
      <c r="AL23" s="5">
        <f>('RTP+TIP_Summary'!AL23+'RTP+TIP_Summary'!AL120)/1000000</f>
        <v>0</v>
      </c>
      <c r="AM23" s="5">
        <f>('RTP+TIP_Summary'!AM23+'RTP+TIP_Summary'!AM120)/1000000</f>
        <v>0</v>
      </c>
      <c r="AN23" s="5">
        <f>('RTP+TIP_Summary'!AN23+'RTP+TIP_Summary'!AN120)/1000000</f>
        <v>0</v>
      </c>
      <c r="AO23" s="5">
        <f>('RTP+TIP_Summary'!AO23+'RTP+TIP_Summary'!AO120)/1000000</f>
        <v>0</v>
      </c>
      <c r="AP23" s="5">
        <f>('RTP+TIP_Summary'!AP23+'RTP+TIP_Summary'!AP120)/1000000</f>
        <v>0</v>
      </c>
      <c r="AQ23" s="5">
        <f>('RTP+TIP_Summary'!AQ23+'RTP+TIP_Summary'!AQ120)/1000000</f>
        <v>0</v>
      </c>
      <c r="AR23" s="5">
        <f>('RTP+TIP_Summary'!AR23+'RTP+TIP_Summary'!AR120)/1000000</f>
        <v>0</v>
      </c>
      <c r="AS23" s="5">
        <f>('RTP+TIP_Summary'!AS23+'RTP+TIP_Summary'!AS120)/1000000</f>
        <v>0</v>
      </c>
      <c r="AT23" s="5">
        <f>('RTP+TIP_Summary'!AT23+'RTP+TIP_Summary'!AT120)/1000000</f>
        <v>0</v>
      </c>
      <c r="AU23" s="5">
        <f>('RTP+TIP_Summary'!AU23+'RTP+TIP_Summary'!AU120)/1000000</f>
        <v>0</v>
      </c>
    </row>
    <row r="24" spans="1:47">
      <c r="A24" s="5" t="str">
        <f>'RTP+TIP_Summary'!A24</f>
        <v>ODOT/Roads and Bridges</v>
      </c>
      <c r="B24" s="5">
        <f>('RTP+TIP_Summary'!B24+'RTP+TIP_Summary'!B121)/1000000</f>
        <v>15</v>
      </c>
      <c r="C24" s="5">
        <f>('RTP+TIP_Summary'!C24+'RTP+TIP_Summary'!C121)/1000000</f>
        <v>15</v>
      </c>
      <c r="D24" s="5">
        <f>('RTP+TIP_Summary'!D24+'RTP+TIP_Summary'!D121)/1000000</f>
        <v>15</v>
      </c>
      <c r="E24" s="5">
        <f>('RTP+TIP_Summary'!E24+'RTP+TIP_Summary'!E121)/1000000</f>
        <v>15</v>
      </c>
      <c r="F24" s="5">
        <f>('RTP+TIP_Summary'!F24+'RTP+TIP_Summary'!F121)/1000000</f>
        <v>0.7142857142857143</v>
      </c>
      <c r="G24" s="5">
        <f>('RTP+TIP_Summary'!G24+'RTP+TIP_Summary'!G121)/1000000</f>
        <v>0.7142857142857143</v>
      </c>
      <c r="H24" s="5">
        <f>('RTP+TIP_Summary'!H24+'RTP+TIP_Summary'!H121)/1000000</f>
        <v>0.7142857142857143</v>
      </c>
      <c r="I24" s="5">
        <f>('RTP+TIP_Summary'!I24+'RTP+TIP_Summary'!I121)/1000000</f>
        <v>0.7142857142857143</v>
      </c>
      <c r="J24" s="5">
        <f>('RTP+TIP_Summary'!J24+'RTP+TIP_Summary'!J121)/1000000</f>
        <v>0.7142857142857143</v>
      </c>
      <c r="K24" s="5">
        <f>('RTP+TIP_Summary'!K24+'RTP+TIP_Summary'!K121)/1000000</f>
        <v>0.7142857142857143</v>
      </c>
      <c r="L24" s="5">
        <f>('RTP+TIP_Summary'!L24+'RTP+TIP_Summary'!L121)/1000000</f>
        <v>0.7142857142857143</v>
      </c>
      <c r="M24" s="5">
        <f>('RTP+TIP_Summary'!M24+'RTP+TIP_Summary'!M121)/1000000</f>
        <v>0</v>
      </c>
      <c r="N24" s="5">
        <f>('RTP+TIP_Summary'!N24+'RTP+TIP_Summary'!N121)/1000000</f>
        <v>0</v>
      </c>
      <c r="O24" s="5">
        <f>('RTP+TIP_Summary'!O24+'RTP+TIP_Summary'!O121)/1000000</f>
        <v>0</v>
      </c>
      <c r="P24" s="5">
        <f>('RTP+TIP_Summary'!P24+'RTP+TIP_Summary'!P121)/1000000</f>
        <v>0</v>
      </c>
      <c r="Q24" s="5">
        <f>('RTP+TIP_Summary'!Q24+'RTP+TIP_Summary'!Q121)/1000000</f>
        <v>0</v>
      </c>
      <c r="R24" s="5">
        <f>('RTP+TIP_Summary'!R24+'RTP+TIP_Summary'!R121)/1000000</f>
        <v>0</v>
      </c>
      <c r="S24" s="5">
        <f>('RTP+TIP_Summary'!S24+'RTP+TIP_Summary'!S121)/1000000</f>
        <v>0</v>
      </c>
      <c r="T24" s="5">
        <f>('RTP+TIP_Summary'!T24+'RTP+TIP_Summary'!T121)/1000000</f>
        <v>0</v>
      </c>
      <c r="U24" s="5">
        <f>('RTP+TIP_Summary'!U24+'RTP+TIP_Summary'!U121)/1000000</f>
        <v>0</v>
      </c>
      <c r="V24" s="5">
        <f>('RTP+TIP_Summary'!V24+'RTP+TIP_Summary'!V121)/1000000</f>
        <v>0</v>
      </c>
      <c r="W24" s="5">
        <f>('RTP+TIP_Summary'!W24+'RTP+TIP_Summary'!W121)/1000000</f>
        <v>0</v>
      </c>
      <c r="X24" s="5">
        <f>('RTP+TIP_Summary'!X24+'RTP+TIP_Summary'!X121)/1000000</f>
        <v>0</v>
      </c>
      <c r="Y24" s="5">
        <f>('RTP+TIP_Summary'!Y24+'RTP+TIP_Summary'!Y121)/1000000</f>
        <v>0</v>
      </c>
      <c r="Z24" s="5">
        <f>('RTP+TIP_Summary'!Z24+'RTP+TIP_Summary'!Z121)/1000000</f>
        <v>0</v>
      </c>
      <c r="AA24" s="5">
        <f>('RTP+TIP_Summary'!AA24+'RTP+TIP_Summary'!AA121)/1000000</f>
        <v>0</v>
      </c>
      <c r="AB24" s="5">
        <f>('RTP+TIP_Summary'!AB24+'RTP+TIP_Summary'!AB121)/1000000</f>
        <v>0</v>
      </c>
      <c r="AC24" s="5">
        <f>('RTP+TIP_Summary'!AC24+'RTP+TIP_Summary'!AC121)/1000000</f>
        <v>0</v>
      </c>
      <c r="AD24" s="5">
        <f>('RTP+TIP_Summary'!AD24+'RTP+TIP_Summary'!AD121)/1000000</f>
        <v>0</v>
      </c>
      <c r="AE24" s="5">
        <f>('RTP+TIP_Summary'!AE24+'RTP+TIP_Summary'!AE121)/1000000</f>
        <v>0</v>
      </c>
      <c r="AF24" s="5">
        <f>('RTP+TIP_Summary'!AF24+'RTP+TIP_Summary'!AF121)/1000000</f>
        <v>0</v>
      </c>
      <c r="AG24" s="5">
        <f>('RTP+TIP_Summary'!AG24+'RTP+TIP_Summary'!AG121)/1000000</f>
        <v>0</v>
      </c>
      <c r="AH24" s="5">
        <f>('RTP+TIP_Summary'!AH24+'RTP+TIP_Summary'!AH121)/1000000</f>
        <v>0</v>
      </c>
      <c r="AI24" s="5">
        <f>('RTP+TIP_Summary'!AI24+'RTP+TIP_Summary'!AI121)/1000000</f>
        <v>0</v>
      </c>
      <c r="AJ24" s="5">
        <f>('RTP+TIP_Summary'!AJ24+'RTP+TIP_Summary'!AJ121)/1000000</f>
        <v>0</v>
      </c>
      <c r="AK24" s="5">
        <f>('RTP+TIP_Summary'!AK24+'RTP+TIP_Summary'!AK121)/1000000</f>
        <v>0</v>
      </c>
      <c r="AL24" s="5">
        <f>('RTP+TIP_Summary'!AL24+'RTP+TIP_Summary'!AL121)/1000000</f>
        <v>0</v>
      </c>
      <c r="AM24" s="5">
        <f>('RTP+TIP_Summary'!AM24+'RTP+TIP_Summary'!AM121)/1000000</f>
        <v>0</v>
      </c>
      <c r="AN24" s="5">
        <f>('RTP+TIP_Summary'!AN24+'RTP+TIP_Summary'!AN121)/1000000</f>
        <v>0</v>
      </c>
      <c r="AO24" s="5">
        <f>('RTP+TIP_Summary'!AO24+'RTP+TIP_Summary'!AO121)/1000000</f>
        <v>0</v>
      </c>
      <c r="AP24" s="5">
        <f>('RTP+TIP_Summary'!AP24+'RTP+TIP_Summary'!AP121)/1000000</f>
        <v>0</v>
      </c>
      <c r="AQ24" s="5">
        <f>('RTP+TIP_Summary'!AQ24+'RTP+TIP_Summary'!AQ121)/1000000</f>
        <v>0</v>
      </c>
      <c r="AR24" s="5">
        <f>('RTP+TIP_Summary'!AR24+'RTP+TIP_Summary'!AR121)/1000000</f>
        <v>0</v>
      </c>
      <c r="AS24" s="5">
        <f>('RTP+TIP_Summary'!AS24+'RTP+TIP_Summary'!AS121)/1000000</f>
        <v>0</v>
      </c>
      <c r="AT24" s="5">
        <f>('RTP+TIP_Summary'!AT24+'RTP+TIP_Summary'!AT121)/1000000</f>
        <v>0</v>
      </c>
      <c r="AU24" s="5">
        <f>('RTP+TIP_Summary'!AU24+'RTP+TIP_Summary'!AU121)/1000000</f>
        <v>0</v>
      </c>
    </row>
    <row r="25" spans="1:47">
      <c r="A25" s="5" t="str">
        <f>'RTP+TIP_Summary'!A25</f>
        <v>ODOT/Throughways</v>
      </c>
      <c r="B25" s="5">
        <f>('RTP+TIP_Summary'!B25+'RTP+TIP_Summary'!B122)/1000000</f>
        <v>839.8</v>
      </c>
      <c r="C25" s="5">
        <f>('RTP+TIP_Summary'!C25+'RTP+TIP_Summary'!C122)/1000000</f>
        <v>839.8</v>
      </c>
      <c r="D25" s="5">
        <f>('RTP+TIP_Summary'!D25+'RTP+TIP_Summary'!D122)/1000000</f>
        <v>839.8</v>
      </c>
      <c r="E25" s="5">
        <f>('RTP+TIP_Summary'!E25+'RTP+TIP_Summary'!E122)/1000000</f>
        <v>839.8</v>
      </c>
      <c r="F25" s="5">
        <f>('RTP+TIP_Summary'!F25+'RTP+TIP_Summary'!F122)/1000000</f>
        <v>18.214285714285712</v>
      </c>
      <c r="G25" s="5">
        <f>('RTP+TIP_Summary'!G25+'RTP+TIP_Summary'!G122)/1000000</f>
        <v>18.214285714285712</v>
      </c>
      <c r="H25" s="5">
        <f>('RTP+TIP_Summary'!H25+'RTP+TIP_Summary'!H122)/1000000</f>
        <v>18.214285714285712</v>
      </c>
      <c r="I25" s="5">
        <f>('RTP+TIP_Summary'!I25+'RTP+TIP_Summary'!I122)/1000000</f>
        <v>18.214285714285712</v>
      </c>
      <c r="J25" s="5">
        <f>('RTP+TIP_Summary'!J25+'RTP+TIP_Summary'!J122)/1000000</f>
        <v>18.214285714285712</v>
      </c>
      <c r="K25" s="5">
        <f>('RTP+TIP_Summary'!K25+'RTP+TIP_Summary'!K122)/1000000</f>
        <v>18.214285714285712</v>
      </c>
      <c r="L25" s="5">
        <f>('RTP+TIP_Summary'!L25+'RTP+TIP_Summary'!L122)/1000000</f>
        <v>18.214285714285712</v>
      </c>
      <c r="M25" s="5">
        <f>('RTP+TIP_Summary'!M25+'RTP+TIP_Summary'!M122)/1000000</f>
        <v>37.048749999999998</v>
      </c>
      <c r="N25" s="5">
        <f>('RTP+TIP_Summary'!N25+'RTP+TIP_Summary'!N122)/1000000</f>
        <v>37.048749999999998</v>
      </c>
      <c r="O25" s="5">
        <f>('RTP+TIP_Summary'!O25+'RTP+TIP_Summary'!O122)/1000000</f>
        <v>37.048749999999998</v>
      </c>
      <c r="P25" s="5">
        <f>('RTP+TIP_Summary'!P25+'RTP+TIP_Summary'!P122)/1000000</f>
        <v>37.048749999999998</v>
      </c>
      <c r="Q25" s="5">
        <f>('RTP+TIP_Summary'!Q25+'RTP+TIP_Summary'!Q122)/1000000</f>
        <v>37.048749999999998</v>
      </c>
      <c r="R25" s="5">
        <f>('RTP+TIP_Summary'!R25+'RTP+TIP_Summary'!R122)/1000000</f>
        <v>37.048749999999998</v>
      </c>
      <c r="S25" s="5">
        <f>('RTP+TIP_Summary'!S25+'RTP+TIP_Summary'!S122)/1000000</f>
        <v>37.048749999999998</v>
      </c>
      <c r="T25" s="5">
        <f>('RTP+TIP_Summary'!T25+'RTP+TIP_Summary'!T122)/1000000</f>
        <v>37.048749999999998</v>
      </c>
      <c r="U25" s="5">
        <f>('RTP+TIP_Summary'!U25+'RTP+TIP_Summary'!U122)/1000000</f>
        <v>86.125</v>
      </c>
      <c r="V25" s="5">
        <f>('RTP+TIP_Summary'!V25+'RTP+TIP_Summary'!V122)/1000000</f>
        <v>86.125</v>
      </c>
      <c r="W25" s="5">
        <f>('RTP+TIP_Summary'!W25+'RTP+TIP_Summary'!W122)/1000000</f>
        <v>86.125</v>
      </c>
      <c r="X25" s="5">
        <f>('RTP+TIP_Summary'!X25+'RTP+TIP_Summary'!X122)/1000000</f>
        <v>86.125</v>
      </c>
      <c r="Y25" s="5">
        <f>('RTP+TIP_Summary'!Y25+'RTP+TIP_Summary'!Y122)/1000000</f>
        <v>86.125</v>
      </c>
      <c r="Z25" s="5">
        <f>('RTP+TIP_Summary'!Z25+'RTP+TIP_Summary'!Z122)/1000000</f>
        <v>86.125</v>
      </c>
      <c r="AA25" s="5">
        <f>('RTP+TIP_Summary'!AA25+'RTP+TIP_Summary'!AA122)/1000000</f>
        <v>86.125</v>
      </c>
      <c r="AB25" s="5">
        <f>('RTP+TIP_Summary'!AB25+'RTP+TIP_Summary'!AB122)/1000000</f>
        <v>86.125</v>
      </c>
      <c r="AC25" s="5">
        <f>('RTP+TIP_Summary'!AC25+'RTP+TIP_Summary'!AC122)/1000000</f>
        <v>0</v>
      </c>
      <c r="AD25" s="5">
        <f>('RTP+TIP_Summary'!AD25+'RTP+TIP_Summary'!AD122)/1000000</f>
        <v>0</v>
      </c>
      <c r="AE25" s="5">
        <f>('RTP+TIP_Summary'!AE25+'RTP+TIP_Summary'!AE122)/1000000</f>
        <v>0</v>
      </c>
      <c r="AF25" s="5">
        <f>('RTP+TIP_Summary'!AF25+'RTP+TIP_Summary'!AF122)/1000000</f>
        <v>0</v>
      </c>
      <c r="AG25" s="5">
        <f>('RTP+TIP_Summary'!AG25+'RTP+TIP_Summary'!AG122)/1000000</f>
        <v>0</v>
      </c>
      <c r="AH25" s="5">
        <f>('RTP+TIP_Summary'!AH25+'RTP+TIP_Summary'!AH122)/1000000</f>
        <v>0</v>
      </c>
      <c r="AI25" s="5">
        <f>('RTP+TIP_Summary'!AI25+'RTP+TIP_Summary'!AI122)/1000000</f>
        <v>0</v>
      </c>
      <c r="AJ25" s="5">
        <f>('RTP+TIP_Summary'!AJ25+'RTP+TIP_Summary'!AJ122)/1000000</f>
        <v>0</v>
      </c>
      <c r="AK25" s="5">
        <f>('RTP+TIP_Summary'!AK25+'RTP+TIP_Summary'!AK122)/1000000</f>
        <v>0</v>
      </c>
      <c r="AL25" s="5">
        <f>('RTP+TIP_Summary'!AL25+'RTP+TIP_Summary'!AL122)/1000000</f>
        <v>0</v>
      </c>
      <c r="AM25" s="5">
        <f>('RTP+TIP_Summary'!AM25+'RTP+TIP_Summary'!AM122)/1000000</f>
        <v>0</v>
      </c>
      <c r="AN25" s="5">
        <f>('RTP+TIP_Summary'!AN25+'RTP+TIP_Summary'!AN122)/1000000</f>
        <v>0</v>
      </c>
      <c r="AO25" s="5">
        <f>('RTP+TIP_Summary'!AO25+'RTP+TIP_Summary'!AO122)/1000000</f>
        <v>0</v>
      </c>
      <c r="AP25" s="5">
        <f>('RTP+TIP_Summary'!AP25+'RTP+TIP_Summary'!AP122)/1000000</f>
        <v>0</v>
      </c>
      <c r="AQ25" s="5">
        <f>('RTP+TIP_Summary'!AQ25+'RTP+TIP_Summary'!AQ122)/1000000</f>
        <v>0</v>
      </c>
      <c r="AR25" s="5">
        <f>('RTP+TIP_Summary'!AR25+'RTP+TIP_Summary'!AR122)/1000000</f>
        <v>0</v>
      </c>
      <c r="AS25" s="5">
        <f>('RTP+TIP_Summary'!AS25+'RTP+TIP_Summary'!AS122)/1000000</f>
        <v>0</v>
      </c>
      <c r="AT25" s="5">
        <f>('RTP+TIP_Summary'!AT25+'RTP+TIP_Summary'!AT122)/1000000</f>
        <v>0</v>
      </c>
      <c r="AU25" s="5">
        <f>('RTP+TIP_Summary'!AU25+'RTP+TIP_Summary'!AU122)/1000000</f>
        <v>0</v>
      </c>
    </row>
    <row r="26" spans="1:47">
      <c r="A26" s="5" t="str">
        <f>'RTP+TIP_Summary'!A26</f>
        <v>ODOT/TSMO/TDM</v>
      </c>
      <c r="B26" s="5">
        <f>('RTP+TIP_Summary'!B26+'RTP+TIP_Summary'!B123)/1000000</f>
        <v>5.375</v>
      </c>
      <c r="C26" s="5">
        <f>('RTP+TIP_Summary'!C26+'RTP+TIP_Summary'!C123)/1000000</f>
        <v>5.375</v>
      </c>
      <c r="D26" s="5">
        <f>('RTP+TIP_Summary'!D26+'RTP+TIP_Summary'!D123)/1000000</f>
        <v>5.375</v>
      </c>
      <c r="E26" s="5">
        <f>('RTP+TIP_Summary'!E26+'RTP+TIP_Summary'!E123)/1000000</f>
        <v>5.375</v>
      </c>
      <c r="F26" s="5">
        <f>('RTP+TIP_Summary'!F26+'RTP+TIP_Summary'!F123)/1000000</f>
        <v>0</v>
      </c>
      <c r="G26" s="5">
        <f>('RTP+TIP_Summary'!G26+'RTP+TIP_Summary'!G123)/1000000</f>
        <v>0</v>
      </c>
      <c r="H26" s="5">
        <f>('RTP+TIP_Summary'!H26+'RTP+TIP_Summary'!H123)/1000000</f>
        <v>0</v>
      </c>
      <c r="I26" s="5">
        <f>('RTP+TIP_Summary'!I26+'RTP+TIP_Summary'!I123)/1000000</f>
        <v>0</v>
      </c>
      <c r="J26" s="5">
        <f>('RTP+TIP_Summary'!J26+'RTP+TIP_Summary'!J123)/1000000</f>
        <v>0</v>
      </c>
      <c r="K26" s="5">
        <f>('RTP+TIP_Summary'!K26+'RTP+TIP_Summary'!K123)/1000000</f>
        <v>0</v>
      </c>
      <c r="L26" s="5">
        <f>('RTP+TIP_Summary'!L26+'RTP+TIP_Summary'!L123)/1000000</f>
        <v>0</v>
      </c>
      <c r="M26" s="5">
        <f>('RTP+TIP_Summary'!M26+'RTP+TIP_Summary'!M123)/1000000</f>
        <v>0</v>
      </c>
      <c r="N26" s="5">
        <f>('RTP+TIP_Summary'!N26+'RTP+TIP_Summary'!N123)/1000000</f>
        <v>0</v>
      </c>
      <c r="O26" s="5">
        <f>('RTP+TIP_Summary'!O26+'RTP+TIP_Summary'!O123)/1000000</f>
        <v>0</v>
      </c>
      <c r="P26" s="5">
        <f>('RTP+TIP_Summary'!P26+'RTP+TIP_Summary'!P123)/1000000</f>
        <v>0</v>
      </c>
      <c r="Q26" s="5">
        <f>('RTP+TIP_Summary'!Q26+'RTP+TIP_Summary'!Q123)/1000000</f>
        <v>0</v>
      </c>
      <c r="R26" s="5">
        <f>('RTP+TIP_Summary'!R26+'RTP+TIP_Summary'!R123)/1000000</f>
        <v>0</v>
      </c>
      <c r="S26" s="5">
        <f>('RTP+TIP_Summary'!S26+'RTP+TIP_Summary'!S123)/1000000</f>
        <v>0</v>
      </c>
      <c r="T26" s="5">
        <f>('RTP+TIP_Summary'!T26+'RTP+TIP_Summary'!T123)/1000000</f>
        <v>0</v>
      </c>
      <c r="U26" s="5">
        <f>('RTP+TIP_Summary'!U26+'RTP+TIP_Summary'!U123)/1000000</f>
        <v>11.328749999999999</v>
      </c>
      <c r="V26" s="5">
        <f>('RTP+TIP_Summary'!V26+'RTP+TIP_Summary'!V123)/1000000</f>
        <v>11.328749999999999</v>
      </c>
      <c r="W26" s="5">
        <f>('RTP+TIP_Summary'!W26+'RTP+TIP_Summary'!W123)/1000000</f>
        <v>11.328749999999999</v>
      </c>
      <c r="X26" s="5">
        <f>('RTP+TIP_Summary'!X26+'RTP+TIP_Summary'!X123)/1000000</f>
        <v>11.328749999999999</v>
      </c>
      <c r="Y26" s="5">
        <f>('RTP+TIP_Summary'!Y26+'RTP+TIP_Summary'!Y123)/1000000</f>
        <v>11.328749999999999</v>
      </c>
      <c r="Z26" s="5">
        <f>('RTP+TIP_Summary'!Z26+'RTP+TIP_Summary'!Z123)/1000000</f>
        <v>11.328749999999999</v>
      </c>
      <c r="AA26" s="5">
        <f>('RTP+TIP_Summary'!AA26+'RTP+TIP_Summary'!AA123)/1000000</f>
        <v>11.328749999999999</v>
      </c>
      <c r="AB26" s="5">
        <f>('RTP+TIP_Summary'!AB26+'RTP+TIP_Summary'!AB123)/1000000</f>
        <v>11.328749999999999</v>
      </c>
      <c r="AC26" s="5">
        <f>('RTP+TIP_Summary'!AC26+'RTP+TIP_Summary'!AC123)/1000000</f>
        <v>0</v>
      </c>
      <c r="AD26" s="5">
        <f>('RTP+TIP_Summary'!AD26+'RTP+TIP_Summary'!AD123)/1000000</f>
        <v>0</v>
      </c>
      <c r="AE26" s="5">
        <f>('RTP+TIP_Summary'!AE26+'RTP+TIP_Summary'!AE123)/1000000</f>
        <v>0</v>
      </c>
      <c r="AF26" s="5">
        <f>('RTP+TIP_Summary'!AF26+'RTP+TIP_Summary'!AF123)/1000000</f>
        <v>0</v>
      </c>
      <c r="AG26" s="5">
        <f>('RTP+TIP_Summary'!AG26+'RTP+TIP_Summary'!AG123)/1000000</f>
        <v>0</v>
      </c>
      <c r="AH26" s="5">
        <f>('RTP+TIP_Summary'!AH26+'RTP+TIP_Summary'!AH123)/1000000</f>
        <v>0</v>
      </c>
      <c r="AI26" s="5">
        <f>('RTP+TIP_Summary'!AI26+'RTP+TIP_Summary'!AI123)/1000000</f>
        <v>0</v>
      </c>
      <c r="AJ26" s="5">
        <f>('RTP+TIP_Summary'!AJ26+'RTP+TIP_Summary'!AJ123)/1000000</f>
        <v>0</v>
      </c>
      <c r="AK26" s="5">
        <f>('RTP+TIP_Summary'!AK26+'RTP+TIP_Summary'!AK123)/1000000</f>
        <v>0</v>
      </c>
      <c r="AL26" s="5">
        <f>('RTP+TIP_Summary'!AL26+'RTP+TIP_Summary'!AL123)/1000000</f>
        <v>0</v>
      </c>
      <c r="AM26" s="5">
        <f>('RTP+TIP_Summary'!AM26+'RTP+TIP_Summary'!AM123)/1000000</f>
        <v>0</v>
      </c>
      <c r="AN26" s="5">
        <f>('RTP+TIP_Summary'!AN26+'RTP+TIP_Summary'!AN123)/1000000</f>
        <v>0</v>
      </c>
      <c r="AO26" s="5">
        <f>('RTP+TIP_Summary'!AO26+'RTP+TIP_Summary'!AO123)/1000000</f>
        <v>0</v>
      </c>
      <c r="AP26" s="5">
        <f>('RTP+TIP_Summary'!AP26+'RTP+TIP_Summary'!AP123)/1000000</f>
        <v>0</v>
      </c>
      <c r="AQ26" s="5">
        <f>('RTP+TIP_Summary'!AQ26+'RTP+TIP_Summary'!AQ123)/1000000</f>
        <v>0</v>
      </c>
      <c r="AR26" s="5">
        <f>('RTP+TIP_Summary'!AR26+'RTP+TIP_Summary'!AR123)/1000000</f>
        <v>0</v>
      </c>
      <c r="AS26" s="5">
        <f>('RTP+TIP_Summary'!AS26+'RTP+TIP_Summary'!AS123)/1000000</f>
        <v>0</v>
      </c>
      <c r="AT26" s="5">
        <f>('RTP+TIP_Summary'!AT26+'RTP+TIP_Summary'!AT123)/1000000</f>
        <v>0</v>
      </c>
      <c r="AU26" s="5">
        <f>('RTP+TIP_Summary'!AU26+'RTP+TIP_Summary'!AU123)/1000000</f>
        <v>0</v>
      </c>
    </row>
    <row r="27" spans="1:47">
      <c r="A27" s="5" t="str">
        <f>'RTP+TIP_Summary'!A27</f>
        <v>Port/Active Transportation</v>
      </c>
      <c r="B27" s="5">
        <f>('RTP+TIP_Summary'!B27+'RTP+TIP_Summary'!B124)/1000000</f>
        <v>0.29095874999999999</v>
      </c>
      <c r="C27" s="5">
        <f>('RTP+TIP_Summary'!C27+'RTP+TIP_Summary'!C124)/1000000</f>
        <v>0.29095874999999999</v>
      </c>
      <c r="D27" s="5">
        <f>('RTP+TIP_Summary'!D27+'RTP+TIP_Summary'!D124)/1000000</f>
        <v>0.29095874999999999</v>
      </c>
      <c r="E27" s="5">
        <f>('RTP+TIP_Summary'!E27+'RTP+TIP_Summary'!E124)/1000000</f>
        <v>0.29095874999999999</v>
      </c>
      <c r="F27" s="5">
        <f>('RTP+TIP_Summary'!F27+'RTP+TIP_Summary'!F124)/1000000</f>
        <v>0</v>
      </c>
      <c r="G27" s="5">
        <f>('RTP+TIP_Summary'!G27+'RTP+TIP_Summary'!G124)/1000000</f>
        <v>0</v>
      </c>
      <c r="H27" s="5">
        <f>('RTP+TIP_Summary'!H27+'RTP+TIP_Summary'!H124)/1000000</f>
        <v>0</v>
      </c>
      <c r="I27" s="5">
        <f>('RTP+TIP_Summary'!I27+'RTP+TIP_Summary'!I124)/1000000</f>
        <v>0</v>
      </c>
      <c r="J27" s="5">
        <f>('RTP+TIP_Summary'!J27+'RTP+TIP_Summary'!J124)/1000000</f>
        <v>0</v>
      </c>
      <c r="K27" s="5">
        <f>('RTP+TIP_Summary'!K27+'RTP+TIP_Summary'!K124)/1000000</f>
        <v>0</v>
      </c>
      <c r="L27" s="5">
        <f>('RTP+TIP_Summary'!L27+'RTP+TIP_Summary'!L124)/1000000</f>
        <v>0</v>
      </c>
      <c r="M27" s="5">
        <f>('RTP+TIP_Summary'!M27+'RTP+TIP_Summary'!M124)/1000000</f>
        <v>0</v>
      </c>
      <c r="N27" s="5">
        <f>('RTP+TIP_Summary'!N27+'RTP+TIP_Summary'!N124)/1000000</f>
        <v>0</v>
      </c>
      <c r="O27" s="5">
        <f>('RTP+TIP_Summary'!O27+'RTP+TIP_Summary'!O124)/1000000</f>
        <v>0</v>
      </c>
      <c r="P27" s="5">
        <f>('RTP+TIP_Summary'!P27+'RTP+TIP_Summary'!P124)/1000000</f>
        <v>0</v>
      </c>
      <c r="Q27" s="5">
        <f>('RTP+TIP_Summary'!Q27+'RTP+TIP_Summary'!Q124)/1000000</f>
        <v>0</v>
      </c>
      <c r="R27" s="5">
        <f>('RTP+TIP_Summary'!R27+'RTP+TIP_Summary'!R124)/1000000</f>
        <v>0</v>
      </c>
      <c r="S27" s="5">
        <f>('RTP+TIP_Summary'!S27+'RTP+TIP_Summary'!S124)/1000000</f>
        <v>0</v>
      </c>
      <c r="T27" s="5">
        <f>('RTP+TIP_Summary'!T27+'RTP+TIP_Summary'!T124)/1000000</f>
        <v>0</v>
      </c>
      <c r="U27" s="5">
        <f>('RTP+TIP_Summary'!U27+'RTP+TIP_Summary'!U124)/1000000</f>
        <v>0</v>
      </c>
      <c r="V27" s="5">
        <f>('RTP+TIP_Summary'!V27+'RTP+TIP_Summary'!V124)/1000000</f>
        <v>0</v>
      </c>
      <c r="W27" s="5">
        <f>('RTP+TIP_Summary'!W27+'RTP+TIP_Summary'!W124)/1000000</f>
        <v>0</v>
      </c>
      <c r="X27" s="5">
        <f>('RTP+TIP_Summary'!X27+'RTP+TIP_Summary'!X124)/1000000</f>
        <v>0</v>
      </c>
      <c r="Y27" s="5">
        <f>('RTP+TIP_Summary'!Y27+'RTP+TIP_Summary'!Y124)/1000000</f>
        <v>0</v>
      </c>
      <c r="Z27" s="5">
        <f>('RTP+TIP_Summary'!Z27+'RTP+TIP_Summary'!Z124)/1000000</f>
        <v>0</v>
      </c>
      <c r="AA27" s="5">
        <f>('RTP+TIP_Summary'!AA27+'RTP+TIP_Summary'!AA124)/1000000</f>
        <v>0</v>
      </c>
      <c r="AB27" s="5">
        <f>('RTP+TIP_Summary'!AB27+'RTP+TIP_Summary'!AB124)/1000000</f>
        <v>0</v>
      </c>
      <c r="AC27" s="5">
        <f>('RTP+TIP_Summary'!AC27+'RTP+TIP_Summary'!AC124)/1000000</f>
        <v>0</v>
      </c>
      <c r="AD27" s="5">
        <f>('RTP+TIP_Summary'!AD27+'RTP+TIP_Summary'!AD124)/1000000</f>
        <v>0</v>
      </c>
      <c r="AE27" s="5">
        <f>('RTP+TIP_Summary'!AE27+'RTP+TIP_Summary'!AE124)/1000000</f>
        <v>0</v>
      </c>
      <c r="AF27" s="5">
        <f>('RTP+TIP_Summary'!AF27+'RTP+TIP_Summary'!AF124)/1000000</f>
        <v>0</v>
      </c>
      <c r="AG27" s="5">
        <f>('RTP+TIP_Summary'!AG27+'RTP+TIP_Summary'!AG124)/1000000</f>
        <v>0</v>
      </c>
      <c r="AH27" s="5">
        <f>('RTP+TIP_Summary'!AH27+'RTP+TIP_Summary'!AH124)/1000000</f>
        <v>0</v>
      </c>
      <c r="AI27" s="5">
        <f>('RTP+TIP_Summary'!AI27+'RTP+TIP_Summary'!AI124)/1000000</f>
        <v>0</v>
      </c>
      <c r="AJ27" s="5">
        <f>('RTP+TIP_Summary'!AJ27+'RTP+TIP_Summary'!AJ124)/1000000</f>
        <v>0</v>
      </c>
      <c r="AK27" s="5">
        <f>('RTP+TIP_Summary'!AK27+'RTP+TIP_Summary'!AK124)/1000000</f>
        <v>0</v>
      </c>
      <c r="AL27" s="5">
        <f>('RTP+TIP_Summary'!AL27+'RTP+TIP_Summary'!AL124)/1000000</f>
        <v>0</v>
      </c>
      <c r="AM27" s="5">
        <f>('RTP+TIP_Summary'!AM27+'RTP+TIP_Summary'!AM124)/1000000</f>
        <v>0</v>
      </c>
      <c r="AN27" s="5">
        <f>('RTP+TIP_Summary'!AN27+'RTP+TIP_Summary'!AN124)/1000000</f>
        <v>0</v>
      </c>
      <c r="AO27" s="5">
        <f>('RTP+TIP_Summary'!AO27+'RTP+TIP_Summary'!AO124)/1000000</f>
        <v>0</v>
      </c>
      <c r="AP27" s="5">
        <f>('RTP+TIP_Summary'!AP27+'RTP+TIP_Summary'!AP124)/1000000</f>
        <v>0</v>
      </c>
      <c r="AQ27" s="5">
        <f>('RTP+TIP_Summary'!AQ27+'RTP+TIP_Summary'!AQ124)/1000000</f>
        <v>0</v>
      </c>
      <c r="AR27" s="5">
        <f>('RTP+TIP_Summary'!AR27+'RTP+TIP_Summary'!AR124)/1000000</f>
        <v>0</v>
      </c>
      <c r="AS27" s="5">
        <f>('RTP+TIP_Summary'!AS27+'RTP+TIP_Summary'!AS124)/1000000</f>
        <v>0</v>
      </c>
      <c r="AT27" s="5">
        <f>('RTP+TIP_Summary'!AT27+'RTP+TIP_Summary'!AT124)/1000000</f>
        <v>0</v>
      </c>
      <c r="AU27" s="5">
        <f>('RTP+TIP_Summary'!AU27+'RTP+TIP_Summary'!AU124)/1000000</f>
        <v>0</v>
      </c>
    </row>
    <row r="28" spans="1:47">
      <c r="A28" s="5" t="str">
        <f>'RTP+TIP_Summary'!A28</f>
        <v>Port/Freight</v>
      </c>
      <c r="B28" s="5">
        <f>('RTP+TIP_Summary'!B28+'RTP+TIP_Summary'!B125)/1000000</f>
        <v>43.004600000000003</v>
      </c>
      <c r="C28" s="5">
        <f>('RTP+TIP_Summary'!C28+'RTP+TIP_Summary'!C125)/1000000</f>
        <v>43.004600000000003</v>
      </c>
      <c r="D28" s="5">
        <f>('RTP+TIP_Summary'!D28+'RTP+TIP_Summary'!D125)/1000000</f>
        <v>43.004600000000003</v>
      </c>
      <c r="E28" s="5">
        <f>('RTP+TIP_Summary'!E28+'RTP+TIP_Summary'!E125)/1000000</f>
        <v>43.004600000000003</v>
      </c>
      <c r="F28" s="5">
        <f>('RTP+TIP_Summary'!F28+'RTP+TIP_Summary'!F125)/1000000</f>
        <v>17.973457142857146</v>
      </c>
      <c r="G28" s="5">
        <f>('RTP+TIP_Summary'!G28+'RTP+TIP_Summary'!G125)/1000000</f>
        <v>17.973457142857146</v>
      </c>
      <c r="H28" s="5">
        <f>('RTP+TIP_Summary'!H28+'RTP+TIP_Summary'!H125)/1000000</f>
        <v>17.973457142857146</v>
      </c>
      <c r="I28" s="5">
        <f>('RTP+TIP_Summary'!I28+'RTP+TIP_Summary'!I125)/1000000</f>
        <v>17.973457142857146</v>
      </c>
      <c r="J28" s="5">
        <f>('RTP+TIP_Summary'!J28+'RTP+TIP_Summary'!J125)/1000000</f>
        <v>17.973457142857146</v>
      </c>
      <c r="K28" s="5">
        <f>('RTP+TIP_Summary'!K28+'RTP+TIP_Summary'!K125)/1000000</f>
        <v>17.973457142857146</v>
      </c>
      <c r="L28" s="5">
        <f>('RTP+TIP_Summary'!L28+'RTP+TIP_Summary'!L125)/1000000</f>
        <v>17.973457142857146</v>
      </c>
      <c r="M28" s="5">
        <f>('RTP+TIP_Summary'!M28+'RTP+TIP_Summary'!M125)/1000000</f>
        <v>20.569922999999999</v>
      </c>
      <c r="N28" s="5">
        <f>('RTP+TIP_Summary'!N28+'RTP+TIP_Summary'!N125)/1000000</f>
        <v>20.569922999999999</v>
      </c>
      <c r="O28" s="5">
        <f>('RTP+TIP_Summary'!O28+'RTP+TIP_Summary'!O125)/1000000</f>
        <v>20.569922999999999</v>
      </c>
      <c r="P28" s="5">
        <f>('RTP+TIP_Summary'!P28+'RTP+TIP_Summary'!P125)/1000000</f>
        <v>20.569922999999999</v>
      </c>
      <c r="Q28" s="5">
        <f>('RTP+TIP_Summary'!Q28+'RTP+TIP_Summary'!Q125)/1000000</f>
        <v>20.569922999999999</v>
      </c>
      <c r="R28" s="5">
        <f>('RTP+TIP_Summary'!R28+'RTP+TIP_Summary'!R125)/1000000</f>
        <v>20.569922999999999</v>
      </c>
      <c r="S28" s="5">
        <f>('RTP+TIP_Summary'!S28+'RTP+TIP_Summary'!S125)/1000000</f>
        <v>20.569922999999999</v>
      </c>
      <c r="T28" s="5">
        <f>('RTP+TIP_Summary'!T28+'RTP+TIP_Summary'!T125)/1000000</f>
        <v>20.569922999999999</v>
      </c>
      <c r="U28" s="5">
        <f>('RTP+TIP_Summary'!U28+'RTP+TIP_Summary'!U125)/1000000</f>
        <v>0</v>
      </c>
      <c r="V28" s="5">
        <f>('RTP+TIP_Summary'!V28+'RTP+TIP_Summary'!V125)/1000000</f>
        <v>0</v>
      </c>
      <c r="W28" s="5">
        <f>('RTP+TIP_Summary'!W28+'RTP+TIP_Summary'!W125)/1000000</f>
        <v>0</v>
      </c>
      <c r="X28" s="5">
        <f>('RTP+TIP_Summary'!X28+'RTP+TIP_Summary'!X125)/1000000</f>
        <v>0</v>
      </c>
      <c r="Y28" s="5">
        <f>('RTP+TIP_Summary'!Y28+'RTP+TIP_Summary'!Y125)/1000000</f>
        <v>0</v>
      </c>
      <c r="Z28" s="5">
        <f>('RTP+TIP_Summary'!Z28+'RTP+TIP_Summary'!Z125)/1000000</f>
        <v>0</v>
      </c>
      <c r="AA28" s="5">
        <f>('RTP+TIP_Summary'!AA28+'RTP+TIP_Summary'!AA125)/1000000</f>
        <v>0</v>
      </c>
      <c r="AB28" s="5">
        <f>('RTP+TIP_Summary'!AB28+'RTP+TIP_Summary'!AB125)/1000000</f>
        <v>0</v>
      </c>
      <c r="AC28" s="5">
        <f>('RTP+TIP_Summary'!AC28+'RTP+TIP_Summary'!AC125)/1000000</f>
        <v>0</v>
      </c>
      <c r="AD28" s="5">
        <f>('RTP+TIP_Summary'!AD28+'RTP+TIP_Summary'!AD125)/1000000</f>
        <v>0</v>
      </c>
      <c r="AE28" s="5">
        <f>('RTP+TIP_Summary'!AE28+'RTP+TIP_Summary'!AE125)/1000000</f>
        <v>0</v>
      </c>
      <c r="AF28" s="5">
        <f>('RTP+TIP_Summary'!AF28+'RTP+TIP_Summary'!AF125)/1000000</f>
        <v>0</v>
      </c>
      <c r="AG28" s="5">
        <f>('RTP+TIP_Summary'!AG28+'RTP+TIP_Summary'!AG125)/1000000</f>
        <v>0</v>
      </c>
      <c r="AH28" s="5">
        <f>('RTP+TIP_Summary'!AH28+'RTP+TIP_Summary'!AH125)/1000000</f>
        <v>0</v>
      </c>
      <c r="AI28" s="5">
        <f>('RTP+TIP_Summary'!AI28+'RTP+TIP_Summary'!AI125)/1000000</f>
        <v>0</v>
      </c>
      <c r="AJ28" s="5">
        <f>('RTP+TIP_Summary'!AJ28+'RTP+TIP_Summary'!AJ125)/1000000</f>
        <v>0</v>
      </c>
      <c r="AK28" s="5">
        <f>('RTP+TIP_Summary'!AK28+'RTP+TIP_Summary'!AK125)/1000000</f>
        <v>0</v>
      </c>
      <c r="AL28" s="5">
        <f>('RTP+TIP_Summary'!AL28+'RTP+TIP_Summary'!AL125)/1000000</f>
        <v>0</v>
      </c>
      <c r="AM28" s="5">
        <f>('RTP+TIP_Summary'!AM28+'RTP+TIP_Summary'!AM125)/1000000</f>
        <v>0</v>
      </c>
      <c r="AN28" s="5">
        <f>('RTP+TIP_Summary'!AN28+'RTP+TIP_Summary'!AN125)/1000000</f>
        <v>0</v>
      </c>
      <c r="AO28" s="5">
        <f>('RTP+TIP_Summary'!AO28+'RTP+TIP_Summary'!AO125)/1000000</f>
        <v>0</v>
      </c>
      <c r="AP28" s="5">
        <f>('RTP+TIP_Summary'!AP28+'RTP+TIP_Summary'!AP125)/1000000</f>
        <v>0</v>
      </c>
      <c r="AQ28" s="5">
        <f>('RTP+TIP_Summary'!AQ28+'RTP+TIP_Summary'!AQ125)/1000000</f>
        <v>0</v>
      </c>
      <c r="AR28" s="5">
        <f>('RTP+TIP_Summary'!AR28+'RTP+TIP_Summary'!AR125)/1000000</f>
        <v>0</v>
      </c>
      <c r="AS28" s="5">
        <f>('RTP+TIP_Summary'!AS28+'RTP+TIP_Summary'!AS125)/1000000</f>
        <v>0</v>
      </c>
      <c r="AT28" s="5">
        <f>('RTP+TIP_Summary'!AT28+'RTP+TIP_Summary'!AT125)/1000000</f>
        <v>0</v>
      </c>
      <c r="AU28" s="5">
        <f>('RTP+TIP_Summary'!AU28+'RTP+TIP_Summary'!AU125)/1000000</f>
        <v>0</v>
      </c>
    </row>
    <row r="29" spans="1:47">
      <c r="A29" s="5" t="str">
        <f>'RTP+TIP_Summary'!A29</f>
        <v>Port/Roads and Bridges</v>
      </c>
      <c r="B29" s="5">
        <f>('RTP+TIP_Summary'!B29+'RTP+TIP_Summary'!B126)/1000000</f>
        <v>4.8</v>
      </c>
      <c r="C29" s="5">
        <f>('RTP+TIP_Summary'!C29+'RTP+TIP_Summary'!C126)/1000000</f>
        <v>4.8</v>
      </c>
      <c r="D29" s="5">
        <f>('RTP+TIP_Summary'!D29+'RTP+TIP_Summary'!D126)/1000000</f>
        <v>4.8</v>
      </c>
      <c r="E29" s="5">
        <f>('RTP+TIP_Summary'!E29+'RTP+TIP_Summary'!E126)/1000000</f>
        <v>4.8</v>
      </c>
      <c r="F29" s="5">
        <f>('RTP+TIP_Summary'!F29+'RTP+TIP_Summary'!F126)/1000000</f>
        <v>0.86956521739130432</v>
      </c>
      <c r="G29" s="5">
        <f>('RTP+TIP_Summary'!G29+'RTP+TIP_Summary'!G126)/1000000</f>
        <v>0.86956521739130432</v>
      </c>
      <c r="H29" s="5">
        <f>('RTP+TIP_Summary'!H29+'RTP+TIP_Summary'!H126)/1000000</f>
        <v>0.86956521739130432</v>
      </c>
      <c r="I29" s="5">
        <f>('RTP+TIP_Summary'!I29+'RTP+TIP_Summary'!I126)/1000000</f>
        <v>0.86956521739130432</v>
      </c>
      <c r="J29" s="5">
        <f>('RTP+TIP_Summary'!J29+'RTP+TIP_Summary'!J126)/1000000</f>
        <v>0.86956521739130432</v>
      </c>
      <c r="K29" s="5">
        <f>('RTP+TIP_Summary'!K29+'RTP+TIP_Summary'!K126)/1000000</f>
        <v>0.86956521739130432</v>
      </c>
      <c r="L29" s="5">
        <f>('RTP+TIP_Summary'!L29+'RTP+TIP_Summary'!L126)/1000000</f>
        <v>0.86956521739130432</v>
      </c>
      <c r="M29" s="5">
        <f>('RTP+TIP_Summary'!M29+'RTP+TIP_Summary'!M126)/1000000</f>
        <v>0.86956521739130432</v>
      </c>
      <c r="N29" s="5">
        <f>('RTP+TIP_Summary'!N29+'RTP+TIP_Summary'!N126)/1000000</f>
        <v>0.86956521739130432</v>
      </c>
      <c r="O29" s="5">
        <f>('RTP+TIP_Summary'!O29+'RTP+TIP_Summary'!O126)/1000000</f>
        <v>0.86956521739130432</v>
      </c>
      <c r="P29" s="5">
        <f>('RTP+TIP_Summary'!P29+'RTP+TIP_Summary'!P126)/1000000</f>
        <v>0.86956521739130432</v>
      </c>
      <c r="Q29" s="5">
        <f>('RTP+TIP_Summary'!Q29+'RTP+TIP_Summary'!Q126)/1000000</f>
        <v>0.86956521739130432</v>
      </c>
      <c r="R29" s="5">
        <f>('RTP+TIP_Summary'!R29+'RTP+TIP_Summary'!R126)/1000000</f>
        <v>0.86956521739130432</v>
      </c>
      <c r="S29" s="5">
        <f>('RTP+TIP_Summary'!S29+'RTP+TIP_Summary'!S126)/1000000</f>
        <v>0.86956521739130432</v>
      </c>
      <c r="T29" s="5">
        <f>('RTP+TIP_Summary'!T29+'RTP+TIP_Summary'!T126)/1000000</f>
        <v>0.86956521739130432</v>
      </c>
      <c r="U29" s="5">
        <f>('RTP+TIP_Summary'!U29+'RTP+TIP_Summary'!U126)/1000000</f>
        <v>0.86956521739130432</v>
      </c>
      <c r="V29" s="5">
        <f>('RTP+TIP_Summary'!V29+'RTP+TIP_Summary'!V126)/1000000</f>
        <v>0.86956521739130432</v>
      </c>
      <c r="W29" s="5">
        <f>('RTP+TIP_Summary'!W29+'RTP+TIP_Summary'!W126)/1000000</f>
        <v>0.86956521739130432</v>
      </c>
      <c r="X29" s="5">
        <f>('RTP+TIP_Summary'!X29+'RTP+TIP_Summary'!X126)/1000000</f>
        <v>0.86956521739130432</v>
      </c>
      <c r="Y29" s="5">
        <f>('RTP+TIP_Summary'!Y29+'RTP+TIP_Summary'!Y126)/1000000</f>
        <v>0.86956521739130432</v>
      </c>
      <c r="Z29" s="5">
        <f>('RTP+TIP_Summary'!Z29+'RTP+TIP_Summary'!Z126)/1000000</f>
        <v>0.86956521739130432</v>
      </c>
      <c r="AA29" s="5">
        <f>('RTP+TIP_Summary'!AA29+'RTP+TIP_Summary'!AA126)/1000000</f>
        <v>0.86956521739130432</v>
      </c>
      <c r="AB29" s="5">
        <f>('RTP+TIP_Summary'!AB29+'RTP+TIP_Summary'!AB126)/1000000</f>
        <v>0.86956521739130432</v>
      </c>
      <c r="AC29" s="5">
        <f>('RTP+TIP_Summary'!AC29+'RTP+TIP_Summary'!AC126)/1000000</f>
        <v>0</v>
      </c>
      <c r="AD29" s="5">
        <f>('RTP+TIP_Summary'!AD29+'RTP+TIP_Summary'!AD126)/1000000</f>
        <v>0</v>
      </c>
      <c r="AE29" s="5">
        <f>('RTP+TIP_Summary'!AE29+'RTP+TIP_Summary'!AE126)/1000000</f>
        <v>0</v>
      </c>
      <c r="AF29" s="5">
        <f>('RTP+TIP_Summary'!AF29+'RTP+TIP_Summary'!AF126)/1000000</f>
        <v>0</v>
      </c>
      <c r="AG29" s="5">
        <f>('RTP+TIP_Summary'!AG29+'RTP+TIP_Summary'!AG126)/1000000</f>
        <v>0</v>
      </c>
      <c r="AH29" s="5">
        <f>('RTP+TIP_Summary'!AH29+'RTP+TIP_Summary'!AH126)/1000000</f>
        <v>0</v>
      </c>
      <c r="AI29" s="5">
        <f>('RTP+TIP_Summary'!AI29+'RTP+TIP_Summary'!AI126)/1000000</f>
        <v>0</v>
      </c>
      <c r="AJ29" s="5">
        <f>('RTP+TIP_Summary'!AJ29+'RTP+TIP_Summary'!AJ126)/1000000</f>
        <v>0</v>
      </c>
      <c r="AK29" s="5">
        <f>('RTP+TIP_Summary'!AK29+'RTP+TIP_Summary'!AK126)/1000000</f>
        <v>0</v>
      </c>
      <c r="AL29" s="5">
        <f>('RTP+TIP_Summary'!AL29+'RTP+TIP_Summary'!AL126)/1000000</f>
        <v>0</v>
      </c>
      <c r="AM29" s="5">
        <f>('RTP+TIP_Summary'!AM29+'RTP+TIP_Summary'!AM126)/1000000</f>
        <v>0</v>
      </c>
      <c r="AN29" s="5">
        <f>('RTP+TIP_Summary'!AN29+'RTP+TIP_Summary'!AN126)/1000000</f>
        <v>0</v>
      </c>
      <c r="AO29" s="5">
        <f>('RTP+TIP_Summary'!AO29+'RTP+TIP_Summary'!AO126)/1000000</f>
        <v>0</v>
      </c>
      <c r="AP29" s="5">
        <f>('RTP+TIP_Summary'!AP29+'RTP+TIP_Summary'!AP126)/1000000</f>
        <v>0</v>
      </c>
      <c r="AQ29" s="5">
        <f>('RTP+TIP_Summary'!AQ29+'RTP+TIP_Summary'!AQ126)/1000000</f>
        <v>0</v>
      </c>
      <c r="AR29" s="5">
        <f>('RTP+TIP_Summary'!AR29+'RTP+TIP_Summary'!AR126)/1000000</f>
        <v>0</v>
      </c>
      <c r="AS29" s="5">
        <f>('RTP+TIP_Summary'!AS29+'RTP+TIP_Summary'!AS126)/1000000</f>
        <v>0</v>
      </c>
      <c r="AT29" s="5">
        <f>('RTP+TIP_Summary'!AT29+'RTP+TIP_Summary'!AT126)/1000000</f>
        <v>0</v>
      </c>
      <c r="AU29" s="5">
        <f>('RTP+TIP_Summary'!AU29+'RTP+TIP_Summary'!AU126)/1000000</f>
        <v>0</v>
      </c>
    </row>
    <row r="30" spans="1:47">
      <c r="A30" s="5" t="str">
        <f>'RTP+TIP_Summary'!A30</f>
        <v>Port/Transit</v>
      </c>
      <c r="B30" s="5">
        <f>('RTP+TIP_Summary'!B30+'RTP+TIP_Summary'!B127)/1000000</f>
        <v>0</v>
      </c>
      <c r="C30" s="5">
        <f>('RTP+TIP_Summary'!C30+'RTP+TIP_Summary'!C127)/1000000</f>
        <v>0</v>
      </c>
      <c r="D30" s="5">
        <f>('RTP+TIP_Summary'!D30+'RTP+TIP_Summary'!D127)/1000000</f>
        <v>0</v>
      </c>
      <c r="E30" s="5">
        <f>('RTP+TIP_Summary'!E30+'RTP+TIP_Summary'!E127)/1000000</f>
        <v>0</v>
      </c>
      <c r="F30" s="5">
        <f>('RTP+TIP_Summary'!F30+'RTP+TIP_Summary'!F127)/1000000</f>
        <v>0</v>
      </c>
      <c r="G30" s="5">
        <f>('RTP+TIP_Summary'!G30+'RTP+TIP_Summary'!G127)/1000000</f>
        <v>0</v>
      </c>
      <c r="H30" s="5">
        <f>('RTP+TIP_Summary'!H30+'RTP+TIP_Summary'!H127)/1000000</f>
        <v>0</v>
      </c>
      <c r="I30" s="5">
        <f>('RTP+TIP_Summary'!I30+'RTP+TIP_Summary'!I127)/1000000</f>
        <v>0</v>
      </c>
      <c r="J30" s="5">
        <f>('RTP+TIP_Summary'!J30+'RTP+TIP_Summary'!J127)/1000000</f>
        <v>0</v>
      </c>
      <c r="K30" s="5">
        <f>('RTP+TIP_Summary'!K30+'RTP+TIP_Summary'!K127)/1000000</f>
        <v>0</v>
      </c>
      <c r="L30" s="5">
        <f>('RTP+TIP_Summary'!L30+'RTP+TIP_Summary'!L127)/1000000</f>
        <v>0</v>
      </c>
      <c r="M30" s="5">
        <f>('RTP+TIP_Summary'!M30+'RTP+TIP_Summary'!M127)/1000000</f>
        <v>2.0413375</v>
      </c>
      <c r="N30" s="5">
        <f>('RTP+TIP_Summary'!N30+'RTP+TIP_Summary'!N127)/1000000</f>
        <v>2.0413375</v>
      </c>
      <c r="O30" s="5">
        <f>('RTP+TIP_Summary'!O30+'RTP+TIP_Summary'!O127)/1000000</f>
        <v>2.0413375</v>
      </c>
      <c r="P30" s="5">
        <f>('RTP+TIP_Summary'!P30+'RTP+TIP_Summary'!P127)/1000000</f>
        <v>2.0413375</v>
      </c>
      <c r="Q30" s="5">
        <f>('RTP+TIP_Summary'!Q30+'RTP+TIP_Summary'!Q127)/1000000</f>
        <v>2.0413375</v>
      </c>
      <c r="R30" s="5">
        <f>('RTP+TIP_Summary'!R30+'RTP+TIP_Summary'!R127)/1000000</f>
        <v>2.0413375</v>
      </c>
      <c r="S30" s="5">
        <f>('RTP+TIP_Summary'!S30+'RTP+TIP_Summary'!S127)/1000000</f>
        <v>2.0413375</v>
      </c>
      <c r="T30" s="5">
        <f>('RTP+TIP_Summary'!T30+'RTP+TIP_Summary'!T127)/1000000</f>
        <v>2.0413375</v>
      </c>
      <c r="U30" s="5">
        <f>('RTP+TIP_Summary'!U30+'RTP+TIP_Summary'!U127)/1000000</f>
        <v>0</v>
      </c>
      <c r="V30" s="5">
        <f>('RTP+TIP_Summary'!V30+'RTP+TIP_Summary'!V127)/1000000</f>
        <v>0</v>
      </c>
      <c r="W30" s="5">
        <f>('RTP+TIP_Summary'!W30+'RTP+TIP_Summary'!W127)/1000000</f>
        <v>0</v>
      </c>
      <c r="X30" s="5">
        <f>('RTP+TIP_Summary'!X30+'RTP+TIP_Summary'!X127)/1000000</f>
        <v>0</v>
      </c>
      <c r="Y30" s="5">
        <f>('RTP+TIP_Summary'!Y30+'RTP+TIP_Summary'!Y127)/1000000</f>
        <v>0</v>
      </c>
      <c r="Z30" s="5">
        <f>('RTP+TIP_Summary'!Z30+'RTP+TIP_Summary'!Z127)/1000000</f>
        <v>0</v>
      </c>
      <c r="AA30" s="5">
        <f>('RTP+TIP_Summary'!AA30+'RTP+TIP_Summary'!AA127)/1000000</f>
        <v>0</v>
      </c>
      <c r="AB30" s="5">
        <f>('RTP+TIP_Summary'!AB30+'RTP+TIP_Summary'!AB127)/1000000</f>
        <v>0</v>
      </c>
      <c r="AC30" s="5">
        <f>('RTP+TIP_Summary'!AC30+'RTP+TIP_Summary'!AC127)/1000000</f>
        <v>0</v>
      </c>
      <c r="AD30" s="5">
        <f>('RTP+TIP_Summary'!AD30+'RTP+TIP_Summary'!AD127)/1000000</f>
        <v>0</v>
      </c>
      <c r="AE30" s="5">
        <f>('RTP+TIP_Summary'!AE30+'RTP+TIP_Summary'!AE127)/1000000</f>
        <v>0</v>
      </c>
      <c r="AF30" s="5">
        <f>('RTP+TIP_Summary'!AF30+'RTP+TIP_Summary'!AF127)/1000000</f>
        <v>0</v>
      </c>
      <c r="AG30" s="5">
        <f>('RTP+TIP_Summary'!AG30+'RTP+TIP_Summary'!AG127)/1000000</f>
        <v>0</v>
      </c>
      <c r="AH30" s="5">
        <f>('RTP+TIP_Summary'!AH30+'RTP+TIP_Summary'!AH127)/1000000</f>
        <v>0</v>
      </c>
      <c r="AI30" s="5">
        <f>('RTP+TIP_Summary'!AI30+'RTP+TIP_Summary'!AI127)/1000000</f>
        <v>0</v>
      </c>
      <c r="AJ30" s="5">
        <f>('RTP+TIP_Summary'!AJ30+'RTP+TIP_Summary'!AJ127)/1000000</f>
        <v>0</v>
      </c>
      <c r="AK30" s="5">
        <f>('RTP+TIP_Summary'!AK30+'RTP+TIP_Summary'!AK127)/1000000</f>
        <v>0</v>
      </c>
      <c r="AL30" s="5">
        <f>('RTP+TIP_Summary'!AL30+'RTP+TIP_Summary'!AL127)/1000000</f>
        <v>0</v>
      </c>
      <c r="AM30" s="5">
        <f>('RTP+TIP_Summary'!AM30+'RTP+TIP_Summary'!AM127)/1000000</f>
        <v>0</v>
      </c>
      <c r="AN30" s="5">
        <f>('RTP+TIP_Summary'!AN30+'RTP+TIP_Summary'!AN127)/1000000</f>
        <v>0</v>
      </c>
      <c r="AO30" s="5">
        <f>('RTP+TIP_Summary'!AO30+'RTP+TIP_Summary'!AO127)/1000000</f>
        <v>0</v>
      </c>
      <c r="AP30" s="5">
        <f>('RTP+TIP_Summary'!AP30+'RTP+TIP_Summary'!AP127)/1000000</f>
        <v>0</v>
      </c>
      <c r="AQ30" s="5">
        <f>('RTP+TIP_Summary'!AQ30+'RTP+TIP_Summary'!AQ127)/1000000</f>
        <v>0</v>
      </c>
      <c r="AR30" s="5">
        <f>('RTP+TIP_Summary'!AR30+'RTP+TIP_Summary'!AR127)/1000000</f>
        <v>0</v>
      </c>
      <c r="AS30" s="5">
        <f>('RTP+TIP_Summary'!AS30+'RTP+TIP_Summary'!AS127)/1000000</f>
        <v>0</v>
      </c>
      <c r="AT30" s="5">
        <f>('RTP+TIP_Summary'!AT30+'RTP+TIP_Summary'!AT127)/1000000</f>
        <v>0</v>
      </c>
      <c r="AU30" s="5">
        <f>('RTP+TIP_Summary'!AU30+'RTP+TIP_Summary'!AU127)/1000000</f>
        <v>0</v>
      </c>
    </row>
    <row r="31" spans="1:47">
      <c r="A31" s="5" t="str">
        <f>'RTP+TIP_Summary'!A31</f>
        <v>Port/TSMO/TDM</v>
      </c>
      <c r="B31" s="5">
        <f>('RTP+TIP_Summary'!B31+'RTP+TIP_Summary'!B128)/1000000</f>
        <v>0.245</v>
      </c>
      <c r="C31" s="5">
        <f>('RTP+TIP_Summary'!C31+'RTP+TIP_Summary'!C128)/1000000</f>
        <v>0.245</v>
      </c>
      <c r="D31" s="5">
        <f>('RTP+TIP_Summary'!D31+'RTP+TIP_Summary'!D128)/1000000</f>
        <v>0.245</v>
      </c>
      <c r="E31" s="5">
        <f>('RTP+TIP_Summary'!E31+'RTP+TIP_Summary'!E128)/1000000</f>
        <v>0.245</v>
      </c>
      <c r="F31" s="5">
        <f>('RTP+TIP_Summary'!F31+'RTP+TIP_Summary'!F128)/1000000</f>
        <v>0</v>
      </c>
      <c r="G31" s="5">
        <f>('RTP+TIP_Summary'!G31+'RTP+TIP_Summary'!G128)/1000000</f>
        <v>0</v>
      </c>
      <c r="H31" s="5">
        <f>('RTP+TIP_Summary'!H31+'RTP+TIP_Summary'!H128)/1000000</f>
        <v>0</v>
      </c>
      <c r="I31" s="5">
        <f>('RTP+TIP_Summary'!I31+'RTP+TIP_Summary'!I128)/1000000</f>
        <v>0</v>
      </c>
      <c r="J31" s="5">
        <f>('RTP+TIP_Summary'!J31+'RTP+TIP_Summary'!J128)/1000000</f>
        <v>0</v>
      </c>
      <c r="K31" s="5">
        <f>('RTP+TIP_Summary'!K31+'RTP+TIP_Summary'!K128)/1000000</f>
        <v>0</v>
      </c>
      <c r="L31" s="5">
        <f>('RTP+TIP_Summary'!L31+'RTP+TIP_Summary'!L128)/1000000</f>
        <v>0</v>
      </c>
      <c r="M31" s="5">
        <f>('RTP+TIP_Summary'!M31+'RTP+TIP_Summary'!M128)/1000000</f>
        <v>0</v>
      </c>
      <c r="N31" s="5">
        <f>('RTP+TIP_Summary'!N31+'RTP+TIP_Summary'!N128)/1000000</f>
        <v>0</v>
      </c>
      <c r="O31" s="5">
        <f>('RTP+TIP_Summary'!O31+'RTP+TIP_Summary'!O128)/1000000</f>
        <v>0</v>
      </c>
      <c r="P31" s="5">
        <f>('RTP+TIP_Summary'!P31+'RTP+TIP_Summary'!P128)/1000000</f>
        <v>0</v>
      </c>
      <c r="Q31" s="5">
        <f>('RTP+TIP_Summary'!Q31+'RTP+TIP_Summary'!Q128)/1000000</f>
        <v>0</v>
      </c>
      <c r="R31" s="5">
        <f>('RTP+TIP_Summary'!R31+'RTP+TIP_Summary'!R128)/1000000</f>
        <v>0</v>
      </c>
      <c r="S31" s="5">
        <f>('RTP+TIP_Summary'!S31+'RTP+TIP_Summary'!S128)/1000000</f>
        <v>0</v>
      </c>
      <c r="T31" s="5">
        <f>('RTP+TIP_Summary'!T31+'RTP+TIP_Summary'!T128)/1000000</f>
        <v>0</v>
      </c>
      <c r="U31" s="5">
        <f>('RTP+TIP_Summary'!U31+'RTP+TIP_Summary'!U128)/1000000</f>
        <v>0</v>
      </c>
      <c r="V31" s="5">
        <f>('RTP+TIP_Summary'!V31+'RTP+TIP_Summary'!V128)/1000000</f>
        <v>0</v>
      </c>
      <c r="W31" s="5">
        <f>('RTP+TIP_Summary'!W31+'RTP+TIP_Summary'!W128)/1000000</f>
        <v>0</v>
      </c>
      <c r="X31" s="5">
        <f>('RTP+TIP_Summary'!X31+'RTP+TIP_Summary'!X128)/1000000</f>
        <v>0</v>
      </c>
      <c r="Y31" s="5">
        <f>('RTP+TIP_Summary'!Y31+'RTP+TIP_Summary'!Y128)/1000000</f>
        <v>0</v>
      </c>
      <c r="Z31" s="5">
        <f>('RTP+TIP_Summary'!Z31+'RTP+TIP_Summary'!Z128)/1000000</f>
        <v>0</v>
      </c>
      <c r="AA31" s="5">
        <f>('RTP+TIP_Summary'!AA31+'RTP+TIP_Summary'!AA128)/1000000</f>
        <v>0</v>
      </c>
      <c r="AB31" s="5">
        <f>('RTP+TIP_Summary'!AB31+'RTP+TIP_Summary'!AB128)/1000000</f>
        <v>0</v>
      </c>
      <c r="AC31" s="5">
        <f>('RTP+TIP_Summary'!AC31+'RTP+TIP_Summary'!AC128)/1000000</f>
        <v>0</v>
      </c>
      <c r="AD31" s="5">
        <f>('RTP+TIP_Summary'!AD31+'RTP+TIP_Summary'!AD128)/1000000</f>
        <v>0</v>
      </c>
      <c r="AE31" s="5">
        <f>('RTP+TIP_Summary'!AE31+'RTP+TIP_Summary'!AE128)/1000000</f>
        <v>0</v>
      </c>
      <c r="AF31" s="5">
        <f>('RTP+TIP_Summary'!AF31+'RTP+TIP_Summary'!AF128)/1000000</f>
        <v>0</v>
      </c>
      <c r="AG31" s="5">
        <f>('RTP+TIP_Summary'!AG31+'RTP+TIP_Summary'!AG128)/1000000</f>
        <v>0</v>
      </c>
      <c r="AH31" s="5">
        <f>('RTP+TIP_Summary'!AH31+'RTP+TIP_Summary'!AH128)/1000000</f>
        <v>0</v>
      </c>
      <c r="AI31" s="5">
        <f>('RTP+TIP_Summary'!AI31+'RTP+TIP_Summary'!AI128)/1000000</f>
        <v>0</v>
      </c>
      <c r="AJ31" s="5">
        <f>('RTP+TIP_Summary'!AJ31+'RTP+TIP_Summary'!AJ128)/1000000</f>
        <v>0</v>
      </c>
      <c r="AK31" s="5">
        <f>('RTP+TIP_Summary'!AK31+'RTP+TIP_Summary'!AK128)/1000000</f>
        <v>0</v>
      </c>
      <c r="AL31" s="5">
        <f>('RTP+TIP_Summary'!AL31+'RTP+TIP_Summary'!AL128)/1000000</f>
        <v>0</v>
      </c>
      <c r="AM31" s="5">
        <f>('RTP+TIP_Summary'!AM31+'RTP+TIP_Summary'!AM128)/1000000</f>
        <v>0</v>
      </c>
      <c r="AN31" s="5">
        <f>('RTP+TIP_Summary'!AN31+'RTP+TIP_Summary'!AN128)/1000000</f>
        <v>0</v>
      </c>
      <c r="AO31" s="5">
        <f>('RTP+TIP_Summary'!AO31+'RTP+TIP_Summary'!AO128)/1000000</f>
        <v>0</v>
      </c>
      <c r="AP31" s="5">
        <f>('RTP+TIP_Summary'!AP31+'RTP+TIP_Summary'!AP128)/1000000</f>
        <v>0</v>
      </c>
      <c r="AQ31" s="5">
        <f>('RTP+TIP_Summary'!AQ31+'RTP+TIP_Summary'!AQ128)/1000000</f>
        <v>0</v>
      </c>
      <c r="AR31" s="5">
        <f>('RTP+TIP_Summary'!AR31+'RTP+TIP_Summary'!AR128)/1000000</f>
        <v>0</v>
      </c>
      <c r="AS31" s="5">
        <f>('RTP+TIP_Summary'!AS31+'RTP+TIP_Summary'!AS128)/1000000</f>
        <v>0</v>
      </c>
      <c r="AT31" s="5">
        <f>('RTP+TIP_Summary'!AT31+'RTP+TIP_Summary'!AT128)/1000000</f>
        <v>0</v>
      </c>
      <c r="AU31" s="5">
        <f>('RTP+TIP_Summary'!AU31+'RTP+TIP_Summary'!AU128)/1000000</f>
        <v>0</v>
      </c>
    </row>
    <row r="32" spans="1:47">
      <c r="A32" s="5" t="str">
        <f>'RTP+TIP_Summary'!A32</f>
        <v>PRD/Active Transportation</v>
      </c>
      <c r="B32" s="5">
        <f>('RTP+TIP_Summary'!B32+'RTP+TIP_Summary'!B129)/1000000</f>
        <v>1.04375</v>
      </c>
      <c r="C32" s="5">
        <f>('RTP+TIP_Summary'!C32+'RTP+TIP_Summary'!C129)/1000000</f>
        <v>1.04375</v>
      </c>
      <c r="D32" s="5">
        <f>('RTP+TIP_Summary'!D32+'RTP+TIP_Summary'!D129)/1000000</f>
        <v>1.04375</v>
      </c>
      <c r="E32" s="5">
        <f>('RTP+TIP_Summary'!E32+'RTP+TIP_Summary'!E129)/1000000</f>
        <v>1.04375</v>
      </c>
      <c r="F32" s="5">
        <f>('RTP+TIP_Summary'!F32+'RTP+TIP_Summary'!F129)/1000000</f>
        <v>5.3814285714285717</v>
      </c>
      <c r="G32" s="5">
        <f>('RTP+TIP_Summary'!G32+'RTP+TIP_Summary'!G129)/1000000</f>
        <v>5.3814285714285717</v>
      </c>
      <c r="H32" s="5">
        <f>('RTP+TIP_Summary'!H32+'RTP+TIP_Summary'!H129)/1000000</f>
        <v>5.3814285714285717</v>
      </c>
      <c r="I32" s="5">
        <f>('RTP+TIP_Summary'!I32+'RTP+TIP_Summary'!I129)/1000000</f>
        <v>5.3814285714285717</v>
      </c>
      <c r="J32" s="5">
        <f>('RTP+TIP_Summary'!J32+'RTP+TIP_Summary'!J129)/1000000</f>
        <v>5.3814285714285717</v>
      </c>
      <c r="K32" s="5">
        <f>('RTP+TIP_Summary'!K32+'RTP+TIP_Summary'!K129)/1000000</f>
        <v>5.3814285714285717</v>
      </c>
      <c r="L32" s="5">
        <f>('RTP+TIP_Summary'!L32+'RTP+TIP_Summary'!L129)/1000000</f>
        <v>5.3814285714285717</v>
      </c>
      <c r="M32" s="5">
        <f>('RTP+TIP_Summary'!M32+'RTP+TIP_Summary'!M129)/1000000</f>
        <v>1.25</v>
      </c>
      <c r="N32" s="5">
        <f>('RTP+TIP_Summary'!N32+'RTP+TIP_Summary'!N129)/1000000</f>
        <v>1.25</v>
      </c>
      <c r="O32" s="5">
        <f>('RTP+TIP_Summary'!O32+'RTP+TIP_Summary'!O129)/1000000</f>
        <v>1.25</v>
      </c>
      <c r="P32" s="5">
        <f>('RTP+TIP_Summary'!P32+'RTP+TIP_Summary'!P129)/1000000</f>
        <v>1.25</v>
      </c>
      <c r="Q32" s="5">
        <f>('RTP+TIP_Summary'!Q32+'RTP+TIP_Summary'!Q129)/1000000</f>
        <v>1.25</v>
      </c>
      <c r="R32" s="5">
        <f>('RTP+TIP_Summary'!R32+'RTP+TIP_Summary'!R129)/1000000</f>
        <v>1.25</v>
      </c>
      <c r="S32" s="5">
        <f>('RTP+TIP_Summary'!S32+'RTP+TIP_Summary'!S129)/1000000</f>
        <v>1.25</v>
      </c>
      <c r="T32" s="5">
        <f>('RTP+TIP_Summary'!T32+'RTP+TIP_Summary'!T129)/1000000</f>
        <v>1.25</v>
      </c>
      <c r="U32" s="5">
        <f>('RTP+TIP_Summary'!U32+'RTP+TIP_Summary'!U129)/1000000</f>
        <v>0.28375</v>
      </c>
      <c r="V32" s="5">
        <f>('RTP+TIP_Summary'!V32+'RTP+TIP_Summary'!V129)/1000000</f>
        <v>0.28375</v>
      </c>
      <c r="W32" s="5">
        <f>('RTP+TIP_Summary'!W32+'RTP+TIP_Summary'!W129)/1000000</f>
        <v>0.28375</v>
      </c>
      <c r="X32" s="5">
        <f>('RTP+TIP_Summary'!X32+'RTP+TIP_Summary'!X129)/1000000</f>
        <v>0.28375</v>
      </c>
      <c r="Y32" s="5">
        <f>('RTP+TIP_Summary'!Y32+'RTP+TIP_Summary'!Y129)/1000000</f>
        <v>0.28375</v>
      </c>
      <c r="Z32" s="5">
        <f>('RTP+TIP_Summary'!Z32+'RTP+TIP_Summary'!Z129)/1000000</f>
        <v>0.28375</v>
      </c>
      <c r="AA32" s="5">
        <f>('RTP+TIP_Summary'!AA32+'RTP+TIP_Summary'!AA129)/1000000</f>
        <v>0.28375</v>
      </c>
      <c r="AB32" s="5">
        <f>('RTP+TIP_Summary'!AB32+'RTP+TIP_Summary'!AB129)/1000000</f>
        <v>0.28375</v>
      </c>
      <c r="AC32" s="5">
        <f>('RTP+TIP_Summary'!AC32+'RTP+TIP_Summary'!AC129)/1000000</f>
        <v>0</v>
      </c>
      <c r="AD32" s="5">
        <f>('RTP+TIP_Summary'!AD32+'RTP+TIP_Summary'!AD129)/1000000</f>
        <v>0</v>
      </c>
      <c r="AE32" s="5">
        <f>('RTP+TIP_Summary'!AE32+'RTP+TIP_Summary'!AE129)/1000000</f>
        <v>0</v>
      </c>
      <c r="AF32" s="5">
        <f>('RTP+TIP_Summary'!AF32+'RTP+TIP_Summary'!AF129)/1000000</f>
        <v>0</v>
      </c>
      <c r="AG32" s="5">
        <f>('RTP+TIP_Summary'!AG32+'RTP+TIP_Summary'!AG129)/1000000</f>
        <v>0</v>
      </c>
      <c r="AH32" s="5">
        <f>('RTP+TIP_Summary'!AH32+'RTP+TIP_Summary'!AH129)/1000000</f>
        <v>0</v>
      </c>
      <c r="AI32" s="5">
        <f>('RTP+TIP_Summary'!AI32+'RTP+TIP_Summary'!AI129)/1000000</f>
        <v>0</v>
      </c>
      <c r="AJ32" s="5">
        <f>('RTP+TIP_Summary'!AJ32+'RTP+TIP_Summary'!AJ129)/1000000</f>
        <v>0</v>
      </c>
      <c r="AK32" s="5">
        <f>('RTP+TIP_Summary'!AK32+'RTP+TIP_Summary'!AK129)/1000000</f>
        <v>0</v>
      </c>
      <c r="AL32" s="5">
        <f>('RTP+TIP_Summary'!AL32+'RTP+TIP_Summary'!AL129)/1000000</f>
        <v>0</v>
      </c>
      <c r="AM32" s="5">
        <f>('RTP+TIP_Summary'!AM32+'RTP+TIP_Summary'!AM129)/1000000</f>
        <v>0</v>
      </c>
      <c r="AN32" s="5">
        <f>('RTP+TIP_Summary'!AN32+'RTP+TIP_Summary'!AN129)/1000000</f>
        <v>0</v>
      </c>
      <c r="AO32" s="5">
        <f>('RTP+TIP_Summary'!AO32+'RTP+TIP_Summary'!AO129)/1000000</f>
        <v>0</v>
      </c>
      <c r="AP32" s="5">
        <f>('RTP+TIP_Summary'!AP32+'RTP+TIP_Summary'!AP129)/1000000</f>
        <v>0</v>
      </c>
      <c r="AQ32" s="5">
        <f>('RTP+TIP_Summary'!AQ32+'RTP+TIP_Summary'!AQ129)/1000000</f>
        <v>0</v>
      </c>
      <c r="AR32" s="5">
        <f>('RTP+TIP_Summary'!AR32+'RTP+TIP_Summary'!AR129)/1000000</f>
        <v>0</v>
      </c>
      <c r="AS32" s="5">
        <f>('RTP+TIP_Summary'!AS32+'RTP+TIP_Summary'!AS129)/1000000</f>
        <v>0</v>
      </c>
      <c r="AT32" s="5">
        <f>('RTP+TIP_Summary'!AT32+'RTP+TIP_Summary'!AT129)/1000000</f>
        <v>0</v>
      </c>
      <c r="AU32" s="5">
        <f>('RTP+TIP_Summary'!AU32+'RTP+TIP_Summary'!AU129)/1000000</f>
        <v>0</v>
      </c>
    </row>
    <row r="33" spans="1:47">
      <c r="A33" s="5" t="str">
        <f>'RTP+TIP_Summary'!A33</f>
        <v>Transit/Active Transportation</v>
      </c>
      <c r="B33" s="5">
        <f>('RTP+TIP_Summary'!B33+'RTP+TIP_Summary'!B130)/1000000</f>
        <v>7.0047499999999996</v>
      </c>
      <c r="C33" s="5">
        <f>('RTP+TIP_Summary'!C33+'RTP+TIP_Summary'!C130)/1000000</f>
        <v>7.0047499999999996</v>
      </c>
      <c r="D33" s="5">
        <f>('RTP+TIP_Summary'!D33+'RTP+TIP_Summary'!D130)/1000000</f>
        <v>7.0047499999999996</v>
      </c>
      <c r="E33" s="5">
        <f>('RTP+TIP_Summary'!E33+'RTP+TIP_Summary'!E130)/1000000</f>
        <v>7.0047499999999996</v>
      </c>
      <c r="F33" s="5">
        <f>('RTP+TIP_Summary'!F33+'RTP+TIP_Summary'!F130)/1000000</f>
        <v>0.97826086956521729</v>
      </c>
      <c r="G33" s="5">
        <f>('RTP+TIP_Summary'!G33+'RTP+TIP_Summary'!G130)/1000000</f>
        <v>0.97826086956521729</v>
      </c>
      <c r="H33" s="5">
        <f>('RTP+TIP_Summary'!H33+'RTP+TIP_Summary'!H130)/1000000</f>
        <v>0.97826086956521729</v>
      </c>
      <c r="I33" s="5">
        <f>('RTP+TIP_Summary'!I33+'RTP+TIP_Summary'!I130)/1000000</f>
        <v>0.97826086956521729</v>
      </c>
      <c r="J33" s="5">
        <f>('RTP+TIP_Summary'!J33+'RTP+TIP_Summary'!J130)/1000000</f>
        <v>0.97826086956521729</v>
      </c>
      <c r="K33" s="5">
        <f>('RTP+TIP_Summary'!K33+'RTP+TIP_Summary'!K130)/1000000</f>
        <v>0.97826086956521729</v>
      </c>
      <c r="L33" s="5">
        <f>('RTP+TIP_Summary'!L33+'RTP+TIP_Summary'!L130)/1000000</f>
        <v>0.97826086956521729</v>
      </c>
      <c r="M33" s="5">
        <f>('RTP+TIP_Summary'!M33+'RTP+TIP_Summary'!M130)/1000000</f>
        <v>0.97826086956521729</v>
      </c>
      <c r="N33" s="5">
        <f>('RTP+TIP_Summary'!N33+'RTP+TIP_Summary'!N130)/1000000</f>
        <v>0.97826086956521729</v>
      </c>
      <c r="O33" s="5">
        <f>('RTP+TIP_Summary'!O33+'RTP+TIP_Summary'!O130)/1000000</f>
        <v>0.97826086956521729</v>
      </c>
      <c r="P33" s="5">
        <f>('RTP+TIP_Summary'!P33+'RTP+TIP_Summary'!P130)/1000000</f>
        <v>0.97826086956521729</v>
      </c>
      <c r="Q33" s="5">
        <f>('RTP+TIP_Summary'!Q33+'RTP+TIP_Summary'!Q130)/1000000</f>
        <v>0.97826086956521729</v>
      </c>
      <c r="R33" s="5">
        <f>('RTP+TIP_Summary'!R33+'RTP+TIP_Summary'!R130)/1000000</f>
        <v>0.97826086956521729</v>
      </c>
      <c r="S33" s="5">
        <f>('RTP+TIP_Summary'!S33+'RTP+TIP_Summary'!S130)/1000000</f>
        <v>0.97826086956521729</v>
      </c>
      <c r="T33" s="5">
        <f>('RTP+TIP_Summary'!T33+'RTP+TIP_Summary'!T130)/1000000</f>
        <v>0.97826086956521729</v>
      </c>
      <c r="U33" s="5">
        <f>('RTP+TIP_Summary'!U33+'RTP+TIP_Summary'!U130)/1000000</f>
        <v>0.97826086956521729</v>
      </c>
      <c r="V33" s="5">
        <f>('RTP+TIP_Summary'!V33+'RTP+TIP_Summary'!V130)/1000000</f>
        <v>0.97826086956521729</v>
      </c>
      <c r="W33" s="5">
        <f>('RTP+TIP_Summary'!W33+'RTP+TIP_Summary'!W130)/1000000</f>
        <v>0.97826086956521729</v>
      </c>
      <c r="X33" s="5">
        <f>('RTP+TIP_Summary'!X33+'RTP+TIP_Summary'!X130)/1000000</f>
        <v>0.97826086956521729</v>
      </c>
      <c r="Y33" s="5">
        <f>('RTP+TIP_Summary'!Y33+'RTP+TIP_Summary'!Y130)/1000000</f>
        <v>0.97826086956521729</v>
      </c>
      <c r="Z33" s="5">
        <f>('RTP+TIP_Summary'!Z33+'RTP+TIP_Summary'!Z130)/1000000</f>
        <v>0.97826086956521729</v>
      </c>
      <c r="AA33" s="5">
        <f>('RTP+TIP_Summary'!AA33+'RTP+TIP_Summary'!AA130)/1000000</f>
        <v>0.97826086956521729</v>
      </c>
      <c r="AB33" s="5">
        <f>('RTP+TIP_Summary'!AB33+'RTP+TIP_Summary'!AB130)/1000000</f>
        <v>0.97826086956521729</v>
      </c>
      <c r="AC33" s="5">
        <f>('RTP+TIP_Summary'!AC33+'RTP+TIP_Summary'!AC130)/1000000</f>
        <v>0</v>
      </c>
      <c r="AD33" s="5">
        <f>('RTP+TIP_Summary'!AD33+'RTP+TIP_Summary'!AD130)/1000000</f>
        <v>0</v>
      </c>
      <c r="AE33" s="5">
        <f>('RTP+TIP_Summary'!AE33+'RTP+TIP_Summary'!AE130)/1000000</f>
        <v>0</v>
      </c>
      <c r="AF33" s="5">
        <f>('RTP+TIP_Summary'!AF33+'RTP+TIP_Summary'!AF130)/1000000</f>
        <v>0</v>
      </c>
      <c r="AG33" s="5">
        <f>('RTP+TIP_Summary'!AG33+'RTP+TIP_Summary'!AG130)/1000000</f>
        <v>0</v>
      </c>
      <c r="AH33" s="5">
        <f>('RTP+TIP_Summary'!AH33+'RTP+TIP_Summary'!AH130)/1000000</f>
        <v>0</v>
      </c>
      <c r="AI33" s="5">
        <f>('RTP+TIP_Summary'!AI33+'RTP+TIP_Summary'!AI130)/1000000</f>
        <v>0</v>
      </c>
      <c r="AJ33" s="5">
        <f>('RTP+TIP_Summary'!AJ33+'RTP+TIP_Summary'!AJ130)/1000000</f>
        <v>0</v>
      </c>
      <c r="AK33" s="5">
        <f>('RTP+TIP_Summary'!AK33+'RTP+TIP_Summary'!AK130)/1000000</f>
        <v>0</v>
      </c>
      <c r="AL33" s="5">
        <f>('RTP+TIP_Summary'!AL33+'RTP+TIP_Summary'!AL130)/1000000</f>
        <v>0</v>
      </c>
      <c r="AM33" s="5">
        <f>('RTP+TIP_Summary'!AM33+'RTP+TIP_Summary'!AM130)/1000000</f>
        <v>0</v>
      </c>
      <c r="AN33" s="5">
        <f>('RTP+TIP_Summary'!AN33+'RTP+TIP_Summary'!AN130)/1000000</f>
        <v>0</v>
      </c>
      <c r="AO33" s="5">
        <f>('RTP+TIP_Summary'!AO33+'RTP+TIP_Summary'!AO130)/1000000</f>
        <v>0</v>
      </c>
      <c r="AP33" s="5">
        <f>('RTP+TIP_Summary'!AP33+'RTP+TIP_Summary'!AP130)/1000000</f>
        <v>0</v>
      </c>
      <c r="AQ33" s="5">
        <f>('RTP+TIP_Summary'!AQ33+'RTP+TIP_Summary'!AQ130)/1000000</f>
        <v>0</v>
      </c>
      <c r="AR33" s="5">
        <f>('RTP+TIP_Summary'!AR33+'RTP+TIP_Summary'!AR130)/1000000</f>
        <v>0</v>
      </c>
      <c r="AS33" s="5">
        <f>('RTP+TIP_Summary'!AS33+'RTP+TIP_Summary'!AS130)/1000000</f>
        <v>0</v>
      </c>
      <c r="AT33" s="5">
        <f>('RTP+TIP_Summary'!AT33+'RTP+TIP_Summary'!AT130)/1000000</f>
        <v>0</v>
      </c>
      <c r="AU33" s="5">
        <f>('RTP+TIP_Summary'!AU33+'RTP+TIP_Summary'!AU130)/1000000</f>
        <v>0</v>
      </c>
    </row>
    <row r="34" spans="1:47">
      <c r="A34" s="5" t="str">
        <f>'RTP+TIP_Summary'!A34</f>
        <v>Transit/Transit</v>
      </c>
      <c r="B34" s="5">
        <f>('RTP+TIP_Summary'!B34+'RTP+TIP_Summary'!B131)/1000000</f>
        <v>436.88222382154879</v>
      </c>
      <c r="C34" s="5">
        <f>('RTP+TIP_Summary'!C34+'RTP+TIP_Summary'!C131)/1000000</f>
        <v>466.29523682154883</v>
      </c>
      <c r="D34" s="5">
        <f>('RTP+TIP_Summary'!D34+'RTP+TIP_Summary'!D131)/1000000</f>
        <v>439.51158182154882</v>
      </c>
      <c r="E34" s="5">
        <f>('RTP+TIP_Summary'!E34+'RTP+TIP_Summary'!E131)/1000000</f>
        <v>790.56498482154882</v>
      </c>
      <c r="F34" s="5">
        <f>('RTP+TIP_Summary'!F34+'RTP+TIP_Summary'!F131)/1000000</f>
        <v>392.99775259173521</v>
      </c>
      <c r="G34" s="5">
        <f>('RTP+TIP_Summary'!G34+'RTP+TIP_Summary'!G131)/1000000</f>
        <v>192.99775259173518</v>
      </c>
      <c r="H34" s="5">
        <f>('RTP+TIP_Summary'!H34+'RTP+TIP_Summary'!H131)/1000000</f>
        <v>192.99775259173518</v>
      </c>
      <c r="I34" s="5">
        <f>('RTP+TIP_Summary'!I34+'RTP+TIP_Summary'!I131)/1000000</f>
        <v>192.99775259173518</v>
      </c>
      <c r="J34" s="5">
        <f>('RTP+TIP_Summary'!J34+'RTP+TIP_Summary'!J131)/1000000</f>
        <v>192.99775259173518</v>
      </c>
      <c r="K34" s="5">
        <f>('RTP+TIP_Summary'!K34+'RTP+TIP_Summary'!K131)/1000000</f>
        <v>192.99775259173518</v>
      </c>
      <c r="L34" s="5">
        <f>('RTP+TIP_Summary'!L34+'RTP+TIP_Summary'!L131)/1000000</f>
        <v>192.99775259173518</v>
      </c>
      <c r="M34" s="5">
        <f>('RTP+TIP_Summary'!M34+'RTP+TIP_Summary'!M131)/1000000</f>
        <v>180.16674609822869</v>
      </c>
      <c r="N34" s="5">
        <f>('RTP+TIP_Summary'!N34+'RTP+TIP_Summary'!N131)/1000000</f>
        <v>180.16674609822869</v>
      </c>
      <c r="O34" s="5">
        <f>('RTP+TIP_Summary'!O34+'RTP+TIP_Summary'!O131)/1000000</f>
        <v>180.16674609822869</v>
      </c>
      <c r="P34" s="5">
        <f>('RTP+TIP_Summary'!P34+'RTP+TIP_Summary'!P131)/1000000</f>
        <v>180.16674609822869</v>
      </c>
      <c r="Q34" s="5">
        <f>('RTP+TIP_Summary'!Q34+'RTP+TIP_Summary'!Q131)/1000000</f>
        <v>180.16674609822869</v>
      </c>
      <c r="R34" s="5">
        <f>('RTP+TIP_Summary'!R34+'RTP+TIP_Summary'!R131)/1000000</f>
        <v>180.16674609822869</v>
      </c>
      <c r="S34" s="5">
        <f>('RTP+TIP_Summary'!S34+'RTP+TIP_Summary'!S131)/1000000</f>
        <v>180.16674609822869</v>
      </c>
      <c r="T34" s="5">
        <f>('RTP+TIP_Summary'!T34+'RTP+TIP_Summary'!T131)/1000000</f>
        <v>180.16674609822869</v>
      </c>
      <c r="U34" s="5">
        <f>('RTP+TIP_Summary'!U34+'RTP+TIP_Summary'!U131)/1000000</f>
        <v>173.56674609822869</v>
      </c>
      <c r="V34" s="5">
        <f>('RTP+TIP_Summary'!V34+'RTP+TIP_Summary'!V131)/1000000</f>
        <v>173.56674609822869</v>
      </c>
      <c r="W34" s="5">
        <f>('RTP+TIP_Summary'!W34+'RTP+TIP_Summary'!W131)/1000000</f>
        <v>173.56674609822869</v>
      </c>
      <c r="X34" s="5">
        <f>('RTP+TIP_Summary'!X34+'RTP+TIP_Summary'!X131)/1000000</f>
        <v>173.56674609822869</v>
      </c>
      <c r="Y34" s="5">
        <f>('RTP+TIP_Summary'!Y34+'RTP+TIP_Summary'!Y131)/1000000</f>
        <v>173.56674609822869</v>
      </c>
      <c r="Z34" s="5">
        <f>('RTP+TIP_Summary'!Z34+'RTP+TIP_Summary'!Z131)/1000000</f>
        <v>173.56674609822869</v>
      </c>
      <c r="AA34" s="5">
        <f>('RTP+TIP_Summary'!AA34+'RTP+TIP_Summary'!AA131)/1000000</f>
        <v>173.56674609822869</v>
      </c>
      <c r="AB34" s="5">
        <f>('RTP+TIP_Summary'!AB34+'RTP+TIP_Summary'!AB131)/1000000</f>
        <v>173.56674609822869</v>
      </c>
      <c r="AC34" s="5">
        <f>('RTP+TIP_Summary'!AC34+'RTP+TIP_Summary'!AC131)/1000000</f>
        <v>0</v>
      </c>
      <c r="AD34" s="5">
        <f>('RTP+TIP_Summary'!AD34+'RTP+TIP_Summary'!AD131)/1000000</f>
        <v>0</v>
      </c>
      <c r="AE34" s="5">
        <f>('RTP+TIP_Summary'!AE34+'RTP+TIP_Summary'!AE131)/1000000</f>
        <v>0</v>
      </c>
      <c r="AF34" s="5">
        <f>('RTP+TIP_Summary'!AF34+'RTP+TIP_Summary'!AF131)/1000000</f>
        <v>0</v>
      </c>
      <c r="AG34" s="5">
        <f>('RTP+TIP_Summary'!AG34+'RTP+TIP_Summary'!AG131)/1000000</f>
        <v>0</v>
      </c>
      <c r="AH34" s="5">
        <f>('RTP+TIP_Summary'!AH34+'RTP+TIP_Summary'!AH131)/1000000</f>
        <v>0</v>
      </c>
      <c r="AI34" s="5">
        <f>('RTP+TIP_Summary'!AI34+'RTP+TIP_Summary'!AI131)/1000000</f>
        <v>0</v>
      </c>
      <c r="AJ34" s="5">
        <f>('RTP+TIP_Summary'!AJ34+'RTP+TIP_Summary'!AJ131)/1000000</f>
        <v>0</v>
      </c>
      <c r="AK34" s="5">
        <f>('RTP+TIP_Summary'!AK34+'RTP+TIP_Summary'!AK131)/1000000</f>
        <v>0</v>
      </c>
      <c r="AL34" s="5">
        <f>('RTP+TIP_Summary'!AL34+'RTP+TIP_Summary'!AL131)/1000000</f>
        <v>0</v>
      </c>
      <c r="AM34" s="5">
        <f>('RTP+TIP_Summary'!AM34+'RTP+TIP_Summary'!AM131)/1000000</f>
        <v>0</v>
      </c>
      <c r="AN34" s="5">
        <f>('RTP+TIP_Summary'!AN34+'RTP+TIP_Summary'!AN131)/1000000</f>
        <v>0</v>
      </c>
      <c r="AO34" s="5">
        <f>('RTP+TIP_Summary'!AO34+'RTP+TIP_Summary'!AO131)/1000000</f>
        <v>0</v>
      </c>
      <c r="AP34" s="5">
        <f>('RTP+TIP_Summary'!AP34+'RTP+TIP_Summary'!AP131)/1000000</f>
        <v>0</v>
      </c>
      <c r="AQ34" s="5">
        <f>('RTP+TIP_Summary'!AQ34+'RTP+TIP_Summary'!AQ131)/1000000</f>
        <v>0</v>
      </c>
      <c r="AR34" s="5">
        <f>('RTP+TIP_Summary'!AR34+'RTP+TIP_Summary'!AR131)/1000000</f>
        <v>0</v>
      </c>
      <c r="AS34" s="5">
        <f>('RTP+TIP_Summary'!AS34+'RTP+TIP_Summary'!AS131)/1000000</f>
        <v>0</v>
      </c>
      <c r="AT34" s="5">
        <f>('RTP+TIP_Summary'!AT34+'RTP+TIP_Summary'!AT131)/1000000</f>
        <v>0</v>
      </c>
      <c r="AU34" s="5">
        <f>('RTP+TIP_Summary'!AU34+'RTP+TIP_Summary'!AU131)/1000000</f>
        <v>0</v>
      </c>
    </row>
    <row r="35" spans="1:47">
      <c r="A35" s="5" t="str">
        <f>'RTP+TIP_Summary'!A35</f>
        <v>Transit/TSMO/TDM</v>
      </c>
      <c r="B35" s="5">
        <f>('RTP+TIP_Summary'!B35+'RTP+TIP_Summary'!B132)/1000000</f>
        <v>0</v>
      </c>
      <c r="C35" s="5">
        <f>('RTP+TIP_Summary'!C35+'RTP+TIP_Summary'!C132)/1000000</f>
        <v>0</v>
      </c>
      <c r="D35" s="5">
        <f>('RTP+TIP_Summary'!D35+'RTP+TIP_Summary'!D132)/1000000</f>
        <v>0</v>
      </c>
      <c r="E35" s="5">
        <f>('RTP+TIP_Summary'!E35+'RTP+TIP_Summary'!E132)/1000000</f>
        <v>0.14874999999999999</v>
      </c>
      <c r="F35" s="5">
        <f>('RTP+TIP_Summary'!F35+'RTP+TIP_Summary'!F132)/1000000</f>
        <v>0.14874999999999999</v>
      </c>
      <c r="G35" s="5">
        <f>('RTP+TIP_Summary'!G35+'RTP+TIP_Summary'!G132)/1000000</f>
        <v>0.14874999999999999</v>
      </c>
      <c r="H35" s="5">
        <f>('RTP+TIP_Summary'!H35+'RTP+TIP_Summary'!H132)/1000000</f>
        <v>0.14874999999999999</v>
      </c>
      <c r="I35" s="5">
        <f>('RTP+TIP_Summary'!I35+'RTP+TIP_Summary'!I132)/1000000</f>
        <v>0.14874999999999999</v>
      </c>
      <c r="J35" s="5">
        <f>('RTP+TIP_Summary'!J35+'RTP+TIP_Summary'!J132)/1000000</f>
        <v>0.14874999999999999</v>
      </c>
      <c r="K35" s="5">
        <f>('RTP+TIP_Summary'!K35+'RTP+TIP_Summary'!K132)/1000000</f>
        <v>0.14874999999999999</v>
      </c>
      <c r="L35" s="5">
        <f>('RTP+TIP_Summary'!L35+'RTP+TIP_Summary'!L132)/1000000</f>
        <v>0.14874999999999999</v>
      </c>
      <c r="M35" s="5">
        <f>('RTP+TIP_Summary'!M35+'RTP+TIP_Summary'!M132)/1000000</f>
        <v>0</v>
      </c>
      <c r="N35" s="5">
        <f>('RTP+TIP_Summary'!N35+'RTP+TIP_Summary'!N132)/1000000</f>
        <v>0</v>
      </c>
      <c r="O35" s="5">
        <f>('RTP+TIP_Summary'!O35+'RTP+TIP_Summary'!O132)/1000000</f>
        <v>0</v>
      </c>
      <c r="P35" s="5">
        <f>('RTP+TIP_Summary'!P35+'RTP+TIP_Summary'!P132)/1000000</f>
        <v>0</v>
      </c>
      <c r="Q35" s="5">
        <f>('RTP+TIP_Summary'!Q35+'RTP+TIP_Summary'!Q132)/1000000</f>
        <v>0</v>
      </c>
      <c r="R35" s="5">
        <f>('RTP+TIP_Summary'!R35+'RTP+TIP_Summary'!R132)/1000000</f>
        <v>0</v>
      </c>
      <c r="S35" s="5">
        <f>('RTP+TIP_Summary'!S35+'RTP+TIP_Summary'!S132)/1000000</f>
        <v>0</v>
      </c>
      <c r="T35" s="5">
        <f>('RTP+TIP_Summary'!T35+'RTP+TIP_Summary'!T132)/1000000</f>
        <v>0</v>
      </c>
      <c r="U35" s="5">
        <f>('RTP+TIP_Summary'!U35+'RTP+TIP_Summary'!U132)/1000000</f>
        <v>0</v>
      </c>
      <c r="V35" s="5">
        <f>('RTP+TIP_Summary'!V35+'RTP+TIP_Summary'!V132)/1000000</f>
        <v>0</v>
      </c>
      <c r="W35" s="5">
        <f>('RTP+TIP_Summary'!W35+'RTP+TIP_Summary'!W132)/1000000</f>
        <v>0</v>
      </c>
      <c r="X35" s="5">
        <f>('RTP+TIP_Summary'!X35+'RTP+TIP_Summary'!X132)/1000000</f>
        <v>0</v>
      </c>
      <c r="Y35" s="5">
        <f>('RTP+TIP_Summary'!Y35+'RTP+TIP_Summary'!Y132)/1000000</f>
        <v>0</v>
      </c>
      <c r="Z35" s="5">
        <f>('RTP+TIP_Summary'!Z35+'RTP+TIP_Summary'!Z132)/1000000</f>
        <v>0</v>
      </c>
      <c r="AA35" s="5">
        <f>('RTP+TIP_Summary'!AA35+'RTP+TIP_Summary'!AA132)/1000000</f>
        <v>0</v>
      </c>
      <c r="AB35" s="5">
        <f>('RTP+TIP_Summary'!AB35+'RTP+TIP_Summary'!AB132)/1000000</f>
        <v>0</v>
      </c>
      <c r="AC35" s="5">
        <f>('RTP+TIP_Summary'!AC35+'RTP+TIP_Summary'!AC132)/1000000</f>
        <v>0</v>
      </c>
      <c r="AD35" s="5">
        <f>('RTP+TIP_Summary'!AD35+'RTP+TIP_Summary'!AD132)/1000000</f>
        <v>0</v>
      </c>
      <c r="AE35" s="5">
        <f>('RTP+TIP_Summary'!AE35+'RTP+TIP_Summary'!AE132)/1000000</f>
        <v>0</v>
      </c>
      <c r="AF35" s="5">
        <f>('RTP+TIP_Summary'!AF35+'RTP+TIP_Summary'!AF132)/1000000</f>
        <v>0</v>
      </c>
      <c r="AG35" s="5">
        <f>('RTP+TIP_Summary'!AG35+'RTP+TIP_Summary'!AG132)/1000000</f>
        <v>0</v>
      </c>
      <c r="AH35" s="5">
        <f>('RTP+TIP_Summary'!AH35+'RTP+TIP_Summary'!AH132)/1000000</f>
        <v>0</v>
      </c>
      <c r="AI35" s="5">
        <f>('RTP+TIP_Summary'!AI35+'RTP+TIP_Summary'!AI132)/1000000</f>
        <v>0</v>
      </c>
      <c r="AJ35" s="5">
        <f>('RTP+TIP_Summary'!AJ35+'RTP+TIP_Summary'!AJ132)/1000000</f>
        <v>0</v>
      </c>
      <c r="AK35" s="5">
        <f>('RTP+TIP_Summary'!AK35+'RTP+TIP_Summary'!AK132)/1000000</f>
        <v>0</v>
      </c>
      <c r="AL35" s="5">
        <f>('RTP+TIP_Summary'!AL35+'RTP+TIP_Summary'!AL132)/1000000</f>
        <v>0</v>
      </c>
      <c r="AM35" s="5">
        <f>('RTP+TIP_Summary'!AM35+'RTP+TIP_Summary'!AM132)/1000000</f>
        <v>0</v>
      </c>
      <c r="AN35" s="5">
        <f>('RTP+TIP_Summary'!AN35+'RTP+TIP_Summary'!AN132)/1000000</f>
        <v>0</v>
      </c>
      <c r="AO35" s="5">
        <f>('RTP+TIP_Summary'!AO35+'RTP+TIP_Summary'!AO132)/1000000</f>
        <v>0</v>
      </c>
      <c r="AP35" s="5">
        <f>('RTP+TIP_Summary'!AP35+'RTP+TIP_Summary'!AP132)/1000000</f>
        <v>0</v>
      </c>
      <c r="AQ35" s="5">
        <f>('RTP+TIP_Summary'!AQ35+'RTP+TIP_Summary'!AQ132)/1000000</f>
        <v>0</v>
      </c>
      <c r="AR35" s="5">
        <f>('RTP+TIP_Summary'!AR35+'RTP+TIP_Summary'!AR132)/1000000</f>
        <v>0</v>
      </c>
      <c r="AS35" s="5">
        <f>('RTP+TIP_Summary'!AS35+'RTP+TIP_Summary'!AS132)/1000000</f>
        <v>0</v>
      </c>
      <c r="AT35" s="5">
        <f>('RTP+TIP_Summary'!AT35+'RTP+TIP_Summary'!AT132)/1000000</f>
        <v>0</v>
      </c>
      <c r="AU35" s="5">
        <f>('RTP+TIP_Summary'!AU35+'RTP+TIP_Summary'!AU132)/1000000</f>
        <v>0</v>
      </c>
    </row>
    <row r="36" spans="1:47">
      <c r="A36" s="5" t="str">
        <f>'RTP+TIP_Summary'!A36</f>
        <v>Other/0</v>
      </c>
      <c r="B36" s="5">
        <f>('RTP+TIP_Summary'!B36+'RTP+TIP_Summary'!B133)/1000000</f>
        <v>0</v>
      </c>
      <c r="C36" s="5">
        <f>('RTP+TIP_Summary'!C36+'RTP+TIP_Summary'!C133)/1000000</f>
        <v>1.339574</v>
      </c>
      <c r="D36" s="5">
        <f>('RTP+TIP_Summary'!D36+'RTP+TIP_Summary'!D133)/1000000</f>
        <v>0</v>
      </c>
      <c r="E36" s="5">
        <f>('RTP+TIP_Summary'!E36+'RTP+TIP_Summary'!E133)/1000000</f>
        <v>0</v>
      </c>
      <c r="F36" s="5">
        <f>('RTP+TIP_Summary'!F36+'RTP+TIP_Summary'!F133)/1000000</f>
        <v>0</v>
      </c>
      <c r="G36" s="5">
        <f>('RTP+TIP_Summary'!G36+'RTP+TIP_Summary'!G133)/1000000</f>
        <v>0</v>
      </c>
      <c r="H36" s="5">
        <f>('RTP+TIP_Summary'!H36+'RTP+TIP_Summary'!H133)/1000000</f>
        <v>0</v>
      </c>
      <c r="I36" s="5">
        <f>('RTP+TIP_Summary'!I36+'RTP+TIP_Summary'!I133)/1000000</f>
        <v>0</v>
      </c>
      <c r="J36" s="5">
        <f>('RTP+TIP_Summary'!J36+'RTP+TIP_Summary'!J133)/1000000</f>
        <v>0</v>
      </c>
      <c r="K36" s="5">
        <f>('RTP+TIP_Summary'!K36+'RTP+TIP_Summary'!K133)/1000000</f>
        <v>0</v>
      </c>
      <c r="L36" s="5">
        <f>('RTP+TIP_Summary'!L36+'RTP+TIP_Summary'!L133)/1000000</f>
        <v>0</v>
      </c>
      <c r="M36" s="5">
        <f>('RTP+TIP_Summary'!M36+'RTP+TIP_Summary'!M133)/1000000</f>
        <v>0</v>
      </c>
      <c r="N36" s="5">
        <f>('RTP+TIP_Summary'!N36+'RTP+TIP_Summary'!N133)/1000000</f>
        <v>0</v>
      </c>
      <c r="O36" s="5">
        <f>('RTP+TIP_Summary'!O36+'RTP+TIP_Summary'!O133)/1000000</f>
        <v>0</v>
      </c>
      <c r="P36" s="5">
        <f>('RTP+TIP_Summary'!P36+'RTP+TIP_Summary'!P133)/1000000</f>
        <v>0</v>
      </c>
      <c r="Q36" s="5">
        <f>('RTP+TIP_Summary'!Q36+'RTP+TIP_Summary'!Q133)/1000000</f>
        <v>0</v>
      </c>
      <c r="R36" s="5">
        <f>('RTP+TIP_Summary'!R36+'RTP+TIP_Summary'!R133)/1000000</f>
        <v>0</v>
      </c>
      <c r="S36" s="5">
        <f>('RTP+TIP_Summary'!S36+'RTP+TIP_Summary'!S133)/1000000</f>
        <v>0</v>
      </c>
      <c r="T36" s="5">
        <f>('RTP+TIP_Summary'!T36+'RTP+TIP_Summary'!T133)/1000000</f>
        <v>0</v>
      </c>
      <c r="U36" s="5">
        <f>('RTP+TIP_Summary'!U36+'RTP+TIP_Summary'!U133)/1000000</f>
        <v>0</v>
      </c>
      <c r="V36" s="5">
        <f>('RTP+TIP_Summary'!V36+'RTP+TIP_Summary'!V133)/1000000</f>
        <v>0</v>
      </c>
      <c r="W36" s="5">
        <f>('RTP+TIP_Summary'!W36+'RTP+TIP_Summary'!W133)/1000000</f>
        <v>0</v>
      </c>
      <c r="X36" s="5">
        <f>('RTP+TIP_Summary'!X36+'RTP+TIP_Summary'!X133)/1000000</f>
        <v>0</v>
      </c>
      <c r="Y36" s="5">
        <f>('RTP+TIP_Summary'!Y36+'RTP+TIP_Summary'!Y133)/1000000</f>
        <v>0</v>
      </c>
      <c r="Z36" s="5">
        <f>('RTP+TIP_Summary'!Z36+'RTP+TIP_Summary'!Z133)/1000000</f>
        <v>0</v>
      </c>
      <c r="AA36" s="5">
        <f>('RTP+TIP_Summary'!AA36+'RTP+TIP_Summary'!AA133)/1000000</f>
        <v>0</v>
      </c>
      <c r="AB36" s="5">
        <f>('RTP+TIP_Summary'!AB36+'RTP+TIP_Summary'!AB133)/1000000</f>
        <v>0</v>
      </c>
      <c r="AC36" s="5">
        <f>('RTP+TIP_Summary'!AC36+'RTP+TIP_Summary'!AC133)/1000000</f>
        <v>0</v>
      </c>
      <c r="AD36" s="5">
        <f>('RTP+TIP_Summary'!AD36+'RTP+TIP_Summary'!AD133)/1000000</f>
        <v>0</v>
      </c>
      <c r="AE36" s="5">
        <f>('RTP+TIP_Summary'!AE36+'RTP+TIP_Summary'!AE133)/1000000</f>
        <v>0</v>
      </c>
      <c r="AF36" s="5">
        <f>('RTP+TIP_Summary'!AF36+'RTP+TIP_Summary'!AF133)/1000000</f>
        <v>0</v>
      </c>
      <c r="AG36" s="5">
        <f>('RTP+TIP_Summary'!AG36+'RTP+TIP_Summary'!AG133)/1000000</f>
        <v>0</v>
      </c>
      <c r="AH36" s="5">
        <f>('RTP+TIP_Summary'!AH36+'RTP+TIP_Summary'!AH133)/1000000</f>
        <v>0</v>
      </c>
      <c r="AI36" s="5">
        <f>('RTP+TIP_Summary'!AI36+'RTP+TIP_Summary'!AI133)/1000000</f>
        <v>0</v>
      </c>
      <c r="AJ36" s="5">
        <f>('RTP+TIP_Summary'!AJ36+'RTP+TIP_Summary'!AJ133)/1000000</f>
        <v>0</v>
      </c>
      <c r="AK36" s="5">
        <f>('RTP+TIP_Summary'!AK36+'RTP+TIP_Summary'!AK133)/1000000</f>
        <v>0</v>
      </c>
      <c r="AL36" s="5">
        <f>('RTP+TIP_Summary'!AL36+'RTP+TIP_Summary'!AL133)/1000000</f>
        <v>0</v>
      </c>
      <c r="AM36" s="5">
        <f>('RTP+TIP_Summary'!AM36+'RTP+TIP_Summary'!AM133)/1000000</f>
        <v>0</v>
      </c>
      <c r="AN36" s="5">
        <f>('RTP+TIP_Summary'!AN36+'RTP+TIP_Summary'!AN133)/1000000</f>
        <v>0</v>
      </c>
      <c r="AO36" s="5">
        <f>('RTP+TIP_Summary'!AO36+'RTP+TIP_Summary'!AO133)/1000000</f>
        <v>0</v>
      </c>
      <c r="AP36" s="5">
        <f>('RTP+TIP_Summary'!AP36+'RTP+TIP_Summary'!AP133)/1000000</f>
        <v>0</v>
      </c>
      <c r="AQ36" s="5">
        <f>('RTP+TIP_Summary'!AQ36+'RTP+TIP_Summary'!AQ133)/1000000</f>
        <v>0</v>
      </c>
      <c r="AR36" s="5">
        <f>('RTP+TIP_Summary'!AR36+'RTP+TIP_Summary'!AR133)/1000000</f>
        <v>0</v>
      </c>
      <c r="AS36" s="5">
        <f>('RTP+TIP_Summary'!AS36+'RTP+TIP_Summary'!AS133)/1000000</f>
        <v>0</v>
      </c>
      <c r="AT36" s="5">
        <f>('RTP+TIP_Summary'!AT36+'RTP+TIP_Summary'!AT133)/1000000</f>
        <v>0</v>
      </c>
      <c r="AU36" s="5">
        <f>('RTP+TIP_Summary'!AU36+'RTP+TIP_Summary'!AU133)/1000000</f>
        <v>0</v>
      </c>
    </row>
    <row r="37" spans="1:47">
      <c r="A37" s="5" t="str">
        <f>'RTP+TIP_Summary'!A37</f>
        <v>Other/TransportationSystemManagementOperations</v>
      </c>
      <c r="B37" s="5">
        <f>('RTP+TIP_Summary'!B37+'RTP+TIP_Summary'!B134)/1000000</f>
        <v>0</v>
      </c>
      <c r="C37" s="5">
        <f>('RTP+TIP_Summary'!C37+'RTP+TIP_Summary'!C134)/1000000</f>
        <v>0.1</v>
      </c>
      <c r="D37" s="5">
        <f>('RTP+TIP_Summary'!D37+'RTP+TIP_Summary'!D134)/1000000</f>
        <v>0</v>
      </c>
      <c r="E37" s="5">
        <f>('RTP+TIP_Summary'!E37+'RTP+TIP_Summary'!E134)/1000000</f>
        <v>0</v>
      </c>
      <c r="F37" s="5">
        <f>('RTP+TIP_Summary'!F37+'RTP+TIP_Summary'!F134)/1000000</f>
        <v>0</v>
      </c>
      <c r="G37" s="5">
        <f>('RTP+TIP_Summary'!G37+'RTP+TIP_Summary'!G134)/1000000</f>
        <v>0</v>
      </c>
      <c r="H37" s="5">
        <f>('RTP+TIP_Summary'!H37+'RTP+TIP_Summary'!H134)/1000000</f>
        <v>0</v>
      </c>
      <c r="I37" s="5">
        <f>('RTP+TIP_Summary'!I37+'RTP+TIP_Summary'!I134)/1000000</f>
        <v>0</v>
      </c>
      <c r="J37" s="5">
        <f>('RTP+TIP_Summary'!J37+'RTP+TIP_Summary'!J134)/1000000</f>
        <v>0</v>
      </c>
      <c r="K37" s="5">
        <f>('RTP+TIP_Summary'!K37+'RTP+TIP_Summary'!K134)/1000000</f>
        <v>0</v>
      </c>
      <c r="L37" s="5">
        <f>('RTP+TIP_Summary'!L37+'RTP+TIP_Summary'!L134)/1000000</f>
        <v>0</v>
      </c>
      <c r="M37" s="5">
        <f>('RTP+TIP_Summary'!M37+'RTP+TIP_Summary'!M134)/1000000</f>
        <v>0</v>
      </c>
      <c r="N37" s="5">
        <f>('RTP+TIP_Summary'!N37+'RTP+TIP_Summary'!N134)/1000000</f>
        <v>0</v>
      </c>
      <c r="O37" s="5">
        <f>('RTP+TIP_Summary'!O37+'RTP+TIP_Summary'!O134)/1000000</f>
        <v>0</v>
      </c>
      <c r="P37" s="5">
        <f>('RTP+TIP_Summary'!P37+'RTP+TIP_Summary'!P134)/1000000</f>
        <v>0</v>
      </c>
      <c r="Q37" s="5">
        <f>('RTP+TIP_Summary'!Q37+'RTP+TIP_Summary'!Q134)/1000000</f>
        <v>0</v>
      </c>
      <c r="R37" s="5">
        <f>('RTP+TIP_Summary'!R37+'RTP+TIP_Summary'!R134)/1000000</f>
        <v>0</v>
      </c>
      <c r="S37" s="5">
        <f>('RTP+TIP_Summary'!S37+'RTP+TIP_Summary'!S134)/1000000</f>
        <v>0</v>
      </c>
      <c r="T37" s="5">
        <f>('RTP+TIP_Summary'!T37+'RTP+TIP_Summary'!T134)/1000000</f>
        <v>0</v>
      </c>
      <c r="U37" s="5">
        <f>('RTP+TIP_Summary'!U37+'RTP+TIP_Summary'!U134)/1000000</f>
        <v>0</v>
      </c>
      <c r="V37" s="5">
        <f>('RTP+TIP_Summary'!V37+'RTP+TIP_Summary'!V134)/1000000</f>
        <v>0</v>
      </c>
      <c r="W37" s="5">
        <f>('RTP+TIP_Summary'!W37+'RTP+TIP_Summary'!W134)/1000000</f>
        <v>0</v>
      </c>
      <c r="X37" s="5">
        <f>('RTP+TIP_Summary'!X37+'RTP+TIP_Summary'!X134)/1000000</f>
        <v>0</v>
      </c>
      <c r="Y37" s="5">
        <f>('RTP+TIP_Summary'!Y37+'RTP+TIP_Summary'!Y134)/1000000</f>
        <v>0</v>
      </c>
      <c r="Z37" s="5">
        <f>('RTP+TIP_Summary'!Z37+'RTP+TIP_Summary'!Z134)/1000000</f>
        <v>0</v>
      </c>
      <c r="AA37" s="5">
        <f>('RTP+TIP_Summary'!AA37+'RTP+TIP_Summary'!AA134)/1000000</f>
        <v>0</v>
      </c>
      <c r="AB37" s="5">
        <f>('RTP+TIP_Summary'!AB37+'RTP+TIP_Summary'!AB134)/1000000</f>
        <v>0</v>
      </c>
      <c r="AC37" s="5">
        <f>('RTP+TIP_Summary'!AC37+'RTP+TIP_Summary'!AC134)/1000000</f>
        <v>0</v>
      </c>
      <c r="AD37" s="5">
        <f>('RTP+TIP_Summary'!AD37+'RTP+TIP_Summary'!AD134)/1000000</f>
        <v>0</v>
      </c>
      <c r="AE37" s="5">
        <f>('RTP+TIP_Summary'!AE37+'RTP+TIP_Summary'!AE134)/1000000</f>
        <v>0</v>
      </c>
      <c r="AF37" s="5">
        <f>('RTP+TIP_Summary'!AF37+'RTP+TIP_Summary'!AF134)/1000000</f>
        <v>0</v>
      </c>
      <c r="AG37" s="5">
        <f>('RTP+TIP_Summary'!AG37+'RTP+TIP_Summary'!AG134)/1000000</f>
        <v>0</v>
      </c>
      <c r="AH37" s="5">
        <f>('RTP+TIP_Summary'!AH37+'RTP+TIP_Summary'!AH134)/1000000</f>
        <v>0</v>
      </c>
      <c r="AI37" s="5">
        <f>('RTP+TIP_Summary'!AI37+'RTP+TIP_Summary'!AI134)/1000000</f>
        <v>0</v>
      </c>
      <c r="AJ37" s="5">
        <f>('RTP+TIP_Summary'!AJ37+'RTP+TIP_Summary'!AJ134)/1000000</f>
        <v>0</v>
      </c>
      <c r="AK37" s="5">
        <f>('RTP+TIP_Summary'!AK37+'RTP+TIP_Summary'!AK134)/1000000</f>
        <v>0</v>
      </c>
      <c r="AL37" s="5">
        <f>('RTP+TIP_Summary'!AL37+'RTP+TIP_Summary'!AL134)/1000000</f>
        <v>0</v>
      </c>
      <c r="AM37" s="5">
        <f>('RTP+TIP_Summary'!AM37+'RTP+TIP_Summary'!AM134)/1000000</f>
        <v>0</v>
      </c>
      <c r="AN37" s="5">
        <f>('RTP+TIP_Summary'!AN37+'RTP+TIP_Summary'!AN134)/1000000</f>
        <v>0</v>
      </c>
      <c r="AO37" s="5">
        <f>('RTP+TIP_Summary'!AO37+'RTP+TIP_Summary'!AO134)/1000000</f>
        <v>0</v>
      </c>
      <c r="AP37" s="5">
        <f>('RTP+TIP_Summary'!AP37+'RTP+TIP_Summary'!AP134)/1000000</f>
        <v>0</v>
      </c>
      <c r="AQ37" s="5">
        <f>('RTP+TIP_Summary'!AQ37+'RTP+TIP_Summary'!AQ134)/1000000</f>
        <v>0</v>
      </c>
      <c r="AR37" s="5">
        <f>('RTP+TIP_Summary'!AR37+'RTP+TIP_Summary'!AR134)/1000000</f>
        <v>0</v>
      </c>
      <c r="AS37" s="5">
        <f>('RTP+TIP_Summary'!AS37+'RTP+TIP_Summary'!AS134)/1000000</f>
        <v>0</v>
      </c>
      <c r="AT37" s="5">
        <f>('RTP+TIP_Summary'!AT37+'RTP+TIP_Summary'!AT134)/1000000</f>
        <v>0</v>
      </c>
      <c r="AU37" s="5">
        <f>('RTP+TIP_Summary'!AU37+'RTP+TIP_Summary'!AU134)/1000000</f>
        <v>0</v>
      </c>
    </row>
    <row r="38" spans="1:47">
      <c r="A38" s="5" t="str">
        <f>'RTP+TIP_Summary'!A38</f>
        <v>Other/RoadsandBridges</v>
      </c>
      <c r="B38" s="5">
        <f>('RTP+TIP_Summary'!B38+'RTP+TIP_Summary'!B135)/1000000</f>
        <v>0</v>
      </c>
      <c r="C38" s="5">
        <f>('RTP+TIP_Summary'!C38+'RTP+TIP_Summary'!C135)/1000000</f>
        <v>0</v>
      </c>
      <c r="D38" s="5">
        <f>('RTP+TIP_Summary'!D38+'RTP+TIP_Summary'!D135)/1000000</f>
        <v>0</v>
      </c>
      <c r="E38" s="5">
        <f>('RTP+TIP_Summary'!E38+'RTP+TIP_Summary'!E135)/1000000</f>
        <v>0</v>
      </c>
      <c r="F38" s="5">
        <f>('RTP+TIP_Summary'!F38+'RTP+TIP_Summary'!F135)/1000000</f>
        <v>0</v>
      </c>
      <c r="G38" s="5">
        <f>('RTP+TIP_Summary'!G38+'RTP+TIP_Summary'!G135)/1000000</f>
        <v>0</v>
      </c>
      <c r="H38" s="5">
        <f>('RTP+TIP_Summary'!H38+'RTP+TIP_Summary'!H135)/1000000</f>
        <v>0</v>
      </c>
      <c r="I38" s="5">
        <f>('RTP+TIP_Summary'!I38+'RTP+TIP_Summary'!I135)/1000000</f>
        <v>0</v>
      </c>
      <c r="J38" s="5">
        <f>('RTP+TIP_Summary'!J38+'RTP+TIP_Summary'!J135)/1000000</f>
        <v>0</v>
      </c>
      <c r="K38" s="5">
        <f>('RTP+TIP_Summary'!K38+'RTP+TIP_Summary'!K135)/1000000</f>
        <v>0</v>
      </c>
      <c r="L38" s="5">
        <f>('RTP+TIP_Summary'!L38+'RTP+TIP_Summary'!L135)/1000000</f>
        <v>0</v>
      </c>
      <c r="M38" s="5">
        <f>('RTP+TIP_Summary'!M38+'RTP+TIP_Summary'!M135)/1000000</f>
        <v>0</v>
      </c>
      <c r="N38" s="5">
        <f>('RTP+TIP_Summary'!N38+'RTP+TIP_Summary'!N135)/1000000</f>
        <v>0</v>
      </c>
      <c r="O38" s="5">
        <f>('RTP+TIP_Summary'!O38+'RTP+TIP_Summary'!O135)/1000000</f>
        <v>0</v>
      </c>
      <c r="P38" s="5">
        <f>('RTP+TIP_Summary'!P38+'RTP+TIP_Summary'!P135)/1000000</f>
        <v>0</v>
      </c>
      <c r="Q38" s="5">
        <f>('RTP+TIP_Summary'!Q38+'RTP+TIP_Summary'!Q135)/1000000</f>
        <v>0</v>
      </c>
      <c r="R38" s="5">
        <f>('RTP+TIP_Summary'!R38+'RTP+TIP_Summary'!R135)/1000000</f>
        <v>0</v>
      </c>
      <c r="S38" s="5">
        <f>('RTP+TIP_Summary'!S38+'RTP+TIP_Summary'!S135)/1000000</f>
        <v>0</v>
      </c>
      <c r="T38" s="5">
        <f>('RTP+TIP_Summary'!T38+'RTP+TIP_Summary'!T135)/1000000</f>
        <v>0</v>
      </c>
      <c r="U38" s="5">
        <f>('RTP+TIP_Summary'!U38+'RTP+TIP_Summary'!U135)/1000000</f>
        <v>0</v>
      </c>
      <c r="V38" s="5">
        <f>('RTP+TIP_Summary'!V38+'RTP+TIP_Summary'!V135)/1000000</f>
        <v>0</v>
      </c>
      <c r="W38" s="5">
        <f>('RTP+TIP_Summary'!W38+'RTP+TIP_Summary'!W135)/1000000</f>
        <v>0</v>
      </c>
      <c r="X38" s="5">
        <f>('RTP+TIP_Summary'!X38+'RTP+TIP_Summary'!X135)/1000000</f>
        <v>0</v>
      </c>
      <c r="Y38" s="5">
        <f>('RTP+TIP_Summary'!Y38+'RTP+TIP_Summary'!Y135)/1000000</f>
        <v>0</v>
      </c>
      <c r="Z38" s="5">
        <f>('RTP+TIP_Summary'!Z38+'RTP+TIP_Summary'!Z135)/1000000</f>
        <v>0</v>
      </c>
      <c r="AA38" s="5">
        <f>('RTP+TIP_Summary'!AA38+'RTP+TIP_Summary'!AA135)/1000000</f>
        <v>0</v>
      </c>
      <c r="AB38" s="5">
        <f>('RTP+TIP_Summary'!AB38+'RTP+TIP_Summary'!AB135)/1000000</f>
        <v>0</v>
      </c>
      <c r="AC38" s="5">
        <f>('RTP+TIP_Summary'!AC38+'RTP+TIP_Summary'!AC135)/1000000</f>
        <v>0</v>
      </c>
      <c r="AD38" s="5">
        <f>('RTP+TIP_Summary'!AD38+'RTP+TIP_Summary'!AD135)/1000000</f>
        <v>0</v>
      </c>
      <c r="AE38" s="5">
        <f>('RTP+TIP_Summary'!AE38+'RTP+TIP_Summary'!AE135)/1000000</f>
        <v>0</v>
      </c>
      <c r="AF38" s="5">
        <f>('RTP+TIP_Summary'!AF38+'RTP+TIP_Summary'!AF135)/1000000</f>
        <v>0</v>
      </c>
      <c r="AG38" s="5">
        <f>('RTP+TIP_Summary'!AG38+'RTP+TIP_Summary'!AG135)/1000000</f>
        <v>0</v>
      </c>
      <c r="AH38" s="5">
        <f>('RTP+TIP_Summary'!AH38+'RTP+TIP_Summary'!AH135)/1000000</f>
        <v>0</v>
      </c>
      <c r="AI38" s="5">
        <f>('RTP+TIP_Summary'!AI38+'RTP+TIP_Summary'!AI135)/1000000</f>
        <v>0</v>
      </c>
      <c r="AJ38" s="5">
        <f>('RTP+TIP_Summary'!AJ38+'RTP+TIP_Summary'!AJ135)/1000000</f>
        <v>0</v>
      </c>
      <c r="AK38" s="5">
        <f>('RTP+TIP_Summary'!AK38+'RTP+TIP_Summary'!AK135)/1000000</f>
        <v>0</v>
      </c>
      <c r="AL38" s="5">
        <f>('RTP+TIP_Summary'!AL38+'RTP+TIP_Summary'!AL135)/1000000</f>
        <v>0</v>
      </c>
      <c r="AM38" s="5">
        <f>('RTP+TIP_Summary'!AM38+'RTP+TIP_Summary'!AM135)/1000000</f>
        <v>0</v>
      </c>
      <c r="AN38" s="5">
        <f>('RTP+TIP_Summary'!AN38+'RTP+TIP_Summary'!AN135)/1000000</f>
        <v>0</v>
      </c>
      <c r="AO38" s="5">
        <f>('RTP+TIP_Summary'!AO38+'RTP+TIP_Summary'!AO135)/1000000</f>
        <v>0</v>
      </c>
      <c r="AP38" s="5">
        <f>('RTP+TIP_Summary'!AP38+'RTP+TIP_Summary'!AP135)/1000000</f>
        <v>0</v>
      </c>
      <c r="AQ38" s="5">
        <f>('RTP+TIP_Summary'!AQ38+'RTP+TIP_Summary'!AQ135)/1000000</f>
        <v>0</v>
      </c>
      <c r="AR38" s="5">
        <f>('RTP+TIP_Summary'!AR38+'RTP+TIP_Summary'!AR135)/1000000</f>
        <v>0</v>
      </c>
      <c r="AS38" s="5">
        <f>('RTP+TIP_Summary'!AS38+'RTP+TIP_Summary'!AS135)/1000000</f>
        <v>0</v>
      </c>
      <c r="AT38" s="5">
        <f>('RTP+TIP_Summary'!AT38+'RTP+TIP_Summary'!AT135)/1000000</f>
        <v>0</v>
      </c>
      <c r="AU38" s="5">
        <f>('RTP+TIP_Summary'!AU38+'RTP+TIP_Summary'!AU135)/1000000</f>
        <v>0</v>
      </c>
    </row>
    <row r="39" spans="1:47">
      <c r="A39" s="5" t="str">
        <f>'RTP+TIP_Summary'!A39</f>
        <v>Other/Trail</v>
      </c>
      <c r="B39" s="5">
        <f>('RTP+TIP_Summary'!B39+'RTP+TIP_Summary'!B136)/1000000</f>
        <v>0</v>
      </c>
      <c r="C39" s="5">
        <f>('RTP+TIP_Summary'!C39+'RTP+TIP_Summary'!C136)/1000000</f>
        <v>3.7802929999999999</v>
      </c>
      <c r="D39" s="5">
        <f>('RTP+TIP_Summary'!D39+'RTP+TIP_Summary'!D136)/1000000</f>
        <v>0</v>
      </c>
      <c r="E39" s="5">
        <f>('RTP+TIP_Summary'!E39+'RTP+TIP_Summary'!E136)/1000000</f>
        <v>0</v>
      </c>
      <c r="F39" s="5">
        <f>('RTP+TIP_Summary'!F39+'RTP+TIP_Summary'!F136)/1000000</f>
        <v>0</v>
      </c>
      <c r="G39" s="5">
        <f>('RTP+TIP_Summary'!G39+'RTP+TIP_Summary'!G136)/1000000</f>
        <v>0</v>
      </c>
      <c r="H39" s="5">
        <f>('RTP+TIP_Summary'!H39+'RTP+TIP_Summary'!H136)/1000000</f>
        <v>0</v>
      </c>
      <c r="I39" s="5">
        <f>('RTP+TIP_Summary'!I39+'RTP+TIP_Summary'!I136)/1000000</f>
        <v>0</v>
      </c>
      <c r="J39" s="5">
        <f>('RTP+TIP_Summary'!J39+'RTP+TIP_Summary'!J136)/1000000</f>
        <v>0</v>
      </c>
      <c r="K39" s="5">
        <f>('RTP+TIP_Summary'!K39+'RTP+TIP_Summary'!K136)/1000000</f>
        <v>0</v>
      </c>
      <c r="L39" s="5">
        <f>('RTP+TIP_Summary'!L39+'RTP+TIP_Summary'!L136)/1000000</f>
        <v>0</v>
      </c>
      <c r="M39" s="5">
        <f>('RTP+TIP_Summary'!M39+'RTP+TIP_Summary'!M136)/1000000</f>
        <v>0</v>
      </c>
      <c r="N39" s="5">
        <f>('RTP+TIP_Summary'!N39+'RTP+TIP_Summary'!N136)/1000000</f>
        <v>0</v>
      </c>
      <c r="O39" s="5">
        <f>('RTP+TIP_Summary'!O39+'RTP+TIP_Summary'!O136)/1000000</f>
        <v>0</v>
      </c>
      <c r="P39" s="5">
        <f>('RTP+TIP_Summary'!P39+'RTP+TIP_Summary'!P136)/1000000</f>
        <v>0</v>
      </c>
      <c r="Q39" s="5">
        <f>('RTP+TIP_Summary'!Q39+'RTP+TIP_Summary'!Q136)/1000000</f>
        <v>0</v>
      </c>
      <c r="R39" s="5">
        <f>('RTP+TIP_Summary'!R39+'RTP+TIP_Summary'!R136)/1000000</f>
        <v>0</v>
      </c>
      <c r="S39" s="5">
        <f>('RTP+TIP_Summary'!S39+'RTP+TIP_Summary'!S136)/1000000</f>
        <v>0</v>
      </c>
      <c r="T39" s="5">
        <f>('RTP+TIP_Summary'!T39+'RTP+TIP_Summary'!T136)/1000000</f>
        <v>0</v>
      </c>
      <c r="U39" s="5">
        <f>('RTP+TIP_Summary'!U39+'RTP+TIP_Summary'!U136)/1000000</f>
        <v>0</v>
      </c>
      <c r="V39" s="5">
        <f>('RTP+TIP_Summary'!V39+'RTP+TIP_Summary'!V136)/1000000</f>
        <v>0</v>
      </c>
      <c r="W39" s="5">
        <f>('RTP+TIP_Summary'!W39+'RTP+TIP_Summary'!W136)/1000000</f>
        <v>0</v>
      </c>
      <c r="X39" s="5">
        <f>('RTP+TIP_Summary'!X39+'RTP+TIP_Summary'!X136)/1000000</f>
        <v>0</v>
      </c>
      <c r="Y39" s="5">
        <f>('RTP+TIP_Summary'!Y39+'RTP+TIP_Summary'!Y136)/1000000</f>
        <v>0</v>
      </c>
      <c r="Z39" s="5">
        <f>('RTP+TIP_Summary'!Z39+'RTP+TIP_Summary'!Z136)/1000000</f>
        <v>0</v>
      </c>
      <c r="AA39" s="5">
        <f>('RTP+TIP_Summary'!AA39+'RTP+TIP_Summary'!AA136)/1000000</f>
        <v>0</v>
      </c>
      <c r="AB39" s="5">
        <f>('RTP+TIP_Summary'!AB39+'RTP+TIP_Summary'!AB136)/1000000</f>
        <v>0</v>
      </c>
      <c r="AC39" s="5">
        <f>('RTP+TIP_Summary'!AC39+'RTP+TIP_Summary'!AC136)/1000000</f>
        <v>0</v>
      </c>
      <c r="AD39" s="5">
        <f>('RTP+TIP_Summary'!AD39+'RTP+TIP_Summary'!AD136)/1000000</f>
        <v>0</v>
      </c>
      <c r="AE39" s="5">
        <f>('RTP+TIP_Summary'!AE39+'RTP+TIP_Summary'!AE136)/1000000</f>
        <v>0</v>
      </c>
      <c r="AF39" s="5">
        <f>('RTP+TIP_Summary'!AF39+'RTP+TIP_Summary'!AF136)/1000000</f>
        <v>0</v>
      </c>
      <c r="AG39" s="5">
        <f>('RTP+TIP_Summary'!AG39+'RTP+TIP_Summary'!AG136)/1000000</f>
        <v>0</v>
      </c>
      <c r="AH39" s="5">
        <f>('RTP+TIP_Summary'!AH39+'RTP+TIP_Summary'!AH136)/1000000</f>
        <v>0</v>
      </c>
      <c r="AI39" s="5">
        <f>('RTP+TIP_Summary'!AI39+'RTP+TIP_Summary'!AI136)/1000000</f>
        <v>0</v>
      </c>
      <c r="AJ39" s="5">
        <f>('RTP+TIP_Summary'!AJ39+'RTP+TIP_Summary'!AJ136)/1000000</f>
        <v>0</v>
      </c>
      <c r="AK39" s="5">
        <f>('RTP+TIP_Summary'!AK39+'RTP+TIP_Summary'!AK136)/1000000</f>
        <v>0</v>
      </c>
      <c r="AL39" s="5">
        <f>('RTP+TIP_Summary'!AL39+'RTP+TIP_Summary'!AL136)/1000000</f>
        <v>0</v>
      </c>
      <c r="AM39" s="5">
        <f>('RTP+TIP_Summary'!AM39+'RTP+TIP_Summary'!AM136)/1000000</f>
        <v>0</v>
      </c>
      <c r="AN39" s="5">
        <f>('RTP+TIP_Summary'!AN39+'RTP+TIP_Summary'!AN136)/1000000</f>
        <v>0</v>
      </c>
      <c r="AO39" s="5">
        <f>('RTP+TIP_Summary'!AO39+'RTP+TIP_Summary'!AO136)/1000000</f>
        <v>0</v>
      </c>
      <c r="AP39" s="5">
        <f>('RTP+TIP_Summary'!AP39+'RTP+TIP_Summary'!AP136)/1000000</f>
        <v>0</v>
      </c>
      <c r="AQ39" s="5">
        <f>('RTP+TIP_Summary'!AQ39+'RTP+TIP_Summary'!AQ136)/1000000</f>
        <v>0</v>
      </c>
      <c r="AR39" s="5">
        <f>('RTP+TIP_Summary'!AR39+'RTP+TIP_Summary'!AR136)/1000000</f>
        <v>0</v>
      </c>
      <c r="AS39" s="5">
        <f>('RTP+TIP_Summary'!AS39+'RTP+TIP_Summary'!AS136)/1000000</f>
        <v>0</v>
      </c>
      <c r="AT39" s="5">
        <f>('RTP+TIP_Summary'!AT39+'RTP+TIP_Summary'!AT136)/1000000</f>
        <v>0</v>
      </c>
      <c r="AU39" s="5">
        <f>('RTP+TIP_Summary'!AU39+'RTP+TIP_Summary'!AU136)/1000000</f>
        <v>0</v>
      </c>
    </row>
    <row r="40" spans="1:47">
      <c r="A40" s="5" t="str">
        <f>'RTP+TIP_Summary'!A40</f>
        <v>City/Roadwayandbridge</v>
      </c>
      <c r="B40" s="5">
        <f>('RTP+TIP_Summary'!B40+'RTP+TIP_Summary'!B137)/1000000</f>
        <v>0.75667499999999999</v>
      </c>
      <c r="C40" s="5">
        <f>('RTP+TIP_Summary'!C40+'RTP+TIP_Summary'!C137)/1000000</f>
        <v>17.26275</v>
      </c>
      <c r="D40" s="5">
        <f>('RTP+TIP_Summary'!D40+'RTP+TIP_Summary'!D137)/1000000</f>
        <v>8.4071680000000004</v>
      </c>
      <c r="E40" s="5">
        <f>('RTP+TIP_Summary'!E40+'RTP+TIP_Summary'!E137)/1000000</f>
        <v>20.808268000000002</v>
      </c>
      <c r="F40" s="5">
        <f>('RTP+TIP_Summary'!F40+'RTP+TIP_Summary'!F137)/1000000</f>
        <v>17.402853</v>
      </c>
      <c r="G40" s="5">
        <f>('RTP+TIP_Summary'!G40+'RTP+TIP_Summary'!G137)/1000000</f>
        <v>0</v>
      </c>
      <c r="H40" s="5">
        <f>('RTP+TIP_Summary'!H40+'RTP+TIP_Summary'!H137)/1000000</f>
        <v>0</v>
      </c>
      <c r="I40" s="5">
        <f>('RTP+TIP_Summary'!I40+'RTP+TIP_Summary'!I137)/1000000</f>
        <v>0</v>
      </c>
      <c r="J40" s="5">
        <f>('RTP+TIP_Summary'!J40+'RTP+TIP_Summary'!J137)/1000000</f>
        <v>0</v>
      </c>
      <c r="K40" s="5">
        <f>('RTP+TIP_Summary'!K40+'RTP+TIP_Summary'!K137)/1000000</f>
        <v>0</v>
      </c>
      <c r="L40" s="5">
        <f>('RTP+TIP_Summary'!L40+'RTP+TIP_Summary'!L137)/1000000</f>
        <v>0</v>
      </c>
      <c r="M40" s="5">
        <f>('RTP+TIP_Summary'!M40+'RTP+TIP_Summary'!M137)/1000000</f>
        <v>0</v>
      </c>
      <c r="N40" s="5">
        <f>('RTP+TIP_Summary'!N40+'RTP+TIP_Summary'!N137)/1000000</f>
        <v>0</v>
      </c>
      <c r="O40" s="5">
        <f>('RTP+TIP_Summary'!O40+'RTP+TIP_Summary'!O137)/1000000</f>
        <v>0</v>
      </c>
      <c r="P40" s="5">
        <f>('RTP+TIP_Summary'!P40+'RTP+TIP_Summary'!P137)/1000000</f>
        <v>0</v>
      </c>
      <c r="Q40" s="5">
        <f>('RTP+TIP_Summary'!Q40+'RTP+TIP_Summary'!Q137)/1000000</f>
        <v>0</v>
      </c>
      <c r="R40" s="5">
        <f>('RTP+TIP_Summary'!R40+'RTP+TIP_Summary'!R137)/1000000</f>
        <v>0</v>
      </c>
      <c r="S40" s="5">
        <f>('RTP+TIP_Summary'!S40+'RTP+TIP_Summary'!S137)/1000000</f>
        <v>0</v>
      </c>
      <c r="T40" s="5">
        <f>('RTP+TIP_Summary'!T40+'RTP+TIP_Summary'!T137)/1000000</f>
        <v>0</v>
      </c>
      <c r="U40" s="5">
        <f>('RTP+TIP_Summary'!U40+'RTP+TIP_Summary'!U137)/1000000</f>
        <v>0</v>
      </c>
      <c r="V40" s="5">
        <f>('RTP+TIP_Summary'!V40+'RTP+TIP_Summary'!V137)/1000000</f>
        <v>0</v>
      </c>
      <c r="W40" s="5">
        <f>('RTP+TIP_Summary'!W40+'RTP+TIP_Summary'!W137)/1000000</f>
        <v>0</v>
      </c>
      <c r="X40" s="5">
        <f>('RTP+TIP_Summary'!X40+'RTP+TIP_Summary'!X137)/1000000</f>
        <v>0</v>
      </c>
      <c r="Y40" s="5">
        <f>('RTP+TIP_Summary'!Y40+'RTP+TIP_Summary'!Y137)/1000000</f>
        <v>0</v>
      </c>
      <c r="Z40" s="5">
        <f>('RTP+TIP_Summary'!Z40+'RTP+TIP_Summary'!Z137)/1000000</f>
        <v>0</v>
      </c>
      <c r="AA40" s="5">
        <f>('RTP+TIP_Summary'!AA40+'RTP+TIP_Summary'!AA137)/1000000</f>
        <v>0</v>
      </c>
      <c r="AB40" s="5">
        <f>('RTP+TIP_Summary'!AB40+'RTP+TIP_Summary'!AB137)/1000000</f>
        <v>0</v>
      </c>
      <c r="AC40" s="5">
        <f>('RTP+TIP_Summary'!AC40+'RTP+TIP_Summary'!AC137)/1000000</f>
        <v>0</v>
      </c>
      <c r="AD40" s="5">
        <f>('RTP+TIP_Summary'!AD40+'RTP+TIP_Summary'!AD137)/1000000</f>
        <v>0</v>
      </c>
      <c r="AE40" s="5">
        <f>('RTP+TIP_Summary'!AE40+'RTP+TIP_Summary'!AE137)/1000000</f>
        <v>0</v>
      </c>
      <c r="AF40" s="5">
        <f>('RTP+TIP_Summary'!AF40+'RTP+TIP_Summary'!AF137)/1000000</f>
        <v>0</v>
      </c>
      <c r="AG40" s="5">
        <f>('RTP+TIP_Summary'!AG40+'RTP+TIP_Summary'!AG137)/1000000</f>
        <v>0</v>
      </c>
      <c r="AH40" s="5">
        <f>('RTP+TIP_Summary'!AH40+'RTP+TIP_Summary'!AH137)/1000000</f>
        <v>0</v>
      </c>
      <c r="AI40" s="5">
        <f>('RTP+TIP_Summary'!AI40+'RTP+TIP_Summary'!AI137)/1000000</f>
        <v>0</v>
      </c>
      <c r="AJ40" s="5">
        <f>('RTP+TIP_Summary'!AJ40+'RTP+TIP_Summary'!AJ137)/1000000</f>
        <v>0</v>
      </c>
      <c r="AK40" s="5">
        <f>('RTP+TIP_Summary'!AK40+'RTP+TIP_Summary'!AK137)/1000000</f>
        <v>0</v>
      </c>
      <c r="AL40" s="5">
        <f>('RTP+TIP_Summary'!AL40+'RTP+TIP_Summary'!AL137)/1000000</f>
        <v>0</v>
      </c>
      <c r="AM40" s="5">
        <f>('RTP+TIP_Summary'!AM40+'RTP+TIP_Summary'!AM137)/1000000</f>
        <v>0</v>
      </c>
      <c r="AN40" s="5">
        <f>('RTP+TIP_Summary'!AN40+'RTP+TIP_Summary'!AN137)/1000000</f>
        <v>0</v>
      </c>
      <c r="AO40" s="5">
        <f>('RTP+TIP_Summary'!AO40+'RTP+TIP_Summary'!AO137)/1000000</f>
        <v>0</v>
      </c>
      <c r="AP40" s="5">
        <f>('RTP+TIP_Summary'!AP40+'RTP+TIP_Summary'!AP137)/1000000</f>
        <v>0</v>
      </c>
      <c r="AQ40" s="5">
        <f>('RTP+TIP_Summary'!AQ40+'RTP+TIP_Summary'!AQ137)/1000000</f>
        <v>0</v>
      </c>
      <c r="AR40" s="5">
        <f>('RTP+TIP_Summary'!AR40+'RTP+TIP_Summary'!AR137)/1000000</f>
        <v>0</v>
      </c>
      <c r="AS40" s="5">
        <f>('RTP+TIP_Summary'!AS40+'RTP+TIP_Summary'!AS137)/1000000</f>
        <v>0</v>
      </c>
      <c r="AT40" s="5">
        <f>('RTP+TIP_Summary'!AT40+'RTP+TIP_Summary'!AT137)/1000000</f>
        <v>0</v>
      </c>
      <c r="AU40" s="5">
        <f>('RTP+TIP_Summary'!AU40+'RTP+TIP_Summary'!AU137)/1000000</f>
        <v>0</v>
      </c>
    </row>
    <row r="41" spans="1:47">
      <c r="A41" s="5" t="str">
        <f>'RTP+TIP_Summary'!A41</f>
        <v>City/Pedestrian</v>
      </c>
      <c r="B41" s="5">
        <f>('RTP+TIP_Summary'!B41+'RTP+TIP_Summary'!B138)/1000000</f>
        <v>0.81759999999999999</v>
      </c>
      <c r="C41" s="5">
        <f>('RTP+TIP_Summary'!C41+'RTP+TIP_Summary'!C138)/1000000</f>
        <v>4.6267579999999997</v>
      </c>
      <c r="D41" s="5">
        <f>('RTP+TIP_Summary'!D41+'RTP+TIP_Summary'!D138)/1000000</f>
        <v>0</v>
      </c>
      <c r="E41" s="5">
        <f>('RTP+TIP_Summary'!E41+'RTP+TIP_Summary'!E138)/1000000</f>
        <v>0.199487</v>
      </c>
      <c r="F41" s="5">
        <f>('RTP+TIP_Summary'!F41+'RTP+TIP_Summary'!F138)/1000000</f>
        <v>0.94537099999999996</v>
      </c>
      <c r="G41" s="5">
        <f>('RTP+TIP_Summary'!G41+'RTP+TIP_Summary'!G138)/1000000</f>
        <v>0</v>
      </c>
      <c r="H41" s="5">
        <f>('RTP+TIP_Summary'!H41+'RTP+TIP_Summary'!H138)/1000000</f>
        <v>0</v>
      </c>
      <c r="I41" s="5">
        <f>('RTP+TIP_Summary'!I41+'RTP+TIP_Summary'!I138)/1000000</f>
        <v>0</v>
      </c>
      <c r="J41" s="5">
        <f>('RTP+TIP_Summary'!J41+'RTP+TIP_Summary'!J138)/1000000</f>
        <v>0</v>
      </c>
      <c r="K41" s="5">
        <f>('RTP+TIP_Summary'!K41+'RTP+TIP_Summary'!K138)/1000000</f>
        <v>0</v>
      </c>
      <c r="L41" s="5">
        <f>('RTP+TIP_Summary'!L41+'RTP+TIP_Summary'!L138)/1000000</f>
        <v>0</v>
      </c>
      <c r="M41" s="5">
        <f>('RTP+TIP_Summary'!M41+'RTP+TIP_Summary'!M138)/1000000</f>
        <v>0</v>
      </c>
      <c r="N41" s="5">
        <f>('RTP+TIP_Summary'!N41+'RTP+TIP_Summary'!N138)/1000000</f>
        <v>0</v>
      </c>
      <c r="O41" s="5">
        <f>('RTP+TIP_Summary'!O41+'RTP+TIP_Summary'!O138)/1000000</f>
        <v>0</v>
      </c>
      <c r="P41" s="5">
        <f>('RTP+TIP_Summary'!P41+'RTP+TIP_Summary'!P138)/1000000</f>
        <v>0</v>
      </c>
      <c r="Q41" s="5">
        <f>('RTP+TIP_Summary'!Q41+'RTP+TIP_Summary'!Q138)/1000000</f>
        <v>0</v>
      </c>
      <c r="R41" s="5">
        <f>('RTP+TIP_Summary'!R41+'RTP+TIP_Summary'!R138)/1000000</f>
        <v>0</v>
      </c>
      <c r="S41" s="5">
        <f>('RTP+TIP_Summary'!S41+'RTP+TIP_Summary'!S138)/1000000</f>
        <v>0</v>
      </c>
      <c r="T41" s="5">
        <f>('RTP+TIP_Summary'!T41+'RTP+TIP_Summary'!T138)/1000000</f>
        <v>0</v>
      </c>
      <c r="U41" s="5">
        <f>('RTP+TIP_Summary'!U41+'RTP+TIP_Summary'!U138)/1000000</f>
        <v>0</v>
      </c>
      <c r="V41" s="5">
        <f>('RTP+TIP_Summary'!V41+'RTP+TIP_Summary'!V138)/1000000</f>
        <v>0</v>
      </c>
      <c r="W41" s="5">
        <f>('RTP+TIP_Summary'!W41+'RTP+TIP_Summary'!W138)/1000000</f>
        <v>0</v>
      </c>
      <c r="X41" s="5">
        <f>('RTP+TIP_Summary'!X41+'RTP+TIP_Summary'!X138)/1000000</f>
        <v>0</v>
      </c>
      <c r="Y41" s="5">
        <f>('RTP+TIP_Summary'!Y41+'RTP+TIP_Summary'!Y138)/1000000</f>
        <v>0</v>
      </c>
      <c r="Z41" s="5">
        <f>('RTP+TIP_Summary'!Z41+'RTP+TIP_Summary'!Z138)/1000000</f>
        <v>0</v>
      </c>
      <c r="AA41" s="5">
        <f>('RTP+TIP_Summary'!AA41+'RTP+TIP_Summary'!AA138)/1000000</f>
        <v>0</v>
      </c>
      <c r="AB41" s="5">
        <f>('RTP+TIP_Summary'!AB41+'RTP+TIP_Summary'!AB138)/1000000</f>
        <v>0</v>
      </c>
      <c r="AC41" s="5">
        <f>('RTP+TIP_Summary'!AC41+'RTP+TIP_Summary'!AC138)/1000000</f>
        <v>0</v>
      </c>
      <c r="AD41" s="5">
        <f>('RTP+TIP_Summary'!AD41+'RTP+TIP_Summary'!AD138)/1000000</f>
        <v>0</v>
      </c>
      <c r="AE41" s="5">
        <f>('RTP+TIP_Summary'!AE41+'RTP+TIP_Summary'!AE138)/1000000</f>
        <v>0</v>
      </c>
      <c r="AF41" s="5">
        <f>('RTP+TIP_Summary'!AF41+'RTP+TIP_Summary'!AF138)/1000000</f>
        <v>0</v>
      </c>
      <c r="AG41" s="5">
        <f>('RTP+TIP_Summary'!AG41+'RTP+TIP_Summary'!AG138)/1000000</f>
        <v>0</v>
      </c>
      <c r="AH41" s="5">
        <f>('RTP+TIP_Summary'!AH41+'RTP+TIP_Summary'!AH138)/1000000</f>
        <v>0</v>
      </c>
      <c r="AI41" s="5">
        <f>('RTP+TIP_Summary'!AI41+'RTP+TIP_Summary'!AI138)/1000000</f>
        <v>0</v>
      </c>
      <c r="AJ41" s="5">
        <f>('RTP+TIP_Summary'!AJ41+'RTP+TIP_Summary'!AJ138)/1000000</f>
        <v>0</v>
      </c>
      <c r="AK41" s="5">
        <f>('RTP+TIP_Summary'!AK41+'RTP+TIP_Summary'!AK138)/1000000</f>
        <v>0</v>
      </c>
      <c r="AL41" s="5">
        <f>('RTP+TIP_Summary'!AL41+'RTP+TIP_Summary'!AL138)/1000000</f>
        <v>0</v>
      </c>
      <c r="AM41" s="5">
        <f>('RTP+TIP_Summary'!AM41+'RTP+TIP_Summary'!AM138)/1000000</f>
        <v>0</v>
      </c>
      <c r="AN41" s="5">
        <f>('RTP+TIP_Summary'!AN41+'RTP+TIP_Summary'!AN138)/1000000</f>
        <v>0</v>
      </c>
      <c r="AO41" s="5">
        <f>('RTP+TIP_Summary'!AO41+'RTP+TIP_Summary'!AO138)/1000000</f>
        <v>0</v>
      </c>
      <c r="AP41" s="5">
        <f>('RTP+TIP_Summary'!AP41+'RTP+TIP_Summary'!AP138)/1000000</f>
        <v>0</v>
      </c>
      <c r="AQ41" s="5">
        <f>('RTP+TIP_Summary'!AQ41+'RTP+TIP_Summary'!AQ138)/1000000</f>
        <v>0</v>
      </c>
      <c r="AR41" s="5">
        <f>('RTP+TIP_Summary'!AR41+'RTP+TIP_Summary'!AR138)/1000000</f>
        <v>0</v>
      </c>
      <c r="AS41" s="5">
        <f>('RTP+TIP_Summary'!AS41+'RTP+TIP_Summary'!AS138)/1000000</f>
        <v>0</v>
      </c>
      <c r="AT41" s="5">
        <f>('RTP+TIP_Summary'!AT41+'RTP+TIP_Summary'!AT138)/1000000</f>
        <v>0</v>
      </c>
      <c r="AU41" s="5">
        <f>('RTP+TIP_Summary'!AU41+'RTP+TIP_Summary'!AU138)/1000000</f>
        <v>0</v>
      </c>
    </row>
    <row r="42" spans="1:47">
      <c r="A42" s="5" t="str">
        <f>'RTP+TIP_Summary'!A42</f>
        <v>City/0</v>
      </c>
      <c r="B42" s="5">
        <f>('RTP+TIP_Summary'!B42+'RTP+TIP_Summary'!B139)/1000000</f>
        <v>0.22900000000000001</v>
      </c>
      <c r="C42" s="5">
        <f>('RTP+TIP_Summary'!C42+'RTP+TIP_Summary'!C139)/1000000</f>
        <v>8.4287299999999998</v>
      </c>
      <c r="D42" s="5">
        <f>('RTP+TIP_Summary'!D42+'RTP+TIP_Summary'!D139)/1000000</f>
        <v>5.6362420000000002</v>
      </c>
      <c r="E42" s="5">
        <f>('RTP+TIP_Summary'!E42+'RTP+TIP_Summary'!E139)/1000000</f>
        <v>0</v>
      </c>
      <c r="F42" s="5">
        <f>('RTP+TIP_Summary'!F42+'RTP+TIP_Summary'!F139)/1000000</f>
        <v>0</v>
      </c>
      <c r="G42" s="5">
        <f>('RTP+TIP_Summary'!G42+'RTP+TIP_Summary'!G139)/1000000</f>
        <v>0</v>
      </c>
      <c r="H42" s="5">
        <f>('RTP+TIP_Summary'!H42+'RTP+TIP_Summary'!H139)/1000000</f>
        <v>0</v>
      </c>
      <c r="I42" s="5">
        <f>('RTP+TIP_Summary'!I42+'RTP+TIP_Summary'!I139)/1000000</f>
        <v>0</v>
      </c>
      <c r="J42" s="5">
        <f>('RTP+TIP_Summary'!J42+'RTP+TIP_Summary'!J139)/1000000</f>
        <v>0</v>
      </c>
      <c r="K42" s="5">
        <f>('RTP+TIP_Summary'!K42+'RTP+TIP_Summary'!K139)/1000000</f>
        <v>0</v>
      </c>
      <c r="L42" s="5">
        <f>('RTP+TIP_Summary'!L42+'RTP+TIP_Summary'!L139)/1000000</f>
        <v>0</v>
      </c>
      <c r="M42" s="5">
        <f>('RTP+TIP_Summary'!M42+'RTP+TIP_Summary'!M139)/1000000</f>
        <v>0</v>
      </c>
      <c r="N42" s="5">
        <f>('RTP+TIP_Summary'!N42+'RTP+TIP_Summary'!N139)/1000000</f>
        <v>0</v>
      </c>
      <c r="O42" s="5">
        <f>('RTP+TIP_Summary'!O42+'RTP+TIP_Summary'!O139)/1000000</f>
        <v>0</v>
      </c>
      <c r="P42" s="5">
        <f>('RTP+TIP_Summary'!P42+'RTP+TIP_Summary'!P139)/1000000</f>
        <v>0</v>
      </c>
      <c r="Q42" s="5">
        <f>('RTP+TIP_Summary'!Q42+'RTP+TIP_Summary'!Q139)/1000000</f>
        <v>0</v>
      </c>
      <c r="R42" s="5">
        <f>('RTP+TIP_Summary'!R42+'RTP+TIP_Summary'!R139)/1000000</f>
        <v>0</v>
      </c>
      <c r="S42" s="5">
        <f>('RTP+TIP_Summary'!S42+'RTP+TIP_Summary'!S139)/1000000</f>
        <v>0</v>
      </c>
      <c r="T42" s="5">
        <f>('RTP+TIP_Summary'!T42+'RTP+TIP_Summary'!T139)/1000000</f>
        <v>0</v>
      </c>
      <c r="U42" s="5">
        <f>('RTP+TIP_Summary'!U42+'RTP+TIP_Summary'!U139)/1000000</f>
        <v>0</v>
      </c>
      <c r="V42" s="5">
        <f>('RTP+TIP_Summary'!V42+'RTP+TIP_Summary'!V139)/1000000</f>
        <v>0</v>
      </c>
      <c r="W42" s="5">
        <f>('RTP+TIP_Summary'!W42+'RTP+TIP_Summary'!W139)/1000000</f>
        <v>0</v>
      </c>
      <c r="X42" s="5">
        <f>('RTP+TIP_Summary'!X42+'RTP+TIP_Summary'!X139)/1000000</f>
        <v>0</v>
      </c>
      <c r="Y42" s="5">
        <f>('RTP+TIP_Summary'!Y42+'RTP+TIP_Summary'!Y139)/1000000</f>
        <v>0</v>
      </c>
      <c r="Z42" s="5">
        <f>('RTP+TIP_Summary'!Z42+'RTP+TIP_Summary'!Z139)/1000000</f>
        <v>0</v>
      </c>
      <c r="AA42" s="5">
        <f>('RTP+TIP_Summary'!AA42+'RTP+TIP_Summary'!AA139)/1000000</f>
        <v>0</v>
      </c>
      <c r="AB42" s="5">
        <f>('RTP+TIP_Summary'!AB42+'RTP+TIP_Summary'!AB139)/1000000</f>
        <v>0</v>
      </c>
      <c r="AC42" s="5">
        <f>('RTP+TIP_Summary'!AC42+'RTP+TIP_Summary'!AC139)/1000000</f>
        <v>0</v>
      </c>
      <c r="AD42" s="5">
        <f>('RTP+TIP_Summary'!AD42+'RTP+TIP_Summary'!AD139)/1000000</f>
        <v>0</v>
      </c>
      <c r="AE42" s="5">
        <f>('RTP+TIP_Summary'!AE42+'RTP+TIP_Summary'!AE139)/1000000</f>
        <v>0</v>
      </c>
      <c r="AF42" s="5">
        <f>('RTP+TIP_Summary'!AF42+'RTP+TIP_Summary'!AF139)/1000000</f>
        <v>0</v>
      </c>
      <c r="AG42" s="5">
        <f>('RTP+TIP_Summary'!AG42+'RTP+TIP_Summary'!AG139)/1000000</f>
        <v>0</v>
      </c>
      <c r="AH42" s="5">
        <f>('RTP+TIP_Summary'!AH42+'RTP+TIP_Summary'!AH139)/1000000</f>
        <v>0</v>
      </c>
      <c r="AI42" s="5">
        <f>('RTP+TIP_Summary'!AI42+'RTP+TIP_Summary'!AI139)/1000000</f>
        <v>0</v>
      </c>
      <c r="AJ42" s="5">
        <f>('RTP+TIP_Summary'!AJ42+'RTP+TIP_Summary'!AJ139)/1000000</f>
        <v>0</v>
      </c>
      <c r="AK42" s="5">
        <f>('RTP+TIP_Summary'!AK42+'RTP+TIP_Summary'!AK139)/1000000</f>
        <v>0</v>
      </c>
      <c r="AL42" s="5">
        <f>('RTP+TIP_Summary'!AL42+'RTP+TIP_Summary'!AL139)/1000000</f>
        <v>0</v>
      </c>
      <c r="AM42" s="5">
        <f>('RTP+TIP_Summary'!AM42+'RTP+TIP_Summary'!AM139)/1000000</f>
        <v>0</v>
      </c>
      <c r="AN42" s="5">
        <f>('RTP+TIP_Summary'!AN42+'RTP+TIP_Summary'!AN139)/1000000</f>
        <v>0</v>
      </c>
      <c r="AO42" s="5">
        <f>('RTP+TIP_Summary'!AO42+'RTP+TIP_Summary'!AO139)/1000000</f>
        <v>0</v>
      </c>
      <c r="AP42" s="5">
        <f>('RTP+TIP_Summary'!AP42+'RTP+TIP_Summary'!AP139)/1000000</f>
        <v>0</v>
      </c>
      <c r="AQ42" s="5">
        <f>('RTP+TIP_Summary'!AQ42+'RTP+TIP_Summary'!AQ139)/1000000</f>
        <v>0</v>
      </c>
      <c r="AR42" s="5">
        <f>('RTP+TIP_Summary'!AR42+'RTP+TIP_Summary'!AR139)/1000000</f>
        <v>0</v>
      </c>
      <c r="AS42" s="5">
        <f>('RTP+TIP_Summary'!AS42+'RTP+TIP_Summary'!AS139)/1000000</f>
        <v>0</v>
      </c>
      <c r="AT42" s="5">
        <f>('RTP+TIP_Summary'!AT42+'RTP+TIP_Summary'!AT139)/1000000</f>
        <v>0</v>
      </c>
      <c r="AU42" s="5">
        <f>('RTP+TIP_Summary'!AU42+'RTP+TIP_Summary'!AU139)/1000000</f>
        <v>0</v>
      </c>
    </row>
    <row r="43" spans="1:47">
      <c r="A43" s="5" t="str">
        <f>'RTP+TIP_Summary'!A43</f>
        <v>County/Roadwayandbridge</v>
      </c>
      <c r="B43" s="5">
        <f>('RTP+TIP_Summary'!B43+'RTP+TIP_Summary'!B140)/1000000</f>
        <v>0.750753</v>
      </c>
      <c r="C43" s="5">
        <f>('RTP+TIP_Summary'!C43+'RTP+TIP_Summary'!C140)/1000000</f>
        <v>14.140491000000001</v>
      </c>
      <c r="D43" s="5">
        <f>('RTP+TIP_Summary'!D43+'RTP+TIP_Summary'!D140)/1000000</f>
        <v>7.6</v>
      </c>
      <c r="E43" s="5">
        <f>('RTP+TIP_Summary'!E43+'RTP+TIP_Summary'!E140)/1000000</f>
        <v>0.74696099999999999</v>
      </c>
      <c r="F43" s="5">
        <f>('RTP+TIP_Summary'!F43+'RTP+TIP_Summary'!F140)/1000000</f>
        <v>17.338692999999999</v>
      </c>
      <c r="G43" s="5">
        <f>('RTP+TIP_Summary'!G43+'RTP+TIP_Summary'!G140)/1000000</f>
        <v>0</v>
      </c>
      <c r="H43" s="5">
        <f>('RTP+TIP_Summary'!H43+'RTP+TIP_Summary'!H140)/1000000</f>
        <v>0</v>
      </c>
      <c r="I43" s="5">
        <f>('RTP+TIP_Summary'!I43+'RTP+TIP_Summary'!I140)/1000000</f>
        <v>0</v>
      </c>
      <c r="J43" s="5">
        <f>('RTP+TIP_Summary'!J43+'RTP+TIP_Summary'!J140)/1000000</f>
        <v>0</v>
      </c>
      <c r="K43" s="5">
        <f>('RTP+TIP_Summary'!K43+'RTP+TIP_Summary'!K140)/1000000</f>
        <v>0</v>
      </c>
      <c r="L43" s="5">
        <f>('RTP+TIP_Summary'!L43+'RTP+TIP_Summary'!L140)/1000000</f>
        <v>0</v>
      </c>
      <c r="M43" s="5">
        <f>('RTP+TIP_Summary'!M43+'RTP+TIP_Summary'!M140)/1000000</f>
        <v>0</v>
      </c>
      <c r="N43" s="5">
        <f>('RTP+TIP_Summary'!N43+'RTP+TIP_Summary'!N140)/1000000</f>
        <v>0</v>
      </c>
      <c r="O43" s="5">
        <f>('RTP+TIP_Summary'!O43+'RTP+TIP_Summary'!O140)/1000000</f>
        <v>0</v>
      </c>
      <c r="P43" s="5">
        <f>('RTP+TIP_Summary'!P43+'RTP+TIP_Summary'!P140)/1000000</f>
        <v>0</v>
      </c>
      <c r="Q43" s="5">
        <f>('RTP+TIP_Summary'!Q43+'RTP+TIP_Summary'!Q140)/1000000</f>
        <v>0</v>
      </c>
      <c r="R43" s="5">
        <f>('RTP+TIP_Summary'!R43+'RTP+TIP_Summary'!R140)/1000000</f>
        <v>0</v>
      </c>
      <c r="S43" s="5">
        <f>('RTP+TIP_Summary'!S43+'RTP+TIP_Summary'!S140)/1000000</f>
        <v>0</v>
      </c>
      <c r="T43" s="5">
        <f>('RTP+TIP_Summary'!T43+'RTP+TIP_Summary'!T140)/1000000</f>
        <v>0</v>
      </c>
      <c r="U43" s="5">
        <f>('RTP+TIP_Summary'!U43+'RTP+TIP_Summary'!U140)/1000000</f>
        <v>0</v>
      </c>
      <c r="V43" s="5">
        <f>('RTP+TIP_Summary'!V43+'RTP+TIP_Summary'!V140)/1000000</f>
        <v>0</v>
      </c>
      <c r="W43" s="5">
        <f>('RTP+TIP_Summary'!W43+'RTP+TIP_Summary'!W140)/1000000</f>
        <v>0</v>
      </c>
      <c r="X43" s="5">
        <f>('RTP+TIP_Summary'!X43+'RTP+TIP_Summary'!X140)/1000000</f>
        <v>0</v>
      </c>
      <c r="Y43" s="5">
        <f>('RTP+TIP_Summary'!Y43+'RTP+TIP_Summary'!Y140)/1000000</f>
        <v>0</v>
      </c>
      <c r="Z43" s="5">
        <f>('RTP+TIP_Summary'!Z43+'RTP+TIP_Summary'!Z140)/1000000</f>
        <v>0</v>
      </c>
      <c r="AA43" s="5">
        <f>('RTP+TIP_Summary'!AA43+'RTP+TIP_Summary'!AA140)/1000000</f>
        <v>0</v>
      </c>
      <c r="AB43" s="5">
        <f>('RTP+TIP_Summary'!AB43+'RTP+TIP_Summary'!AB140)/1000000</f>
        <v>0</v>
      </c>
      <c r="AC43" s="5">
        <f>('RTP+TIP_Summary'!AC43+'RTP+TIP_Summary'!AC140)/1000000</f>
        <v>0</v>
      </c>
      <c r="AD43" s="5">
        <f>('RTP+TIP_Summary'!AD43+'RTP+TIP_Summary'!AD140)/1000000</f>
        <v>0</v>
      </c>
      <c r="AE43" s="5">
        <f>('RTP+TIP_Summary'!AE43+'RTP+TIP_Summary'!AE140)/1000000</f>
        <v>0</v>
      </c>
      <c r="AF43" s="5">
        <f>('RTP+TIP_Summary'!AF43+'RTP+TIP_Summary'!AF140)/1000000</f>
        <v>0</v>
      </c>
      <c r="AG43" s="5">
        <f>('RTP+TIP_Summary'!AG43+'RTP+TIP_Summary'!AG140)/1000000</f>
        <v>0</v>
      </c>
      <c r="AH43" s="5">
        <f>('RTP+TIP_Summary'!AH43+'RTP+TIP_Summary'!AH140)/1000000</f>
        <v>0</v>
      </c>
      <c r="AI43" s="5">
        <f>('RTP+TIP_Summary'!AI43+'RTP+TIP_Summary'!AI140)/1000000</f>
        <v>0</v>
      </c>
      <c r="AJ43" s="5">
        <f>('RTP+TIP_Summary'!AJ43+'RTP+TIP_Summary'!AJ140)/1000000</f>
        <v>0</v>
      </c>
      <c r="AK43" s="5">
        <f>('RTP+TIP_Summary'!AK43+'RTP+TIP_Summary'!AK140)/1000000</f>
        <v>0</v>
      </c>
      <c r="AL43" s="5">
        <f>('RTP+TIP_Summary'!AL43+'RTP+TIP_Summary'!AL140)/1000000</f>
        <v>0</v>
      </c>
      <c r="AM43" s="5">
        <f>('RTP+TIP_Summary'!AM43+'RTP+TIP_Summary'!AM140)/1000000</f>
        <v>0</v>
      </c>
      <c r="AN43" s="5">
        <f>('RTP+TIP_Summary'!AN43+'RTP+TIP_Summary'!AN140)/1000000</f>
        <v>0</v>
      </c>
      <c r="AO43" s="5">
        <f>('RTP+TIP_Summary'!AO43+'RTP+TIP_Summary'!AO140)/1000000</f>
        <v>0</v>
      </c>
      <c r="AP43" s="5">
        <f>('RTP+TIP_Summary'!AP43+'RTP+TIP_Summary'!AP140)/1000000</f>
        <v>0</v>
      </c>
      <c r="AQ43" s="5">
        <f>('RTP+TIP_Summary'!AQ43+'RTP+TIP_Summary'!AQ140)/1000000</f>
        <v>0</v>
      </c>
      <c r="AR43" s="5">
        <f>('RTP+TIP_Summary'!AR43+'RTP+TIP_Summary'!AR140)/1000000</f>
        <v>0</v>
      </c>
      <c r="AS43" s="5">
        <f>('RTP+TIP_Summary'!AS43+'RTP+TIP_Summary'!AS140)/1000000</f>
        <v>0</v>
      </c>
      <c r="AT43" s="5">
        <f>('RTP+TIP_Summary'!AT43+'RTP+TIP_Summary'!AT140)/1000000</f>
        <v>0</v>
      </c>
      <c r="AU43" s="5">
        <f>('RTP+TIP_Summary'!AU43+'RTP+TIP_Summary'!AU140)/1000000</f>
        <v>0</v>
      </c>
    </row>
    <row r="44" spans="1:47">
      <c r="A44" s="5" t="str">
        <f>'RTP+TIP_Summary'!A44</f>
        <v>County/0</v>
      </c>
      <c r="B44" s="5">
        <f>('RTP+TIP_Summary'!B44+'RTP+TIP_Summary'!B141)/1000000</f>
        <v>1.7850010000000001</v>
      </c>
      <c r="C44" s="5">
        <f>('RTP+TIP_Summary'!C44+'RTP+TIP_Summary'!C141)/1000000</f>
        <v>4.9836819999999999</v>
      </c>
      <c r="D44" s="5">
        <f>('RTP+TIP_Summary'!D44+'RTP+TIP_Summary'!D141)/1000000</f>
        <v>35.784348000000001</v>
      </c>
      <c r="E44" s="5">
        <f>('RTP+TIP_Summary'!E44+'RTP+TIP_Summary'!E141)/1000000</f>
        <v>0</v>
      </c>
      <c r="F44" s="5">
        <f>('RTP+TIP_Summary'!F44+'RTP+TIP_Summary'!F141)/1000000</f>
        <v>0</v>
      </c>
      <c r="G44" s="5">
        <f>('RTP+TIP_Summary'!G44+'RTP+TIP_Summary'!G141)/1000000</f>
        <v>0</v>
      </c>
      <c r="H44" s="5">
        <f>('RTP+TIP_Summary'!H44+'RTP+TIP_Summary'!H141)/1000000</f>
        <v>0</v>
      </c>
      <c r="I44" s="5">
        <f>('RTP+TIP_Summary'!I44+'RTP+TIP_Summary'!I141)/1000000</f>
        <v>0</v>
      </c>
      <c r="J44" s="5">
        <f>('RTP+TIP_Summary'!J44+'RTP+TIP_Summary'!J141)/1000000</f>
        <v>0</v>
      </c>
      <c r="K44" s="5">
        <f>('RTP+TIP_Summary'!K44+'RTP+TIP_Summary'!K141)/1000000</f>
        <v>0</v>
      </c>
      <c r="L44" s="5">
        <f>('RTP+TIP_Summary'!L44+'RTP+TIP_Summary'!L141)/1000000</f>
        <v>0</v>
      </c>
      <c r="M44" s="5">
        <f>('RTP+TIP_Summary'!M44+'RTP+TIP_Summary'!M141)/1000000</f>
        <v>0</v>
      </c>
      <c r="N44" s="5">
        <f>('RTP+TIP_Summary'!N44+'RTP+TIP_Summary'!N141)/1000000</f>
        <v>0</v>
      </c>
      <c r="O44" s="5">
        <f>('RTP+TIP_Summary'!O44+'RTP+TIP_Summary'!O141)/1000000</f>
        <v>0</v>
      </c>
      <c r="P44" s="5">
        <f>('RTP+TIP_Summary'!P44+'RTP+TIP_Summary'!P141)/1000000</f>
        <v>0</v>
      </c>
      <c r="Q44" s="5">
        <f>('RTP+TIP_Summary'!Q44+'RTP+TIP_Summary'!Q141)/1000000</f>
        <v>0</v>
      </c>
      <c r="R44" s="5">
        <f>('RTP+TIP_Summary'!R44+'RTP+TIP_Summary'!R141)/1000000</f>
        <v>0</v>
      </c>
      <c r="S44" s="5">
        <f>('RTP+TIP_Summary'!S44+'RTP+TIP_Summary'!S141)/1000000</f>
        <v>0</v>
      </c>
      <c r="T44" s="5">
        <f>('RTP+TIP_Summary'!T44+'RTP+TIP_Summary'!T141)/1000000</f>
        <v>0</v>
      </c>
      <c r="U44" s="5">
        <f>('RTP+TIP_Summary'!U44+'RTP+TIP_Summary'!U141)/1000000</f>
        <v>0</v>
      </c>
      <c r="V44" s="5">
        <f>('RTP+TIP_Summary'!V44+'RTP+TIP_Summary'!V141)/1000000</f>
        <v>0</v>
      </c>
      <c r="W44" s="5">
        <f>('RTP+TIP_Summary'!W44+'RTP+TIP_Summary'!W141)/1000000</f>
        <v>0</v>
      </c>
      <c r="X44" s="5">
        <f>('RTP+TIP_Summary'!X44+'RTP+TIP_Summary'!X141)/1000000</f>
        <v>0</v>
      </c>
      <c r="Y44" s="5">
        <f>('RTP+TIP_Summary'!Y44+'RTP+TIP_Summary'!Y141)/1000000</f>
        <v>0</v>
      </c>
      <c r="Z44" s="5">
        <f>('RTP+TIP_Summary'!Z44+'RTP+TIP_Summary'!Z141)/1000000</f>
        <v>0</v>
      </c>
      <c r="AA44" s="5">
        <f>('RTP+TIP_Summary'!AA44+'RTP+TIP_Summary'!AA141)/1000000</f>
        <v>0</v>
      </c>
      <c r="AB44" s="5">
        <f>('RTP+TIP_Summary'!AB44+'RTP+TIP_Summary'!AB141)/1000000</f>
        <v>0</v>
      </c>
      <c r="AC44" s="5">
        <f>('RTP+TIP_Summary'!AC44+'RTP+TIP_Summary'!AC141)/1000000</f>
        <v>0</v>
      </c>
      <c r="AD44" s="5">
        <f>('RTP+TIP_Summary'!AD44+'RTP+TIP_Summary'!AD141)/1000000</f>
        <v>0</v>
      </c>
      <c r="AE44" s="5">
        <f>('RTP+TIP_Summary'!AE44+'RTP+TIP_Summary'!AE141)/1000000</f>
        <v>0</v>
      </c>
      <c r="AF44" s="5">
        <f>('RTP+TIP_Summary'!AF44+'RTP+TIP_Summary'!AF141)/1000000</f>
        <v>0</v>
      </c>
      <c r="AG44" s="5">
        <f>('RTP+TIP_Summary'!AG44+'RTP+TIP_Summary'!AG141)/1000000</f>
        <v>0</v>
      </c>
      <c r="AH44" s="5">
        <f>('RTP+TIP_Summary'!AH44+'RTP+TIP_Summary'!AH141)/1000000</f>
        <v>0</v>
      </c>
      <c r="AI44" s="5">
        <f>('RTP+TIP_Summary'!AI44+'RTP+TIP_Summary'!AI141)/1000000</f>
        <v>0</v>
      </c>
      <c r="AJ44" s="5">
        <f>('RTP+TIP_Summary'!AJ44+'RTP+TIP_Summary'!AJ141)/1000000</f>
        <v>0</v>
      </c>
      <c r="AK44" s="5">
        <f>('RTP+TIP_Summary'!AK44+'RTP+TIP_Summary'!AK141)/1000000</f>
        <v>0</v>
      </c>
      <c r="AL44" s="5">
        <f>('RTP+TIP_Summary'!AL44+'RTP+TIP_Summary'!AL141)/1000000</f>
        <v>0</v>
      </c>
      <c r="AM44" s="5">
        <f>('RTP+TIP_Summary'!AM44+'RTP+TIP_Summary'!AM141)/1000000</f>
        <v>0</v>
      </c>
      <c r="AN44" s="5">
        <f>('RTP+TIP_Summary'!AN44+'RTP+TIP_Summary'!AN141)/1000000</f>
        <v>0</v>
      </c>
      <c r="AO44" s="5">
        <f>('RTP+TIP_Summary'!AO44+'RTP+TIP_Summary'!AO141)/1000000</f>
        <v>0</v>
      </c>
      <c r="AP44" s="5">
        <f>('RTP+TIP_Summary'!AP44+'RTP+TIP_Summary'!AP141)/1000000</f>
        <v>0</v>
      </c>
      <c r="AQ44" s="5">
        <f>('RTP+TIP_Summary'!AQ44+'RTP+TIP_Summary'!AQ141)/1000000</f>
        <v>0</v>
      </c>
      <c r="AR44" s="5">
        <f>('RTP+TIP_Summary'!AR44+'RTP+TIP_Summary'!AR141)/1000000</f>
        <v>0</v>
      </c>
      <c r="AS44" s="5">
        <f>('RTP+TIP_Summary'!AS44+'RTP+TIP_Summary'!AS141)/1000000</f>
        <v>0</v>
      </c>
      <c r="AT44" s="5">
        <f>('RTP+TIP_Summary'!AT44+'RTP+TIP_Summary'!AT141)/1000000</f>
        <v>0</v>
      </c>
      <c r="AU44" s="5">
        <f>('RTP+TIP_Summary'!AU44+'RTP+TIP_Summary'!AU141)/1000000</f>
        <v>0</v>
      </c>
    </row>
    <row r="45" spans="1:47">
      <c r="A45" s="5" t="str">
        <f>'RTP+TIP_Summary'!A45</f>
        <v>County/Trail</v>
      </c>
      <c r="B45" s="5">
        <f>('RTP+TIP_Summary'!B45+'RTP+TIP_Summary'!B142)/1000000</f>
        <v>0</v>
      </c>
      <c r="C45" s="5">
        <f>('RTP+TIP_Summary'!C45+'RTP+TIP_Summary'!C142)/1000000</f>
        <v>0.66933699999999996</v>
      </c>
      <c r="D45" s="5">
        <f>('RTP+TIP_Summary'!D45+'RTP+TIP_Summary'!D142)/1000000</f>
        <v>0</v>
      </c>
      <c r="E45" s="5">
        <f>('RTP+TIP_Summary'!E45+'RTP+TIP_Summary'!E142)/1000000</f>
        <v>0</v>
      </c>
      <c r="F45" s="5">
        <f>('RTP+TIP_Summary'!F45+'RTP+TIP_Summary'!F142)/1000000</f>
        <v>0</v>
      </c>
      <c r="G45" s="5">
        <f>('RTP+TIP_Summary'!G45+'RTP+TIP_Summary'!G142)/1000000</f>
        <v>0</v>
      </c>
      <c r="H45" s="5">
        <f>('RTP+TIP_Summary'!H45+'RTP+TIP_Summary'!H142)/1000000</f>
        <v>0</v>
      </c>
      <c r="I45" s="5">
        <f>('RTP+TIP_Summary'!I45+'RTP+TIP_Summary'!I142)/1000000</f>
        <v>0</v>
      </c>
      <c r="J45" s="5">
        <f>('RTP+TIP_Summary'!J45+'RTP+TIP_Summary'!J142)/1000000</f>
        <v>0</v>
      </c>
      <c r="K45" s="5">
        <f>('RTP+TIP_Summary'!K45+'RTP+TIP_Summary'!K142)/1000000</f>
        <v>0</v>
      </c>
      <c r="L45" s="5">
        <f>('RTP+TIP_Summary'!L45+'RTP+TIP_Summary'!L142)/1000000</f>
        <v>0</v>
      </c>
      <c r="M45" s="5">
        <f>('RTP+TIP_Summary'!M45+'RTP+TIP_Summary'!M142)/1000000</f>
        <v>0</v>
      </c>
      <c r="N45" s="5">
        <f>('RTP+TIP_Summary'!N45+'RTP+TIP_Summary'!N142)/1000000</f>
        <v>0</v>
      </c>
      <c r="O45" s="5">
        <f>('RTP+TIP_Summary'!O45+'RTP+TIP_Summary'!O142)/1000000</f>
        <v>0</v>
      </c>
      <c r="P45" s="5">
        <f>('RTP+TIP_Summary'!P45+'RTP+TIP_Summary'!P142)/1000000</f>
        <v>0</v>
      </c>
      <c r="Q45" s="5">
        <f>('RTP+TIP_Summary'!Q45+'RTP+TIP_Summary'!Q142)/1000000</f>
        <v>0</v>
      </c>
      <c r="R45" s="5">
        <f>('RTP+TIP_Summary'!R45+'RTP+TIP_Summary'!R142)/1000000</f>
        <v>0</v>
      </c>
      <c r="S45" s="5">
        <f>('RTP+TIP_Summary'!S45+'RTP+TIP_Summary'!S142)/1000000</f>
        <v>0</v>
      </c>
      <c r="T45" s="5">
        <f>('RTP+TIP_Summary'!T45+'RTP+TIP_Summary'!T142)/1000000</f>
        <v>0</v>
      </c>
      <c r="U45" s="5">
        <f>('RTP+TIP_Summary'!U45+'RTP+TIP_Summary'!U142)/1000000</f>
        <v>0</v>
      </c>
      <c r="V45" s="5">
        <f>('RTP+TIP_Summary'!V45+'RTP+TIP_Summary'!V142)/1000000</f>
        <v>0</v>
      </c>
      <c r="W45" s="5">
        <f>('RTP+TIP_Summary'!W45+'RTP+TIP_Summary'!W142)/1000000</f>
        <v>0</v>
      </c>
      <c r="X45" s="5">
        <f>('RTP+TIP_Summary'!X45+'RTP+TIP_Summary'!X142)/1000000</f>
        <v>0</v>
      </c>
      <c r="Y45" s="5">
        <f>('RTP+TIP_Summary'!Y45+'RTP+TIP_Summary'!Y142)/1000000</f>
        <v>0</v>
      </c>
      <c r="Z45" s="5">
        <f>('RTP+TIP_Summary'!Z45+'RTP+TIP_Summary'!Z142)/1000000</f>
        <v>0</v>
      </c>
      <c r="AA45" s="5">
        <f>('RTP+TIP_Summary'!AA45+'RTP+TIP_Summary'!AA142)/1000000</f>
        <v>0</v>
      </c>
      <c r="AB45" s="5">
        <f>('RTP+TIP_Summary'!AB45+'RTP+TIP_Summary'!AB142)/1000000</f>
        <v>0</v>
      </c>
      <c r="AC45" s="5">
        <f>('RTP+TIP_Summary'!AC45+'RTP+TIP_Summary'!AC142)/1000000</f>
        <v>0</v>
      </c>
      <c r="AD45" s="5">
        <f>('RTP+TIP_Summary'!AD45+'RTP+TIP_Summary'!AD142)/1000000</f>
        <v>0</v>
      </c>
      <c r="AE45" s="5">
        <f>('RTP+TIP_Summary'!AE45+'RTP+TIP_Summary'!AE142)/1000000</f>
        <v>0</v>
      </c>
      <c r="AF45" s="5">
        <f>('RTP+TIP_Summary'!AF45+'RTP+TIP_Summary'!AF142)/1000000</f>
        <v>0</v>
      </c>
      <c r="AG45" s="5">
        <f>('RTP+TIP_Summary'!AG45+'RTP+TIP_Summary'!AG142)/1000000</f>
        <v>0</v>
      </c>
      <c r="AH45" s="5">
        <f>('RTP+TIP_Summary'!AH45+'RTP+TIP_Summary'!AH142)/1000000</f>
        <v>0</v>
      </c>
      <c r="AI45" s="5">
        <f>('RTP+TIP_Summary'!AI45+'RTP+TIP_Summary'!AI142)/1000000</f>
        <v>0</v>
      </c>
      <c r="AJ45" s="5">
        <f>('RTP+TIP_Summary'!AJ45+'RTP+TIP_Summary'!AJ142)/1000000</f>
        <v>0</v>
      </c>
      <c r="AK45" s="5">
        <f>('RTP+TIP_Summary'!AK45+'RTP+TIP_Summary'!AK142)/1000000</f>
        <v>0</v>
      </c>
      <c r="AL45" s="5">
        <f>('RTP+TIP_Summary'!AL45+'RTP+TIP_Summary'!AL142)/1000000</f>
        <v>0</v>
      </c>
      <c r="AM45" s="5">
        <f>('RTP+TIP_Summary'!AM45+'RTP+TIP_Summary'!AM142)/1000000</f>
        <v>0</v>
      </c>
      <c r="AN45" s="5">
        <f>('RTP+TIP_Summary'!AN45+'RTP+TIP_Summary'!AN142)/1000000</f>
        <v>0</v>
      </c>
      <c r="AO45" s="5">
        <f>('RTP+TIP_Summary'!AO45+'RTP+TIP_Summary'!AO142)/1000000</f>
        <v>0</v>
      </c>
      <c r="AP45" s="5">
        <f>('RTP+TIP_Summary'!AP45+'RTP+TIP_Summary'!AP142)/1000000</f>
        <v>0</v>
      </c>
      <c r="AQ45" s="5">
        <f>('RTP+TIP_Summary'!AQ45+'RTP+TIP_Summary'!AQ142)/1000000</f>
        <v>0</v>
      </c>
      <c r="AR45" s="5">
        <f>('RTP+TIP_Summary'!AR45+'RTP+TIP_Summary'!AR142)/1000000</f>
        <v>0</v>
      </c>
      <c r="AS45" s="5">
        <f>('RTP+TIP_Summary'!AS45+'RTP+TIP_Summary'!AS142)/1000000</f>
        <v>0</v>
      </c>
      <c r="AT45" s="5">
        <f>('RTP+TIP_Summary'!AT45+'RTP+TIP_Summary'!AT142)/1000000</f>
        <v>0</v>
      </c>
      <c r="AU45" s="5">
        <f>('RTP+TIP_Summary'!AU45+'RTP+TIP_Summary'!AU142)/1000000</f>
        <v>0</v>
      </c>
    </row>
    <row r="46" spans="1:47">
      <c r="A46" s="5" t="str">
        <f>'RTP+TIP_Summary'!A46</f>
        <v>County/Pedestrian</v>
      </c>
      <c r="B46" s="5">
        <f>('RTP+TIP_Summary'!B46+'RTP+TIP_Summary'!B143)/1000000</f>
        <v>0</v>
      </c>
      <c r="C46" s="5">
        <f>('RTP+TIP_Summary'!C46+'RTP+TIP_Summary'!C143)/1000000</f>
        <v>2.7983060000000002</v>
      </c>
      <c r="D46" s="5">
        <f>('RTP+TIP_Summary'!D46+'RTP+TIP_Summary'!D143)/1000000</f>
        <v>0</v>
      </c>
      <c r="E46" s="5">
        <f>('RTP+TIP_Summary'!E46+'RTP+TIP_Summary'!E143)/1000000</f>
        <v>0.55371000000000004</v>
      </c>
      <c r="F46" s="5">
        <f>('RTP+TIP_Summary'!F46+'RTP+TIP_Summary'!F143)/1000000</f>
        <v>0</v>
      </c>
      <c r="G46" s="5">
        <f>('RTP+TIP_Summary'!G46+'RTP+TIP_Summary'!G143)/1000000</f>
        <v>0</v>
      </c>
      <c r="H46" s="5">
        <f>('RTP+TIP_Summary'!H46+'RTP+TIP_Summary'!H143)/1000000</f>
        <v>0</v>
      </c>
      <c r="I46" s="5">
        <f>('RTP+TIP_Summary'!I46+'RTP+TIP_Summary'!I143)/1000000</f>
        <v>0</v>
      </c>
      <c r="J46" s="5">
        <f>('RTP+TIP_Summary'!J46+'RTP+TIP_Summary'!J143)/1000000</f>
        <v>0</v>
      </c>
      <c r="K46" s="5">
        <f>('RTP+TIP_Summary'!K46+'RTP+TIP_Summary'!K143)/1000000</f>
        <v>0</v>
      </c>
      <c r="L46" s="5">
        <f>('RTP+TIP_Summary'!L46+'RTP+TIP_Summary'!L143)/1000000</f>
        <v>0</v>
      </c>
      <c r="M46" s="5">
        <f>('RTP+TIP_Summary'!M46+'RTP+TIP_Summary'!M143)/1000000</f>
        <v>0</v>
      </c>
      <c r="N46" s="5">
        <f>('RTP+TIP_Summary'!N46+'RTP+TIP_Summary'!N143)/1000000</f>
        <v>0</v>
      </c>
      <c r="O46" s="5">
        <f>('RTP+TIP_Summary'!O46+'RTP+TIP_Summary'!O143)/1000000</f>
        <v>0</v>
      </c>
      <c r="P46" s="5">
        <f>('RTP+TIP_Summary'!P46+'RTP+TIP_Summary'!P143)/1000000</f>
        <v>0</v>
      </c>
      <c r="Q46" s="5">
        <f>('RTP+TIP_Summary'!Q46+'RTP+TIP_Summary'!Q143)/1000000</f>
        <v>0</v>
      </c>
      <c r="R46" s="5">
        <f>('RTP+TIP_Summary'!R46+'RTP+TIP_Summary'!R143)/1000000</f>
        <v>0</v>
      </c>
      <c r="S46" s="5">
        <f>('RTP+TIP_Summary'!S46+'RTP+TIP_Summary'!S143)/1000000</f>
        <v>0</v>
      </c>
      <c r="T46" s="5">
        <f>('RTP+TIP_Summary'!T46+'RTP+TIP_Summary'!T143)/1000000</f>
        <v>0</v>
      </c>
      <c r="U46" s="5">
        <f>('RTP+TIP_Summary'!U46+'RTP+TIP_Summary'!U143)/1000000</f>
        <v>0</v>
      </c>
      <c r="V46" s="5">
        <f>('RTP+TIP_Summary'!V46+'RTP+TIP_Summary'!V143)/1000000</f>
        <v>0</v>
      </c>
      <c r="W46" s="5">
        <f>('RTP+TIP_Summary'!W46+'RTP+TIP_Summary'!W143)/1000000</f>
        <v>0</v>
      </c>
      <c r="X46" s="5">
        <f>('RTP+TIP_Summary'!X46+'RTP+TIP_Summary'!X143)/1000000</f>
        <v>0</v>
      </c>
      <c r="Y46" s="5">
        <f>('RTP+TIP_Summary'!Y46+'RTP+TIP_Summary'!Y143)/1000000</f>
        <v>0</v>
      </c>
      <c r="Z46" s="5">
        <f>('RTP+TIP_Summary'!Z46+'RTP+TIP_Summary'!Z143)/1000000</f>
        <v>0</v>
      </c>
      <c r="AA46" s="5">
        <f>('RTP+TIP_Summary'!AA46+'RTP+TIP_Summary'!AA143)/1000000</f>
        <v>0</v>
      </c>
      <c r="AB46" s="5">
        <f>('RTP+TIP_Summary'!AB46+'RTP+TIP_Summary'!AB143)/1000000</f>
        <v>0</v>
      </c>
      <c r="AC46" s="5">
        <f>('RTP+TIP_Summary'!AC46+'RTP+TIP_Summary'!AC143)/1000000</f>
        <v>0</v>
      </c>
      <c r="AD46" s="5">
        <f>('RTP+TIP_Summary'!AD46+'RTP+TIP_Summary'!AD143)/1000000</f>
        <v>0</v>
      </c>
      <c r="AE46" s="5">
        <f>('RTP+TIP_Summary'!AE46+'RTP+TIP_Summary'!AE143)/1000000</f>
        <v>0</v>
      </c>
      <c r="AF46" s="5">
        <f>('RTP+TIP_Summary'!AF46+'RTP+TIP_Summary'!AF143)/1000000</f>
        <v>0</v>
      </c>
      <c r="AG46" s="5">
        <f>('RTP+TIP_Summary'!AG46+'RTP+TIP_Summary'!AG143)/1000000</f>
        <v>0</v>
      </c>
      <c r="AH46" s="5">
        <f>('RTP+TIP_Summary'!AH46+'RTP+TIP_Summary'!AH143)/1000000</f>
        <v>0</v>
      </c>
      <c r="AI46" s="5">
        <f>('RTP+TIP_Summary'!AI46+'RTP+TIP_Summary'!AI143)/1000000</f>
        <v>0</v>
      </c>
      <c r="AJ46" s="5">
        <f>('RTP+TIP_Summary'!AJ46+'RTP+TIP_Summary'!AJ143)/1000000</f>
        <v>0</v>
      </c>
      <c r="AK46" s="5">
        <f>('RTP+TIP_Summary'!AK46+'RTP+TIP_Summary'!AK143)/1000000</f>
        <v>0</v>
      </c>
      <c r="AL46" s="5">
        <f>('RTP+TIP_Summary'!AL46+'RTP+TIP_Summary'!AL143)/1000000</f>
        <v>0</v>
      </c>
      <c r="AM46" s="5">
        <f>('RTP+TIP_Summary'!AM46+'RTP+TIP_Summary'!AM143)/1000000</f>
        <v>0</v>
      </c>
      <c r="AN46" s="5">
        <f>('RTP+TIP_Summary'!AN46+'RTP+TIP_Summary'!AN143)/1000000</f>
        <v>0</v>
      </c>
      <c r="AO46" s="5">
        <f>('RTP+TIP_Summary'!AO46+'RTP+TIP_Summary'!AO143)/1000000</f>
        <v>0</v>
      </c>
      <c r="AP46" s="5">
        <f>('RTP+TIP_Summary'!AP46+'RTP+TIP_Summary'!AP143)/1000000</f>
        <v>0</v>
      </c>
      <c r="AQ46" s="5">
        <f>('RTP+TIP_Summary'!AQ46+'RTP+TIP_Summary'!AQ143)/1000000</f>
        <v>0</v>
      </c>
      <c r="AR46" s="5">
        <f>('RTP+TIP_Summary'!AR46+'RTP+TIP_Summary'!AR143)/1000000</f>
        <v>0</v>
      </c>
      <c r="AS46" s="5">
        <f>('RTP+TIP_Summary'!AS46+'RTP+TIP_Summary'!AS143)/1000000</f>
        <v>0</v>
      </c>
      <c r="AT46" s="5">
        <f>('RTP+TIP_Summary'!AT46+'RTP+TIP_Summary'!AT143)/1000000</f>
        <v>0</v>
      </c>
      <c r="AU46" s="5">
        <f>('RTP+TIP_Summary'!AU46+'RTP+TIP_Summary'!AU143)/1000000</f>
        <v>0</v>
      </c>
    </row>
    <row r="47" spans="1:47">
      <c r="A47" s="5" t="str">
        <f>'RTP+TIP_Summary'!A47</f>
        <v>County/TransportationSystemManagementOperations</v>
      </c>
      <c r="B47" s="5">
        <f>('RTP+TIP_Summary'!B47+'RTP+TIP_Summary'!B144)/1000000</f>
        <v>0</v>
      </c>
      <c r="C47" s="5">
        <f>('RTP+TIP_Summary'!C47+'RTP+TIP_Summary'!C144)/1000000</f>
        <v>0.84</v>
      </c>
      <c r="D47" s="5">
        <f>('RTP+TIP_Summary'!D47+'RTP+TIP_Summary'!D144)/1000000</f>
        <v>0</v>
      </c>
      <c r="E47" s="5">
        <f>('RTP+TIP_Summary'!E47+'RTP+TIP_Summary'!E144)/1000000</f>
        <v>1.0643039999999999</v>
      </c>
      <c r="F47" s="5">
        <f>('RTP+TIP_Summary'!F47+'RTP+TIP_Summary'!F144)/1000000</f>
        <v>0</v>
      </c>
      <c r="G47" s="5">
        <f>('RTP+TIP_Summary'!G47+'RTP+TIP_Summary'!G144)/1000000</f>
        <v>0</v>
      </c>
      <c r="H47" s="5">
        <f>('RTP+TIP_Summary'!H47+'RTP+TIP_Summary'!H144)/1000000</f>
        <v>0</v>
      </c>
      <c r="I47" s="5">
        <f>('RTP+TIP_Summary'!I47+'RTP+TIP_Summary'!I144)/1000000</f>
        <v>0</v>
      </c>
      <c r="J47" s="5">
        <f>('RTP+TIP_Summary'!J47+'RTP+TIP_Summary'!J144)/1000000</f>
        <v>0</v>
      </c>
      <c r="K47" s="5">
        <f>('RTP+TIP_Summary'!K47+'RTP+TIP_Summary'!K144)/1000000</f>
        <v>0</v>
      </c>
      <c r="L47" s="5">
        <f>('RTP+TIP_Summary'!L47+'RTP+TIP_Summary'!L144)/1000000</f>
        <v>0</v>
      </c>
      <c r="M47" s="5">
        <f>('RTP+TIP_Summary'!M47+'RTP+TIP_Summary'!M144)/1000000</f>
        <v>0</v>
      </c>
      <c r="N47" s="5">
        <f>('RTP+TIP_Summary'!N47+'RTP+TIP_Summary'!N144)/1000000</f>
        <v>0</v>
      </c>
      <c r="O47" s="5">
        <f>('RTP+TIP_Summary'!O47+'RTP+TIP_Summary'!O144)/1000000</f>
        <v>0</v>
      </c>
      <c r="P47" s="5">
        <f>('RTP+TIP_Summary'!P47+'RTP+TIP_Summary'!P144)/1000000</f>
        <v>0</v>
      </c>
      <c r="Q47" s="5">
        <f>('RTP+TIP_Summary'!Q47+'RTP+TIP_Summary'!Q144)/1000000</f>
        <v>0</v>
      </c>
      <c r="R47" s="5">
        <f>('RTP+TIP_Summary'!R47+'RTP+TIP_Summary'!R144)/1000000</f>
        <v>0</v>
      </c>
      <c r="S47" s="5">
        <f>('RTP+TIP_Summary'!S47+'RTP+TIP_Summary'!S144)/1000000</f>
        <v>0</v>
      </c>
      <c r="T47" s="5">
        <f>('RTP+TIP_Summary'!T47+'RTP+TIP_Summary'!T144)/1000000</f>
        <v>0</v>
      </c>
      <c r="U47" s="5">
        <f>('RTP+TIP_Summary'!U47+'RTP+TIP_Summary'!U144)/1000000</f>
        <v>0</v>
      </c>
      <c r="V47" s="5">
        <f>('RTP+TIP_Summary'!V47+'RTP+TIP_Summary'!V144)/1000000</f>
        <v>0</v>
      </c>
      <c r="W47" s="5">
        <f>('RTP+TIP_Summary'!W47+'RTP+TIP_Summary'!W144)/1000000</f>
        <v>0</v>
      </c>
      <c r="X47" s="5">
        <f>('RTP+TIP_Summary'!X47+'RTP+TIP_Summary'!X144)/1000000</f>
        <v>0</v>
      </c>
      <c r="Y47" s="5">
        <f>('RTP+TIP_Summary'!Y47+'RTP+TIP_Summary'!Y144)/1000000</f>
        <v>0</v>
      </c>
      <c r="Z47" s="5">
        <f>('RTP+TIP_Summary'!Z47+'RTP+TIP_Summary'!Z144)/1000000</f>
        <v>0</v>
      </c>
      <c r="AA47" s="5">
        <f>('RTP+TIP_Summary'!AA47+'RTP+TIP_Summary'!AA144)/1000000</f>
        <v>0</v>
      </c>
      <c r="AB47" s="5">
        <f>('RTP+TIP_Summary'!AB47+'RTP+TIP_Summary'!AB144)/1000000</f>
        <v>0</v>
      </c>
      <c r="AC47" s="5">
        <f>('RTP+TIP_Summary'!AC47+'RTP+TIP_Summary'!AC144)/1000000</f>
        <v>0</v>
      </c>
      <c r="AD47" s="5">
        <f>('RTP+TIP_Summary'!AD47+'RTP+TIP_Summary'!AD144)/1000000</f>
        <v>0</v>
      </c>
      <c r="AE47" s="5">
        <f>('RTP+TIP_Summary'!AE47+'RTP+TIP_Summary'!AE144)/1000000</f>
        <v>0</v>
      </c>
      <c r="AF47" s="5">
        <f>('RTP+TIP_Summary'!AF47+'RTP+TIP_Summary'!AF144)/1000000</f>
        <v>0</v>
      </c>
      <c r="AG47" s="5">
        <f>('RTP+TIP_Summary'!AG47+'RTP+TIP_Summary'!AG144)/1000000</f>
        <v>0</v>
      </c>
      <c r="AH47" s="5">
        <f>('RTP+TIP_Summary'!AH47+'RTP+TIP_Summary'!AH144)/1000000</f>
        <v>0</v>
      </c>
      <c r="AI47" s="5">
        <f>('RTP+TIP_Summary'!AI47+'RTP+TIP_Summary'!AI144)/1000000</f>
        <v>0</v>
      </c>
      <c r="AJ47" s="5">
        <f>('RTP+TIP_Summary'!AJ47+'RTP+TIP_Summary'!AJ144)/1000000</f>
        <v>0</v>
      </c>
      <c r="AK47" s="5">
        <f>('RTP+TIP_Summary'!AK47+'RTP+TIP_Summary'!AK144)/1000000</f>
        <v>0</v>
      </c>
      <c r="AL47" s="5">
        <f>('RTP+TIP_Summary'!AL47+'RTP+TIP_Summary'!AL144)/1000000</f>
        <v>0</v>
      </c>
      <c r="AM47" s="5">
        <f>('RTP+TIP_Summary'!AM47+'RTP+TIP_Summary'!AM144)/1000000</f>
        <v>0</v>
      </c>
      <c r="AN47" s="5">
        <f>('RTP+TIP_Summary'!AN47+'RTP+TIP_Summary'!AN144)/1000000</f>
        <v>0</v>
      </c>
      <c r="AO47" s="5">
        <f>('RTP+TIP_Summary'!AO47+'RTP+TIP_Summary'!AO144)/1000000</f>
        <v>0</v>
      </c>
      <c r="AP47" s="5">
        <f>('RTP+TIP_Summary'!AP47+'RTP+TIP_Summary'!AP144)/1000000</f>
        <v>0</v>
      </c>
      <c r="AQ47" s="5">
        <f>('RTP+TIP_Summary'!AQ47+'RTP+TIP_Summary'!AQ144)/1000000</f>
        <v>0</v>
      </c>
      <c r="AR47" s="5">
        <f>('RTP+TIP_Summary'!AR47+'RTP+TIP_Summary'!AR144)/1000000</f>
        <v>0</v>
      </c>
      <c r="AS47" s="5">
        <f>('RTP+TIP_Summary'!AS47+'RTP+TIP_Summary'!AS144)/1000000</f>
        <v>0</v>
      </c>
      <c r="AT47" s="5">
        <f>('RTP+TIP_Summary'!AT47+'RTP+TIP_Summary'!AT144)/1000000</f>
        <v>0</v>
      </c>
      <c r="AU47" s="5">
        <f>('RTP+TIP_Summary'!AU47+'RTP+TIP_Summary'!AU144)/1000000</f>
        <v>0</v>
      </c>
    </row>
    <row r="48" spans="1:47">
      <c r="A48" s="5" t="str">
        <f>'RTP+TIP_Summary'!A48</f>
        <v>City/Trail</v>
      </c>
      <c r="B48" s="5">
        <f>('RTP+TIP_Summary'!B48+'RTP+TIP_Summary'!B145)/1000000</f>
        <v>0.27900000000000003</v>
      </c>
      <c r="C48" s="5">
        <f>('RTP+TIP_Summary'!C48+'RTP+TIP_Summary'!C145)/1000000</f>
        <v>1.176749</v>
      </c>
      <c r="D48" s="5">
        <f>('RTP+TIP_Summary'!D48+'RTP+TIP_Summary'!D145)/1000000</f>
        <v>0</v>
      </c>
      <c r="E48" s="5">
        <f>('RTP+TIP_Summary'!E48+'RTP+TIP_Summary'!E145)/1000000</f>
        <v>0</v>
      </c>
      <c r="F48" s="5">
        <f>('RTP+TIP_Summary'!F48+'RTP+TIP_Summary'!F145)/1000000</f>
        <v>0</v>
      </c>
      <c r="G48" s="5">
        <f>('RTP+TIP_Summary'!G48+'RTP+TIP_Summary'!G145)/1000000</f>
        <v>0</v>
      </c>
      <c r="H48" s="5">
        <f>('RTP+TIP_Summary'!H48+'RTP+TIP_Summary'!H145)/1000000</f>
        <v>0</v>
      </c>
      <c r="I48" s="5">
        <f>('RTP+TIP_Summary'!I48+'RTP+TIP_Summary'!I145)/1000000</f>
        <v>0</v>
      </c>
      <c r="J48" s="5">
        <f>('RTP+TIP_Summary'!J48+'RTP+TIP_Summary'!J145)/1000000</f>
        <v>0</v>
      </c>
      <c r="K48" s="5">
        <f>('RTP+TIP_Summary'!K48+'RTP+TIP_Summary'!K145)/1000000</f>
        <v>0</v>
      </c>
      <c r="L48" s="5">
        <f>('RTP+TIP_Summary'!L48+'RTP+TIP_Summary'!L145)/1000000</f>
        <v>0</v>
      </c>
      <c r="M48" s="5">
        <f>('RTP+TIP_Summary'!M48+'RTP+TIP_Summary'!M145)/1000000</f>
        <v>0</v>
      </c>
      <c r="N48" s="5">
        <f>('RTP+TIP_Summary'!N48+'RTP+TIP_Summary'!N145)/1000000</f>
        <v>0</v>
      </c>
      <c r="O48" s="5">
        <f>('RTP+TIP_Summary'!O48+'RTP+TIP_Summary'!O145)/1000000</f>
        <v>0</v>
      </c>
      <c r="P48" s="5">
        <f>('RTP+TIP_Summary'!P48+'RTP+TIP_Summary'!P145)/1000000</f>
        <v>0</v>
      </c>
      <c r="Q48" s="5">
        <f>('RTP+TIP_Summary'!Q48+'RTP+TIP_Summary'!Q145)/1000000</f>
        <v>0</v>
      </c>
      <c r="R48" s="5">
        <f>('RTP+TIP_Summary'!R48+'RTP+TIP_Summary'!R145)/1000000</f>
        <v>0</v>
      </c>
      <c r="S48" s="5">
        <f>('RTP+TIP_Summary'!S48+'RTP+TIP_Summary'!S145)/1000000</f>
        <v>0</v>
      </c>
      <c r="T48" s="5">
        <f>('RTP+TIP_Summary'!T48+'RTP+TIP_Summary'!T145)/1000000</f>
        <v>0</v>
      </c>
      <c r="U48" s="5">
        <f>('RTP+TIP_Summary'!U48+'RTP+TIP_Summary'!U145)/1000000</f>
        <v>0</v>
      </c>
      <c r="V48" s="5">
        <f>('RTP+TIP_Summary'!V48+'RTP+TIP_Summary'!V145)/1000000</f>
        <v>0</v>
      </c>
      <c r="W48" s="5">
        <f>('RTP+TIP_Summary'!W48+'RTP+TIP_Summary'!W145)/1000000</f>
        <v>0</v>
      </c>
      <c r="X48" s="5">
        <f>('RTP+TIP_Summary'!X48+'RTP+TIP_Summary'!X145)/1000000</f>
        <v>0</v>
      </c>
      <c r="Y48" s="5">
        <f>('RTP+TIP_Summary'!Y48+'RTP+TIP_Summary'!Y145)/1000000</f>
        <v>0</v>
      </c>
      <c r="Z48" s="5">
        <f>('RTP+TIP_Summary'!Z48+'RTP+TIP_Summary'!Z145)/1000000</f>
        <v>0</v>
      </c>
      <c r="AA48" s="5">
        <f>('RTP+TIP_Summary'!AA48+'RTP+TIP_Summary'!AA145)/1000000</f>
        <v>0</v>
      </c>
      <c r="AB48" s="5">
        <f>('RTP+TIP_Summary'!AB48+'RTP+TIP_Summary'!AB145)/1000000</f>
        <v>0</v>
      </c>
      <c r="AC48" s="5">
        <f>('RTP+TIP_Summary'!AC48+'RTP+TIP_Summary'!AC145)/1000000</f>
        <v>0</v>
      </c>
      <c r="AD48" s="5">
        <f>('RTP+TIP_Summary'!AD48+'RTP+TIP_Summary'!AD145)/1000000</f>
        <v>0</v>
      </c>
      <c r="AE48" s="5">
        <f>('RTP+TIP_Summary'!AE48+'RTP+TIP_Summary'!AE145)/1000000</f>
        <v>0</v>
      </c>
      <c r="AF48" s="5">
        <f>('RTP+TIP_Summary'!AF48+'RTP+TIP_Summary'!AF145)/1000000</f>
        <v>0</v>
      </c>
      <c r="AG48" s="5">
        <f>('RTP+TIP_Summary'!AG48+'RTP+TIP_Summary'!AG145)/1000000</f>
        <v>0</v>
      </c>
      <c r="AH48" s="5">
        <f>('RTP+TIP_Summary'!AH48+'RTP+TIP_Summary'!AH145)/1000000</f>
        <v>0</v>
      </c>
      <c r="AI48" s="5">
        <f>('RTP+TIP_Summary'!AI48+'RTP+TIP_Summary'!AI145)/1000000</f>
        <v>0</v>
      </c>
      <c r="AJ48" s="5">
        <f>('RTP+TIP_Summary'!AJ48+'RTP+TIP_Summary'!AJ145)/1000000</f>
        <v>0</v>
      </c>
      <c r="AK48" s="5">
        <f>('RTP+TIP_Summary'!AK48+'RTP+TIP_Summary'!AK145)/1000000</f>
        <v>0</v>
      </c>
      <c r="AL48" s="5">
        <f>('RTP+TIP_Summary'!AL48+'RTP+TIP_Summary'!AL145)/1000000</f>
        <v>0</v>
      </c>
      <c r="AM48" s="5">
        <f>('RTP+TIP_Summary'!AM48+'RTP+TIP_Summary'!AM145)/1000000</f>
        <v>0</v>
      </c>
      <c r="AN48" s="5">
        <f>('RTP+TIP_Summary'!AN48+'RTP+TIP_Summary'!AN145)/1000000</f>
        <v>0</v>
      </c>
      <c r="AO48" s="5">
        <f>('RTP+TIP_Summary'!AO48+'RTP+TIP_Summary'!AO145)/1000000</f>
        <v>0</v>
      </c>
      <c r="AP48" s="5">
        <f>('RTP+TIP_Summary'!AP48+'RTP+TIP_Summary'!AP145)/1000000</f>
        <v>0</v>
      </c>
      <c r="AQ48" s="5">
        <f>('RTP+TIP_Summary'!AQ48+'RTP+TIP_Summary'!AQ145)/1000000</f>
        <v>0</v>
      </c>
      <c r="AR48" s="5">
        <f>('RTP+TIP_Summary'!AR48+'RTP+TIP_Summary'!AR145)/1000000</f>
        <v>0</v>
      </c>
      <c r="AS48" s="5">
        <f>('RTP+TIP_Summary'!AS48+'RTP+TIP_Summary'!AS145)/1000000</f>
        <v>0</v>
      </c>
      <c r="AT48" s="5">
        <f>('RTP+TIP_Summary'!AT48+'RTP+TIP_Summary'!AT145)/1000000</f>
        <v>0</v>
      </c>
      <c r="AU48" s="5">
        <f>('RTP+TIP_Summary'!AU48+'RTP+TIP_Summary'!AU145)/1000000</f>
        <v>0</v>
      </c>
    </row>
    <row r="49" spans="1:47">
      <c r="A49" s="5" t="str">
        <f>'RTP+TIP_Summary'!A49</f>
        <v>City/RoadsandBridges</v>
      </c>
      <c r="B49" s="5">
        <f>('RTP+TIP_Summary'!B49+'RTP+TIP_Summary'!B146)/1000000</f>
        <v>0.151</v>
      </c>
      <c r="C49" s="5">
        <f>('RTP+TIP_Summary'!C49+'RTP+TIP_Summary'!C146)/1000000</f>
        <v>0.72599999999999998</v>
      </c>
      <c r="D49" s="5">
        <f>('RTP+TIP_Summary'!D49+'RTP+TIP_Summary'!D146)/1000000</f>
        <v>0</v>
      </c>
      <c r="E49" s="5">
        <f>('RTP+TIP_Summary'!E49+'RTP+TIP_Summary'!E146)/1000000</f>
        <v>0</v>
      </c>
      <c r="F49" s="5">
        <f>('RTP+TIP_Summary'!F49+'RTP+TIP_Summary'!F146)/1000000</f>
        <v>0</v>
      </c>
      <c r="G49" s="5">
        <f>('RTP+TIP_Summary'!G49+'RTP+TIP_Summary'!G146)/1000000</f>
        <v>0</v>
      </c>
      <c r="H49" s="5">
        <f>('RTP+TIP_Summary'!H49+'RTP+TIP_Summary'!H146)/1000000</f>
        <v>0</v>
      </c>
      <c r="I49" s="5">
        <f>('RTP+TIP_Summary'!I49+'RTP+TIP_Summary'!I146)/1000000</f>
        <v>0</v>
      </c>
      <c r="J49" s="5">
        <f>('RTP+TIP_Summary'!J49+'RTP+TIP_Summary'!J146)/1000000</f>
        <v>0</v>
      </c>
      <c r="K49" s="5">
        <f>('RTP+TIP_Summary'!K49+'RTP+TIP_Summary'!K146)/1000000</f>
        <v>0</v>
      </c>
      <c r="L49" s="5">
        <f>('RTP+TIP_Summary'!L49+'RTP+TIP_Summary'!L146)/1000000</f>
        <v>0</v>
      </c>
      <c r="M49" s="5">
        <f>('RTP+TIP_Summary'!M49+'RTP+TIP_Summary'!M146)/1000000</f>
        <v>0</v>
      </c>
      <c r="N49" s="5">
        <f>('RTP+TIP_Summary'!N49+'RTP+TIP_Summary'!N146)/1000000</f>
        <v>0</v>
      </c>
      <c r="O49" s="5">
        <f>('RTP+TIP_Summary'!O49+'RTP+TIP_Summary'!O146)/1000000</f>
        <v>0</v>
      </c>
      <c r="P49" s="5">
        <f>('RTP+TIP_Summary'!P49+'RTP+TIP_Summary'!P146)/1000000</f>
        <v>0</v>
      </c>
      <c r="Q49" s="5">
        <f>('RTP+TIP_Summary'!Q49+'RTP+TIP_Summary'!Q146)/1000000</f>
        <v>0</v>
      </c>
      <c r="R49" s="5">
        <f>('RTP+TIP_Summary'!R49+'RTP+TIP_Summary'!R146)/1000000</f>
        <v>0</v>
      </c>
      <c r="S49" s="5">
        <f>('RTP+TIP_Summary'!S49+'RTP+TIP_Summary'!S146)/1000000</f>
        <v>0</v>
      </c>
      <c r="T49" s="5">
        <f>('RTP+TIP_Summary'!T49+'RTP+TIP_Summary'!T146)/1000000</f>
        <v>0</v>
      </c>
      <c r="U49" s="5">
        <f>('RTP+TIP_Summary'!U49+'RTP+TIP_Summary'!U146)/1000000</f>
        <v>0</v>
      </c>
      <c r="V49" s="5">
        <f>('RTP+TIP_Summary'!V49+'RTP+TIP_Summary'!V146)/1000000</f>
        <v>0</v>
      </c>
      <c r="W49" s="5">
        <f>('RTP+TIP_Summary'!W49+'RTP+TIP_Summary'!W146)/1000000</f>
        <v>0</v>
      </c>
      <c r="X49" s="5">
        <f>('RTP+TIP_Summary'!X49+'RTP+TIP_Summary'!X146)/1000000</f>
        <v>0</v>
      </c>
      <c r="Y49" s="5">
        <f>('RTP+TIP_Summary'!Y49+'RTP+TIP_Summary'!Y146)/1000000</f>
        <v>0</v>
      </c>
      <c r="Z49" s="5">
        <f>('RTP+TIP_Summary'!Z49+'RTP+TIP_Summary'!Z146)/1000000</f>
        <v>0</v>
      </c>
      <c r="AA49" s="5">
        <f>('RTP+TIP_Summary'!AA49+'RTP+TIP_Summary'!AA146)/1000000</f>
        <v>0</v>
      </c>
      <c r="AB49" s="5">
        <f>('RTP+TIP_Summary'!AB49+'RTP+TIP_Summary'!AB146)/1000000</f>
        <v>0</v>
      </c>
      <c r="AC49" s="5">
        <f>('RTP+TIP_Summary'!AC49+'RTP+TIP_Summary'!AC146)/1000000</f>
        <v>0</v>
      </c>
      <c r="AD49" s="5">
        <f>('RTP+TIP_Summary'!AD49+'RTP+TIP_Summary'!AD146)/1000000</f>
        <v>0</v>
      </c>
      <c r="AE49" s="5">
        <f>('RTP+TIP_Summary'!AE49+'RTP+TIP_Summary'!AE146)/1000000</f>
        <v>0</v>
      </c>
      <c r="AF49" s="5">
        <f>('RTP+TIP_Summary'!AF49+'RTP+TIP_Summary'!AF146)/1000000</f>
        <v>0</v>
      </c>
      <c r="AG49" s="5">
        <f>('RTP+TIP_Summary'!AG49+'RTP+TIP_Summary'!AG146)/1000000</f>
        <v>0</v>
      </c>
      <c r="AH49" s="5">
        <f>('RTP+TIP_Summary'!AH49+'RTP+TIP_Summary'!AH146)/1000000</f>
        <v>0</v>
      </c>
      <c r="AI49" s="5">
        <f>('RTP+TIP_Summary'!AI49+'RTP+TIP_Summary'!AI146)/1000000</f>
        <v>0</v>
      </c>
      <c r="AJ49" s="5">
        <f>('RTP+TIP_Summary'!AJ49+'RTP+TIP_Summary'!AJ146)/1000000</f>
        <v>0</v>
      </c>
      <c r="AK49" s="5">
        <f>('RTP+TIP_Summary'!AK49+'RTP+TIP_Summary'!AK146)/1000000</f>
        <v>0</v>
      </c>
      <c r="AL49" s="5">
        <f>('RTP+TIP_Summary'!AL49+'RTP+TIP_Summary'!AL146)/1000000</f>
        <v>0</v>
      </c>
      <c r="AM49" s="5">
        <f>('RTP+TIP_Summary'!AM49+'RTP+TIP_Summary'!AM146)/1000000</f>
        <v>0</v>
      </c>
      <c r="AN49" s="5">
        <f>('RTP+TIP_Summary'!AN49+'RTP+TIP_Summary'!AN146)/1000000</f>
        <v>0</v>
      </c>
      <c r="AO49" s="5">
        <f>('RTP+TIP_Summary'!AO49+'RTP+TIP_Summary'!AO146)/1000000</f>
        <v>0</v>
      </c>
      <c r="AP49" s="5">
        <f>('RTP+TIP_Summary'!AP49+'RTP+TIP_Summary'!AP146)/1000000</f>
        <v>0</v>
      </c>
      <c r="AQ49" s="5">
        <f>('RTP+TIP_Summary'!AQ49+'RTP+TIP_Summary'!AQ146)/1000000</f>
        <v>0</v>
      </c>
      <c r="AR49" s="5">
        <f>('RTP+TIP_Summary'!AR49+'RTP+TIP_Summary'!AR146)/1000000</f>
        <v>0</v>
      </c>
      <c r="AS49" s="5">
        <f>('RTP+TIP_Summary'!AS49+'RTP+TIP_Summary'!AS146)/1000000</f>
        <v>0</v>
      </c>
      <c r="AT49" s="5">
        <f>('RTP+TIP_Summary'!AT49+'RTP+TIP_Summary'!AT146)/1000000</f>
        <v>0</v>
      </c>
      <c r="AU49" s="5">
        <f>('RTP+TIP_Summary'!AU49+'RTP+TIP_Summary'!AU146)/1000000</f>
        <v>0</v>
      </c>
    </row>
    <row r="50" spans="1:47">
      <c r="A50" s="5" t="str">
        <f>'RTP+TIP_Summary'!A50</f>
        <v>City/TransportationSystemManagementOperations</v>
      </c>
      <c r="B50" s="5">
        <f>('RTP+TIP_Summary'!B50+'RTP+TIP_Summary'!B147)/1000000</f>
        <v>0.71325099999999997</v>
      </c>
      <c r="C50" s="5">
        <f>('RTP+TIP_Summary'!C50+'RTP+TIP_Summary'!C147)/1000000</f>
        <v>0.90515599999999996</v>
      </c>
      <c r="D50" s="5">
        <f>('RTP+TIP_Summary'!D50+'RTP+TIP_Summary'!D147)/1000000</f>
        <v>0</v>
      </c>
      <c r="E50" s="5">
        <f>('RTP+TIP_Summary'!E50+'RTP+TIP_Summary'!E147)/1000000</f>
        <v>2.0578319999999999</v>
      </c>
      <c r="F50" s="5">
        <f>('RTP+TIP_Summary'!F50+'RTP+TIP_Summary'!F147)/1000000</f>
        <v>0</v>
      </c>
      <c r="G50" s="5">
        <f>('RTP+TIP_Summary'!G50+'RTP+TIP_Summary'!G147)/1000000</f>
        <v>0</v>
      </c>
      <c r="H50" s="5">
        <f>('RTP+TIP_Summary'!H50+'RTP+TIP_Summary'!H147)/1000000</f>
        <v>0</v>
      </c>
      <c r="I50" s="5">
        <f>('RTP+TIP_Summary'!I50+'RTP+TIP_Summary'!I147)/1000000</f>
        <v>0</v>
      </c>
      <c r="J50" s="5">
        <f>('RTP+TIP_Summary'!J50+'RTP+TIP_Summary'!J147)/1000000</f>
        <v>0</v>
      </c>
      <c r="K50" s="5">
        <f>('RTP+TIP_Summary'!K50+'RTP+TIP_Summary'!K147)/1000000</f>
        <v>0</v>
      </c>
      <c r="L50" s="5">
        <f>('RTP+TIP_Summary'!L50+'RTP+TIP_Summary'!L147)/1000000</f>
        <v>0</v>
      </c>
      <c r="M50" s="5">
        <f>('RTP+TIP_Summary'!M50+'RTP+TIP_Summary'!M147)/1000000</f>
        <v>0</v>
      </c>
      <c r="N50" s="5">
        <f>('RTP+TIP_Summary'!N50+'RTP+TIP_Summary'!N147)/1000000</f>
        <v>0</v>
      </c>
      <c r="O50" s="5">
        <f>('RTP+TIP_Summary'!O50+'RTP+TIP_Summary'!O147)/1000000</f>
        <v>0</v>
      </c>
      <c r="P50" s="5">
        <f>('RTP+TIP_Summary'!P50+'RTP+TIP_Summary'!P147)/1000000</f>
        <v>0</v>
      </c>
      <c r="Q50" s="5">
        <f>('RTP+TIP_Summary'!Q50+'RTP+TIP_Summary'!Q147)/1000000</f>
        <v>0</v>
      </c>
      <c r="R50" s="5">
        <f>('RTP+TIP_Summary'!R50+'RTP+TIP_Summary'!R147)/1000000</f>
        <v>0</v>
      </c>
      <c r="S50" s="5">
        <f>('RTP+TIP_Summary'!S50+'RTP+TIP_Summary'!S147)/1000000</f>
        <v>0</v>
      </c>
      <c r="T50" s="5">
        <f>('RTP+TIP_Summary'!T50+'RTP+TIP_Summary'!T147)/1000000</f>
        <v>0</v>
      </c>
      <c r="U50" s="5">
        <f>('RTP+TIP_Summary'!U50+'RTP+TIP_Summary'!U147)/1000000</f>
        <v>0</v>
      </c>
      <c r="V50" s="5">
        <f>('RTP+TIP_Summary'!V50+'RTP+TIP_Summary'!V147)/1000000</f>
        <v>0</v>
      </c>
      <c r="W50" s="5">
        <f>('RTP+TIP_Summary'!W50+'RTP+TIP_Summary'!W147)/1000000</f>
        <v>0</v>
      </c>
      <c r="X50" s="5">
        <f>('RTP+TIP_Summary'!X50+'RTP+TIP_Summary'!X147)/1000000</f>
        <v>0</v>
      </c>
      <c r="Y50" s="5">
        <f>('RTP+TIP_Summary'!Y50+'RTP+TIP_Summary'!Y147)/1000000</f>
        <v>0</v>
      </c>
      <c r="Z50" s="5">
        <f>('RTP+TIP_Summary'!Z50+'RTP+TIP_Summary'!Z147)/1000000</f>
        <v>0</v>
      </c>
      <c r="AA50" s="5">
        <f>('RTP+TIP_Summary'!AA50+'RTP+TIP_Summary'!AA147)/1000000</f>
        <v>0</v>
      </c>
      <c r="AB50" s="5">
        <f>('RTP+TIP_Summary'!AB50+'RTP+TIP_Summary'!AB147)/1000000</f>
        <v>0</v>
      </c>
      <c r="AC50" s="5">
        <f>('RTP+TIP_Summary'!AC50+'RTP+TIP_Summary'!AC147)/1000000</f>
        <v>0</v>
      </c>
      <c r="AD50" s="5">
        <f>('RTP+TIP_Summary'!AD50+'RTP+TIP_Summary'!AD147)/1000000</f>
        <v>0</v>
      </c>
      <c r="AE50" s="5">
        <f>('RTP+TIP_Summary'!AE50+'RTP+TIP_Summary'!AE147)/1000000</f>
        <v>0</v>
      </c>
      <c r="AF50" s="5">
        <f>('RTP+TIP_Summary'!AF50+'RTP+TIP_Summary'!AF147)/1000000</f>
        <v>0</v>
      </c>
      <c r="AG50" s="5">
        <f>('RTP+TIP_Summary'!AG50+'RTP+TIP_Summary'!AG147)/1000000</f>
        <v>0</v>
      </c>
      <c r="AH50" s="5">
        <f>('RTP+TIP_Summary'!AH50+'RTP+TIP_Summary'!AH147)/1000000</f>
        <v>0</v>
      </c>
      <c r="AI50" s="5">
        <f>('RTP+TIP_Summary'!AI50+'RTP+TIP_Summary'!AI147)/1000000</f>
        <v>0</v>
      </c>
      <c r="AJ50" s="5">
        <f>('RTP+TIP_Summary'!AJ50+'RTP+TIP_Summary'!AJ147)/1000000</f>
        <v>0</v>
      </c>
      <c r="AK50" s="5">
        <f>('RTP+TIP_Summary'!AK50+'RTP+TIP_Summary'!AK147)/1000000</f>
        <v>0</v>
      </c>
      <c r="AL50" s="5">
        <f>('RTP+TIP_Summary'!AL50+'RTP+TIP_Summary'!AL147)/1000000</f>
        <v>0</v>
      </c>
      <c r="AM50" s="5">
        <f>('RTP+TIP_Summary'!AM50+'RTP+TIP_Summary'!AM147)/1000000</f>
        <v>0</v>
      </c>
      <c r="AN50" s="5">
        <f>('RTP+TIP_Summary'!AN50+'RTP+TIP_Summary'!AN147)/1000000</f>
        <v>0</v>
      </c>
      <c r="AO50" s="5">
        <f>('RTP+TIP_Summary'!AO50+'RTP+TIP_Summary'!AO147)/1000000</f>
        <v>0</v>
      </c>
      <c r="AP50" s="5">
        <f>('RTP+TIP_Summary'!AP50+'RTP+TIP_Summary'!AP147)/1000000</f>
        <v>0</v>
      </c>
      <c r="AQ50" s="5">
        <f>('RTP+TIP_Summary'!AQ50+'RTP+TIP_Summary'!AQ147)/1000000</f>
        <v>0</v>
      </c>
      <c r="AR50" s="5">
        <f>('RTP+TIP_Summary'!AR50+'RTP+TIP_Summary'!AR147)/1000000</f>
        <v>0</v>
      </c>
      <c r="AS50" s="5">
        <f>('RTP+TIP_Summary'!AS50+'RTP+TIP_Summary'!AS147)/1000000</f>
        <v>0</v>
      </c>
      <c r="AT50" s="5">
        <f>('RTP+TIP_Summary'!AT50+'RTP+TIP_Summary'!AT147)/1000000</f>
        <v>0</v>
      </c>
      <c r="AU50" s="5">
        <f>('RTP+TIP_Summary'!AU50+'RTP+TIP_Summary'!AU147)/1000000</f>
        <v>0</v>
      </c>
    </row>
    <row r="51" spans="1:47">
      <c r="A51" s="5" t="str">
        <f>'RTP+TIP_Summary'!A51</f>
        <v>Metro/Trail</v>
      </c>
      <c r="B51" s="5">
        <f>('RTP+TIP_Summary'!B51+'RTP+TIP_Summary'!B148)/1000000</f>
        <v>0</v>
      </c>
      <c r="C51" s="5">
        <f>('RTP+TIP_Summary'!C51+'RTP+TIP_Summary'!C148)/1000000</f>
        <v>0.35439700000000002</v>
      </c>
      <c r="D51" s="5">
        <f>('RTP+TIP_Summary'!D51+'RTP+TIP_Summary'!D148)/1000000</f>
        <v>0</v>
      </c>
      <c r="E51" s="5">
        <f>('RTP+TIP_Summary'!E51+'RTP+TIP_Summary'!E148)/1000000</f>
        <v>0</v>
      </c>
      <c r="F51" s="5">
        <f>('RTP+TIP_Summary'!F51+'RTP+TIP_Summary'!F148)/1000000</f>
        <v>0</v>
      </c>
      <c r="G51" s="5">
        <f>('RTP+TIP_Summary'!G51+'RTP+TIP_Summary'!G148)/1000000</f>
        <v>0</v>
      </c>
      <c r="H51" s="5">
        <f>('RTP+TIP_Summary'!H51+'RTP+TIP_Summary'!H148)/1000000</f>
        <v>0</v>
      </c>
      <c r="I51" s="5">
        <f>('RTP+TIP_Summary'!I51+'RTP+TIP_Summary'!I148)/1000000</f>
        <v>0</v>
      </c>
      <c r="J51" s="5">
        <f>('RTP+TIP_Summary'!J51+'RTP+TIP_Summary'!J148)/1000000</f>
        <v>0</v>
      </c>
      <c r="K51" s="5">
        <f>('RTP+TIP_Summary'!K51+'RTP+TIP_Summary'!K148)/1000000</f>
        <v>0</v>
      </c>
      <c r="L51" s="5">
        <f>('RTP+TIP_Summary'!L51+'RTP+TIP_Summary'!L148)/1000000</f>
        <v>0</v>
      </c>
      <c r="M51" s="5">
        <f>('RTP+TIP_Summary'!M51+'RTP+TIP_Summary'!M148)/1000000</f>
        <v>0</v>
      </c>
      <c r="N51" s="5">
        <f>('RTP+TIP_Summary'!N51+'RTP+TIP_Summary'!N148)/1000000</f>
        <v>0</v>
      </c>
      <c r="O51" s="5">
        <f>('RTP+TIP_Summary'!O51+'RTP+TIP_Summary'!O148)/1000000</f>
        <v>0</v>
      </c>
      <c r="P51" s="5">
        <f>('RTP+TIP_Summary'!P51+'RTP+TIP_Summary'!P148)/1000000</f>
        <v>0</v>
      </c>
      <c r="Q51" s="5">
        <f>('RTP+TIP_Summary'!Q51+'RTP+TIP_Summary'!Q148)/1000000</f>
        <v>0</v>
      </c>
      <c r="R51" s="5">
        <f>('RTP+TIP_Summary'!R51+'RTP+TIP_Summary'!R148)/1000000</f>
        <v>0</v>
      </c>
      <c r="S51" s="5">
        <f>('RTP+TIP_Summary'!S51+'RTP+TIP_Summary'!S148)/1000000</f>
        <v>0</v>
      </c>
      <c r="T51" s="5">
        <f>('RTP+TIP_Summary'!T51+'RTP+TIP_Summary'!T148)/1000000</f>
        <v>0</v>
      </c>
      <c r="U51" s="5">
        <f>('RTP+TIP_Summary'!U51+'RTP+TIP_Summary'!U148)/1000000</f>
        <v>0</v>
      </c>
      <c r="V51" s="5">
        <f>('RTP+TIP_Summary'!V51+'RTP+TIP_Summary'!V148)/1000000</f>
        <v>0</v>
      </c>
      <c r="W51" s="5">
        <f>('RTP+TIP_Summary'!W51+'RTP+TIP_Summary'!W148)/1000000</f>
        <v>0</v>
      </c>
      <c r="X51" s="5">
        <f>('RTP+TIP_Summary'!X51+'RTP+TIP_Summary'!X148)/1000000</f>
        <v>0</v>
      </c>
      <c r="Y51" s="5">
        <f>('RTP+TIP_Summary'!Y51+'RTP+TIP_Summary'!Y148)/1000000</f>
        <v>0</v>
      </c>
      <c r="Z51" s="5">
        <f>('RTP+TIP_Summary'!Z51+'RTP+TIP_Summary'!Z148)/1000000</f>
        <v>0</v>
      </c>
      <c r="AA51" s="5">
        <f>('RTP+TIP_Summary'!AA51+'RTP+TIP_Summary'!AA148)/1000000</f>
        <v>0</v>
      </c>
      <c r="AB51" s="5">
        <f>('RTP+TIP_Summary'!AB51+'RTP+TIP_Summary'!AB148)/1000000</f>
        <v>0</v>
      </c>
      <c r="AC51" s="5">
        <f>('RTP+TIP_Summary'!AC51+'RTP+TIP_Summary'!AC148)/1000000</f>
        <v>0</v>
      </c>
      <c r="AD51" s="5">
        <f>('RTP+TIP_Summary'!AD51+'RTP+TIP_Summary'!AD148)/1000000</f>
        <v>0</v>
      </c>
      <c r="AE51" s="5">
        <f>('RTP+TIP_Summary'!AE51+'RTP+TIP_Summary'!AE148)/1000000</f>
        <v>0</v>
      </c>
      <c r="AF51" s="5">
        <f>('RTP+TIP_Summary'!AF51+'RTP+TIP_Summary'!AF148)/1000000</f>
        <v>0</v>
      </c>
      <c r="AG51" s="5">
        <f>('RTP+TIP_Summary'!AG51+'RTP+TIP_Summary'!AG148)/1000000</f>
        <v>0</v>
      </c>
      <c r="AH51" s="5">
        <f>('RTP+TIP_Summary'!AH51+'RTP+TIP_Summary'!AH148)/1000000</f>
        <v>0</v>
      </c>
      <c r="AI51" s="5">
        <f>('RTP+TIP_Summary'!AI51+'RTP+TIP_Summary'!AI148)/1000000</f>
        <v>0</v>
      </c>
      <c r="AJ51" s="5">
        <f>('RTP+TIP_Summary'!AJ51+'RTP+TIP_Summary'!AJ148)/1000000</f>
        <v>0</v>
      </c>
      <c r="AK51" s="5">
        <f>('RTP+TIP_Summary'!AK51+'RTP+TIP_Summary'!AK148)/1000000</f>
        <v>0</v>
      </c>
      <c r="AL51" s="5">
        <f>('RTP+TIP_Summary'!AL51+'RTP+TIP_Summary'!AL148)/1000000</f>
        <v>0</v>
      </c>
      <c r="AM51" s="5">
        <f>('RTP+TIP_Summary'!AM51+'RTP+TIP_Summary'!AM148)/1000000</f>
        <v>0</v>
      </c>
      <c r="AN51" s="5">
        <f>('RTP+TIP_Summary'!AN51+'RTP+TIP_Summary'!AN148)/1000000</f>
        <v>0</v>
      </c>
      <c r="AO51" s="5">
        <f>('RTP+TIP_Summary'!AO51+'RTP+TIP_Summary'!AO148)/1000000</f>
        <v>0</v>
      </c>
      <c r="AP51" s="5">
        <f>('RTP+TIP_Summary'!AP51+'RTP+TIP_Summary'!AP148)/1000000</f>
        <v>0</v>
      </c>
      <c r="AQ51" s="5">
        <f>('RTP+TIP_Summary'!AQ51+'RTP+TIP_Summary'!AQ148)/1000000</f>
        <v>0</v>
      </c>
      <c r="AR51" s="5">
        <f>('RTP+TIP_Summary'!AR51+'RTP+TIP_Summary'!AR148)/1000000</f>
        <v>0</v>
      </c>
      <c r="AS51" s="5">
        <f>('RTP+TIP_Summary'!AS51+'RTP+TIP_Summary'!AS148)/1000000</f>
        <v>0</v>
      </c>
      <c r="AT51" s="5">
        <f>('RTP+TIP_Summary'!AT51+'RTP+TIP_Summary'!AT148)/1000000</f>
        <v>0</v>
      </c>
      <c r="AU51" s="5">
        <f>('RTP+TIP_Summary'!AU51+'RTP+TIP_Summary'!AU148)/1000000</f>
        <v>0</v>
      </c>
    </row>
    <row r="52" spans="1:47">
      <c r="A52" s="5" t="str">
        <f>'RTP+TIP_Summary'!A52</f>
        <v>Metro/0</v>
      </c>
      <c r="B52" s="5">
        <f>('RTP+TIP_Summary'!B52+'RTP+TIP_Summary'!B149)/1000000</f>
        <v>0</v>
      </c>
      <c r="C52" s="5">
        <f>('RTP+TIP_Summary'!C52+'RTP+TIP_Summary'!C149)/1000000</f>
        <v>0.111445</v>
      </c>
      <c r="D52" s="5">
        <f>('RTP+TIP_Summary'!D52+'RTP+TIP_Summary'!D149)/1000000</f>
        <v>0.44578200000000001</v>
      </c>
      <c r="E52" s="5">
        <f>('RTP+TIP_Summary'!E52+'RTP+TIP_Summary'!E149)/1000000</f>
        <v>0</v>
      </c>
      <c r="F52" s="5">
        <f>('RTP+TIP_Summary'!F52+'RTP+TIP_Summary'!F149)/1000000</f>
        <v>0</v>
      </c>
      <c r="G52" s="5">
        <f>('RTP+TIP_Summary'!G52+'RTP+TIP_Summary'!G149)/1000000</f>
        <v>0</v>
      </c>
      <c r="H52" s="5">
        <f>('RTP+TIP_Summary'!H52+'RTP+TIP_Summary'!H149)/1000000</f>
        <v>0</v>
      </c>
      <c r="I52" s="5">
        <f>('RTP+TIP_Summary'!I52+'RTP+TIP_Summary'!I149)/1000000</f>
        <v>0</v>
      </c>
      <c r="J52" s="5">
        <f>('RTP+TIP_Summary'!J52+'RTP+TIP_Summary'!J149)/1000000</f>
        <v>0</v>
      </c>
      <c r="K52" s="5">
        <f>('RTP+TIP_Summary'!K52+'RTP+TIP_Summary'!K149)/1000000</f>
        <v>0</v>
      </c>
      <c r="L52" s="5">
        <f>('RTP+TIP_Summary'!L52+'RTP+TIP_Summary'!L149)/1000000</f>
        <v>0</v>
      </c>
      <c r="M52" s="5">
        <f>('RTP+TIP_Summary'!M52+'RTP+TIP_Summary'!M149)/1000000</f>
        <v>0</v>
      </c>
      <c r="N52" s="5">
        <f>('RTP+TIP_Summary'!N52+'RTP+TIP_Summary'!N149)/1000000</f>
        <v>0</v>
      </c>
      <c r="O52" s="5">
        <f>('RTP+TIP_Summary'!O52+'RTP+TIP_Summary'!O149)/1000000</f>
        <v>0</v>
      </c>
      <c r="P52" s="5">
        <f>('RTP+TIP_Summary'!P52+'RTP+TIP_Summary'!P149)/1000000</f>
        <v>0</v>
      </c>
      <c r="Q52" s="5">
        <f>('RTP+TIP_Summary'!Q52+'RTP+TIP_Summary'!Q149)/1000000</f>
        <v>0</v>
      </c>
      <c r="R52" s="5">
        <f>('RTP+TIP_Summary'!R52+'RTP+TIP_Summary'!R149)/1000000</f>
        <v>0</v>
      </c>
      <c r="S52" s="5">
        <f>('RTP+TIP_Summary'!S52+'RTP+TIP_Summary'!S149)/1000000</f>
        <v>0</v>
      </c>
      <c r="T52" s="5">
        <f>('RTP+TIP_Summary'!T52+'RTP+TIP_Summary'!T149)/1000000</f>
        <v>0</v>
      </c>
      <c r="U52" s="5">
        <f>('RTP+TIP_Summary'!U52+'RTP+TIP_Summary'!U149)/1000000</f>
        <v>0</v>
      </c>
      <c r="V52" s="5">
        <f>('RTP+TIP_Summary'!V52+'RTP+TIP_Summary'!V149)/1000000</f>
        <v>0</v>
      </c>
      <c r="W52" s="5">
        <f>('RTP+TIP_Summary'!W52+'RTP+TIP_Summary'!W149)/1000000</f>
        <v>0</v>
      </c>
      <c r="X52" s="5">
        <f>('RTP+TIP_Summary'!X52+'RTP+TIP_Summary'!X149)/1000000</f>
        <v>0</v>
      </c>
      <c r="Y52" s="5">
        <f>('RTP+TIP_Summary'!Y52+'RTP+TIP_Summary'!Y149)/1000000</f>
        <v>0</v>
      </c>
      <c r="Z52" s="5">
        <f>('RTP+TIP_Summary'!Z52+'RTP+TIP_Summary'!Z149)/1000000</f>
        <v>0</v>
      </c>
      <c r="AA52" s="5">
        <f>('RTP+TIP_Summary'!AA52+'RTP+TIP_Summary'!AA149)/1000000</f>
        <v>0</v>
      </c>
      <c r="AB52" s="5">
        <f>('RTP+TIP_Summary'!AB52+'RTP+TIP_Summary'!AB149)/1000000</f>
        <v>0</v>
      </c>
      <c r="AC52" s="5">
        <f>('RTP+TIP_Summary'!AC52+'RTP+TIP_Summary'!AC149)/1000000</f>
        <v>0</v>
      </c>
      <c r="AD52" s="5">
        <f>('RTP+TIP_Summary'!AD52+'RTP+TIP_Summary'!AD149)/1000000</f>
        <v>0</v>
      </c>
      <c r="AE52" s="5">
        <f>('RTP+TIP_Summary'!AE52+'RTP+TIP_Summary'!AE149)/1000000</f>
        <v>0</v>
      </c>
      <c r="AF52" s="5">
        <f>('RTP+TIP_Summary'!AF52+'RTP+TIP_Summary'!AF149)/1000000</f>
        <v>0</v>
      </c>
      <c r="AG52" s="5">
        <f>('RTP+TIP_Summary'!AG52+'RTP+TIP_Summary'!AG149)/1000000</f>
        <v>0</v>
      </c>
      <c r="AH52" s="5">
        <f>('RTP+TIP_Summary'!AH52+'RTP+TIP_Summary'!AH149)/1000000</f>
        <v>0</v>
      </c>
      <c r="AI52" s="5">
        <f>('RTP+TIP_Summary'!AI52+'RTP+TIP_Summary'!AI149)/1000000</f>
        <v>0</v>
      </c>
      <c r="AJ52" s="5">
        <f>('RTP+TIP_Summary'!AJ52+'RTP+TIP_Summary'!AJ149)/1000000</f>
        <v>0</v>
      </c>
      <c r="AK52" s="5">
        <f>('RTP+TIP_Summary'!AK52+'RTP+TIP_Summary'!AK149)/1000000</f>
        <v>0</v>
      </c>
      <c r="AL52" s="5">
        <f>('RTP+TIP_Summary'!AL52+'RTP+TIP_Summary'!AL149)/1000000</f>
        <v>0</v>
      </c>
      <c r="AM52" s="5">
        <f>('RTP+TIP_Summary'!AM52+'RTP+TIP_Summary'!AM149)/1000000</f>
        <v>0</v>
      </c>
      <c r="AN52" s="5">
        <f>('RTP+TIP_Summary'!AN52+'RTP+TIP_Summary'!AN149)/1000000</f>
        <v>0</v>
      </c>
      <c r="AO52" s="5">
        <f>('RTP+TIP_Summary'!AO52+'RTP+TIP_Summary'!AO149)/1000000</f>
        <v>0</v>
      </c>
      <c r="AP52" s="5">
        <f>('RTP+TIP_Summary'!AP52+'RTP+TIP_Summary'!AP149)/1000000</f>
        <v>0</v>
      </c>
      <c r="AQ52" s="5">
        <f>('RTP+TIP_Summary'!AQ52+'RTP+TIP_Summary'!AQ149)/1000000</f>
        <v>0</v>
      </c>
      <c r="AR52" s="5">
        <f>('RTP+TIP_Summary'!AR52+'RTP+TIP_Summary'!AR149)/1000000</f>
        <v>0</v>
      </c>
      <c r="AS52" s="5">
        <f>('RTP+TIP_Summary'!AS52+'RTP+TIP_Summary'!AS149)/1000000</f>
        <v>0</v>
      </c>
      <c r="AT52" s="5">
        <f>('RTP+TIP_Summary'!AT52+'RTP+TIP_Summary'!AT149)/1000000</f>
        <v>0</v>
      </c>
      <c r="AU52" s="5">
        <f>('RTP+TIP_Summary'!AU52+'RTP+TIP_Summary'!AU149)/1000000</f>
        <v>0</v>
      </c>
    </row>
    <row r="53" spans="1:47">
      <c r="A53" s="5" t="str">
        <f>'RTP+TIP_Summary'!A53</f>
        <v>Metro/Roadwayandbridge</v>
      </c>
      <c r="B53" s="5">
        <f>('RTP+TIP_Summary'!B53+'RTP+TIP_Summary'!B150)/1000000</f>
        <v>0</v>
      </c>
      <c r="C53" s="5">
        <f>('RTP+TIP_Summary'!C53+'RTP+TIP_Summary'!C150)/1000000</f>
        <v>2.6225540000000001</v>
      </c>
      <c r="D53" s="5">
        <f>('RTP+TIP_Summary'!D53+'RTP+TIP_Summary'!D150)/1000000</f>
        <v>0</v>
      </c>
      <c r="E53" s="5">
        <f>('RTP+TIP_Summary'!E53+'RTP+TIP_Summary'!E150)/1000000</f>
        <v>0</v>
      </c>
      <c r="F53" s="5">
        <f>('RTP+TIP_Summary'!F53+'RTP+TIP_Summary'!F150)/1000000</f>
        <v>2.092381</v>
      </c>
      <c r="G53" s="5">
        <f>('RTP+TIP_Summary'!G53+'RTP+TIP_Summary'!G150)/1000000</f>
        <v>0</v>
      </c>
      <c r="H53" s="5">
        <f>('RTP+TIP_Summary'!H53+'RTP+TIP_Summary'!H150)/1000000</f>
        <v>0</v>
      </c>
      <c r="I53" s="5">
        <f>('RTP+TIP_Summary'!I53+'RTP+TIP_Summary'!I150)/1000000</f>
        <v>0</v>
      </c>
      <c r="J53" s="5">
        <f>('RTP+TIP_Summary'!J53+'RTP+TIP_Summary'!J150)/1000000</f>
        <v>0</v>
      </c>
      <c r="K53" s="5">
        <f>('RTP+TIP_Summary'!K53+'RTP+TIP_Summary'!K150)/1000000</f>
        <v>0</v>
      </c>
      <c r="L53" s="5">
        <f>('RTP+TIP_Summary'!L53+'RTP+TIP_Summary'!L150)/1000000</f>
        <v>0</v>
      </c>
      <c r="M53" s="5">
        <f>('RTP+TIP_Summary'!M53+'RTP+TIP_Summary'!M150)/1000000</f>
        <v>0</v>
      </c>
      <c r="N53" s="5">
        <f>('RTP+TIP_Summary'!N53+'RTP+TIP_Summary'!N150)/1000000</f>
        <v>0</v>
      </c>
      <c r="O53" s="5">
        <f>('RTP+TIP_Summary'!O53+'RTP+TIP_Summary'!O150)/1000000</f>
        <v>0</v>
      </c>
      <c r="P53" s="5">
        <f>('RTP+TIP_Summary'!P53+'RTP+TIP_Summary'!P150)/1000000</f>
        <v>0</v>
      </c>
      <c r="Q53" s="5">
        <f>('RTP+TIP_Summary'!Q53+'RTP+TIP_Summary'!Q150)/1000000</f>
        <v>0</v>
      </c>
      <c r="R53" s="5">
        <f>('RTP+TIP_Summary'!R53+'RTP+TIP_Summary'!R150)/1000000</f>
        <v>0</v>
      </c>
      <c r="S53" s="5">
        <f>('RTP+TIP_Summary'!S53+'RTP+TIP_Summary'!S150)/1000000</f>
        <v>0</v>
      </c>
      <c r="T53" s="5">
        <f>('RTP+TIP_Summary'!T53+'RTP+TIP_Summary'!T150)/1000000</f>
        <v>0</v>
      </c>
      <c r="U53" s="5">
        <f>('RTP+TIP_Summary'!U53+'RTP+TIP_Summary'!U150)/1000000</f>
        <v>0</v>
      </c>
      <c r="V53" s="5">
        <f>('RTP+TIP_Summary'!V53+'RTP+TIP_Summary'!V150)/1000000</f>
        <v>0</v>
      </c>
      <c r="W53" s="5">
        <f>('RTP+TIP_Summary'!W53+'RTP+TIP_Summary'!W150)/1000000</f>
        <v>0</v>
      </c>
      <c r="X53" s="5">
        <f>('RTP+TIP_Summary'!X53+'RTP+TIP_Summary'!X150)/1000000</f>
        <v>0</v>
      </c>
      <c r="Y53" s="5">
        <f>('RTP+TIP_Summary'!Y53+'RTP+TIP_Summary'!Y150)/1000000</f>
        <v>0</v>
      </c>
      <c r="Z53" s="5">
        <f>('RTP+TIP_Summary'!Z53+'RTP+TIP_Summary'!Z150)/1000000</f>
        <v>0</v>
      </c>
      <c r="AA53" s="5">
        <f>('RTP+TIP_Summary'!AA53+'RTP+TIP_Summary'!AA150)/1000000</f>
        <v>0</v>
      </c>
      <c r="AB53" s="5">
        <f>('RTP+TIP_Summary'!AB53+'RTP+TIP_Summary'!AB150)/1000000</f>
        <v>0</v>
      </c>
      <c r="AC53" s="5">
        <f>('RTP+TIP_Summary'!AC53+'RTP+TIP_Summary'!AC150)/1000000</f>
        <v>0</v>
      </c>
      <c r="AD53" s="5">
        <f>('RTP+TIP_Summary'!AD53+'RTP+TIP_Summary'!AD150)/1000000</f>
        <v>0</v>
      </c>
      <c r="AE53" s="5">
        <f>('RTP+TIP_Summary'!AE53+'RTP+TIP_Summary'!AE150)/1000000</f>
        <v>0</v>
      </c>
      <c r="AF53" s="5">
        <f>('RTP+TIP_Summary'!AF53+'RTP+TIP_Summary'!AF150)/1000000</f>
        <v>0</v>
      </c>
      <c r="AG53" s="5">
        <f>('RTP+TIP_Summary'!AG53+'RTP+TIP_Summary'!AG150)/1000000</f>
        <v>0</v>
      </c>
      <c r="AH53" s="5">
        <f>('RTP+TIP_Summary'!AH53+'RTP+TIP_Summary'!AH150)/1000000</f>
        <v>0</v>
      </c>
      <c r="AI53" s="5">
        <f>('RTP+TIP_Summary'!AI53+'RTP+TIP_Summary'!AI150)/1000000</f>
        <v>0</v>
      </c>
      <c r="AJ53" s="5">
        <f>('RTP+TIP_Summary'!AJ53+'RTP+TIP_Summary'!AJ150)/1000000</f>
        <v>0</v>
      </c>
      <c r="AK53" s="5">
        <f>('RTP+TIP_Summary'!AK53+'RTP+TIP_Summary'!AK150)/1000000</f>
        <v>0</v>
      </c>
      <c r="AL53" s="5">
        <f>('RTP+TIP_Summary'!AL53+'RTP+TIP_Summary'!AL150)/1000000</f>
        <v>0</v>
      </c>
      <c r="AM53" s="5">
        <f>('RTP+TIP_Summary'!AM53+'RTP+TIP_Summary'!AM150)/1000000</f>
        <v>0</v>
      </c>
      <c r="AN53" s="5">
        <f>('RTP+TIP_Summary'!AN53+'RTP+TIP_Summary'!AN150)/1000000</f>
        <v>0</v>
      </c>
      <c r="AO53" s="5">
        <f>('RTP+TIP_Summary'!AO53+'RTP+TIP_Summary'!AO150)/1000000</f>
        <v>0</v>
      </c>
      <c r="AP53" s="5">
        <f>('RTP+TIP_Summary'!AP53+'RTP+TIP_Summary'!AP150)/1000000</f>
        <v>0</v>
      </c>
      <c r="AQ53" s="5">
        <f>('RTP+TIP_Summary'!AQ53+'RTP+TIP_Summary'!AQ150)/1000000</f>
        <v>0</v>
      </c>
      <c r="AR53" s="5">
        <f>('RTP+TIP_Summary'!AR53+'RTP+TIP_Summary'!AR150)/1000000</f>
        <v>0</v>
      </c>
      <c r="AS53" s="5">
        <f>('RTP+TIP_Summary'!AS53+'RTP+TIP_Summary'!AS150)/1000000</f>
        <v>0</v>
      </c>
      <c r="AT53" s="5">
        <f>('RTP+TIP_Summary'!AT53+'RTP+TIP_Summary'!AT150)/1000000</f>
        <v>0</v>
      </c>
      <c r="AU53" s="5">
        <f>('RTP+TIP_Summary'!AU53+'RTP+TIP_Summary'!AU150)/1000000</f>
        <v>0</v>
      </c>
    </row>
    <row r="54" spans="1:47">
      <c r="A54" s="5" t="str">
        <f>'RTP+TIP_Summary'!A54</f>
        <v>Metro/Pedestrian</v>
      </c>
      <c r="B54" s="5">
        <f>('RTP+TIP_Summary'!B54+'RTP+TIP_Summary'!B151)/1000000</f>
        <v>0</v>
      </c>
      <c r="C54" s="5">
        <f>('RTP+TIP_Summary'!C54+'RTP+TIP_Summary'!C151)/1000000</f>
        <v>1.1144540000000001</v>
      </c>
      <c r="D54" s="5">
        <f>('RTP+TIP_Summary'!D54+'RTP+TIP_Summary'!D151)/1000000</f>
        <v>0</v>
      </c>
      <c r="E54" s="5">
        <f>('RTP+TIP_Summary'!E54+'RTP+TIP_Summary'!E151)/1000000</f>
        <v>0.02</v>
      </c>
      <c r="F54" s="5">
        <f>('RTP+TIP_Summary'!F54+'RTP+TIP_Summary'!F151)/1000000</f>
        <v>4.6005830000000003</v>
      </c>
      <c r="G54" s="5">
        <f>('RTP+TIP_Summary'!G54+'RTP+TIP_Summary'!G151)/1000000</f>
        <v>0</v>
      </c>
      <c r="H54" s="5">
        <f>('RTP+TIP_Summary'!H54+'RTP+TIP_Summary'!H151)/1000000</f>
        <v>0</v>
      </c>
      <c r="I54" s="5">
        <f>('RTP+TIP_Summary'!I54+'RTP+TIP_Summary'!I151)/1000000</f>
        <v>0</v>
      </c>
      <c r="J54" s="5">
        <f>('RTP+TIP_Summary'!J54+'RTP+TIP_Summary'!J151)/1000000</f>
        <v>0</v>
      </c>
      <c r="K54" s="5">
        <f>('RTP+TIP_Summary'!K54+'RTP+TIP_Summary'!K151)/1000000</f>
        <v>0</v>
      </c>
      <c r="L54" s="5">
        <f>('RTP+TIP_Summary'!L54+'RTP+TIP_Summary'!L151)/1000000</f>
        <v>0</v>
      </c>
      <c r="M54" s="5">
        <f>('RTP+TIP_Summary'!M54+'RTP+TIP_Summary'!M151)/1000000</f>
        <v>0</v>
      </c>
      <c r="N54" s="5">
        <f>('RTP+TIP_Summary'!N54+'RTP+TIP_Summary'!N151)/1000000</f>
        <v>0</v>
      </c>
      <c r="O54" s="5">
        <f>('RTP+TIP_Summary'!O54+'RTP+TIP_Summary'!O151)/1000000</f>
        <v>0</v>
      </c>
      <c r="P54" s="5">
        <f>('RTP+TIP_Summary'!P54+'RTP+TIP_Summary'!P151)/1000000</f>
        <v>0</v>
      </c>
      <c r="Q54" s="5">
        <f>('RTP+TIP_Summary'!Q54+'RTP+TIP_Summary'!Q151)/1000000</f>
        <v>0</v>
      </c>
      <c r="R54" s="5">
        <f>('RTP+TIP_Summary'!R54+'RTP+TIP_Summary'!R151)/1000000</f>
        <v>0</v>
      </c>
      <c r="S54" s="5">
        <f>('RTP+TIP_Summary'!S54+'RTP+TIP_Summary'!S151)/1000000</f>
        <v>0</v>
      </c>
      <c r="T54" s="5">
        <f>('RTP+TIP_Summary'!T54+'RTP+TIP_Summary'!T151)/1000000</f>
        <v>0</v>
      </c>
      <c r="U54" s="5">
        <f>('RTP+TIP_Summary'!U54+'RTP+TIP_Summary'!U151)/1000000</f>
        <v>0</v>
      </c>
      <c r="V54" s="5">
        <f>('RTP+TIP_Summary'!V54+'RTP+TIP_Summary'!V151)/1000000</f>
        <v>0</v>
      </c>
      <c r="W54" s="5">
        <f>('RTP+TIP_Summary'!W54+'RTP+TIP_Summary'!W151)/1000000</f>
        <v>0</v>
      </c>
      <c r="X54" s="5">
        <f>('RTP+TIP_Summary'!X54+'RTP+TIP_Summary'!X151)/1000000</f>
        <v>0</v>
      </c>
      <c r="Y54" s="5">
        <f>('RTP+TIP_Summary'!Y54+'RTP+TIP_Summary'!Y151)/1000000</f>
        <v>0</v>
      </c>
      <c r="Z54" s="5">
        <f>('RTP+TIP_Summary'!Z54+'RTP+TIP_Summary'!Z151)/1000000</f>
        <v>0</v>
      </c>
      <c r="AA54" s="5">
        <f>('RTP+TIP_Summary'!AA54+'RTP+TIP_Summary'!AA151)/1000000</f>
        <v>0</v>
      </c>
      <c r="AB54" s="5">
        <f>('RTP+TIP_Summary'!AB54+'RTP+TIP_Summary'!AB151)/1000000</f>
        <v>0</v>
      </c>
      <c r="AC54" s="5">
        <f>('RTP+TIP_Summary'!AC54+'RTP+TIP_Summary'!AC151)/1000000</f>
        <v>0</v>
      </c>
      <c r="AD54" s="5">
        <f>('RTP+TIP_Summary'!AD54+'RTP+TIP_Summary'!AD151)/1000000</f>
        <v>0</v>
      </c>
      <c r="AE54" s="5">
        <f>('RTP+TIP_Summary'!AE54+'RTP+TIP_Summary'!AE151)/1000000</f>
        <v>0</v>
      </c>
      <c r="AF54" s="5">
        <f>('RTP+TIP_Summary'!AF54+'RTP+TIP_Summary'!AF151)/1000000</f>
        <v>0</v>
      </c>
      <c r="AG54" s="5">
        <f>('RTP+TIP_Summary'!AG54+'RTP+TIP_Summary'!AG151)/1000000</f>
        <v>0</v>
      </c>
      <c r="AH54" s="5">
        <f>('RTP+TIP_Summary'!AH54+'RTP+TIP_Summary'!AH151)/1000000</f>
        <v>0</v>
      </c>
      <c r="AI54" s="5">
        <f>('RTP+TIP_Summary'!AI54+'RTP+TIP_Summary'!AI151)/1000000</f>
        <v>0</v>
      </c>
      <c r="AJ54" s="5">
        <f>('RTP+TIP_Summary'!AJ54+'RTP+TIP_Summary'!AJ151)/1000000</f>
        <v>0</v>
      </c>
      <c r="AK54" s="5">
        <f>('RTP+TIP_Summary'!AK54+'RTP+TIP_Summary'!AK151)/1000000</f>
        <v>0</v>
      </c>
      <c r="AL54" s="5">
        <f>('RTP+TIP_Summary'!AL54+'RTP+TIP_Summary'!AL151)/1000000</f>
        <v>0</v>
      </c>
      <c r="AM54" s="5">
        <f>('RTP+TIP_Summary'!AM54+'RTP+TIP_Summary'!AM151)/1000000</f>
        <v>0</v>
      </c>
      <c r="AN54" s="5">
        <f>('RTP+TIP_Summary'!AN54+'RTP+TIP_Summary'!AN151)/1000000</f>
        <v>0</v>
      </c>
      <c r="AO54" s="5">
        <f>('RTP+TIP_Summary'!AO54+'RTP+TIP_Summary'!AO151)/1000000</f>
        <v>0</v>
      </c>
      <c r="AP54" s="5">
        <f>('RTP+TIP_Summary'!AP54+'RTP+TIP_Summary'!AP151)/1000000</f>
        <v>0</v>
      </c>
      <c r="AQ54" s="5">
        <f>('RTP+TIP_Summary'!AQ54+'RTP+TIP_Summary'!AQ151)/1000000</f>
        <v>0</v>
      </c>
      <c r="AR54" s="5">
        <f>('RTP+TIP_Summary'!AR54+'RTP+TIP_Summary'!AR151)/1000000</f>
        <v>0</v>
      </c>
      <c r="AS54" s="5">
        <f>('RTP+TIP_Summary'!AS54+'RTP+TIP_Summary'!AS151)/1000000</f>
        <v>0</v>
      </c>
      <c r="AT54" s="5">
        <f>('RTP+TIP_Summary'!AT54+'RTP+TIP_Summary'!AT151)/1000000</f>
        <v>0</v>
      </c>
      <c r="AU54" s="5">
        <f>('RTP+TIP_Summary'!AU54+'RTP+TIP_Summary'!AU151)/1000000</f>
        <v>0</v>
      </c>
    </row>
    <row r="55" spans="1:47">
      <c r="A55" s="5" t="str">
        <f>'RTP+TIP_Summary'!A55</f>
        <v>Metro/Other</v>
      </c>
      <c r="B55" s="5">
        <f>('RTP+TIP_Summary'!B55+'RTP+TIP_Summary'!B152)/1000000</f>
        <v>0</v>
      </c>
      <c r="C55" s="5">
        <f>('RTP+TIP_Summary'!C55+'RTP+TIP_Summary'!C152)/1000000</f>
        <v>6.6866999999999996E-2</v>
      </c>
      <c r="D55" s="5">
        <f>('RTP+TIP_Summary'!D55+'RTP+TIP_Summary'!D152)/1000000</f>
        <v>0</v>
      </c>
      <c r="E55" s="5">
        <f>('RTP+TIP_Summary'!E55+'RTP+TIP_Summary'!E152)/1000000</f>
        <v>0</v>
      </c>
      <c r="F55" s="5">
        <f>('RTP+TIP_Summary'!F55+'RTP+TIP_Summary'!F152)/1000000</f>
        <v>0</v>
      </c>
      <c r="G55" s="5">
        <f>('RTP+TIP_Summary'!G55+'RTP+TIP_Summary'!G152)/1000000</f>
        <v>0</v>
      </c>
      <c r="H55" s="5">
        <f>('RTP+TIP_Summary'!H55+'RTP+TIP_Summary'!H152)/1000000</f>
        <v>0</v>
      </c>
      <c r="I55" s="5">
        <f>('RTP+TIP_Summary'!I55+'RTP+TIP_Summary'!I152)/1000000</f>
        <v>0</v>
      </c>
      <c r="J55" s="5">
        <f>('RTP+TIP_Summary'!J55+'RTP+TIP_Summary'!J152)/1000000</f>
        <v>0</v>
      </c>
      <c r="K55" s="5">
        <f>('RTP+TIP_Summary'!K55+'RTP+TIP_Summary'!K152)/1000000</f>
        <v>0</v>
      </c>
      <c r="L55" s="5">
        <f>('RTP+TIP_Summary'!L55+'RTP+TIP_Summary'!L152)/1000000</f>
        <v>0</v>
      </c>
      <c r="M55" s="5">
        <f>('RTP+TIP_Summary'!M55+'RTP+TIP_Summary'!M152)/1000000</f>
        <v>0</v>
      </c>
      <c r="N55" s="5">
        <f>('RTP+TIP_Summary'!N55+'RTP+TIP_Summary'!N152)/1000000</f>
        <v>0</v>
      </c>
      <c r="O55" s="5">
        <f>('RTP+TIP_Summary'!O55+'RTP+TIP_Summary'!O152)/1000000</f>
        <v>0</v>
      </c>
      <c r="P55" s="5">
        <f>('RTP+TIP_Summary'!P55+'RTP+TIP_Summary'!P152)/1000000</f>
        <v>0</v>
      </c>
      <c r="Q55" s="5">
        <f>('RTP+TIP_Summary'!Q55+'RTP+TIP_Summary'!Q152)/1000000</f>
        <v>0</v>
      </c>
      <c r="R55" s="5">
        <f>('RTP+TIP_Summary'!R55+'RTP+TIP_Summary'!R152)/1000000</f>
        <v>0</v>
      </c>
      <c r="S55" s="5">
        <f>('RTP+TIP_Summary'!S55+'RTP+TIP_Summary'!S152)/1000000</f>
        <v>0</v>
      </c>
      <c r="T55" s="5">
        <f>('RTP+TIP_Summary'!T55+'RTP+TIP_Summary'!T152)/1000000</f>
        <v>0</v>
      </c>
      <c r="U55" s="5">
        <f>('RTP+TIP_Summary'!U55+'RTP+TIP_Summary'!U152)/1000000</f>
        <v>0</v>
      </c>
      <c r="V55" s="5">
        <f>('RTP+TIP_Summary'!V55+'RTP+TIP_Summary'!V152)/1000000</f>
        <v>0</v>
      </c>
      <c r="W55" s="5">
        <f>('RTP+TIP_Summary'!W55+'RTP+TIP_Summary'!W152)/1000000</f>
        <v>0</v>
      </c>
      <c r="X55" s="5">
        <f>('RTP+TIP_Summary'!X55+'RTP+TIP_Summary'!X152)/1000000</f>
        <v>0</v>
      </c>
      <c r="Y55" s="5">
        <f>('RTP+TIP_Summary'!Y55+'RTP+TIP_Summary'!Y152)/1000000</f>
        <v>0</v>
      </c>
      <c r="Z55" s="5">
        <f>('RTP+TIP_Summary'!Z55+'RTP+TIP_Summary'!Z152)/1000000</f>
        <v>0</v>
      </c>
      <c r="AA55" s="5">
        <f>('RTP+TIP_Summary'!AA55+'RTP+TIP_Summary'!AA152)/1000000</f>
        <v>0</v>
      </c>
      <c r="AB55" s="5">
        <f>('RTP+TIP_Summary'!AB55+'RTP+TIP_Summary'!AB152)/1000000</f>
        <v>0</v>
      </c>
      <c r="AC55" s="5">
        <f>('RTP+TIP_Summary'!AC55+'RTP+TIP_Summary'!AC152)/1000000</f>
        <v>0</v>
      </c>
      <c r="AD55" s="5">
        <f>('RTP+TIP_Summary'!AD55+'RTP+TIP_Summary'!AD152)/1000000</f>
        <v>0</v>
      </c>
      <c r="AE55" s="5">
        <f>('RTP+TIP_Summary'!AE55+'RTP+TIP_Summary'!AE152)/1000000</f>
        <v>0</v>
      </c>
      <c r="AF55" s="5">
        <f>('RTP+TIP_Summary'!AF55+'RTP+TIP_Summary'!AF152)/1000000</f>
        <v>0</v>
      </c>
      <c r="AG55" s="5">
        <f>('RTP+TIP_Summary'!AG55+'RTP+TIP_Summary'!AG152)/1000000</f>
        <v>0</v>
      </c>
      <c r="AH55" s="5">
        <f>('RTP+TIP_Summary'!AH55+'RTP+TIP_Summary'!AH152)/1000000</f>
        <v>0</v>
      </c>
      <c r="AI55" s="5">
        <f>('RTP+TIP_Summary'!AI55+'RTP+TIP_Summary'!AI152)/1000000</f>
        <v>0</v>
      </c>
      <c r="AJ55" s="5">
        <f>('RTP+TIP_Summary'!AJ55+'RTP+TIP_Summary'!AJ152)/1000000</f>
        <v>0</v>
      </c>
      <c r="AK55" s="5">
        <f>('RTP+TIP_Summary'!AK55+'RTP+TIP_Summary'!AK152)/1000000</f>
        <v>0</v>
      </c>
      <c r="AL55" s="5">
        <f>('RTP+TIP_Summary'!AL55+'RTP+TIP_Summary'!AL152)/1000000</f>
        <v>0</v>
      </c>
      <c r="AM55" s="5">
        <f>('RTP+TIP_Summary'!AM55+'RTP+TIP_Summary'!AM152)/1000000</f>
        <v>0</v>
      </c>
      <c r="AN55" s="5">
        <f>('RTP+TIP_Summary'!AN55+'RTP+TIP_Summary'!AN152)/1000000</f>
        <v>0</v>
      </c>
      <c r="AO55" s="5">
        <f>('RTP+TIP_Summary'!AO55+'RTP+TIP_Summary'!AO152)/1000000</f>
        <v>0</v>
      </c>
      <c r="AP55" s="5">
        <f>('RTP+TIP_Summary'!AP55+'RTP+TIP_Summary'!AP152)/1000000</f>
        <v>0</v>
      </c>
      <c r="AQ55" s="5">
        <f>('RTP+TIP_Summary'!AQ55+'RTP+TIP_Summary'!AQ152)/1000000</f>
        <v>0</v>
      </c>
      <c r="AR55" s="5">
        <f>('RTP+TIP_Summary'!AR55+'RTP+TIP_Summary'!AR152)/1000000</f>
        <v>0</v>
      </c>
      <c r="AS55" s="5">
        <f>('RTP+TIP_Summary'!AS55+'RTP+TIP_Summary'!AS152)/1000000</f>
        <v>0</v>
      </c>
      <c r="AT55" s="5">
        <f>('RTP+TIP_Summary'!AT55+'RTP+TIP_Summary'!AT152)/1000000</f>
        <v>0</v>
      </c>
      <c r="AU55" s="5">
        <f>('RTP+TIP_Summary'!AU55+'RTP+TIP_Summary'!AU152)/1000000</f>
        <v>0</v>
      </c>
    </row>
    <row r="56" spans="1:47">
      <c r="A56" s="5" t="str">
        <f>'RTP+TIP_Summary'!A56</f>
        <v>Metro/Transitorienteddevelopment</v>
      </c>
      <c r="B56" s="5">
        <f>('RTP+TIP_Summary'!B56+'RTP+TIP_Summary'!B153)/1000000</f>
        <v>0</v>
      </c>
      <c r="C56" s="5">
        <f>('RTP+TIP_Summary'!C56+'RTP+TIP_Summary'!C153)/1000000</f>
        <v>5.5723000000000002E-2</v>
      </c>
      <c r="D56" s="5">
        <f>('RTP+TIP_Summary'!D56+'RTP+TIP_Summary'!D153)/1000000</f>
        <v>0</v>
      </c>
      <c r="E56" s="5">
        <f>('RTP+TIP_Summary'!E56+'RTP+TIP_Summary'!E153)/1000000</f>
        <v>0</v>
      </c>
      <c r="F56" s="5">
        <f>('RTP+TIP_Summary'!F56+'RTP+TIP_Summary'!F153)/1000000</f>
        <v>0</v>
      </c>
      <c r="G56" s="5">
        <f>('RTP+TIP_Summary'!G56+'RTP+TIP_Summary'!G153)/1000000</f>
        <v>0</v>
      </c>
      <c r="H56" s="5">
        <f>('RTP+TIP_Summary'!H56+'RTP+TIP_Summary'!H153)/1000000</f>
        <v>0</v>
      </c>
      <c r="I56" s="5">
        <f>('RTP+TIP_Summary'!I56+'RTP+TIP_Summary'!I153)/1000000</f>
        <v>0</v>
      </c>
      <c r="J56" s="5">
        <f>('RTP+TIP_Summary'!J56+'RTP+TIP_Summary'!J153)/1000000</f>
        <v>0</v>
      </c>
      <c r="K56" s="5">
        <f>('RTP+TIP_Summary'!K56+'RTP+TIP_Summary'!K153)/1000000</f>
        <v>0</v>
      </c>
      <c r="L56" s="5">
        <f>('RTP+TIP_Summary'!L56+'RTP+TIP_Summary'!L153)/1000000</f>
        <v>0</v>
      </c>
      <c r="M56" s="5">
        <f>('RTP+TIP_Summary'!M56+'RTP+TIP_Summary'!M153)/1000000</f>
        <v>0</v>
      </c>
      <c r="N56" s="5">
        <f>('RTP+TIP_Summary'!N56+'RTP+TIP_Summary'!N153)/1000000</f>
        <v>0</v>
      </c>
      <c r="O56" s="5">
        <f>('RTP+TIP_Summary'!O56+'RTP+TIP_Summary'!O153)/1000000</f>
        <v>0</v>
      </c>
      <c r="P56" s="5">
        <f>('RTP+TIP_Summary'!P56+'RTP+TIP_Summary'!P153)/1000000</f>
        <v>0</v>
      </c>
      <c r="Q56" s="5">
        <f>('RTP+TIP_Summary'!Q56+'RTP+TIP_Summary'!Q153)/1000000</f>
        <v>0</v>
      </c>
      <c r="R56" s="5">
        <f>('RTP+TIP_Summary'!R56+'RTP+TIP_Summary'!R153)/1000000</f>
        <v>0</v>
      </c>
      <c r="S56" s="5">
        <f>('RTP+TIP_Summary'!S56+'RTP+TIP_Summary'!S153)/1000000</f>
        <v>0</v>
      </c>
      <c r="T56" s="5">
        <f>('RTP+TIP_Summary'!T56+'RTP+TIP_Summary'!T153)/1000000</f>
        <v>0</v>
      </c>
      <c r="U56" s="5">
        <f>('RTP+TIP_Summary'!U56+'RTP+TIP_Summary'!U153)/1000000</f>
        <v>0</v>
      </c>
      <c r="V56" s="5">
        <f>('RTP+TIP_Summary'!V56+'RTP+TIP_Summary'!V153)/1000000</f>
        <v>0</v>
      </c>
      <c r="W56" s="5">
        <f>('RTP+TIP_Summary'!W56+'RTP+TIP_Summary'!W153)/1000000</f>
        <v>0</v>
      </c>
      <c r="X56" s="5">
        <f>('RTP+TIP_Summary'!X56+'RTP+TIP_Summary'!X153)/1000000</f>
        <v>0</v>
      </c>
      <c r="Y56" s="5">
        <f>('RTP+TIP_Summary'!Y56+'RTP+TIP_Summary'!Y153)/1000000</f>
        <v>0</v>
      </c>
      <c r="Z56" s="5">
        <f>('RTP+TIP_Summary'!Z56+'RTP+TIP_Summary'!Z153)/1000000</f>
        <v>0</v>
      </c>
      <c r="AA56" s="5">
        <f>('RTP+TIP_Summary'!AA56+'RTP+TIP_Summary'!AA153)/1000000</f>
        <v>0</v>
      </c>
      <c r="AB56" s="5">
        <f>('RTP+TIP_Summary'!AB56+'RTP+TIP_Summary'!AB153)/1000000</f>
        <v>0</v>
      </c>
      <c r="AC56" s="5">
        <f>('RTP+TIP_Summary'!AC56+'RTP+TIP_Summary'!AC153)/1000000</f>
        <v>0</v>
      </c>
      <c r="AD56" s="5">
        <f>('RTP+TIP_Summary'!AD56+'RTP+TIP_Summary'!AD153)/1000000</f>
        <v>0</v>
      </c>
      <c r="AE56" s="5">
        <f>('RTP+TIP_Summary'!AE56+'RTP+TIP_Summary'!AE153)/1000000</f>
        <v>0</v>
      </c>
      <c r="AF56" s="5">
        <f>('RTP+TIP_Summary'!AF56+'RTP+TIP_Summary'!AF153)/1000000</f>
        <v>0</v>
      </c>
      <c r="AG56" s="5">
        <f>('RTP+TIP_Summary'!AG56+'RTP+TIP_Summary'!AG153)/1000000</f>
        <v>0</v>
      </c>
      <c r="AH56" s="5">
        <f>('RTP+TIP_Summary'!AH56+'RTP+TIP_Summary'!AH153)/1000000</f>
        <v>0</v>
      </c>
      <c r="AI56" s="5">
        <f>('RTP+TIP_Summary'!AI56+'RTP+TIP_Summary'!AI153)/1000000</f>
        <v>0</v>
      </c>
      <c r="AJ56" s="5">
        <f>('RTP+TIP_Summary'!AJ56+'RTP+TIP_Summary'!AJ153)/1000000</f>
        <v>0</v>
      </c>
      <c r="AK56" s="5">
        <f>('RTP+TIP_Summary'!AK56+'RTP+TIP_Summary'!AK153)/1000000</f>
        <v>0</v>
      </c>
      <c r="AL56" s="5">
        <f>('RTP+TIP_Summary'!AL56+'RTP+TIP_Summary'!AL153)/1000000</f>
        <v>0</v>
      </c>
      <c r="AM56" s="5">
        <f>('RTP+TIP_Summary'!AM56+'RTP+TIP_Summary'!AM153)/1000000</f>
        <v>0</v>
      </c>
      <c r="AN56" s="5">
        <f>('RTP+TIP_Summary'!AN56+'RTP+TIP_Summary'!AN153)/1000000</f>
        <v>0</v>
      </c>
      <c r="AO56" s="5">
        <f>('RTP+TIP_Summary'!AO56+'RTP+TIP_Summary'!AO153)/1000000</f>
        <v>0</v>
      </c>
      <c r="AP56" s="5">
        <f>('RTP+TIP_Summary'!AP56+'RTP+TIP_Summary'!AP153)/1000000</f>
        <v>0</v>
      </c>
      <c r="AQ56" s="5">
        <f>('RTP+TIP_Summary'!AQ56+'RTP+TIP_Summary'!AQ153)/1000000</f>
        <v>0</v>
      </c>
      <c r="AR56" s="5">
        <f>('RTP+TIP_Summary'!AR56+'RTP+TIP_Summary'!AR153)/1000000</f>
        <v>0</v>
      </c>
      <c r="AS56" s="5">
        <f>('RTP+TIP_Summary'!AS56+'RTP+TIP_Summary'!AS153)/1000000</f>
        <v>0</v>
      </c>
      <c r="AT56" s="5">
        <f>('RTP+TIP_Summary'!AT56+'RTP+TIP_Summary'!AT153)/1000000</f>
        <v>0</v>
      </c>
      <c r="AU56" s="5">
        <f>('RTP+TIP_Summary'!AU56+'RTP+TIP_Summary'!AU153)/1000000</f>
        <v>0</v>
      </c>
    </row>
    <row r="57" spans="1:47">
      <c r="A57" s="5" t="str">
        <f>'RTP+TIP_Summary'!A57</f>
        <v>Metro/Transit</v>
      </c>
      <c r="B57" s="5">
        <f>('RTP+TIP_Summary'!B57+'RTP+TIP_Summary'!B154)/1000000</f>
        <v>0</v>
      </c>
      <c r="C57" s="5">
        <f>('RTP+TIP_Summary'!C57+'RTP+TIP_Summary'!C154)/1000000</f>
        <v>0.5</v>
      </c>
      <c r="D57" s="5">
        <f>('RTP+TIP_Summary'!D57+'RTP+TIP_Summary'!D154)/1000000</f>
        <v>0</v>
      </c>
      <c r="E57" s="5">
        <f>('RTP+TIP_Summary'!E57+'RTP+TIP_Summary'!E154)/1000000</f>
        <v>0</v>
      </c>
      <c r="F57" s="5">
        <f>('RTP+TIP_Summary'!F57+'RTP+TIP_Summary'!F154)/1000000</f>
        <v>0</v>
      </c>
      <c r="G57" s="5">
        <f>('RTP+TIP_Summary'!G57+'RTP+TIP_Summary'!G154)/1000000</f>
        <v>0</v>
      </c>
      <c r="H57" s="5">
        <f>('RTP+TIP_Summary'!H57+'RTP+TIP_Summary'!H154)/1000000</f>
        <v>0</v>
      </c>
      <c r="I57" s="5">
        <f>('RTP+TIP_Summary'!I57+'RTP+TIP_Summary'!I154)/1000000</f>
        <v>0</v>
      </c>
      <c r="J57" s="5">
        <f>('RTP+TIP_Summary'!J57+'RTP+TIP_Summary'!J154)/1000000</f>
        <v>0</v>
      </c>
      <c r="K57" s="5">
        <f>('RTP+TIP_Summary'!K57+'RTP+TIP_Summary'!K154)/1000000</f>
        <v>0</v>
      </c>
      <c r="L57" s="5">
        <f>('RTP+TIP_Summary'!L57+'RTP+TIP_Summary'!L154)/1000000</f>
        <v>0</v>
      </c>
      <c r="M57" s="5">
        <f>('RTP+TIP_Summary'!M57+'RTP+TIP_Summary'!M154)/1000000</f>
        <v>0</v>
      </c>
      <c r="N57" s="5">
        <f>('RTP+TIP_Summary'!N57+'RTP+TIP_Summary'!N154)/1000000</f>
        <v>0</v>
      </c>
      <c r="O57" s="5">
        <f>('RTP+TIP_Summary'!O57+'RTP+TIP_Summary'!O154)/1000000</f>
        <v>0</v>
      </c>
      <c r="P57" s="5">
        <f>('RTP+TIP_Summary'!P57+'RTP+TIP_Summary'!P154)/1000000</f>
        <v>0</v>
      </c>
      <c r="Q57" s="5">
        <f>('RTP+TIP_Summary'!Q57+'RTP+TIP_Summary'!Q154)/1000000</f>
        <v>0</v>
      </c>
      <c r="R57" s="5">
        <f>('RTP+TIP_Summary'!R57+'RTP+TIP_Summary'!R154)/1000000</f>
        <v>0</v>
      </c>
      <c r="S57" s="5">
        <f>('RTP+TIP_Summary'!S57+'RTP+TIP_Summary'!S154)/1000000</f>
        <v>0</v>
      </c>
      <c r="T57" s="5">
        <f>('RTP+TIP_Summary'!T57+'RTP+TIP_Summary'!T154)/1000000</f>
        <v>0</v>
      </c>
      <c r="U57" s="5">
        <f>('RTP+TIP_Summary'!U57+'RTP+TIP_Summary'!U154)/1000000</f>
        <v>0</v>
      </c>
      <c r="V57" s="5">
        <f>('RTP+TIP_Summary'!V57+'RTP+TIP_Summary'!V154)/1000000</f>
        <v>0</v>
      </c>
      <c r="W57" s="5">
        <f>('RTP+TIP_Summary'!W57+'RTP+TIP_Summary'!W154)/1000000</f>
        <v>0</v>
      </c>
      <c r="X57" s="5">
        <f>('RTP+TIP_Summary'!X57+'RTP+TIP_Summary'!X154)/1000000</f>
        <v>0</v>
      </c>
      <c r="Y57" s="5">
        <f>('RTP+TIP_Summary'!Y57+'RTP+TIP_Summary'!Y154)/1000000</f>
        <v>0</v>
      </c>
      <c r="Z57" s="5">
        <f>('RTP+TIP_Summary'!Z57+'RTP+TIP_Summary'!Z154)/1000000</f>
        <v>0</v>
      </c>
      <c r="AA57" s="5">
        <f>('RTP+TIP_Summary'!AA57+'RTP+TIP_Summary'!AA154)/1000000</f>
        <v>0</v>
      </c>
      <c r="AB57" s="5">
        <f>('RTP+TIP_Summary'!AB57+'RTP+TIP_Summary'!AB154)/1000000</f>
        <v>0</v>
      </c>
      <c r="AC57" s="5">
        <f>('RTP+TIP_Summary'!AC57+'RTP+TIP_Summary'!AC154)/1000000</f>
        <v>0</v>
      </c>
      <c r="AD57" s="5">
        <f>('RTP+TIP_Summary'!AD57+'RTP+TIP_Summary'!AD154)/1000000</f>
        <v>0</v>
      </c>
      <c r="AE57" s="5">
        <f>('RTP+TIP_Summary'!AE57+'RTP+TIP_Summary'!AE154)/1000000</f>
        <v>0</v>
      </c>
      <c r="AF57" s="5">
        <f>('RTP+TIP_Summary'!AF57+'RTP+TIP_Summary'!AF154)/1000000</f>
        <v>0</v>
      </c>
      <c r="AG57" s="5">
        <f>('RTP+TIP_Summary'!AG57+'RTP+TIP_Summary'!AG154)/1000000</f>
        <v>0</v>
      </c>
      <c r="AH57" s="5">
        <f>('RTP+TIP_Summary'!AH57+'RTP+TIP_Summary'!AH154)/1000000</f>
        <v>0</v>
      </c>
      <c r="AI57" s="5">
        <f>('RTP+TIP_Summary'!AI57+'RTP+TIP_Summary'!AI154)/1000000</f>
        <v>0</v>
      </c>
      <c r="AJ57" s="5">
        <f>('RTP+TIP_Summary'!AJ57+'RTP+TIP_Summary'!AJ154)/1000000</f>
        <v>0</v>
      </c>
      <c r="AK57" s="5">
        <f>('RTP+TIP_Summary'!AK57+'RTP+TIP_Summary'!AK154)/1000000</f>
        <v>0</v>
      </c>
      <c r="AL57" s="5">
        <f>('RTP+TIP_Summary'!AL57+'RTP+TIP_Summary'!AL154)/1000000</f>
        <v>0</v>
      </c>
      <c r="AM57" s="5">
        <f>('RTP+TIP_Summary'!AM57+'RTP+TIP_Summary'!AM154)/1000000</f>
        <v>0</v>
      </c>
      <c r="AN57" s="5">
        <f>('RTP+TIP_Summary'!AN57+'RTP+TIP_Summary'!AN154)/1000000</f>
        <v>0</v>
      </c>
      <c r="AO57" s="5">
        <f>('RTP+TIP_Summary'!AO57+'RTP+TIP_Summary'!AO154)/1000000</f>
        <v>0</v>
      </c>
      <c r="AP57" s="5">
        <f>('RTP+TIP_Summary'!AP57+'RTP+TIP_Summary'!AP154)/1000000</f>
        <v>0</v>
      </c>
      <c r="AQ57" s="5">
        <f>('RTP+TIP_Summary'!AQ57+'RTP+TIP_Summary'!AQ154)/1000000</f>
        <v>0</v>
      </c>
      <c r="AR57" s="5">
        <f>('RTP+TIP_Summary'!AR57+'RTP+TIP_Summary'!AR154)/1000000</f>
        <v>0</v>
      </c>
      <c r="AS57" s="5">
        <f>('RTP+TIP_Summary'!AS57+'RTP+TIP_Summary'!AS154)/1000000</f>
        <v>0</v>
      </c>
      <c r="AT57" s="5">
        <f>('RTP+TIP_Summary'!AT57+'RTP+TIP_Summary'!AT154)/1000000</f>
        <v>0</v>
      </c>
      <c r="AU57" s="5">
        <f>('RTP+TIP_Summary'!AU57+'RTP+TIP_Summary'!AU154)/1000000</f>
        <v>0</v>
      </c>
    </row>
    <row r="58" spans="1:47">
      <c r="A58" s="5" t="str">
        <f>'RTP+TIP_Summary'!A58</f>
        <v>Metro/TransportationSystemManagementOperations</v>
      </c>
      <c r="B58" s="5">
        <f>('RTP+TIP_Summary'!B58+'RTP+TIP_Summary'!B155)/1000000</f>
        <v>0</v>
      </c>
      <c r="C58" s="5">
        <f>('RTP+TIP_Summary'!C58+'RTP+TIP_Summary'!C155)/1000000</f>
        <v>0.46144499999999999</v>
      </c>
      <c r="D58" s="5">
        <f>('RTP+TIP_Summary'!D58+'RTP+TIP_Summary'!D155)/1000000</f>
        <v>0</v>
      </c>
      <c r="E58" s="5">
        <f>('RTP+TIP_Summary'!E58+'RTP+TIP_Summary'!E155)/1000000</f>
        <v>0</v>
      </c>
      <c r="F58" s="5">
        <f>('RTP+TIP_Summary'!F58+'RTP+TIP_Summary'!F155)/1000000</f>
        <v>0.58242499999999997</v>
      </c>
      <c r="G58" s="5">
        <f>('RTP+TIP_Summary'!G58+'RTP+TIP_Summary'!G155)/1000000</f>
        <v>0</v>
      </c>
      <c r="H58" s="5">
        <f>('RTP+TIP_Summary'!H58+'RTP+TIP_Summary'!H155)/1000000</f>
        <v>0</v>
      </c>
      <c r="I58" s="5">
        <f>('RTP+TIP_Summary'!I58+'RTP+TIP_Summary'!I155)/1000000</f>
        <v>0</v>
      </c>
      <c r="J58" s="5">
        <f>('RTP+TIP_Summary'!J58+'RTP+TIP_Summary'!J155)/1000000</f>
        <v>0</v>
      </c>
      <c r="K58" s="5">
        <f>('RTP+TIP_Summary'!K58+'RTP+TIP_Summary'!K155)/1000000</f>
        <v>0</v>
      </c>
      <c r="L58" s="5">
        <f>('RTP+TIP_Summary'!L58+'RTP+TIP_Summary'!L155)/1000000</f>
        <v>0</v>
      </c>
      <c r="M58" s="5">
        <f>('RTP+TIP_Summary'!M58+'RTP+TIP_Summary'!M155)/1000000</f>
        <v>0</v>
      </c>
      <c r="N58" s="5">
        <f>('RTP+TIP_Summary'!N58+'RTP+TIP_Summary'!N155)/1000000</f>
        <v>0</v>
      </c>
      <c r="O58" s="5">
        <f>('RTP+TIP_Summary'!O58+'RTP+TIP_Summary'!O155)/1000000</f>
        <v>0</v>
      </c>
      <c r="P58" s="5">
        <f>('RTP+TIP_Summary'!P58+'RTP+TIP_Summary'!P155)/1000000</f>
        <v>0</v>
      </c>
      <c r="Q58" s="5">
        <f>('RTP+TIP_Summary'!Q58+'RTP+TIP_Summary'!Q155)/1000000</f>
        <v>0</v>
      </c>
      <c r="R58" s="5">
        <f>('RTP+TIP_Summary'!R58+'RTP+TIP_Summary'!R155)/1000000</f>
        <v>0</v>
      </c>
      <c r="S58" s="5">
        <f>('RTP+TIP_Summary'!S58+'RTP+TIP_Summary'!S155)/1000000</f>
        <v>0</v>
      </c>
      <c r="T58" s="5">
        <f>('RTP+TIP_Summary'!T58+'RTP+TIP_Summary'!T155)/1000000</f>
        <v>0</v>
      </c>
      <c r="U58" s="5">
        <f>('RTP+TIP_Summary'!U58+'RTP+TIP_Summary'!U155)/1000000</f>
        <v>0</v>
      </c>
      <c r="V58" s="5">
        <f>('RTP+TIP_Summary'!V58+'RTP+TIP_Summary'!V155)/1000000</f>
        <v>0</v>
      </c>
      <c r="W58" s="5">
        <f>('RTP+TIP_Summary'!W58+'RTP+TIP_Summary'!W155)/1000000</f>
        <v>0</v>
      </c>
      <c r="X58" s="5">
        <f>('RTP+TIP_Summary'!X58+'RTP+TIP_Summary'!X155)/1000000</f>
        <v>0</v>
      </c>
      <c r="Y58" s="5">
        <f>('RTP+TIP_Summary'!Y58+'RTP+TIP_Summary'!Y155)/1000000</f>
        <v>0</v>
      </c>
      <c r="Z58" s="5">
        <f>('RTP+TIP_Summary'!Z58+'RTP+TIP_Summary'!Z155)/1000000</f>
        <v>0</v>
      </c>
      <c r="AA58" s="5">
        <f>('RTP+TIP_Summary'!AA58+'RTP+TIP_Summary'!AA155)/1000000</f>
        <v>0</v>
      </c>
      <c r="AB58" s="5">
        <f>('RTP+TIP_Summary'!AB58+'RTP+TIP_Summary'!AB155)/1000000</f>
        <v>0</v>
      </c>
      <c r="AC58" s="5">
        <f>('RTP+TIP_Summary'!AC58+'RTP+TIP_Summary'!AC155)/1000000</f>
        <v>0</v>
      </c>
      <c r="AD58" s="5">
        <f>('RTP+TIP_Summary'!AD58+'RTP+TIP_Summary'!AD155)/1000000</f>
        <v>0</v>
      </c>
      <c r="AE58" s="5">
        <f>('RTP+TIP_Summary'!AE58+'RTP+TIP_Summary'!AE155)/1000000</f>
        <v>0</v>
      </c>
      <c r="AF58" s="5">
        <f>('RTP+TIP_Summary'!AF58+'RTP+TIP_Summary'!AF155)/1000000</f>
        <v>0</v>
      </c>
      <c r="AG58" s="5">
        <f>('RTP+TIP_Summary'!AG58+'RTP+TIP_Summary'!AG155)/1000000</f>
        <v>0</v>
      </c>
      <c r="AH58" s="5">
        <f>('RTP+TIP_Summary'!AH58+'RTP+TIP_Summary'!AH155)/1000000</f>
        <v>0</v>
      </c>
      <c r="AI58" s="5">
        <f>('RTP+TIP_Summary'!AI58+'RTP+TIP_Summary'!AI155)/1000000</f>
        <v>0</v>
      </c>
      <c r="AJ58" s="5">
        <f>('RTP+TIP_Summary'!AJ58+'RTP+TIP_Summary'!AJ155)/1000000</f>
        <v>0</v>
      </c>
      <c r="AK58" s="5">
        <f>('RTP+TIP_Summary'!AK58+'RTP+TIP_Summary'!AK155)/1000000</f>
        <v>0</v>
      </c>
      <c r="AL58" s="5">
        <f>('RTP+TIP_Summary'!AL58+'RTP+TIP_Summary'!AL155)/1000000</f>
        <v>0</v>
      </c>
      <c r="AM58" s="5">
        <f>('RTP+TIP_Summary'!AM58+'RTP+TIP_Summary'!AM155)/1000000</f>
        <v>0</v>
      </c>
      <c r="AN58" s="5">
        <f>('RTP+TIP_Summary'!AN58+'RTP+TIP_Summary'!AN155)/1000000</f>
        <v>0</v>
      </c>
      <c r="AO58" s="5">
        <f>('RTP+TIP_Summary'!AO58+'RTP+TIP_Summary'!AO155)/1000000</f>
        <v>0</v>
      </c>
      <c r="AP58" s="5">
        <f>('RTP+TIP_Summary'!AP58+'RTP+TIP_Summary'!AP155)/1000000</f>
        <v>0</v>
      </c>
      <c r="AQ58" s="5">
        <f>('RTP+TIP_Summary'!AQ58+'RTP+TIP_Summary'!AQ155)/1000000</f>
        <v>0</v>
      </c>
      <c r="AR58" s="5">
        <f>('RTP+TIP_Summary'!AR58+'RTP+TIP_Summary'!AR155)/1000000</f>
        <v>0</v>
      </c>
      <c r="AS58" s="5">
        <f>('RTP+TIP_Summary'!AS58+'RTP+TIP_Summary'!AS155)/1000000</f>
        <v>0</v>
      </c>
      <c r="AT58" s="5">
        <f>('RTP+TIP_Summary'!AT58+'RTP+TIP_Summary'!AT155)/1000000</f>
        <v>0</v>
      </c>
      <c r="AU58" s="5">
        <f>('RTP+TIP_Summary'!AU58+'RTP+TIP_Summary'!AU155)/1000000</f>
        <v>0</v>
      </c>
    </row>
    <row r="59" spans="1:47">
      <c r="A59" s="5" t="str">
        <f>'RTP+TIP_Summary'!A59</f>
        <v>Metro/Bike</v>
      </c>
      <c r="B59" s="5">
        <f>('RTP+TIP_Summary'!B59+'RTP+TIP_Summary'!B156)/1000000</f>
        <v>0</v>
      </c>
      <c r="C59" s="5">
        <f>('RTP+TIP_Summary'!C59+'RTP+TIP_Summary'!C156)/1000000</f>
        <v>0</v>
      </c>
      <c r="D59" s="5">
        <f>('RTP+TIP_Summary'!D59+'RTP+TIP_Summary'!D156)/1000000</f>
        <v>0</v>
      </c>
      <c r="E59" s="5">
        <f>('RTP+TIP_Summary'!E59+'RTP+TIP_Summary'!E156)/1000000</f>
        <v>0</v>
      </c>
      <c r="F59" s="5">
        <f>('RTP+TIP_Summary'!F59+'RTP+TIP_Summary'!F156)/1000000</f>
        <v>6.7806610000000003</v>
      </c>
      <c r="G59" s="5">
        <f>('RTP+TIP_Summary'!G59+'RTP+TIP_Summary'!G156)/1000000</f>
        <v>0</v>
      </c>
      <c r="H59" s="5">
        <f>('RTP+TIP_Summary'!H59+'RTP+TIP_Summary'!H156)/1000000</f>
        <v>0</v>
      </c>
      <c r="I59" s="5">
        <f>('RTP+TIP_Summary'!I59+'RTP+TIP_Summary'!I156)/1000000</f>
        <v>0</v>
      </c>
      <c r="J59" s="5">
        <f>('RTP+TIP_Summary'!J59+'RTP+TIP_Summary'!J156)/1000000</f>
        <v>0</v>
      </c>
      <c r="K59" s="5">
        <f>('RTP+TIP_Summary'!K59+'RTP+TIP_Summary'!K156)/1000000</f>
        <v>0</v>
      </c>
      <c r="L59" s="5">
        <f>('RTP+TIP_Summary'!L59+'RTP+TIP_Summary'!L156)/1000000</f>
        <v>0</v>
      </c>
      <c r="M59" s="5">
        <f>('RTP+TIP_Summary'!M59+'RTP+TIP_Summary'!M156)/1000000</f>
        <v>0</v>
      </c>
      <c r="N59" s="5">
        <f>('RTP+TIP_Summary'!N59+'RTP+TIP_Summary'!N156)/1000000</f>
        <v>0</v>
      </c>
      <c r="O59" s="5">
        <f>('RTP+TIP_Summary'!O59+'RTP+TIP_Summary'!O156)/1000000</f>
        <v>0</v>
      </c>
      <c r="P59" s="5">
        <f>('RTP+TIP_Summary'!P59+'RTP+TIP_Summary'!P156)/1000000</f>
        <v>0</v>
      </c>
      <c r="Q59" s="5">
        <f>('RTP+TIP_Summary'!Q59+'RTP+TIP_Summary'!Q156)/1000000</f>
        <v>0</v>
      </c>
      <c r="R59" s="5">
        <f>('RTP+TIP_Summary'!R59+'RTP+TIP_Summary'!R156)/1000000</f>
        <v>0</v>
      </c>
      <c r="S59" s="5">
        <f>('RTP+TIP_Summary'!S59+'RTP+TIP_Summary'!S156)/1000000</f>
        <v>0</v>
      </c>
      <c r="T59" s="5">
        <f>('RTP+TIP_Summary'!T59+'RTP+TIP_Summary'!T156)/1000000</f>
        <v>0</v>
      </c>
      <c r="U59" s="5">
        <f>('RTP+TIP_Summary'!U59+'RTP+TIP_Summary'!U156)/1000000</f>
        <v>0</v>
      </c>
      <c r="V59" s="5">
        <f>('RTP+TIP_Summary'!V59+'RTP+TIP_Summary'!V156)/1000000</f>
        <v>0</v>
      </c>
      <c r="W59" s="5">
        <f>('RTP+TIP_Summary'!W59+'RTP+TIP_Summary'!W156)/1000000</f>
        <v>0</v>
      </c>
      <c r="X59" s="5">
        <f>('RTP+TIP_Summary'!X59+'RTP+TIP_Summary'!X156)/1000000</f>
        <v>0</v>
      </c>
      <c r="Y59" s="5">
        <f>('RTP+TIP_Summary'!Y59+'RTP+TIP_Summary'!Y156)/1000000</f>
        <v>0</v>
      </c>
      <c r="Z59" s="5">
        <f>('RTP+TIP_Summary'!Z59+'RTP+TIP_Summary'!Z156)/1000000</f>
        <v>0</v>
      </c>
      <c r="AA59" s="5">
        <f>('RTP+TIP_Summary'!AA59+'RTP+TIP_Summary'!AA156)/1000000</f>
        <v>0</v>
      </c>
      <c r="AB59" s="5">
        <f>('RTP+TIP_Summary'!AB59+'RTP+TIP_Summary'!AB156)/1000000</f>
        <v>0</v>
      </c>
      <c r="AC59" s="5">
        <f>('RTP+TIP_Summary'!AC59+'RTP+TIP_Summary'!AC156)/1000000</f>
        <v>0</v>
      </c>
      <c r="AD59" s="5">
        <f>('RTP+TIP_Summary'!AD59+'RTP+TIP_Summary'!AD156)/1000000</f>
        <v>0</v>
      </c>
      <c r="AE59" s="5">
        <f>('RTP+TIP_Summary'!AE59+'RTP+TIP_Summary'!AE156)/1000000</f>
        <v>0</v>
      </c>
      <c r="AF59" s="5">
        <f>('RTP+TIP_Summary'!AF59+'RTP+TIP_Summary'!AF156)/1000000</f>
        <v>0</v>
      </c>
      <c r="AG59" s="5">
        <f>('RTP+TIP_Summary'!AG59+'RTP+TIP_Summary'!AG156)/1000000</f>
        <v>0</v>
      </c>
      <c r="AH59" s="5">
        <f>('RTP+TIP_Summary'!AH59+'RTP+TIP_Summary'!AH156)/1000000</f>
        <v>0</v>
      </c>
      <c r="AI59" s="5">
        <f>('RTP+TIP_Summary'!AI59+'RTP+TIP_Summary'!AI156)/1000000</f>
        <v>0</v>
      </c>
      <c r="AJ59" s="5">
        <f>('RTP+TIP_Summary'!AJ59+'RTP+TIP_Summary'!AJ156)/1000000</f>
        <v>0</v>
      </c>
      <c r="AK59" s="5">
        <f>('RTP+TIP_Summary'!AK59+'RTP+TIP_Summary'!AK156)/1000000</f>
        <v>0</v>
      </c>
      <c r="AL59" s="5">
        <f>('RTP+TIP_Summary'!AL59+'RTP+TIP_Summary'!AL156)/1000000</f>
        <v>0</v>
      </c>
      <c r="AM59" s="5">
        <f>('RTP+TIP_Summary'!AM59+'RTP+TIP_Summary'!AM156)/1000000</f>
        <v>0</v>
      </c>
      <c r="AN59" s="5">
        <f>('RTP+TIP_Summary'!AN59+'RTP+TIP_Summary'!AN156)/1000000</f>
        <v>0</v>
      </c>
      <c r="AO59" s="5">
        <f>('RTP+TIP_Summary'!AO59+'RTP+TIP_Summary'!AO156)/1000000</f>
        <v>0</v>
      </c>
      <c r="AP59" s="5">
        <f>('RTP+TIP_Summary'!AP59+'RTP+TIP_Summary'!AP156)/1000000</f>
        <v>0</v>
      </c>
      <c r="AQ59" s="5">
        <f>('RTP+TIP_Summary'!AQ59+'RTP+TIP_Summary'!AQ156)/1000000</f>
        <v>0</v>
      </c>
      <c r="AR59" s="5">
        <f>('RTP+TIP_Summary'!AR59+'RTP+TIP_Summary'!AR156)/1000000</f>
        <v>0</v>
      </c>
      <c r="AS59" s="5">
        <f>('RTP+TIP_Summary'!AS59+'RTP+TIP_Summary'!AS156)/1000000</f>
        <v>0</v>
      </c>
      <c r="AT59" s="5">
        <f>('RTP+TIP_Summary'!AT59+'RTP+TIP_Summary'!AT156)/1000000</f>
        <v>0</v>
      </c>
      <c r="AU59" s="5">
        <f>('RTP+TIP_Summary'!AU59+'RTP+TIP_Summary'!AU156)/1000000</f>
        <v>0</v>
      </c>
    </row>
    <row r="60" spans="1:47">
      <c r="A60" s="5" t="str">
        <f>'RTP+TIP_Summary'!A60</f>
        <v>County/Bike</v>
      </c>
      <c r="B60" s="5">
        <f>('RTP+TIP_Summary'!B60+'RTP+TIP_Summary'!B157)/1000000</f>
        <v>0</v>
      </c>
      <c r="C60" s="5">
        <f>('RTP+TIP_Summary'!C60+'RTP+TIP_Summary'!C157)/1000000</f>
        <v>1.1144540000000001</v>
      </c>
      <c r="D60" s="5">
        <f>('RTP+TIP_Summary'!D60+'RTP+TIP_Summary'!D157)/1000000</f>
        <v>0</v>
      </c>
      <c r="E60" s="5">
        <f>('RTP+TIP_Summary'!E60+'RTP+TIP_Summary'!E157)/1000000</f>
        <v>0</v>
      </c>
      <c r="F60" s="5">
        <f>('RTP+TIP_Summary'!F60+'RTP+TIP_Summary'!F157)/1000000</f>
        <v>0</v>
      </c>
      <c r="G60" s="5">
        <f>('RTP+TIP_Summary'!G60+'RTP+TIP_Summary'!G157)/1000000</f>
        <v>0</v>
      </c>
      <c r="H60" s="5">
        <f>('RTP+TIP_Summary'!H60+'RTP+TIP_Summary'!H157)/1000000</f>
        <v>0</v>
      </c>
      <c r="I60" s="5">
        <f>('RTP+TIP_Summary'!I60+'RTP+TIP_Summary'!I157)/1000000</f>
        <v>0</v>
      </c>
      <c r="J60" s="5">
        <f>('RTP+TIP_Summary'!J60+'RTP+TIP_Summary'!J157)/1000000</f>
        <v>0</v>
      </c>
      <c r="K60" s="5">
        <f>('RTP+TIP_Summary'!K60+'RTP+TIP_Summary'!K157)/1000000</f>
        <v>0</v>
      </c>
      <c r="L60" s="5">
        <f>('RTP+TIP_Summary'!L60+'RTP+TIP_Summary'!L157)/1000000</f>
        <v>0</v>
      </c>
      <c r="M60" s="5">
        <f>('RTP+TIP_Summary'!M60+'RTP+TIP_Summary'!M157)/1000000</f>
        <v>0</v>
      </c>
      <c r="N60" s="5">
        <f>('RTP+TIP_Summary'!N60+'RTP+TIP_Summary'!N157)/1000000</f>
        <v>0</v>
      </c>
      <c r="O60" s="5">
        <f>('RTP+TIP_Summary'!O60+'RTP+TIP_Summary'!O157)/1000000</f>
        <v>0</v>
      </c>
      <c r="P60" s="5">
        <f>('RTP+TIP_Summary'!P60+'RTP+TIP_Summary'!P157)/1000000</f>
        <v>0</v>
      </c>
      <c r="Q60" s="5">
        <f>('RTP+TIP_Summary'!Q60+'RTP+TIP_Summary'!Q157)/1000000</f>
        <v>0</v>
      </c>
      <c r="R60" s="5">
        <f>('RTP+TIP_Summary'!R60+'RTP+TIP_Summary'!R157)/1000000</f>
        <v>0</v>
      </c>
      <c r="S60" s="5">
        <f>('RTP+TIP_Summary'!S60+'RTP+TIP_Summary'!S157)/1000000</f>
        <v>0</v>
      </c>
      <c r="T60" s="5">
        <f>('RTP+TIP_Summary'!T60+'RTP+TIP_Summary'!T157)/1000000</f>
        <v>0</v>
      </c>
      <c r="U60" s="5">
        <f>('RTP+TIP_Summary'!U60+'RTP+TIP_Summary'!U157)/1000000</f>
        <v>0</v>
      </c>
      <c r="V60" s="5">
        <f>('RTP+TIP_Summary'!V60+'RTP+TIP_Summary'!V157)/1000000</f>
        <v>0</v>
      </c>
      <c r="W60" s="5">
        <f>('RTP+TIP_Summary'!W60+'RTP+TIP_Summary'!W157)/1000000</f>
        <v>0</v>
      </c>
      <c r="X60" s="5">
        <f>('RTP+TIP_Summary'!X60+'RTP+TIP_Summary'!X157)/1000000</f>
        <v>0</v>
      </c>
      <c r="Y60" s="5">
        <f>('RTP+TIP_Summary'!Y60+'RTP+TIP_Summary'!Y157)/1000000</f>
        <v>0</v>
      </c>
      <c r="Z60" s="5">
        <f>('RTP+TIP_Summary'!Z60+'RTP+TIP_Summary'!Z157)/1000000</f>
        <v>0</v>
      </c>
      <c r="AA60" s="5">
        <f>('RTP+TIP_Summary'!AA60+'RTP+TIP_Summary'!AA157)/1000000</f>
        <v>0</v>
      </c>
      <c r="AB60" s="5">
        <f>('RTP+TIP_Summary'!AB60+'RTP+TIP_Summary'!AB157)/1000000</f>
        <v>0</v>
      </c>
      <c r="AC60" s="5">
        <f>('RTP+TIP_Summary'!AC60+'RTP+TIP_Summary'!AC157)/1000000</f>
        <v>0</v>
      </c>
      <c r="AD60" s="5">
        <f>('RTP+TIP_Summary'!AD60+'RTP+TIP_Summary'!AD157)/1000000</f>
        <v>0</v>
      </c>
      <c r="AE60" s="5">
        <f>('RTP+TIP_Summary'!AE60+'RTP+TIP_Summary'!AE157)/1000000</f>
        <v>0</v>
      </c>
      <c r="AF60" s="5">
        <f>('RTP+TIP_Summary'!AF60+'RTP+TIP_Summary'!AF157)/1000000</f>
        <v>0</v>
      </c>
      <c r="AG60" s="5">
        <f>('RTP+TIP_Summary'!AG60+'RTP+TIP_Summary'!AG157)/1000000</f>
        <v>0</v>
      </c>
      <c r="AH60" s="5">
        <f>('RTP+TIP_Summary'!AH60+'RTP+TIP_Summary'!AH157)/1000000</f>
        <v>0</v>
      </c>
      <c r="AI60" s="5">
        <f>('RTP+TIP_Summary'!AI60+'RTP+TIP_Summary'!AI157)/1000000</f>
        <v>0</v>
      </c>
      <c r="AJ60" s="5">
        <f>('RTP+TIP_Summary'!AJ60+'RTP+TIP_Summary'!AJ157)/1000000</f>
        <v>0</v>
      </c>
      <c r="AK60" s="5">
        <f>('RTP+TIP_Summary'!AK60+'RTP+TIP_Summary'!AK157)/1000000</f>
        <v>0</v>
      </c>
      <c r="AL60" s="5">
        <f>('RTP+TIP_Summary'!AL60+'RTP+TIP_Summary'!AL157)/1000000</f>
        <v>0</v>
      </c>
      <c r="AM60" s="5">
        <f>('RTP+TIP_Summary'!AM60+'RTP+TIP_Summary'!AM157)/1000000</f>
        <v>0</v>
      </c>
      <c r="AN60" s="5">
        <f>('RTP+TIP_Summary'!AN60+'RTP+TIP_Summary'!AN157)/1000000</f>
        <v>0</v>
      </c>
      <c r="AO60" s="5">
        <f>('RTP+TIP_Summary'!AO60+'RTP+TIP_Summary'!AO157)/1000000</f>
        <v>0</v>
      </c>
      <c r="AP60" s="5">
        <f>('RTP+TIP_Summary'!AP60+'RTP+TIP_Summary'!AP157)/1000000</f>
        <v>0</v>
      </c>
      <c r="AQ60" s="5">
        <f>('RTP+TIP_Summary'!AQ60+'RTP+TIP_Summary'!AQ157)/1000000</f>
        <v>0</v>
      </c>
      <c r="AR60" s="5">
        <f>('RTP+TIP_Summary'!AR60+'RTP+TIP_Summary'!AR157)/1000000</f>
        <v>0</v>
      </c>
      <c r="AS60" s="5">
        <f>('RTP+TIP_Summary'!AS60+'RTP+TIP_Summary'!AS157)/1000000</f>
        <v>0</v>
      </c>
      <c r="AT60" s="5">
        <f>('RTP+TIP_Summary'!AT60+'RTP+TIP_Summary'!AT157)/1000000</f>
        <v>0</v>
      </c>
      <c r="AU60" s="5">
        <f>('RTP+TIP_Summary'!AU60+'RTP+TIP_Summary'!AU157)/1000000</f>
        <v>0</v>
      </c>
    </row>
    <row r="61" spans="1:47">
      <c r="A61" s="5" t="str">
        <f>'RTP+TIP_Summary'!A61</f>
        <v>ODOT/Roadwayandbridge</v>
      </c>
      <c r="B61" s="5">
        <f>('RTP+TIP_Summary'!B61+'RTP+TIP_Summary'!B158)/1000000</f>
        <v>4.0321999999999996</v>
      </c>
      <c r="C61" s="5">
        <f>('RTP+TIP_Summary'!C61+'RTP+TIP_Summary'!C158)/1000000</f>
        <v>17.258482999999998</v>
      </c>
      <c r="D61" s="5">
        <f>('RTP+TIP_Summary'!D61+'RTP+TIP_Summary'!D158)/1000000</f>
        <v>2.646001</v>
      </c>
      <c r="E61" s="5">
        <f>('RTP+TIP_Summary'!E61+'RTP+TIP_Summary'!E158)/1000000</f>
        <v>25.998854000000001</v>
      </c>
      <c r="F61" s="5">
        <f>('RTP+TIP_Summary'!F61+'RTP+TIP_Summary'!F158)/1000000</f>
        <v>14.863021</v>
      </c>
      <c r="G61" s="5">
        <f>('RTP+TIP_Summary'!G61+'RTP+TIP_Summary'!G158)/1000000</f>
        <v>0</v>
      </c>
      <c r="H61" s="5">
        <f>('RTP+TIP_Summary'!H61+'RTP+TIP_Summary'!H158)/1000000</f>
        <v>0</v>
      </c>
      <c r="I61" s="5">
        <f>('RTP+TIP_Summary'!I61+'RTP+TIP_Summary'!I158)/1000000</f>
        <v>0</v>
      </c>
      <c r="J61" s="5">
        <f>('RTP+TIP_Summary'!J61+'RTP+TIP_Summary'!J158)/1000000</f>
        <v>0</v>
      </c>
      <c r="K61" s="5">
        <f>('RTP+TIP_Summary'!K61+'RTP+TIP_Summary'!K158)/1000000</f>
        <v>0</v>
      </c>
      <c r="L61" s="5">
        <f>('RTP+TIP_Summary'!L61+'RTP+TIP_Summary'!L158)/1000000</f>
        <v>0</v>
      </c>
      <c r="M61" s="5">
        <f>('RTP+TIP_Summary'!M61+'RTP+TIP_Summary'!M158)/1000000</f>
        <v>0</v>
      </c>
      <c r="N61" s="5">
        <f>('RTP+TIP_Summary'!N61+'RTP+TIP_Summary'!N158)/1000000</f>
        <v>0</v>
      </c>
      <c r="O61" s="5">
        <f>('RTP+TIP_Summary'!O61+'RTP+TIP_Summary'!O158)/1000000</f>
        <v>0</v>
      </c>
      <c r="P61" s="5">
        <f>('RTP+TIP_Summary'!P61+'RTP+TIP_Summary'!P158)/1000000</f>
        <v>0</v>
      </c>
      <c r="Q61" s="5">
        <f>('RTP+TIP_Summary'!Q61+'RTP+TIP_Summary'!Q158)/1000000</f>
        <v>0</v>
      </c>
      <c r="R61" s="5">
        <f>('RTP+TIP_Summary'!R61+'RTP+TIP_Summary'!R158)/1000000</f>
        <v>0</v>
      </c>
      <c r="S61" s="5">
        <f>('RTP+TIP_Summary'!S61+'RTP+TIP_Summary'!S158)/1000000</f>
        <v>0</v>
      </c>
      <c r="T61" s="5">
        <f>('RTP+TIP_Summary'!T61+'RTP+TIP_Summary'!T158)/1000000</f>
        <v>0</v>
      </c>
      <c r="U61" s="5">
        <f>('RTP+TIP_Summary'!U61+'RTP+TIP_Summary'!U158)/1000000</f>
        <v>0</v>
      </c>
      <c r="V61" s="5">
        <f>('RTP+TIP_Summary'!V61+'RTP+TIP_Summary'!V158)/1000000</f>
        <v>0</v>
      </c>
      <c r="W61" s="5">
        <f>('RTP+TIP_Summary'!W61+'RTP+TIP_Summary'!W158)/1000000</f>
        <v>0</v>
      </c>
      <c r="X61" s="5">
        <f>('RTP+TIP_Summary'!X61+'RTP+TIP_Summary'!X158)/1000000</f>
        <v>0</v>
      </c>
      <c r="Y61" s="5">
        <f>('RTP+TIP_Summary'!Y61+'RTP+TIP_Summary'!Y158)/1000000</f>
        <v>0</v>
      </c>
      <c r="Z61" s="5">
        <f>('RTP+TIP_Summary'!Z61+'RTP+TIP_Summary'!Z158)/1000000</f>
        <v>0</v>
      </c>
      <c r="AA61" s="5">
        <f>('RTP+TIP_Summary'!AA61+'RTP+TIP_Summary'!AA158)/1000000</f>
        <v>0</v>
      </c>
      <c r="AB61" s="5">
        <f>('RTP+TIP_Summary'!AB61+'RTP+TIP_Summary'!AB158)/1000000</f>
        <v>0</v>
      </c>
      <c r="AC61" s="5">
        <f>('RTP+TIP_Summary'!AC61+'RTP+TIP_Summary'!AC158)/1000000</f>
        <v>0</v>
      </c>
      <c r="AD61" s="5">
        <f>('RTP+TIP_Summary'!AD61+'RTP+TIP_Summary'!AD158)/1000000</f>
        <v>0</v>
      </c>
      <c r="AE61" s="5">
        <f>('RTP+TIP_Summary'!AE61+'RTP+TIP_Summary'!AE158)/1000000</f>
        <v>0</v>
      </c>
      <c r="AF61" s="5">
        <f>('RTP+TIP_Summary'!AF61+'RTP+TIP_Summary'!AF158)/1000000</f>
        <v>0</v>
      </c>
      <c r="AG61" s="5">
        <f>('RTP+TIP_Summary'!AG61+'RTP+TIP_Summary'!AG158)/1000000</f>
        <v>0</v>
      </c>
      <c r="AH61" s="5">
        <f>('RTP+TIP_Summary'!AH61+'RTP+TIP_Summary'!AH158)/1000000</f>
        <v>0</v>
      </c>
      <c r="AI61" s="5">
        <f>('RTP+TIP_Summary'!AI61+'RTP+TIP_Summary'!AI158)/1000000</f>
        <v>0</v>
      </c>
      <c r="AJ61" s="5">
        <f>('RTP+TIP_Summary'!AJ61+'RTP+TIP_Summary'!AJ158)/1000000</f>
        <v>0</v>
      </c>
      <c r="AK61" s="5">
        <f>('RTP+TIP_Summary'!AK61+'RTP+TIP_Summary'!AK158)/1000000</f>
        <v>0</v>
      </c>
      <c r="AL61" s="5">
        <f>('RTP+TIP_Summary'!AL61+'RTP+TIP_Summary'!AL158)/1000000</f>
        <v>0</v>
      </c>
      <c r="AM61" s="5">
        <f>('RTP+TIP_Summary'!AM61+'RTP+TIP_Summary'!AM158)/1000000</f>
        <v>0</v>
      </c>
      <c r="AN61" s="5">
        <f>('RTP+TIP_Summary'!AN61+'RTP+TIP_Summary'!AN158)/1000000</f>
        <v>0</v>
      </c>
      <c r="AO61" s="5">
        <f>('RTP+TIP_Summary'!AO61+'RTP+TIP_Summary'!AO158)/1000000</f>
        <v>0</v>
      </c>
      <c r="AP61" s="5">
        <f>('RTP+TIP_Summary'!AP61+'RTP+TIP_Summary'!AP158)/1000000</f>
        <v>0</v>
      </c>
      <c r="AQ61" s="5">
        <f>('RTP+TIP_Summary'!AQ61+'RTP+TIP_Summary'!AQ158)/1000000</f>
        <v>0</v>
      </c>
      <c r="AR61" s="5">
        <f>('RTP+TIP_Summary'!AR61+'RTP+TIP_Summary'!AR158)/1000000</f>
        <v>0</v>
      </c>
      <c r="AS61" s="5">
        <f>('RTP+TIP_Summary'!AS61+'RTP+TIP_Summary'!AS158)/1000000</f>
        <v>0</v>
      </c>
      <c r="AT61" s="5">
        <f>('RTP+TIP_Summary'!AT61+'RTP+TIP_Summary'!AT158)/1000000</f>
        <v>0</v>
      </c>
      <c r="AU61" s="5">
        <f>('RTP+TIP_Summary'!AU61+'RTP+TIP_Summary'!AU158)/1000000</f>
        <v>0</v>
      </c>
    </row>
    <row r="62" spans="1:47">
      <c r="A62" s="5" t="str">
        <f>'RTP+TIP_Summary'!A62</f>
        <v>ODOT/Pedestrian</v>
      </c>
      <c r="B62" s="5">
        <f>('RTP+TIP_Summary'!B62+'RTP+TIP_Summary'!B159)/1000000</f>
        <v>1.8694189999999999</v>
      </c>
      <c r="C62" s="5">
        <f>('RTP+TIP_Summary'!C62+'RTP+TIP_Summary'!C159)/1000000</f>
        <v>0.91534199999999999</v>
      </c>
      <c r="D62" s="5">
        <f>('RTP+TIP_Summary'!D62+'RTP+TIP_Summary'!D159)/1000000</f>
        <v>1.1071230000000001</v>
      </c>
      <c r="E62" s="5">
        <f>('RTP+TIP_Summary'!E62+'RTP+TIP_Summary'!E159)/1000000</f>
        <v>0.84799999999999998</v>
      </c>
      <c r="F62" s="5">
        <f>('RTP+TIP_Summary'!F62+'RTP+TIP_Summary'!F159)/1000000</f>
        <v>0</v>
      </c>
      <c r="G62" s="5">
        <f>('RTP+TIP_Summary'!G62+'RTP+TIP_Summary'!G159)/1000000</f>
        <v>0</v>
      </c>
      <c r="H62" s="5">
        <f>('RTP+TIP_Summary'!H62+'RTP+TIP_Summary'!H159)/1000000</f>
        <v>0</v>
      </c>
      <c r="I62" s="5">
        <f>('RTP+TIP_Summary'!I62+'RTP+TIP_Summary'!I159)/1000000</f>
        <v>0</v>
      </c>
      <c r="J62" s="5">
        <f>('RTP+TIP_Summary'!J62+'RTP+TIP_Summary'!J159)/1000000</f>
        <v>0</v>
      </c>
      <c r="K62" s="5">
        <f>('RTP+TIP_Summary'!K62+'RTP+TIP_Summary'!K159)/1000000</f>
        <v>0</v>
      </c>
      <c r="L62" s="5">
        <f>('RTP+TIP_Summary'!L62+'RTP+TIP_Summary'!L159)/1000000</f>
        <v>0</v>
      </c>
      <c r="M62" s="5">
        <f>('RTP+TIP_Summary'!M62+'RTP+TIP_Summary'!M159)/1000000</f>
        <v>0</v>
      </c>
      <c r="N62" s="5">
        <f>('RTP+TIP_Summary'!N62+'RTP+TIP_Summary'!N159)/1000000</f>
        <v>0</v>
      </c>
      <c r="O62" s="5">
        <f>('RTP+TIP_Summary'!O62+'RTP+TIP_Summary'!O159)/1000000</f>
        <v>0</v>
      </c>
      <c r="P62" s="5">
        <f>('RTP+TIP_Summary'!P62+'RTP+TIP_Summary'!P159)/1000000</f>
        <v>0</v>
      </c>
      <c r="Q62" s="5">
        <f>('RTP+TIP_Summary'!Q62+'RTP+TIP_Summary'!Q159)/1000000</f>
        <v>0</v>
      </c>
      <c r="R62" s="5">
        <f>('RTP+TIP_Summary'!R62+'RTP+TIP_Summary'!R159)/1000000</f>
        <v>0</v>
      </c>
      <c r="S62" s="5">
        <f>('RTP+TIP_Summary'!S62+'RTP+TIP_Summary'!S159)/1000000</f>
        <v>0</v>
      </c>
      <c r="T62" s="5">
        <f>('RTP+TIP_Summary'!T62+'RTP+TIP_Summary'!T159)/1000000</f>
        <v>0</v>
      </c>
      <c r="U62" s="5">
        <f>('RTP+TIP_Summary'!U62+'RTP+TIP_Summary'!U159)/1000000</f>
        <v>0</v>
      </c>
      <c r="V62" s="5">
        <f>('RTP+TIP_Summary'!V62+'RTP+TIP_Summary'!V159)/1000000</f>
        <v>0</v>
      </c>
      <c r="W62" s="5">
        <f>('RTP+TIP_Summary'!W62+'RTP+TIP_Summary'!W159)/1000000</f>
        <v>0</v>
      </c>
      <c r="X62" s="5">
        <f>('RTP+TIP_Summary'!X62+'RTP+TIP_Summary'!X159)/1000000</f>
        <v>0</v>
      </c>
      <c r="Y62" s="5">
        <f>('RTP+TIP_Summary'!Y62+'RTP+TIP_Summary'!Y159)/1000000</f>
        <v>0</v>
      </c>
      <c r="Z62" s="5">
        <f>('RTP+TIP_Summary'!Z62+'RTP+TIP_Summary'!Z159)/1000000</f>
        <v>0</v>
      </c>
      <c r="AA62" s="5">
        <f>('RTP+TIP_Summary'!AA62+'RTP+TIP_Summary'!AA159)/1000000</f>
        <v>0</v>
      </c>
      <c r="AB62" s="5">
        <f>('RTP+TIP_Summary'!AB62+'RTP+TIP_Summary'!AB159)/1000000</f>
        <v>0</v>
      </c>
      <c r="AC62" s="5">
        <f>('RTP+TIP_Summary'!AC62+'RTP+TIP_Summary'!AC159)/1000000</f>
        <v>0</v>
      </c>
      <c r="AD62" s="5">
        <f>('RTP+TIP_Summary'!AD62+'RTP+TIP_Summary'!AD159)/1000000</f>
        <v>0</v>
      </c>
      <c r="AE62" s="5">
        <f>('RTP+TIP_Summary'!AE62+'RTP+TIP_Summary'!AE159)/1000000</f>
        <v>0</v>
      </c>
      <c r="AF62" s="5">
        <f>('RTP+TIP_Summary'!AF62+'RTP+TIP_Summary'!AF159)/1000000</f>
        <v>0</v>
      </c>
      <c r="AG62" s="5">
        <f>('RTP+TIP_Summary'!AG62+'RTP+TIP_Summary'!AG159)/1000000</f>
        <v>0</v>
      </c>
      <c r="AH62" s="5">
        <f>('RTP+TIP_Summary'!AH62+'RTP+TIP_Summary'!AH159)/1000000</f>
        <v>0</v>
      </c>
      <c r="AI62" s="5">
        <f>('RTP+TIP_Summary'!AI62+'RTP+TIP_Summary'!AI159)/1000000</f>
        <v>0</v>
      </c>
      <c r="AJ62" s="5">
        <f>('RTP+TIP_Summary'!AJ62+'RTP+TIP_Summary'!AJ159)/1000000</f>
        <v>0</v>
      </c>
      <c r="AK62" s="5">
        <f>('RTP+TIP_Summary'!AK62+'RTP+TIP_Summary'!AK159)/1000000</f>
        <v>0</v>
      </c>
      <c r="AL62" s="5">
        <f>('RTP+TIP_Summary'!AL62+'RTP+TIP_Summary'!AL159)/1000000</f>
        <v>0</v>
      </c>
      <c r="AM62" s="5">
        <f>('RTP+TIP_Summary'!AM62+'RTP+TIP_Summary'!AM159)/1000000</f>
        <v>0</v>
      </c>
      <c r="AN62" s="5">
        <f>('RTP+TIP_Summary'!AN62+'RTP+TIP_Summary'!AN159)/1000000</f>
        <v>0</v>
      </c>
      <c r="AO62" s="5">
        <f>('RTP+TIP_Summary'!AO62+'RTP+TIP_Summary'!AO159)/1000000</f>
        <v>0</v>
      </c>
      <c r="AP62" s="5">
        <f>('RTP+TIP_Summary'!AP62+'RTP+TIP_Summary'!AP159)/1000000</f>
        <v>0</v>
      </c>
      <c r="AQ62" s="5">
        <f>('RTP+TIP_Summary'!AQ62+'RTP+TIP_Summary'!AQ159)/1000000</f>
        <v>0</v>
      </c>
      <c r="AR62" s="5">
        <f>('RTP+TIP_Summary'!AR62+'RTP+TIP_Summary'!AR159)/1000000</f>
        <v>0</v>
      </c>
      <c r="AS62" s="5">
        <f>('RTP+TIP_Summary'!AS62+'RTP+TIP_Summary'!AS159)/1000000</f>
        <v>0</v>
      </c>
      <c r="AT62" s="5">
        <f>('RTP+TIP_Summary'!AT62+'RTP+TIP_Summary'!AT159)/1000000</f>
        <v>0</v>
      </c>
      <c r="AU62" s="5">
        <f>('RTP+TIP_Summary'!AU62+'RTP+TIP_Summary'!AU159)/1000000</f>
        <v>0</v>
      </c>
    </row>
    <row r="63" spans="1:47">
      <c r="A63" s="5" t="str">
        <f>'RTP+TIP_Summary'!A63</f>
        <v>ODOT/TransportationSystemManagementOperations</v>
      </c>
      <c r="B63" s="5">
        <f>('RTP+TIP_Summary'!B63+'RTP+TIP_Summary'!B160)/1000000</f>
        <v>0.308</v>
      </c>
      <c r="C63" s="5">
        <f>('RTP+TIP_Summary'!C63+'RTP+TIP_Summary'!C160)/1000000</f>
        <v>0.1</v>
      </c>
      <c r="D63" s="5">
        <f>('RTP+TIP_Summary'!D63+'RTP+TIP_Summary'!D160)/1000000</f>
        <v>1.2471719999999999</v>
      </c>
      <c r="E63" s="5">
        <f>('RTP+TIP_Summary'!E63+'RTP+TIP_Summary'!E160)/1000000</f>
        <v>10.486999000000001</v>
      </c>
      <c r="F63" s="5">
        <f>('RTP+TIP_Summary'!F63+'RTP+TIP_Summary'!F160)/1000000</f>
        <v>10.5</v>
      </c>
      <c r="G63" s="5">
        <f>('RTP+TIP_Summary'!G63+'RTP+TIP_Summary'!G160)/1000000</f>
        <v>0</v>
      </c>
      <c r="H63" s="5">
        <f>('RTP+TIP_Summary'!H63+'RTP+TIP_Summary'!H160)/1000000</f>
        <v>0</v>
      </c>
      <c r="I63" s="5">
        <f>('RTP+TIP_Summary'!I63+'RTP+TIP_Summary'!I160)/1000000</f>
        <v>0</v>
      </c>
      <c r="J63" s="5">
        <f>('RTP+TIP_Summary'!J63+'RTP+TIP_Summary'!J160)/1000000</f>
        <v>0</v>
      </c>
      <c r="K63" s="5">
        <f>('RTP+TIP_Summary'!K63+'RTP+TIP_Summary'!K160)/1000000</f>
        <v>0</v>
      </c>
      <c r="L63" s="5">
        <f>('RTP+TIP_Summary'!L63+'RTP+TIP_Summary'!L160)/1000000</f>
        <v>0</v>
      </c>
      <c r="M63" s="5">
        <f>('RTP+TIP_Summary'!M63+'RTP+TIP_Summary'!M160)/1000000</f>
        <v>0</v>
      </c>
      <c r="N63" s="5">
        <f>('RTP+TIP_Summary'!N63+'RTP+TIP_Summary'!N160)/1000000</f>
        <v>0</v>
      </c>
      <c r="O63" s="5">
        <f>('RTP+TIP_Summary'!O63+'RTP+TIP_Summary'!O160)/1000000</f>
        <v>0</v>
      </c>
      <c r="P63" s="5">
        <f>('RTP+TIP_Summary'!P63+'RTP+TIP_Summary'!P160)/1000000</f>
        <v>0</v>
      </c>
      <c r="Q63" s="5">
        <f>('RTP+TIP_Summary'!Q63+'RTP+TIP_Summary'!Q160)/1000000</f>
        <v>0</v>
      </c>
      <c r="R63" s="5">
        <f>('RTP+TIP_Summary'!R63+'RTP+TIP_Summary'!R160)/1000000</f>
        <v>0</v>
      </c>
      <c r="S63" s="5">
        <f>('RTP+TIP_Summary'!S63+'RTP+TIP_Summary'!S160)/1000000</f>
        <v>0</v>
      </c>
      <c r="T63" s="5">
        <f>('RTP+TIP_Summary'!T63+'RTP+TIP_Summary'!T160)/1000000</f>
        <v>0</v>
      </c>
      <c r="U63" s="5">
        <f>('RTP+TIP_Summary'!U63+'RTP+TIP_Summary'!U160)/1000000</f>
        <v>0</v>
      </c>
      <c r="V63" s="5">
        <f>('RTP+TIP_Summary'!V63+'RTP+TIP_Summary'!V160)/1000000</f>
        <v>0</v>
      </c>
      <c r="W63" s="5">
        <f>('RTP+TIP_Summary'!W63+'RTP+TIP_Summary'!W160)/1000000</f>
        <v>0</v>
      </c>
      <c r="X63" s="5">
        <f>('RTP+TIP_Summary'!X63+'RTP+TIP_Summary'!X160)/1000000</f>
        <v>0</v>
      </c>
      <c r="Y63" s="5">
        <f>('RTP+TIP_Summary'!Y63+'RTP+TIP_Summary'!Y160)/1000000</f>
        <v>0</v>
      </c>
      <c r="Z63" s="5">
        <f>('RTP+TIP_Summary'!Z63+'RTP+TIP_Summary'!Z160)/1000000</f>
        <v>0</v>
      </c>
      <c r="AA63" s="5">
        <f>('RTP+TIP_Summary'!AA63+'RTP+TIP_Summary'!AA160)/1000000</f>
        <v>0</v>
      </c>
      <c r="AB63" s="5">
        <f>('RTP+TIP_Summary'!AB63+'RTP+TIP_Summary'!AB160)/1000000</f>
        <v>0</v>
      </c>
      <c r="AC63" s="5">
        <f>('RTP+TIP_Summary'!AC63+'RTP+TIP_Summary'!AC160)/1000000</f>
        <v>0</v>
      </c>
      <c r="AD63" s="5">
        <f>('RTP+TIP_Summary'!AD63+'RTP+TIP_Summary'!AD160)/1000000</f>
        <v>0</v>
      </c>
      <c r="AE63" s="5">
        <f>('RTP+TIP_Summary'!AE63+'RTP+TIP_Summary'!AE160)/1000000</f>
        <v>0</v>
      </c>
      <c r="AF63" s="5">
        <f>('RTP+TIP_Summary'!AF63+'RTP+TIP_Summary'!AF160)/1000000</f>
        <v>0</v>
      </c>
      <c r="AG63" s="5">
        <f>('RTP+TIP_Summary'!AG63+'RTP+TIP_Summary'!AG160)/1000000</f>
        <v>0</v>
      </c>
      <c r="AH63" s="5">
        <f>('RTP+TIP_Summary'!AH63+'RTP+TIP_Summary'!AH160)/1000000</f>
        <v>0</v>
      </c>
      <c r="AI63" s="5">
        <f>('RTP+TIP_Summary'!AI63+'RTP+TIP_Summary'!AI160)/1000000</f>
        <v>0</v>
      </c>
      <c r="AJ63" s="5">
        <f>('RTP+TIP_Summary'!AJ63+'RTP+TIP_Summary'!AJ160)/1000000</f>
        <v>0</v>
      </c>
      <c r="AK63" s="5">
        <f>('RTP+TIP_Summary'!AK63+'RTP+TIP_Summary'!AK160)/1000000</f>
        <v>0</v>
      </c>
      <c r="AL63" s="5">
        <f>('RTP+TIP_Summary'!AL63+'RTP+TIP_Summary'!AL160)/1000000</f>
        <v>0</v>
      </c>
      <c r="AM63" s="5">
        <f>('RTP+TIP_Summary'!AM63+'RTP+TIP_Summary'!AM160)/1000000</f>
        <v>0</v>
      </c>
      <c r="AN63" s="5">
        <f>('RTP+TIP_Summary'!AN63+'RTP+TIP_Summary'!AN160)/1000000</f>
        <v>0</v>
      </c>
      <c r="AO63" s="5">
        <f>('RTP+TIP_Summary'!AO63+'RTP+TIP_Summary'!AO160)/1000000</f>
        <v>0</v>
      </c>
      <c r="AP63" s="5">
        <f>('RTP+TIP_Summary'!AP63+'RTP+TIP_Summary'!AP160)/1000000</f>
        <v>0</v>
      </c>
      <c r="AQ63" s="5">
        <f>('RTP+TIP_Summary'!AQ63+'RTP+TIP_Summary'!AQ160)/1000000</f>
        <v>0</v>
      </c>
      <c r="AR63" s="5">
        <f>('RTP+TIP_Summary'!AR63+'RTP+TIP_Summary'!AR160)/1000000</f>
        <v>0</v>
      </c>
      <c r="AS63" s="5">
        <f>('RTP+TIP_Summary'!AS63+'RTP+TIP_Summary'!AS160)/1000000</f>
        <v>0</v>
      </c>
      <c r="AT63" s="5">
        <f>('RTP+TIP_Summary'!AT63+'RTP+TIP_Summary'!AT160)/1000000</f>
        <v>0</v>
      </c>
      <c r="AU63" s="5">
        <f>('RTP+TIP_Summary'!AU63+'RTP+TIP_Summary'!AU160)/1000000</f>
        <v>0</v>
      </c>
    </row>
    <row r="64" spans="1:47">
      <c r="A64" s="5" t="str">
        <f>'RTP+TIP_Summary'!A64</f>
        <v>ODOT/Bike</v>
      </c>
      <c r="B64" s="5">
        <f>('RTP+TIP_Summary'!B64+'RTP+TIP_Summary'!B161)/1000000</f>
        <v>0.2054</v>
      </c>
      <c r="C64" s="5">
        <f>('RTP+TIP_Summary'!C64+'RTP+TIP_Summary'!C161)/1000000</f>
        <v>0.54300000000000004</v>
      </c>
      <c r="D64" s="5">
        <f>('RTP+TIP_Summary'!D64+'RTP+TIP_Summary'!D161)/1000000</f>
        <v>2.385599</v>
      </c>
      <c r="E64" s="5">
        <f>('RTP+TIP_Summary'!E64+'RTP+TIP_Summary'!E161)/1000000</f>
        <v>0.12670699999999999</v>
      </c>
      <c r="F64" s="5">
        <f>('RTP+TIP_Summary'!F64+'RTP+TIP_Summary'!F161)/1000000</f>
        <v>0</v>
      </c>
      <c r="G64" s="5">
        <f>('RTP+TIP_Summary'!G64+'RTP+TIP_Summary'!G161)/1000000</f>
        <v>0</v>
      </c>
      <c r="H64" s="5">
        <f>('RTP+TIP_Summary'!H64+'RTP+TIP_Summary'!H161)/1000000</f>
        <v>0</v>
      </c>
      <c r="I64" s="5">
        <f>('RTP+TIP_Summary'!I64+'RTP+TIP_Summary'!I161)/1000000</f>
        <v>0</v>
      </c>
      <c r="J64" s="5">
        <f>('RTP+TIP_Summary'!J64+'RTP+TIP_Summary'!J161)/1000000</f>
        <v>0</v>
      </c>
      <c r="K64" s="5">
        <f>('RTP+TIP_Summary'!K64+'RTP+TIP_Summary'!K161)/1000000</f>
        <v>0</v>
      </c>
      <c r="L64" s="5">
        <f>('RTP+TIP_Summary'!L64+'RTP+TIP_Summary'!L161)/1000000</f>
        <v>0</v>
      </c>
      <c r="M64" s="5">
        <f>('RTP+TIP_Summary'!M64+'RTP+TIP_Summary'!M161)/1000000</f>
        <v>0</v>
      </c>
      <c r="N64" s="5">
        <f>('RTP+TIP_Summary'!N64+'RTP+TIP_Summary'!N161)/1000000</f>
        <v>0</v>
      </c>
      <c r="O64" s="5">
        <f>('RTP+TIP_Summary'!O64+'RTP+TIP_Summary'!O161)/1000000</f>
        <v>0</v>
      </c>
      <c r="P64" s="5">
        <f>('RTP+TIP_Summary'!P64+'RTP+TIP_Summary'!P161)/1000000</f>
        <v>0</v>
      </c>
      <c r="Q64" s="5">
        <f>('RTP+TIP_Summary'!Q64+'RTP+TIP_Summary'!Q161)/1000000</f>
        <v>0</v>
      </c>
      <c r="R64" s="5">
        <f>('RTP+TIP_Summary'!R64+'RTP+TIP_Summary'!R161)/1000000</f>
        <v>0</v>
      </c>
      <c r="S64" s="5">
        <f>('RTP+TIP_Summary'!S64+'RTP+TIP_Summary'!S161)/1000000</f>
        <v>0</v>
      </c>
      <c r="T64" s="5">
        <f>('RTP+TIP_Summary'!T64+'RTP+TIP_Summary'!T161)/1000000</f>
        <v>0</v>
      </c>
      <c r="U64" s="5">
        <f>('RTP+TIP_Summary'!U64+'RTP+TIP_Summary'!U161)/1000000</f>
        <v>0</v>
      </c>
      <c r="V64" s="5">
        <f>('RTP+TIP_Summary'!V64+'RTP+TIP_Summary'!V161)/1000000</f>
        <v>0</v>
      </c>
      <c r="W64" s="5">
        <f>('RTP+TIP_Summary'!W64+'RTP+TIP_Summary'!W161)/1000000</f>
        <v>0</v>
      </c>
      <c r="X64" s="5">
        <f>('RTP+TIP_Summary'!X64+'RTP+TIP_Summary'!X161)/1000000</f>
        <v>0</v>
      </c>
      <c r="Y64" s="5">
        <f>('RTP+TIP_Summary'!Y64+'RTP+TIP_Summary'!Y161)/1000000</f>
        <v>0</v>
      </c>
      <c r="Z64" s="5">
        <f>('RTP+TIP_Summary'!Z64+'RTP+TIP_Summary'!Z161)/1000000</f>
        <v>0</v>
      </c>
      <c r="AA64" s="5">
        <f>('RTP+TIP_Summary'!AA64+'RTP+TIP_Summary'!AA161)/1000000</f>
        <v>0</v>
      </c>
      <c r="AB64" s="5">
        <f>('RTP+TIP_Summary'!AB64+'RTP+TIP_Summary'!AB161)/1000000</f>
        <v>0</v>
      </c>
      <c r="AC64" s="5">
        <f>('RTP+TIP_Summary'!AC64+'RTP+TIP_Summary'!AC161)/1000000</f>
        <v>0</v>
      </c>
      <c r="AD64" s="5">
        <f>('RTP+TIP_Summary'!AD64+'RTP+TIP_Summary'!AD161)/1000000</f>
        <v>0</v>
      </c>
      <c r="AE64" s="5">
        <f>('RTP+TIP_Summary'!AE64+'RTP+TIP_Summary'!AE161)/1000000</f>
        <v>0</v>
      </c>
      <c r="AF64" s="5">
        <f>('RTP+TIP_Summary'!AF64+'RTP+TIP_Summary'!AF161)/1000000</f>
        <v>0</v>
      </c>
      <c r="AG64" s="5">
        <f>('RTP+TIP_Summary'!AG64+'RTP+TIP_Summary'!AG161)/1000000</f>
        <v>0</v>
      </c>
      <c r="AH64" s="5">
        <f>('RTP+TIP_Summary'!AH64+'RTP+TIP_Summary'!AH161)/1000000</f>
        <v>0</v>
      </c>
      <c r="AI64" s="5">
        <f>('RTP+TIP_Summary'!AI64+'RTP+TIP_Summary'!AI161)/1000000</f>
        <v>0</v>
      </c>
      <c r="AJ64" s="5">
        <f>('RTP+TIP_Summary'!AJ64+'RTP+TIP_Summary'!AJ161)/1000000</f>
        <v>0</v>
      </c>
      <c r="AK64" s="5">
        <f>('RTP+TIP_Summary'!AK64+'RTP+TIP_Summary'!AK161)/1000000</f>
        <v>0</v>
      </c>
      <c r="AL64" s="5">
        <f>('RTP+TIP_Summary'!AL64+'RTP+TIP_Summary'!AL161)/1000000</f>
        <v>0</v>
      </c>
      <c r="AM64" s="5">
        <f>('RTP+TIP_Summary'!AM64+'RTP+TIP_Summary'!AM161)/1000000</f>
        <v>0</v>
      </c>
      <c r="AN64" s="5">
        <f>('RTP+TIP_Summary'!AN64+'RTP+TIP_Summary'!AN161)/1000000</f>
        <v>0</v>
      </c>
      <c r="AO64" s="5">
        <f>('RTP+TIP_Summary'!AO64+'RTP+TIP_Summary'!AO161)/1000000</f>
        <v>0</v>
      </c>
      <c r="AP64" s="5">
        <f>('RTP+TIP_Summary'!AP64+'RTP+TIP_Summary'!AP161)/1000000</f>
        <v>0</v>
      </c>
      <c r="AQ64" s="5">
        <f>('RTP+TIP_Summary'!AQ64+'RTP+TIP_Summary'!AQ161)/1000000</f>
        <v>0</v>
      </c>
      <c r="AR64" s="5">
        <f>('RTP+TIP_Summary'!AR64+'RTP+TIP_Summary'!AR161)/1000000</f>
        <v>0</v>
      </c>
      <c r="AS64" s="5">
        <f>('RTP+TIP_Summary'!AS64+'RTP+TIP_Summary'!AS161)/1000000</f>
        <v>0</v>
      </c>
      <c r="AT64" s="5">
        <f>('RTP+TIP_Summary'!AT64+'RTP+TIP_Summary'!AT161)/1000000</f>
        <v>0</v>
      </c>
      <c r="AU64" s="5">
        <f>('RTP+TIP_Summary'!AU64+'RTP+TIP_Summary'!AU161)/1000000</f>
        <v>0</v>
      </c>
    </row>
    <row r="65" spans="1:47">
      <c r="A65" s="5" t="str">
        <f>'RTP+TIP_Summary'!A65</f>
        <v>ODOT/0</v>
      </c>
      <c r="B65" s="5">
        <f>('RTP+TIP_Summary'!B65+'RTP+TIP_Summary'!B162)/1000000</f>
        <v>8.4442000000000003E-2</v>
      </c>
      <c r="C65" s="5">
        <f>('RTP+TIP_Summary'!C65+'RTP+TIP_Summary'!C162)/1000000</f>
        <v>3.4322249999999999</v>
      </c>
      <c r="D65" s="5">
        <f>('RTP+TIP_Summary'!D65+'RTP+TIP_Summary'!D162)/1000000</f>
        <v>3.3160539999999998</v>
      </c>
      <c r="E65" s="5">
        <f>('RTP+TIP_Summary'!E65+'RTP+TIP_Summary'!E162)/1000000</f>
        <v>6.2721809999999998</v>
      </c>
      <c r="F65" s="5">
        <f>('RTP+TIP_Summary'!F65+'RTP+TIP_Summary'!F162)/1000000</f>
        <v>2.5345010000000001</v>
      </c>
      <c r="G65" s="5">
        <f>('RTP+TIP_Summary'!G65+'RTP+TIP_Summary'!G162)/1000000</f>
        <v>0</v>
      </c>
      <c r="H65" s="5">
        <f>('RTP+TIP_Summary'!H65+'RTP+TIP_Summary'!H162)/1000000</f>
        <v>0</v>
      </c>
      <c r="I65" s="5">
        <f>('RTP+TIP_Summary'!I65+'RTP+TIP_Summary'!I162)/1000000</f>
        <v>0</v>
      </c>
      <c r="J65" s="5">
        <f>('RTP+TIP_Summary'!J65+'RTP+TIP_Summary'!J162)/1000000</f>
        <v>0</v>
      </c>
      <c r="K65" s="5">
        <f>('RTP+TIP_Summary'!K65+'RTP+TIP_Summary'!K162)/1000000</f>
        <v>0</v>
      </c>
      <c r="L65" s="5">
        <f>('RTP+TIP_Summary'!L65+'RTP+TIP_Summary'!L162)/1000000</f>
        <v>0</v>
      </c>
      <c r="M65" s="5">
        <f>('RTP+TIP_Summary'!M65+'RTP+TIP_Summary'!M162)/1000000</f>
        <v>0</v>
      </c>
      <c r="N65" s="5">
        <f>('RTP+TIP_Summary'!N65+'RTP+TIP_Summary'!N162)/1000000</f>
        <v>0</v>
      </c>
      <c r="O65" s="5">
        <f>('RTP+TIP_Summary'!O65+'RTP+TIP_Summary'!O162)/1000000</f>
        <v>0</v>
      </c>
      <c r="P65" s="5">
        <f>('RTP+TIP_Summary'!P65+'RTP+TIP_Summary'!P162)/1000000</f>
        <v>0</v>
      </c>
      <c r="Q65" s="5">
        <f>('RTP+TIP_Summary'!Q65+'RTP+TIP_Summary'!Q162)/1000000</f>
        <v>0</v>
      </c>
      <c r="R65" s="5">
        <f>('RTP+TIP_Summary'!R65+'RTP+TIP_Summary'!R162)/1000000</f>
        <v>0</v>
      </c>
      <c r="S65" s="5">
        <f>('RTP+TIP_Summary'!S65+'RTP+TIP_Summary'!S162)/1000000</f>
        <v>0</v>
      </c>
      <c r="T65" s="5">
        <f>('RTP+TIP_Summary'!T65+'RTP+TIP_Summary'!T162)/1000000</f>
        <v>0</v>
      </c>
      <c r="U65" s="5">
        <f>('RTP+TIP_Summary'!U65+'RTP+TIP_Summary'!U162)/1000000</f>
        <v>0</v>
      </c>
      <c r="V65" s="5">
        <f>('RTP+TIP_Summary'!V65+'RTP+TIP_Summary'!V162)/1000000</f>
        <v>0</v>
      </c>
      <c r="W65" s="5">
        <f>('RTP+TIP_Summary'!W65+'RTP+TIP_Summary'!W162)/1000000</f>
        <v>0</v>
      </c>
      <c r="X65" s="5">
        <f>('RTP+TIP_Summary'!X65+'RTP+TIP_Summary'!X162)/1000000</f>
        <v>0</v>
      </c>
      <c r="Y65" s="5">
        <f>('RTP+TIP_Summary'!Y65+'RTP+TIP_Summary'!Y162)/1000000</f>
        <v>0</v>
      </c>
      <c r="Z65" s="5">
        <f>('RTP+TIP_Summary'!Z65+'RTP+TIP_Summary'!Z162)/1000000</f>
        <v>0</v>
      </c>
      <c r="AA65" s="5">
        <f>('RTP+TIP_Summary'!AA65+'RTP+TIP_Summary'!AA162)/1000000</f>
        <v>0</v>
      </c>
      <c r="AB65" s="5">
        <f>('RTP+TIP_Summary'!AB65+'RTP+TIP_Summary'!AB162)/1000000</f>
        <v>0</v>
      </c>
      <c r="AC65" s="5">
        <f>('RTP+TIP_Summary'!AC65+'RTP+TIP_Summary'!AC162)/1000000</f>
        <v>0</v>
      </c>
      <c r="AD65" s="5">
        <f>('RTP+TIP_Summary'!AD65+'RTP+TIP_Summary'!AD162)/1000000</f>
        <v>0</v>
      </c>
      <c r="AE65" s="5">
        <f>('RTP+TIP_Summary'!AE65+'RTP+TIP_Summary'!AE162)/1000000</f>
        <v>0</v>
      </c>
      <c r="AF65" s="5">
        <f>('RTP+TIP_Summary'!AF65+'RTP+TIP_Summary'!AF162)/1000000</f>
        <v>0</v>
      </c>
      <c r="AG65" s="5">
        <f>('RTP+TIP_Summary'!AG65+'RTP+TIP_Summary'!AG162)/1000000</f>
        <v>0</v>
      </c>
      <c r="AH65" s="5">
        <f>('RTP+TIP_Summary'!AH65+'RTP+TIP_Summary'!AH162)/1000000</f>
        <v>0</v>
      </c>
      <c r="AI65" s="5">
        <f>('RTP+TIP_Summary'!AI65+'RTP+TIP_Summary'!AI162)/1000000</f>
        <v>0</v>
      </c>
      <c r="AJ65" s="5">
        <f>('RTP+TIP_Summary'!AJ65+'RTP+TIP_Summary'!AJ162)/1000000</f>
        <v>0</v>
      </c>
      <c r="AK65" s="5">
        <f>('RTP+TIP_Summary'!AK65+'RTP+TIP_Summary'!AK162)/1000000</f>
        <v>0</v>
      </c>
      <c r="AL65" s="5">
        <f>('RTP+TIP_Summary'!AL65+'RTP+TIP_Summary'!AL162)/1000000</f>
        <v>0</v>
      </c>
      <c r="AM65" s="5">
        <f>('RTP+TIP_Summary'!AM65+'RTP+TIP_Summary'!AM162)/1000000</f>
        <v>0</v>
      </c>
      <c r="AN65" s="5">
        <f>('RTP+TIP_Summary'!AN65+'RTP+TIP_Summary'!AN162)/1000000</f>
        <v>0</v>
      </c>
      <c r="AO65" s="5">
        <f>('RTP+TIP_Summary'!AO65+'RTP+TIP_Summary'!AO162)/1000000</f>
        <v>0</v>
      </c>
      <c r="AP65" s="5">
        <f>('RTP+TIP_Summary'!AP65+'RTP+TIP_Summary'!AP162)/1000000</f>
        <v>0</v>
      </c>
      <c r="AQ65" s="5">
        <f>('RTP+TIP_Summary'!AQ65+'RTP+TIP_Summary'!AQ162)/1000000</f>
        <v>0</v>
      </c>
      <c r="AR65" s="5">
        <f>('RTP+TIP_Summary'!AR65+'RTP+TIP_Summary'!AR162)/1000000</f>
        <v>0</v>
      </c>
      <c r="AS65" s="5">
        <f>('RTP+TIP_Summary'!AS65+'RTP+TIP_Summary'!AS162)/1000000</f>
        <v>0</v>
      </c>
      <c r="AT65" s="5">
        <f>('RTP+TIP_Summary'!AT65+'RTP+TIP_Summary'!AT162)/1000000</f>
        <v>0</v>
      </c>
      <c r="AU65" s="5">
        <f>('RTP+TIP_Summary'!AU65+'RTP+TIP_Summary'!AU162)/1000000</f>
        <v>0</v>
      </c>
    </row>
    <row r="66" spans="1:47">
      <c r="A66" s="5" t="str">
        <f>'RTP+TIP_Summary'!A66</f>
        <v>ODOT/Trail</v>
      </c>
      <c r="B66" s="5">
        <f>('RTP+TIP_Summary'!B66+'RTP+TIP_Summary'!B163)/1000000</f>
        <v>0.82222300000000004</v>
      </c>
      <c r="C66" s="5">
        <f>('RTP+TIP_Summary'!C66+'RTP+TIP_Summary'!C163)/1000000</f>
        <v>2.2919999999999998</v>
      </c>
      <c r="D66" s="5">
        <f>('RTP+TIP_Summary'!D66+'RTP+TIP_Summary'!D163)/1000000</f>
        <v>0</v>
      </c>
      <c r="E66" s="5">
        <f>('RTP+TIP_Summary'!E66+'RTP+TIP_Summary'!E163)/1000000</f>
        <v>0</v>
      </c>
      <c r="F66" s="5">
        <f>('RTP+TIP_Summary'!F66+'RTP+TIP_Summary'!F163)/1000000</f>
        <v>0</v>
      </c>
      <c r="G66" s="5">
        <f>('RTP+TIP_Summary'!G66+'RTP+TIP_Summary'!G163)/1000000</f>
        <v>0</v>
      </c>
      <c r="H66" s="5">
        <f>('RTP+TIP_Summary'!H66+'RTP+TIP_Summary'!H163)/1000000</f>
        <v>0</v>
      </c>
      <c r="I66" s="5">
        <f>('RTP+TIP_Summary'!I66+'RTP+TIP_Summary'!I163)/1000000</f>
        <v>0</v>
      </c>
      <c r="J66" s="5">
        <f>('RTP+TIP_Summary'!J66+'RTP+TIP_Summary'!J163)/1000000</f>
        <v>0</v>
      </c>
      <c r="K66" s="5">
        <f>('RTP+TIP_Summary'!K66+'RTP+TIP_Summary'!K163)/1000000</f>
        <v>0</v>
      </c>
      <c r="L66" s="5">
        <f>('RTP+TIP_Summary'!L66+'RTP+TIP_Summary'!L163)/1000000</f>
        <v>0</v>
      </c>
      <c r="M66" s="5">
        <f>('RTP+TIP_Summary'!M66+'RTP+TIP_Summary'!M163)/1000000</f>
        <v>0</v>
      </c>
      <c r="N66" s="5">
        <f>('RTP+TIP_Summary'!N66+'RTP+TIP_Summary'!N163)/1000000</f>
        <v>0</v>
      </c>
      <c r="O66" s="5">
        <f>('RTP+TIP_Summary'!O66+'RTP+TIP_Summary'!O163)/1000000</f>
        <v>0</v>
      </c>
      <c r="P66" s="5">
        <f>('RTP+TIP_Summary'!P66+'RTP+TIP_Summary'!P163)/1000000</f>
        <v>0</v>
      </c>
      <c r="Q66" s="5">
        <f>('RTP+TIP_Summary'!Q66+'RTP+TIP_Summary'!Q163)/1000000</f>
        <v>0</v>
      </c>
      <c r="R66" s="5">
        <f>('RTP+TIP_Summary'!R66+'RTP+TIP_Summary'!R163)/1000000</f>
        <v>0</v>
      </c>
      <c r="S66" s="5">
        <f>('RTP+TIP_Summary'!S66+'RTP+TIP_Summary'!S163)/1000000</f>
        <v>0</v>
      </c>
      <c r="T66" s="5">
        <f>('RTP+TIP_Summary'!T66+'RTP+TIP_Summary'!T163)/1000000</f>
        <v>0</v>
      </c>
      <c r="U66" s="5">
        <f>('RTP+TIP_Summary'!U66+'RTP+TIP_Summary'!U163)/1000000</f>
        <v>0</v>
      </c>
      <c r="V66" s="5">
        <f>('RTP+TIP_Summary'!V66+'RTP+TIP_Summary'!V163)/1000000</f>
        <v>0</v>
      </c>
      <c r="W66" s="5">
        <f>('RTP+TIP_Summary'!W66+'RTP+TIP_Summary'!W163)/1000000</f>
        <v>0</v>
      </c>
      <c r="X66" s="5">
        <f>('RTP+TIP_Summary'!X66+'RTP+TIP_Summary'!X163)/1000000</f>
        <v>0</v>
      </c>
      <c r="Y66" s="5">
        <f>('RTP+TIP_Summary'!Y66+'RTP+TIP_Summary'!Y163)/1000000</f>
        <v>0</v>
      </c>
      <c r="Z66" s="5">
        <f>('RTP+TIP_Summary'!Z66+'RTP+TIP_Summary'!Z163)/1000000</f>
        <v>0</v>
      </c>
      <c r="AA66" s="5">
        <f>('RTP+TIP_Summary'!AA66+'RTP+TIP_Summary'!AA163)/1000000</f>
        <v>0</v>
      </c>
      <c r="AB66" s="5">
        <f>('RTP+TIP_Summary'!AB66+'RTP+TIP_Summary'!AB163)/1000000</f>
        <v>0</v>
      </c>
      <c r="AC66" s="5">
        <f>('RTP+TIP_Summary'!AC66+'RTP+TIP_Summary'!AC163)/1000000</f>
        <v>0</v>
      </c>
      <c r="AD66" s="5">
        <f>('RTP+TIP_Summary'!AD66+'RTP+TIP_Summary'!AD163)/1000000</f>
        <v>0</v>
      </c>
      <c r="AE66" s="5">
        <f>('RTP+TIP_Summary'!AE66+'RTP+TIP_Summary'!AE163)/1000000</f>
        <v>0</v>
      </c>
      <c r="AF66" s="5">
        <f>('RTP+TIP_Summary'!AF66+'RTP+TIP_Summary'!AF163)/1000000</f>
        <v>0</v>
      </c>
      <c r="AG66" s="5">
        <f>('RTP+TIP_Summary'!AG66+'RTP+TIP_Summary'!AG163)/1000000</f>
        <v>0</v>
      </c>
      <c r="AH66" s="5">
        <f>('RTP+TIP_Summary'!AH66+'RTP+TIP_Summary'!AH163)/1000000</f>
        <v>0</v>
      </c>
      <c r="AI66" s="5">
        <f>('RTP+TIP_Summary'!AI66+'RTP+TIP_Summary'!AI163)/1000000</f>
        <v>0</v>
      </c>
      <c r="AJ66" s="5">
        <f>('RTP+TIP_Summary'!AJ66+'RTP+TIP_Summary'!AJ163)/1000000</f>
        <v>0</v>
      </c>
      <c r="AK66" s="5">
        <f>('RTP+TIP_Summary'!AK66+'RTP+TIP_Summary'!AK163)/1000000</f>
        <v>0</v>
      </c>
      <c r="AL66" s="5">
        <f>('RTP+TIP_Summary'!AL66+'RTP+TIP_Summary'!AL163)/1000000</f>
        <v>0</v>
      </c>
      <c r="AM66" s="5">
        <f>('RTP+TIP_Summary'!AM66+'RTP+TIP_Summary'!AM163)/1000000</f>
        <v>0</v>
      </c>
      <c r="AN66" s="5">
        <f>('RTP+TIP_Summary'!AN66+'RTP+TIP_Summary'!AN163)/1000000</f>
        <v>0</v>
      </c>
      <c r="AO66" s="5">
        <f>('RTP+TIP_Summary'!AO66+'RTP+TIP_Summary'!AO163)/1000000</f>
        <v>0</v>
      </c>
      <c r="AP66" s="5">
        <f>('RTP+TIP_Summary'!AP66+'RTP+TIP_Summary'!AP163)/1000000</f>
        <v>0</v>
      </c>
      <c r="AQ66" s="5">
        <f>('RTP+TIP_Summary'!AQ66+'RTP+TIP_Summary'!AQ163)/1000000</f>
        <v>0</v>
      </c>
      <c r="AR66" s="5">
        <f>('RTP+TIP_Summary'!AR66+'RTP+TIP_Summary'!AR163)/1000000</f>
        <v>0</v>
      </c>
      <c r="AS66" s="5">
        <f>('RTP+TIP_Summary'!AS66+'RTP+TIP_Summary'!AS163)/1000000</f>
        <v>0</v>
      </c>
      <c r="AT66" s="5">
        <f>('RTP+TIP_Summary'!AT66+'RTP+TIP_Summary'!AT163)/1000000</f>
        <v>0</v>
      </c>
      <c r="AU66" s="5">
        <f>('RTP+TIP_Summary'!AU66+'RTP+TIP_Summary'!AU163)/1000000</f>
        <v>0</v>
      </c>
    </row>
    <row r="67" spans="1:47">
      <c r="A67" s="5" t="str">
        <f>'RTP+TIP_Summary'!A67</f>
        <v>ODOT/Other</v>
      </c>
      <c r="B67" s="5">
        <f>('RTP+TIP_Summary'!B67+'RTP+TIP_Summary'!B164)/1000000</f>
        <v>0</v>
      </c>
      <c r="C67" s="5">
        <f>('RTP+TIP_Summary'!C67+'RTP+TIP_Summary'!C164)/1000000</f>
        <v>0.196601</v>
      </c>
      <c r="D67" s="5">
        <f>('RTP+TIP_Summary'!D67+'RTP+TIP_Summary'!D164)/1000000</f>
        <v>7.2127340000000002</v>
      </c>
      <c r="E67" s="5">
        <f>('RTP+TIP_Summary'!E67+'RTP+TIP_Summary'!E164)/1000000</f>
        <v>0</v>
      </c>
      <c r="F67" s="5">
        <f>('RTP+TIP_Summary'!F67+'RTP+TIP_Summary'!F164)/1000000</f>
        <v>0</v>
      </c>
      <c r="G67" s="5">
        <f>('RTP+TIP_Summary'!G67+'RTP+TIP_Summary'!G164)/1000000</f>
        <v>0</v>
      </c>
      <c r="H67" s="5">
        <f>('RTP+TIP_Summary'!H67+'RTP+TIP_Summary'!H164)/1000000</f>
        <v>0</v>
      </c>
      <c r="I67" s="5">
        <f>('RTP+TIP_Summary'!I67+'RTP+TIP_Summary'!I164)/1000000</f>
        <v>0</v>
      </c>
      <c r="J67" s="5">
        <f>('RTP+TIP_Summary'!J67+'RTP+TIP_Summary'!J164)/1000000</f>
        <v>0</v>
      </c>
      <c r="K67" s="5">
        <f>('RTP+TIP_Summary'!K67+'RTP+TIP_Summary'!K164)/1000000</f>
        <v>0</v>
      </c>
      <c r="L67" s="5">
        <f>('RTP+TIP_Summary'!L67+'RTP+TIP_Summary'!L164)/1000000</f>
        <v>0</v>
      </c>
      <c r="M67" s="5">
        <f>('RTP+TIP_Summary'!M67+'RTP+TIP_Summary'!M164)/1000000</f>
        <v>0</v>
      </c>
      <c r="N67" s="5">
        <f>('RTP+TIP_Summary'!N67+'RTP+TIP_Summary'!N164)/1000000</f>
        <v>0</v>
      </c>
      <c r="O67" s="5">
        <f>('RTP+TIP_Summary'!O67+'RTP+TIP_Summary'!O164)/1000000</f>
        <v>0</v>
      </c>
      <c r="P67" s="5">
        <f>('RTP+TIP_Summary'!P67+'RTP+TIP_Summary'!P164)/1000000</f>
        <v>0</v>
      </c>
      <c r="Q67" s="5">
        <f>('RTP+TIP_Summary'!Q67+'RTP+TIP_Summary'!Q164)/1000000</f>
        <v>0</v>
      </c>
      <c r="R67" s="5">
        <f>('RTP+TIP_Summary'!R67+'RTP+TIP_Summary'!R164)/1000000</f>
        <v>0</v>
      </c>
      <c r="S67" s="5">
        <f>('RTP+TIP_Summary'!S67+'RTP+TIP_Summary'!S164)/1000000</f>
        <v>0</v>
      </c>
      <c r="T67" s="5">
        <f>('RTP+TIP_Summary'!T67+'RTP+TIP_Summary'!T164)/1000000</f>
        <v>0</v>
      </c>
      <c r="U67" s="5">
        <f>('RTP+TIP_Summary'!U67+'RTP+TIP_Summary'!U164)/1000000</f>
        <v>0</v>
      </c>
      <c r="V67" s="5">
        <f>('RTP+TIP_Summary'!V67+'RTP+TIP_Summary'!V164)/1000000</f>
        <v>0</v>
      </c>
      <c r="W67" s="5">
        <f>('RTP+TIP_Summary'!W67+'RTP+TIP_Summary'!W164)/1000000</f>
        <v>0</v>
      </c>
      <c r="X67" s="5">
        <f>('RTP+TIP_Summary'!X67+'RTP+TIP_Summary'!X164)/1000000</f>
        <v>0</v>
      </c>
      <c r="Y67" s="5">
        <f>('RTP+TIP_Summary'!Y67+'RTP+TIP_Summary'!Y164)/1000000</f>
        <v>0</v>
      </c>
      <c r="Z67" s="5">
        <f>('RTP+TIP_Summary'!Z67+'RTP+TIP_Summary'!Z164)/1000000</f>
        <v>0</v>
      </c>
      <c r="AA67" s="5">
        <f>('RTP+TIP_Summary'!AA67+'RTP+TIP_Summary'!AA164)/1000000</f>
        <v>0</v>
      </c>
      <c r="AB67" s="5">
        <f>('RTP+TIP_Summary'!AB67+'RTP+TIP_Summary'!AB164)/1000000</f>
        <v>0</v>
      </c>
      <c r="AC67" s="5">
        <f>('RTP+TIP_Summary'!AC67+'RTP+TIP_Summary'!AC164)/1000000</f>
        <v>0</v>
      </c>
      <c r="AD67" s="5">
        <f>('RTP+TIP_Summary'!AD67+'RTP+TIP_Summary'!AD164)/1000000</f>
        <v>0</v>
      </c>
      <c r="AE67" s="5">
        <f>('RTP+TIP_Summary'!AE67+'RTP+TIP_Summary'!AE164)/1000000</f>
        <v>0</v>
      </c>
      <c r="AF67" s="5">
        <f>('RTP+TIP_Summary'!AF67+'RTP+TIP_Summary'!AF164)/1000000</f>
        <v>0</v>
      </c>
      <c r="AG67" s="5">
        <f>('RTP+TIP_Summary'!AG67+'RTP+TIP_Summary'!AG164)/1000000</f>
        <v>0</v>
      </c>
      <c r="AH67" s="5">
        <f>('RTP+TIP_Summary'!AH67+'RTP+TIP_Summary'!AH164)/1000000</f>
        <v>0</v>
      </c>
      <c r="AI67" s="5">
        <f>('RTP+TIP_Summary'!AI67+'RTP+TIP_Summary'!AI164)/1000000</f>
        <v>0</v>
      </c>
      <c r="AJ67" s="5">
        <f>('RTP+TIP_Summary'!AJ67+'RTP+TIP_Summary'!AJ164)/1000000</f>
        <v>0</v>
      </c>
      <c r="AK67" s="5">
        <f>('RTP+TIP_Summary'!AK67+'RTP+TIP_Summary'!AK164)/1000000</f>
        <v>0</v>
      </c>
      <c r="AL67" s="5">
        <f>('RTP+TIP_Summary'!AL67+'RTP+TIP_Summary'!AL164)/1000000</f>
        <v>0</v>
      </c>
      <c r="AM67" s="5">
        <f>('RTP+TIP_Summary'!AM67+'RTP+TIP_Summary'!AM164)/1000000</f>
        <v>0</v>
      </c>
      <c r="AN67" s="5">
        <f>('RTP+TIP_Summary'!AN67+'RTP+TIP_Summary'!AN164)/1000000</f>
        <v>0</v>
      </c>
      <c r="AO67" s="5">
        <f>('RTP+TIP_Summary'!AO67+'RTP+TIP_Summary'!AO164)/1000000</f>
        <v>0</v>
      </c>
      <c r="AP67" s="5">
        <f>('RTP+TIP_Summary'!AP67+'RTP+TIP_Summary'!AP164)/1000000</f>
        <v>0</v>
      </c>
      <c r="AQ67" s="5">
        <f>('RTP+TIP_Summary'!AQ67+'RTP+TIP_Summary'!AQ164)/1000000</f>
        <v>0</v>
      </c>
      <c r="AR67" s="5">
        <f>('RTP+TIP_Summary'!AR67+'RTP+TIP_Summary'!AR164)/1000000</f>
        <v>0</v>
      </c>
      <c r="AS67" s="5">
        <f>('RTP+TIP_Summary'!AS67+'RTP+TIP_Summary'!AS164)/1000000</f>
        <v>0</v>
      </c>
      <c r="AT67" s="5">
        <f>('RTP+TIP_Summary'!AT67+'RTP+TIP_Summary'!AT164)/1000000</f>
        <v>0</v>
      </c>
      <c r="AU67" s="5">
        <f>('RTP+TIP_Summary'!AU67+'RTP+TIP_Summary'!AU164)/1000000</f>
        <v>0</v>
      </c>
    </row>
    <row r="68" spans="1:47">
      <c r="A68" s="5" t="str">
        <f>'RTP+TIP_Summary'!A68</f>
        <v>ODOT/RoadsandBridges</v>
      </c>
      <c r="B68" s="5">
        <f>('RTP+TIP_Summary'!B68+'RTP+TIP_Summary'!B165)/1000000</f>
        <v>0</v>
      </c>
      <c r="C68" s="5">
        <f>('RTP+TIP_Summary'!C68+'RTP+TIP_Summary'!C165)/1000000</f>
        <v>0.76139999999999997</v>
      </c>
      <c r="D68" s="5">
        <f>('RTP+TIP_Summary'!D68+'RTP+TIP_Summary'!D165)/1000000</f>
        <v>0</v>
      </c>
      <c r="E68" s="5">
        <f>('RTP+TIP_Summary'!E68+'RTP+TIP_Summary'!E165)/1000000</f>
        <v>0</v>
      </c>
      <c r="F68" s="5">
        <f>('RTP+TIP_Summary'!F68+'RTP+TIP_Summary'!F165)/1000000</f>
        <v>0</v>
      </c>
      <c r="G68" s="5">
        <f>('RTP+TIP_Summary'!G68+'RTP+TIP_Summary'!G165)/1000000</f>
        <v>0</v>
      </c>
      <c r="H68" s="5">
        <f>('RTP+TIP_Summary'!H68+'RTP+TIP_Summary'!H165)/1000000</f>
        <v>0</v>
      </c>
      <c r="I68" s="5">
        <f>('RTP+TIP_Summary'!I68+'RTP+TIP_Summary'!I165)/1000000</f>
        <v>0</v>
      </c>
      <c r="J68" s="5">
        <f>('RTP+TIP_Summary'!J68+'RTP+TIP_Summary'!J165)/1000000</f>
        <v>0</v>
      </c>
      <c r="K68" s="5">
        <f>('RTP+TIP_Summary'!K68+'RTP+TIP_Summary'!K165)/1000000</f>
        <v>0</v>
      </c>
      <c r="L68" s="5">
        <f>('RTP+TIP_Summary'!L68+'RTP+TIP_Summary'!L165)/1000000</f>
        <v>0</v>
      </c>
      <c r="M68" s="5">
        <f>('RTP+TIP_Summary'!M68+'RTP+TIP_Summary'!M165)/1000000</f>
        <v>0</v>
      </c>
      <c r="N68" s="5">
        <f>('RTP+TIP_Summary'!N68+'RTP+TIP_Summary'!N165)/1000000</f>
        <v>0</v>
      </c>
      <c r="O68" s="5">
        <f>('RTP+TIP_Summary'!O68+'RTP+TIP_Summary'!O165)/1000000</f>
        <v>0</v>
      </c>
      <c r="P68" s="5">
        <f>('RTP+TIP_Summary'!P68+'RTP+TIP_Summary'!P165)/1000000</f>
        <v>0</v>
      </c>
      <c r="Q68" s="5">
        <f>('RTP+TIP_Summary'!Q68+'RTP+TIP_Summary'!Q165)/1000000</f>
        <v>0</v>
      </c>
      <c r="R68" s="5">
        <f>('RTP+TIP_Summary'!R68+'RTP+TIP_Summary'!R165)/1000000</f>
        <v>0</v>
      </c>
      <c r="S68" s="5">
        <f>('RTP+TIP_Summary'!S68+'RTP+TIP_Summary'!S165)/1000000</f>
        <v>0</v>
      </c>
      <c r="T68" s="5">
        <f>('RTP+TIP_Summary'!T68+'RTP+TIP_Summary'!T165)/1000000</f>
        <v>0</v>
      </c>
      <c r="U68" s="5">
        <f>('RTP+TIP_Summary'!U68+'RTP+TIP_Summary'!U165)/1000000</f>
        <v>0</v>
      </c>
      <c r="V68" s="5">
        <f>('RTP+TIP_Summary'!V68+'RTP+TIP_Summary'!V165)/1000000</f>
        <v>0</v>
      </c>
      <c r="W68" s="5">
        <f>('RTP+TIP_Summary'!W68+'RTP+TIP_Summary'!W165)/1000000</f>
        <v>0</v>
      </c>
      <c r="X68" s="5">
        <f>('RTP+TIP_Summary'!X68+'RTP+TIP_Summary'!X165)/1000000</f>
        <v>0</v>
      </c>
      <c r="Y68" s="5">
        <f>('RTP+TIP_Summary'!Y68+'RTP+TIP_Summary'!Y165)/1000000</f>
        <v>0</v>
      </c>
      <c r="Z68" s="5">
        <f>('RTP+TIP_Summary'!Z68+'RTP+TIP_Summary'!Z165)/1000000</f>
        <v>0</v>
      </c>
      <c r="AA68" s="5">
        <f>('RTP+TIP_Summary'!AA68+'RTP+TIP_Summary'!AA165)/1000000</f>
        <v>0</v>
      </c>
      <c r="AB68" s="5">
        <f>('RTP+TIP_Summary'!AB68+'RTP+TIP_Summary'!AB165)/1000000</f>
        <v>0</v>
      </c>
      <c r="AC68" s="5">
        <f>('RTP+TIP_Summary'!AC68+'RTP+TIP_Summary'!AC165)/1000000</f>
        <v>0</v>
      </c>
      <c r="AD68" s="5">
        <f>('RTP+TIP_Summary'!AD68+'RTP+TIP_Summary'!AD165)/1000000</f>
        <v>0</v>
      </c>
      <c r="AE68" s="5">
        <f>('RTP+TIP_Summary'!AE68+'RTP+TIP_Summary'!AE165)/1000000</f>
        <v>0</v>
      </c>
      <c r="AF68" s="5">
        <f>('RTP+TIP_Summary'!AF68+'RTP+TIP_Summary'!AF165)/1000000</f>
        <v>0</v>
      </c>
      <c r="AG68" s="5">
        <f>('RTP+TIP_Summary'!AG68+'RTP+TIP_Summary'!AG165)/1000000</f>
        <v>0</v>
      </c>
      <c r="AH68" s="5">
        <f>('RTP+TIP_Summary'!AH68+'RTP+TIP_Summary'!AH165)/1000000</f>
        <v>0</v>
      </c>
      <c r="AI68" s="5">
        <f>('RTP+TIP_Summary'!AI68+'RTP+TIP_Summary'!AI165)/1000000</f>
        <v>0</v>
      </c>
      <c r="AJ68" s="5">
        <f>('RTP+TIP_Summary'!AJ68+'RTP+TIP_Summary'!AJ165)/1000000</f>
        <v>0</v>
      </c>
      <c r="AK68" s="5">
        <f>('RTP+TIP_Summary'!AK68+'RTP+TIP_Summary'!AK165)/1000000</f>
        <v>0</v>
      </c>
      <c r="AL68" s="5">
        <f>('RTP+TIP_Summary'!AL68+'RTP+TIP_Summary'!AL165)/1000000</f>
        <v>0</v>
      </c>
      <c r="AM68" s="5">
        <f>('RTP+TIP_Summary'!AM68+'RTP+TIP_Summary'!AM165)/1000000</f>
        <v>0</v>
      </c>
      <c r="AN68" s="5">
        <f>('RTP+TIP_Summary'!AN68+'RTP+TIP_Summary'!AN165)/1000000</f>
        <v>0</v>
      </c>
      <c r="AO68" s="5">
        <f>('RTP+TIP_Summary'!AO68+'RTP+TIP_Summary'!AO165)/1000000</f>
        <v>0</v>
      </c>
      <c r="AP68" s="5">
        <f>('RTP+TIP_Summary'!AP68+'RTP+TIP_Summary'!AP165)/1000000</f>
        <v>0</v>
      </c>
      <c r="AQ68" s="5">
        <f>('RTP+TIP_Summary'!AQ68+'RTP+TIP_Summary'!AQ165)/1000000</f>
        <v>0</v>
      </c>
      <c r="AR68" s="5">
        <f>('RTP+TIP_Summary'!AR68+'RTP+TIP_Summary'!AR165)/1000000</f>
        <v>0</v>
      </c>
      <c r="AS68" s="5">
        <f>('RTP+TIP_Summary'!AS68+'RTP+TIP_Summary'!AS165)/1000000</f>
        <v>0</v>
      </c>
      <c r="AT68" s="5">
        <f>('RTP+TIP_Summary'!AT68+'RTP+TIP_Summary'!AT165)/1000000</f>
        <v>0</v>
      </c>
      <c r="AU68" s="5">
        <f>('RTP+TIP_Summary'!AU68+'RTP+TIP_Summary'!AU165)/1000000</f>
        <v>0</v>
      </c>
    </row>
    <row r="69" spans="1:47">
      <c r="A69" s="5" t="str">
        <f>'RTP+TIP_Summary'!A69</f>
        <v>ODOT/System/corridorplanning</v>
      </c>
      <c r="B69" s="5">
        <f>('RTP+TIP_Summary'!B69+'RTP+TIP_Summary'!B166)/1000000</f>
        <v>0</v>
      </c>
      <c r="C69" s="5">
        <f>('RTP+TIP_Summary'!C69+'RTP+TIP_Summary'!C166)/1000000</f>
        <v>0.59066099999999999</v>
      </c>
      <c r="D69" s="5">
        <f>('RTP+TIP_Summary'!D69+'RTP+TIP_Summary'!D166)/1000000</f>
        <v>0</v>
      </c>
      <c r="E69" s="5">
        <f>('RTP+TIP_Summary'!E69+'RTP+TIP_Summary'!E166)/1000000</f>
        <v>0</v>
      </c>
      <c r="F69" s="5">
        <f>('RTP+TIP_Summary'!F69+'RTP+TIP_Summary'!F166)/1000000</f>
        <v>0</v>
      </c>
      <c r="G69" s="5">
        <f>('RTP+TIP_Summary'!G69+'RTP+TIP_Summary'!G166)/1000000</f>
        <v>0</v>
      </c>
      <c r="H69" s="5">
        <f>('RTP+TIP_Summary'!H69+'RTP+TIP_Summary'!H166)/1000000</f>
        <v>0</v>
      </c>
      <c r="I69" s="5">
        <f>('RTP+TIP_Summary'!I69+'RTP+TIP_Summary'!I166)/1000000</f>
        <v>0</v>
      </c>
      <c r="J69" s="5">
        <f>('RTP+TIP_Summary'!J69+'RTP+TIP_Summary'!J166)/1000000</f>
        <v>0</v>
      </c>
      <c r="K69" s="5">
        <f>('RTP+TIP_Summary'!K69+'RTP+TIP_Summary'!K166)/1000000</f>
        <v>0</v>
      </c>
      <c r="L69" s="5">
        <f>('RTP+TIP_Summary'!L69+'RTP+TIP_Summary'!L166)/1000000</f>
        <v>0</v>
      </c>
      <c r="M69" s="5">
        <f>('RTP+TIP_Summary'!M69+'RTP+TIP_Summary'!M166)/1000000</f>
        <v>0</v>
      </c>
      <c r="N69" s="5">
        <f>('RTP+TIP_Summary'!N69+'RTP+TIP_Summary'!N166)/1000000</f>
        <v>0</v>
      </c>
      <c r="O69" s="5">
        <f>('RTP+TIP_Summary'!O69+'RTP+TIP_Summary'!O166)/1000000</f>
        <v>0</v>
      </c>
      <c r="P69" s="5">
        <f>('RTP+TIP_Summary'!P69+'RTP+TIP_Summary'!P166)/1000000</f>
        <v>0</v>
      </c>
      <c r="Q69" s="5">
        <f>('RTP+TIP_Summary'!Q69+'RTP+TIP_Summary'!Q166)/1000000</f>
        <v>0</v>
      </c>
      <c r="R69" s="5">
        <f>('RTP+TIP_Summary'!R69+'RTP+TIP_Summary'!R166)/1000000</f>
        <v>0</v>
      </c>
      <c r="S69" s="5">
        <f>('RTP+TIP_Summary'!S69+'RTP+TIP_Summary'!S166)/1000000</f>
        <v>0</v>
      </c>
      <c r="T69" s="5">
        <f>('RTP+TIP_Summary'!T69+'RTP+TIP_Summary'!T166)/1000000</f>
        <v>0</v>
      </c>
      <c r="U69" s="5">
        <f>('RTP+TIP_Summary'!U69+'RTP+TIP_Summary'!U166)/1000000</f>
        <v>0</v>
      </c>
      <c r="V69" s="5">
        <f>('RTP+TIP_Summary'!V69+'RTP+TIP_Summary'!V166)/1000000</f>
        <v>0</v>
      </c>
      <c r="W69" s="5">
        <f>('RTP+TIP_Summary'!W69+'RTP+TIP_Summary'!W166)/1000000</f>
        <v>0</v>
      </c>
      <c r="X69" s="5">
        <f>('RTP+TIP_Summary'!X69+'RTP+TIP_Summary'!X166)/1000000</f>
        <v>0</v>
      </c>
      <c r="Y69" s="5">
        <f>('RTP+TIP_Summary'!Y69+'RTP+TIP_Summary'!Y166)/1000000</f>
        <v>0</v>
      </c>
      <c r="Z69" s="5">
        <f>('RTP+TIP_Summary'!Z69+'RTP+TIP_Summary'!Z166)/1000000</f>
        <v>0</v>
      </c>
      <c r="AA69" s="5">
        <f>('RTP+TIP_Summary'!AA69+'RTP+TIP_Summary'!AA166)/1000000</f>
        <v>0</v>
      </c>
      <c r="AB69" s="5">
        <f>('RTP+TIP_Summary'!AB69+'RTP+TIP_Summary'!AB166)/1000000</f>
        <v>0</v>
      </c>
      <c r="AC69" s="5">
        <f>('RTP+TIP_Summary'!AC69+'RTP+TIP_Summary'!AC166)/1000000</f>
        <v>0</v>
      </c>
      <c r="AD69" s="5">
        <f>('RTP+TIP_Summary'!AD69+'RTP+TIP_Summary'!AD166)/1000000</f>
        <v>0</v>
      </c>
      <c r="AE69" s="5">
        <f>('RTP+TIP_Summary'!AE69+'RTP+TIP_Summary'!AE166)/1000000</f>
        <v>0</v>
      </c>
      <c r="AF69" s="5">
        <f>('RTP+TIP_Summary'!AF69+'RTP+TIP_Summary'!AF166)/1000000</f>
        <v>0</v>
      </c>
      <c r="AG69" s="5">
        <f>('RTP+TIP_Summary'!AG69+'RTP+TIP_Summary'!AG166)/1000000</f>
        <v>0</v>
      </c>
      <c r="AH69" s="5">
        <f>('RTP+TIP_Summary'!AH69+'RTP+TIP_Summary'!AH166)/1000000</f>
        <v>0</v>
      </c>
      <c r="AI69" s="5">
        <f>('RTP+TIP_Summary'!AI69+'RTP+TIP_Summary'!AI166)/1000000</f>
        <v>0</v>
      </c>
      <c r="AJ69" s="5">
        <f>('RTP+TIP_Summary'!AJ69+'RTP+TIP_Summary'!AJ166)/1000000</f>
        <v>0</v>
      </c>
      <c r="AK69" s="5">
        <f>('RTP+TIP_Summary'!AK69+'RTP+TIP_Summary'!AK166)/1000000</f>
        <v>0</v>
      </c>
      <c r="AL69" s="5">
        <f>('RTP+TIP_Summary'!AL69+'RTP+TIP_Summary'!AL166)/1000000</f>
        <v>0</v>
      </c>
      <c r="AM69" s="5">
        <f>('RTP+TIP_Summary'!AM69+'RTP+TIP_Summary'!AM166)/1000000</f>
        <v>0</v>
      </c>
      <c r="AN69" s="5">
        <f>('RTP+TIP_Summary'!AN69+'RTP+TIP_Summary'!AN166)/1000000</f>
        <v>0</v>
      </c>
      <c r="AO69" s="5">
        <f>('RTP+TIP_Summary'!AO69+'RTP+TIP_Summary'!AO166)/1000000</f>
        <v>0</v>
      </c>
      <c r="AP69" s="5">
        <f>('RTP+TIP_Summary'!AP69+'RTP+TIP_Summary'!AP166)/1000000</f>
        <v>0</v>
      </c>
      <c r="AQ69" s="5">
        <f>('RTP+TIP_Summary'!AQ69+'RTP+TIP_Summary'!AQ166)/1000000</f>
        <v>0</v>
      </c>
      <c r="AR69" s="5">
        <f>('RTP+TIP_Summary'!AR69+'RTP+TIP_Summary'!AR166)/1000000</f>
        <v>0</v>
      </c>
      <c r="AS69" s="5">
        <f>('RTP+TIP_Summary'!AS69+'RTP+TIP_Summary'!AS166)/1000000</f>
        <v>0</v>
      </c>
      <c r="AT69" s="5">
        <f>('RTP+TIP_Summary'!AT69+'RTP+TIP_Summary'!AT166)/1000000</f>
        <v>0</v>
      </c>
      <c r="AU69" s="5">
        <f>('RTP+TIP_Summary'!AU69+'RTP+TIP_Summary'!AU166)/1000000</f>
        <v>0</v>
      </c>
    </row>
    <row r="70" spans="1:47">
      <c r="A70" s="5" t="str">
        <f>'RTP+TIP_Summary'!A70</f>
        <v>ODOT/Transit</v>
      </c>
      <c r="B70" s="5">
        <f>('RTP+TIP_Summary'!B70+'RTP+TIP_Summary'!B167)/1000000</f>
        <v>0</v>
      </c>
      <c r="C70" s="5">
        <f>('RTP+TIP_Summary'!C70+'RTP+TIP_Summary'!C167)/1000000</f>
        <v>9.1568670000000001</v>
      </c>
      <c r="D70" s="5">
        <f>('RTP+TIP_Summary'!D70+'RTP+TIP_Summary'!D167)/1000000</f>
        <v>10.963877</v>
      </c>
      <c r="E70" s="5">
        <f>('RTP+TIP_Summary'!E70+'RTP+TIP_Summary'!E167)/1000000</f>
        <v>0</v>
      </c>
      <c r="F70" s="5">
        <f>('RTP+TIP_Summary'!F70+'RTP+TIP_Summary'!F167)/1000000</f>
        <v>4.6479999999999997</v>
      </c>
      <c r="G70" s="5">
        <f>('RTP+TIP_Summary'!G70+'RTP+TIP_Summary'!G167)/1000000</f>
        <v>0</v>
      </c>
      <c r="H70" s="5">
        <f>('RTP+TIP_Summary'!H70+'RTP+TIP_Summary'!H167)/1000000</f>
        <v>0</v>
      </c>
      <c r="I70" s="5">
        <f>('RTP+TIP_Summary'!I70+'RTP+TIP_Summary'!I167)/1000000</f>
        <v>0</v>
      </c>
      <c r="J70" s="5">
        <f>('RTP+TIP_Summary'!J70+'RTP+TIP_Summary'!J167)/1000000</f>
        <v>0</v>
      </c>
      <c r="K70" s="5">
        <f>('RTP+TIP_Summary'!K70+'RTP+TIP_Summary'!K167)/1000000</f>
        <v>0</v>
      </c>
      <c r="L70" s="5">
        <f>('RTP+TIP_Summary'!L70+'RTP+TIP_Summary'!L167)/1000000</f>
        <v>0</v>
      </c>
      <c r="M70" s="5">
        <f>('RTP+TIP_Summary'!M70+'RTP+TIP_Summary'!M167)/1000000</f>
        <v>0</v>
      </c>
      <c r="N70" s="5">
        <f>('RTP+TIP_Summary'!N70+'RTP+TIP_Summary'!N167)/1000000</f>
        <v>0</v>
      </c>
      <c r="O70" s="5">
        <f>('RTP+TIP_Summary'!O70+'RTP+TIP_Summary'!O167)/1000000</f>
        <v>0</v>
      </c>
      <c r="P70" s="5">
        <f>('RTP+TIP_Summary'!P70+'RTP+TIP_Summary'!P167)/1000000</f>
        <v>0</v>
      </c>
      <c r="Q70" s="5">
        <f>('RTP+TIP_Summary'!Q70+'RTP+TIP_Summary'!Q167)/1000000</f>
        <v>0</v>
      </c>
      <c r="R70" s="5">
        <f>('RTP+TIP_Summary'!R70+'RTP+TIP_Summary'!R167)/1000000</f>
        <v>0</v>
      </c>
      <c r="S70" s="5">
        <f>('RTP+TIP_Summary'!S70+'RTP+TIP_Summary'!S167)/1000000</f>
        <v>0</v>
      </c>
      <c r="T70" s="5">
        <f>('RTP+TIP_Summary'!T70+'RTP+TIP_Summary'!T167)/1000000</f>
        <v>0</v>
      </c>
      <c r="U70" s="5">
        <f>('RTP+TIP_Summary'!U70+'RTP+TIP_Summary'!U167)/1000000</f>
        <v>0</v>
      </c>
      <c r="V70" s="5">
        <f>('RTP+TIP_Summary'!V70+'RTP+TIP_Summary'!V167)/1000000</f>
        <v>0</v>
      </c>
      <c r="W70" s="5">
        <f>('RTP+TIP_Summary'!W70+'RTP+TIP_Summary'!W167)/1000000</f>
        <v>0</v>
      </c>
      <c r="X70" s="5">
        <f>('RTP+TIP_Summary'!X70+'RTP+TIP_Summary'!X167)/1000000</f>
        <v>0</v>
      </c>
      <c r="Y70" s="5">
        <f>('RTP+TIP_Summary'!Y70+'RTP+TIP_Summary'!Y167)/1000000</f>
        <v>0</v>
      </c>
      <c r="Z70" s="5">
        <f>('RTP+TIP_Summary'!Z70+'RTP+TIP_Summary'!Z167)/1000000</f>
        <v>0</v>
      </c>
      <c r="AA70" s="5">
        <f>('RTP+TIP_Summary'!AA70+'RTP+TIP_Summary'!AA167)/1000000</f>
        <v>0</v>
      </c>
      <c r="AB70" s="5">
        <f>('RTP+TIP_Summary'!AB70+'RTP+TIP_Summary'!AB167)/1000000</f>
        <v>0</v>
      </c>
      <c r="AC70" s="5">
        <f>('RTP+TIP_Summary'!AC70+'RTP+TIP_Summary'!AC167)/1000000</f>
        <v>0</v>
      </c>
      <c r="AD70" s="5">
        <f>('RTP+TIP_Summary'!AD70+'RTP+TIP_Summary'!AD167)/1000000</f>
        <v>0</v>
      </c>
      <c r="AE70" s="5">
        <f>('RTP+TIP_Summary'!AE70+'RTP+TIP_Summary'!AE167)/1000000</f>
        <v>0</v>
      </c>
      <c r="AF70" s="5">
        <f>('RTP+TIP_Summary'!AF70+'RTP+TIP_Summary'!AF167)/1000000</f>
        <v>0</v>
      </c>
      <c r="AG70" s="5">
        <f>('RTP+TIP_Summary'!AG70+'RTP+TIP_Summary'!AG167)/1000000</f>
        <v>0</v>
      </c>
      <c r="AH70" s="5">
        <f>('RTP+TIP_Summary'!AH70+'RTP+TIP_Summary'!AH167)/1000000</f>
        <v>0</v>
      </c>
      <c r="AI70" s="5">
        <f>('RTP+TIP_Summary'!AI70+'RTP+TIP_Summary'!AI167)/1000000</f>
        <v>0</v>
      </c>
      <c r="AJ70" s="5">
        <f>('RTP+TIP_Summary'!AJ70+'RTP+TIP_Summary'!AJ167)/1000000</f>
        <v>0</v>
      </c>
      <c r="AK70" s="5">
        <f>('RTP+TIP_Summary'!AK70+'RTP+TIP_Summary'!AK167)/1000000</f>
        <v>0</v>
      </c>
      <c r="AL70" s="5">
        <f>('RTP+TIP_Summary'!AL70+'RTP+TIP_Summary'!AL167)/1000000</f>
        <v>0</v>
      </c>
      <c r="AM70" s="5">
        <f>('RTP+TIP_Summary'!AM70+'RTP+TIP_Summary'!AM167)/1000000</f>
        <v>0</v>
      </c>
      <c r="AN70" s="5">
        <f>('RTP+TIP_Summary'!AN70+'RTP+TIP_Summary'!AN167)/1000000</f>
        <v>0</v>
      </c>
      <c r="AO70" s="5">
        <f>('RTP+TIP_Summary'!AO70+'RTP+TIP_Summary'!AO167)/1000000</f>
        <v>0</v>
      </c>
      <c r="AP70" s="5">
        <f>('RTP+TIP_Summary'!AP70+'RTP+TIP_Summary'!AP167)/1000000</f>
        <v>0</v>
      </c>
      <c r="AQ70" s="5">
        <f>('RTP+TIP_Summary'!AQ70+'RTP+TIP_Summary'!AQ167)/1000000</f>
        <v>0</v>
      </c>
      <c r="AR70" s="5">
        <f>('RTP+TIP_Summary'!AR70+'RTP+TIP_Summary'!AR167)/1000000</f>
        <v>0</v>
      </c>
      <c r="AS70" s="5">
        <f>('RTP+TIP_Summary'!AS70+'RTP+TIP_Summary'!AS167)/1000000</f>
        <v>0</v>
      </c>
      <c r="AT70" s="5">
        <f>('RTP+TIP_Summary'!AT70+'RTP+TIP_Summary'!AT167)/1000000</f>
        <v>0</v>
      </c>
      <c r="AU70" s="5">
        <f>('RTP+TIP_Summary'!AU70+'RTP+TIP_Summary'!AU167)/1000000</f>
        <v>0</v>
      </c>
    </row>
    <row r="71" spans="1:47">
      <c r="A71" s="5" t="str">
        <f>'RTP+TIP_Summary'!A71</f>
        <v>Port/Roadwayandbridge</v>
      </c>
      <c r="B71" s="5">
        <f>('RTP+TIP_Summary'!B71+'RTP+TIP_Summary'!B168)/1000000</f>
        <v>9.5500000000000002E-2</v>
      </c>
      <c r="C71" s="5">
        <f>('RTP+TIP_Summary'!C71+'RTP+TIP_Summary'!C168)/1000000</f>
        <v>0</v>
      </c>
      <c r="D71" s="5">
        <f>('RTP+TIP_Summary'!D71+'RTP+TIP_Summary'!D168)/1000000</f>
        <v>0</v>
      </c>
      <c r="E71" s="5">
        <f>('RTP+TIP_Summary'!E71+'RTP+TIP_Summary'!E168)/1000000</f>
        <v>0.32118999999999998</v>
      </c>
      <c r="F71" s="5">
        <f>('RTP+TIP_Summary'!F71+'RTP+TIP_Summary'!F168)/1000000</f>
        <v>3.6433779999999998</v>
      </c>
      <c r="G71" s="5">
        <f>('RTP+TIP_Summary'!G71+'RTP+TIP_Summary'!G168)/1000000</f>
        <v>0</v>
      </c>
      <c r="H71" s="5">
        <f>('RTP+TIP_Summary'!H71+'RTP+TIP_Summary'!H168)/1000000</f>
        <v>0</v>
      </c>
      <c r="I71" s="5">
        <f>('RTP+TIP_Summary'!I71+'RTP+TIP_Summary'!I168)/1000000</f>
        <v>0</v>
      </c>
      <c r="J71" s="5">
        <f>('RTP+TIP_Summary'!J71+'RTP+TIP_Summary'!J168)/1000000</f>
        <v>0</v>
      </c>
      <c r="K71" s="5">
        <f>('RTP+TIP_Summary'!K71+'RTP+TIP_Summary'!K168)/1000000</f>
        <v>0</v>
      </c>
      <c r="L71" s="5">
        <f>('RTP+TIP_Summary'!L71+'RTP+TIP_Summary'!L168)/1000000</f>
        <v>0</v>
      </c>
      <c r="M71" s="5">
        <f>('RTP+TIP_Summary'!M71+'RTP+TIP_Summary'!M168)/1000000</f>
        <v>0</v>
      </c>
      <c r="N71" s="5">
        <f>('RTP+TIP_Summary'!N71+'RTP+TIP_Summary'!N168)/1000000</f>
        <v>0</v>
      </c>
      <c r="O71" s="5">
        <f>('RTP+TIP_Summary'!O71+'RTP+TIP_Summary'!O168)/1000000</f>
        <v>0</v>
      </c>
      <c r="P71" s="5">
        <f>('RTP+TIP_Summary'!P71+'RTP+TIP_Summary'!P168)/1000000</f>
        <v>0</v>
      </c>
      <c r="Q71" s="5">
        <f>('RTP+TIP_Summary'!Q71+'RTP+TIP_Summary'!Q168)/1000000</f>
        <v>0</v>
      </c>
      <c r="R71" s="5">
        <f>('RTP+TIP_Summary'!R71+'RTP+TIP_Summary'!R168)/1000000</f>
        <v>0</v>
      </c>
      <c r="S71" s="5">
        <f>('RTP+TIP_Summary'!S71+'RTP+TIP_Summary'!S168)/1000000</f>
        <v>0</v>
      </c>
      <c r="T71" s="5">
        <f>('RTP+TIP_Summary'!T71+'RTP+TIP_Summary'!T168)/1000000</f>
        <v>0</v>
      </c>
      <c r="U71" s="5">
        <f>('RTP+TIP_Summary'!U71+'RTP+TIP_Summary'!U168)/1000000</f>
        <v>0</v>
      </c>
      <c r="V71" s="5">
        <f>('RTP+TIP_Summary'!V71+'RTP+TIP_Summary'!V168)/1000000</f>
        <v>0</v>
      </c>
      <c r="W71" s="5">
        <f>('RTP+TIP_Summary'!W71+'RTP+TIP_Summary'!W168)/1000000</f>
        <v>0</v>
      </c>
      <c r="X71" s="5">
        <f>('RTP+TIP_Summary'!X71+'RTP+TIP_Summary'!X168)/1000000</f>
        <v>0</v>
      </c>
      <c r="Y71" s="5">
        <f>('RTP+TIP_Summary'!Y71+'RTP+TIP_Summary'!Y168)/1000000</f>
        <v>0</v>
      </c>
      <c r="Z71" s="5">
        <f>('RTP+TIP_Summary'!Z71+'RTP+TIP_Summary'!Z168)/1000000</f>
        <v>0</v>
      </c>
      <c r="AA71" s="5">
        <f>('RTP+TIP_Summary'!AA71+'RTP+TIP_Summary'!AA168)/1000000</f>
        <v>0</v>
      </c>
      <c r="AB71" s="5">
        <f>('RTP+TIP_Summary'!AB71+'RTP+TIP_Summary'!AB168)/1000000</f>
        <v>0</v>
      </c>
      <c r="AC71" s="5">
        <f>('RTP+TIP_Summary'!AC71+'RTP+TIP_Summary'!AC168)/1000000</f>
        <v>0</v>
      </c>
      <c r="AD71" s="5">
        <f>('RTP+TIP_Summary'!AD71+'RTP+TIP_Summary'!AD168)/1000000</f>
        <v>0</v>
      </c>
      <c r="AE71" s="5">
        <f>('RTP+TIP_Summary'!AE71+'RTP+TIP_Summary'!AE168)/1000000</f>
        <v>0</v>
      </c>
      <c r="AF71" s="5">
        <f>('RTP+TIP_Summary'!AF71+'RTP+TIP_Summary'!AF168)/1000000</f>
        <v>0</v>
      </c>
      <c r="AG71" s="5">
        <f>('RTP+TIP_Summary'!AG71+'RTP+TIP_Summary'!AG168)/1000000</f>
        <v>0</v>
      </c>
      <c r="AH71" s="5">
        <f>('RTP+TIP_Summary'!AH71+'RTP+TIP_Summary'!AH168)/1000000</f>
        <v>0</v>
      </c>
      <c r="AI71" s="5">
        <f>('RTP+TIP_Summary'!AI71+'RTP+TIP_Summary'!AI168)/1000000</f>
        <v>0</v>
      </c>
      <c r="AJ71" s="5">
        <f>('RTP+TIP_Summary'!AJ71+'RTP+TIP_Summary'!AJ168)/1000000</f>
        <v>0</v>
      </c>
      <c r="AK71" s="5">
        <f>('RTP+TIP_Summary'!AK71+'RTP+TIP_Summary'!AK168)/1000000</f>
        <v>0</v>
      </c>
      <c r="AL71" s="5">
        <f>('RTP+TIP_Summary'!AL71+'RTP+TIP_Summary'!AL168)/1000000</f>
        <v>0</v>
      </c>
      <c r="AM71" s="5">
        <f>('RTP+TIP_Summary'!AM71+'RTP+TIP_Summary'!AM168)/1000000</f>
        <v>0</v>
      </c>
      <c r="AN71" s="5">
        <f>('RTP+TIP_Summary'!AN71+'RTP+TIP_Summary'!AN168)/1000000</f>
        <v>0</v>
      </c>
      <c r="AO71" s="5">
        <f>('RTP+TIP_Summary'!AO71+'RTP+TIP_Summary'!AO168)/1000000</f>
        <v>0</v>
      </c>
      <c r="AP71" s="5">
        <f>('RTP+TIP_Summary'!AP71+'RTP+TIP_Summary'!AP168)/1000000</f>
        <v>0</v>
      </c>
      <c r="AQ71" s="5">
        <f>('RTP+TIP_Summary'!AQ71+'RTP+TIP_Summary'!AQ168)/1000000</f>
        <v>0</v>
      </c>
      <c r="AR71" s="5">
        <f>('RTP+TIP_Summary'!AR71+'RTP+TIP_Summary'!AR168)/1000000</f>
        <v>0</v>
      </c>
      <c r="AS71" s="5">
        <f>('RTP+TIP_Summary'!AS71+'RTP+TIP_Summary'!AS168)/1000000</f>
        <v>0</v>
      </c>
      <c r="AT71" s="5">
        <f>('RTP+TIP_Summary'!AT71+'RTP+TIP_Summary'!AT168)/1000000</f>
        <v>0</v>
      </c>
      <c r="AU71" s="5">
        <f>('RTP+TIP_Summary'!AU71+'RTP+TIP_Summary'!AU168)/1000000</f>
        <v>0</v>
      </c>
    </row>
    <row r="72" spans="1:47">
      <c r="A72" s="5" t="str">
        <f>'RTP+TIP_Summary'!A72</f>
        <v>Port/Pedestrian</v>
      </c>
      <c r="B72" s="5">
        <f>('RTP+TIP_Summary'!B72+'RTP+TIP_Summary'!B169)/1000000</f>
        <v>0</v>
      </c>
      <c r="C72" s="5">
        <f>('RTP+TIP_Summary'!C72+'RTP+TIP_Summary'!C169)/1000000</f>
        <v>13.623787999999999</v>
      </c>
      <c r="D72" s="5">
        <f>('RTP+TIP_Summary'!D72+'RTP+TIP_Summary'!D169)/1000000</f>
        <v>0</v>
      </c>
      <c r="E72" s="5">
        <f>('RTP+TIP_Summary'!E72+'RTP+TIP_Summary'!E169)/1000000</f>
        <v>0</v>
      </c>
      <c r="F72" s="5">
        <f>('RTP+TIP_Summary'!F72+'RTP+TIP_Summary'!F169)/1000000</f>
        <v>0</v>
      </c>
      <c r="G72" s="5">
        <f>('RTP+TIP_Summary'!G72+'RTP+TIP_Summary'!G169)/1000000</f>
        <v>0</v>
      </c>
      <c r="H72" s="5">
        <f>('RTP+TIP_Summary'!H72+'RTP+TIP_Summary'!H169)/1000000</f>
        <v>0</v>
      </c>
      <c r="I72" s="5">
        <f>('RTP+TIP_Summary'!I72+'RTP+TIP_Summary'!I169)/1000000</f>
        <v>0</v>
      </c>
      <c r="J72" s="5">
        <f>('RTP+TIP_Summary'!J72+'RTP+TIP_Summary'!J169)/1000000</f>
        <v>0</v>
      </c>
      <c r="K72" s="5">
        <f>('RTP+TIP_Summary'!K72+'RTP+TIP_Summary'!K169)/1000000</f>
        <v>0</v>
      </c>
      <c r="L72" s="5">
        <f>('RTP+TIP_Summary'!L72+'RTP+TIP_Summary'!L169)/1000000</f>
        <v>0</v>
      </c>
      <c r="M72" s="5">
        <f>('RTP+TIP_Summary'!M72+'RTP+TIP_Summary'!M169)/1000000</f>
        <v>0</v>
      </c>
      <c r="N72" s="5">
        <f>('RTP+TIP_Summary'!N72+'RTP+TIP_Summary'!N169)/1000000</f>
        <v>0</v>
      </c>
      <c r="O72" s="5">
        <f>('RTP+TIP_Summary'!O72+'RTP+TIP_Summary'!O169)/1000000</f>
        <v>0</v>
      </c>
      <c r="P72" s="5">
        <f>('RTP+TIP_Summary'!P72+'RTP+TIP_Summary'!P169)/1000000</f>
        <v>0</v>
      </c>
      <c r="Q72" s="5">
        <f>('RTP+TIP_Summary'!Q72+'RTP+TIP_Summary'!Q169)/1000000</f>
        <v>0</v>
      </c>
      <c r="R72" s="5">
        <f>('RTP+TIP_Summary'!R72+'RTP+TIP_Summary'!R169)/1000000</f>
        <v>0</v>
      </c>
      <c r="S72" s="5">
        <f>('RTP+TIP_Summary'!S72+'RTP+TIP_Summary'!S169)/1000000</f>
        <v>0</v>
      </c>
      <c r="T72" s="5">
        <f>('RTP+TIP_Summary'!T72+'RTP+TIP_Summary'!T169)/1000000</f>
        <v>0</v>
      </c>
      <c r="U72" s="5">
        <f>('RTP+TIP_Summary'!U72+'RTP+TIP_Summary'!U169)/1000000</f>
        <v>0</v>
      </c>
      <c r="V72" s="5">
        <f>('RTP+TIP_Summary'!V72+'RTP+TIP_Summary'!V169)/1000000</f>
        <v>0</v>
      </c>
      <c r="W72" s="5">
        <f>('RTP+TIP_Summary'!W72+'RTP+TIP_Summary'!W169)/1000000</f>
        <v>0</v>
      </c>
      <c r="X72" s="5">
        <f>('RTP+TIP_Summary'!X72+'RTP+TIP_Summary'!X169)/1000000</f>
        <v>0</v>
      </c>
      <c r="Y72" s="5">
        <f>('RTP+TIP_Summary'!Y72+'RTP+TIP_Summary'!Y169)/1000000</f>
        <v>0</v>
      </c>
      <c r="Z72" s="5">
        <f>('RTP+TIP_Summary'!Z72+'RTP+TIP_Summary'!Z169)/1000000</f>
        <v>0</v>
      </c>
      <c r="AA72" s="5">
        <f>('RTP+TIP_Summary'!AA72+'RTP+TIP_Summary'!AA169)/1000000</f>
        <v>0</v>
      </c>
      <c r="AB72" s="5">
        <f>('RTP+TIP_Summary'!AB72+'RTP+TIP_Summary'!AB169)/1000000</f>
        <v>0</v>
      </c>
      <c r="AC72" s="5">
        <f>('RTP+TIP_Summary'!AC72+'RTP+TIP_Summary'!AC169)/1000000</f>
        <v>0</v>
      </c>
      <c r="AD72" s="5">
        <f>('RTP+TIP_Summary'!AD72+'RTP+TIP_Summary'!AD169)/1000000</f>
        <v>0</v>
      </c>
      <c r="AE72" s="5">
        <f>('RTP+TIP_Summary'!AE72+'RTP+TIP_Summary'!AE169)/1000000</f>
        <v>0</v>
      </c>
      <c r="AF72" s="5">
        <f>('RTP+TIP_Summary'!AF72+'RTP+TIP_Summary'!AF169)/1000000</f>
        <v>0</v>
      </c>
      <c r="AG72" s="5">
        <f>('RTP+TIP_Summary'!AG72+'RTP+TIP_Summary'!AG169)/1000000</f>
        <v>0</v>
      </c>
      <c r="AH72" s="5">
        <f>('RTP+TIP_Summary'!AH72+'RTP+TIP_Summary'!AH169)/1000000</f>
        <v>0</v>
      </c>
      <c r="AI72" s="5">
        <f>('RTP+TIP_Summary'!AI72+'RTP+TIP_Summary'!AI169)/1000000</f>
        <v>0</v>
      </c>
      <c r="AJ72" s="5">
        <f>('RTP+TIP_Summary'!AJ72+'RTP+TIP_Summary'!AJ169)/1000000</f>
        <v>0</v>
      </c>
      <c r="AK72" s="5">
        <f>('RTP+TIP_Summary'!AK72+'RTP+TIP_Summary'!AK169)/1000000</f>
        <v>0</v>
      </c>
      <c r="AL72" s="5">
        <f>('RTP+TIP_Summary'!AL72+'RTP+TIP_Summary'!AL169)/1000000</f>
        <v>0</v>
      </c>
      <c r="AM72" s="5">
        <f>('RTP+TIP_Summary'!AM72+'RTP+TIP_Summary'!AM169)/1000000</f>
        <v>0</v>
      </c>
      <c r="AN72" s="5">
        <f>('RTP+TIP_Summary'!AN72+'RTP+TIP_Summary'!AN169)/1000000</f>
        <v>0</v>
      </c>
      <c r="AO72" s="5">
        <f>('RTP+TIP_Summary'!AO72+'RTP+TIP_Summary'!AO169)/1000000</f>
        <v>0</v>
      </c>
      <c r="AP72" s="5">
        <f>('RTP+TIP_Summary'!AP72+'RTP+TIP_Summary'!AP169)/1000000</f>
        <v>0</v>
      </c>
      <c r="AQ72" s="5">
        <f>('RTP+TIP_Summary'!AQ72+'RTP+TIP_Summary'!AQ169)/1000000</f>
        <v>0</v>
      </c>
      <c r="AR72" s="5">
        <f>('RTP+TIP_Summary'!AR72+'RTP+TIP_Summary'!AR169)/1000000</f>
        <v>0</v>
      </c>
      <c r="AS72" s="5">
        <f>('RTP+TIP_Summary'!AS72+'RTP+TIP_Summary'!AS169)/1000000</f>
        <v>0</v>
      </c>
      <c r="AT72" s="5">
        <f>('RTP+TIP_Summary'!AT72+'RTP+TIP_Summary'!AT169)/1000000</f>
        <v>0</v>
      </c>
      <c r="AU72" s="5">
        <f>('RTP+TIP_Summary'!AU72+'RTP+TIP_Summary'!AU169)/1000000</f>
        <v>0</v>
      </c>
    </row>
    <row r="73" spans="1:47">
      <c r="A73" s="5" t="str">
        <f>'RTP+TIP_Summary'!A73</f>
        <v>Port/Bike</v>
      </c>
      <c r="B73" s="5">
        <f>('RTP+TIP_Summary'!B73+'RTP+TIP_Summary'!B170)/1000000</f>
        <v>0</v>
      </c>
      <c r="C73" s="5">
        <f>('RTP+TIP_Summary'!C73+'RTP+TIP_Summary'!C170)/1000000</f>
        <v>1.5629660000000001</v>
      </c>
      <c r="D73" s="5">
        <f>('RTP+TIP_Summary'!D73+'RTP+TIP_Summary'!D170)/1000000</f>
        <v>0</v>
      </c>
      <c r="E73" s="5">
        <f>('RTP+TIP_Summary'!E73+'RTP+TIP_Summary'!E170)/1000000</f>
        <v>0</v>
      </c>
      <c r="F73" s="5">
        <f>('RTP+TIP_Summary'!F73+'RTP+TIP_Summary'!F170)/1000000</f>
        <v>0</v>
      </c>
      <c r="G73" s="5">
        <f>('RTP+TIP_Summary'!G73+'RTP+TIP_Summary'!G170)/1000000</f>
        <v>0</v>
      </c>
      <c r="H73" s="5">
        <f>('RTP+TIP_Summary'!H73+'RTP+TIP_Summary'!H170)/1000000</f>
        <v>0</v>
      </c>
      <c r="I73" s="5">
        <f>('RTP+TIP_Summary'!I73+'RTP+TIP_Summary'!I170)/1000000</f>
        <v>0</v>
      </c>
      <c r="J73" s="5">
        <f>('RTP+TIP_Summary'!J73+'RTP+TIP_Summary'!J170)/1000000</f>
        <v>0</v>
      </c>
      <c r="K73" s="5">
        <f>('RTP+TIP_Summary'!K73+'RTP+TIP_Summary'!K170)/1000000</f>
        <v>0</v>
      </c>
      <c r="L73" s="5">
        <f>('RTP+TIP_Summary'!L73+'RTP+TIP_Summary'!L170)/1000000</f>
        <v>0</v>
      </c>
      <c r="M73" s="5">
        <f>('RTP+TIP_Summary'!M73+'RTP+TIP_Summary'!M170)/1000000</f>
        <v>0</v>
      </c>
      <c r="N73" s="5">
        <f>('RTP+TIP_Summary'!N73+'RTP+TIP_Summary'!N170)/1000000</f>
        <v>0</v>
      </c>
      <c r="O73" s="5">
        <f>('RTP+TIP_Summary'!O73+'RTP+TIP_Summary'!O170)/1000000</f>
        <v>0</v>
      </c>
      <c r="P73" s="5">
        <f>('RTP+TIP_Summary'!P73+'RTP+TIP_Summary'!P170)/1000000</f>
        <v>0</v>
      </c>
      <c r="Q73" s="5">
        <f>('RTP+TIP_Summary'!Q73+'RTP+TIP_Summary'!Q170)/1000000</f>
        <v>0</v>
      </c>
      <c r="R73" s="5">
        <f>('RTP+TIP_Summary'!R73+'RTP+TIP_Summary'!R170)/1000000</f>
        <v>0</v>
      </c>
      <c r="S73" s="5">
        <f>('RTP+TIP_Summary'!S73+'RTP+TIP_Summary'!S170)/1000000</f>
        <v>0</v>
      </c>
      <c r="T73" s="5">
        <f>('RTP+TIP_Summary'!T73+'RTP+TIP_Summary'!T170)/1000000</f>
        <v>0</v>
      </c>
      <c r="U73" s="5">
        <f>('RTP+TIP_Summary'!U73+'RTP+TIP_Summary'!U170)/1000000</f>
        <v>0</v>
      </c>
      <c r="V73" s="5">
        <f>('RTP+TIP_Summary'!V73+'RTP+TIP_Summary'!V170)/1000000</f>
        <v>0</v>
      </c>
      <c r="W73" s="5">
        <f>('RTP+TIP_Summary'!W73+'RTP+TIP_Summary'!W170)/1000000</f>
        <v>0</v>
      </c>
      <c r="X73" s="5">
        <f>('RTP+TIP_Summary'!X73+'RTP+TIP_Summary'!X170)/1000000</f>
        <v>0</v>
      </c>
      <c r="Y73" s="5">
        <f>('RTP+TIP_Summary'!Y73+'RTP+TIP_Summary'!Y170)/1000000</f>
        <v>0</v>
      </c>
      <c r="Z73" s="5">
        <f>('RTP+TIP_Summary'!Z73+'RTP+TIP_Summary'!Z170)/1000000</f>
        <v>0</v>
      </c>
      <c r="AA73" s="5">
        <f>('RTP+TIP_Summary'!AA73+'RTP+TIP_Summary'!AA170)/1000000</f>
        <v>0</v>
      </c>
      <c r="AB73" s="5">
        <f>('RTP+TIP_Summary'!AB73+'RTP+TIP_Summary'!AB170)/1000000</f>
        <v>0</v>
      </c>
      <c r="AC73" s="5">
        <f>('RTP+TIP_Summary'!AC73+'RTP+TIP_Summary'!AC170)/1000000</f>
        <v>0</v>
      </c>
      <c r="AD73" s="5">
        <f>('RTP+TIP_Summary'!AD73+'RTP+TIP_Summary'!AD170)/1000000</f>
        <v>0</v>
      </c>
      <c r="AE73" s="5">
        <f>('RTP+TIP_Summary'!AE73+'RTP+TIP_Summary'!AE170)/1000000</f>
        <v>0</v>
      </c>
      <c r="AF73" s="5">
        <f>('RTP+TIP_Summary'!AF73+'RTP+TIP_Summary'!AF170)/1000000</f>
        <v>0</v>
      </c>
      <c r="AG73" s="5">
        <f>('RTP+TIP_Summary'!AG73+'RTP+TIP_Summary'!AG170)/1000000</f>
        <v>0</v>
      </c>
      <c r="AH73" s="5">
        <f>('RTP+TIP_Summary'!AH73+'RTP+TIP_Summary'!AH170)/1000000</f>
        <v>0</v>
      </c>
      <c r="AI73" s="5">
        <f>('RTP+TIP_Summary'!AI73+'RTP+TIP_Summary'!AI170)/1000000</f>
        <v>0</v>
      </c>
      <c r="AJ73" s="5">
        <f>('RTP+TIP_Summary'!AJ73+'RTP+TIP_Summary'!AJ170)/1000000</f>
        <v>0</v>
      </c>
      <c r="AK73" s="5">
        <f>('RTP+TIP_Summary'!AK73+'RTP+TIP_Summary'!AK170)/1000000</f>
        <v>0</v>
      </c>
      <c r="AL73" s="5">
        <f>('RTP+TIP_Summary'!AL73+'RTP+TIP_Summary'!AL170)/1000000</f>
        <v>0</v>
      </c>
      <c r="AM73" s="5">
        <f>('RTP+TIP_Summary'!AM73+'RTP+TIP_Summary'!AM170)/1000000</f>
        <v>0</v>
      </c>
      <c r="AN73" s="5">
        <f>('RTP+TIP_Summary'!AN73+'RTP+TIP_Summary'!AN170)/1000000</f>
        <v>0</v>
      </c>
      <c r="AO73" s="5">
        <f>('RTP+TIP_Summary'!AO73+'RTP+TIP_Summary'!AO170)/1000000</f>
        <v>0</v>
      </c>
      <c r="AP73" s="5">
        <f>('RTP+TIP_Summary'!AP73+'RTP+TIP_Summary'!AP170)/1000000</f>
        <v>0</v>
      </c>
      <c r="AQ73" s="5">
        <f>('RTP+TIP_Summary'!AQ73+'RTP+TIP_Summary'!AQ170)/1000000</f>
        <v>0</v>
      </c>
      <c r="AR73" s="5">
        <f>('RTP+TIP_Summary'!AR73+'RTP+TIP_Summary'!AR170)/1000000</f>
        <v>0</v>
      </c>
      <c r="AS73" s="5">
        <f>('RTP+TIP_Summary'!AS73+'RTP+TIP_Summary'!AS170)/1000000</f>
        <v>0</v>
      </c>
      <c r="AT73" s="5">
        <f>('RTP+TIP_Summary'!AT73+'RTP+TIP_Summary'!AT170)/1000000</f>
        <v>0</v>
      </c>
      <c r="AU73" s="5">
        <f>('RTP+TIP_Summary'!AU73+'RTP+TIP_Summary'!AU170)/1000000</f>
        <v>0</v>
      </c>
    </row>
    <row r="74" spans="1:47">
      <c r="A74" s="5" t="str">
        <f>'RTP+TIP_Summary'!A74</f>
        <v>Port/Other</v>
      </c>
      <c r="B74" s="5">
        <f>('RTP+TIP_Summary'!B74+'RTP+TIP_Summary'!B171)/1000000</f>
        <v>0</v>
      </c>
      <c r="C74" s="5">
        <f>('RTP+TIP_Summary'!C74+'RTP+TIP_Summary'!C171)/1000000</f>
        <v>0</v>
      </c>
      <c r="D74" s="5">
        <f>('RTP+TIP_Summary'!D74+'RTP+TIP_Summary'!D171)/1000000</f>
        <v>0</v>
      </c>
      <c r="E74" s="5">
        <f>('RTP+TIP_Summary'!E74+'RTP+TIP_Summary'!E171)/1000000</f>
        <v>0</v>
      </c>
      <c r="F74" s="5">
        <f>('RTP+TIP_Summary'!F74+'RTP+TIP_Summary'!F171)/1000000</f>
        <v>0</v>
      </c>
      <c r="G74" s="5">
        <f>('RTP+TIP_Summary'!G74+'RTP+TIP_Summary'!G171)/1000000</f>
        <v>0</v>
      </c>
      <c r="H74" s="5">
        <f>('RTP+TIP_Summary'!H74+'RTP+TIP_Summary'!H171)/1000000</f>
        <v>0</v>
      </c>
      <c r="I74" s="5">
        <f>('RTP+TIP_Summary'!I74+'RTP+TIP_Summary'!I171)/1000000</f>
        <v>0</v>
      </c>
      <c r="J74" s="5">
        <f>('RTP+TIP_Summary'!J74+'RTP+TIP_Summary'!J171)/1000000</f>
        <v>0</v>
      </c>
      <c r="K74" s="5">
        <f>('RTP+TIP_Summary'!K74+'RTP+TIP_Summary'!K171)/1000000</f>
        <v>0</v>
      </c>
      <c r="L74" s="5">
        <f>('RTP+TIP_Summary'!L74+'RTP+TIP_Summary'!L171)/1000000</f>
        <v>0</v>
      </c>
      <c r="M74" s="5">
        <f>('RTP+TIP_Summary'!M74+'RTP+TIP_Summary'!M171)/1000000</f>
        <v>0</v>
      </c>
      <c r="N74" s="5">
        <f>('RTP+TIP_Summary'!N74+'RTP+TIP_Summary'!N171)/1000000</f>
        <v>0</v>
      </c>
      <c r="O74" s="5">
        <f>('RTP+TIP_Summary'!O74+'RTP+TIP_Summary'!O171)/1000000</f>
        <v>0</v>
      </c>
      <c r="P74" s="5">
        <f>('RTP+TIP_Summary'!P74+'RTP+TIP_Summary'!P171)/1000000</f>
        <v>0</v>
      </c>
      <c r="Q74" s="5">
        <f>('RTP+TIP_Summary'!Q74+'RTP+TIP_Summary'!Q171)/1000000</f>
        <v>0</v>
      </c>
      <c r="R74" s="5">
        <f>('RTP+TIP_Summary'!R74+'RTP+TIP_Summary'!R171)/1000000</f>
        <v>0</v>
      </c>
      <c r="S74" s="5">
        <f>('RTP+TIP_Summary'!S74+'RTP+TIP_Summary'!S171)/1000000</f>
        <v>0</v>
      </c>
      <c r="T74" s="5">
        <f>('RTP+TIP_Summary'!T74+'RTP+TIP_Summary'!T171)/1000000</f>
        <v>0</v>
      </c>
      <c r="U74" s="5">
        <f>('RTP+TIP_Summary'!U74+'RTP+TIP_Summary'!U171)/1000000</f>
        <v>0</v>
      </c>
      <c r="V74" s="5">
        <f>('RTP+TIP_Summary'!V74+'RTP+TIP_Summary'!V171)/1000000</f>
        <v>0</v>
      </c>
      <c r="W74" s="5">
        <f>('RTP+TIP_Summary'!W74+'RTP+TIP_Summary'!W171)/1000000</f>
        <v>0</v>
      </c>
      <c r="X74" s="5">
        <f>('RTP+TIP_Summary'!X74+'RTP+TIP_Summary'!X171)/1000000</f>
        <v>0</v>
      </c>
      <c r="Y74" s="5">
        <f>('RTP+TIP_Summary'!Y74+'RTP+TIP_Summary'!Y171)/1000000</f>
        <v>0</v>
      </c>
      <c r="Z74" s="5">
        <f>('RTP+TIP_Summary'!Z74+'RTP+TIP_Summary'!Z171)/1000000</f>
        <v>0</v>
      </c>
      <c r="AA74" s="5">
        <f>('RTP+TIP_Summary'!AA74+'RTP+TIP_Summary'!AA171)/1000000</f>
        <v>0</v>
      </c>
      <c r="AB74" s="5">
        <f>('RTP+TIP_Summary'!AB74+'RTP+TIP_Summary'!AB171)/1000000</f>
        <v>0</v>
      </c>
      <c r="AC74" s="5">
        <f>('RTP+TIP_Summary'!AC74+'RTP+TIP_Summary'!AC171)/1000000</f>
        <v>0</v>
      </c>
      <c r="AD74" s="5">
        <f>('RTP+TIP_Summary'!AD74+'RTP+TIP_Summary'!AD171)/1000000</f>
        <v>0</v>
      </c>
      <c r="AE74" s="5">
        <f>('RTP+TIP_Summary'!AE74+'RTP+TIP_Summary'!AE171)/1000000</f>
        <v>0</v>
      </c>
      <c r="AF74" s="5">
        <f>('RTP+TIP_Summary'!AF74+'RTP+TIP_Summary'!AF171)/1000000</f>
        <v>0</v>
      </c>
      <c r="AG74" s="5">
        <f>('RTP+TIP_Summary'!AG74+'RTP+TIP_Summary'!AG171)/1000000</f>
        <v>0</v>
      </c>
      <c r="AH74" s="5">
        <f>('RTP+TIP_Summary'!AH74+'RTP+TIP_Summary'!AH171)/1000000</f>
        <v>0</v>
      </c>
      <c r="AI74" s="5">
        <f>('RTP+TIP_Summary'!AI74+'RTP+TIP_Summary'!AI171)/1000000</f>
        <v>0</v>
      </c>
      <c r="AJ74" s="5">
        <f>('RTP+TIP_Summary'!AJ74+'RTP+TIP_Summary'!AJ171)/1000000</f>
        <v>0</v>
      </c>
      <c r="AK74" s="5">
        <f>('RTP+TIP_Summary'!AK74+'RTP+TIP_Summary'!AK171)/1000000</f>
        <v>0</v>
      </c>
      <c r="AL74" s="5">
        <f>('RTP+TIP_Summary'!AL74+'RTP+TIP_Summary'!AL171)/1000000</f>
        <v>0</v>
      </c>
      <c r="AM74" s="5">
        <f>('RTP+TIP_Summary'!AM74+'RTP+TIP_Summary'!AM171)/1000000</f>
        <v>0</v>
      </c>
      <c r="AN74" s="5">
        <f>('RTP+TIP_Summary'!AN74+'RTP+TIP_Summary'!AN171)/1000000</f>
        <v>0</v>
      </c>
      <c r="AO74" s="5">
        <f>('RTP+TIP_Summary'!AO74+'RTP+TIP_Summary'!AO171)/1000000</f>
        <v>0</v>
      </c>
      <c r="AP74" s="5">
        <f>('RTP+TIP_Summary'!AP74+'RTP+TIP_Summary'!AP171)/1000000</f>
        <v>0</v>
      </c>
      <c r="AQ74" s="5">
        <f>('RTP+TIP_Summary'!AQ74+'RTP+TIP_Summary'!AQ171)/1000000</f>
        <v>0</v>
      </c>
      <c r="AR74" s="5">
        <f>('RTP+TIP_Summary'!AR74+'RTP+TIP_Summary'!AR171)/1000000</f>
        <v>0</v>
      </c>
      <c r="AS74" s="5">
        <f>('RTP+TIP_Summary'!AS74+'RTP+TIP_Summary'!AS171)/1000000</f>
        <v>0</v>
      </c>
      <c r="AT74" s="5">
        <f>('RTP+TIP_Summary'!AT74+'RTP+TIP_Summary'!AT171)/1000000</f>
        <v>0</v>
      </c>
      <c r="AU74" s="5">
        <f>('RTP+TIP_Summary'!AU74+'RTP+TIP_Summary'!AU171)/1000000</f>
        <v>0</v>
      </c>
    </row>
    <row r="75" spans="1:47">
      <c r="A75" s="5" t="str">
        <f>'RTP+TIP_Summary'!A75</f>
        <v>City/Bike</v>
      </c>
      <c r="B75" s="5">
        <f>('RTP+TIP_Summary'!B75+'RTP+TIP_Summary'!B172)/1000000</f>
        <v>0</v>
      </c>
      <c r="C75" s="5">
        <f>('RTP+TIP_Summary'!C75+'RTP+TIP_Summary'!C172)/1000000</f>
        <v>1.0895809999999999</v>
      </c>
      <c r="D75" s="5">
        <f>('RTP+TIP_Summary'!D75+'RTP+TIP_Summary'!D172)/1000000</f>
        <v>0</v>
      </c>
      <c r="E75" s="5">
        <f>('RTP+TIP_Summary'!E75+'RTP+TIP_Summary'!E172)/1000000</f>
        <v>0</v>
      </c>
      <c r="F75" s="5">
        <f>('RTP+TIP_Summary'!F75+'RTP+TIP_Summary'!F172)/1000000</f>
        <v>0</v>
      </c>
      <c r="G75" s="5">
        <f>('RTP+TIP_Summary'!G75+'RTP+TIP_Summary'!G172)/1000000</f>
        <v>0</v>
      </c>
      <c r="H75" s="5">
        <f>('RTP+TIP_Summary'!H75+'RTP+TIP_Summary'!H172)/1000000</f>
        <v>0</v>
      </c>
      <c r="I75" s="5">
        <f>('RTP+TIP_Summary'!I75+'RTP+TIP_Summary'!I172)/1000000</f>
        <v>0</v>
      </c>
      <c r="J75" s="5">
        <f>('RTP+TIP_Summary'!J75+'RTP+TIP_Summary'!J172)/1000000</f>
        <v>0</v>
      </c>
      <c r="K75" s="5">
        <f>('RTP+TIP_Summary'!K75+'RTP+TIP_Summary'!K172)/1000000</f>
        <v>0</v>
      </c>
      <c r="L75" s="5">
        <f>('RTP+TIP_Summary'!L75+'RTP+TIP_Summary'!L172)/1000000</f>
        <v>0</v>
      </c>
      <c r="M75" s="5">
        <f>('RTP+TIP_Summary'!M75+'RTP+TIP_Summary'!M172)/1000000</f>
        <v>0</v>
      </c>
      <c r="N75" s="5">
        <f>('RTP+TIP_Summary'!N75+'RTP+TIP_Summary'!N172)/1000000</f>
        <v>0</v>
      </c>
      <c r="O75" s="5">
        <f>('RTP+TIP_Summary'!O75+'RTP+TIP_Summary'!O172)/1000000</f>
        <v>0</v>
      </c>
      <c r="P75" s="5">
        <f>('RTP+TIP_Summary'!P75+'RTP+TIP_Summary'!P172)/1000000</f>
        <v>0</v>
      </c>
      <c r="Q75" s="5">
        <f>('RTP+TIP_Summary'!Q75+'RTP+TIP_Summary'!Q172)/1000000</f>
        <v>0</v>
      </c>
      <c r="R75" s="5">
        <f>('RTP+TIP_Summary'!R75+'RTP+TIP_Summary'!R172)/1000000</f>
        <v>0</v>
      </c>
      <c r="S75" s="5">
        <f>('RTP+TIP_Summary'!S75+'RTP+TIP_Summary'!S172)/1000000</f>
        <v>0</v>
      </c>
      <c r="T75" s="5">
        <f>('RTP+TIP_Summary'!T75+'RTP+TIP_Summary'!T172)/1000000</f>
        <v>0</v>
      </c>
      <c r="U75" s="5">
        <f>('RTP+TIP_Summary'!U75+'RTP+TIP_Summary'!U172)/1000000</f>
        <v>0</v>
      </c>
      <c r="V75" s="5">
        <f>('RTP+TIP_Summary'!V75+'RTP+TIP_Summary'!V172)/1000000</f>
        <v>0</v>
      </c>
      <c r="W75" s="5">
        <f>('RTP+TIP_Summary'!W75+'RTP+TIP_Summary'!W172)/1000000</f>
        <v>0</v>
      </c>
      <c r="X75" s="5">
        <f>('RTP+TIP_Summary'!X75+'RTP+TIP_Summary'!X172)/1000000</f>
        <v>0</v>
      </c>
      <c r="Y75" s="5">
        <f>('RTP+TIP_Summary'!Y75+'RTP+TIP_Summary'!Y172)/1000000</f>
        <v>0</v>
      </c>
      <c r="Z75" s="5">
        <f>('RTP+TIP_Summary'!Z75+'RTP+TIP_Summary'!Z172)/1000000</f>
        <v>0</v>
      </c>
      <c r="AA75" s="5">
        <f>('RTP+TIP_Summary'!AA75+'RTP+TIP_Summary'!AA172)/1000000</f>
        <v>0</v>
      </c>
      <c r="AB75" s="5">
        <f>('RTP+TIP_Summary'!AB75+'RTP+TIP_Summary'!AB172)/1000000</f>
        <v>0</v>
      </c>
      <c r="AC75" s="5">
        <f>('RTP+TIP_Summary'!AC75+'RTP+TIP_Summary'!AC172)/1000000</f>
        <v>0</v>
      </c>
      <c r="AD75" s="5">
        <f>('RTP+TIP_Summary'!AD75+'RTP+TIP_Summary'!AD172)/1000000</f>
        <v>0</v>
      </c>
      <c r="AE75" s="5">
        <f>('RTP+TIP_Summary'!AE75+'RTP+TIP_Summary'!AE172)/1000000</f>
        <v>0</v>
      </c>
      <c r="AF75" s="5">
        <f>('RTP+TIP_Summary'!AF75+'RTP+TIP_Summary'!AF172)/1000000</f>
        <v>0</v>
      </c>
      <c r="AG75" s="5">
        <f>('RTP+TIP_Summary'!AG75+'RTP+TIP_Summary'!AG172)/1000000</f>
        <v>0</v>
      </c>
      <c r="AH75" s="5">
        <f>('RTP+TIP_Summary'!AH75+'RTP+TIP_Summary'!AH172)/1000000</f>
        <v>0</v>
      </c>
      <c r="AI75" s="5">
        <f>('RTP+TIP_Summary'!AI75+'RTP+TIP_Summary'!AI172)/1000000</f>
        <v>0</v>
      </c>
      <c r="AJ75" s="5">
        <f>('RTP+TIP_Summary'!AJ75+'RTP+TIP_Summary'!AJ172)/1000000</f>
        <v>0</v>
      </c>
      <c r="AK75" s="5">
        <f>('RTP+TIP_Summary'!AK75+'RTP+TIP_Summary'!AK172)/1000000</f>
        <v>0</v>
      </c>
      <c r="AL75" s="5">
        <f>('RTP+TIP_Summary'!AL75+'RTP+TIP_Summary'!AL172)/1000000</f>
        <v>0</v>
      </c>
      <c r="AM75" s="5">
        <f>('RTP+TIP_Summary'!AM75+'RTP+TIP_Summary'!AM172)/1000000</f>
        <v>0</v>
      </c>
      <c r="AN75" s="5">
        <f>('RTP+TIP_Summary'!AN75+'RTP+TIP_Summary'!AN172)/1000000</f>
        <v>0</v>
      </c>
      <c r="AO75" s="5">
        <f>('RTP+TIP_Summary'!AO75+'RTP+TIP_Summary'!AO172)/1000000</f>
        <v>0</v>
      </c>
      <c r="AP75" s="5">
        <f>('RTP+TIP_Summary'!AP75+'RTP+TIP_Summary'!AP172)/1000000</f>
        <v>0</v>
      </c>
      <c r="AQ75" s="5">
        <f>('RTP+TIP_Summary'!AQ75+'RTP+TIP_Summary'!AQ172)/1000000</f>
        <v>0</v>
      </c>
      <c r="AR75" s="5">
        <f>('RTP+TIP_Summary'!AR75+'RTP+TIP_Summary'!AR172)/1000000</f>
        <v>0</v>
      </c>
      <c r="AS75" s="5">
        <f>('RTP+TIP_Summary'!AS75+'RTP+TIP_Summary'!AS172)/1000000</f>
        <v>0</v>
      </c>
      <c r="AT75" s="5">
        <f>('RTP+TIP_Summary'!AT75+'RTP+TIP_Summary'!AT172)/1000000</f>
        <v>0</v>
      </c>
      <c r="AU75" s="5">
        <f>('RTP+TIP_Summary'!AU75+'RTP+TIP_Summary'!AU172)/1000000</f>
        <v>0</v>
      </c>
    </row>
    <row r="76" spans="1:47">
      <c r="A76" s="5" t="str">
        <f>'RTP+TIP_Summary'!A76</f>
        <v>City/System/corridorplanning</v>
      </c>
      <c r="B76" s="5">
        <f>('RTP+TIP_Summary'!B76+'RTP+TIP_Summary'!B173)/1000000</f>
        <v>0</v>
      </c>
      <c r="C76" s="5">
        <f>('RTP+TIP_Summary'!C76+'RTP+TIP_Summary'!C173)/1000000</f>
        <v>0</v>
      </c>
      <c r="D76" s="5">
        <f>('RTP+TIP_Summary'!D76+'RTP+TIP_Summary'!D173)/1000000</f>
        <v>4.7300000000000004</v>
      </c>
      <c r="E76" s="5">
        <f>('RTP+TIP_Summary'!E76+'RTP+TIP_Summary'!E173)/1000000</f>
        <v>0.55722700000000003</v>
      </c>
      <c r="F76" s="5">
        <f>('RTP+TIP_Summary'!F76+'RTP+TIP_Summary'!F173)/1000000</f>
        <v>0</v>
      </c>
      <c r="G76" s="5">
        <f>('RTP+TIP_Summary'!G76+'RTP+TIP_Summary'!G173)/1000000</f>
        <v>0</v>
      </c>
      <c r="H76" s="5">
        <f>('RTP+TIP_Summary'!H76+'RTP+TIP_Summary'!H173)/1000000</f>
        <v>0</v>
      </c>
      <c r="I76" s="5">
        <f>('RTP+TIP_Summary'!I76+'RTP+TIP_Summary'!I173)/1000000</f>
        <v>0</v>
      </c>
      <c r="J76" s="5">
        <f>('RTP+TIP_Summary'!J76+'RTP+TIP_Summary'!J173)/1000000</f>
        <v>0</v>
      </c>
      <c r="K76" s="5">
        <f>('RTP+TIP_Summary'!K76+'RTP+TIP_Summary'!K173)/1000000</f>
        <v>0</v>
      </c>
      <c r="L76" s="5">
        <f>('RTP+TIP_Summary'!L76+'RTP+TIP_Summary'!L173)/1000000</f>
        <v>0</v>
      </c>
      <c r="M76" s="5">
        <f>('RTP+TIP_Summary'!M76+'RTP+TIP_Summary'!M173)/1000000</f>
        <v>0</v>
      </c>
      <c r="N76" s="5">
        <f>('RTP+TIP_Summary'!N76+'RTP+TIP_Summary'!N173)/1000000</f>
        <v>0</v>
      </c>
      <c r="O76" s="5">
        <f>('RTP+TIP_Summary'!O76+'RTP+TIP_Summary'!O173)/1000000</f>
        <v>0</v>
      </c>
      <c r="P76" s="5">
        <f>('RTP+TIP_Summary'!P76+'RTP+TIP_Summary'!P173)/1000000</f>
        <v>0</v>
      </c>
      <c r="Q76" s="5">
        <f>('RTP+TIP_Summary'!Q76+'RTP+TIP_Summary'!Q173)/1000000</f>
        <v>0</v>
      </c>
      <c r="R76" s="5">
        <f>('RTP+TIP_Summary'!R76+'RTP+TIP_Summary'!R173)/1000000</f>
        <v>0</v>
      </c>
      <c r="S76" s="5">
        <f>('RTP+TIP_Summary'!S76+'RTP+TIP_Summary'!S173)/1000000</f>
        <v>0</v>
      </c>
      <c r="T76" s="5">
        <f>('RTP+TIP_Summary'!T76+'RTP+TIP_Summary'!T173)/1000000</f>
        <v>0</v>
      </c>
      <c r="U76" s="5">
        <f>('RTP+TIP_Summary'!U76+'RTP+TIP_Summary'!U173)/1000000</f>
        <v>0</v>
      </c>
      <c r="V76" s="5">
        <f>('RTP+TIP_Summary'!V76+'RTP+TIP_Summary'!V173)/1000000</f>
        <v>0</v>
      </c>
      <c r="W76" s="5">
        <f>('RTP+TIP_Summary'!W76+'RTP+TIP_Summary'!W173)/1000000</f>
        <v>0</v>
      </c>
      <c r="X76" s="5">
        <f>('RTP+TIP_Summary'!X76+'RTP+TIP_Summary'!X173)/1000000</f>
        <v>0</v>
      </c>
      <c r="Y76" s="5">
        <f>('RTP+TIP_Summary'!Y76+'RTP+TIP_Summary'!Y173)/1000000</f>
        <v>0</v>
      </c>
      <c r="Z76" s="5">
        <f>('RTP+TIP_Summary'!Z76+'RTP+TIP_Summary'!Z173)/1000000</f>
        <v>0</v>
      </c>
      <c r="AA76" s="5">
        <f>('RTP+TIP_Summary'!AA76+'RTP+TIP_Summary'!AA173)/1000000</f>
        <v>0</v>
      </c>
      <c r="AB76" s="5">
        <f>('RTP+TIP_Summary'!AB76+'RTP+TIP_Summary'!AB173)/1000000</f>
        <v>0</v>
      </c>
      <c r="AC76" s="5">
        <f>('RTP+TIP_Summary'!AC76+'RTP+TIP_Summary'!AC173)/1000000</f>
        <v>0</v>
      </c>
      <c r="AD76" s="5">
        <f>('RTP+TIP_Summary'!AD76+'RTP+TIP_Summary'!AD173)/1000000</f>
        <v>0</v>
      </c>
      <c r="AE76" s="5">
        <f>('RTP+TIP_Summary'!AE76+'RTP+TIP_Summary'!AE173)/1000000</f>
        <v>0</v>
      </c>
      <c r="AF76" s="5">
        <f>('RTP+TIP_Summary'!AF76+'RTP+TIP_Summary'!AF173)/1000000</f>
        <v>0</v>
      </c>
      <c r="AG76" s="5">
        <f>('RTP+TIP_Summary'!AG76+'RTP+TIP_Summary'!AG173)/1000000</f>
        <v>0</v>
      </c>
      <c r="AH76" s="5">
        <f>('RTP+TIP_Summary'!AH76+'RTP+TIP_Summary'!AH173)/1000000</f>
        <v>0</v>
      </c>
      <c r="AI76" s="5">
        <f>('RTP+TIP_Summary'!AI76+'RTP+TIP_Summary'!AI173)/1000000</f>
        <v>0</v>
      </c>
      <c r="AJ76" s="5">
        <f>('RTP+TIP_Summary'!AJ76+'RTP+TIP_Summary'!AJ173)/1000000</f>
        <v>0</v>
      </c>
      <c r="AK76" s="5">
        <f>('RTP+TIP_Summary'!AK76+'RTP+TIP_Summary'!AK173)/1000000</f>
        <v>0</v>
      </c>
      <c r="AL76" s="5">
        <f>('RTP+TIP_Summary'!AL76+'RTP+TIP_Summary'!AL173)/1000000</f>
        <v>0</v>
      </c>
      <c r="AM76" s="5">
        <f>('RTP+TIP_Summary'!AM76+'RTP+TIP_Summary'!AM173)/1000000</f>
        <v>0</v>
      </c>
      <c r="AN76" s="5">
        <f>('RTP+TIP_Summary'!AN76+'RTP+TIP_Summary'!AN173)/1000000</f>
        <v>0</v>
      </c>
      <c r="AO76" s="5">
        <f>('RTP+TIP_Summary'!AO76+'RTP+TIP_Summary'!AO173)/1000000</f>
        <v>0</v>
      </c>
      <c r="AP76" s="5">
        <f>('RTP+TIP_Summary'!AP76+'RTP+TIP_Summary'!AP173)/1000000</f>
        <v>0</v>
      </c>
      <c r="AQ76" s="5">
        <f>('RTP+TIP_Summary'!AQ76+'RTP+TIP_Summary'!AQ173)/1000000</f>
        <v>0</v>
      </c>
      <c r="AR76" s="5">
        <f>('RTP+TIP_Summary'!AR76+'RTP+TIP_Summary'!AR173)/1000000</f>
        <v>0</v>
      </c>
      <c r="AS76" s="5">
        <f>('RTP+TIP_Summary'!AS76+'RTP+TIP_Summary'!AS173)/1000000</f>
        <v>0</v>
      </c>
      <c r="AT76" s="5">
        <f>('RTP+TIP_Summary'!AT76+'RTP+TIP_Summary'!AT173)/1000000</f>
        <v>0</v>
      </c>
      <c r="AU76" s="5">
        <f>('RTP+TIP_Summary'!AU76+'RTP+TIP_Summary'!AU173)/1000000</f>
        <v>0</v>
      </c>
    </row>
    <row r="77" spans="1:47">
      <c r="A77" s="5" t="str">
        <f>'RTP+TIP_Summary'!A77</f>
        <v>Other/Roadwayandbridge</v>
      </c>
      <c r="B77" s="5">
        <f>('RTP+TIP_Summary'!B77+'RTP+TIP_Summary'!B174)/1000000</f>
        <v>0</v>
      </c>
      <c r="C77" s="5">
        <f>('RTP+TIP_Summary'!C77+'RTP+TIP_Summary'!C174)/1000000</f>
        <v>1.666547</v>
      </c>
      <c r="D77" s="5">
        <f>('RTP+TIP_Summary'!D77+'RTP+TIP_Summary'!D174)/1000000</f>
        <v>0</v>
      </c>
      <c r="E77" s="5">
        <f>('RTP+TIP_Summary'!E77+'RTP+TIP_Summary'!E174)/1000000</f>
        <v>0</v>
      </c>
      <c r="F77" s="5">
        <f>('RTP+TIP_Summary'!F77+'RTP+TIP_Summary'!F174)/1000000</f>
        <v>0</v>
      </c>
      <c r="G77" s="5">
        <f>('RTP+TIP_Summary'!G77+'RTP+TIP_Summary'!G174)/1000000</f>
        <v>0</v>
      </c>
      <c r="H77" s="5">
        <f>('RTP+TIP_Summary'!H77+'RTP+TIP_Summary'!H174)/1000000</f>
        <v>0</v>
      </c>
      <c r="I77" s="5">
        <f>('RTP+TIP_Summary'!I77+'RTP+TIP_Summary'!I174)/1000000</f>
        <v>0</v>
      </c>
      <c r="J77" s="5">
        <f>('RTP+TIP_Summary'!J77+'RTP+TIP_Summary'!J174)/1000000</f>
        <v>0</v>
      </c>
      <c r="K77" s="5">
        <f>('RTP+TIP_Summary'!K77+'RTP+TIP_Summary'!K174)/1000000</f>
        <v>0</v>
      </c>
      <c r="L77" s="5">
        <f>('RTP+TIP_Summary'!L77+'RTP+TIP_Summary'!L174)/1000000</f>
        <v>0</v>
      </c>
      <c r="M77" s="5">
        <f>('RTP+TIP_Summary'!M77+'RTP+TIP_Summary'!M174)/1000000</f>
        <v>0</v>
      </c>
      <c r="N77" s="5">
        <f>('RTP+TIP_Summary'!N77+'RTP+TIP_Summary'!N174)/1000000</f>
        <v>0</v>
      </c>
      <c r="O77" s="5">
        <f>('RTP+TIP_Summary'!O77+'RTP+TIP_Summary'!O174)/1000000</f>
        <v>0</v>
      </c>
      <c r="P77" s="5">
        <f>('RTP+TIP_Summary'!P77+'RTP+TIP_Summary'!P174)/1000000</f>
        <v>0</v>
      </c>
      <c r="Q77" s="5">
        <f>('RTP+TIP_Summary'!Q77+'RTP+TIP_Summary'!Q174)/1000000</f>
        <v>0</v>
      </c>
      <c r="R77" s="5">
        <f>('RTP+TIP_Summary'!R77+'RTP+TIP_Summary'!R174)/1000000</f>
        <v>0</v>
      </c>
      <c r="S77" s="5">
        <f>('RTP+TIP_Summary'!S77+'RTP+TIP_Summary'!S174)/1000000</f>
        <v>0</v>
      </c>
      <c r="T77" s="5">
        <f>('RTP+TIP_Summary'!T77+'RTP+TIP_Summary'!T174)/1000000</f>
        <v>0</v>
      </c>
      <c r="U77" s="5">
        <f>('RTP+TIP_Summary'!U77+'RTP+TIP_Summary'!U174)/1000000</f>
        <v>0</v>
      </c>
      <c r="V77" s="5">
        <f>('RTP+TIP_Summary'!V77+'RTP+TIP_Summary'!V174)/1000000</f>
        <v>0</v>
      </c>
      <c r="W77" s="5">
        <f>('RTP+TIP_Summary'!W77+'RTP+TIP_Summary'!W174)/1000000</f>
        <v>0</v>
      </c>
      <c r="X77" s="5">
        <f>('RTP+TIP_Summary'!X77+'RTP+TIP_Summary'!X174)/1000000</f>
        <v>0</v>
      </c>
      <c r="Y77" s="5">
        <f>('RTP+TIP_Summary'!Y77+'RTP+TIP_Summary'!Y174)/1000000</f>
        <v>0</v>
      </c>
      <c r="Z77" s="5">
        <f>('RTP+TIP_Summary'!Z77+'RTP+TIP_Summary'!Z174)/1000000</f>
        <v>0</v>
      </c>
      <c r="AA77" s="5">
        <f>('RTP+TIP_Summary'!AA77+'RTP+TIP_Summary'!AA174)/1000000</f>
        <v>0</v>
      </c>
      <c r="AB77" s="5">
        <f>('RTP+TIP_Summary'!AB77+'RTP+TIP_Summary'!AB174)/1000000</f>
        <v>0</v>
      </c>
      <c r="AC77" s="5">
        <f>('RTP+TIP_Summary'!AC77+'RTP+TIP_Summary'!AC174)/1000000</f>
        <v>0</v>
      </c>
      <c r="AD77" s="5">
        <f>('RTP+TIP_Summary'!AD77+'RTP+TIP_Summary'!AD174)/1000000</f>
        <v>0</v>
      </c>
      <c r="AE77" s="5">
        <f>('RTP+TIP_Summary'!AE77+'RTP+TIP_Summary'!AE174)/1000000</f>
        <v>0</v>
      </c>
      <c r="AF77" s="5">
        <f>('RTP+TIP_Summary'!AF77+'RTP+TIP_Summary'!AF174)/1000000</f>
        <v>0</v>
      </c>
      <c r="AG77" s="5">
        <f>('RTP+TIP_Summary'!AG77+'RTP+TIP_Summary'!AG174)/1000000</f>
        <v>0</v>
      </c>
      <c r="AH77" s="5">
        <f>('RTP+TIP_Summary'!AH77+'RTP+TIP_Summary'!AH174)/1000000</f>
        <v>0</v>
      </c>
      <c r="AI77" s="5">
        <f>('RTP+TIP_Summary'!AI77+'RTP+TIP_Summary'!AI174)/1000000</f>
        <v>0</v>
      </c>
      <c r="AJ77" s="5">
        <f>('RTP+TIP_Summary'!AJ77+'RTP+TIP_Summary'!AJ174)/1000000</f>
        <v>0</v>
      </c>
      <c r="AK77" s="5">
        <f>('RTP+TIP_Summary'!AK77+'RTP+TIP_Summary'!AK174)/1000000</f>
        <v>0</v>
      </c>
      <c r="AL77" s="5">
        <f>('RTP+TIP_Summary'!AL77+'RTP+TIP_Summary'!AL174)/1000000</f>
        <v>0</v>
      </c>
      <c r="AM77" s="5">
        <f>('RTP+TIP_Summary'!AM77+'RTP+TIP_Summary'!AM174)/1000000</f>
        <v>0</v>
      </c>
      <c r="AN77" s="5">
        <f>('RTP+TIP_Summary'!AN77+'RTP+TIP_Summary'!AN174)/1000000</f>
        <v>0</v>
      </c>
      <c r="AO77" s="5">
        <f>('RTP+TIP_Summary'!AO77+'RTP+TIP_Summary'!AO174)/1000000</f>
        <v>0</v>
      </c>
      <c r="AP77" s="5">
        <f>('RTP+TIP_Summary'!AP77+'RTP+TIP_Summary'!AP174)/1000000</f>
        <v>0</v>
      </c>
      <c r="AQ77" s="5">
        <f>('RTP+TIP_Summary'!AQ77+'RTP+TIP_Summary'!AQ174)/1000000</f>
        <v>0</v>
      </c>
      <c r="AR77" s="5">
        <f>('RTP+TIP_Summary'!AR77+'RTP+TIP_Summary'!AR174)/1000000</f>
        <v>0</v>
      </c>
      <c r="AS77" s="5">
        <f>('RTP+TIP_Summary'!AS77+'RTP+TIP_Summary'!AS174)/1000000</f>
        <v>0</v>
      </c>
      <c r="AT77" s="5">
        <f>('RTP+TIP_Summary'!AT77+'RTP+TIP_Summary'!AT174)/1000000</f>
        <v>0</v>
      </c>
      <c r="AU77" s="5">
        <f>('RTP+TIP_Summary'!AU77+'RTP+TIP_Summary'!AU174)/1000000</f>
        <v>0</v>
      </c>
    </row>
    <row r="78" spans="1:47">
      <c r="A78" s="5" t="str">
        <f>'RTP+TIP_Summary'!A78</f>
        <v>Other/Pedestrian</v>
      </c>
      <c r="B78" s="5">
        <f>('RTP+TIP_Summary'!B78+'RTP+TIP_Summary'!B175)/1000000</f>
        <v>0</v>
      </c>
      <c r="C78" s="5">
        <f>('RTP+TIP_Summary'!C78+'RTP+TIP_Summary'!C175)/1000000</f>
        <v>0.55679000000000001</v>
      </c>
      <c r="D78" s="5">
        <f>('RTP+TIP_Summary'!D78+'RTP+TIP_Summary'!D175)/1000000</f>
        <v>0</v>
      </c>
      <c r="E78" s="5">
        <f>('RTP+TIP_Summary'!E78+'RTP+TIP_Summary'!E175)/1000000</f>
        <v>0</v>
      </c>
      <c r="F78" s="5">
        <f>('RTP+TIP_Summary'!F78+'RTP+TIP_Summary'!F175)/1000000</f>
        <v>0</v>
      </c>
      <c r="G78" s="5">
        <f>('RTP+TIP_Summary'!G78+'RTP+TIP_Summary'!G175)/1000000</f>
        <v>0</v>
      </c>
      <c r="H78" s="5">
        <f>('RTP+TIP_Summary'!H78+'RTP+TIP_Summary'!H175)/1000000</f>
        <v>0</v>
      </c>
      <c r="I78" s="5">
        <f>('RTP+TIP_Summary'!I78+'RTP+TIP_Summary'!I175)/1000000</f>
        <v>0</v>
      </c>
      <c r="J78" s="5">
        <f>('RTP+TIP_Summary'!J78+'RTP+TIP_Summary'!J175)/1000000</f>
        <v>0</v>
      </c>
      <c r="K78" s="5">
        <f>('RTP+TIP_Summary'!K78+'RTP+TIP_Summary'!K175)/1000000</f>
        <v>0</v>
      </c>
      <c r="L78" s="5">
        <f>('RTP+TIP_Summary'!L78+'RTP+TIP_Summary'!L175)/1000000</f>
        <v>0</v>
      </c>
      <c r="M78" s="5">
        <f>('RTP+TIP_Summary'!M78+'RTP+TIP_Summary'!M175)/1000000</f>
        <v>0</v>
      </c>
      <c r="N78" s="5">
        <f>('RTP+TIP_Summary'!N78+'RTP+TIP_Summary'!N175)/1000000</f>
        <v>0</v>
      </c>
      <c r="O78" s="5">
        <f>('RTP+TIP_Summary'!O78+'RTP+TIP_Summary'!O175)/1000000</f>
        <v>0</v>
      </c>
      <c r="P78" s="5">
        <f>('RTP+TIP_Summary'!P78+'RTP+TIP_Summary'!P175)/1000000</f>
        <v>0</v>
      </c>
      <c r="Q78" s="5">
        <f>('RTP+TIP_Summary'!Q78+'RTP+TIP_Summary'!Q175)/1000000</f>
        <v>0</v>
      </c>
      <c r="R78" s="5">
        <f>('RTP+TIP_Summary'!R78+'RTP+TIP_Summary'!R175)/1000000</f>
        <v>0</v>
      </c>
      <c r="S78" s="5">
        <f>('RTP+TIP_Summary'!S78+'RTP+TIP_Summary'!S175)/1000000</f>
        <v>0</v>
      </c>
      <c r="T78" s="5">
        <f>('RTP+TIP_Summary'!T78+'RTP+TIP_Summary'!T175)/1000000</f>
        <v>0</v>
      </c>
      <c r="U78" s="5">
        <f>('RTP+TIP_Summary'!U78+'RTP+TIP_Summary'!U175)/1000000</f>
        <v>0</v>
      </c>
      <c r="V78" s="5">
        <f>('RTP+TIP_Summary'!V78+'RTP+TIP_Summary'!V175)/1000000</f>
        <v>0</v>
      </c>
      <c r="W78" s="5">
        <f>('RTP+TIP_Summary'!W78+'RTP+TIP_Summary'!W175)/1000000</f>
        <v>0</v>
      </c>
      <c r="X78" s="5">
        <f>('RTP+TIP_Summary'!X78+'RTP+TIP_Summary'!X175)/1000000</f>
        <v>0</v>
      </c>
      <c r="Y78" s="5">
        <f>('RTP+TIP_Summary'!Y78+'RTP+TIP_Summary'!Y175)/1000000</f>
        <v>0</v>
      </c>
      <c r="Z78" s="5">
        <f>('RTP+TIP_Summary'!Z78+'RTP+TIP_Summary'!Z175)/1000000</f>
        <v>0</v>
      </c>
      <c r="AA78" s="5">
        <f>('RTP+TIP_Summary'!AA78+'RTP+TIP_Summary'!AA175)/1000000</f>
        <v>0</v>
      </c>
      <c r="AB78" s="5">
        <f>('RTP+TIP_Summary'!AB78+'RTP+TIP_Summary'!AB175)/1000000</f>
        <v>0</v>
      </c>
      <c r="AC78" s="5">
        <f>('RTP+TIP_Summary'!AC78+'RTP+TIP_Summary'!AC175)/1000000</f>
        <v>0</v>
      </c>
      <c r="AD78" s="5">
        <f>('RTP+TIP_Summary'!AD78+'RTP+TIP_Summary'!AD175)/1000000</f>
        <v>0</v>
      </c>
      <c r="AE78" s="5">
        <f>('RTP+TIP_Summary'!AE78+'RTP+TIP_Summary'!AE175)/1000000</f>
        <v>0</v>
      </c>
      <c r="AF78" s="5">
        <f>('RTP+TIP_Summary'!AF78+'RTP+TIP_Summary'!AF175)/1000000</f>
        <v>0</v>
      </c>
      <c r="AG78" s="5">
        <f>('RTP+TIP_Summary'!AG78+'RTP+TIP_Summary'!AG175)/1000000</f>
        <v>0</v>
      </c>
      <c r="AH78" s="5">
        <f>('RTP+TIP_Summary'!AH78+'RTP+TIP_Summary'!AH175)/1000000</f>
        <v>0</v>
      </c>
      <c r="AI78" s="5">
        <f>('RTP+TIP_Summary'!AI78+'RTP+TIP_Summary'!AI175)/1000000</f>
        <v>0</v>
      </c>
      <c r="AJ78" s="5">
        <f>('RTP+TIP_Summary'!AJ78+'RTP+TIP_Summary'!AJ175)/1000000</f>
        <v>0</v>
      </c>
      <c r="AK78" s="5">
        <f>('RTP+TIP_Summary'!AK78+'RTP+TIP_Summary'!AK175)/1000000</f>
        <v>0</v>
      </c>
      <c r="AL78" s="5">
        <f>('RTP+TIP_Summary'!AL78+'RTP+TIP_Summary'!AL175)/1000000</f>
        <v>0</v>
      </c>
      <c r="AM78" s="5">
        <f>('RTP+TIP_Summary'!AM78+'RTP+TIP_Summary'!AM175)/1000000</f>
        <v>0</v>
      </c>
      <c r="AN78" s="5">
        <f>('RTP+TIP_Summary'!AN78+'RTP+TIP_Summary'!AN175)/1000000</f>
        <v>0</v>
      </c>
      <c r="AO78" s="5">
        <f>('RTP+TIP_Summary'!AO78+'RTP+TIP_Summary'!AO175)/1000000</f>
        <v>0</v>
      </c>
      <c r="AP78" s="5">
        <f>('RTP+TIP_Summary'!AP78+'RTP+TIP_Summary'!AP175)/1000000</f>
        <v>0</v>
      </c>
      <c r="AQ78" s="5">
        <f>('RTP+TIP_Summary'!AQ78+'RTP+TIP_Summary'!AQ175)/1000000</f>
        <v>0</v>
      </c>
      <c r="AR78" s="5">
        <f>('RTP+TIP_Summary'!AR78+'RTP+TIP_Summary'!AR175)/1000000</f>
        <v>0</v>
      </c>
      <c r="AS78" s="5">
        <f>('RTP+TIP_Summary'!AS78+'RTP+TIP_Summary'!AS175)/1000000</f>
        <v>0</v>
      </c>
      <c r="AT78" s="5">
        <f>('RTP+TIP_Summary'!AT78+'RTP+TIP_Summary'!AT175)/1000000</f>
        <v>0</v>
      </c>
      <c r="AU78" s="5">
        <f>('RTP+TIP_Summary'!AU78+'RTP+TIP_Summary'!AU175)/1000000</f>
        <v>0</v>
      </c>
    </row>
    <row r="79" spans="1:47">
      <c r="A79" s="5" t="str">
        <f>'RTP+TIP_Summary'!A79</f>
        <v>Other/Transit</v>
      </c>
      <c r="B79" s="5">
        <f>('RTP+TIP_Summary'!B79+'RTP+TIP_Summary'!B176)/1000000</f>
        <v>0</v>
      </c>
      <c r="C79" s="5">
        <f>('RTP+TIP_Summary'!C79+'RTP+TIP_Summary'!C176)/1000000</f>
        <v>4.6188510000000003</v>
      </c>
      <c r="D79" s="5">
        <f>('RTP+TIP_Summary'!D79+'RTP+TIP_Summary'!D176)/1000000</f>
        <v>0</v>
      </c>
      <c r="E79" s="5">
        <f>('RTP+TIP_Summary'!E79+'RTP+TIP_Summary'!E176)/1000000</f>
        <v>0</v>
      </c>
      <c r="F79" s="5">
        <f>('RTP+TIP_Summary'!F79+'RTP+TIP_Summary'!F176)/1000000</f>
        <v>0</v>
      </c>
      <c r="G79" s="5">
        <f>('RTP+TIP_Summary'!G79+'RTP+TIP_Summary'!G176)/1000000</f>
        <v>0</v>
      </c>
      <c r="H79" s="5">
        <f>('RTP+TIP_Summary'!H79+'RTP+TIP_Summary'!H176)/1000000</f>
        <v>0</v>
      </c>
      <c r="I79" s="5">
        <f>('RTP+TIP_Summary'!I79+'RTP+TIP_Summary'!I176)/1000000</f>
        <v>0</v>
      </c>
      <c r="J79" s="5">
        <f>('RTP+TIP_Summary'!J79+'RTP+TIP_Summary'!J176)/1000000</f>
        <v>0</v>
      </c>
      <c r="K79" s="5">
        <f>('RTP+TIP_Summary'!K79+'RTP+TIP_Summary'!K176)/1000000</f>
        <v>0</v>
      </c>
      <c r="L79" s="5">
        <f>('RTP+TIP_Summary'!L79+'RTP+TIP_Summary'!L176)/1000000</f>
        <v>0</v>
      </c>
      <c r="M79" s="5">
        <f>('RTP+TIP_Summary'!M79+'RTP+TIP_Summary'!M176)/1000000</f>
        <v>0</v>
      </c>
      <c r="N79" s="5">
        <f>('RTP+TIP_Summary'!N79+'RTP+TIP_Summary'!N176)/1000000</f>
        <v>0</v>
      </c>
      <c r="O79" s="5">
        <f>('RTP+TIP_Summary'!O79+'RTP+TIP_Summary'!O176)/1000000</f>
        <v>0</v>
      </c>
      <c r="P79" s="5">
        <f>('RTP+TIP_Summary'!P79+'RTP+TIP_Summary'!P176)/1000000</f>
        <v>0</v>
      </c>
      <c r="Q79" s="5">
        <f>('RTP+TIP_Summary'!Q79+'RTP+TIP_Summary'!Q176)/1000000</f>
        <v>0</v>
      </c>
      <c r="R79" s="5">
        <f>('RTP+TIP_Summary'!R79+'RTP+TIP_Summary'!R176)/1000000</f>
        <v>0</v>
      </c>
      <c r="S79" s="5">
        <f>('RTP+TIP_Summary'!S79+'RTP+TIP_Summary'!S176)/1000000</f>
        <v>0</v>
      </c>
      <c r="T79" s="5">
        <f>('RTP+TIP_Summary'!T79+'RTP+TIP_Summary'!T176)/1000000</f>
        <v>0</v>
      </c>
      <c r="U79" s="5">
        <f>('RTP+TIP_Summary'!U79+'RTP+TIP_Summary'!U176)/1000000</f>
        <v>0</v>
      </c>
      <c r="V79" s="5">
        <f>('RTP+TIP_Summary'!V79+'RTP+TIP_Summary'!V176)/1000000</f>
        <v>0</v>
      </c>
      <c r="W79" s="5">
        <f>('RTP+TIP_Summary'!W79+'RTP+TIP_Summary'!W176)/1000000</f>
        <v>0</v>
      </c>
      <c r="X79" s="5">
        <f>('RTP+TIP_Summary'!X79+'RTP+TIP_Summary'!X176)/1000000</f>
        <v>0</v>
      </c>
      <c r="Y79" s="5">
        <f>('RTP+TIP_Summary'!Y79+'RTP+TIP_Summary'!Y176)/1000000</f>
        <v>0</v>
      </c>
      <c r="Z79" s="5">
        <f>('RTP+TIP_Summary'!Z79+'RTP+TIP_Summary'!Z176)/1000000</f>
        <v>0</v>
      </c>
      <c r="AA79" s="5">
        <f>('RTP+TIP_Summary'!AA79+'RTP+TIP_Summary'!AA176)/1000000</f>
        <v>0</v>
      </c>
      <c r="AB79" s="5">
        <f>('RTP+TIP_Summary'!AB79+'RTP+TIP_Summary'!AB176)/1000000</f>
        <v>0</v>
      </c>
      <c r="AC79" s="5">
        <f>('RTP+TIP_Summary'!AC79+'RTP+TIP_Summary'!AC176)/1000000</f>
        <v>0</v>
      </c>
      <c r="AD79" s="5">
        <f>('RTP+TIP_Summary'!AD79+'RTP+TIP_Summary'!AD176)/1000000</f>
        <v>0</v>
      </c>
      <c r="AE79" s="5">
        <f>('RTP+TIP_Summary'!AE79+'RTP+TIP_Summary'!AE176)/1000000</f>
        <v>0</v>
      </c>
      <c r="AF79" s="5">
        <f>('RTP+TIP_Summary'!AF79+'RTP+TIP_Summary'!AF176)/1000000</f>
        <v>0</v>
      </c>
      <c r="AG79" s="5">
        <f>('RTP+TIP_Summary'!AG79+'RTP+TIP_Summary'!AG176)/1000000</f>
        <v>0</v>
      </c>
      <c r="AH79" s="5">
        <f>('RTP+TIP_Summary'!AH79+'RTP+TIP_Summary'!AH176)/1000000</f>
        <v>0</v>
      </c>
      <c r="AI79" s="5">
        <f>('RTP+TIP_Summary'!AI79+'RTP+TIP_Summary'!AI176)/1000000</f>
        <v>0</v>
      </c>
      <c r="AJ79" s="5">
        <f>('RTP+TIP_Summary'!AJ79+'RTP+TIP_Summary'!AJ176)/1000000</f>
        <v>0</v>
      </c>
      <c r="AK79" s="5">
        <f>('RTP+TIP_Summary'!AK79+'RTP+TIP_Summary'!AK176)/1000000</f>
        <v>0</v>
      </c>
      <c r="AL79" s="5">
        <f>('RTP+TIP_Summary'!AL79+'RTP+TIP_Summary'!AL176)/1000000</f>
        <v>0</v>
      </c>
      <c r="AM79" s="5">
        <f>('RTP+TIP_Summary'!AM79+'RTP+TIP_Summary'!AM176)/1000000</f>
        <v>0</v>
      </c>
      <c r="AN79" s="5">
        <f>('RTP+TIP_Summary'!AN79+'RTP+TIP_Summary'!AN176)/1000000</f>
        <v>0</v>
      </c>
      <c r="AO79" s="5">
        <f>('RTP+TIP_Summary'!AO79+'RTP+TIP_Summary'!AO176)/1000000</f>
        <v>0</v>
      </c>
      <c r="AP79" s="5">
        <f>('RTP+TIP_Summary'!AP79+'RTP+TIP_Summary'!AP176)/1000000</f>
        <v>0</v>
      </c>
      <c r="AQ79" s="5">
        <f>('RTP+TIP_Summary'!AQ79+'RTP+TIP_Summary'!AQ176)/1000000</f>
        <v>0</v>
      </c>
      <c r="AR79" s="5">
        <f>('RTP+TIP_Summary'!AR79+'RTP+TIP_Summary'!AR176)/1000000</f>
        <v>0</v>
      </c>
      <c r="AS79" s="5">
        <f>('RTP+TIP_Summary'!AS79+'RTP+TIP_Summary'!AS176)/1000000</f>
        <v>0</v>
      </c>
      <c r="AT79" s="5">
        <f>('RTP+TIP_Summary'!AT79+'RTP+TIP_Summary'!AT176)/1000000</f>
        <v>0</v>
      </c>
      <c r="AU79" s="5">
        <f>('RTP+TIP_Summary'!AU79+'RTP+TIP_Summary'!AU176)/1000000</f>
        <v>0</v>
      </c>
    </row>
    <row r="80" spans="1:47">
      <c r="A80" s="5" t="str">
        <f>'RTP+TIP_Summary'!A80</f>
        <v>Transit/0</v>
      </c>
      <c r="B80" s="5">
        <f>('RTP+TIP_Summary'!B80+'RTP+TIP_Summary'!B177)/1000000</f>
        <v>3.3433999999999998E-2</v>
      </c>
      <c r="C80" s="5">
        <f>('RTP+TIP_Summary'!C80+'RTP+TIP_Summary'!C177)/1000000</f>
        <v>53.753582000000002</v>
      </c>
      <c r="D80" s="5">
        <f>('RTP+TIP_Summary'!D80+'RTP+TIP_Summary'!D177)/1000000</f>
        <v>99.342405999999997</v>
      </c>
      <c r="E80" s="5">
        <f>('RTP+TIP_Summary'!E80+'RTP+TIP_Summary'!E177)/1000000</f>
        <v>0</v>
      </c>
      <c r="F80" s="5">
        <f>('RTP+TIP_Summary'!F80+'RTP+TIP_Summary'!F177)/1000000</f>
        <v>5.1943000000000003E-2</v>
      </c>
      <c r="G80" s="5">
        <f>('RTP+TIP_Summary'!G80+'RTP+TIP_Summary'!G177)/1000000</f>
        <v>0</v>
      </c>
      <c r="H80" s="5">
        <f>('RTP+TIP_Summary'!H80+'RTP+TIP_Summary'!H177)/1000000</f>
        <v>0</v>
      </c>
      <c r="I80" s="5">
        <f>('RTP+TIP_Summary'!I80+'RTP+TIP_Summary'!I177)/1000000</f>
        <v>0</v>
      </c>
      <c r="J80" s="5">
        <f>('RTP+TIP_Summary'!J80+'RTP+TIP_Summary'!J177)/1000000</f>
        <v>0</v>
      </c>
      <c r="K80" s="5">
        <f>('RTP+TIP_Summary'!K80+'RTP+TIP_Summary'!K177)/1000000</f>
        <v>0</v>
      </c>
      <c r="L80" s="5">
        <f>('RTP+TIP_Summary'!L80+'RTP+TIP_Summary'!L177)/1000000</f>
        <v>0</v>
      </c>
      <c r="M80" s="5">
        <f>('RTP+TIP_Summary'!M80+'RTP+TIP_Summary'!M177)/1000000</f>
        <v>0</v>
      </c>
      <c r="N80" s="5">
        <f>('RTP+TIP_Summary'!N80+'RTP+TIP_Summary'!N177)/1000000</f>
        <v>0</v>
      </c>
      <c r="O80" s="5">
        <f>('RTP+TIP_Summary'!O80+'RTP+TIP_Summary'!O177)/1000000</f>
        <v>0</v>
      </c>
      <c r="P80" s="5">
        <f>('RTP+TIP_Summary'!P80+'RTP+TIP_Summary'!P177)/1000000</f>
        <v>0</v>
      </c>
      <c r="Q80" s="5">
        <f>('RTP+TIP_Summary'!Q80+'RTP+TIP_Summary'!Q177)/1000000</f>
        <v>0</v>
      </c>
      <c r="R80" s="5">
        <f>('RTP+TIP_Summary'!R80+'RTP+TIP_Summary'!R177)/1000000</f>
        <v>0</v>
      </c>
      <c r="S80" s="5">
        <f>('RTP+TIP_Summary'!S80+'RTP+TIP_Summary'!S177)/1000000</f>
        <v>0</v>
      </c>
      <c r="T80" s="5">
        <f>('RTP+TIP_Summary'!T80+'RTP+TIP_Summary'!T177)/1000000</f>
        <v>0</v>
      </c>
      <c r="U80" s="5">
        <f>('RTP+TIP_Summary'!U80+'RTP+TIP_Summary'!U177)/1000000</f>
        <v>0</v>
      </c>
      <c r="V80" s="5">
        <f>('RTP+TIP_Summary'!V80+'RTP+TIP_Summary'!V177)/1000000</f>
        <v>0</v>
      </c>
      <c r="W80" s="5">
        <f>('RTP+TIP_Summary'!W80+'RTP+TIP_Summary'!W177)/1000000</f>
        <v>0</v>
      </c>
      <c r="X80" s="5">
        <f>('RTP+TIP_Summary'!X80+'RTP+TIP_Summary'!X177)/1000000</f>
        <v>0</v>
      </c>
      <c r="Y80" s="5">
        <f>('RTP+TIP_Summary'!Y80+'RTP+TIP_Summary'!Y177)/1000000</f>
        <v>0</v>
      </c>
      <c r="Z80" s="5">
        <f>('RTP+TIP_Summary'!Z80+'RTP+TIP_Summary'!Z177)/1000000</f>
        <v>0</v>
      </c>
      <c r="AA80" s="5">
        <f>('RTP+TIP_Summary'!AA80+'RTP+TIP_Summary'!AA177)/1000000</f>
        <v>0</v>
      </c>
      <c r="AB80" s="5">
        <f>('RTP+TIP_Summary'!AB80+'RTP+TIP_Summary'!AB177)/1000000</f>
        <v>0</v>
      </c>
      <c r="AC80" s="5">
        <f>('RTP+TIP_Summary'!AC80+'RTP+TIP_Summary'!AC177)/1000000</f>
        <v>0</v>
      </c>
      <c r="AD80" s="5">
        <f>('RTP+TIP_Summary'!AD80+'RTP+TIP_Summary'!AD177)/1000000</f>
        <v>0</v>
      </c>
      <c r="AE80" s="5">
        <f>('RTP+TIP_Summary'!AE80+'RTP+TIP_Summary'!AE177)/1000000</f>
        <v>0</v>
      </c>
      <c r="AF80" s="5">
        <f>('RTP+TIP_Summary'!AF80+'RTP+TIP_Summary'!AF177)/1000000</f>
        <v>0</v>
      </c>
      <c r="AG80" s="5">
        <f>('RTP+TIP_Summary'!AG80+'RTP+TIP_Summary'!AG177)/1000000</f>
        <v>0</v>
      </c>
      <c r="AH80" s="5">
        <f>('RTP+TIP_Summary'!AH80+'RTP+TIP_Summary'!AH177)/1000000</f>
        <v>0</v>
      </c>
      <c r="AI80" s="5">
        <f>('RTP+TIP_Summary'!AI80+'RTP+TIP_Summary'!AI177)/1000000</f>
        <v>0</v>
      </c>
      <c r="AJ80" s="5">
        <f>('RTP+TIP_Summary'!AJ80+'RTP+TIP_Summary'!AJ177)/1000000</f>
        <v>0</v>
      </c>
      <c r="AK80" s="5">
        <f>('RTP+TIP_Summary'!AK80+'RTP+TIP_Summary'!AK177)/1000000</f>
        <v>0</v>
      </c>
      <c r="AL80" s="5">
        <f>('RTP+TIP_Summary'!AL80+'RTP+TIP_Summary'!AL177)/1000000</f>
        <v>0</v>
      </c>
      <c r="AM80" s="5">
        <f>('RTP+TIP_Summary'!AM80+'RTP+TIP_Summary'!AM177)/1000000</f>
        <v>0</v>
      </c>
      <c r="AN80" s="5">
        <f>('RTP+TIP_Summary'!AN80+'RTP+TIP_Summary'!AN177)/1000000</f>
        <v>0</v>
      </c>
      <c r="AO80" s="5">
        <f>('RTP+TIP_Summary'!AO80+'RTP+TIP_Summary'!AO177)/1000000</f>
        <v>0</v>
      </c>
      <c r="AP80" s="5">
        <f>('RTP+TIP_Summary'!AP80+'RTP+TIP_Summary'!AP177)/1000000</f>
        <v>0</v>
      </c>
      <c r="AQ80" s="5">
        <f>('RTP+TIP_Summary'!AQ80+'RTP+TIP_Summary'!AQ177)/1000000</f>
        <v>0</v>
      </c>
      <c r="AR80" s="5">
        <f>('RTP+TIP_Summary'!AR80+'RTP+TIP_Summary'!AR177)/1000000</f>
        <v>0</v>
      </c>
      <c r="AS80" s="5">
        <f>('RTP+TIP_Summary'!AS80+'RTP+TIP_Summary'!AS177)/1000000</f>
        <v>0</v>
      </c>
      <c r="AT80" s="5">
        <f>('RTP+TIP_Summary'!AT80+'RTP+TIP_Summary'!AT177)/1000000</f>
        <v>0</v>
      </c>
      <c r="AU80" s="5">
        <f>('RTP+TIP_Summary'!AU80+'RTP+TIP_Summary'!AU177)/1000000</f>
        <v>0</v>
      </c>
    </row>
    <row r="81" spans="1:47">
      <c r="A81" s="5" t="str">
        <f>'RTP+TIP_Summary'!A81</f>
        <v>Transit/Pedestrian</v>
      </c>
      <c r="B81" s="5">
        <f>('RTP+TIP_Summary'!B81+'RTP+TIP_Summary'!B178)/1000000</f>
        <v>6.25E-2</v>
      </c>
      <c r="C81" s="5">
        <f>('RTP+TIP_Summary'!C81+'RTP+TIP_Summary'!C178)/1000000</f>
        <v>10.779525</v>
      </c>
      <c r="D81" s="5">
        <f>('RTP+TIP_Summary'!D81+'RTP+TIP_Summary'!D178)/1000000</f>
        <v>0</v>
      </c>
      <c r="E81" s="5">
        <f>('RTP+TIP_Summary'!E81+'RTP+TIP_Summary'!E178)/1000000</f>
        <v>0.6</v>
      </c>
      <c r="F81" s="5">
        <f>('RTP+TIP_Summary'!F81+'RTP+TIP_Summary'!F178)/1000000</f>
        <v>0.71250000000000002</v>
      </c>
      <c r="G81" s="5">
        <f>('RTP+TIP_Summary'!G81+'RTP+TIP_Summary'!G178)/1000000</f>
        <v>0</v>
      </c>
      <c r="H81" s="5">
        <f>('RTP+TIP_Summary'!H81+'RTP+TIP_Summary'!H178)/1000000</f>
        <v>0</v>
      </c>
      <c r="I81" s="5">
        <f>('RTP+TIP_Summary'!I81+'RTP+TIP_Summary'!I178)/1000000</f>
        <v>0</v>
      </c>
      <c r="J81" s="5">
        <f>('RTP+TIP_Summary'!J81+'RTP+TIP_Summary'!J178)/1000000</f>
        <v>0</v>
      </c>
      <c r="K81" s="5">
        <f>('RTP+TIP_Summary'!K81+'RTP+TIP_Summary'!K178)/1000000</f>
        <v>0</v>
      </c>
      <c r="L81" s="5">
        <f>('RTP+TIP_Summary'!L81+'RTP+TIP_Summary'!L178)/1000000</f>
        <v>0</v>
      </c>
      <c r="M81" s="5">
        <f>('RTP+TIP_Summary'!M81+'RTP+TIP_Summary'!M178)/1000000</f>
        <v>0</v>
      </c>
      <c r="N81" s="5">
        <f>('RTP+TIP_Summary'!N81+'RTP+TIP_Summary'!N178)/1000000</f>
        <v>0</v>
      </c>
      <c r="O81" s="5">
        <f>('RTP+TIP_Summary'!O81+'RTP+TIP_Summary'!O178)/1000000</f>
        <v>0</v>
      </c>
      <c r="P81" s="5">
        <f>('RTP+TIP_Summary'!P81+'RTP+TIP_Summary'!P178)/1000000</f>
        <v>0</v>
      </c>
      <c r="Q81" s="5">
        <f>('RTP+TIP_Summary'!Q81+'RTP+TIP_Summary'!Q178)/1000000</f>
        <v>0</v>
      </c>
      <c r="R81" s="5">
        <f>('RTP+TIP_Summary'!R81+'RTP+TIP_Summary'!R178)/1000000</f>
        <v>0</v>
      </c>
      <c r="S81" s="5">
        <f>('RTP+TIP_Summary'!S81+'RTP+TIP_Summary'!S178)/1000000</f>
        <v>0</v>
      </c>
      <c r="T81" s="5">
        <f>('RTP+TIP_Summary'!T81+'RTP+TIP_Summary'!T178)/1000000</f>
        <v>0</v>
      </c>
      <c r="U81" s="5">
        <f>('RTP+TIP_Summary'!U81+'RTP+TIP_Summary'!U178)/1000000</f>
        <v>0</v>
      </c>
      <c r="V81" s="5">
        <f>('RTP+TIP_Summary'!V81+'RTP+TIP_Summary'!V178)/1000000</f>
        <v>0</v>
      </c>
      <c r="W81" s="5">
        <f>('RTP+TIP_Summary'!W81+'RTP+TIP_Summary'!W178)/1000000</f>
        <v>0</v>
      </c>
      <c r="X81" s="5">
        <f>('RTP+TIP_Summary'!X81+'RTP+TIP_Summary'!X178)/1000000</f>
        <v>0</v>
      </c>
      <c r="Y81" s="5">
        <f>('RTP+TIP_Summary'!Y81+'RTP+TIP_Summary'!Y178)/1000000</f>
        <v>0</v>
      </c>
      <c r="Z81" s="5">
        <f>('RTP+TIP_Summary'!Z81+'RTP+TIP_Summary'!Z178)/1000000</f>
        <v>0</v>
      </c>
      <c r="AA81" s="5">
        <f>('RTP+TIP_Summary'!AA81+'RTP+TIP_Summary'!AA178)/1000000</f>
        <v>0</v>
      </c>
      <c r="AB81" s="5">
        <f>('RTP+TIP_Summary'!AB81+'RTP+TIP_Summary'!AB178)/1000000</f>
        <v>0</v>
      </c>
      <c r="AC81" s="5">
        <f>('RTP+TIP_Summary'!AC81+'RTP+TIP_Summary'!AC178)/1000000</f>
        <v>0</v>
      </c>
      <c r="AD81" s="5">
        <f>('RTP+TIP_Summary'!AD81+'RTP+TIP_Summary'!AD178)/1000000</f>
        <v>0</v>
      </c>
      <c r="AE81" s="5">
        <f>('RTP+TIP_Summary'!AE81+'RTP+TIP_Summary'!AE178)/1000000</f>
        <v>0</v>
      </c>
      <c r="AF81" s="5">
        <f>('RTP+TIP_Summary'!AF81+'RTP+TIP_Summary'!AF178)/1000000</f>
        <v>0</v>
      </c>
      <c r="AG81" s="5">
        <f>('RTP+TIP_Summary'!AG81+'RTP+TIP_Summary'!AG178)/1000000</f>
        <v>0</v>
      </c>
      <c r="AH81" s="5">
        <f>('RTP+TIP_Summary'!AH81+'RTP+TIP_Summary'!AH178)/1000000</f>
        <v>0</v>
      </c>
      <c r="AI81" s="5">
        <f>('RTP+TIP_Summary'!AI81+'RTP+TIP_Summary'!AI178)/1000000</f>
        <v>0</v>
      </c>
      <c r="AJ81" s="5">
        <f>('RTP+TIP_Summary'!AJ81+'RTP+TIP_Summary'!AJ178)/1000000</f>
        <v>0</v>
      </c>
      <c r="AK81" s="5">
        <f>('RTP+TIP_Summary'!AK81+'RTP+TIP_Summary'!AK178)/1000000</f>
        <v>0</v>
      </c>
      <c r="AL81" s="5">
        <f>('RTP+TIP_Summary'!AL81+'RTP+TIP_Summary'!AL178)/1000000</f>
        <v>0</v>
      </c>
      <c r="AM81" s="5">
        <f>('RTP+TIP_Summary'!AM81+'RTP+TIP_Summary'!AM178)/1000000</f>
        <v>0</v>
      </c>
      <c r="AN81" s="5">
        <f>('RTP+TIP_Summary'!AN81+'RTP+TIP_Summary'!AN178)/1000000</f>
        <v>0</v>
      </c>
      <c r="AO81" s="5">
        <f>('RTP+TIP_Summary'!AO81+'RTP+TIP_Summary'!AO178)/1000000</f>
        <v>0</v>
      </c>
      <c r="AP81" s="5">
        <f>('RTP+TIP_Summary'!AP81+'RTP+TIP_Summary'!AP178)/1000000</f>
        <v>0</v>
      </c>
      <c r="AQ81" s="5">
        <f>('RTP+TIP_Summary'!AQ81+'RTP+TIP_Summary'!AQ178)/1000000</f>
        <v>0</v>
      </c>
      <c r="AR81" s="5">
        <f>('RTP+TIP_Summary'!AR81+'RTP+TIP_Summary'!AR178)/1000000</f>
        <v>0</v>
      </c>
      <c r="AS81" s="5">
        <f>('RTP+TIP_Summary'!AS81+'RTP+TIP_Summary'!AS178)/1000000</f>
        <v>0</v>
      </c>
      <c r="AT81" s="5">
        <f>('RTP+TIP_Summary'!AT81+'RTP+TIP_Summary'!AT178)/1000000</f>
        <v>0</v>
      </c>
      <c r="AU81" s="5">
        <f>('RTP+TIP_Summary'!AU81+'RTP+TIP_Summary'!AU178)/1000000</f>
        <v>0</v>
      </c>
    </row>
    <row r="82" spans="1:47">
      <c r="A82" s="5" t="str">
        <f>'RTP+TIP_Summary'!A82</f>
        <v>Transit/TransportationSystemManagementOperations</v>
      </c>
      <c r="B82" s="5">
        <f>('RTP+TIP_Summary'!B82+'RTP+TIP_Summary'!B179)/1000000</f>
        <v>0</v>
      </c>
      <c r="C82" s="5">
        <f>('RTP+TIP_Summary'!C82+'RTP+TIP_Summary'!C179)/1000000</f>
        <v>11.11918</v>
      </c>
      <c r="D82" s="5">
        <f>('RTP+TIP_Summary'!D82+'RTP+TIP_Summary'!D179)/1000000</f>
        <v>4.0120000000000003E-2</v>
      </c>
      <c r="E82" s="5">
        <f>('RTP+TIP_Summary'!E82+'RTP+TIP_Summary'!E179)/1000000</f>
        <v>2.476048</v>
      </c>
      <c r="F82" s="5">
        <f>('RTP+TIP_Summary'!F82+'RTP+TIP_Summary'!F179)/1000000</f>
        <v>0</v>
      </c>
      <c r="G82" s="5">
        <f>('RTP+TIP_Summary'!G82+'RTP+TIP_Summary'!G179)/1000000</f>
        <v>0</v>
      </c>
      <c r="H82" s="5">
        <f>('RTP+TIP_Summary'!H82+'RTP+TIP_Summary'!H179)/1000000</f>
        <v>0</v>
      </c>
      <c r="I82" s="5">
        <f>('RTP+TIP_Summary'!I82+'RTP+TIP_Summary'!I179)/1000000</f>
        <v>0</v>
      </c>
      <c r="J82" s="5">
        <f>('RTP+TIP_Summary'!J82+'RTP+TIP_Summary'!J179)/1000000</f>
        <v>0</v>
      </c>
      <c r="K82" s="5">
        <f>('RTP+TIP_Summary'!K82+'RTP+TIP_Summary'!K179)/1000000</f>
        <v>0</v>
      </c>
      <c r="L82" s="5">
        <f>('RTP+TIP_Summary'!L82+'RTP+TIP_Summary'!L179)/1000000</f>
        <v>0</v>
      </c>
      <c r="M82" s="5">
        <f>('RTP+TIP_Summary'!M82+'RTP+TIP_Summary'!M179)/1000000</f>
        <v>0</v>
      </c>
      <c r="N82" s="5">
        <f>('RTP+TIP_Summary'!N82+'RTP+TIP_Summary'!N179)/1000000</f>
        <v>0</v>
      </c>
      <c r="O82" s="5">
        <f>('RTP+TIP_Summary'!O82+'RTP+TIP_Summary'!O179)/1000000</f>
        <v>0</v>
      </c>
      <c r="P82" s="5">
        <f>('RTP+TIP_Summary'!P82+'RTP+TIP_Summary'!P179)/1000000</f>
        <v>0</v>
      </c>
      <c r="Q82" s="5">
        <f>('RTP+TIP_Summary'!Q82+'RTP+TIP_Summary'!Q179)/1000000</f>
        <v>0</v>
      </c>
      <c r="R82" s="5">
        <f>('RTP+TIP_Summary'!R82+'RTP+TIP_Summary'!R179)/1000000</f>
        <v>0</v>
      </c>
      <c r="S82" s="5">
        <f>('RTP+TIP_Summary'!S82+'RTP+TIP_Summary'!S179)/1000000</f>
        <v>0</v>
      </c>
      <c r="T82" s="5">
        <f>('RTP+TIP_Summary'!T82+'RTP+TIP_Summary'!T179)/1000000</f>
        <v>0</v>
      </c>
      <c r="U82" s="5">
        <f>('RTP+TIP_Summary'!U82+'RTP+TIP_Summary'!U179)/1000000</f>
        <v>0</v>
      </c>
      <c r="V82" s="5">
        <f>('RTP+TIP_Summary'!V82+'RTP+TIP_Summary'!V179)/1000000</f>
        <v>0</v>
      </c>
      <c r="W82" s="5">
        <f>('RTP+TIP_Summary'!W82+'RTP+TIP_Summary'!W179)/1000000</f>
        <v>0</v>
      </c>
      <c r="X82" s="5">
        <f>('RTP+TIP_Summary'!X82+'RTP+TIP_Summary'!X179)/1000000</f>
        <v>0</v>
      </c>
      <c r="Y82" s="5">
        <f>('RTP+TIP_Summary'!Y82+'RTP+TIP_Summary'!Y179)/1000000</f>
        <v>0</v>
      </c>
      <c r="Z82" s="5">
        <f>('RTP+TIP_Summary'!Z82+'RTP+TIP_Summary'!Z179)/1000000</f>
        <v>0</v>
      </c>
      <c r="AA82" s="5">
        <f>('RTP+TIP_Summary'!AA82+'RTP+TIP_Summary'!AA179)/1000000</f>
        <v>0</v>
      </c>
      <c r="AB82" s="5">
        <f>('RTP+TIP_Summary'!AB82+'RTP+TIP_Summary'!AB179)/1000000</f>
        <v>0</v>
      </c>
      <c r="AC82" s="5">
        <f>('RTP+TIP_Summary'!AC82+'RTP+TIP_Summary'!AC179)/1000000</f>
        <v>0</v>
      </c>
      <c r="AD82" s="5">
        <f>('RTP+TIP_Summary'!AD82+'RTP+TIP_Summary'!AD179)/1000000</f>
        <v>0</v>
      </c>
      <c r="AE82" s="5">
        <f>('RTP+TIP_Summary'!AE82+'RTP+TIP_Summary'!AE179)/1000000</f>
        <v>0</v>
      </c>
      <c r="AF82" s="5">
        <f>('RTP+TIP_Summary'!AF82+'RTP+TIP_Summary'!AF179)/1000000</f>
        <v>0</v>
      </c>
      <c r="AG82" s="5">
        <f>('RTP+TIP_Summary'!AG82+'RTP+TIP_Summary'!AG179)/1000000</f>
        <v>0</v>
      </c>
      <c r="AH82" s="5">
        <f>('RTP+TIP_Summary'!AH82+'RTP+TIP_Summary'!AH179)/1000000</f>
        <v>0</v>
      </c>
      <c r="AI82" s="5">
        <f>('RTP+TIP_Summary'!AI82+'RTP+TIP_Summary'!AI179)/1000000</f>
        <v>0</v>
      </c>
      <c r="AJ82" s="5">
        <f>('RTP+TIP_Summary'!AJ82+'RTP+TIP_Summary'!AJ179)/1000000</f>
        <v>0</v>
      </c>
      <c r="AK82" s="5">
        <f>('RTP+TIP_Summary'!AK82+'RTP+TIP_Summary'!AK179)/1000000</f>
        <v>0</v>
      </c>
      <c r="AL82" s="5">
        <f>('RTP+TIP_Summary'!AL82+'RTP+TIP_Summary'!AL179)/1000000</f>
        <v>0</v>
      </c>
      <c r="AM82" s="5">
        <f>('RTP+TIP_Summary'!AM82+'RTP+TIP_Summary'!AM179)/1000000</f>
        <v>0</v>
      </c>
      <c r="AN82" s="5">
        <f>('RTP+TIP_Summary'!AN82+'RTP+TIP_Summary'!AN179)/1000000</f>
        <v>0</v>
      </c>
      <c r="AO82" s="5">
        <f>('RTP+TIP_Summary'!AO82+'RTP+TIP_Summary'!AO179)/1000000</f>
        <v>0</v>
      </c>
      <c r="AP82" s="5">
        <f>('RTP+TIP_Summary'!AP82+'RTP+TIP_Summary'!AP179)/1000000</f>
        <v>0</v>
      </c>
      <c r="AQ82" s="5">
        <f>('RTP+TIP_Summary'!AQ82+'RTP+TIP_Summary'!AQ179)/1000000</f>
        <v>0</v>
      </c>
      <c r="AR82" s="5">
        <f>('RTP+TIP_Summary'!AR82+'RTP+TIP_Summary'!AR179)/1000000</f>
        <v>0</v>
      </c>
      <c r="AS82" s="5">
        <f>('RTP+TIP_Summary'!AS82+'RTP+TIP_Summary'!AS179)/1000000</f>
        <v>0</v>
      </c>
      <c r="AT82" s="5">
        <f>('RTP+TIP_Summary'!AT82+'RTP+TIP_Summary'!AT179)/1000000</f>
        <v>0</v>
      </c>
      <c r="AU82" s="5">
        <f>('RTP+TIP_Summary'!AU82+'RTP+TIP_Summary'!AU179)/1000000</f>
        <v>0</v>
      </c>
    </row>
    <row r="83" spans="1:47">
      <c r="A83" s="5" t="str">
        <f>'RTP+TIP_Summary'!A83</f>
        <v>Transit/Roadwayandbridge</v>
      </c>
      <c r="B83" s="5">
        <f>('RTP+TIP_Summary'!B83+'RTP+TIP_Summary'!B180)/1000000</f>
        <v>0</v>
      </c>
      <c r="C83" s="5">
        <f>('RTP+TIP_Summary'!C83+'RTP+TIP_Summary'!C180)/1000000</f>
        <v>207.99256800000001</v>
      </c>
      <c r="D83" s="5">
        <f>('RTP+TIP_Summary'!D83+'RTP+TIP_Summary'!D180)/1000000</f>
        <v>200.00550000000001</v>
      </c>
      <c r="E83" s="5">
        <f>('RTP+TIP_Summary'!E83+'RTP+TIP_Summary'!E180)/1000000</f>
        <v>0.16248699999999999</v>
      </c>
      <c r="F83" s="5">
        <f>('RTP+TIP_Summary'!F83+'RTP+TIP_Summary'!F180)/1000000</f>
        <v>100.02676200000001</v>
      </c>
      <c r="G83" s="5">
        <f>('RTP+TIP_Summary'!G83+'RTP+TIP_Summary'!G180)/1000000</f>
        <v>0</v>
      </c>
      <c r="H83" s="5">
        <f>('RTP+TIP_Summary'!H83+'RTP+TIP_Summary'!H180)/1000000</f>
        <v>0</v>
      </c>
      <c r="I83" s="5">
        <f>('RTP+TIP_Summary'!I83+'RTP+TIP_Summary'!I180)/1000000</f>
        <v>0</v>
      </c>
      <c r="J83" s="5">
        <f>('RTP+TIP_Summary'!J83+'RTP+TIP_Summary'!J180)/1000000</f>
        <v>0</v>
      </c>
      <c r="K83" s="5">
        <f>('RTP+TIP_Summary'!K83+'RTP+TIP_Summary'!K180)/1000000</f>
        <v>0</v>
      </c>
      <c r="L83" s="5">
        <f>('RTP+TIP_Summary'!L83+'RTP+TIP_Summary'!L180)/1000000</f>
        <v>0</v>
      </c>
      <c r="M83" s="5">
        <f>('RTP+TIP_Summary'!M83+'RTP+TIP_Summary'!M180)/1000000</f>
        <v>0</v>
      </c>
      <c r="N83" s="5">
        <f>('RTP+TIP_Summary'!N83+'RTP+TIP_Summary'!N180)/1000000</f>
        <v>0</v>
      </c>
      <c r="O83" s="5">
        <f>('RTP+TIP_Summary'!O83+'RTP+TIP_Summary'!O180)/1000000</f>
        <v>0</v>
      </c>
      <c r="P83" s="5">
        <f>('RTP+TIP_Summary'!P83+'RTP+TIP_Summary'!P180)/1000000</f>
        <v>0</v>
      </c>
      <c r="Q83" s="5">
        <f>('RTP+TIP_Summary'!Q83+'RTP+TIP_Summary'!Q180)/1000000</f>
        <v>0</v>
      </c>
      <c r="R83" s="5">
        <f>('RTP+TIP_Summary'!R83+'RTP+TIP_Summary'!R180)/1000000</f>
        <v>0</v>
      </c>
      <c r="S83" s="5">
        <f>('RTP+TIP_Summary'!S83+'RTP+TIP_Summary'!S180)/1000000</f>
        <v>0</v>
      </c>
      <c r="T83" s="5">
        <f>('RTP+TIP_Summary'!T83+'RTP+TIP_Summary'!T180)/1000000</f>
        <v>0</v>
      </c>
      <c r="U83" s="5">
        <f>('RTP+TIP_Summary'!U83+'RTP+TIP_Summary'!U180)/1000000</f>
        <v>0</v>
      </c>
      <c r="V83" s="5">
        <f>('RTP+TIP_Summary'!V83+'RTP+TIP_Summary'!V180)/1000000</f>
        <v>0</v>
      </c>
      <c r="W83" s="5">
        <f>('RTP+TIP_Summary'!W83+'RTP+TIP_Summary'!W180)/1000000</f>
        <v>0</v>
      </c>
      <c r="X83" s="5">
        <f>('RTP+TIP_Summary'!X83+'RTP+TIP_Summary'!X180)/1000000</f>
        <v>0</v>
      </c>
      <c r="Y83" s="5">
        <f>('RTP+TIP_Summary'!Y83+'RTP+TIP_Summary'!Y180)/1000000</f>
        <v>0</v>
      </c>
      <c r="Z83" s="5">
        <f>('RTP+TIP_Summary'!Z83+'RTP+TIP_Summary'!Z180)/1000000</f>
        <v>0</v>
      </c>
      <c r="AA83" s="5">
        <f>('RTP+TIP_Summary'!AA83+'RTP+TIP_Summary'!AA180)/1000000</f>
        <v>0</v>
      </c>
      <c r="AB83" s="5">
        <f>('RTP+TIP_Summary'!AB83+'RTP+TIP_Summary'!AB180)/1000000</f>
        <v>0</v>
      </c>
      <c r="AC83" s="5">
        <f>('RTP+TIP_Summary'!AC83+'RTP+TIP_Summary'!AC180)/1000000</f>
        <v>0</v>
      </c>
      <c r="AD83" s="5">
        <f>('RTP+TIP_Summary'!AD83+'RTP+TIP_Summary'!AD180)/1000000</f>
        <v>0</v>
      </c>
      <c r="AE83" s="5">
        <f>('RTP+TIP_Summary'!AE83+'RTP+TIP_Summary'!AE180)/1000000</f>
        <v>0</v>
      </c>
      <c r="AF83" s="5">
        <f>('RTP+TIP_Summary'!AF83+'RTP+TIP_Summary'!AF180)/1000000</f>
        <v>0</v>
      </c>
      <c r="AG83" s="5">
        <f>('RTP+TIP_Summary'!AG83+'RTP+TIP_Summary'!AG180)/1000000</f>
        <v>0</v>
      </c>
      <c r="AH83" s="5">
        <f>('RTP+TIP_Summary'!AH83+'RTP+TIP_Summary'!AH180)/1000000</f>
        <v>0</v>
      </c>
      <c r="AI83" s="5">
        <f>('RTP+TIP_Summary'!AI83+'RTP+TIP_Summary'!AI180)/1000000</f>
        <v>0</v>
      </c>
      <c r="AJ83" s="5">
        <f>('RTP+TIP_Summary'!AJ83+'RTP+TIP_Summary'!AJ180)/1000000</f>
        <v>0</v>
      </c>
      <c r="AK83" s="5">
        <f>('RTP+TIP_Summary'!AK83+'RTP+TIP_Summary'!AK180)/1000000</f>
        <v>0</v>
      </c>
      <c r="AL83" s="5">
        <f>('RTP+TIP_Summary'!AL83+'RTP+TIP_Summary'!AL180)/1000000</f>
        <v>0</v>
      </c>
      <c r="AM83" s="5">
        <f>('RTP+TIP_Summary'!AM83+'RTP+TIP_Summary'!AM180)/1000000</f>
        <v>0</v>
      </c>
      <c r="AN83" s="5">
        <f>('RTP+TIP_Summary'!AN83+'RTP+TIP_Summary'!AN180)/1000000</f>
        <v>0</v>
      </c>
      <c r="AO83" s="5">
        <f>('RTP+TIP_Summary'!AO83+'RTP+TIP_Summary'!AO180)/1000000</f>
        <v>0</v>
      </c>
      <c r="AP83" s="5">
        <f>('RTP+TIP_Summary'!AP83+'RTP+TIP_Summary'!AP180)/1000000</f>
        <v>0</v>
      </c>
      <c r="AQ83" s="5">
        <f>('RTP+TIP_Summary'!AQ83+'RTP+TIP_Summary'!AQ180)/1000000</f>
        <v>0</v>
      </c>
      <c r="AR83" s="5">
        <f>('RTP+TIP_Summary'!AR83+'RTP+TIP_Summary'!AR180)/1000000</f>
        <v>0</v>
      </c>
      <c r="AS83" s="5">
        <f>('RTP+TIP_Summary'!AS83+'RTP+TIP_Summary'!AS180)/1000000</f>
        <v>0</v>
      </c>
      <c r="AT83" s="5">
        <f>('RTP+TIP_Summary'!AT83+'RTP+TIP_Summary'!AT180)/1000000</f>
        <v>0</v>
      </c>
      <c r="AU83" s="5">
        <f>('RTP+TIP_Summary'!AU83+'RTP+TIP_Summary'!AU180)/1000000</f>
        <v>0</v>
      </c>
    </row>
    <row r="84" spans="1:47">
      <c r="A84" s="5" t="str">
        <f>'RTP+TIP_Summary'!A84</f>
        <v>Transit/System/corridorplanning</v>
      </c>
      <c r="B84" s="5">
        <f>('RTP+TIP_Summary'!B84+'RTP+TIP_Summary'!B181)/1000000</f>
        <v>0</v>
      </c>
      <c r="C84" s="5">
        <f>('RTP+TIP_Summary'!C84+'RTP+TIP_Summary'!C181)/1000000</f>
        <v>7.5999999999999998E-2</v>
      </c>
      <c r="D84" s="5">
        <f>('RTP+TIP_Summary'!D84+'RTP+TIP_Summary'!D181)/1000000</f>
        <v>0</v>
      </c>
      <c r="E84" s="5">
        <f>('RTP+TIP_Summary'!E84+'RTP+TIP_Summary'!E181)/1000000</f>
        <v>0</v>
      </c>
      <c r="F84" s="5">
        <f>('RTP+TIP_Summary'!F84+'RTP+TIP_Summary'!F181)/1000000</f>
        <v>12.258998999999999</v>
      </c>
      <c r="G84" s="5">
        <f>('RTP+TIP_Summary'!G84+'RTP+TIP_Summary'!G181)/1000000</f>
        <v>0</v>
      </c>
      <c r="H84" s="5">
        <f>('RTP+TIP_Summary'!H84+'RTP+TIP_Summary'!H181)/1000000</f>
        <v>0</v>
      </c>
      <c r="I84" s="5">
        <f>('RTP+TIP_Summary'!I84+'RTP+TIP_Summary'!I181)/1000000</f>
        <v>0</v>
      </c>
      <c r="J84" s="5">
        <f>('RTP+TIP_Summary'!J84+'RTP+TIP_Summary'!J181)/1000000</f>
        <v>0</v>
      </c>
      <c r="K84" s="5">
        <f>('RTP+TIP_Summary'!K84+'RTP+TIP_Summary'!K181)/1000000</f>
        <v>0</v>
      </c>
      <c r="L84" s="5">
        <f>('RTP+TIP_Summary'!L84+'RTP+TIP_Summary'!L181)/1000000</f>
        <v>0</v>
      </c>
      <c r="M84" s="5">
        <f>('RTP+TIP_Summary'!M84+'RTP+TIP_Summary'!M181)/1000000</f>
        <v>0</v>
      </c>
      <c r="N84" s="5">
        <f>('RTP+TIP_Summary'!N84+'RTP+TIP_Summary'!N181)/1000000</f>
        <v>0</v>
      </c>
      <c r="O84" s="5">
        <f>('RTP+TIP_Summary'!O84+'RTP+TIP_Summary'!O181)/1000000</f>
        <v>0</v>
      </c>
      <c r="P84" s="5">
        <f>('RTP+TIP_Summary'!P84+'RTP+TIP_Summary'!P181)/1000000</f>
        <v>0</v>
      </c>
      <c r="Q84" s="5">
        <f>('RTP+TIP_Summary'!Q84+'RTP+TIP_Summary'!Q181)/1000000</f>
        <v>0</v>
      </c>
      <c r="R84" s="5">
        <f>('RTP+TIP_Summary'!R84+'RTP+TIP_Summary'!R181)/1000000</f>
        <v>0</v>
      </c>
      <c r="S84" s="5">
        <f>('RTP+TIP_Summary'!S84+'RTP+TIP_Summary'!S181)/1000000</f>
        <v>0</v>
      </c>
      <c r="T84" s="5">
        <f>('RTP+TIP_Summary'!T84+'RTP+TIP_Summary'!T181)/1000000</f>
        <v>0</v>
      </c>
      <c r="U84" s="5">
        <f>('RTP+TIP_Summary'!U84+'RTP+TIP_Summary'!U181)/1000000</f>
        <v>0</v>
      </c>
      <c r="V84" s="5">
        <f>('RTP+TIP_Summary'!V84+'RTP+TIP_Summary'!V181)/1000000</f>
        <v>0</v>
      </c>
      <c r="W84" s="5">
        <f>('RTP+TIP_Summary'!W84+'RTP+TIP_Summary'!W181)/1000000</f>
        <v>0</v>
      </c>
      <c r="X84" s="5">
        <f>('RTP+TIP_Summary'!X84+'RTP+TIP_Summary'!X181)/1000000</f>
        <v>0</v>
      </c>
      <c r="Y84" s="5">
        <f>('RTP+TIP_Summary'!Y84+'RTP+TIP_Summary'!Y181)/1000000</f>
        <v>0</v>
      </c>
      <c r="Z84" s="5">
        <f>('RTP+TIP_Summary'!Z84+'RTP+TIP_Summary'!Z181)/1000000</f>
        <v>0</v>
      </c>
      <c r="AA84" s="5">
        <f>('RTP+TIP_Summary'!AA84+'RTP+TIP_Summary'!AA181)/1000000</f>
        <v>0</v>
      </c>
      <c r="AB84" s="5">
        <f>('RTP+TIP_Summary'!AB84+'RTP+TIP_Summary'!AB181)/1000000</f>
        <v>0</v>
      </c>
      <c r="AC84" s="5">
        <f>('RTP+TIP_Summary'!AC84+'RTP+TIP_Summary'!AC181)/1000000</f>
        <v>0</v>
      </c>
      <c r="AD84" s="5">
        <f>('RTP+TIP_Summary'!AD84+'RTP+TIP_Summary'!AD181)/1000000</f>
        <v>0</v>
      </c>
      <c r="AE84" s="5">
        <f>('RTP+TIP_Summary'!AE84+'RTP+TIP_Summary'!AE181)/1000000</f>
        <v>0</v>
      </c>
      <c r="AF84" s="5">
        <f>('RTP+TIP_Summary'!AF84+'RTP+TIP_Summary'!AF181)/1000000</f>
        <v>0</v>
      </c>
      <c r="AG84" s="5">
        <f>('RTP+TIP_Summary'!AG84+'RTP+TIP_Summary'!AG181)/1000000</f>
        <v>0</v>
      </c>
      <c r="AH84" s="5">
        <f>('RTP+TIP_Summary'!AH84+'RTP+TIP_Summary'!AH181)/1000000</f>
        <v>0</v>
      </c>
      <c r="AI84" s="5">
        <f>('RTP+TIP_Summary'!AI84+'RTP+TIP_Summary'!AI181)/1000000</f>
        <v>0</v>
      </c>
      <c r="AJ84" s="5">
        <f>('RTP+TIP_Summary'!AJ84+'RTP+TIP_Summary'!AJ181)/1000000</f>
        <v>0</v>
      </c>
      <c r="AK84" s="5">
        <f>('RTP+TIP_Summary'!AK84+'RTP+TIP_Summary'!AK181)/1000000</f>
        <v>0</v>
      </c>
      <c r="AL84" s="5">
        <f>('RTP+TIP_Summary'!AL84+'RTP+TIP_Summary'!AL181)/1000000</f>
        <v>0</v>
      </c>
      <c r="AM84" s="5">
        <f>('RTP+TIP_Summary'!AM84+'RTP+TIP_Summary'!AM181)/1000000</f>
        <v>0</v>
      </c>
      <c r="AN84" s="5">
        <f>('RTP+TIP_Summary'!AN84+'RTP+TIP_Summary'!AN181)/1000000</f>
        <v>0</v>
      </c>
      <c r="AO84" s="5">
        <f>('RTP+TIP_Summary'!AO84+'RTP+TIP_Summary'!AO181)/1000000</f>
        <v>0</v>
      </c>
      <c r="AP84" s="5">
        <f>('RTP+TIP_Summary'!AP84+'RTP+TIP_Summary'!AP181)/1000000</f>
        <v>0</v>
      </c>
      <c r="AQ84" s="5">
        <f>('RTP+TIP_Summary'!AQ84+'RTP+TIP_Summary'!AQ181)/1000000</f>
        <v>0</v>
      </c>
      <c r="AR84" s="5">
        <f>('RTP+TIP_Summary'!AR84+'RTP+TIP_Summary'!AR181)/1000000</f>
        <v>0</v>
      </c>
      <c r="AS84" s="5">
        <f>('RTP+TIP_Summary'!AS84+'RTP+TIP_Summary'!AS181)/1000000</f>
        <v>0</v>
      </c>
      <c r="AT84" s="5">
        <f>('RTP+TIP_Summary'!AT84+'RTP+TIP_Summary'!AT181)/1000000</f>
        <v>0</v>
      </c>
      <c r="AU84" s="5">
        <f>('RTP+TIP_Summary'!AU84+'RTP+TIP_Summary'!AU181)/1000000</f>
        <v>0</v>
      </c>
    </row>
    <row r="85" spans="1:47">
      <c r="A85" s="5" t="str">
        <f>'RTP+TIP_Summary'!A85</f>
        <v>Transit/Other</v>
      </c>
      <c r="B85" s="5">
        <f>('RTP+TIP_Summary'!B85+'RTP+TIP_Summary'!B182)/1000000</f>
        <v>0</v>
      </c>
      <c r="C85" s="5">
        <f>('RTP+TIP_Summary'!C85+'RTP+TIP_Summary'!C182)/1000000</f>
        <v>0</v>
      </c>
      <c r="D85" s="5">
        <f>('RTP+TIP_Summary'!D85+'RTP+TIP_Summary'!D182)/1000000</f>
        <v>47.524115999999999</v>
      </c>
      <c r="E85" s="5">
        <f>('RTP+TIP_Summary'!E85+'RTP+TIP_Summary'!E182)/1000000</f>
        <v>0</v>
      </c>
      <c r="F85" s="5">
        <f>('RTP+TIP_Summary'!F85+'RTP+TIP_Summary'!F182)/1000000</f>
        <v>0</v>
      </c>
      <c r="G85" s="5">
        <f>('RTP+TIP_Summary'!G85+'RTP+TIP_Summary'!G182)/1000000</f>
        <v>0</v>
      </c>
      <c r="H85" s="5">
        <f>('RTP+TIP_Summary'!H85+'RTP+TIP_Summary'!H182)/1000000</f>
        <v>0</v>
      </c>
      <c r="I85" s="5">
        <f>('RTP+TIP_Summary'!I85+'RTP+TIP_Summary'!I182)/1000000</f>
        <v>0</v>
      </c>
      <c r="J85" s="5">
        <f>('RTP+TIP_Summary'!J85+'RTP+TIP_Summary'!J182)/1000000</f>
        <v>0</v>
      </c>
      <c r="K85" s="5">
        <f>('RTP+TIP_Summary'!K85+'RTP+TIP_Summary'!K182)/1000000</f>
        <v>0</v>
      </c>
      <c r="L85" s="5">
        <f>('RTP+TIP_Summary'!L85+'RTP+TIP_Summary'!L182)/1000000</f>
        <v>0</v>
      </c>
      <c r="M85" s="5">
        <f>('RTP+TIP_Summary'!M85+'RTP+TIP_Summary'!M182)/1000000</f>
        <v>0</v>
      </c>
      <c r="N85" s="5">
        <f>('RTP+TIP_Summary'!N85+'RTP+TIP_Summary'!N182)/1000000</f>
        <v>0</v>
      </c>
      <c r="O85" s="5">
        <f>('RTP+TIP_Summary'!O85+'RTP+TIP_Summary'!O182)/1000000</f>
        <v>0</v>
      </c>
      <c r="P85" s="5">
        <f>('RTP+TIP_Summary'!P85+'RTP+TIP_Summary'!P182)/1000000</f>
        <v>0</v>
      </c>
      <c r="Q85" s="5">
        <f>('RTP+TIP_Summary'!Q85+'RTP+TIP_Summary'!Q182)/1000000</f>
        <v>0</v>
      </c>
      <c r="R85" s="5">
        <f>('RTP+TIP_Summary'!R85+'RTP+TIP_Summary'!R182)/1000000</f>
        <v>0</v>
      </c>
      <c r="S85" s="5">
        <f>('RTP+TIP_Summary'!S85+'RTP+TIP_Summary'!S182)/1000000</f>
        <v>0</v>
      </c>
      <c r="T85" s="5">
        <f>('RTP+TIP_Summary'!T85+'RTP+TIP_Summary'!T182)/1000000</f>
        <v>0</v>
      </c>
      <c r="U85" s="5">
        <f>('RTP+TIP_Summary'!U85+'RTP+TIP_Summary'!U182)/1000000</f>
        <v>0</v>
      </c>
      <c r="V85" s="5">
        <f>('RTP+TIP_Summary'!V85+'RTP+TIP_Summary'!V182)/1000000</f>
        <v>0</v>
      </c>
      <c r="W85" s="5">
        <f>('RTP+TIP_Summary'!W85+'RTP+TIP_Summary'!W182)/1000000</f>
        <v>0</v>
      </c>
      <c r="X85" s="5">
        <f>('RTP+TIP_Summary'!X85+'RTP+TIP_Summary'!X182)/1000000</f>
        <v>0</v>
      </c>
      <c r="Y85" s="5">
        <f>('RTP+TIP_Summary'!Y85+'RTP+TIP_Summary'!Y182)/1000000</f>
        <v>0</v>
      </c>
      <c r="Z85" s="5">
        <f>('RTP+TIP_Summary'!Z85+'RTP+TIP_Summary'!Z182)/1000000</f>
        <v>0</v>
      </c>
      <c r="AA85" s="5">
        <f>('RTP+TIP_Summary'!AA85+'RTP+TIP_Summary'!AA182)/1000000</f>
        <v>0</v>
      </c>
      <c r="AB85" s="5">
        <f>('RTP+TIP_Summary'!AB85+'RTP+TIP_Summary'!AB182)/1000000</f>
        <v>0</v>
      </c>
      <c r="AC85" s="5">
        <f>('RTP+TIP_Summary'!AC85+'RTP+TIP_Summary'!AC182)/1000000</f>
        <v>0</v>
      </c>
      <c r="AD85" s="5">
        <f>('RTP+TIP_Summary'!AD85+'RTP+TIP_Summary'!AD182)/1000000</f>
        <v>0</v>
      </c>
      <c r="AE85" s="5">
        <f>('RTP+TIP_Summary'!AE85+'RTP+TIP_Summary'!AE182)/1000000</f>
        <v>0</v>
      </c>
      <c r="AF85" s="5">
        <f>('RTP+TIP_Summary'!AF85+'RTP+TIP_Summary'!AF182)/1000000</f>
        <v>0</v>
      </c>
      <c r="AG85" s="5">
        <f>('RTP+TIP_Summary'!AG85+'RTP+TIP_Summary'!AG182)/1000000</f>
        <v>0</v>
      </c>
      <c r="AH85" s="5">
        <f>('RTP+TIP_Summary'!AH85+'RTP+TIP_Summary'!AH182)/1000000</f>
        <v>0</v>
      </c>
      <c r="AI85" s="5">
        <f>('RTP+TIP_Summary'!AI85+'RTP+TIP_Summary'!AI182)/1000000</f>
        <v>0</v>
      </c>
      <c r="AJ85" s="5">
        <f>('RTP+TIP_Summary'!AJ85+'RTP+TIP_Summary'!AJ182)/1000000</f>
        <v>0</v>
      </c>
      <c r="AK85" s="5">
        <f>('RTP+TIP_Summary'!AK85+'RTP+TIP_Summary'!AK182)/1000000</f>
        <v>0</v>
      </c>
      <c r="AL85" s="5">
        <f>('RTP+TIP_Summary'!AL85+'RTP+TIP_Summary'!AL182)/1000000</f>
        <v>0</v>
      </c>
      <c r="AM85" s="5">
        <f>('RTP+TIP_Summary'!AM85+'RTP+TIP_Summary'!AM182)/1000000</f>
        <v>0</v>
      </c>
      <c r="AN85" s="5">
        <f>('RTP+TIP_Summary'!AN85+'RTP+TIP_Summary'!AN182)/1000000</f>
        <v>0</v>
      </c>
      <c r="AO85" s="5">
        <f>('RTP+TIP_Summary'!AO85+'RTP+TIP_Summary'!AO182)/1000000</f>
        <v>0</v>
      </c>
      <c r="AP85" s="5">
        <f>('RTP+TIP_Summary'!AP85+'RTP+TIP_Summary'!AP182)/1000000</f>
        <v>0</v>
      </c>
      <c r="AQ85" s="5">
        <f>('RTP+TIP_Summary'!AQ85+'RTP+TIP_Summary'!AQ182)/1000000</f>
        <v>0</v>
      </c>
      <c r="AR85" s="5">
        <f>('RTP+TIP_Summary'!AR85+'RTP+TIP_Summary'!AR182)/1000000</f>
        <v>0</v>
      </c>
      <c r="AS85" s="5">
        <f>('RTP+TIP_Summary'!AS85+'RTP+TIP_Summary'!AS182)/1000000</f>
        <v>0</v>
      </c>
      <c r="AT85" s="5">
        <f>('RTP+TIP_Summary'!AT85+'RTP+TIP_Summary'!AT182)/1000000</f>
        <v>0</v>
      </c>
      <c r="AU85" s="5">
        <f>('RTP+TIP_Summary'!AU85+'RTP+TIP_Summary'!AU182)/1000000</f>
        <v>0</v>
      </c>
    </row>
    <row r="86" spans="1:47">
      <c r="A86" s="5" t="str">
        <f>'RTP+TIP_Summary'!A86</f>
        <v>Transit/Trail</v>
      </c>
      <c r="B86" s="5">
        <f>('RTP+TIP_Summary'!B86+'RTP+TIP_Summary'!B183)/1000000</f>
        <v>0</v>
      </c>
      <c r="C86" s="5">
        <f>('RTP+TIP_Summary'!C86+'RTP+TIP_Summary'!C183)/1000000</f>
        <v>47.053579999999997</v>
      </c>
      <c r="D86" s="5">
        <f>('RTP+TIP_Summary'!D86+'RTP+TIP_Summary'!D183)/1000000</f>
        <v>0</v>
      </c>
      <c r="E86" s="5">
        <f>('RTP+TIP_Summary'!E86+'RTP+TIP_Summary'!E183)/1000000</f>
        <v>0</v>
      </c>
      <c r="F86" s="5">
        <f>('RTP+TIP_Summary'!F86+'RTP+TIP_Summary'!F183)/1000000</f>
        <v>48.734639999999999</v>
      </c>
      <c r="G86" s="5">
        <f>('RTP+TIP_Summary'!G86+'RTP+TIP_Summary'!G183)/1000000</f>
        <v>0</v>
      </c>
      <c r="H86" s="5">
        <f>('RTP+TIP_Summary'!H86+'RTP+TIP_Summary'!H183)/1000000</f>
        <v>0</v>
      </c>
      <c r="I86" s="5">
        <f>('RTP+TIP_Summary'!I86+'RTP+TIP_Summary'!I183)/1000000</f>
        <v>0</v>
      </c>
      <c r="J86" s="5">
        <f>('RTP+TIP_Summary'!J86+'RTP+TIP_Summary'!J183)/1000000</f>
        <v>0</v>
      </c>
      <c r="K86" s="5">
        <f>('RTP+TIP_Summary'!K86+'RTP+TIP_Summary'!K183)/1000000</f>
        <v>0</v>
      </c>
      <c r="L86" s="5">
        <f>('RTP+TIP_Summary'!L86+'RTP+TIP_Summary'!L183)/1000000</f>
        <v>0</v>
      </c>
      <c r="M86" s="5">
        <f>('RTP+TIP_Summary'!M86+'RTP+TIP_Summary'!M183)/1000000</f>
        <v>0</v>
      </c>
      <c r="N86" s="5">
        <f>('RTP+TIP_Summary'!N86+'RTP+TIP_Summary'!N183)/1000000</f>
        <v>0</v>
      </c>
      <c r="O86" s="5">
        <f>('RTP+TIP_Summary'!O86+'RTP+TIP_Summary'!O183)/1000000</f>
        <v>0</v>
      </c>
      <c r="P86" s="5">
        <f>('RTP+TIP_Summary'!P86+'RTP+TIP_Summary'!P183)/1000000</f>
        <v>0</v>
      </c>
      <c r="Q86" s="5">
        <f>('RTP+TIP_Summary'!Q86+'RTP+TIP_Summary'!Q183)/1000000</f>
        <v>0</v>
      </c>
      <c r="R86" s="5">
        <f>('RTP+TIP_Summary'!R86+'RTP+TIP_Summary'!R183)/1000000</f>
        <v>0</v>
      </c>
      <c r="S86" s="5">
        <f>('RTP+TIP_Summary'!S86+'RTP+TIP_Summary'!S183)/1000000</f>
        <v>0</v>
      </c>
      <c r="T86" s="5">
        <f>('RTP+TIP_Summary'!T86+'RTP+TIP_Summary'!T183)/1000000</f>
        <v>0</v>
      </c>
      <c r="U86" s="5">
        <f>('RTP+TIP_Summary'!U86+'RTP+TIP_Summary'!U183)/1000000</f>
        <v>0</v>
      </c>
      <c r="V86" s="5">
        <f>('RTP+TIP_Summary'!V86+'RTP+TIP_Summary'!V183)/1000000</f>
        <v>0</v>
      </c>
      <c r="W86" s="5">
        <f>('RTP+TIP_Summary'!W86+'RTP+TIP_Summary'!W183)/1000000</f>
        <v>0</v>
      </c>
      <c r="X86" s="5">
        <f>('RTP+TIP_Summary'!X86+'RTP+TIP_Summary'!X183)/1000000</f>
        <v>0</v>
      </c>
      <c r="Y86" s="5">
        <f>('RTP+TIP_Summary'!Y86+'RTP+TIP_Summary'!Y183)/1000000</f>
        <v>0</v>
      </c>
      <c r="Z86" s="5">
        <f>('RTP+TIP_Summary'!Z86+'RTP+TIP_Summary'!Z183)/1000000</f>
        <v>0</v>
      </c>
      <c r="AA86" s="5">
        <f>('RTP+TIP_Summary'!AA86+'RTP+TIP_Summary'!AA183)/1000000</f>
        <v>0</v>
      </c>
      <c r="AB86" s="5">
        <f>('RTP+TIP_Summary'!AB86+'RTP+TIP_Summary'!AB183)/1000000</f>
        <v>0</v>
      </c>
      <c r="AC86" s="5">
        <f>('RTP+TIP_Summary'!AC86+'RTP+TIP_Summary'!AC183)/1000000</f>
        <v>0</v>
      </c>
      <c r="AD86" s="5">
        <f>('RTP+TIP_Summary'!AD86+'RTP+TIP_Summary'!AD183)/1000000</f>
        <v>0</v>
      </c>
      <c r="AE86" s="5">
        <f>('RTP+TIP_Summary'!AE86+'RTP+TIP_Summary'!AE183)/1000000</f>
        <v>0</v>
      </c>
      <c r="AF86" s="5">
        <f>('RTP+TIP_Summary'!AF86+'RTP+TIP_Summary'!AF183)/1000000</f>
        <v>0</v>
      </c>
      <c r="AG86" s="5">
        <f>('RTP+TIP_Summary'!AG86+'RTP+TIP_Summary'!AG183)/1000000</f>
        <v>0</v>
      </c>
      <c r="AH86" s="5">
        <f>('RTP+TIP_Summary'!AH86+'RTP+TIP_Summary'!AH183)/1000000</f>
        <v>0</v>
      </c>
      <c r="AI86" s="5">
        <f>('RTP+TIP_Summary'!AI86+'RTP+TIP_Summary'!AI183)/1000000</f>
        <v>0</v>
      </c>
      <c r="AJ86" s="5">
        <f>('RTP+TIP_Summary'!AJ86+'RTP+TIP_Summary'!AJ183)/1000000</f>
        <v>0</v>
      </c>
      <c r="AK86" s="5">
        <f>('RTP+TIP_Summary'!AK86+'RTP+TIP_Summary'!AK183)/1000000</f>
        <v>0</v>
      </c>
      <c r="AL86" s="5">
        <f>('RTP+TIP_Summary'!AL86+'RTP+TIP_Summary'!AL183)/1000000</f>
        <v>0</v>
      </c>
      <c r="AM86" s="5">
        <f>('RTP+TIP_Summary'!AM86+'RTP+TIP_Summary'!AM183)/1000000</f>
        <v>0</v>
      </c>
      <c r="AN86" s="5">
        <f>('RTP+TIP_Summary'!AN86+'RTP+TIP_Summary'!AN183)/1000000</f>
        <v>0</v>
      </c>
      <c r="AO86" s="5">
        <f>('RTP+TIP_Summary'!AO86+'RTP+TIP_Summary'!AO183)/1000000</f>
        <v>0</v>
      </c>
      <c r="AP86" s="5">
        <f>('RTP+TIP_Summary'!AP86+'RTP+TIP_Summary'!AP183)/1000000</f>
        <v>0</v>
      </c>
      <c r="AQ86" s="5">
        <f>('RTP+TIP_Summary'!AQ86+'RTP+TIP_Summary'!AQ183)/1000000</f>
        <v>0</v>
      </c>
      <c r="AR86" s="5">
        <f>('RTP+TIP_Summary'!AR86+'RTP+TIP_Summary'!AR183)/1000000</f>
        <v>0</v>
      </c>
      <c r="AS86" s="5">
        <f>('RTP+TIP_Summary'!AS86+'RTP+TIP_Summary'!AS183)/1000000</f>
        <v>0</v>
      </c>
      <c r="AT86" s="5">
        <f>('RTP+TIP_Summary'!AT86+'RTP+TIP_Summary'!AT183)/1000000</f>
        <v>0</v>
      </c>
      <c r="AU86" s="5">
        <f>('RTP+TIP_Summary'!AU86+'RTP+TIP_Summary'!AU183)/1000000</f>
        <v>0</v>
      </c>
    </row>
    <row r="87" spans="1:47">
      <c r="A87" s="5" t="str">
        <f>'RTP+TIP_Summary'!A87</f>
        <v>Transit/Bike</v>
      </c>
      <c r="B87" s="5">
        <f>('RTP+TIP_Summary'!B87+'RTP+TIP_Summary'!B184)/1000000</f>
        <v>0</v>
      </c>
      <c r="C87" s="5">
        <f>('RTP+TIP_Summary'!C87+'RTP+TIP_Summary'!C184)/1000000</f>
        <v>1.4937990000000001</v>
      </c>
      <c r="D87" s="5">
        <f>('RTP+TIP_Summary'!D87+'RTP+TIP_Summary'!D184)/1000000</f>
        <v>0</v>
      </c>
      <c r="E87" s="5">
        <f>('RTP+TIP_Summary'!E87+'RTP+TIP_Summary'!E184)/1000000</f>
        <v>0</v>
      </c>
      <c r="F87" s="5">
        <f>('RTP+TIP_Summary'!F87+'RTP+TIP_Summary'!F184)/1000000</f>
        <v>0</v>
      </c>
      <c r="G87" s="5">
        <f>('RTP+TIP_Summary'!G87+'RTP+TIP_Summary'!G184)/1000000</f>
        <v>0</v>
      </c>
      <c r="H87" s="5">
        <f>('RTP+TIP_Summary'!H87+'RTP+TIP_Summary'!H184)/1000000</f>
        <v>0</v>
      </c>
      <c r="I87" s="5">
        <f>('RTP+TIP_Summary'!I87+'RTP+TIP_Summary'!I184)/1000000</f>
        <v>0</v>
      </c>
      <c r="J87" s="5">
        <f>('RTP+TIP_Summary'!J87+'RTP+TIP_Summary'!J184)/1000000</f>
        <v>0</v>
      </c>
      <c r="K87" s="5">
        <f>('RTP+TIP_Summary'!K87+'RTP+TIP_Summary'!K184)/1000000</f>
        <v>0</v>
      </c>
      <c r="L87" s="5">
        <f>('RTP+TIP_Summary'!L87+'RTP+TIP_Summary'!L184)/1000000</f>
        <v>0</v>
      </c>
      <c r="M87" s="5">
        <f>('RTP+TIP_Summary'!M87+'RTP+TIP_Summary'!M184)/1000000</f>
        <v>0</v>
      </c>
      <c r="N87" s="5">
        <f>('RTP+TIP_Summary'!N87+'RTP+TIP_Summary'!N184)/1000000</f>
        <v>0</v>
      </c>
      <c r="O87" s="5">
        <f>('RTP+TIP_Summary'!O87+'RTP+TIP_Summary'!O184)/1000000</f>
        <v>0</v>
      </c>
      <c r="P87" s="5">
        <f>('RTP+TIP_Summary'!P87+'RTP+TIP_Summary'!P184)/1000000</f>
        <v>0</v>
      </c>
      <c r="Q87" s="5">
        <f>('RTP+TIP_Summary'!Q87+'RTP+TIP_Summary'!Q184)/1000000</f>
        <v>0</v>
      </c>
      <c r="R87" s="5">
        <f>('RTP+TIP_Summary'!R87+'RTP+TIP_Summary'!R184)/1000000</f>
        <v>0</v>
      </c>
      <c r="S87" s="5">
        <f>('RTP+TIP_Summary'!S87+'RTP+TIP_Summary'!S184)/1000000</f>
        <v>0</v>
      </c>
      <c r="T87" s="5">
        <f>('RTP+TIP_Summary'!T87+'RTP+TIP_Summary'!T184)/1000000</f>
        <v>0</v>
      </c>
      <c r="U87" s="5">
        <f>('RTP+TIP_Summary'!U87+'RTP+TIP_Summary'!U184)/1000000</f>
        <v>0</v>
      </c>
      <c r="V87" s="5">
        <f>('RTP+TIP_Summary'!V87+'RTP+TIP_Summary'!V184)/1000000</f>
        <v>0</v>
      </c>
      <c r="W87" s="5">
        <f>('RTP+TIP_Summary'!W87+'RTP+TIP_Summary'!W184)/1000000</f>
        <v>0</v>
      </c>
      <c r="X87" s="5">
        <f>('RTP+TIP_Summary'!X87+'RTP+TIP_Summary'!X184)/1000000</f>
        <v>0</v>
      </c>
      <c r="Y87" s="5">
        <f>('RTP+TIP_Summary'!Y87+'RTP+TIP_Summary'!Y184)/1000000</f>
        <v>0</v>
      </c>
      <c r="Z87" s="5">
        <f>('RTP+TIP_Summary'!Z87+'RTP+TIP_Summary'!Z184)/1000000</f>
        <v>0</v>
      </c>
      <c r="AA87" s="5">
        <f>('RTP+TIP_Summary'!AA87+'RTP+TIP_Summary'!AA184)/1000000</f>
        <v>0</v>
      </c>
      <c r="AB87" s="5">
        <f>('RTP+TIP_Summary'!AB87+'RTP+TIP_Summary'!AB184)/1000000</f>
        <v>0</v>
      </c>
      <c r="AC87" s="5">
        <f>('RTP+TIP_Summary'!AC87+'RTP+TIP_Summary'!AC184)/1000000</f>
        <v>0</v>
      </c>
      <c r="AD87" s="5">
        <f>('RTP+TIP_Summary'!AD87+'RTP+TIP_Summary'!AD184)/1000000</f>
        <v>0</v>
      </c>
      <c r="AE87" s="5">
        <f>('RTP+TIP_Summary'!AE87+'RTP+TIP_Summary'!AE184)/1000000</f>
        <v>0</v>
      </c>
      <c r="AF87" s="5">
        <f>('RTP+TIP_Summary'!AF87+'RTP+TIP_Summary'!AF184)/1000000</f>
        <v>0</v>
      </c>
      <c r="AG87" s="5">
        <f>('RTP+TIP_Summary'!AG87+'RTP+TIP_Summary'!AG184)/1000000</f>
        <v>0</v>
      </c>
      <c r="AH87" s="5">
        <f>('RTP+TIP_Summary'!AH87+'RTP+TIP_Summary'!AH184)/1000000</f>
        <v>0</v>
      </c>
      <c r="AI87" s="5">
        <f>('RTP+TIP_Summary'!AI87+'RTP+TIP_Summary'!AI184)/1000000</f>
        <v>0</v>
      </c>
      <c r="AJ87" s="5">
        <f>('RTP+TIP_Summary'!AJ87+'RTP+TIP_Summary'!AJ184)/1000000</f>
        <v>0</v>
      </c>
      <c r="AK87" s="5">
        <f>('RTP+TIP_Summary'!AK87+'RTP+TIP_Summary'!AK184)/1000000</f>
        <v>0</v>
      </c>
      <c r="AL87" s="5">
        <f>('RTP+TIP_Summary'!AL87+'RTP+TIP_Summary'!AL184)/1000000</f>
        <v>0</v>
      </c>
      <c r="AM87" s="5">
        <f>('RTP+TIP_Summary'!AM87+'RTP+TIP_Summary'!AM184)/1000000</f>
        <v>0</v>
      </c>
      <c r="AN87" s="5">
        <f>('RTP+TIP_Summary'!AN87+'RTP+TIP_Summary'!AN184)/1000000</f>
        <v>0</v>
      </c>
      <c r="AO87" s="5">
        <f>('RTP+TIP_Summary'!AO87+'RTP+TIP_Summary'!AO184)/1000000</f>
        <v>0</v>
      </c>
      <c r="AP87" s="5">
        <f>('RTP+TIP_Summary'!AP87+'RTP+TIP_Summary'!AP184)/1000000</f>
        <v>0</v>
      </c>
      <c r="AQ87" s="5">
        <f>('RTP+TIP_Summary'!AQ87+'RTP+TIP_Summary'!AQ184)/1000000</f>
        <v>0</v>
      </c>
      <c r="AR87" s="5">
        <f>('RTP+TIP_Summary'!AR87+'RTP+TIP_Summary'!AR184)/1000000</f>
        <v>0</v>
      </c>
      <c r="AS87" s="5">
        <f>('RTP+TIP_Summary'!AS87+'RTP+TIP_Summary'!AS184)/1000000</f>
        <v>0</v>
      </c>
      <c r="AT87" s="5">
        <f>('RTP+TIP_Summary'!AT87+'RTP+TIP_Summary'!AT184)/1000000</f>
        <v>0</v>
      </c>
      <c r="AU87" s="5">
        <f>('RTP+TIP_Summary'!AU87+'RTP+TIP_Summary'!AU184)/1000000</f>
        <v>0</v>
      </c>
    </row>
    <row r="88" spans="1:47">
      <c r="A88" s="5" t="str">
        <f>'RTP+TIP_Summary'!A88</f>
        <v>County/System/corridorplanning</v>
      </c>
      <c r="B88" s="5">
        <f>('RTP+TIP_Summary'!B88+'RTP+TIP_Summary'!B185)/1000000</f>
        <v>0</v>
      </c>
      <c r="C88" s="5">
        <f>('RTP+TIP_Summary'!C88+'RTP+TIP_Summary'!C185)/1000000</f>
        <v>0.111445</v>
      </c>
      <c r="D88" s="5">
        <f>('RTP+TIP_Summary'!D88+'RTP+TIP_Summary'!D185)/1000000</f>
        <v>2.376017</v>
      </c>
      <c r="E88" s="5">
        <f>('RTP+TIP_Summary'!E88+'RTP+TIP_Summary'!E185)/1000000</f>
        <v>0</v>
      </c>
      <c r="F88" s="5">
        <f>('RTP+TIP_Summary'!F88+'RTP+TIP_Summary'!F185)/1000000</f>
        <v>0</v>
      </c>
      <c r="G88" s="5">
        <f>('RTP+TIP_Summary'!G88+'RTP+TIP_Summary'!G185)/1000000</f>
        <v>0</v>
      </c>
      <c r="H88" s="5">
        <f>('RTP+TIP_Summary'!H88+'RTP+TIP_Summary'!H185)/1000000</f>
        <v>0</v>
      </c>
      <c r="I88" s="5">
        <f>('RTP+TIP_Summary'!I88+'RTP+TIP_Summary'!I185)/1000000</f>
        <v>0</v>
      </c>
      <c r="J88" s="5">
        <f>('RTP+TIP_Summary'!J88+'RTP+TIP_Summary'!J185)/1000000</f>
        <v>0</v>
      </c>
      <c r="K88" s="5">
        <f>('RTP+TIP_Summary'!K88+'RTP+TIP_Summary'!K185)/1000000</f>
        <v>0</v>
      </c>
      <c r="L88" s="5">
        <f>('RTP+TIP_Summary'!L88+'RTP+TIP_Summary'!L185)/1000000</f>
        <v>0</v>
      </c>
      <c r="M88" s="5">
        <f>('RTP+TIP_Summary'!M88+'RTP+TIP_Summary'!M185)/1000000</f>
        <v>0</v>
      </c>
      <c r="N88" s="5">
        <f>('RTP+TIP_Summary'!N88+'RTP+TIP_Summary'!N185)/1000000</f>
        <v>0</v>
      </c>
      <c r="O88" s="5">
        <f>('RTP+TIP_Summary'!O88+'RTP+TIP_Summary'!O185)/1000000</f>
        <v>0</v>
      </c>
      <c r="P88" s="5">
        <f>('RTP+TIP_Summary'!P88+'RTP+TIP_Summary'!P185)/1000000</f>
        <v>0</v>
      </c>
      <c r="Q88" s="5">
        <f>('RTP+TIP_Summary'!Q88+'RTP+TIP_Summary'!Q185)/1000000</f>
        <v>0</v>
      </c>
      <c r="R88" s="5">
        <f>('RTP+TIP_Summary'!R88+'RTP+TIP_Summary'!R185)/1000000</f>
        <v>0</v>
      </c>
      <c r="S88" s="5">
        <f>('RTP+TIP_Summary'!S88+'RTP+TIP_Summary'!S185)/1000000</f>
        <v>0</v>
      </c>
      <c r="T88" s="5">
        <f>('RTP+TIP_Summary'!T88+'RTP+TIP_Summary'!T185)/1000000</f>
        <v>0</v>
      </c>
      <c r="U88" s="5">
        <f>('RTP+TIP_Summary'!U88+'RTP+TIP_Summary'!U185)/1000000</f>
        <v>0</v>
      </c>
      <c r="V88" s="5">
        <f>('RTP+TIP_Summary'!V88+'RTP+TIP_Summary'!V185)/1000000</f>
        <v>0</v>
      </c>
      <c r="W88" s="5">
        <f>('RTP+TIP_Summary'!W88+'RTP+TIP_Summary'!W185)/1000000</f>
        <v>0</v>
      </c>
      <c r="X88" s="5">
        <f>('RTP+TIP_Summary'!X88+'RTP+TIP_Summary'!X185)/1000000</f>
        <v>0</v>
      </c>
      <c r="Y88" s="5">
        <f>('RTP+TIP_Summary'!Y88+'RTP+TIP_Summary'!Y185)/1000000</f>
        <v>0</v>
      </c>
      <c r="Z88" s="5">
        <f>('RTP+TIP_Summary'!Z88+'RTP+TIP_Summary'!Z185)/1000000</f>
        <v>0</v>
      </c>
      <c r="AA88" s="5">
        <f>('RTP+TIP_Summary'!AA88+'RTP+TIP_Summary'!AA185)/1000000</f>
        <v>0</v>
      </c>
      <c r="AB88" s="5">
        <f>('RTP+TIP_Summary'!AB88+'RTP+TIP_Summary'!AB185)/1000000</f>
        <v>0</v>
      </c>
      <c r="AC88" s="5">
        <f>('RTP+TIP_Summary'!AC88+'RTP+TIP_Summary'!AC185)/1000000</f>
        <v>0</v>
      </c>
      <c r="AD88" s="5">
        <f>('RTP+TIP_Summary'!AD88+'RTP+TIP_Summary'!AD185)/1000000</f>
        <v>0</v>
      </c>
      <c r="AE88" s="5">
        <f>('RTP+TIP_Summary'!AE88+'RTP+TIP_Summary'!AE185)/1000000</f>
        <v>0</v>
      </c>
      <c r="AF88" s="5">
        <f>('RTP+TIP_Summary'!AF88+'RTP+TIP_Summary'!AF185)/1000000</f>
        <v>0</v>
      </c>
      <c r="AG88" s="5">
        <f>('RTP+TIP_Summary'!AG88+'RTP+TIP_Summary'!AG185)/1000000</f>
        <v>0</v>
      </c>
      <c r="AH88" s="5">
        <f>('RTP+TIP_Summary'!AH88+'RTP+TIP_Summary'!AH185)/1000000</f>
        <v>0</v>
      </c>
      <c r="AI88" s="5">
        <f>('RTP+TIP_Summary'!AI88+'RTP+TIP_Summary'!AI185)/1000000</f>
        <v>0</v>
      </c>
      <c r="AJ88" s="5">
        <f>('RTP+TIP_Summary'!AJ88+'RTP+TIP_Summary'!AJ185)/1000000</f>
        <v>0</v>
      </c>
      <c r="AK88" s="5">
        <f>('RTP+TIP_Summary'!AK88+'RTP+TIP_Summary'!AK185)/1000000</f>
        <v>0</v>
      </c>
      <c r="AL88" s="5">
        <f>('RTP+TIP_Summary'!AL88+'RTP+TIP_Summary'!AL185)/1000000</f>
        <v>0</v>
      </c>
      <c r="AM88" s="5">
        <f>('RTP+TIP_Summary'!AM88+'RTP+TIP_Summary'!AM185)/1000000</f>
        <v>0</v>
      </c>
      <c r="AN88" s="5">
        <f>('RTP+TIP_Summary'!AN88+'RTP+TIP_Summary'!AN185)/1000000</f>
        <v>0</v>
      </c>
      <c r="AO88" s="5">
        <f>('RTP+TIP_Summary'!AO88+'RTP+TIP_Summary'!AO185)/1000000</f>
        <v>0</v>
      </c>
      <c r="AP88" s="5">
        <f>('RTP+TIP_Summary'!AP88+'RTP+TIP_Summary'!AP185)/1000000</f>
        <v>0</v>
      </c>
      <c r="AQ88" s="5">
        <f>('RTP+TIP_Summary'!AQ88+'RTP+TIP_Summary'!AQ185)/1000000</f>
        <v>0</v>
      </c>
      <c r="AR88" s="5">
        <f>('RTP+TIP_Summary'!AR88+'RTP+TIP_Summary'!AR185)/1000000</f>
        <v>0</v>
      </c>
      <c r="AS88" s="5">
        <f>('RTP+TIP_Summary'!AS88+'RTP+TIP_Summary'!AS185)/1000000</f>
        <v>0</v>
      </c>
      <c r="AT88" s="5">
        <f>('RTP+TIP_Summary'!AT88+'RTP+TIP_Summary'!AT185)/1000000</f>
        <v>0</v>
      </c>
      <c r="AU88" s="5">
        <f>('RTP+TIP_Summary'!AU88+'RTP+TIP_Summary'!AU185)/1000000</f>
        <v>0</v>
      </c>
    </row>
    <row r="89" spans="1:47">
      <c r="A89" s="5" t="str">
        <f>'RTP+TIP_Summary'!A89</f>
        <v>Grand Total</v>
      </c>
      <c r="B89" s="5">
        <f>('RTP+TIP_Summary'!B89+'RTP+TIP_Summary'!B186)/1000000</f>
        <v>1760.2947001514192</v>
      </c>
      <c r="C89" s="5">
        <f>('RTP+TIP_Summary'!C89+'RTP+TIP_Summary'!C186)/1000000</f>
        <v>2242.5884021514194</v>
      </c>
      <c r="D89" s="5">
        <f>('RTP+TIP_Summary'!D89+'RTP+TIP_Summary'!D186)/1000000</f>
        <v>2190.698919151419</v>
      </c>
      <c r="E89" s="5">
        <f>('RTP+TIP_Summary'!E89+'RTP+TIP_Summary'!E186)/1000000</f>
        <v>2181.8374431514189</v>
      </c>
      <c r="F89" s="5">
        <f>('RTP+TIP_Summary'!F89+'RTP+TIP_Summary'!F186)/1000000</f>
        <v>1190.8251351367387</v>
      </c>
      <c r="G89" s="5">
        <f>('RTP+TIP_Summary'!G89+'RTP+TIP_Summary'!G186)/1000000</f>
        <v>743.10842413673879</v>
      </c>
      <c r="H89" s="5">
        <f>('RTP+TIP_Summary'!H89+'RTP+TIP_Summary'!H186)/1000000</f>
        <v>743.10842413673879</v>
      </c>
      <c r="I89" s="5">
        <f>('RTP+TIP_Summary'!I89+'RTP+TIP_Summary'!I186)/1000000</f>
        <v>743.10842413673879</v>
      </c>
      <c r="J89" s="5">
        <f>('RTP+TIP_Summary'!J89+'RTP+TIP_Summary'!J186)/1000000</f>
        <v>743.10842413673879</v>
      </c>
      <c r="K89" s="5">
        <f>('RTP+TIP_Summary'!K89+'RTP+TIP_Summary'!K186)/1000000</f>
        <v>743.10842413673879</v>
      </c>
      <c r="L89" s="5">
        <f>('RTP+TIP_Summary'!L89+'RTP+TIP_Summary'!L186)/1000000</f>
        <v>746.37730058118325</v>
      </c>
      <c r="M89" s="5">
        <f>('RTP+TIP_Summary'!M89+'RTP+TIP_Summary'!M186)/1000000</f>
        <v>692.79534712684369</v>
      </c>
      <c r="N89" s="5">
        <f>('RTP+TIP_Summary'!N89+'RTP+TIP_Summary'!N186)/1000000</f>
        <v>692.79534712684369</v>
      </c>
      <c r="O89" s="5">
        <f>('RTP+TIP_Summary'!O89+'RTP+TIP_Summary'!O186)/1000000</f>
        <v>692.79534712684369</v>
      </c>
      <c r="P89" s="5">
        <f>('RTP+TIP_Summary'!P89+'RTP+TIP_Summary'!P186)/1000000</f>
        <v>692.79534712684369</v>
      </c>
      <c r="Q89" s="5">
        <f>('RTP+TIP_Summary'!Q89+'RTP+TIP_Summary'!Q186)/1000000</f>
        <v>692.79534712684369</v>
      </c>
      <c r="R89" s="5">
        <f>('RTP+TIP_Summary'!R89+'RTP+TIP_Summary'!R186)/1000000</f>
        <v>692.79534712684369</v>
      </c>
      <c r="S89" s="5">
        <f>('RTP+TIP_Summary'!S89+'RTP+TIP_Summary'!S186)/1000000</f>
        <v>692.79534712684369</v>
      </c>
      <c r="T89" s="5">
        <f>('RTP+TIP_Summary'!T89+'RTP+TIP_Summary'!T186)/1000000</f>
        <v>692.79534712684369</v>
      </c>
      <c r="U89" s="5">
        <f>('RTP+TIP_Summary'!U89+'RTP+TIP_Summary'!U186)/1000000</f>
        <v>634.3363723469605</v>
      </c>
      <c r="V89" s="5">
        <f>('RTP+TIP_Summary'!V89+'RTP+TIP_Summary'!V186)/1000000</f>
        <v>634.3363723469605</v>
      </c>
      <c r="W89" s="5">
        <f>('RTP+TIP_Summary'!W89+'RTP+TIP_Summary'!W186)/1000000</f>
        <v>634.3363723469605</v>
      </c>
      <c r="X89" s="5">
        <f>('RTP+TIP_Summary'!X89+'RTP+TIP_Summary'!X186)/1000000</f>
        <v>634.3363723469605</v>
      </c>
      <c r="Y89" s="5">
        <f>('RTP+TIP_Summary'!Y89+'RTP+TIP_Summary'!Y186)/1000000</f>
        <v>634.3363723469605</v>
      </c>
      <c r="Z89" s="5">
        <f>('RTP+TIP_Summary'!Z89+'RTP+TIP_Summary'!Z186)/1000000</f>
        <v>634.3363723469605</v>
      </c>
      <c r="AA89" s="5">
        <f>('RTP+TIP_Summary'!AA89+'RTP+TIP_Summary'!AA186)/1000000</f>
        <v>634.3363723469605</v>
      </c>
      <c r="AB89" s="5">
        <f>('RTP+TIP_Summary'!AB89+'RTP+TIP_Summary'!AB186)/1000000</f>
        <v>634.3363723469605</v>
      </c>
      <c r="AC89" s="5">
        <f>('RTP+TIP_Summary'!AC89+'RTP+TIP_Summary'!AC186)/1000000</f>
        <v>0</v>
      </c>
      <c r="AD89" s="5">
        <f>('RTP+TIP_Summary'!AD89+'RTP+TIP_Summary'!AD186)/1000000</f>
        <v>0</v>
      </c>
      <c r="AE89" s="5">
        <f>('RTP+TIP_Summary'!AE89+'RTP+TIP_Summary'!AE186)/1000000</f>
        <v>0</v>
      </c>
      <c r="AF89" s="5">
        <f>('RTP+TIP_Summary'!AF89+'RTP+TIP_Summary'!AF186)/1000000</f>
        <v>0</v>
      </c>
      <c r="AG89" s="5">
        <f>('RTP+TIP_Summary'!AG89+'RTP+TIP_Summary'!AG186)/1000000</f>
        <v>0</v>
      </c>
      <c r="AH89" s="5">
        <f>('RTP+TIP_Summary'!AH89+'RTP+TIP_Summary'!AH186)/1000000</f>
        <v>0</v>
      </c>
      <c r="AI89" s="5">
        <f>('RTP+TIP_Summary'!AI89+'RTP+TIP_Summary'!AI186)/1000000</f>
        <v>0</v>
      </c>
      <c r="AJ89" s="5">
        <f>('RTP+TIP_Summary'!AJ89+'RTP+TIP_Summary'!AJ186)/1000000</f>
        <v>0</v>
      </c>
      <c r="AK89" s="5">
        <f>('RTP+TIP_Summary'!AK89+'RTP+TIP_Summary'!AK186)/1000000</f>
        <v>0</v>
      </c>
      <c r="AL89" s="5">
        <f>('RTP+TIP_Summary'!AL89+'RTP+TIP_Summary'!AL186)/1000000</f>
        <v>0</v>
      </c>
      <c r="AM89" s="5">
        <f>('RTP+TIP_Summary'!AM89+'RTP+TIP_Summary'!AM186)/1000000</f>
        <v>0</v>
      </c>
      <c r="AN89" s="5">
        <f>('RTP+TIP_Summary'!AN89+'RTP+TIP_Summary'!AN186)/1000000</f>
        <v>0</v>
      </c>
      <c r="AO89" s="5">
        <f>('RTP+TIP_Summary'!AO89+'RTP+TIP_Summary'!AO186)/1000000</f>
        <v>0</v>
      </c>
      <c r="AP89" s="5">
        <f>('RTP+TIP_Summary'!AP89+'RTP+TIP_Summary'!AP186)/1000000</f>
        <v>0</v>
      </c>
      <c r="AQ89" s="5">
        <f>('RTP+TIP_Summary'!AQ89+'RTP+TIP_Summary'!AQ186)/1000000</f>
        <v>0</v>
      </c>
      <c r="AR89" s="5">
        <f>('RTP+TIP_Summary'!AR89+'RTP+TIP_Summary'!AR186)/1000000</f>
        <v>0</v>
      </c>
      <c r="AS89" s="5">
        <f>('RTP+TIP_Summary'!AS89+'RTP+TIP_Summary'!AS186)/1000000</f>
        <v>0</v>
      </c>
      <c r="AT89" s="5">
        <f>('RTP+TIP_Summary'!AT89+'RTP+TIP_Summary'!AT186)/1000000</f>
        <v>0</v>
      </c>
      <c r="AU89" s="5">
        <f>('RTP+TIP_Summary'!AU89+'RTP+TIP_Summary'!AU186)/1000000</f>
        <v>0</v>
      </c>
    </row>
    <row r="90" spans="1:47">
      <c r="A90" s="5">
        <f>'RTP+TIP_Summary'!A90</f>
        <v>0</v>
      </c>
      <c r="B90" s="5">
        <f>('RTP+TIP_Summary'!B90+'RTP+TIP_Summary'!B187)/1000000</f>
        <v>0</v>
      </c>
      <c r="C90" s="5">
        <f>('RTP+TIP_Summary'!C90+'RTP+TIP_Summary'!C187)/1000000</f>
        <v>0</v>
      </c>
      <c r="D90" s="5">
        <f>('RTP+TIP_Summary'!D90+'RTP+TIP_Summary'!D187)/1000000</f>
        <v>0</v>
      </c>
      <c r="E90" s="5">
        <f>('RTP+TIP_Summary'!E90+'RTP+TIP_Summary'!E187)/1000000</f>
        <v>0</v>
      </c>
      <c r="F90" s="5">
        <f>('RTP+TIP_Summary'!F90+'RTP+TIP_Summary'!F187)/1000000</f>
        <v>0</v>
      </c>
      <c r="G90" s="5">
        <f>('RTP+TIP_Summary'!G90+'RTP+TIP_Summary'!G187)/1000000</f>
        <v>0</v>
      </c>
      <c r="H90" s="5">
        <f>('RTP+TIP_Summary'!H90+'RTP+TIP_Summary'!H187)/1000000</f>
        <v>0</v>
      </c>
      <c r="I90" s="5">
        <f>('RTP+TIP_Summary'!I90+'RTP+TIP_Summary'!I187)/1000000</f>
        <v>0</v>
      </c>
      <c r="J90" s="5">
        <f>('RTP+TIP_Summary'!J90+'RTP+TIP_Summary'!J187)/1000000</f>
        <v>0</v>
      </c>
      <c r="K90" s="5">
        <f>('RTP+TIP_Summary'!K90+'RTP+TIP_Summary'!K187)/1000000</f>
        <v>0</v>
      </c>
      <c r="L90" s="5">
        <f>('RTP+TIP_Summary'!L90+'RTP+TIP_Summary'!L187)/1000000</f>
        <v>0</v>
      </c>
      <c r="M90" s="5">
        <f>('RTP+TIP_Summary'!M90+'RTP+TIP_Summary'!M187)/1000000</f>
        <v>0</v>
      </c>
      <c r="N90" s="5">
        <f>('RTP+TIP_Summary'!N90+'RTP+TIP_Summary'!N187)/1000000</f>
        <v>0</v>
      </c>
      <c r="O90" s="5">
        <f>('RTP+TIP_Summary'!O90+'RTP+TIP_Summary'!O187)/1000000</f>
        <v>0</v>
      </c>
      <c r="P90" s="5">
        <f>('RTP+TIP_Summary'!P90+'RTP+TIP_Summary'!P187)/1000000</f>
        <v>0</v>
      </c>
      <c r="Q90" s="5">
        <f>('RTP+TIP_Summary'!Q90+'RTP+TIP_Summary'!Q187)/1000000</f>
        <v>0</v>
      </c>
      <c r="R90" s="5">
        <f>('RTP+TIP_Summary'!R90+'RTP+TIP_Summary'!R187)/1000000</f>
        <v>0</v>
      </c>
      <c r="S90" s="5">
        <f>('RTP+TIP_Summary'!S90+'RTP+TIP_Summary'!S187)/1000000</f>
        <v>0</v>
      </c>
      <c r="T90" s="5">
        <f>('RTP+TIP_Summary'!T90+'RTP+TIP_Summary'!T187)/1000000</f>
        <v>0</v>
      </c>
      <c r="U90" s="5">
        <f>('RTP+TIP_Summary'!U90+'RTP+TIP_Summary'!U187)/1000000</f>
        <v>0</v>
      </c>
      <c r="V90" s="5">
        <f>('RTP+TIP_Summary'!V90+'RTP+TIP_Summary'!V187)/1000000</f>
        <v>0</v>
      </c>
      <c r="W90" s="5">
        <f>('RTP+TIP_Summary'!W90+'RTP+TIP_Summary'!W187)/1000000</f>
        <v>0</v>
      </c>
      <c r="X90" s="5">
        <f>('RTP+TIP_Summary'!X90+'RTP+TIP_Summary'!X187)/1000000</f>
        <v>0</v>
      </c>
      <c r="Y90" s="5">
        <f>('RTP+TIP_Summary'!Y90+'RTP+TIP_Summary'!Y187)/1000000</f>
        <v>0</v>
      </c>
      <c r="Z90" s="5">
        <f>('RTP+TIP_Summary'!Z90+'RTP+TIP_Summary'!Z187)/1000000</f>
        <v>0</v>
      </c>
      <c r="AA90" s="5">
        <f>('RTP+TIP_Summary'!AA90+'RTP+TIP_Summary'!AA187)/1000000</f>
        <v>0</v>
      </c>
      <c r="AB90" s="5">
        <f>('RTP+TIP_Summary'!AB90+'RTP+TIP_Summary'!AB187)/1000000</f>
        <v>0</v>
      </c>
      <c r="AC90" s="5">
        <f>('RTP+TIP_Summary'!AC90+'RTP+TIP_Summary'!AC187)/1000000</f>
        <v>0</v>
      </c>
      <c r="AD90" s="5">
        <f>('RTP+TIP_Summary'!AD90+'RTP+TIP_Summary'!AD187)/1000000</f>
        <v>0</v>
      </c>
      <c r="AE90" s="5">
        <f>('RTP+TIP_Summary'!AE90+'RTP+TIP_Summary'!AE187)/1000000</f>
        <v>0</v>
      </c>
      <c r="AF90" s="5">
        <f>('RTP+TIP_Summary'!AF90+'RTP+TIP_Summary'!AF187)/1000000</f>
        <v>0</v>
      </c>
      <c r="AG90" s="5">
        <f>('RTP+TIP_Summary'!AG90+'RTP+TIP_Summary'!AG187)/1000000</f>
        <v>0</v>
      </c>
      <c r="AH90" s="5">
        <f>('RTP+TIP_Summary'!AH90+'RTP+TIP_Summary'!AH187)/1000000</f>
        <v>0</v>
      </c>
      <c r="AI90" s="5">
        <f>('RTP+TIP_Summary'!AI90+'RTP+TIP_Summary'!AI187)/1000000</f>
        <v>0</v>
      </c>
      <c r="AJ90" s="5">
        <f>('RTP+TIP_Summary'!AJ90+'RTP+TIP_Summary'!AJ187)/1000000</f>
        <v>0</v>
      </c>
      <c r="AK90" s="5">
        <f>('RTP+TIP_Summary'!AK90+'RTP+TIP_Summary'!AK187)/1000000</f>
        <v>0</v>
      </c>
      <c r="AL90" s="5">
        <f>('RTP+TIP_Summary'!AL90+'RTP+TIP_Summary'!AL187)/1000000</f>
        <v>0</v>
      </c>
      <c r="AM90" s="5">
        <f>('RTP+TIP_Summary'!AM90+'RTP+TIP_Summary'!AM187)/1000000</f>
        <v>0</v>
      </c>
      <c r="AN90" s="5">
        <f>('RTP+TIP_Summary'!AN90+'RTP+TIP_Summary'!AN187)/1000000</f>
        <v>0</v>
      </c>
      <c r="AO90" s="5">
        <f>('RTP+TIP_Summary'!AO90+'RTP+TIP_Summary'!AO187)/1000000</f>
        <v>0</v>
      </c>
      <c r="AP90" s="5">
        <f>('RTP+TIP_Summary'!AP90+'RTP+TIP_Summary'!AP187)/1000000</f>
        <v>0</v>
      </c>
      <c r="AQ90" s="5">
        <f>('RTP+TIP_Summary'!AQ90+'RTP+TIP_Summary'!AQ187)/1000000</f>
        <v>0</v>
      </c>
      <c r="AR90" s="5">
        <f>('RTP+TIP_Summary'!AR90+'RTP+TIP_Summary'!AR187)/1000000</f>
        <v>0</v>
      </c>
      <c r="AS90" s="5">
        <f>('RTP+TIP_Summary'!AS90+'RTP+TIP_Summary'!AS187)/1000000</f>
        <v>0</v>
      </c>
      <c r="AT90" s="5">
        <f>('RTP+TIP_Summary'!AT90+'RTP+TIP_Summary'!AT187)/1000000</f>
        <v>0</v>
      </c>
      <c r="AU90" s="5">
        <f>('RTP+TIP_Summary'!AU90+'RTP+TIP_Summary'!AU187)/1000000</f>
        <v>0</v>
      </c>
    </row>
    <row r="91" spans="1:47">
      <c r="A91" s="5">
        <f>'RTP+TIP_Summary'!A91</f>
        <v>0</v>
      </c>
      <c r="B91" s="5">
        <f>('RTP+TIP_Summary'!B91+'RTP+TIP_Summary'!B188)/1000000</f>
        <v>0</v>
      </c>
      <c r="C91" s="5">
        <f>('RTP+TIP_Summary'!C91+'RTP+TIP_Summary'!C188)/1000000</f>
        <v>0</v>
      </c>
      <c r="D91" s="5">
        <f>('RTP+TIP_Summary'!D91+'RTP+TIP_Summary'!D188)/1000000</f>
        <v>0</v>
      </c>
      <c r="E91" s="5">
        <f>('RTP+TIP_Summary'!E91+'RTP+TIP_Summary'!E188)/1000000</f>
        <v>0</v>
      </c>
      <c r="F91" s="5">
        <f>('RTP+TIP_Summary'!F91+'RTP+TIP_Summary'!F188)/1000000</f>
        <v>0</v>
      </c>
      <c r="G91" s="5">
        <f>('RTP+TIP_Summary'!G91+'RTP+TIP_Summary'!G188)/1000000</f>
        <v>0</v>
      </c>
      <c r="H91" s="5">
        <f>('RTP+TIP_Summary'!H91+'RTP+TIP_Summary'!H188)/1000000</f>
        <v>0</v>
      </c>
      <c r="I91" s="5">
        <f>('RTP+TIP_Summary'!I91+'RTP+TIP_Summary'!I188)/1000000</f>
        <v>0</v>
      </c>
      <c r="J91" s="5">
        <f>('RTP+TIP_Summary'!J91+'RTP+TIP_Summary'!J188)/1000000</f>
        <v>0</v>
      </c>
      <c r="K91" s="5">
        <f>('RTP+TIP_Summary'!K91+'RTP+TIP_Summary'!K188)/1000000</f>
        <v>0</v>
      </c>
      <c r="L91" s="5">
        <f>('RTP+TIP_Summary'!L91+'RTP+TIP_Summary'!L188)/1000000</f>
        <v>0</v>
      </c>
      <c r="M91" s="5">
        <f>('RTP+TIP_Summary'!M91+'RTP+TIP_Summary'!M188)/1000000</f>
        <v>0</v>
      </c>
      <c r="N91" s="5">
        <f>('RTP+TIP_Summary'!N91+'RTP+TIP_Summary'!N188)/1000000</f>
        <v>0</v>
      </c>
      <c r="O91" s="5">
        <f>('RTP+TIP_Summary'!O91+'RTP+TIP_Summary'!O188)/1000000</f>
        <v>0</v>
      </c>
      <c r="P91" s="5">
        <f>('RTP+TIP_Summary'!P91+'RTP+TIP_Summary'!P188)/1000000</f>
        <v>0</v>
      </c>
      <c r="Q91" s="5">
        <f>('RTP+TIP_Summary'!Q91+'RTP+TIP_Summary'!Q188)/1000000</f>
        <v>0</v>
      </c>
      <c r="R91" s="5">
        <f>('RTP+TIP_Summary'!R91+'RTP+TIP_Summary'!R188)/1000000</f>
        <v>0</v>
      </c>
      <c r="S91" s="5">
        <f>('RTP+TIP_Summary'!S91+'RTP+TIP_Summary'!S188)/1000000</f>
        <v>0</v>
      </c>
      <c r="T91" s="5">
        <f>('RTP+TIP_Summary'!T91+'RTP+TIP_Summary'!T188)/1000000</f>
        <v>0</v>
      </c>
      <c r="U91" s="5">
        <f>('RTP+TIP_Summary'!U91+'RTP+TIP_Summary'!U188)/1000000</f>
        <v>0</v>
      </c>
      <c r="V91" s="5">
        <f>('RTP+TIP_Summary'!V91+'RTP+TIP_Summary'!V188)/1000000</f>
        <v>0</v>
      </c>
      <c r="W91" s="5">
        <f>('RTP+TIP_Summary'!W91+'RTP+TIP_Summary'!W188)/1000000</f>
        <v>0</v>
      </c>
      <c r="X91" s="5">
        <f>('RTP+TIP_Summary'!X91+'RTP+TIP_Summary'!X188)/1000000</f>
        <v>0</v>
      </c>
      <c r="Y91" s="5">
        <f>('RTP+TIP_Summary'!Y91+'RTP+TIP_Summary'!Y188)/1000000</f>
        <v>0</v>
      </c>
      <c r="Z91" s="5">
        <f>('RTP+TIP_Summary'!Z91+'RTP+TIP_Summary'!Z188)/1000000</f>
        <v>0</v>
      </c>
      <c r="AA91" s="5">
        <f>('RTP+TIP_Summary'!AA91+'RTP+TIP_Summary'!AA188)/1000000</f>
        <v>0</v>
      </c>
      <c r="AB91" s="5">
        <f>('RTP+TIP_Summary'!AB91+'RTP+TIP_Summary'!AB188)/1000000</f>
        <v>0</v>
      </c>
      <c r="AC91" s="5">
        <f>('RTP+TIP_Summary'!AC91+'RTP+TIP_Summary'!AC188)/1000000</f>
        <v>0</v>
      </c>
      <c r="AD91" s="5">
        <f>('RTP+TIP_Summary'!AD91+'RTP+TIP_Summary'!AD188)/1000000</f>
        <v>0</v>
      </c>
      <c r="AE91" s="5">
        <f>('RTP+TIP_Summary'!AE91+'RTP+TIP_Summary'!AE188)/1000000</f>
        <v>0</v>
      </c>
      <c r="AF91" s="5">
        <f>('RTP+TIP_Summary'!AF91+'RTP+TIP_Summary'!AF188)/1000000</f>
        <v>0</v>
      </c>
      <c r="AG91" s="5">
        <f>('RTP+TIP_Summary'!AG91+'RTP+TIP_Summary'!AG188)/1000000</f>
        <v>0</v>
      </c>
      <c r="AH91" s="5">
        <f>('RTP+TIP_Summary'!AH91+'RTP+TIP_Summary'!AH188)/1000000</f>
        <v>0</v>
      </c>
      <c r="AI91" s="5">
        <f>('RTP+TIP_Summary'!AI91+'RTP+TIP_Summary'!AI188)/1000000</f>
        <v>0</v>
      </c>
      <c r="AJ91" s="5">
        <f>('RTP+TIP_Summary'!AJ91+'RTP+TIP_Summary'!AJ188)/1000000</f>
        <v>0</v>
      </c>
      <c r="AK91" s="5">
        <f>('RTP+TIP_Summary'!AK91+'RTP+TIP_Summary'!AK188)/1000000</f>
        <v>0</v>
      </c>
      <c r="AL91" s="5">
        <f>('RTP+TIP_Summary'!AL91+'RTP+TIP_Summary'!AL188)/1000000</f>
        <v>0</v>
      </c>
      <c r="AM91" s="5">
        <f>('RTP+TIP_Summary'!AM91+'RTP+TIP_Summary'!AM188)/1000000</f>
        <v>0</v>
      </c>
      <c r="AN91" s="5">
        <f>('RTP+TIP_Summary'!AN91+'RTP+TIP_Summary'!AN188)/1000000</f>
        <v>0</v>
      </c>
      <c r="AO91" s="5">
        <f>('RTP+TIP_Summary'!AO91+'RTP+TIP_Summary'!AO188)/1000000</f>
        <v>0</v>
      </c>
      <c r="AP91" s="5">
        <f>('RTP+TIP_Summary'!AP91+'RTP+TIP_Summary'!AP188)/1000000</f>
        <v>0</v>
      </c>
      <c r="AQ91" s="5">
        <f>('RTP+TIP_Summary'!AQ91+'RTP+TIP_Summary'!AQ188)/1000000</f>
        <v>0</v>
      </c>
      <c r="AR91" s="5">
        <f>('RTP+TIP_Summary'!AR91+'RTP+TIP_Summary'!AR188)/1000000</f>
        <v>0</v>
      </c>
      <c r="AS91" s="5">
        <f>('RTP+TIP_Summary'!AS91+'RTP+TIP_Summary'!AS188)/1000000</f>
        <v>0</v>
      </c>
      <c r="AT91" s="5">
        <f>('RTP+TIP_Summary'!AT91+'RTP+TIP_Summary'!AT188)/1000000</f>
        <v>0</v>
      </c>
      <c r="AU91" s="5">
        <f>('RTP+TIP_Summary'!AU91+'RTP+TIP_Summary'!AU188)/1000000</f>
        <v>0</v>
      </c>
    </row>
    <row r="92" spans="1:47">
      <c r="A92" s="5">
        <f>'RTP+TIP_Summary'!A92</f>
        <v>0</v>
      </c>
      <c r="B92" s="5">
        <f>('RTP+TIP_Summary'!B92+'RTP+TIP_Summary'!B189)/1000000</f>
        <v>0</v>
      </c>
      <c r="C92" s="5">
        <f>('RTP+TIP_Summary'!C92+'RTP+TIP_Summary'!C189)/1000000</f>
        <v>0</v>
      </c>
      <c r="D92" s="5">
        <f>('RTP+TIP_Summary'!D92+'RTP+TIP_Summary'!D189)/1000000</f>
        <v>0</v>
      </c>
      <c r="E92" s="5">
        <f>('RTP+TIP_Summary'!E92+'RTP+TIP_Summary'!E189)/1000000</f>
        <v>0</v>
      </c>
      <c r="F92" s="5">
        <f>('RTP+TIP_Summary'!F92+'RTP+TIP_Summary'!F189)/1000000</f>
        <v>0</v>
      </c>
      <c r="G92" s="5">
        <f>('RTP+TIP_Summary'!G92+'RTP+TIP_Summary'!G189)/1000000</f>
        <v>0</v>
      </c>
      <c r="H92" s="5">
        <f>('RTP+TIP_Summary'!H92+'RTP+TIP_Summary'!H189)/1000000</f>
        <v>0</v>
      </c>
      <c r="I92" s="5">
        <f>('RTP+TIP_Summary'!I92+'RTP+TIP_Summary'!I189)/1000000</f>
        <v>0</v>
      </c>
      <c r="J92" s="5">
        <f>('RTP+TIP_Summary'!J92+'RTP+TIP_Summary'!J189)/1000000</f>
        <v>0</v>
      </c>
      <c r="K92" s="5">
        <f>('RTP+TIP_Summary'!K92+'RTP+TIP_Summary'!K189)/1000000</f>
        <v>0</v>
      </c>
      <c r="L92" s="5">
        <f>('RTP+TIP_Summary'!L92+'RTP+TIP_Summary'!L189)/1000000</f>
        <v>0</v>
      </c>
      <c r="M92" s="5">
        <f>('RTP+TIP_Summary'!M92+'RTP+TIP_Summary'!M189)/1000000</f>
        <v>0</v>
      </c>
      <c r="N92" s="5">
        <f>('RTP+TIP_Summary'!N92+'RTP+TIP_Summary'!N189)/1000000</f>
        <v>0</v>
      </c>
      <c r="O92" s="5">
        <f>('RTP+TIP_Summary'!O92+'RTP+TIP_Summary'!O189)/1000000</f>
        <v>0</v>
      </c>
      <c r="P92" s="5">
        <f>('RTP+TIP_Summary'!P92+'RTP+TIP_Summary'!P189)/1000000</f>
        <v>0</v>
      </c>
      <c r="Q92" s="5">
        <f>('RTP+TIP_Summary'!Q92+'RTP+TIP_Summary'!Q189)/1000000</f>
        <v>0</v>
      </c>
      <c r="R92" s="5">
        <f>('RTP+TIP_Summary'!R92+'RTP+TIP_Summary'!R189)/1000000</f>
        <v>0</v>
      </c>
      <c r="S92" s="5">
        <f>('RTP+TIP_Summary'!S92+'RTP+TIP_Summary'!S189)/1000000</f>
        <v>0</v>
      </c>
      <c r="T92" s="5">
        <f>('RTP+TIP_Summary'!T92+'RTP+TIP_Summary'!T189)/1000000</f>
        <v>0</v>
      </c>
      <c r="U92" s="5">
        <f>('RTP+TIP_Summary'!U92+'RTP+TIP_Summary'!U189)/1000000</f>
        <v>0</v>
      </c>
      <c r="V92" s="5">
        <f>('RTP+TIP_Summary'!V92+'RTP+TIP_Summary'!V189)/1000000</f>
        <v>0</v>
      </c>
      <c r="W92" s="5">
        <f>('RTP+TIP_Summary'!W92+'RTP+TIP_Summary'!W189)/1000000</f>
        <v>0</v>
      </c>
      <c r="X92" s="5">
        <f>('RTP+TIP_Summary'!X92+'RTP+TIP_Summary'!X189)/1000000</f>
        <v>0</v>
      </c>
      <c r="Y92" s="5">
        <f>('RTP+TIP_Summary'!Y92+'RTP+TIP_Summary'!Y189)/1000000</f>
        <v>0</v>
      </c>
      <c r="Z92" s="5">
        <f>('RTP+TIP_Summary'!Z92+'RTP+TIP_Summary'!Z189)/1000000</f>
        <v>0</v>
      </c>
      <c r="AA92" s="5">
        <f>('RTP+TIP_Summary'!AA92+'RTP+TIP_Summary'!AA189)/1000000</f>
        <v>0</v>
      </c>
      <c r="AB92" s="5">
        <f>('RTP+TIP_Summary'!AB92+'RTP+TIP_Summary'!AB189)/1000000</f>
        <v>0</v>
      </c>
      <c r="AC92" s="5">
        <f>('RTP+TIP_Summary'!AC92+'RTP+TIP_Summary'!AC189)/1000000</f>
        <v>0</v>
      </c>
      <c r="AD92" s="5">
        <f>('RTP+TIP_Summary'!AD92+'RTP+TIP_Summary'!AD189)/1000000</f>
        <v>0</v>
      </c>
      <c r="AE92" s="5">
        <f>('RTP+TIP_Summary'!AE92+'RTP+TIP_Summary'!AE189)/1000000</f>
        <v>0</v>
      </c>
      <c r="AF92" s="5">
        <f>('RTP+TIP_Summary'!AF92+'RTP+TIP_Summary'!AF189)/1000000</f>
        <v>0</v>
      </c>
      <c r="AG92" s="5">
        <f>('RTP+TIP_Summary'!AG92+'RTP+TIP_Summary'!AG189)/1000000</f>
        <v>0</v>
      </c>
      <c r="AH92" s="5">
        <f>('RTP+TIP_Summary'!AH92+'RTP+TIP_Summary'!AH189)/1000000</f>
        <v>0</v>
      </c>
      <c r="AI92" s="5">
        <f>('RTP+TIP_Summary'!AI92+'RTP+TIP_Summary'!AI189)/1000000</f>
        <v>0</v>
      </c>
      <c r="AJ92" s="5">
        <f>('RTP+TIP_Summary'!AJ92+'RTP+TIP_Summary'!AJ189)/1000000</f>
        <v>0</v>
      </c>
      <c r="AK92" s="5">
        <f>('RTP+TIP_Summary'!AK92+'RTP+TIP_Summary'!AK189)/1000000</f>
        <v>0</v>
      </c>
      <c r="AL92" s="5">
        <f>('RTP+TIP_Summary'!AL92+'RTP+TIP_Summary'!AL189)/1000000</f>
        <v>0</v>
      </c>
      <c r="AM92" s="5">
        <f>('RTP+TIP_Summary'!AM92+'RTP+TIP_Summary'!AM189)/1000000</f>
        <v>0</v>
      </c>
      <c r="AN92" s="5">
        <f>('RTP+TIP_Summary'!AN92+'RTP+TIP_Summary'!AN189)/1000000</f>
        <v>0</v>
      </c>
      <c r="AO92" s="5">
        <f>('RTP+TIP_Summary'!AO92+'RTP+TIP_Summary'!AO189)/1000000</f>
        <v>0</v>
      </c>
      <c r="AP92" s="5">
        <f>('RTP+TIP_Summary'!AP92+'RTP+TIP_Summary'!AP189)/1000000</f>
        <v>0</v>
      </c>
      <c r="AQ92" s="5">
        <f>('RTP+TIP_Summary'!AQ92+'RTP+TIP_Summary'!AQ189)/1000000</f>
        <v>0</v>
      </c>
      <c r="AR92" s="5">
        <f>('RTP+TIP_Summary'!AR92+'RTP+TIP_Summary'!AR189)/1000000</f>
        <v>0</v>
      </c>
      <c r="AS92" s="5">
        <f>('RTP+TIP_Summary'!AS92+'RTP+TIP_Summary'!AS189)/1000000</f>
        <v>0</v>
      </c>
      <c r="AT92" s="5">
        <f>('RTP+TIP_Summary'!AT92+'RTP+TIP_Summary'!AT189)/1000000</f>
        <v>0</v>
      </c>
      <c r="AU92" s="5">
        <f>('RTP+TIP_Summary'!AU92+'RTP+TIP_Summary'!AU189)/1000000</f>
        <v>0</v>
      </c>
    </row>
    <row r="93" spans="1:47">
      <c r="A93" s="5">
        <f>'RTP+TIP_Summary'!A93</f>
        <v>0</v>
      </c>
      <c r="B93" s="5">
        <f>('RTP+TIP_Summary'!B93+'RTP+TIP_Summary'!B190)/1000000</f>
        <v>0</v>
      </c>
      <c r="C93" s="5">
        <f>('RTP+TIP_Summary'!C93+'RTP+TIP_Summary'!C190)/1000000</f>
        <v>0</v>
      </c>
      <c r="D93" s="5">
        <f>('RTP+TIP_Summary'!D93+'RTP+TIP_Summary'!D190)/1000000</f>
        <v>0</v>
      </c>
      <c r="E93" s="5">
        <f>('RTP+TIP_Summary'!E93+'RTP+TIP_Summary'!E190)/1000000</f>
        <v>0</v>
      </c>
      <c r="F93" s="5">
        <f>('RTP+TIP_Summary'!F93+'RTP+TIP_Summary'!F190)/1000000</f>
        <v>0</v>
      </c>
      <c r="G93" s="5">
        <f>('RTP+TIP_Summary'!G93+'RTP+TIP_Summary'!G190)/1000000</f>
        <v>0</v>
      </c>
      <c r="H93" s="5">
        <f>('RTP+TIP_Summary'!H93+'RTP+TIP_Summary'!H190)/1000000</f>
        <v>0</v>
      </c>
      <c r="I93" s="5">
        <f>('RTP+TIP_Summary'!I93+'RTP+TIP_Summary'!I190)/1000000</f>
        <v>0</v>
      </c>
      <c r="J93" s="5">
        <f>('RTP+TIP_Summary'!J93+'RTP+TIP_Summary'!J190)/1000000</f>
        <v>0</v>
      </c>
      <c r="K93" s="5">
        <f>('RTP+TIP_Summary'!K93+'RTP+TIP_Summary'!K190)/1000000</f>
        <v>0</v>
      </c>
      <c r="L93" s="5">
        <f>('RTP+TIP_Summary'!L93+'RTP+TIP_Summary'!L190)/1000000</f>
        <v>0</v>
      </c>
      <c r="M93" s="5">
        <f>('RTP+TIP_Summary'!M93+'RTP+TIP_Summary'!M190)/1000000</f>
        <v>0</v>
      </c>
      <c r="N93" s="5">
        <f>('RTP+TIP_Summary'!N93+'RTP+TIP_Summary'!N190)/1000000</f>
        <v>0</v>
      </c>
      <c r="O93" s="5">
        <f>('RTP+TIP_Summary'!O93+'RTP+TIP_Summary'!O190)/1000000</f>
        <v>0</v>
      </c>
      <c r="P93" s="5">
        <f>('RTP+TIP_Summary'!P93+'RTP+TIP_Summary'!P190)/1000000</f>
        <v>0</v>
      </c>
      <c r="Q93" s="5">
        <f>('RTP+TIP_Summary'!Q93+'RTP+TIP_Summary'!Q190)/1000000</f>
        <v>0</v>
      </c>
      <c r="R93" s="5">
        <f>('RTP+TIP_Summary'!R93+'RTP+TIP_Summary'!R190)/1000000</f>
        <v>0</v>
      </c>
      <c r="S93" s="5">
        <f>('RTP+TIP_Summary'!S93+'RTP+TIP_Summary'!S190)/1000000</f>
        <v>0</v>
      </c>
      <c r="T93" s="5">
        <f>('RTP+TIP_Summary'!T93+'RTP+TIP_Summary'!T190)/1000000</f>
        <v>0</v>
      </c>
      <c r="U93" s="5">
        <f>('RTP+TIP_Summary'!U93+'RTP+TIP_Summary'!U190)/1000000</f>
        <v>0</v>
      </c>
      <c r="V93" s="5">
        <f>('RTP+TIP_Summary'!V93+'RTP+TIP_Summary'!V190)/1000000</f>
        <v>0</v>
      </c>
      <c r="W93" s="5">
        <f>('RTP+TIP_Summary'!W93+'RTP+TIP_Summary'!W190)/1000000</f>
        <v>0</v>
      </c>
      <c r="X93" s="5">
        <f>('RTP+TIP_Summary'!X93+'RTP+TIP_Summary'!X190)/1000000</f>
        <v>0</v>
      </c>
      <c r="Y93" s="5">
        <f>('RTP+TIP_Summary'!Y93+'RTP+TIP_Summary'!Y190)/1000000</f>
        <v>0</v>
      </c>
      <c r="Z93" s="5">
        <f>('RTP+TIP_Summary'!Z93+'RTP+TIP_Summary'!Z190)/1000000</f>
        <v>0</v>
      </c>
      <c r="AA93" s="5">
        <f>('RTP+TIP_Summary'!AA93+'RTP+TIP_Summary'!AA190)/1000000</f>
        <v>0</v>
      </c>
      <c r="AB93" s="5">
        <f>('RTP+TIP_Summary'!AB93+'RTP+TIP_Summary'!AB190)/1000000</f>
        <v>0</v>
      </c>
      <c r="AC93" s="5">
        <f>('RTP+TIP_Summary'!AC93+'RTP+TIP_Summary'!AC190)/1000000</f>
        <v>0</v>
      </c>
      <c r="AD93" s="5">
        <f>('RTP+TIP_Summary'!AD93+'RTP+TIP_Summary'!AD190)/1000000</f>
        <v>0</v>
      </c>
      <c r="AE93" s="5">
        <f>('RTP+TIP_Summary'!AE93+'RTP+TIP_Summary'!AE190)/1000000</f>
        <v>0</v>
      </c>
      <c r="AF93" s="5">
        <f>('RTP+TIP_Summary'!AF93+'RTP+TIP_Summary'!AF190)/1000000</f>
        <v>0</v>
      </c>
      <c r="AG93" s="5">
        <f>('RTP+TIP_Summary'!AG93+'RTP+TIP_Summary'!AG190)/1000000</f>
        <v>0</v>
      </c>
      <c r="AH93" s="5">
        <f>('RTP+TIP_Summary'!AH93+'RTP+TIP_Summary'!AH190)/1000000</f>
        <v>0</v>
      </c>
      <c r="AI93" s="5">
        <f>('RTP+TIP_Summary'!AI93+'RTP+TIP_Summary'!AI190)/1000000</f>
        <v>0</v>
      </c>
      <c r="AJ93" s="5">
        <f>('RTP+TIP_Summary'!AJ93+'RTP+TIP_Summary'!AJ190)/1000000</f>
        <v>0</v>
      </c>
      <c r="AK93" s="5">
        <f>('RTP+TIP_Summary'!AK93+'RTP+TIP_Summary'!AK190)/1000000</f>
        <v>0</v>
      </c>
      <c r="AL93" s="5">
        <f>('RTP+TIP_Summary'!AL93+'RTP+TIP_Summary'!AL190)/1000000</f>
        <v>0</v>
      </c>
      <c r="AM93" s="5">
        <f>('RTP+TIP_Summary'!AM93+'RTP+TIP_Summary'!AM190)/1000000</f>
        <v>0</v>
      </c>
      <c r="AN93" s="5">
        <f>('RTP+TIP_Summary'!AN93+'RTP+TIP_Summary'!AN190)/1000000</f>
        <v>0</v>
      </c>
      <c r="AO93" s="5">
        <f>('RTP+TIP_Summary'!AO93+'RTP+TIP_Summary'!AO190)/1000000</f>
        <v>0</v>
      </c>
      <c r="AP93" s="5">
        <f>('RTP+TIP_Summary'!AP93+'RTP+TIP_Summary'!AP190)/1000000</f>
        <v>0</v>
      </c>
      <c r="AQ93" s="5">
        <f>('RTP+TIP_Summary'!AQ93+'RTP+TIP_Summary'!AQ190)/1000000</f>
        <v>0</v>
      </c>
      <c r="AR93" s="5">
        <f>('RTP+TIP_Summary'!AR93+'RTP+TIP_Summary'!AR190)/1000000</f>
        <v>0</v>
      </c>
      <c r="AS93" s="5">
        <f>('RTP+TIP_Summary'!AS93+'RTP+TIP_Summary'!AS190)/1000000</f>
        <v>0</v>
      </c>
      <c r="AT93" s="5">
        <f>('RTP+TIP_Summary'!AT93+'RTP+TIP_Summary'!AT190)/1000000</f>
        <v>0</v>
      </c>
      <c r="AU93" s="5">
        <f>('RTP+TIP_Summary'!AU93+'RTP+TIP_Summary'!AU190)/1000000</f>
        <v>0</v>
      </c>
    </row>
    <row r="94" spans="1:47">
      <c r="A94" s="5">
        <f>'RTP+TIP_Summary'!A94</f>
        <v>0</v>
      </c>
      <c r="B94" s="5">
        <f>('RTP+TIP_Summary'!B94+'RTP+TIP_Summary'!B191)/1000000</f>
        <v>0</v>
      </c>
      <c r="C94" s="5">
        <f>('RTP+TIP_Summary'!C94+'RTP+TIP_Summary'!C191)/1000000</f>
        <v>0</v>
      </c>
      <c r="D94" s="5">
        <f>('RTP+TIP_Summary'!D94+'RTP+TIP_Summary'!D191)/1000000</f>
        <v>0</v>
      </c>
      <c r="E94" s="5">
        <f>('RTP+TIP_Summary'!E94+'RTP+TIP_Summary'!E191)/1000000</f>
        <v>0</v>
      </c>
      <c r="F94" s="5">
        <f>('RTP+TIP_Summary'!F94+'RTP+TIP_Summary'!F191)/1000000</f>
        <v>0</v>
      </c>
      <c r="G94" s="5">
        <f>('RTP+TIP_Summary'!G94+'RTP+TIP_Summary'!G191)/1000000</f>
        <v>0</v>
      </c>
      <c r="H94" s="5">
        <f>('RTP+TIP_Summary'!H94+'RTP+TIP_Summary'!H191)/1000000</f>
        <v>0</v>
      </c>
      <c r="I94" s="5">
        <f>('RTP+TIP_Summary'!I94+'RTP+TIP_Summary'!I191)/1000000</f>
        <v>0</v>
      </c>
      <c r="J94" s="5">
        <f>('RTP+TIP_Summary'!J94+'RTP+TIP_Summary'!J191)/1000000</f>
        <v>0</v>
      </c>
      <c r="K94" s="5">
        <f>('RTP+TIP_Summary'!K94+'RTP+TIP_Summary'!K191)/1000000</f>
        <v>0</v>
      </c>
      <c r="L94" s="5">
        <f>('RTP+TIP_Summary'!L94+'RTP+TIP_Summary'!L191)/1000000</f>
        <v>0</v>
      </c>
      <c r="M94" s="5">
        <f>('RTP+TIP_Summary'!M94+'RTP+TIP_Summary'!M191)/1000000</f>
        <v>0</v>
      </c>
      <c r="N94" s="5">
        <f>('RTP+TIP_Summary'!N94+'RTP+TIP_Summary'!N191)/1000000</f>
        <v>0</v>
      </c>
      <c r="O94" s="5">
        <f>('RTP+TIP_Summary'!O94+'RTP+TIP_Summary'!O191)/1000000</f>
        <v>0</v>
      </c>
      <c r="P94" s="5">
        <f>('RTP+TIP_Summary'!P94+'RTP+TIP_Summary'!P191)/1000000</f>
        <v>0</v>
      </c>
      <c r="Q94" s="5">
        <f>('RTP+TIP_Summary'!Q94+'RTP+TIP_Summary'!Q191)/1000000</f>
        <v>0</v>
      </c>
      <c r="R94" s="5">
        <f>('RTP+TIP_Summary'!R94+'RTP+TIP_Summary'!R191)/1000000</f>
        <v>0</v>
      </c>
      <c r="S94" s="5">
        <f>('RTP+TIP_Summary'!S94+'RTP+TIP_Summary'!S191)/1000000</f>
        <v>0</v>
      </c>
      <c r="T94" s="5">
        <f>('RTP+TIP_Summary'!T94+'RTP+TIP_Summary'!T191)/1000000</f>
        <v>0</v>
      </c>
      <c r="U94" s="5">
        <f>('RTP+TIP_Summary'!U94+'RTP+TIP_Summary'!U191)/1000000</f>
        <v>0</v>
      </c>
      <c r="V94" s="5">
        <f>('RTP+TIP_Summary'!V94+'RTP+TIP_Summary'!V191)/1000000</f>
        <v>0</v>
      </c>
      <c r="W94" s="5">
        <f>('RTP+TIP_Summary'!W94+'RTP+TIP_Summary'!W191)/1000000</f>
        <v>0</v>
      </c>
      <c r="X94" s="5">
        <f>('RTP+TIP_Summary'!X94+'RTP+TIP_Summary'!X191)/1000000</f>
        <v>0</v>
      </c>
      <c r="Y94" s="5">
        <f>('RTP+TIP_Summary'!Y94+'RTP+TIP_Summary'!Y191)/1000000</f>
        <v>0</v>
      </c>
      <c r="Z94" s="5">
        <f>('RTP+TIP_Summary'!Z94+'RTP+TIP_Summary'!Z191)/1000000</f>
        <v>0</v>
      </c>
      <c r="AA94" s="5">
        <f>('RTP+TIP_Summary'!AA94+'RTP+TIP_Summary'!AA191)/1000000</f>
        <v>0</v>
      </c>
      <c r="AB94" s="5">
        <f>('RTP+TIP_Summary'!AB94+'RTP+TIP_Summary'!AB191)/1000000</f>
        <v>0</v>
      </c>
      <c r="AC94" s="5">
        <f>('RTP+TIP_Summary'!AC94+'RTP+TIP_Summary'!AC191)/1000000</f>
        <v>0</v>
      </c>
      <c r="AD94" s="5">
        <f>('RTP+TIP_Summary'!AD94+'RTP+TIP_Summary'!AD191)/1000000</f>
        <v>0</v>
      </c>
      <c r="AE94" s="5">
        <f>('RTP+TIP_Summary'!AE94+'RTP+TIP_Summary'!AE191)/1000000</f>
        <v>0</v>
      </c>
      <c r="AF94" s="5">
        <f>('RTP+TIP_Summary'!AF94+'RTP+TIP_Summary'!AF191)/1000000</f>
        <v>0</v>
      </c>
      <c r="AG94" s="5">
        <f>('RTP+TIP_Summary'!AG94+'RTP+TIP_Summary'!AG191)/1000000</f>
        <v>0</v>
      </c>
      <c r="AH94" s="5">
        <f>('RTP+TIP_Summary'!AH94+'RTP+TIP_Summary'!AH191)/1000000</f>
        <v>0</v>
      </c>
      <c r="AI94" s="5">
        <f>('RTP+TIP_Summary'!AI94+'RTP+TIP_Summary'!AI191)/1000000</f>
        <v>0</v>
      </c>
      <c r="AJ94" s="5">
        <f>('RTP+TIP_Summary'!AJ94+'RTP+TIP_Summary'!AJ191)/1000000</f>
        <v>0</v>
      </c>
      <c r="AK94" s="5">
        <f>('RTP+TIP_Summary'!AK94+'RTP+TIP_Summary'!AK191)/1000000</f>
        <v>0</v>
      </c>
      <c r="AL94" s="5">
        <f>('RTP+TIP_Summary'!AL94+'RTP+TIP_Summary'!AL191)/1000000</f>
        <v>0</v>
      </c>
      <c r="AM94" s="5">
        <f>('RTP+TIP_Summary'!AM94+'RTP+TIP_Summary'!AM191)/1000000</f>
        <v>0</v>
      </c>
      <c r="AN94" s="5">
        <f>('RTP+TIP_Summary'!AN94+'RTP+TIP_Summary'!AN191)/1000000</f>
        <v>0</v>
      </c>
      <c r="AO94" s="5">
        <f>('RTP+TIP_Summary'!AO94+'RTP+TIP_Summary'!AO191)/1000000</f>
        <v>0</v>
      </c>
      <c r="AP94" s="5">
        <f>('RTP+TIP_Summary'!AP94+'RTP+TIP_Summary'!AP191)/1000000</f>
        <v>0</v>
      </c>
      <c r="AQ94" s="5">
        <f>('RTP+TIP_Summary'!AQ94+'RTP+TIP_Summary'!AQ191)/1000000</f>
        <v>0</v>
      </c>
      <c r="AR94" s="5">
        <f>('RTP+TIP_Summary'!AR94+'RTP+TIP_Summary'!AR191)/1000000</f>
        <v>0</v>
      </c>
      <c r="AS94" s="5">
        <f>('RTP+TIP_Summary'!AS94+'RTP+TIP_Summary'!AS191)/1000000</f>
        <v>0</v>
      </c>
      <c r="AT94" s="5">
        <f>('RTP+TIP_Summary'!AT94+'RTP+TIP_Summary'!AT191)/1000000</f>
        <v>0</v>
      </c>
      <c r="AU94" s="5">
        <f>('RTP+TIP_Summary'!AU94+'RTP+TIP_Summary'!AU191)/1000000</f>
        <v>0</v>
      </c>
    </row>
    <row r="95" spans="1:47">
      <c r="A95" s="5">
        <f>'RTP+TIP_Summary'!A95</f>
        <v>0</v>
      </c>
      <c r="B95" s="5">
        <f>('RTP+TIP_Summary'!B95+'RTP+TIP_Summary'!B192)/1000000</f>
        <v>0</v>
      </c>
      <c r="C95" s="5">
        <f>('RTP+TIP_Summary'!C95+'RTP+TIP_Summary'!C192)/1000000</f>
        <v>0</v>
      </c>
      <c r="D95" s="5">
        <f>('RTP+TIP_Summary'!D95+'RTP+TIP_Summary'!D192)/1000000</f>
        <v>0</v>
      </c>
      <c r="E95" s="5">
        <f>('RTP+TIP_Summary'!E95+'RTP+TIP_Summary'!E192)/1000000</f>
        <v>0</v>
      </c>
      <c r="F95" s="5">
        <f>('RTP+TIP_Summary'!F95+'RTP+TIP_Summary'!F192)/1000000</f>
        <v>0</v>
      </c>
      <c r="G95" s="5">
        <f>('RTP+TIP_Summary'!G95+'RTP+TIP_Summary'!G192)/1000000</f>
        <v>0</v>
      </c>
      <c r="H95" s="5">
        <f>('RTP+TIP_Summary'!H95+'RTP+TIP_Summary'!H192)/1000000</f>
        <v>0</v>
      </c>
      <c r="I95" s="5">
        <f>('RTP+TIP_Summary'!I95+'RTP+TIP_Summary'!I192)/1000000</f>
        <v>0</v>
      </c>
      <c r="J95" s="5">
        <f>('RTP+TIP_Summary'!J95+'RTP+TIP_Summary'!J192)/1000000</f>
        <v>0</v>
      </c>
      <c r="K95" s="5">
        <f>('RTP+TIP_Summary'!K95+'RTP+TIP_Summary'!K192)/1000000</f>
        <v>0</v>
      </c>
      <c r="L95" s="5">
        <f>('RTP+TIP_Summary'!L95+'RTP+TIP_Summary'!L192)/1000000</f>
        <v>0</v>
      </c>
      <c r="M95" s="5">
        <f>('RTP+TIP_Summary'!M95+'RTP+TIP_Summary'!M192)/1000000</f>
        <v>0</v>
      </c>
      <c r="N95" s="5">
        <f>('RTP+TIP_Summary'!N95+'RTP+TIP_Summary'!N192)/1000000</f>
        <v>0</v>
      </c>
      <c r="O95" s="5">
        <f>('RTP+TIP_Summary'!O95+'RTP+TIP_Summary'!O192)/1000000</f>
        <v>0</v>
      </c>
      <c r="P95" s="5">
        <f>('RTP+TIP_Summary'!P95+'RTP+TIP_Summary'!P192)/1000000</f>
        <v>0</v>
      </c>
      <c r="Q95" s="5">
        <f>('RTP+TIP_Summary'!Q95+'RTP+TIP_Summary'!Q192)/1000000</f>
        <v>0</v>
      </c>
      <c r="R95" s="5">
        <f>('RTP+TIP_Summary'!R95+'RTP+TIP_Summary'!R192)/1000000</f>
        <v>0</v>
      </c>
      <c r="S95" s="5">
        <f>('RTP+TIP_Summary'!S95+'RTP+TIP_Summary'!S192)/1000000</f>
        <v>0</v>
      </c>
      <c r="T95" s="5">
        <f>('RTP+TIP_Summary'!T95+'RTP+TIP_Summary'!T192)/1000000</f>
        <v>0</v>
      </c>
      <c r="U95" s="5">
        <f>('RTP+TIP_Summary'!U95+'RTP+TIP_Summary'!U192)/1000000</f>
        <v>0</v>
      </c>
      <c r="V95" s="5">
        <f>('RTP+TIP_Summary'!V95+'RTP+TIP_Summary'!V192)/1000000</f>
        <v>0</v>
      </c>
      <c r="W95" s="5">
        <f>('RTP+TIP_Summary'!W95+'RTP+TIP_Summary'!W192)/1000000</f>
        <v>0</v>
      </c>
      <c r="X95" s="5">
        <f>('RTP+TIP_Summary'!X95+'RTP+TIP_Summary'!X192)/1000000</f>
        <v>0</v>
      </c>
      <c r="Y95" s="5">
        <f>('RTP+TIP_Summary'!Y95+'RTP+TIP_Summary'!Y192)/1000000</f>
        <v>0</v>
      </c>
      <c r="Z95" s="5">
        <f>('RTP+TIP_Summary'!Z95+'RTP+TIP_Summary'!Z192)/1000000</f>
        <v>0</v>
      </c>
      <c r="AA95" s="5">
        <f>('RTP+TIP_Summary'!AA95+'RTP+TIP_Summary'!AA192)/1000000</f>
        <v>0</v>
      </c>
      <c r="AB95" s="5">
        <f>('RTP+TIP_Summary'!AB95+'RTP+TIP_Summary'!AB192)/1000000</f>
        <v>0</v>
      </c>
      <c r="AC95" s="5">
        <f>('RTP+TIP_Summary'!AC95+'RTP+TIP_Summary'!AC192)/1000000</f>
        <v>0</v>
      </c>
      <c r="AD95" s="5">
        <f>('RTP+TIP_Summary'!AD95+'RTP+TIP_Summary'!AD192)/1000000</f>
        <v>0</v>
      </c>
      <c r="AE95" s="5">
        <f>('RTP+TIP_Summary'!AE95+'RTP+TIP_Summary'!AE192)/1000000</f>
        <v>0</v>
      </c>
      <c r="AF95" s="5">
        <f>('RTP+TIP_Summary'!AF95+'RTP+TIP_Summary'!AF192)/1000000</f>
        <v>0</v>
      </c>
      <c r="AG95" s="5">
        <f>('RTP+TIP_Summary'!AG95+'RTP+TIP_Summary'!AG192)/1000000</f>
        <v>0</v>
      </c>
      <c r="AH95" s="5">
        <f>('RTP+TIP_Summary'!AH95+'RTP+TIP_Summary'!AH192)/1000000</f>
        <v>0</v>
      </c>
      <c r="AI95" s="5">
        <f>('RTP+TIP_Summary'!AI95+'RTP+TIP_Summary'!AI192)/1000000</f>
        <v>0</v>
      </c>
      <c r="AJ95" s="5">
        <f>('RTP+TIP_Summary'!AJ95+'RTP+TIP_Summary'!AJ192)/1000000</f>
        <v>0</v>
      </c>
      <c r="AK95" s="5">
        <f>('RTP+TIP_Summary'!AK95+'RTP+TIP_Summary'!AK192)/1000000</f>
        <v>0</v>
      </c>
      <c r="AL95" s="5">
        <f>('RTP+TIP_Summary'!AL95+'RTP+TIP_Summary'!AL192)/1000000</f>
        <v>0</v>
      </c>
      <c r="AM95" s="5">
        <f>('RTP+TIP_Summary'!AM95+'RTP+TIP_Summary'!AM192)/1000000</f>
        <v>0</v>
      </c>
      <c r="AN95" s="5">
        <f>('RTP+TIP_Summary'!AN95+'RTP+TIP_Summary'!AN192)/1000000</f>
        <v>0</v>
      </c>
      <c r="AO95" s="5">
        <f>('RTP+TIP_Summary'!AO95+'RTP+TIP_Summary'!AO192)/1000000</f>
        <v>0</v>
      </c>
      <c r="AP95" s="5">
        <f>('RTP+TIP_Summary'!AP95+'RTP+TIP_Summary'!AP192)/1000000</f>
        <v>0</v>
      </c>
      <c r="AQ95" s="5">
        <f>('RTP+TIP_Summary'!AQ95+'RTP+TIP_Summary'!AQ192)/1000000</f>
        <v>0</v>
      </c>
      <c r="AR95" s="5">
        <f>('RTP+TIP_Summary'!AR95+'RTP+TIP_Summary'!AR192)/1000000</f>
        <v>0</v>
      </c>
      <c r="AS95" s="5">
        <f>('RTP+TIP_Summary'!AS95+'RTP+TIP_Summary'!AS192)/1000000</f>
        <v>0</v>
      </c>
      <c r="AT95" s="5">
        <f>('RTP+TIP_Summary'!AT95+'RTP+TIP_Summary'!AT192)/1000000</f>
        <v>0</v>
      </c>
      <c r="AU95" s="5">
        <f>('RTP+TIP_Summary'!AU95+'RTP+TIP_Summary'!AU192)/1000000</f>
        <v>0</v>
      </c>
    </row>
    <row r="96" spans="1:47">
      <c r="A96" s="5">
        <f>'RTP+TIP_Summary'!A96</f>
        <v>0</v>
      </c>
      <c r="B96" s="5">
        <f>('RTP+TIP_Summary'!B96+'RTP+TIP_Summary'!B193)/1000000</f>
        <v>0</v>
      </c>
      <c r="C96" s="5">
        <f>('RTP+TIP_Summary'!C96+'RTP+TIP_Summary'!C193)/1000000</f>
        <v>0</v>
      </c>
      <c r="D96" s="5">
        <f>('RTP+TIP_Summary'!D96+'RTP+TIP_Summary'!D193)/1000000</f>
        <v>0</v>
      </c>
      <c r="E96" s="5">
        <f>('RTP+TIP_Summary'!E96+'RTP+TIP_Summary'!E193)/1000000</f>
        <v>0</v>
      </c>
      <c r="F96" s="5">
        <f>('RTP+TIP_Summary'!F96+'RTP+TIP_Summary'!F193)/1000000</f>
        <v>0</v>
      </c>
      <c r="G96" s="5">
        <f>('RTP+TIP_Summary'!G96+'RTP+TIP_Summary'!G193)/1000000</f>
        <v>0</v>
      </c>
      <c r="H96" s="5">
        <f>('RTP+TIP_Summary'!H96+'RTP+TIP_Summary'!H193)/1000000</f>
        <v>0</v>
      </c>
      <c r="I96" s="5">
        <f>('RTP+TIP_Summary'!I96+'RTP+TIP_Summary'!I193)/1000000</f>
        <v>0</v>
      </c>
      <c r="J96" s="5">
        <f>('RTP+TIP_Summary'!J96+'RTP+TIP_Summary'!J193)/1000000</f>
        <v>0</v>
      </c>
      <c r="K96" s="5">
        <f>('RTP+TIP_Summary'!K96+'RTP+TIP_Summary'!K193)/1000000</f>
        <v>0</v>
      </c>
      <c r="L96" s="5">
        <f>('RTP+TIP_Summary'!L96+'RTP+TIP_Summary'!L193)/1000000</f>
        <v>0</v>
      </c>
      <c r="M96" s="5">
        <f>('RTP+TIP_Summary'!M96+'RTP+TIP_Summary'!M193)/1000000</f>
        <v>0</v>
      </c>
      <c r="N96" s="5">
        <f>('RTP+TIP_Summary'!N96+'RTP+TIP_Summary'!N193)/1000000</f>
        <v>0</v>
      </c>
      <c r="O96" s="5">
        <f>('RTP+TIP_Summary'!O96+'RTP+TIP_Summary'!O193)/1000000</f>
        <v>0</v>
      </c>
      <c r="P96" s="5">
        <f>('RTP+TIP_Summary'!P96+'RTP+TIP_Summary'!P193)/1000000</f>
        <v>0</v>
      </c>
      <c r="Q96" s="5">
        <f>('RTP+TIP_Summary'!Q96+'RTP+TIP_Summary'!Q193)/1000000</f>
        <v>0</v>
      </c>
      <c r="R96" s="5">
        <f>('RTP+TIP_Summary'!R96+'RTP+TIP_Summary'!R193)/1000000</f>
        <v>0</v>
      </c>
      <c r="S96" s="5">
        <f>('RTP+TIP_Summary'!S96+'RTP+TIP_Summary'!S193)/1000000</f>
        <v>0</v>
      </c>
      <c r="T96" s="5">
        <f>('RTP+TIP_Summary'!T96+'RTP+TIP_Summary'!T193)/1000000</f>
        <v>0</v>
      </c>
      <c r="U96" s="5">
        <f>('RTP+TIP_Summary'!U96+'RTP+TIP_Summary'!U193)/1000000</f>
        <v>0</v>
      </c>
      <c r="V96" s="5">
        <f>('RTP+TIP_Summary'!V96+'RTP+TIP_Summary'!V193)/1000000</f>
        <v>0</v>
      </c>
      <c r="W96" s="5">
        <f>('RTP+TIP_Summary'!W96+'RTP+TIP_Summary'!W193)/1000000</f>
        <v>0</v>
      </c>
      <c r="X96" s="5">
        <f>('RTP+TIP_Summary'!X96+'RTP+TIP_Summary'!X193)/1000000</f>
        <v>0</v>
      </c>
      <c r="Y96" s="5">
        <f>('RTP+TIP_Summary'!Y96+'RTP+TIP_Summary'!Y193)/1000000</f>
        <v>0</v>
      </c>
      <c r="Z96" s="5">
        <f>('RTP+TIP_Summary'!Z96+'RTP+TIP_Summary'!Z193)/1000000</f>
        <v>0</v>
      </c>
      <c r="AA96" s="5">
        <f>('RTP+TIP_Summary'!AA96+'RTP+TIP_Summary'!AA193)/1000000</f>
        <v>0</v>
      </c>
      <c r="AB96" s="5">
        <f>('RTP+TIP_Summary'!AB96+'RTP+TIP_Summary'!AB193)/1000000</f>
        <v>0</v>
      </c>
      <c r="AC96" s="5">
        <f>('RTP+TIP_Summary'!AC96+'RTP+TIP_Summary'!AC193)/1000000</f>
        <v>0</v>
      </c>
      <c r="AD96" s="5">
        <f>('RTP+TIP_Summary'!AD96+'RTP+TIP_Summary'!AD193)/1000000</f>
        <v>0</v>
      </c>
      <c r="AE96" s="5">
        <f>('RTP+TIP_Summary'!AE96+'RTP+TIP_Summary'!AE193)/1000000</f>
        <v>0</v>
      </c>
      <c r="AF96" s="5">
        <f>('RTP+TIP_Summary'!AF96+'RTP+TIP_Summary'!AF193)/1000000</f>
        <v>0</v>
      </c>
      <c r="AG96" s="5">
        <f>('RTP+TIP_Summary'!AG96+'RTP+TIP_Summary'!AG193)/1000000</f>
        <v>0</v>
      </c>
      <c r="AH96" s="5">
        <f>('RTP+TIP_Summary'!AH96+'RTP+TIP_Summary'!AH193)/1000000</f>
        <v>0</v>
      </c>
      <c r="AI96" s="5">
        <f>('RTP+TIP_Summary'!AI96+'RTP+TIP_Summary'!AI193)/1000000</f>
        <v>0</v>
      </c>
      <c r="AJ96" s="5">
        <f>('RTP+TIP_Summary'!AJ96+'RTP+TIP_Summary'!AJ193)/1000000</f>
        <v>0</v>
      </c>
      <c r="AK96" s="5">
        <f>('RTP+TIP_Summary'!AK96+'RTP+TIP_Summary'!AK193)/1000000</f>
        <v>0</v>
      </c>
      <c r="AL96" s="5">
        <f>('RTP+TIP_Summary'!AL96+'RTP+TIP_Summary'!AL193)/1000000</f>
        <v>0</v>
      </c>
      <c r="AM96" s="5">
        <f>('RTP+TIP_Summary'!AM96+'RTP+TIP_Summary'!AM193)/1000000</f>
        <v>0</v>
      </c>
      <c r="AN96" s="5">
        <f>('RTP+TIP_Summary'!AN96+'RTP+TIP_Summary'!AN193)/1000000</f>
        <v>0</v>
      </c>
      <c r="AO96" s="5">
        <f>('RTP+TIP_Summary'!AO96+'RTP+TIP_Summary'!AO193)/1000000</f>
        <v>0</v>
      </c>
      <c r="AP96" s="5">
        <f>('RTP+TIP_Summary'!AP96+'RTP+TIP_Summary'!AP193)/1000000</f>
        <v>0</v>
      </c>
      <c r="AQ96" s="5">
        <f>('RTP+TIP_Summary'!AQ96+'RTP+TIP_Summary'!AQ193)/1000000</f>
        <v>0</v>
      </c>
      <c r="AR96" s="5">
        <f>('RTP+TIP_Summary'!AR96+'RTP+TIP_Summary'!AR193)/1000000</f>
        <v>0</v>
      </c>
      <c r="AS96" s="5">
        <f>('RTP+TIP_Summary'!AS96+'RTP+TIP_Summary'!AS193)/1000000</f>
        <v>0</v>
      </c>
      <c r="AT96" s="5">
        <f>('RTP+TIP_Summary'!AT96+'RTP+TIP_Summary'!AT193)/1000000</f>
        <v>0</v>
      </c>
      <c r="AU96" s="5">
        <f>('RTP+TIP_Summary'!AU96+'RTP+TIP_Summary'!AU193)/1000000</f>
        <v>0</v>
      </c>
    </row>
    <row r="97" spans="1:47">
      <c r="A97" s="5">
        <f>'RTP+TIP_Summary'!A97</f>
        <v>0</v>
      </c>
      <c r="B97" s="5">
        <f>('RTP+TIP_Summary'!B97+'RTP+TIP_Summary'!B194)/1000000</f>
        <v>0</v>
      </c>
      <c r="C97" s="5">
        <f>('RTP+TIP_Summary'!C97+'RTP+TIP_Summary'!C194)/1000000</f>
        <v>0</v>
      </c>
      <c r="D97" s="5">
        <f>('RTP+TIP_Summary'!D97+'RTP+TIP_Summary'!D194)/1000000</f>
        <v>0</v>
      </c>
      <c r="E97" s="5">
        <f>('RTP+TIP_Summary'!E97+'RTP+TIP_Summary'!E194)/1000000</f>
        <v>0</v>
      </c>
      <c r="F97" s="5">
        <f>('RTP+TIP_Summary'!F97+'RTP+TIP_Summary'!F194)/1000000</f>
        <v>0</v>
      </c>
      <c r="G97" s="5">
        <f>('RTP+TIP_Summary'!G97+'RTP+TIP_Summary'!G194)/1000000</f>
        <v>0</v>
      </c>
      <c r="H97" s="5">
        <f>('RTP+TIP_Summary'!H97+'RTP+TIP_Summary'!H194)/1000000</f>
        <v>0</v>
      </c>
      <c r="I97" s="5">
        <f>('RTP+TIP_Summary'!I97+'RTP+TIP_Summary'!I194)/1000000</f>
        <v>0</v>
      </c>
      <c r="J97" s="5">
        <f>('RTP+TIP_Summary'!J97+'RTP+TIP_Summary'!J194)/1000000</f>
        <v>0</v>
      </c>
      <c r="K97" s="5">
        <f>('RTP+TIP_Summary'!K97+'RTP+TIP_Summary'!K194)/1000000</f>
        <v>0</v>
      </c>
      <c r="L97" s="5">
        <f>('RTP+TIP_Summary'!L97+'RTP+TIP_Summary'!L194)/1000000</f>
        <v>0</v>
      </c>
      <c r="M97" s="5">
        <f>('RTP+TIP_Summary'!M97+'RTP+TIP_Summary'!M194)/1000000</f>
        <v>0</v>
      </c>
      <c r="N97" s="5">
        <f>('RTP+TIP_Summary'!N97+'RTP+TIP_Summary'!N194)/1000000</f>
        <v>0</v>
      </c>
      <c r="O97" s="5">
        <f>('RTP+TIP_Summary'!O97+'RTP+TIP_Summary'!O194)/1000000</f>
        <v>0</v>
      </c>
      <c r="P97" s="5">
        <f>('RTP+TIP_Summary'!P97+'RTP+TIP_Summary'!P194)/1000000</f>
        <v>0</v>
      </c>
      <c r="Q97" s="5">
        <f>('RTP+TIP_Summary'!Q97+'RTP+TIP_Summary'!Q194)/1000000</f>
        <v>0</v>
      </c>
      <c r="R97" s="5">
        <f>('RTP+TIP_Summary'!R97+'RTP+TIP_Summary'!R194)/1000000</f>
        <v>0</v>
      </c>
      <c r="S97" s="5">
        <f>('RTP+TIP_Summary'!S97+'RTP+TIP_Summary'!S194)/1000000</f>
        <v>0</v>
      </c>
      <c r="T97" s="5">
        <f>('RTP+TIP_Summary'!T97+'RTP+TIP_Summary'!T194)/1000000</f>
        <v>0</v>
      </c>
      <c r="U97" s="5">
        <f>('RTP+TIP_Summary'!U97+'RTP+TIP_Summary'!U194)/1000000</f>
        <v>0</v>
      </c>
      <c r="V97" s="5">
        <f>('RTP+TIP_Summary'!V97+'RTP+TIP_Summary'!V194)/1000000</f>
        <v>0</v>
      </c>
      <c r="W97" s="5">
        <f>('RTP+TIP_Summary'!W97+'RTP+TIP_Summary'!W194)/1000000</f>
        <v>0</v>
      </c>
      <c r="X97" s="5">
        <f>('RTP+TIP_Summary'!X97+'RTP+TIP_Summary'!X194)/1000000</f>
        <v>0</v>
      </c>
      <c r="Y97" s="5">
        <f>('RTP+TIP_Summary'!Y97+'RTP+TIP_Summary'!Y194)/1000000</f>
        <v>0</v>
      </c>
      <c r="Z97" s="5">
        <f>('RTP+TIP_Summary'!Z97+'RTP+TIP_Summary'!Z194)/1000000</f>
        <v>0</v>
      </c>
      <c r="AA97" s="5">
        <f>('RTP+TIP_Summary'!AA97+'RTP+TIP_Summary'!AA194)/1000000</f>
        <v>0</v>
      </c>
      <c r="AB97" s="5">
        <f>('RTP+TIP_Summary'!AB97+'RTP+TIP_Summary'!AB194)/1000000</f>
        <v>0</v>
      </c>
      <c r="AC97" s="5">
        <f>('RTP+TIP_Summary'!AC97+'RTP+TIP_Summary'!AC194)/1000000</f>
        <v>0</v>
      </c>
      <c r="AD97" s="5">
        <f>('RTP+TIP_Summary'!AD97+'RTP+TIP_Summary'!AD194)/1000000</f>
        <v>0</v>
      </c>
      <c r="AE97" s="5">
        <f>('RTP+TIP_Summary'!AE97+'RTP+TIP_Summary'!AE194)/1000000</f>
        <v>0</v>
      </c>
      <c r="AF97" s="5">
        <f>('RTP+TIP_Summary'!AF97+'RTP+TIP_Summary'!AF194)/1000000</f>
        <v>0</v>
      </c>
      <c r="AG97" s="5">
        <f>('RTP+TIP_Summary'!AG97+'RTP+TIP_Summary'!AG194)/1000000</f>
        <v>0</v>
      </c>
      <c r="AH97" s="5">
        <f>('RTP+TIP_Summary'!AH97+'RTP+TIP_Summary'!AH194)/1000000</f>
        <v>0</v>
      </c>
      <c r="AI97" s="5">
        <f>('RTP+TIP_Summary'!AI97+'RTP+TIP_Summary'!AI194)/1000000</f>
        <v>0</v>
      </c>
      <c r="AJ97" s="5">
        <f>('RTP+TIP_Summary'!AJ97+'RTP+TIP_Summary'!AJ194)/1000000</f>
        <v>0</v>
      </c>
      <c r="AK97" s="5">
        <f>('RTP+TIP_Summary'!AK97+'RTP+TIP_Summary'!AK194)/1000000</f>
        <v>0</v>
      </c>
      <c r="AL97" s="5">
        <f>('RTP+TIP_Summary'!AL97+'RTP+TIP_Summary'!AL194)/1000000</f>
        <v>0</v>
      </c>
      <c r="AM97" s="5">
        <f>('RTP+TIP_Summary'!AM97+'RTP+TIP_Summary'!AM194)/1000000</f>
        <v>0</v>
      </c>
      <c r="AN97" s="5">
        <f>('RTP+TIP_Summary'!AN97+'RTP+TIP_Summary'!AN194)/1000000</f>
        <v>0</v>
      </c>
      <c r="AO97" s="5">
        <f>('RTP+TIP_Summary'!AO97+'RTP+TIP_Summary'!AO194)/1000000</f>
        <v>0</v>
      </c>
      <c r="AP97" s="5">
        <f>('RTP+TIP_Summary'!AP97+'RTP+TIP_Summary'!AP194)/1000000</f>
        <v>0</v>
      </c>
      <c r="AQ97" s="5">
        <f>('RTP+TIP_Summary'!AQ97+'RTP+TIP_Summary'!AQ194)/1000000</f>
        <v>0</v>
      </c>
      <c r="AR97" s="5">
        <f>('RTP+TIP_Summary'!AR97+'RTP+TIP_Summary'!AR194)/1000000</f>
        <v>0</v>
      </c>
      <c r="AS97" s="5">
        <f>('RTP+TIP_Summary'!AS97+'RTP+TIP_Summary'!AS194)/1000000</f>
        <v>0</v>
      </c>
      <c r="AT97" s="5">
        <f>('RTP+TIP_Summary'!AT97+'RTP+TIP_Summary'!AT194)/1000000</f>
        <v>0</v>
      </c>
      <c r="AU97" s="5">
        <f>('RTP+TIP_Summary'!AU97+'RTP+TIP_Summary'!AU194)/1000000</f>
        <v>0</v>
      </c>
    </row>
    <row r="98" spans="1:47">
      <c r="A98" s="5">
        <f>'RTP+TIP_Summary'!A98</f>
        <v>0</v>
      </c>
      <c r="B98" s="5">
        <f>('RTP+TIP_Summary'!B98+'RTP+TIP_Summary'!B195)/1000000</f>
        <v>0</v>
      </c>
      <c r="C98" s="5">
        <f>('RTP+TIP_Summary'!C98+'RTP+TIP_Summary'!C195)/1000000</f>
        <v>0</v>
      </c>
      <c r="D98" s="5">
        <f>('RTP+TIP_Summary'!D98+'RTP+TIP_Summary'!D195)/1000000</f>
        <v>0</v>
      </c>
      <c r="E98" s="5">
        <f>('RTP+TIP_Summary'!E98+'RTP+TIP_Summary'!E195)/1000000</f>
        <v>0</v>
      </c>
      <c r="F98" s="5">
        <f>('RTP+TIP_Summary'!F98+'RTP+TIP_Summary'!F195)/1000000</f>
        <v>0</v>
      </c>
      <c r="G98" s="5">
        <f>('RTP+TIP_Summary'!G98+'RTP+TIP_Summary'!G195)/1000000</f>
        <v>0</v>
      </c>
      <c r="H98" s="5">
        <f>('RTP+TIP_Summary'!H98+'RTP+TIP_Summary'!H195)/1000000</f>
        <v>0</v>
      </c>
      <c r="I98" s="5">
        <f>('RTP+TIP_Summary'!I98+'RTP+TIP_Summary'!I195)/1000000</f>
        <v>0</v>
      </c>
      <c r="J98" s="5">
        <f>('RTP+TIP_Summary'!J98+'RTP+TIP_Summary'!J195)/1000000</f>
        <v>0</v>
      </c>
      <c r="K98" s="5">
        <f>('RTP+TIP_Summary'!K98+'RTP+TIP_Summary'!K195)/1000000</f>
        <v>0</v>
      </c>
      <c r="L98" s="5">
        <f>('RTP+TIP_Summary'!L98+'RTP+TIP_Summary'!L195)/1000000</f>
        <v>0</v>
      </c>
      <c r="M98" s="5">
        <f>('RTP+TIP_Summary'!M98+'RTP+TIP_Summary'!M195)/1000000</f>
        <v>0</v>
      </c>
      <c r="N98" s="5">
        <f>('RTP+TIP_Summary'!N98+'RTP+TIP_Summary'!N195)/1000000</f>
        <v>0</v>
      </c>
      <c r="O98" s="5">
        <f>('RTP+TIP_Summary'!O98+'RTP+TIP_Summary'!O195)/1000000</f>
        <v>0</v>
      </c>
      <c r="P98" s="5">
        <f>('RTP+TIP_Summary'!P98+'RTP+TIP_Summary'!P195)/1000000</f>
        <v>0</v>
      </c>
      <c r="Q98" s="5">
        <f>('RTP+TIP_Summary'!Q98+'RTP+TIP_Summary'!Q195)/1000000</f>
        <v>0</v>
      </c>
      <c r="R98" s="5">
        <f>('RTP+TIP_Summary'!R98+'RTP+TIP_Summary'!R195)/1000000</f>
        <v>0</v>
      </c>
      <c r="S98" s="5">
        <f>('RTP+TIP_Summary'!S98+'RTP+TIP_Summary'!S195)/1000000</f>
        <v>0</v>
      </c>
      <c r="T98" s="5">
        <f>('RTP+TIP_Summary'!T98+'RTP+TIP_Summary'!T195)/1000000</f>
        <v>0</v>
      </c>
      <c r="U98" s="5">
        <f>('RTP+TIP_Summary'!U98+'RTP+TIP_Summary'!U195)/1000000</f>
        <v>0</v>
      </c>
      <c r="V98" s="5">
        <f>('RTP+TIP_Summary'!V98+'RTP+TIP_Summary'!V195)/1000000</f>
        <v>0</v>
      </c>
      <c r="W98" s="5">
        <f>('RTP+TIP_Summary'!W98+'RTP+TIP_Summary'!W195)/1000000</f>
        <v>0</v>
      </c>
      <c r="X98" s="5">
        <f>('RTP+TIP_Summary'!X98+'RTP+TIP_Summary'!X195)/1000000</f>
        <v>0</v>
      </c>
      <c r="Y98" s="5">
        <f>('RTP+TIP_Summary'!Y98+'RTP+TIP_Summary'!Y195)/1000000</f>
        <v>0</v>
      </c>
      <c r="Z98" s="5">
        <f>('RTP+TIP_Summary'!Z98+'RTP+TIP_Summary'!Z195)/1000000</f>
        <v>0</v>
      </c>
      <c r="AA98" s="5">
        <f>('RTP+TIP_Summary'!AA98+'RTP+TIP_Summary'!AA195)/1000000</f>
        <v>0</v>
      </c>
      <c r="AB98" s="5">
        <f>('RTP+TIP_Summary'!AB98+'RTP+TIP_Summary'!AB195)/1000000</f>
        <v>0</v>
      </c>
      <c r="AC98" s="5">
        <f>('RTP+TIP_Summary'!AC98+'RTP+TIP_Summary'!AC195)/1000000</f>
        <v>0</v>
      </c>
      <c r="AD98" s="5">
        <f>('RTP+TIP_Summary'!AD98+'RTP+TIP_Summary'!AD195)/1000000</f>
        <v>0</v>
      </c>
      <c r="AE98" s="5">
        <f>('RTP+TIP_Summary'!AE98+'RTP+TIP_Summary'!AE195)/1000000</f>
        <v>0</v>
      </c>
      <c r="AF98" s="5">
        <f>('RTP+TIP_Summary'!AF98+'RTP+TIP_Summary'!AF195)/1000000</f>
        <v>0</v>
      </c>
      <c r="AG98" s="5">
        <f>('RTP+TIP_Summary'!AG98+'RTP+TIP_Summary'!AG195)/1000000</f>
        <v>0</v>
      </c>
      <c r="AH98" s="5">
        <f>('RTP+TIP_Summary'!AH98+'RTP+TIP_Summary'!AH195)/1000000</f>
        <v>0</v>
      </c>
      <c r="AI98" s="5">
        <f>('RTP+TIP_Summary'!AI98+'RTP+TIP_Summary'!AI195)/1000000</f>
        <v>0</v>
      </c>
      <c r="AJ98" s="5">
        <f>('RTP+TIP_Summary'!AJ98+'RTP+TIP_Summary'!AJ195)/1000000</f>
        <v>0</v>
      </c>
      <c r="AK98" s="5">
        <f>('RTP+TIP_Summary'!AK98+'RTP+TIP_Summary'!AK195)/1000000</f>
        <v>0</v>
      </c>
      <c r="AL98" s="5">
        <f>('RTP+TIP_Summary'!AL98+'RTP+TIP_Summary'!AL195)/1000000</f>
        <v>0</v>
      </c>
      <c r="AM98" s="5">
        <f>('RTP+TIP_Summary'!AM98+'RTP+TIP_Summary'!AM195)/1000000</f>
        <v>0</v>
      </c>
      <c r="AN98" s="5">
        <f>('RTP+TIP_Summary'!AN98+'RTP+TIP_Summary'!AN195)/1000000</f>
        <v>0</v>
      </c>
      <c r="AO98" s="5">
        <f>('RTP+TIP_Summary'!AO98+'RTP+TIP_Summary'!AO195)/1000000</f>
        <v>0</v>
      </c>
      <c r="AP98" s="5">
        <f>('RTP+TIP_Summary'!AP98+'RTP+TIP_Summary'!AP195)/1000000</f>
        <v>0</v>
      </c>
      <c r="AQ98" s="5">
        <f>('RTP+TIP_Summary'!AQ98+'RTP+TIP_Summary'!AQ195)/1000000</f>
        <v>0</v>
      </c>
      <c r="AR98" s="5">
        <f>('RTP+TIP_Summary'!AR98+'RTP+TIP_Summary'!AR195)/1000000</f>
        <v>0</v>
      </c>
      <c r="AS98" s="5">
        <f>('RTP+TIP_Summary'!AS98+'RTP+TIP_Summary'!AS195)/1000000</f>
        <v>0</v>
      </c>
      <c r="AT98" s="5">
        <f>('RTP+TIP_Summary'!AT98+'RTP+TIP_Summary'!AT195)/1000000</f>
        <v>0</v>
      </c>
      <c r="AU98" s="5">
        <f>('RTP+TIP_Summary'!AU98+'RTP+TIP_Summary'!AU195)/1000000</f>
        <v>0</v>
      </c>
    </row>
    <row r="99" spans="1:47">
      <c r="A99" s="5">
        <f>'RTP+TIP_Summary'!A99</f>
        <v>0</v>
      </c>
      <c r="B99" s="5">
        <f>('RTP+TIP_Summary'!B99+'RTP+TIP_Summary'!B196)/1000000</f>
        <v>0</v>
      </c>
      <c r="C99" s="5">
        <f>('RTP+TIP_Summary'!C99+'RTP+TIP_Summary'!C196)/1000000</f>
        <v>0</v>
      </c>
      <c r="D99" s="5">
        <f>('RTP+TIP_Summary'!D99+'RTP+TIP_Summary'!D196)/1000000</f>
        <v>0</v>
      </c>
      <c r="E99" s="5">
        <f>('RTP+TIP_Summary'!E99+'RTP+TIP_Summary'!E196)/1000000</f>
        <v>0</v>
      </c>
      <c r="F99" s="5">
        <f>('RTP+TIP_Summary'!F99+'RTP+TIP_Summary'!F196)/1000000</f>
        <v>0</v>
      </c>
      <c r="G99" s="5">
        <f>('RTP+TIP_Summary'!G99+'RTP+TIP_Summary'!G196)/1000000</f>
        <v>0</v>
      </c>
      <c r="H99" s="5">
        <f>('RTP+TIP_Summary'!H99+'RTP+TIP_Summary'!H196)/1000000</f>
        <v>0</v>
      </c>
      <c r="I99" s="5">
        <f>('RTP+TIP_Summary'!I99+'RTP+TIP_Summary'!I196)/1000000</f>
        <v>0</v>
      </c>
      <c r="J99" s="5">
        <f>('RTP+TIP_Summary'!J99+'RTP+TIP_Summary'!J196)/1000000</f>
        <v>0</v>
      </c>
      <c r="K99" s="5">
        <f>('RTP+TIP_Summary'!K99+'RTP+TIP_Summary'!K196)/1000000</f>
        <v>0</v>
      </c>
      <c r="L99" s="5">
        <f>('RTP+TIP_Summary'!L99+'RTP+TIP_Summary'!L196)/1000000</f>
        <v>0</v>
      </c>
      <c r="M99" s="5">
        <f>('RTP+TIP_Summary'!M99+'RTP+TIP_Summary'!M196)/1000000</f>
        <v>0</v>
      </c>
      <c r="N99" s="5">
        <f>('RTP+TIP_Summary'!N99+'RTP+TIP_Summary'!N196)/1000000</f>
        <v>0</v>
      </c>
      <c r="O99" s="5">
        <f>('RTP+TIP_Summary'!O99+'RTP+TIP_Summary'!O196)/1000000</f>
        <v>0</v>
      </c>
      <c r="P99" s="5">
        <f>('RTP+TIP_Summary'!P99+'RTP+TIP_Summary'!P196)/1000000</f>
        <v>0</v>
      </c>
      <c r="Q99" s="5">
        <f>('RTP+TIP_Summary'!Q99+'RTP+TIP_Summary'!Q196)/1000000</f>
        <v>0</v>
      </c>
      <c r="R99" s="5">
        <f>('RTP+TIP_Summary'!R99+'RTP+TIP_Summary'!R196)/1000000</f>
        <v>0</v>
      </c>
      <c r="S99" s="5">
        <f>('RTP+TIP_Summary'!S99+'RTP+TIP_Summary'!S196)/1000000</f>
        <v>0</v>
      </c>
      <c r="T99" s="5">
        <f>('RTP+TIP_Summary'!T99+'RTP+TIP_Summary'!T196)/1000000</f>
        <v>0</v>
      </c>
      <c r="U99" s="5">
        <f>('RTP+TIP_Summary'!U99+'RTP+TIP_Summary'!U196)/1000000</f>
        <v>0</v>
      </c>
      <c r="V99" s="5">
        <f>('RTP+TIP_Summary'!V99+'RTP+TIP_Summary'!V196)/1000000</f>
        <v>0</v>
      </c>
      <c r="W99" s="5">
        <f>('RTP+TIP_Summary'!W99+'RTP+TIP_Summary'!W196)/1000000</f>
        <v>0</v>
      </c>
      <c r="X99" s="5">
        <f>('RTP+TIP_Summary'!X99+'RTP+TIP_Summary'!X196)/1000000</f>
        <v>0</v>
      </c>
      <c r="Y99" s="5">
        <f>('RTP+TIP_Summary'!Y99+'RTP+TIP_Summary'!Y196)/1000000</f>
        <v>0</v>
      </c>
      <c r="Z99" s="5">
        <f>('RTP+TIP_Summary'!Z99+'RTP+TIP_Summary'!Z196)/1000000</f>
        <v>0</v>
      </c>
      <c r="AA99" s="5">
        <f>('RTP+TIP_Summary'!AA99+'RTP+TIP_Summary'!AA196)/1000000</f>
        <v>0</v>
      </c>
      <c r="AB99" s="5">
        <f>('RTP+TIP_Summary'!AB99+'RTP+TIP_Summary'!AB196)/1000000</f>
        <v>0</v>
      </c>
      <c r="AC99" s="5">
        <f>('RTP+TIP_Summary'!AC99+'RTP+TIP_Summary'!AC196)/1000000</f>
        <v>0</v>
      </c>
      <c r="AD99" s="5">
        <f>('RTP+TIP_Summary'!AD99+'RTP+TIP_Summary'!AD196)/1000000</f>
        <v>0</v>
      </c>
      <c r="AE99" s="5">
        <f>('RTP+TIP_Summary'!AE99+'RTP+TIP_Summary'!AE196)/1000000</f>
        <v>0</v>
      </c>
      <c r="AF99" s="5">
        <f>('RTP+TIP_Summary'!AF99+'RTP+TIP_Summary'!AF196)/1000000</f>
        <v>0</v>
      </c>
      <c r="AG99" s="5">
        <f>('RTP+TIP_Summary'!AG99+'RTP+TIP_Summary'!AG196)/1000000</f>
        <v>0</v>
      </c>
      <c r="AH99" s="5">
        <f>('RTP+TIP_Summary'!AH99+'RTP+TIP_Summary'!AH196)/1000000</f>
        <v>0</v>
      </c>
      <c r="AI99" s="5">
        <f>('RTP+TIP_Summary'!AI99+'RTP+TIP_Summary'!AI196)/1000000</f>
        <v>0</v>
      </c>
      <c r="AJ99" s="5">
        <f>('RTP+TIP_Summary'!AJ99+'RTP+TIP_Summary'!AJ196)/1000000</f>
        <v>0</v>
      </c>
      <c r="AK99" s="5">
        <f>('RTP+TIP_Summary'!AK99+'RTP+TIP_Summary'!AK196)/1000000</f>
        <v>0</v>
      </c>
      <c r="AL99" s="5">
        <f>('RTP+TIP_Summary'!AL99+'RTP+TIP_Summary'!AL196)/1000000</f>
        <v>0</v>
      </c>
      <c r="AM99" s="5">
        <f>('RTP+TIP_Summary'!AM99+'RTP+TIP_Summary'!AM196)/1000000</f>
        <v>0</v>
      </c>
      <c r="AN99" s="5">
        <f>('RTP+TIP_Summary'!AN99+'RTP+TIP_Summary'!AN196)/1000000</f>
        <v>0</v>
      </c>
      <c r="AO99" s="5">
        <f>('RTP+TIP_Summary'!AO99+'RTP+TIP_Summary'!AO196)/1000000</f>
        <v>0</v>
      </c>
      <c r="AP99" s="5">
        <f>('RTP+TIP_Summary'!AP99+'RTP+TIP_Summary'!AP196)/1000000</f>
        <v>0</v>
      </c>
      <c r="AQ99" s="5">
        <f>('RTP+TIP_Summary'!AQ99+'RTP+TIP_Summary'!AQ196)/1000000</f>
        <v>0</v>
      </c>
      <c r="AR99" s="5">
        <f>('RTP+TIP_Summary'!AR99+'RTP+TIP_Summary'!AR196)/1000000</f>
        <v>0</v>
      </c>
      <c r="AS99" s="5">
        <f>('RTP+TIP_Summary'!AS99+'RTP+TIP_Summary'!AS196)/1000000</f>
        <v>0</v>
      </c>
      <c r="AT99" s="5">
        <f>('RTP+TIP_Summary'!AT99+'RTP+TIP_Summary'!AT196)/1000000</f>
        <v>0</v>
      </c>
      <c r="AU99" s="5">
        <f>('RTP+TIP_Summary'!AU99+'RTP+TIP_Summary'!AU196)/1000000</f>
        <v>0</v>
      </c>
    </row>
    <row r="100" spans="1:47">
      <c r="A100" s="5">
        <f>'RTP+TIP_Summary'!A100</f>
        <v>0</v>
      </c>
      <c r="B100" s="5">
        <f>('RTP+TIP_Summary'!B100+'RTP+TIP_Summary'!B197)/1000000</f>
        <v>0</v>
      </c>
      <c r="C100" s="5">
        <f>('RTP+TIP_Summary'!C100+'RTP+TIP_Summary'!C197)/1000000</f>
        <v>0</v>
      </c>
      <c r="D100" s="5">
        <f>('RTP+TIP_Summary'!D100+'RTP+TIP_Summary'!D197)/1000000</f>
        <v>0</v>
      </c>
      <c r="E100" s="5">
        <f>('RTP+TIP_Summary'!E100+'RTP+TIP_Summary'!E197)/1000000</f>
        <v>0</v>
      </c>
      <c r="F100" s="5">
        <f>('RTP+TIP_Summary'!F100+'RTP+TIP_Summary'!F197)/1000000</f>
        <v>0</v>
      </c>
      <c r="G100" s="5">
        <f>('RTP+TIP_Summary'!G100+'RTP+TIP_Summary'!G197)/1000000</f>
        <v>0</v>
      </c>
      <c r="H100" s="5">
        <f>('RTP+TIP_Summary'!H100+'RTP+TIP_Summary'!H197)/1000000</f>
        <v>0</v>
      </c>
      <c r="I100" s="5">
        <f>('RTP+TIP_Summary'!I100+'RTP+TIP_Summary'!I197)/1000000</f>
        <v>0</v>
      </c>
      <c r="J100" s="5">
        <f>('RTP+TIP_Summary'!J100+'RTP+TIP_Summary'!J197)/1000000</f>
        <v>0</v>
      </c>
      <c r="K100" s="5">
        <f>('RTP+TIP_Summary'!K100+'RTP+TIP_Summary'!K197)/1000000</f>
        <v>0</v>
      </c>
      <c r="L100" s="5">
        <f>('RTP+TIP_Summary'!L100+'RTP+TIP_Summary'!L197)/1000000</f>
        <v>0</v>
      </c>
      <c r="M100" s="5">
        <f>('RTP+TIP_Summary'!M100+'RTP+TIP_Summary'!M197)/1000000</f>
        <v>0</v>
      </c>
      <c r="N100" s="5">
        <f>('RTP+TIP_Summary'!N100+'RTP+TIP_Summary'!N197)/1000000</f>
        <v>0</v>
      </c>
      <c r="O100" s="5">
        <f>('RTP+TIP_Summary'!O100+'RTP+TIP_Summary'!O197)/1000000</f>
        <v>0</v>
      </c>
      <c r="P100" s="5">
        <f>('RTP+TIP_Summary'!P100+'RTP+TIP_Summary'!P197)/1000000</f>
        <v>0</v>
      </c>
      <c r="Q100" s="5">
        <f>('RTP+TIP_Summary'!Q100+'RTP+TIP_Summary'!Q197)/1000000</f>
        <v>0</v>
      </c>
      <c r="R100" s="5">
        <f>('RTP+TIP_Summary'!R100+'RTP+TIP_Summary'!R197)/1000000</f>
        <v>0</v>
      </c>
      <c r="S100" s="5">
        <f>('RTP+TIP_Summary'!S100+'RTP+TIP_Summary'!S197)/1000000</f>
        <v>0</v>
      </c>
      <c r="T100" s="5">
        <f>('RTP+TIP_Summary'!T100+'RTP+TIP_Summary'!T197)/1000000</f>
        <v>0</v>
      </c>
      <c r="U100" s="5">
        <f>('RTP+TIP_Summary'!U100+'RTP+TIP_Summary'!U197)/1000000</f>
        <v>0</v>
      </c>
      <c r="V100" s="5">
        <f>('RTP+TIP_Summary'!V100+'RTP+TIP_Summary'!V197)/1000000</f>
        <v>0</v>
      </c>
      <c r="W100" s="5">
        <f>('RTP+TIP_Summary'!W100+'RTP+TIP_Summary'!W197)/1000000</f>
        <v>0</v>
      </c>
      <c r="X100" s="5">
        <f>('RTP+TIP_Summary'!X100+'RTP+TIP_Summary'!X197)/1000000</f>
        <v>0</v>
      </c>
      <c r="Y100" s="5">
        <f>('RTP+TIP_Summary'!Y100+'RTP+TIP_Summary'!Y197)/1000000</f>
        <v>0</v>
      </c>
      <c r="Z100" s="5">
        <f>('RTP+TIP_Summary'!Z100+'RTP+TIP_Summary'!Z197)/1000000</f>
        <v>0</v>
      </c>
      <c r="AA100" s="5">
        <f>('RTP+TIP_Summary'!AA100+'RTP+TIP_Summary'!AA197)/1000000</f>
        <v>0</v>
      </c>
      <c r="AB100" s="5">
        <f>('RTP+TIP_Summary'!AB100+'RTP+TIP_Summary'!AB197)/1000000</f>
        <v>0</v>
      </c>
      <c r="AC100" s="5">
        <f>('RTP+TIP_Summary'!AC100+'RTP+TIP_Summary'!AC197)/1000000</f>
        <v>0</v>
      </c>
      <c r="AD100" s="5">
        <f>('RTP+TIP_Summary'!AD100+'RTP+TIP_Summary'!AD197)/1000000</f>
        <v>0</v>
      </c>
      <c r="AE100" s="5">
        <f>('RTP+TIP_Summary'!AE100+'RTP+TIP_Summary'!AE197)/1000000</f>
        <v>0</v>
      </c>
      <c r="AF100" s="5">
        <f>('RTP+TIP_Summary'!AF100+'RTP+TIP_Summary'!AF197)/1000000</f>
        <v>0</v>
      </c>
      <c r="AG100" s="5">
        <f>('RTP+TIP_Summary'!AG100+'RTP+TIP_Summary'!AG197)/1000000</f>
        <v>0</v>
      </c>
      <c r="AH100" s="5">
        <f>('RTP+TIP_Summary'!AH100+'RTP+TIP_Summary'!AH197)/1000000</f>
        <v>0</v>
      </c>
      <c r="AI100" s="5">
        <f>('RTP+TIP_Summary'!AI100+'RTP+TIP_Summary'!AI197)/1000000</f>
        <v>0</v>
      </c>
      <c r="AJ100" s="5">
        <f>('RTP+TIP_Summary'!AJ100+'RTP+TIP_Summary'!AJ197)/1000000</f>
        <v>0</v>
      </c>
      <c r="AK100" s="5">
        <f>('RTP+TIP_Summary'!AK100+'RTP+TIP_Summary'!AK197)/1000000</f>
        <v>0</v>
      </c>
      <c r="AL100" s="5">
        <f>('RTP+TIP_Summary'!AL100+'RTP+TIP_Summary'!AL197)/1000000</f>
        <v>0</v>
      </c>
      <c r="AM100" s="5">
        <f>('RTP+TIP_Summary'!AM100+'RTP+TIP_Summary'!AM197)/1000000</f>
        <v>0</v>
      </c>
      <c r="AN100" s="5">
        <f>('RTP+TIP_Summary'!AN100+'RTP+TIP_Summary'!AN197)/1000000</f>
        <v>0</v>
      </c>
      <c r="AO100" s="5">
        <f>('RTP+TIP_Summary'!AO100+'RTP+TIP_Summary'!AO197)/1000000</f>
        <v>0</v>
      </c>
      <c r="AP100" s="5">
        <f>('RTP+TIP_Summary'!AP100+'RTP+TIP_Summary'!AP197)/1000000</f>
        <v>0</v>
      </c>
      <c r="AQ100" s="5">
        <f>('RTP+TIP_Summary'!AQ100+'RTP+TIP_Summary'!AQ197)/1000000</f>
        <v>0</v>
      </c>
      <c r="AR100" s="5">
        <f>('RTP+TIP_Summary'!AR100+'RTP+TIP_Summary'!AR197)/1000000</f>
        <v>0</v>
      </c>
      <c r="AS100" s="5">
        <f>('RTP+TIP_Summary'!AS100+'RTP+TIP_Summary'!AS197)/1000000</f>
        <v>0</v>
      </c>
      <c r="AT100" s="5">
        <f>('RTP+TIP_Summary'!AT100+'RTP+TIP_Summary'!AT197)/1000000</f>
        <v>0</v>
      </c>
      <c r="AU100" s="5">
        <f>('RTP+TIP_Summary'!AU100+'RTP+TIP_Summary'!AU197)/1000000</f>
        <v>0</v>
      </c>
    </row>
    <row r="104" spans="1:47">
      <c r="A104" s="8" t="s">
        <v>12</v>
      </c>
    </row>
    <row r="106" spans="1:47" ht="16" thickBot="1">
      <c r="A106" s="6" t="s">
        <v>9</v>
      </c>
      <c r="B106" s="6">
        <v>2014</v>
      </c>
      <c r="C106" s="6">
        <v>2015</v>
      </c>
      <c r="D106" s="6">
        <v>2016</v>
      </c>
      <c r="E106" s="6">
        <v>2017</v>
      </c>
      <c r="F106" s="6">
        <v>2018</v>
      </c>
      <c r="G106" s="6">
        <v>2019</v>
      </c>
      <c r="H106" s="6">
        <v>2020</v>
      </c>
      <c r="I106" s="6">
        <v>2021</v>
      </c>
      <c r="J106" s="6">
        <v>2022</v>
      </c>
      <c r="K106" s="6">
        <v>2023</v>
      </c>
      <c r="L106" s="6">
        <v>2024</v>
      </c>
      <c r="M106" s="6">
        <v>2025</v>
      </c>
      <c r="N106" s="6">
        <v>2026</v>
      </c>
      <c r="O106" s="6">
        <v>2027</v>
      </c>
      <c r="P106" s="6">
        <v>2028</v>
      </c>
      <c r="Q106" s="6">
        <v>2029</v>
      </c>
      <c r="R106" s="6">
        <v>2030</v>
      </c>
      <c r="S106" s="6">
        <v>2031</v>
      </c>
      <c r="T106" s="6">
        <v>2032</v>
      </c>
      <c r="U106" s="6">
        <v>2033</v>
      </c>
      <c r="V106" s="6">
        <v>2034</v>
      </c>
      <c r="W106" s="6">
        <v>2035</v>
      </c>
      <c r="X106" s="6">
        <v>2036</v>
      </c>
      <c r="Y106" s="6">
        <v>2037</v>
      </c>
      <c r="Z106" s="6">
        <v>2038</v>
      </c>
      <c r="AA106" s="6">
        <v>2039</v>
      </c>
      <c r="AB106" s="6">
        <v>2040</v>
      </c>
      <c r="AC106" s="6">
        <v>2041</v>
      </c>
      <c r="AD106" s="6">
        <v>2042</v>
      </c>
      <c r="AE106" s="6">
        <v>2043</v>
      </c>
      <c r="AF106" s="6">
        <v>2044</v>
      </c>
      <c r="AG106" s="6">
        <v>2045</v>
      </c>
      <c r="AH106" s="6">
        <v>2046</v>
      </c>
      <c r="AI106" s="6">
        <v>2047</v>
      </c>
      <c r="AJ106" s="6">
        <v>2048</v>
      </c>
      <c r="AK106" s="6">
        <v>2049</v>
      </c>
      <c r="AL106" s="6">
        <v>2050</v>
      </c>
      <c r="AM106" s="6">
        <v>2051</v>
      </c>
      <c r="AN106" s="6">
        <v>2052</v>
      </c>
      <c r="AO106" s="6">
        <v>2053</v>
      </c>
      <c r="AP106" s="6">
        <v>2054</v>
      </c>
      <c r="AQ106" s="6">
        <v>2055</v>
      </c>
      <c r="AR106" s="6">
        <v>2056</v>
      </c>
      <c r="AS106" s="6">
        <v>2057</v>
      </c>
      <c r="AT106" s="6">
        <v>2058</v>
      </c>
      <c r="AU106" s="6">
        <v>2059</v>
      </c>
    </row>
    <row r="108" spans="1:47">
      <c r="A108" s="5" t="str">
        <f t="shared" ref="A108:A139" si="0">A6</f>
        <v>City/</v>
      </c>
      <c r="B108" s="9">
        <f>B6/((1+Control!$B$2)^(B$106-Control!$B$3))</f>
        <v>0.41242162499999996</v>
      </c>
      <c r="C108" s="9">
        <f>C6/((1+Control!$B$2)^(C$106-Control!$B$3))</f>
        <v>0.39847499999999997</v>
      </c>
      <c r="D108" s="9">
        <f>D6/((1+Control!$B$2)^(D$106-Control!$B$3))</f>
        <v>0.38500000000000001</v>
      </c>
      <c r="E108" s="9">
        <f>E6/((1+Control!$B$2)^(E$106-Control!$B$3))</f>
        <v>0.37198067632850246</v>
      </c>
      <c r="F108" s="9">
        <f>F6/((1+Control!$B$2)^(F$106-Control!$B$3))</f>
        <v>0</v>
      </c>
      <c r="G108" s="9">
        <f>G6/((1+Control!$B$2)^(G$106-Control!$B$3))</f>
        <v>0</v>
      </c>
      <c r="H108" s="9">
        <f>H6/((1+Control!$B$2)^(H$106-Control!$B$3))</f>
        <v>0</v>
      </c>
      <c r="I108" s="9">
        <f>I6/((1+Control!$B$2)^(I$106-Control!$B$3))</f>
        <v>0</v>
      </c>
      <c r="J108" s="9">
        <f>J6/((1+Control!$B$2)^(J$106-Control!$B$3))</f>
        <v>0</v>
      </c>
      <c r="K108" s="9">
        <f>K6/((1+Control!$B$2)^(K$106-Control!$B$3))</f>
        <v>0</v>
      </c>
      <c r="L108" s="9">
        <f>L6/((1+Control!$B$2)^(L$106-Control!$B$3))</f>
        <v>0</v>
      </c>
      <c r="M108" s="9">
        <f>M6/((1+Control!$B$2)^(M$106-Control!$B$3))</f>
        <v>0</v>
      </c>
      <c r="N108" s="9">
        <f>N6/((1+Control!$B$2)^(N$106-Control!$B$3))</f>
        <v>0</v>
      </c>
      <c r="O108" s="9">
        <f>O6/((1+Control!$B$2)^(O$106-Control!$B$3))</f>
        <v>0</v>
      </c>
      <c r="P108" s="9">
        <f>P6/((1+Control!$B$2)^(P$106-Control!$B$3))</f>
        <v>0</v>
      </c>
      <c r="Q108" s="9">
        <f>Q6/((1+Control!$B$2)^(Q$106-Control!$B$3))</f>
        <v>0</v>
      </c>
      <c r="R108" s="9">
        <f>R6/((1+Control!$B$2)^(R$106-Control!$B$3))</f>
        <v>0</v>
      </c>
      <c r="S108" s="9">
        <f>S6/((1+Control!$B$2)^(S$106-Control!$B$3))</f>
        <v>0</v>
      </c>
      <c r="T108" s="9">
        <f>T6/((1+Control!$B$2)^(T$106-Control!$B$3))</f>
        <v>0</v>
      </c>
      <c r="U108" s="9">
        <f>U6/((1+Control!$B$2)^(U$106-Control!$B$3))</f>
        <v>0</v>
      </c>
      <c r="V108" s="9">
        <f>V6/((1+Control!$B$2)^(V$106-Control!$B$3))</f>
        <v>0</v>
      </c>
      <c r="W108" s="9">
        <f>W6/((1+Control!$B$2)^(W$106-Control!$B$3))</f>
        <v>0</v>
      </c>
      <c r="X108" s="9">
        <f>X6/((1+Control!$B$2)^(X$106-Control!$B$3))</f>
        <v>0</v>
      </c>
      <c r="Y108" s="9">
        <f>Y6/((1+Control!$B$2)^(Y$106-Control!$B$3))</f>
        <v>0</v>
      </c>
      <c r="Z108" s="9">
        <f>Z6/((1+Control!$B$2)^(Z$106-Control!$B$3))</f>
        <v>0</v>
      </c>
      <c r="AA108" s="9">
        <f>AA6/((1+Control!$B$2)^(AA$106-Control!$B$3))</f>
        <v>0</v>
      </c>
      <c r="AB108" s="9">
        <f>AB6/((1+Control!$B$2)^(AB$106-Control!$B$3))</f>
        <v>0</v>
      </c>
      <c r="AC108" s="9">
        <f>AC6/((1+Control!$B$2)^(AC$106-Control!$B$3))</f>
        <v>0</v>
      </c>
      <c r="AD108" s="9">
        <f>AD6/((1+Control!$B$2)^(AD$106-Control!$B$3))</f>
        <v>0</v>
      </c>
      <c r="AE108" s="9">
        <f>AE6/((1+Control!$B$2)^(AE$106-Control!$B$3))</f>
        <v>0</v>
      </c>
      <c r="AF108" s="9">
        <f>AF6/((1+Control!$B$2)^(AF$106-Control!$B$3))</f>
        <v>0</v>
      </c>
      <c r="AG108" s="9">
        <f>AG6/((1+Control!$B$2)^(AG$106-Control!$B$3))</f>
        <v>0</v>
      </c>
      <c r="AH108" s="9">
        <f>AH6/((1+Control!$B$2)^(AH$106-Control!$B$3))</f>
        <v>0</v>
      </c>
      <c r="AI108" s="9">
        <f>AI6/((1+Control!$B$2)^(AI$106-Control!$B$3))</f>
        <v>0</v>
      </c>
      <c r="AJ108" s="9">
        <f>AJ6/((1+Control!$B$2)^(AJ$106-Control!$B$3))</f>
        <v>0</v>
      </c>
      <c r="AK108" s="9">
        <f>AK6/((1+Control!$B$2)^(AK$106-Control!$B$3))</f>
        <v>0</v>
      </c>
      <c r="AL108" s="9">
        <f>AL6/((1+Control!$B$2)^(AL$106-Control!$B$3))</f>
        <v>0</v>
      </c>
      <c r="AM108" s="9">
        <f>AM6/((1+Control!$B$2)^(AM$106-Control!$B$3))</f>
        <v>0</v>
      </c>
      <c r="AN108" s="9">
        <f>AN6/((1+Control!$B$2)^(AN$106-Control!$B$3))</f>
        <v>0</v>
      </c>
      <c r="AO108" s="9">
        <f>AO6/((1+Control!$B$2)^(AO$106-Control!$B$3))</f>
        <v>0</v>
      </c>
      <c r="AP108" s="9">
        <f>AP6/((1+Control!$B$2)^(AP$106-Control!$B$3))</f>
        <v>0</v>
      </c>
      <c r="AQ108" s="9">
        <f>AQ6/((1+Control!$B$2)^(AQ$106-Control!$B$3))</f>
        <v>0</v>
      </c>
      <c r="AR108" s="9">
        <f>AR6/((1+Control!$B$2)^(AR$106-Control!$B$3))</f>
        <v>0</v>
      </c>
      <c r="AS108" s="9">
        <f>AS6/((1+Control!$B$2)^(AS$106-Control!$B$3))</f>
        <v>0</v>
      </c>
      <c r="AT108" s="9">
        <f>AT6/((1+Control!$B$2)^(AT$106-Control!$B$3))</f>
        <v>0</v>
      </c>
      <c r="AU108" s="9">
        <f>AU6/((1+Control!$B$2)^(AU$106-Control!$B$3))</f>
        <v>0</v>
      </c>
    </row>
    <row r="109" spans="1:47">
      <c r="A109" s="5" t="str">
        <f t="shared" si="0"/>
        <v>City/Active Transportation</v>
      </c>
      <c r="B109" s="9">
        <f>B7/((1+Control!$B$2)^(B$106-Control!$B$3))</f>
        <v>80.786460959043737</v>
      </c>
      <c r="C109" s="9">
        <f>C7/((1+Control!$B$2)^(C$106-Control!$B$3))</f>
        <v>78.054551651249994</v>
      </c>
      <c r="D109" s="9">
        <f>D7/((1+Control!$B$2)^(D$106-Control!$B$3))</f>
        <v>75.415025749999998</v>
      </c>
      <c r="E109" s="9">
        <f>E7/((1+Control!$B$2)^(E$106-Control!$B$3))</f>
        <v>72.864759178743967</v>
      </c>
      <c r="F109" s="9">
        <f>F7/((1+Control!$B$2)^(F$106-Control!$B$3))</f>
        <v>76.669845702567585</v>
      </c>
      <c r="G109" s="9">
        <f>G7/((1+Control!$B$2)^(G$106-Control!$B$3))</f>
        <v>74.077145606345496</v>
      </c>
      <c r="H109" s="9">
        <f>H7/((1+Control!$B$2)^(H$106-Control!$B$3))</f>
        <v>71.572121358787925</v>
      </c>
      <c r="I109" s="9">
        <f>I7/((1+Control!$B$2)^(I$106-Control!$B$3))</f>
        <v>69.151808076123601</v>
      </c>
      <c r="J109" s="9">
        <f>J7/((1+Control!$B$2)^(J$106-Control!$B$3))</f>
        <v>66.813341136351312</v>
      </c>
      <c r="K109" s="9">
        <f>K7/((1+Control!$B$2)^(K$106-Control!$B$3))</f>
        <v>64.553952788745235</v>
      </c>
      <c r="L109" s="9">
        <f>L7/((1+Control!$B$2)^(L$106-Control!$B$3))</f>
        <v>62.370968878014729</v>
      </c>
      <c r="M109" s="9">
        <f>M7/((1+Control!$B$2)^(M$106-Control!$B$3))</f>
        <v>37.922605290787892</v>
      </c>
      <c r="N109" s="9">
        <f>N7/((1+Control!$B$2)^(N$106-Control!$B$3))</f>
        <v>36.64019834858734</v>
      </c>
      <c r="O109" s="9">
        <f>O7/((1+Control!$B$2)^(O$106-Control!$B$3))</f>
        <v>35.401157824722063</v>
      </c>
      <c r="P109" s="9">
        <f>P7/((1+Control!$B$2)^(P$106-Control!$B$3))</f>
        <v>34.204017221953691</v>
      </c>
      <c r="Q109" s="9">
        <f>Q7/((1+Control!$B$2)^(Q$106-Control!$B$3))</f>
        <v>33.047359634737873</v>
      </c>
      <c r="R109" s="9">
        <f>R7/((1+Control!$B$2)^(R$106-Control!$B$3))</f>
        <v>31.9298160722105</v>
      </c>
      <c r="S109" s="9">
        <f>S7/((1+Control!$B$2)^(S$106-Control!$B$3))</f>
        <v>30.850063837884544</v>
      </c>
      <c r="T109" s="9">
        <f>T7/((1+Control!$B$2)^(T$106-Control!$B$3))</f>
        <v>29.806824964139665</v>
      </c>
      <c r="U109" s="9">
        <f>U7/((1+Control!$B$2)^(U$106-Control!$B$3))</f>
        <v>22.090355441572317</v>
      </c>
      <c r="V109" s="9">
        <f>V7/((1+Control!$B$2)^(V$106-Control!$B$3))</f>
        <v>21.343338590891129</v>
      </c>
      <c r="W109" s="9">
        <f>W7/((1+Control!$B$2)^(W$106-Control!$B$3))</f>
        <v>20.621583179604958</v>
      </c>
      <c r="X109" s="9">
        <f>X7/((1+Control!$B$2)^(X$106-Control!$B$3))</f>
        <v>19.924234956140058</v>
      </c>
      <c r="Y109" s="9">
        <f>Y7/((1+Control!$B$2)^(Y$106-Control!$B$3))</f>
        <v>19.250468556657065</v>
      </c>
      <c r="Z109" s="9">
        <f>Z7/((1+Control!$B$2)^(Z$106-Control!$B$3))</f>
        <v>18.599486528171077</v>
      </c>
      <c r="AA109" s="9">
        <f>AA7/((1+Control!$B$2)^(AA$106-Control!$B$3))</f>
        <v>17.970518384706352</v>
      </c>
      <c r="AB109" s="9">
        <f>AB7/((1+Control!$B$2)^(AB$106-Control!$B$3))</f>
        <v>17.362819695368461</v>
      </c>
      <c r="AC109" s="9">
        <f>AC7/((1+Control!$B$2)^(AC$106-Control!$B$3))</f>
        <v>0</v>
      </c>
      <c r="AD109" s="9">
        <f>AD7/((1+Control!$B$2)^(AD$106-Control!$B$3))</f>
        <v>0</v>
      </c>
      <c r="AE109" s="9">
        <f>AE7/((1+Control!$B$2)^(AE$106-Control!$B$3))</f>
        <v>0</v>
      </c>
      <c r="AF109" s="9">
        <f>AF7/((1+Control!$B$2)^(AF$106-Control!$B$3))</f>
        <v>0</v>
      </c>
      <c r="AG109" s="9">
        <f>AG7/((1+Control!$B$2)^(AG$106-Control!$B$3))</f>
        <v>0</v>
      </c>
      <c r="AH109" s="9">
        <f>AH7/((1+Control!$B$2)^(AH$106-Control!$B$3))</f>
        <v>0</v>
      </c>
      <c r="AI109" s="9">
        <f>AI7/((1+Control!$B$2)^(AI$106-Control!$B$3))</f>
        <v>0</v>
      </c>
      <c r="AJ109" s="9">
        <f>AJ7/((1+Control!$B$2)^(AJ$106-Control!$B$3))</f>
        <v>0</v>
      </c>
      <c r="AK109" s="9">
        <f>AK7/((1+Control!$B$2)^(AK$106-Control!$B$3))</f>
        <v>0</v>
      </c>
      <c r="AL109" s="9">
        <f>AL7/((1+Control!$B$2)^(AL$106-Control!$B$3))</f>
        <v>0</v>
      </c>
      <c r="AM109" s="9">
        <f>AM7/((1+Control!$B$2)^(AM$106-Control!$B$3))</f>
        <v>0</v>
      </c>
      <c r="AN109" s="9">
        <f>AN7/((1+Control!$B$2)^(AN$106-Control!$B$3))</f>
        <v>0</v>
      </c>
      <c r="AO109" s="9">
        <f>AO7/((1+Control!$B$2)^(AO$106-Control!$B$3))</f>
        <v>0</v>
      </c>
      <c r="AP109" s="9">
        <f>AP7/((1+Control!$B$2)^(AP$106-Control!$B$3))</f>
        <v>0</v>
      </c>
      <c r="AQ109" s="9">
        <f>AQ7/((1+Control!$B$2)^(AQ$106-Control!$B$3))</f>
        <v>0</v>
      </c>
      <c r="AR109" s="9">
        <f>AR7/((1+Control!$B$2)^(AR$106-Control!$B$3))</f>
        <v>0</v>
      </c>
      <c r="AS109" s="9">
        <f>AS7/((1+Control!$B$2)^(AS$106-Control!$B$3))</f>
        <v>0</v>
      </c>
      <c r="AT109" s="9">
        <f>AT7/((1+Control!$B$2)^(AT$106-Control!$B$3))</f>
        <v>0</v>
      </c>
      <c r="AU109" s="9">
        <f>AU7/((1+Control!$B$2)^(AU$106-Control!$B$3))</f>
        <v>0</v>
      </c>
    </row>
    <row r="110" spans="1:47">
      <c r="A110" s="5" t="str">
        <f t="shared" si="0"/>
        <v>City/Freight</v>
      </c>
      <c r="B110" s="9">
        <f>B8/((1+Control!$B$2)^(B$106-Control!$B$3))</f>
        <v>1.6253161312499997</v>
      </c>
      <c r="C110" s="9">
        <f>C8/((1+Control!$B$2)^(C$106-Control!$B$3))</f>
        <v>1.5703537499999998</v>
      </c>
      <c r="D110" s="9">
        <f>D8/((1+Control!$B$2)^(D$106-Control!$B$3))</f>
        <v>1.51725</v>
      </c>
      <c r="E110" s="9">
        <f>E8/((1+Control!$B$2)^(E$106-Control!$B$3))</f>
        <v>2.1301932367149763</v>
      </c>
      <c r="F110" s="9">
        <f>F8/((1+Control!$B$2)^(F$106-Control!$B$3))</f>
        <v>16.055977569071459</v>
      </c>
      <c r="G110" s="9">
        <f>G8/((1+Control!$B$2)^(G$106-Control!$B$3))</f>
        <v>15.513021805866146</v>
      </c>
      <c r="H110" s="9">
        <f>H8/((1+Control!$B$2)^(H$106-Control!$B$3))</f>
        <v>14.988426865571155</v>
      </c>
      <c r="I110" s="9">
        <f>I8/((1+Control!$B$2)^(I$106-Control!$B$3))</f>
        <v>14.481571850793388</v>
      </c>
      <c r="J110" s="9">
        <f>J8/((1+Control!$B$2)^(J$106-Control!$B$3))</f>
        <v>13.991856860669939</v>
      </c>
      <c r="K110" s="9">
        <f>K8/((1+Control!$B$2)^(K$106-Control!$B$3))</f>
        <v>13.518702280840523</v>
      </c>
      <c r="L110" s="9">
        <f>L8/((1+Control!$B$2)^(L$106-Control!$B$3))</f>
        <v>13.06154809743046</v>
      </c>
      <c r="M110" s="9">
        <f>M8/((1+Control!$B$2)^(M$106-Control!$B$3))</f>
        <v>2.2929092880925442E-2</v>
      </c>
      <c r="N110" s="9">
        <f>N8/((1+Control!$B$2)^(N$106-Control!$B$3))</f>
        <v>2.215371292843038E-2</v>
      </c>
      <c r="O110" s="9">
        <f>O8/((1+Control!$B$2)^(O$106-Control!$B$3))</f>
        <v>2.1404553554039016E-2</v>
      </c>
      <c r="P110" s="9">
        <f>P8/((1+Control!$B$2)^(P$106-Control!$B$3))</f>
        <v>2.068072807153528E-2</v>
      </c>
      <c r="Q110" s="9">
        <f>Q8/((1+Control!$B$2)^(Q$106-Control!$B$3))</f>
        <v>1.9981379779261146E-2</v>
      </c>
      <c r="R110" s="9">
        <f>R8/((1+Control!$B$2)^(R$106-Control!$B$3))</f>
        <v>1.9305680946146032E-2</v>
      </c>
      <c r="S110" s="9">
        <f>S8/((1+Control!$B$2)^(S$106-Control!$B$3))</f>
        <v>1.8652831832025155E-2</v>
      </c>
      <c r="T110" s="9">
        <f>T8/((1+Control!$B$2)^(T$106-Control!$B$3))</f>
        <v>1.8022059741087108E-2</v>
      </c>
      <c r="U110" s="9">
        <f>U8/((1+Control!$B$2)^(U$106-Control!$B$3))</f>
        <v>3.3064924999718608</v>
      </c>
      <c r="V110" s="9">
        <f>V8/((1+Control!$B$2)^(V$106-Control!$B$3))</f>
        <v>3.1946787439341655</v>
      </c>
      <c r="W110" s="9">
        <f>W8/((1+Control!$B$2)^(W$106-Control!$B$3))</f>
        <v>3.0866461294049912</v>
      </c>
      <c r="X110" s="9">
        <f>X8/((1+Control!$B$2)^(X$106-Control!$B$3))</f>
        <v>2.9822667916956438</v>
      </c>
      <c r="Y110" s="9">
        <f>Y8/((1+Control!$B$2)^(Y$106-Control!$B$3))</f>
        <v>2.8814171900441008</v>
      </c>
      <c r="Z110" s="9">
        <f>Z8/((1+Control!$B$2)^(Z$106-Control!$B$3))</f>
        <v>2.7839779613952662</v>
      </c>
      <c r="AA110" s="9">
        <f>AA8/((1+Control!$B$2)^(AA$106-Control!$B$3))</f>
        <v>2.6898337791258613</v>
      </c>
      <c r="AB110" s="9">
        <f>AB8/((1+Control!$B$2)^(AB$106-Control!$B$3))</f>
        <v>2.5988732165467265</v>
      </c>
      <c r="AC110" s="9">
        <f>AC8/((1+Control!$B$2)^(AC$106-Control!$B$3))</f>
        <v>0</v>
      </c>
      <c r="AD110" s="9">
        <f>AD8/((1+Control!$B$2)^(AD$106-Control!$B$3))</f>
        <v>0</v>
      </c>
      <c r="AE110" s="9">
        <f>AE8/((1+Control!$B$2)^(AE$106-Control!$B$3))</f>
        <v>0</v>
      </c>
      <c r="AF110" s="9">
        <f>AF8/((1+Control!$B$2)^(AF$106-Control!$B$3))</f>
        <v>0</v>
      </c>
      <c r="AG110" s="9">
        <f>AG8/((1+Control!$B$2)^(AG$106-Control!$B$3))</f>
        <v>0</v>
      </c>
      <c r="AH110" s="9">
        <f>AH8/((1+Control!$B$2)^(AH$106-Control!$B$3))</f>
        <v>0</v>
      </c>
      <c r="AI110" s="9">
        <f>AI8/((1+Control!$B$2)^(AI$106-Control!$B$3))</f>
        <v>0</v>
      </c>
      <c r="AJ110" s="9">
        <f>AJ8/((1+Control!$B$2)^(AJ$106-Control!$B$3))</f>
        <v>0</v>
      </c>
      <c r="AK110" s="9">
        <f>AK8/((1+Control!$B$2)^(AK$106-Control!$B$3))</f>
        <v>0</v>
      </c>
      <c r="AL110" s="9">
        <f>AL8/((1+Control!$B$2)^(AL$106-Control!$B$3))</f>
        <v>0</v>
      </c>
      <c r="AM110" s="9">
        <f>AM8/((1+Control!$B$2)^(AM$106-Control!$B$3))</f>
        <v>0</v>
      </c>
      <c r="AN110" s="9">
        <f>AN8/((1+Control!$B$2)^(AN$106-Control!$B$3))</f>
        <v>0</v>
      </c>
      <c r="AO110" s="9">
        <f>AO8/((1+Control!$B$2)^(AO$106-Control!$B$3))</f>
        <v>0</v>
      </c>
      <c r="AP110" s="9">
        <f>AP8/((1+Control!$B$2)^(AP$106-Control!$B$3))</f>
        <v>0</v>
      </c>
      <c r="AQ110" s="9">
        <f>AQ8/((1+Control!$B$2)^(AQ$106-Control!$B$3))</f>
        <v>0</v>
      </c>
      <c r="AR110" s="9">
        <f>AR8/((1+Control!$B$2)^(AR$106-Control!$B$3))</f>
        <v>0</v>
      </c>
      <c r="AS110" s="9">
        <f>AS8/((1+Control!$B$2)^(AS$106-Control!$B$3))</f>
        <v>0</v>
      </c>
      <c r="AT110" s="9">
        <f>AT8/((1+Control!$B$2)^(AT$106-Control!$B$3))</f>
        <v>0</v>
      </c>
      <c r="AU110" s="9">
        <f>AU8/((1+Control!$B$2)^(AU$106-Control!$B$3))</f>
        <v>0</v>
      </c>
    </row>
    <row r="111" spans="1:47">
      <c r="A111" s="5" t="str">
        <f t="shared" si="0"/>
        <v>City/Other</v>
      </c>
      <c r="B111" s="9">
        <f>B9/((1+Control!$B$2)^(B$106-Control!$B$3))</f>
        <v>7.2307687499999995E-2</v>
      </c>
      <c r="C111" s="9">
        <f>C9/((1+Control!$B$2)^(C$106-Control!$B$3))</f>
        <v>2.4056494649999998</v>
      </c>
      <c r="D111" s="9">
        <f>D9/((1+Control!$B$2)^(D$106-Control!$B$3))</f>
        <v>6.7500000000000004E-2</v>
      </c>
      <c r="E111" s="9">
        <f>E9/((1+Control!$B$2)^(E$106-Control!$B$3))</f>
        <v>6.5217391304347838E-2</v>
      </c>
      <c r="F111" s="9">
        <f>F9/((1+Control!$B$2)^(F$106-Control!$B$3))</f>
        <v>1.4669453862900619</v>
      </c>
      <c r="G111" s="9">
        <f>G9/((1+Control!$B$2)^(G$106-Control!$B$3))</f>
        <v>1.4173385374783209</v>
      </c>
      <c r="H111" s="9">
        <f>H9/((1+Control!$B$2)^(H$106-Control!$B$3))</f>
        <v>1.3694092149548995</v>
      </c>
      <c r="I111" s="9">
        <f>I9/((1+Control!$B$2)^(I$106-Control!$B$3))</f>
        <v>1.3231006907776808</v>
      </c>
      <c r="J111" s="9">
        <f>J9/((1+Control!$B$2)^(J$106-Control!$B$3))</f>
        <v>1.2783581553407544</v>
      </c>
      <c r="K111" s="9">
        <f>K9/((1+Control!$B$2)^(K$106-Control!$B$3))</f>
        <v>1.2351286525031444</v>
      </c>
      <c r="L111" s="9">
        <f>L9/((1+Control!$B$2)^(L$106-Control!$B$3))</f>
        <v>1.193361016911251</v>
      </c>
      <c r="M111" s="9">
        <f>M9/((1+Control!$B$2)^(M$106-Control!$B$3))</f>
        <v>0</v>
      </c>
      <c r="N111" s="9">
        <f>N9/((1+Control!$B$2)^(N$106-Control!$B$3))</f>
        <v>0</v>
      </c>
      <c r="O111" s="9">
        <f>O9/((1+Control!$B$2)^(O$106-Control!$B$3))</f>
        <v>0</v>
      </c>
      <c r="P111" s="9">
        <f>P9/((1+Control!$B$2)^(P$106-Control!$B$3))</f>
        <v>0</v>
      </c>
      <c r="Q111" s="9">
        <f>Q9/((1+Control!$B$2)^(Q$106-Control!$B$3))</f>
        <v>0</v>
      </c>
      <c r="R111" s="9">
        <f>R9/((1+Control!$B$2)^(R$106-Control!$B$3))</f>
        <v>0</v>
      </c>
      <c r="S111" s="9">
        <f>S9/((1+Control!$B$2)^(S$106-Control!$B$3))</f>
        <v>0</v>
      </c>
      <c r="T111" s="9">
        <f>T9/((1+Control!$B$2)^(T$106-Control!$B$3))</f>
        <v>0</v>
      </c>
      <c r="U111" s="9">
        <f>U9/((1+Control!$B$2)^(U$106-Control!$B$3))</f>
        <v>0</v>
      </c>
      <c r="V111" s="9">
        <f>V9/((1+Control!$B$2)^(V$106-Control!$B$3))</f>
        <v>0</v>
      </c>
      <c r="W111" s="9">
        <f>W9/((1+Control!$B$2)^(W$106-Control!$B$3))</f>
        <v>0</v>
      </c>
      <c r="X111" s="9">
        <f>X9/((1+Control!$B$2)^(X$106-Control!$B$3))</f>
        <v>0</v>
      </c>
      <c r="Y111" s="9">
        <f>Y9/((1+Control!$B$2)^(Y$106-Control!$B$3))</f>
        <v>0</v>
      </c>
      <c r="Z111" s="9">
        <f>Z9/((1+Control!$B$2)^(Z$106-Control!$B$3))</f>
        <v>0</v>
      </c>
      <c r="AA111" s="9">
        <f>AA9/((1+Control!$B$2)^(AA$106-Control!$B$3))</f>
        <v>0</v>
      </c>
      <c r="AB111" s="9">
        <f>AB9/((1+Control!$B$2)^(AB$106-Control!$B$3))</f>
        <v>0</v>
      </c>
      <c r="AC111" s="9">
        <f>AC9/((1+Control!$B$2)^(AC$106-Control!$B$3))</f>
        <v>0</v>
      </c>
      <c r="AD111" s="9">
        <f>AD9/((1+Control!$B$2)^(AD$106-Control!$B$3))</f>
        <v>0</v>
      </c>
      <c r="AE111" s="9">
        <f>AE9/((1+Control!$B$2)^(AE$106-Control!$B$3))</f>
        <v>0</v>
      </c>
      <c r="AF111" s="9">
        <f>AF9/((1+Control!$B$2)^(AF$106-Control!$B$3))</f>
        <v>0</v>
      </c>
      <c r="AG111" s="9">
        <f>AG9/((1+Control!$B$2)^(AG$106-Control!$B$3))</f>
        <v>0</v>
      </c>
      <c r="AH111" s="9">
        <f>AH9/((1+Control!$B$2)^(AH$106-Control!$B$3))</f>
        <v>0</v>
      </c>
      <c r="AI111" s="9">
        <f>AI9/((1+Control!$B$2)^(AI$106-Control!$B$3))</f>
        <v>0</v>
      </c>
      <c r="AJ111" s="9">
        <f>AJ9/((1+Control!$B$2)^(AJ$106-Control!$B$3))</f>
        <v>0</v>
      </c>
      <c r="AK111" s="9">
        <f>AK9/((1+Control!$B$2)^(AK$106-Control!$B$3))</f>
        <v>0</v>
      </c>
      <c r="AL111" s="9">
        <f>AL9/((1+Control!$B$2)^(AL$106-Control!$B$3))</f>
        <v>0</v>
      </c>
      <c r="AM111" s="9">
        <f>AM9/((1+Control!$B$2)^(AM$106-Control!$B$3))</f>
        <v>0</v>
      </c>
      <c r="AN111" s="9">
        <f>AN9/((1+Control!$B$2)^(AN$106-Control!$B$3))</f>
        <v>0</v>
      </c>
      <c r="AO111" s="9">
        <f>AO9/((1+Control!$B$2)^(AO$106-Control!$B$3))</f>
        <v>0</v>
      </c>
      <c r="AP111" s="9">
        <f>AP9/((1+Control!$B$2)^(AP$106-Control!$B$3))</f>
        <v>0</v>
      </c>
      <c r="AQ111" s="9">
        <f>AQ9/((1+Control!$B$2)^(AQ$106-Control!$B$3))</f>
        <v>0</v>
      </c>
      <c r="AR111" s="9">
        <f>AR9/((1+Control!$B$2)^(AR$106-Control!$B$3))</f>
        <v>0</v>
      </c>
      <c r="AS111" s="9">
        <f>AS9/((1+Control!$B$2)^(AS$106-Control!$B$3))</f>
        <v>0</v>
      </c>
      <c r="AT111" s="9">
        <f>AT9/((1+Control!$B$2)^(AT$106-Control!$B$3))</f>
        <v>0</v>
      </c>
      <c r="AU111" s="9">
        <f>AU9/((1+Control!$B$2)^(AU$106-Control!$B$3))</f>
        <v>0</v>
      </c>
    </row>
    <row r="112" spans="1:47">
      <c r="A112" s="5" t="str">
        <f t="shared" si="0"/>
        <v>City/Roads and Bridges</v>
      </c>
      <c r="B112" s="9">
        <f>B10/((1+Control!$B$2)^(B$106-Control!$B$3))</f>
        <v>120.03412248253404</v>
      </c>
      <c r="C112" s="9">
        <f>C10/((1+Control!$B$2)^(C$106-Control!$B$3))</f>
        <v>115.97499756766575</v>
      </c>
      <c r="D112" s="9">
        <f>D10/((1+Control!$B$2)^(D$106-Control!$B$3))</f>
        <v>112.05313774653696</v>
      </c>
      <c r="E112" s="9">
        <f>E10/((1+Control!$B$2)^(E$106-Control!$B$3))</f>
        <v>108.26390120438354</v>
      </c>
      <c r="F112" s="9">
        <f>F10/((1+Control!$B$2)^(F$106-Control!$B$3))</f>
        <v>177.58525631703222</v>
      </c>
      <c r="G112" s="9">
        <f>G10/((1+Control!$B$2)^(G$106-Control!$B$3))</f>
        <v>171.57995779423405</v>
      </c>
      <c r="H112" s="9">
        <f>H10/((1+Control!$B$2)^(H$106-Control!$B$3))</f>
        <v>165.77773699925996</v>
      </c>
      <c r="I112" s="9">
        <f>I10/((1+Control!$B$2)^(I$106-Control!$B$3))</f>
        <v>160.17172656933332</v>
      </c>
      <c r="J112" s="9">
        <f>J10/((1+Control!$B$2)^(J$106-Control!$B$3))</f>
        <v>154.75529137133651</v>
      </c>
      <c r="K112" s="9">
        <f>K10/((1+Control!$B$2)^(K$106-Control!$B$3))</f>
        <v>149.52202064863434</v>
      </c>
      <c r="L112" s="9">
        <f>L10/((1+Control!$B$2)^(L$106-Control!$B$3))</f>
        <v>146.94814298121736</v>
      </c>
      <c r="M112" s="9">
        <f>M10/((1+Control!$B$2)^(M$106-Control!$B$3))</f>
        <v>111.69182072638638</v>
      </c>
      <c r="N112" s="9">
        <f>N10/((1+Control!$B$2)^(N$106-Control!$B$3))</f>
        <v>107.91480263418974</v>
      </c>
      <c r="O112" s="9">
        <f>O10/((1+Control!$B$2)^(O$106-Control!$B$3))</f>
        <v>104.26550979148767</v>
      </c>
      <c r="P112" s="9">
        <f>P10/((1+Control!$B$2)^(P$106-Control!$B$3))</f>
        <v>100.73962298694462</v>
      </c>
      <c r="Q112" s="9">
        <f>Q10/((1+Control!$B$2)^(Q$106-Control!$B$3))</f>
        <v>97.332969069511734</v>
      </c>
      <c r="R112" s="9">
        <f>R10/((1+Control!$B$2)^(R$106-Control!$B$3))</f>
        <v>94.041516009190062</v>
      </c>
      <c r="S112" s="9">
        <f>S10/((1+Control!$B$2)^(S$106-Control!$B$3))</f>
        <v>90.86136812482134</v>
      </c>
      <c r="T112" s="9">
        <f>T10/((1+Control!$B$2)^(T$106-Control!$B$3))</f>
        <v>87.788761473257352</v>
      </c>
      <c r="U112" s="9">
        <f>U10/((1+Control!$B$2)^(U$106-Control!$B$3))</f>
        <v>56.098618601167239</v>
      </c>
      <c r="V112" s="9">
        <f>V10/((1+Control!$B$2)^(V$106-Control!$B$3))</f>
        <v>54.20156386586207</v>
      </c>
      <c r="W112" s="9">
        <f>W10/((1+Control!$B$2)^(W$106-Control!$B$3))</f>
        <v>52.368660739963353</v>
      </c>
      <c r="X112" s="9">
        <f>X10/((1+Control!$B$2)^(X$106-Control!$B$3))</f>
        <v>50.59773984537523</v>
      </c>
      <c r="Y112" s="9">
        <f>Y10/((1+Control!$B$2)^(Y$106-Control!$B$3))</f>
        <v>48.886705164613758</v>
      </c>
      <c r="Z112" s="9">
        <f>Z10/((1+Control!$B$2)^(Z$106-Control!$B$3))</f>
        <v>47.23353156001329</v>
      </c>
      <c r="AA112" s="9">
        <f>AA10/((1+Control!$B$2)^(AA$106-Control!$B$3))</f>
        <v>45.636262376824433</v>
      </c>
      <c r="AB112" s="9">
        <f>AB10/((1+Control!$B$2)^(AB$106-Control!$B$3))</f>
        <v>44.093007127366612</v>
      </c>
      <c r="AC112" s="9">
        <f>AC10/((1+Control!$B$2)^(AC$106-Control!$B$3))</f>
        <v>0</v>
      </c>
      <c r="AD112" s="9">
        <f>AD10/((1+Control!$B$2)^(AD$106-Control!$B$3))</f>
        <v>0</v>
      </c>
      <c r="AE112" s="9">
        <f>AE10/((1+Control!$B$2)^(AE$106-Control!$B$3))</f>
        <v>0</v>
      </c>
      <c r="AF112" s="9">
        <f>AF10/((1+Control!$B$2)^(AF$106-Control!$B$3))</f>
        <v>0</v>
      </c>
      <c r="AG112" s="9">
        <f>AG10/((1+Control!$B$2)^(AG$106-Control!$B$3))</f>
        <v>0</v>
      </c>
      <c r="AH112" s="9">
        <f>AH10/((1+Control!$B$2)^(AH$106-Control!$B$3))</f>
        <v>0</v>
      </c>
      <c r="AI112" s="9">
        <f>AI10/((1+Control!$B$2)^(AI$106-Control!$B$3))</f>
        <v>0</v>
      </c>
      <c r="AJ112" s="9">
        <f>AJ10/((1+Control!$B$2)^(AJ$106-Control!$B$3))</f>
        <v>0</v>
      </c>
      <c r="AK112" s="9">
        <f>AK10/((1+Control!$B$2)^(AK$106-Control!$B$3))</f>
        <v>0</v>
      </c>
      <c r="AL112" s="9">
        <f>AL10/((1+Control!$B$2)^(AL$106-Control!$B$3))</f>
        <v>0</v>
      </c>
      <c r="AM112" s="9">
        <f>AM10/((1+Control!$B$2)^(AM$106-Control!$B$3))</f>
        <v>0</v>
      </c>
      <c r="AN112" s="9">
        <f>AN10/((1+Control!$B$2)^(AN$106-Control!$B$3))</f>
        <v>0</v>
      </c>
      <c r="AO112" s="9">
        <f>AO10/((1+Control!$B$2)^(AO$106-Control!$B$3))</f>
        <v>0</v>
      </c>
      <c r="AP112" s="9">
        <f>AP10/((1+Control!$B$2)^(AP$106-Control!$B$3))</f>
        <v>0</v>
      </c>
      <c r="AQ112" s="9">
        <f>AQ10/((1+Control!$B$2)^(AQ$106-Control!$B$3))</f>
        <v>0</v>
      </c>
      <c r="AR112" s="9">
        <f>AR10/((1+Control!$B$2)^(AR$106-Control!$B$3))</f>
        <v>0</v>
      </c>
      <c r="AS112" s="9">
        <f>AS10/((1+Control!$B$2)^(AS$106-Control!$B$3))</f>
        <v>0</v>
      </c>
      <c r="AT112" s="9">
        <f>AT10/((1+Control!$B$2)^(AT$106-Control!$B$3))</f>
        <v>0</v>
      </c>
      <c r="AU112" s="9">
        <f>AU10/((1+Control!$B$2)^(AU$106-Control!$B$3))</f>
        <v>0</v>
      </c>
    </row>
    <row r="113" spans="1:47">
      <c r="A113" s="5" t="str">
        <f t="shared" si="0"/>
        <v>City/Throughways</v>
      </c>
      <c r="B113" s="9">
        <f>B11/((1+Control!$B$2)^(B$106-Control!$B$3))</f>
        <v>0.20085468749999999</v>
      </c>
      <c r="C113" s="9">
        <f>C11/((1+Control!$B$2)^(C$106-Control!$B$3))</f>
        <v>0.1940625</v>
      </c>
      <c r="D113" s="9">
        <f>D11/((1+Control!$B$2)^(D$106-Control!$B$3))</f>
        <v>0.1875</v>
      </c>
      <c r="E113" s="9">
        <f>E11/((1+Control!$B$2)^(E$106-Control!$B$3))</f>
        <v>0.31050724637681165</v>
      </c>
      <c r="F113" s="9">
        <f>F11/((1+Control!$B$2)^(F$106-Control!$B$3))</f>
        <v>3.8068327185063717</v>
      </c>
      <c r="G113" s="9">
        <f>G11/((1+Control!$B$2)^(G$106-Control!$B$3))</f>
        <v>3.6780992449336929</v>
      </c>
      <c r="H113" s="9">
        <f>H11/((1+Control!$B$2)^(H$106-Control!$B$3))</f>
        <v>3.5537190772306211</v>
      </c>
      <c r="I113" s="9">
        <f>I11/((1+Control!$B$2)^(I$106-Control!$B$3))</f>
        <v>3.4335450021551899</v>
      </c>
      <c r="J113" s="9">
        <f>J11/((1+Control!$B$2)^(J$106-Control!$B$3))</f>
        <v>3.3174347846910046</v>
      </c>
      <c r="K113" s="9">
        <f>K11/((1+Control!$B$2)^(K$106-Control!$B$3))</f>
        <v>3.205250999701454</v>
      </c>
      <c r="L113" s="9">
        <f>L11/((1+Control!$B$2)^(L$106-Control!$B$3))</f>
        <v>3.0968608692767678</v>
      </c>
      <c r="M113" s="9">
        <f>M11/((1+Control!$B$2)^(M$106-Control!$B$3))</f>
        <v>0.79753366542349358</v>
      </c>
      <c r="N113" s="9">
        <f>N11/((1+Control!$B$2)^(N$106-Control!$B$3))</f>
        <v>0.77056392794540451</v>
      </c>
      <c r="O113" s="9">
        <f>O11/((1+Control!$B$2)^(O$106-Control!$B$3))</f>
        <v>0.74450621057527</v>
      </c>
      <c r="P113" s="9">
        <f>P11/((1+Control!$B$2)^(P$106-Control!$B$3))</f>
        <v>0.71932967205340104</v>
      </c>
      <c r="Q113" s="9">
        <f>Q11/((1+Control!$B$2)^(Q$106-Control!$B$3))</f>
        <v>0.69500451406125718</v>
      </c>
      <c r="R113" s="9">
        <f>R11/((1+Control!$B$2)^(R$106-Control!$B$3))</f>
        <v>0.67150194595290547</v>
      </c>
      <c r="S113" s="9">
        <f>S11/((1+Control!$B$2)^(S$106-Control!$B$3))</f>
        <v>0.64879415067913571</v>
      </c>
      <c r="T113" s="9">
        <f>T11/((1+Control!$B$2)^(T$106-Control!$B$3))</f>
        <v>0.62685425186389943</v>
      </c>
      <c r="U113" s="9">
        <f>U11/((1+Control!$B$2)^(U$106-Control!$B$3))</f>
        <v>0.60565628199410571</v>
      </c>
      <c r="V113" s="9">
        <f>V11/((1+Control!$B$2)^(V$106-Control!$B$3))</f>
        <v>0.58517515168512635</v>
      </c>
      <c r="W113" s="9">
        <f>W11/((1+Control!$B$2)^(W$106-Control!$B$3))</f>
        <v>0.56538661998562945</v>
      </c>
      <c r="X113" s="9">
        <f>X11/((1+Control!$B$2)^(X$106-Control!$B$3))</f>
        <v>0.54626726568659856</v>
      </c>
      <c r="Y113" s="9">
        <f>Y11/((1+Control!$B$2)^(Y$106-Control!$B$3))</f>
        <v>0.52779445960057836</v>
      </c>
      <c r="Z113" s="9">
        <f>Z11/((1+Control!$B$2)^(Z$106-Control!$B$3))</f>
        <v>0.50994633777833653</v>
      </c>
      <c r="AA113" s="9">
        <f>AA11/((1+Control!$B$2)^(AA$106-Control!$B$3))</f>
        <v>0.49270177563124307</v>
      </c>
      <c r="AB113" s="9">
        <f>AB11/((1+Control!$B$2)^(AB$106-Control!$B$3))</f>
        <v>0.47604036292873736</v>
      </c>
      <c r="AC113" s="9">
        <f>AC11/((1+Control!$B$2)^(AC$106-Control!$B$3))</f>
        <v>0</v>
      </c>
      <c r="AD113" s="9">
        <f>AD11/((1+Control!$B$2)^(AD$106-Control!$B$3))</f>
        <v>0</v>
      </c>
      <c r="AE113" s="9">
        <f>AE11/((1+Control!$B$2)^(AE$106-Control!$B$3))</f>
        <v>0</v>
      </c>
      <c r="AF113" s="9">
        <f>AF11/((1+Control!$B$2)^(AF$106-Control!$B$3))</f>
        <v>0</v>
      </c>
      <c r="AG113" s="9">
        <f>AG11/((1+Control!$B$2)^(AG$106-Control!$B$3))</f>
        <v>0</v>
      </c>
      <c r="AH113" s="9">
        <f>AH11/((1+Control!$B$2)^(AH$106-Control!$B$3))</f>
        <v>0</v>
      </c>
      <c r="AI113" s="9">
        <f>AI11/((1+Control!$B$2)^(AI$106-Control!$B$3))</f>
        <v>0</v>
      </c>
      <c r="AJ113" s="9">
        <f>AJ11/((1+Control!$B$2)^(AJ$106-Control!$B$3))</f>
        <v>0</v>
      </c>
      <c r="AK113" s="9">
        <f>AK11/((1+Control!$B$2)^(AK$106-Control!$B$3))</f>
        <v>0</v>
      </c>
      <c r="AL113" s="9">
        <f>AL11/((1+Control!$B$2)^(AL$106-Control!$B$3))</f>
        <v>0</v>
      </c>
      <c r="AM113" s="9">
        <f>AM11/((1+Control!$B$2)^(AM$106-Control!$B$3))</f>
        <v>0</v>
      </c>
      <c r="AN113" s="9">
        <f>AN11/((1+Control!$B$2)^(AN$106-Control!$B$3))</f>
        <v>0</v>
      </c>
      <c r="AO113" s="9">
        <f>AO11/((1+Control!$B$2)^(AO$106-Control!$B$3))</f>
        <v>0</v>
      </c>
      <c r="AP113" s="9">
        <f>AP11/((1+Control!$B$2)^(AP$106-Control!$B$3))</f>
        <v>0</v>
      </c>
      <c r="AQ113" s="9">
        <f>AQ11/((1+Control!$B$2)^(AQ$106-Control!$B$3))</f>
        <v>0</v>
      </c>
      <c r="AR113" s="9">
        <f>AR11/((1+Control!$B$2)^(AR$106-Control!$B$3))</f>
        <v>0</v>
      </c>
      <c r="AS113" s="9">
        <f>AS11/((1+Control!$B$2)^(AS$106-Control!$B$3))</f>
        <v>0</v>
      </c>
      <c r="AT113" s="9">
        <f>AT11/((1+Control!$B$2)^(AT$106-Control!$B$3))</f>
        <v>0</v>
      </c>
      <c r="AU113" s="9">
        <f>AU11/((1+Control!$B$2)^(AU$106-Control!$B$3))</f>
        <v>0</v>
      </c>
    </row>
    <row r="114" spans="1:47">
      <c r="A114" s="5" t="str">
        <f t="shared" si="0"/>
        <v>City/Transit</v>
      </c>
      <c r="B114" s="9">
        <f>B12/((1+Control!$B$2)^(B$106-Control!$B$3))</f>
        <v>3.7642846499999996</v>
      </c>
      <c r="C114" s="9">
        <f>C12/((1+Control!$B$2)^(C$106-Control!$B$3))</f>
        <v>8.4966689699999982</v>
      </c>
      <c r="D114" s="9">
        <f>D12/((1+Control!$B$2)^(D$106-Control!$B$3))</f>
        <v>3.5139999999999998</v>
      </c>
      <c r="E114" s="9">
        <f>E12/((1+Control!$B$2)^(E$106-Control!$B$3))</f>
        <v>9.1536231884057973</v>
      </c>
      <c r="F114" s="9">
        <f>F12/((1+Control!$B$2)^(F$106-Control!$B$3))</f>
        <v>2.8628627845087671</v>
      </c>
      <c r="G114" s="9">
        <f>G12/((1+Control!$B$2)^(G$106-Control!$B$3))</f>
        <v>2.7660509995253793</v>
      </c>
      <c r="H114" s="9">
        <f>H12/((1+Control!$B$2)^(H$106-Control!$B$3))</f>
        <v>2.6725130430196899</v>
      </c>
      <c r="I114" s="9">
        <f>I12/((1+Control!$B$2)^(I$106-Control!$B$3))</f>
        <v>2.582138205816126</v>
      </c>
      <c r="J114" s="9">
        <f>J12/((1+Control!$B$2)^(J$106-Control!$B$3))</f>
        <v>2.4948195225276577</v>
      </c>
      <c r="K114" s="9">
        <f>K12/((1+Control!$B$2)^(K$106-Control!$B$3))</f>
        <v>2.4104536449542588</v>
      </c>
      <c r="L114" s="9">
        <f>L12/((1+Control!$B$2)^(L$106-Control!$B$3))</f>
        <v>2.3289407197625693</v>
      </c>
      <c r="M114" s="9">
        <f>M12/((1+Control!$B$2)^(M$106-Control!$B$3))</f>
        <v>27.027099990654257</v>
      </c>
      <c r="N114" s="9">
        <f>N12/((1+Control!$B$2)^(N$106-Control!$B$3))</f>
        <v>26.113140087588654</v>
      </c>
      <c r="O114" s="9">
        <f>O12/((1+Control!$B$2)^(O$106-Control!$B$3))</f>
        <v>25.230087041148458</v>
      </c>
      <c r="P114" s="9">
        <f>P12/((1+Control!$B$2)^(P$106-Control!$B$3))</f>
        <v>24.37689569193088</v>
      </c>
      <c r="Q114" s="9">
        <f>Q12/((1+Control!$B$2)^(Q$106-Control!$B$3))</f>
        <v>23.552556224087812</v>
      </c>
      <c r="R114" s="9">
        <f>R12/((1+Control!$B$2)^(R$106-Control!$B$3))</f>
        <v>22.756092970133146</v>
      </c>
      <c r="S114" s="9">
        <f>S12/((1+Control!$B$2)^(S$106-Control!$B$3))</f>
        <v>21.986563256167294</v>
      </c>
      <c r="T114" s="9">
        <f>T12/((1+Control!$B$2)^(T$106-Control!$B$3))</f>
        <v>21.24305628615198</v>
      </c>
      <c r="U114" s="9">
        <f>U12/((1+Control!$B$2)^(U$106-Control!$B$3))</f>
        <v>9.6285721570717957</v>
      </c>
      <c r="V114" s="9">
        <f>V12/((1+Control!$B$2)^(V$106-Control!$B$3))</f>
        <v>9.3029682677022176</v>
      </c>
      <c r="W114" s="9">
        <f>W12/((1+Control!$B$2)^(W$106-Control!$B$3))</f>
        <v>8.98837513787654</v>
      </c>
      <c r="X114" s="9">
        <f>X12/((1+Control!$B$2)^(X$106-Control!$B$3))</f>
        <v>8.6844204230691222</v>
      </c>
      <c r="Y114" s="9">
        <f>Y12/((1+Control!$B$2)^(Y$106-Control!$B$3))</f>
        <v>8.3907443701150957</v>
      </c>
      <c r="Z114" s="9">
        <f>Z12/((1+Control!$B$2)^(Z$106-Control!$B$3))</f>
        <v>8.1069993914155507</v>
      </c>
      <c r="AA114" s="9">
        <f>AA12/((1+Control!$B$2)^(AA$106-Control!$B$3))</f>
        <v>7.8328496535415946</v>
      </c>
      <c r="AB114" s="9">
        <f>AB12/((1+Control!$B$2)^(AB$106-Control!$B$3))</f>
        <v>7.567970679750335</v>
      </c>
      <c r="AC114" s="9">
        <f>AC12/((1+Control!$B$2)^(AC$106-Control!$B$3))</f>
        <v>0</v>
      </c>
      <c r="AD114" s="9">
        <f>AD12/((1+Control!$B$2)^(AD$106-Control!$B$3))</f>
        <v>0</v>
      </c>
      <c r="AE114" s="9">
        <f>AE12/((1+Control!$B$2)^(AE$106-Control!$B$3))</f>
        <v>0</v>
      </c>
      <c r="AF114" s="9">
        <f>AF12/((1+Control!$B$2)^(AF$106-Control!$B$3))</f>
        <v>0</v>
      </c>
      <c r="AG114" s="9">
        <f>AG12/((1+Control!$B$2)^(AG$106-Control!$B$3))</f>
        <v>0</v>
      </c>
      <c r="AH114" s="9">
        <f>AH12/((1+Control!$B$2)^(AH$106-Control!$B$3))</f>
        <v>0</v>
      </c>
      <c r="AI114" s="9">
        <f>AI12/((1+Control!$B$2)^(AI$106-Control!$B$3))</f>
        <v>0</v>
      </c>
      <c r="AJ114" s="9">
        <f>AJ12/((1+Control!$B$2)^(AJ$106-Control!$B$3))</f>
        <v>0</v>
      </c>
      <c r="AK114" s="9">
        <f>AK12/((1+Control!$B$2)^(AK$106-Control!$B$3))</f>
        <v>0</v>
      </c>
      <c r="AL114" s="9">
        <f>AL12/((1+Control!$B$2)^(AL$106-Control!$B$3))</f>
        <v>0</v>
      </c>
      <c r="AM114" s="9">
        <f>AM12/((1+Control!$B$2)^(AM$106-Control!$B$3))</f>
        <v>0</v>
      </c>
      <c r="AN114" s="9">
        <f>AN12/((1+Control!$B$2)^(AN$106-Control!$B$3))</f>
        <v>0</v>
      </c>
      <c r="AO114" s="9">
        <f>AO12/((1+Control!$B$2)^(AO$106-Control!$B$3))</f>
        <v>0</v>
      </c>
      <c r="AP114" s="9">
        <f>AP12/((1+Control!$B$2)^(AP$106-Control!$B$3))</f>
        <v>0</v>
      </c>
      <c r="AQ114" s="9">
        <f>AQ12/((1+Control!$B$2)^(AQ$106-Control!$B$3))</f>
        <v>0</v>
      </c>
      <c r="AR114" s="9">
        <f>AR12/((1+Control!$B$2)^(AR$106-Control!$B$3))</f>
        <v>0</v>
      </c>
      <c r="AS114" s="9">
        <f>AS12/((1+Control!$B$2)^(AS$106-Control!$B$3))</f>
        <v>0</v>
      </c>
      <c r="AT114" s="9">
        <f>AT12/((1+Control!$B$2)^(AT$106-Control!$B$3))</f>
        <v>0</v>
      </c>
      <c r="AU114" s="9">
        <f>AU12/((1+Control!$B$2)^(AU$106-Control!$B$3))</f>
        <v>0</v>
      </c>
    </row>
    <row r="115" spans="1:47">
      <c r="A115" s="5" t="str">
        <f t="shared" si="0"/>
        <v>City/TSMO/TDM</v>
      </c>
      <c r="B115" s="9">
        <f>B13/((1+Control!$B$2)^(B$106-Control!$B$3))</f>
        <v>1.9604219728499999</v>
      </c>
      <c r="C115" s="9">
        <f>C13/((1+Control!$B$2)^(C$106-Control!$B$3))</f>
        <v>1.8941275099999999</v>
      </c>
      <c r="D115" s="9">
        <f>D13/((1+Control!$B$2)^(D$106-Control!$B$3))</f>
        <v>1.8300748888888889</v>
      </c>
      <c r="E115" s="9">
        <f>E13/((1+Control!$B$2)^(E$106-Control!$B$3))</f>
        <v>1.768188298443371</v>
      </c>
      <c r="F115" s="9">
        <f>F13/((1+Control!$B$2)^(F$106-Control!$B$3))</f>
        <v>8.0952064299624329</v>
      </c>
      <c r="G115" s="9">
        <f>G13/((1+Control!$B$2)^(G$106-Control!$B$3))</f>
        <v>7.8214554878864089</v>
      </c>
      <c r="H115" s="9">
        <f>H13/((1+Control!$B$2)^(H$106-Control!$B$3))</f>
        <v>7.5569618240448397</v>
      </c>
      <c r="I115" s="9">
        <f>I13/((1+Control!$B$2)^(I$106-Control!$B$3))</f>
        <v>7.3014123903814889</v>
      </c>
      <c r="J115" s="9">
        <f>J13/((1+Control!$B$2)^(J$106-Control!$B$3))</f>
        <v>7.0545047250062689</v>
      </c>
      <c r="K115" s="9">
        <f>K13/((1+Control!$B$2)^(K$106-Control!$B$3))</f>
        <v>6.8159465942089561</v>
      </c>
      <c r="L115" s="9">
        <f>L13/((1+Control!$B$2)^(L$106-Control!$B$3))</f>
        <v>6.5854556465787031</v>
      </c>
      <c r="M115" s="9">
        <f>M13/((1+Control!$B$2)^(M$106-Control!$B$3))</f>
        <v>0.78592410963968673</v>
      </c>
      <c r="N115" s="9">
        <f>N13/((1+Control!$B$2)^(N$106-Control!$B$3))</f>
        <v>0.75934696583544614</v>
      </c>
      <c r="O115" s="9">
        <f>O13/((1+Control!$B$2)^(O$106-Control!$B$3))</f>
        <v>0.73366856602458563</v>
      </c>
      <c r="P115" s="9">
        <f>P13/((1+Control!$B$2)^(P$106-Control!$B$3))</f>
        <v>0.70885851789815035</v>
      </c>
      <c r="Q115" s="9">
        <f>Q13/((1+Control!$B$2)^(Q$106-Control!$B$3))</f>
        <v>0.68488745690642572</v>
      </c>
      <c r="R115" s="9">
        <f>R13/((1+Control!$B$2)^(R$106-Control!$B$3))</f>
        <v>0.66172701150379287</v>
      </c>
      <c r="S115" s="9">
        <f>S13/((1+Control!$B$2)^(S$106-Control!$B$3))</f>
        <v>0.63934976956888201</v>
      </c>
      <c r="T115" s="9">
        <f>T13/((1+Control!$B$2)^(T$106-Control!$B$3))</f>
        <v>0.61772924596027268</v>
      </c>
      <c r="U115" s="9">
        <f>U13/((1+Control!$B$2)^(U$106-Control!$B$3))</f>
        <v>0.72513880740305414</v>
      </c>
      <c r="V115" s="9">
        <f>V13/((1+Control!$B$2)^(V$106-Control!$B$3))</f>
        <v>0.70061720522034221</v>
      </c>
      <c r="W115" s="9">
        <f>W13/((1+Control!$B$2)^(W$106-Control!$B$3))</f>
        <v>0.67692483596168329</v>
      </c>
      <c r="X115" s="9">
        <f>X13/((1+Control!$B$2)^(X$106-Control!$B$3))</f>
        <v>0.6540336579339936</v>
      </c>
      <c r="Y115" s="9">
        <f>Y13/((1+Control!$B$2)^(Y$106-Control!$B$3))</f>
        <v>0.63191657771400367</v>
      </c>
      <c r="Z115" s="9">
        <f>Z13/((1+Control!$B$2)^(Z$106-Control!$B$3))</f>
        <v>0.61054741808116286</v>
      </c>
      <c r="AA115" s="9">
        <f>AA13/((1+Control!$B$2)^(AA$106-Control!$B$3))</f>
        <v>0.58990088703494004</v>
      </c>
      <c r="AB115" s="9">
        <f>AB13/((1+Control!$B$2)^(AB$106-Control!$B$3))</f>
        <v>0.5699525478598455</v>
      </c>
      <c r="AC115" s="9">
        <f>AC13/((1+Control!$B$2)^(AC$106-Control!$B$3))</f>
        <v>0</v>
      </c>
      <c r="AD115" s="9">
        <f>AD13/((1+Control!$B$2)^(AD$106-Control!$B$3))</f>
        <v>0</v>
      </c>
      <c r="AE115" s="9">
        <f>AE13/((1+Control!$B$2)^(AE$106-Control!$B$3))</f>
        <v>0</v>
      </c>
      <c r="AF115" s="9">
        <f>AF13/((1+Control!$B$2)^(AF$106-Control!$B$3))</f>
        <v>0</v>
      </c>
      <c r="AG115" s="9">
        <f>AG13/((1+Control!$B$2)^(AG$106-Control!$B$3))</f>
        <v>0</v>
      </c>
      <c r="AH115" s="9">
        <f>AH13/((1+Control!$B$2)^(AH$106-Control!$B$3))</f>
        <v>0</v>
      </c>
      <c r="AI115" s="9">
        <f>AI13/((1+Control!$B$2)^(AI$106-Control!$B$3))</f>
        <v>0</v>
      </c>
      <c r="AJ115" s="9">
        <f>AJ13/((1+Control!$B$2)^(AJ$106-Control!$B$3))</f>
        <v>0</v>
      </c>
      <c r="AK115" s="9">
        <f>AK13/((1+Control!$B$2)^(AK$106-Control!$B$3))</f>
        <v>0</v>
      </c>
      <c r="AL115" s="9">
        <f>AL13/((1+Control!$B$2)^(AL$106-Control!$B$3))</f>
        <v>0</v>
      </c>
      <c r="AM115" s="9">
        <f>AM13/((1+Control!$B$2)^(AM$106-Control!$B$3))</f>
        <v>0</v>
      </c>
      <c r="AN115" s="9">
        <f>AN13/((1+Control!$B$2)^(AN$106-Control!$B$3))</f>
        <v>0</v>
      </c>
      <c r="AO115" s="9">
        <f>AO13/((1+Control!$B$2)^(AO$106-Control!$B$3))</f>
        <v>0</v>
      </c>
      <c r="AP115" s="9">
        <f>AP13/((1+Control!$B$2)^(AP$106-Control!$B$3))</f>
        <v>0</v>
      </c>
      <c r="AQ115" s="9">
        <f>AQ13/((1+Control!$B$2)^(AQ$106-Control!$B$3))</f>
        <v>0</v>
      </c>
      <c r="AR115" s="9">
        <f>AR13/((1+Control!$B$2)^(AR$106-Control!$B$3))</f>
        <v>0</v>
      </c>
      <c r="AS115" s="9">
        <f>AS13/((1+Control!$B$2)^(AS$106-Control!$B$3))</f>
        <v>0</v>
      </c>
      <c r="AT115" s="9">
        <f>AT13/((1+Control!$B$2)^(AT$106-Control!$B$3))</f>
        <v>0</v>
      </c>
      <c r="AU115" s="9">
        <f>AU13/((1+Control!$B$2)^(AU$106-Control!$B$3))</f>
        <v>0</v>
      </c>
    </row>
    <row r="116" spans="1:47">
      <c r="A116" s="5" t="str">
        <f t="shared" si="0"/>
        <v>County/Active Transportation</v>
      </c>
      <c r="B116" s="9">
        <f>B14/((1+Control!$B$2)^(B$106-Control!$B$3))</f>
        <v>23.768206396874994</v>
      </c>
      <c r="C116" s="9">
        <f>C14/((1+Control!$B$2)^(C$106-Control!$B$3))</f>
        <v>22.964450624999998</v>
      </c>
      <c r="D116" s="9">
        <f>D14/((1+Control!$B$2)^(D$106-Control!$B$3))</f>
        <v>22.187874999999998</v>
      </c>
      <c r="E116" s="9">
        <f>E14/((1+Control!$B$2)^(E$106-Control!$B$3))</f>
        <v>22.041425120772946</v>
      </c>
      <c r="F116" s="9">
        <f>F14/((1+Control!$B$2)^(F$106-Control!$B$3))</f>
        <v>15.247649302642863</v>
      </c>
      <c r="G116" s="9">
        <f>G14/((1+Control!$B$2)^(G$106-Control!$B$3))</f>
        <v>14.732028311732236</v>
      </c>
      <c r="H116" s="9">
        <f>H14/((1+Control!$B$2)^(H$106-Control!$B$3))</f>
        <v>14.233843779451437</v>
      </c>
      <c r="I116" s="9">
        <f>I14/((1+Control!$B$2)^(I$106-Control!$B$3))</f>
        <v>13.752506067102839</v>
      </c>
      <c r="J116" s="9">
        <f>J14/((1+Control!$B$2)^(J$106-Control!$B$3))</f>
        <v>13.287445475461679</v>
      </c>
      <c r="K116" s="9">
        <f>K14/((1+Control!$B$2)^(K$106-Control!$B$3))</f>
        <v>12.838111570494377</v>
      </c>
      <c r="L116" s="9">
        <f>L14/((1+Control!$B$2)^(L$106-Control!$B$3))</f>
        <v>12.403972531878628</v>
      </c>
      <c r="M116" s="9">
        <f>M14/((1+Control!$B$2)^(M$106-Control!$B$3))</f>
        <v>24.987462272389745</v>
      </c>
      <c r="N116" s="9">
        <f>N14/((1+Control!$B$2)^(N$106-Control!$B$3))</f>
        <v>24.14247562549734</v>
      </c>
      <c r="O116" s="9">
        <f>O14/((1+Control!$B$2)^(O$106-Control!$B$3))</f>
        <v>23.326063406277623</v>
      </c>
      <c r="P116" s="9">
        <f>P14/((1+Control!$B$2)^(P$106-Control!$B$3))</f>
        <v>22.537259329736834</v>
      </c>
      <c r="Q116" s="9">
        <f>Q14/((1+Control!$B$2)^(Q$106-Control!$B$3))</f>
        <v>21.775129787185353</v>
      </c>
      <c r="R116" s="9">
        <f>R14/((1+Control!$B$2)^(R$106-Control!$B$3))</f>
        <v>21.038772741241882</v>
      </c>
      <c r="S116" s="9">
        <f>S14/((1+Control!$B$2)^(S$106-Control!$B$3))</f>
        <v>20.327316658204722</v>
      </c>
      <c r="T116" s="9">
        <f>T14/((1+Control!$B$2)^(T$106-Control!$B$3))</f>
        <v>19.639919476526305</v>
      </c>
      <c r="U116" s="9">
        <f>U14/((1+Control!$B$2)^(U$106-Control!$B$3))</f>
        <v>14.782258931192958</v>
      </c>
      <c r="V116" s="9">
        <f>V14/((1+Control!$B$2)^(V$106-Control!$B$3))</f>
        <v>14.282375778930396</v>
      </c>
      <c r="W116" s="9">
        <f>W14/((1+Control!$B$2)^(W$106-Control!$B$3))</f>
        <v>13.799396887855456</v>
      </c>
      <c r="X116" s="9">
        <f>X14/((1+Control!$B$2)^(X$106-Control!$B$3))</f>
        <v>13.332750616285466</v>
      </c>
      <c r="Y116" s="9">
        <f>Y14/((1+Control!$B$2)^(Y$106-Control!$B$3))</f>
        <v>12.881884653415911</v>
      </c>
      <c r="Z116" s="9">
        <f>Z14/((1+Control!$B$2)^(Z$106-Control!$B$3))</f>
        <v>12.446265365619237</v>
      </c>
      <c r="AA116" s="9">
        <f>AA14/((1+Control!$B$2)^(AA$106-Control!$B$3))</f>
        <v>12.025377164849505</v>
      </c>
      <c r="AB116" s="9">
        <f>AB14/((1+Control!$B$2)^(AB$106-Control!$B$3))</f>
        <v>11.618721898405321</v>
      </c>
      <c r="AC116" s="9">
        <f>AC14/((1+Control!$B$2)^(AC$106-Control!$B$3))</f>
        <v>0</v>
      </c>
      <c r="AD116" s="9">
        <f>AD14/((1+Control!$B$2)^(AD$106-Control!$B$3))</f>
        <v>0</v>
      </c>
      <c r="AE116" s="9">
        <f>AE14/((1+Control!$B$2)^(AE$106-Control!$B$3))</f>
        <v>0</v>
      </c>
      <c r="AF116" s="9">
        <f>AF14/((1+Control!$B$2)^(AF$106-Control!$B$3))</f>
        <v>0</v>
      </c>
      <c r="AG116" s="9">
        <f>AG14/((1+Control!$B$2)^(AG$106-Control!$B$3))</f>
        <v>0</v>
      </c>
      <c r="AH116" s="9">
        <f>AH14/((1+Control!$B$2)^(AH$106-Control!$B$3))</f>
        <v>0</v>
      </c>
      <c r="AI116" s="9">
        <f>AI14/((1+Control!$B$2)^(AI$106-Control!$B$3))</f>
        <v>0</v>
      </c>
      <c r="AJ116" s="9">
        <f>AJ14/((1+Control!$B$2)^(AJ$106-Control!$B$3))</f>
        <v>0</v>
      </c>
      <c r="AK116" s="9">
        <f>AK14/((1+Control!$B$2)^(AK$106-Control!$B$3))</f>
        <v>0</v>
      </c>
      <c r="AL116" s="9">
        <f>AL14/((1+Control!$B$2)^(AL$106-Control!$B$3))</f>
        <v>0</v>
      </c>
      <c r="AM116" s="9">
        <f>AM14/((1+Control!$B$2)^(AM$106-Control!$B$3))</f>
        <v>0</v>
      </c>
      <c r="AN116" s="9">
        <f>AN14/((1+Control!$B$2)^(AN$106-Control!$B$3))</f>
        <v>0</v>
      </c>
      <c r="AO116" s="9">
        <f>AO14/((1+Control!$B$2)^(AO$106-Control!$B$3))</f>
        <v>0</v>
      </c>
      <c r="AP116" s="9">
        <f>AP14/((1+Control!$B$2)^(AP$106-Control!$B$3))</f>
        <v>0</v>
      </c>
      <c r="AQ116" s="9">
        <f>AQ14/((1+Control!$B$2)^(AQ$106-Control!$B$3))</f>
        <v>0</v>
      </c>
      <c r="AR116" s="9">
        <f>AR14/((1+Control!$B$2)^(AR$106-Control!$B$3))</f>
        <v>0</v>
      </c>
      <c r="AS116" s="9">
        <f>AS14/((1+Control!$B$2)^(AS$106-Control!$B$3))</f>
        <v>0</v>
      </c>
      <c r="AT116" s="9">
        <f>AT14/((1+Control!$B$2)^(AT$106-Control!$B$3))</f>
        <v>0</v>
      </c>
      <c r="AU116" s="9">
        <f>AU14/((1+Control!$B$2)^(AU$106-Control!$B$3))</f>
        <v>0</v>
      </c>
    </row>
    <row r="117" spans="1:47">
      <c r="A117" s="5" t="str">
        <f t="shared" si="0"/>
        <v>County/Freight</v>
      </c>
      <c r="B117" s="9">
        <f>B15/((1+Control!$B$2)^(B$106-Control!$B$3))</f>
        <v>6.8692303124999992</v>
      </c>
      <c r="C117" s="9">
        <f>C15/((1+Control!$B$2)^(C$106-Control!$B$3))</f>
        <v>6.6369374999999993</v>
      </c>
      <c r="D117" s="9">
        <f>D15/((1+Control!$B$2)^(D$106-Control!$B$3))</f>
        <v>6.4124999999999996</v>
      </c>
      <c r="E117" s="9">
        <f>E15/((1+Control!$B$2)^(E$106-Control!$B$3))</f>
        <v>6.1956521739130439</v>
      </c>
      <c r="F117" s="9">
        <f>F15/((1+Control!$B$2)^(F$106-Control!$B$3))</f>
        <v>7.8681616173739668</v>
      </c>
      <c r="G117" s="9">
        <f>G15/((1+Control!$B$2)^(G$106-Control!$B$3))</f>
        <v>7.6020885192019012</v>
      </c>
      <c r="H117" s="9">
        <f>H15/((1+Control!$B$2)^(H$106-Control!$B$3))</f>
        <v>7.3450130620308229</v>
      </c>
      <c r="I117" s="9">
        <f>I15/((1+Control!$B$2)^(I$106-Control!$B$3))</f>
        <v>7.0966309778075596</v>
      </c>
      <c r="J117" s="9">
        <f>J15/((1+Control!$B$2)^(J$106-Control!$B$3))</f>
        <v>6.856648287736772</v>
      </c>
      <c r="K117" s="9">
        <f>K15/((1+Control!$B$2)^(K$106-Control!$B$3))</f>
        <v>6.624780954335046</v>
      </c>
      <c r="L117" s="9">
        <f>L15/((1+Control!$B$2)^(L$106-Control!$B$3))</f>
        <v>6.400754545251254</v>
      </c>
      <c r="M117" s="9">
        <f>M15/((1+Control!$B$2)^(M$106-Control!$B$3))</f>
        <v>3.3017893748532638</v>
      </c>
      <c r="N117" s="9">
        <f>N15/((1+Control!$B$2)^(N$106-Control!$B$3))</f>
        <v>3.1901346616939747</v>
      </c>
      <c r="O117" s="9">
        <f>O15/((1+Control!$B$2)^(O$106-Control!$B$3))</f>
        <v>3.0822557117816181</v>
      </c>
      <c r="P117" s="9">
        <f>P15/((1+Control!$B$2)^(P$106-Control!$B$3))</f>
        <v>2.9780248423010804</v>
      </c>
      <c r="Q117" s="9">
        <f>Q15/((1+Control!$B$2)^(Q$106-Control!$B$3))</f>
        <v>2.877318688213605</v>
      </c>
      <c r="R117" s="9">
        <f>R15/((1+Control!$B$2)^(R$106-Control!$B$3))</f>
        <v>2.7800180562450287</v>
      </c>
      <c r="S117" s="9">
        <f>S15/((1+Control!$B$2)^(S$106-Control!$B$3))</f>
        <v>2.6860077838116223</v>
      </c>
      <c r="T117" s="9">
        <f>T15/((1+Control!$B$2)^(T$106-Control!$B$3))</f>
        <v>2.5951766027165437</v>
      </c>
      <c r="U117" s="9">
        <f>U15/((1+Control!$B$2)^(U$106-Control!$B$3))</f>
        <v>0.55720377943457733</v>
      </c>
      <c r="V117" s="9">
        <f>V15/((1+Control!$B$2)^(V$106-Control!$B$3))</f>
        <v>0.53836113955031628</v>
      </c>
      <c r="W117" s="9">
        <f>W15/((1+Control!$B$2)^(W$106-Control!$B$3))</f>
        <v>0.52015569038677911</v>
      </c>
      <c r="X117" s="9">
        <f>X15/((1+Control!$B$2)^(X$106-Control!$B$3))</f>
        <v>0.50256588443167061</v>
      </c>
      <c r="Y117" s="9">
        <f>Y15/((1+Control!$B$2)^(Y$106-Control!$B$3))</f>
        <v>0.48557090283253213</v>
      </c>
      <c r="Z117" s="9">
        <f>Z15/((1+Control!$B$2)^(Z$106-Control!$B$3))</f>
        <v>0.46915063075606966</v>
      </c>
      <c r="AA117" s="9">
        <f>AA15/((1+Control!$B$2)^(AA$106-Control!$B$3))</f>
        <v>0.45328563358074364</v>
      </c>
      <c r="AB117" s="9">
        <f>AB15/((1+Control!$B$2)^(AB$106-Control!$B$3))</f>
        <v>0.43795713389443841</v>
      </c>
      <c r="AC117" s="9">
        <f>AC15/((1+Control!$B$2)^(AC$106-Control!$B$3))</f>
        <v>0</v>
      </c>
      <c r="AD117" s="9">
        <f>AD15/((1+Control!$B$2)^(AD$106-Control!$B$3))</f>
        <v>0</v>
      </c>
      <c r="AE117" s="9">
        <f>AE15/((1+Control!$B$2)^(AE$106-Control!$B$3))</f>
        <v>0</v>
      </c>
      <c r="AF117" s="9">
        <f>AF15/((1+Control!$B$2)^(AF$106-Control!$B$3))</f>
        <v>0</v>
      </c>
      <c r="AG117" s="9">
        <f>AG15/((1+Control!$B$2)^(AG$106-Control!$B$3))</f>
        <v>0</v>
      </c>
      <c r="AH117" s="9">
        <f>AH15/((1+Control!$B$2)^(AH$106-Control!$B$3))</f>
        <v>0</v>
      </c>
      <c r="AI117" s="9">
        <f>AI15/((1+Control!$B$2)^(AI$106-Control!$B$3))</f>
        <v>0</v>
      </c>
      <c r="AJ117" s="9">
        <f>AJ15/((1+Control!$B$2)^(AJ$106-Control!$B$3))</f>
        <v>0</v>
      </c>
      <c r="AK117" s="9">
        <f>AK15/((1+Control!$B$2)^(AK$106-Control!$B$3))</f>
        <v>0</v>
      </c>
      <c r="AL117" s="9">
        <f>AL15/((1+Control!$B$2)^(AL$106-Control!$B$3))</f>
        <v>0</v>
      </c>
      <c r="AM117" s="9">
        <f>AM15/((1+Control!$B$2)^(AM$106-Control!$B$3))</f>
        <v>0</v>
      </c>
      <c r="AN117" s="9">
        <f>AN15/((1+Control!$B$2)^(AN$106-Control!$B$3))</f>
        <v>0</v>
      </c>
      <c r="AO117" s="9">
        <f>AO15/((1+Control!$B$2)^(AO$106-Control!$B$3))</f>
        <v>0</v>
      </c>
      <c r="AP117" s="9">
        <f>AP15/((1+Control!$B$2)^(AP$106-Control!$B$3))</f>
        <v>0</v>
      </c>
      <c r="AQ117" s="9">
        <f>AQ15/((1+Control!$B$2)^(AQ$106-Control!$B$3))</f>
        <v>0</v>
      </c>
      <c r="AR117" s="9">
        <f>AR15/((1+Control!$B$2)^(AR$106-Control!$B$3))</f>
        <v>0</v>
      </c>
      <c r="AS117" s="9">
        <f>AS15/((1+Control!$B$2)^(AS$106-Control!$B$3))</f>
        <v>0</v>
      </c>
      <c r="AT117" s="9">
        <f>AT15/((1+Control!$B$2)^(AT$106-Control!$B$3))</f>
        <v>0</v>
      </c>
      <c r="AU117" s="9">
        <f>AU15/((1+Control!$B$2)^(AU$106-Control!$B$3))</f>
        <v>0</v>
      </c>
    </row>
    <row r="118" spans="1:47">
      <c r="A118" s="5" t="str">
        <f t="shared" si="0"/>
        <v>County/Roads and Bridges</v>
      </c>
      <c r="B118" s="9">
        <f>B16/((1+Control!$B$2)^(B$106-Control!$B$3))</f>
        <v>158.25315901314374</v>
      </c>
      <c r="C118" s="9">
        <f>C16/((1+Control!$B$2)^(C$106-Control!$B$3))</f>
        <v>152.90160291125</v>
      </c>
      <c r="D118" s="9">
        <f>D16/((1+Control!$B$2)^(D$106-Control!$B$3))</f>
        <v>147.73101730555555</v>
      </c>
      <c r="E118" s="9">
        <f>E16/((1+Control!$B$2)^(E$106-Control!$B$3))</f>
        <v>142.73528242082662</v>
      </c>
      <c r="F118" s="9">
        <f>F16/((1+Control!$B$2)^(F$106-Control!$B$3))</f>
        <v>91.816543389298758</v>
      </c>
      <c r="G118" s="9">
        <f>G16/((1+Control!$B$2)^(G$106-Control!$B$3))</f>
        <v>88.711636124926343</v>
      </c>
      <c r="H118" s="9">
        <f>H16/((1+Control!$B$2)^(H$106-Control!$B$3))</f>
        <v>85.71172572456652</v>
      </c>
      <c r="I118" s="9">
        <f>I16/((1+Control!$B$2)^(I$106-Control!$B$3))</f>
        <v>82.813261569629503</v>
      </c>
      <c r="J118" s="9">
        <f>J16/((1+Control!$B$2)^(J$106-Control!$B$3))</f>
        <v>80.012813110753129</v>
      </c>
      <c r="K118" s="9">
        <f>K16/((1+Control!$B$2)^(K$106-Control!$B$3))</f>
        <v>77.307065807490957</v>
      </c>
      <c r="L118" s="9">
        <f>L16/((1+Control!$B$2)^(L$106-Control!$B$3))</f>
        <v>74.692817205305289</v>
      </c>
      <c r="M118" s="9">
        <f>M16/((1+Control!$B$2)^(M$106-Control!$B$3))</f>
        <v>71.501554491894552</v>
      </c>
      <c r="N118" s="9">
        <f>N16/((1+Control!$B$2)^(N$106-Control!$B$3))</f>
        <v>69.083627528400541</v>
      </c>
      <c r="O118" s="9">
        <f>O16/((1+Control!$B$2)^(O$106-Control!$B$3))</f>
        <v>66.747466211015009</v>
      </c>
      <c r="P118" s="9">
        <f>P16/((1+Control!$B$2)^(P$106-Control!$B$3))</f>
        <v>64.490305517888899</v>
      </c>
      <c r="Q118" s="9">
        <f>Q16/((1+Control!$B$2)^(Q$106-Control!$B$3))</f>
        <v>62.309473930327457</v>
      </c>
      <c r="R118" s="9">
        <f>R16/((1+Control!$B$2)^(R$106-Control!$B$3))</f>
        <v>60.202390270847779</v>
      </c>
      <c r="S118" s="9">
        <f>S16/((1+Control!$B$2)^(S$106-Control!$B$3))</f>
        <v>58.166560648162111</v>
      </c>
      <c r="T118" s="9">
        <f>T16/((1+Control!$B$2)^(T$106-Control!$B$3))</f>
        <v>56.199575505470648</v>
      </c>
      <c r="U118" s="9">
        <f>U16/((1+Control!$B$2)^(U$106-Control!$B$3))</f>
        <v>52.271085653544752</v>
      </c>
      <c r="V118" s="9">
        <f>V16/((1+Control!$B$2)^(V$106-Control!$B$3))</f>
        <v>50.503464399560151</v>
      </c>
      <c r="W118" s="9">
        <f>W16/((1+Control!$B$2)^(W$106-Control!$B$3))</f>
        <v>48.79561777735281</v>
      </c>
      <c r="X118" s="9">
        <f>X16/((1+Control!$B$2)^(X$106-Control!$B$3))</f>
        <v>47.145524422563106</v>
      </c>
      <c r="Y118" s="9">
        <f>Y16/((1+Control!$B$2)^(Y$106-Control!$B$3))</f>
        <v>45.551231326147935</v>
      </c>
      <c r="Z118" s="9">
        <f>Z16/((1+Control!$B$2)^(Z$106-Control!$B$3))</f>
        <v>44.010851522848242</v>
      </c>
      <c r="AA118" s="9">
        <f>AA16/((1+Control!$B$2)^(AA$106-Control!$B$3))</f>
        <v>42.522561857824392</v>
      </c>
      <c r="AB118" s="9">
        <f>AB16/((1+Control!$B$2)^(AB$106-Control!$B$3))</f>
        <v>41.084600828815844</v>
      </c>
      <c r="AC118" s="9">
        <f>AC16/((1+Control!$B$2)^(AC$106-Control!$B$3))</f>
        <v>0</v>
      </c>
      <c r="AD118" s="9">
        <f>AD16/((1+Control!$B$2)^(AD$106-Control!$B$3))</f>
        <v>0</v>
      </c>
      <c r="AE118" s="9">
        <f>AE16/((1+Control!$B$2)^(AE$106-Control!$B$3))</f>
        <v>0</v>
      </c>
      <c r="AF118" s="9">
        <f>AF16/((1+Control!$B$2)^(AF$106-Control!$B$3))</f>
        <v>0</v>
      </c>
      <c r="AG118" s="9">
        <f>AG16/((1+Control!$B$2)^(AG$106-Control!$B$3))</f>
        <v>0</v>
      </c>
      <c r="AH118" s="9">
        <f>AH16/((1+Control!$B$2)^(AH$106-Control!$B$3))</f>
        <v>0</v>
      </c>
      <c r="AI118" s="9">
        <f>AI16/((1+Control!$B$2)^(AI$106-Control!$B$3))</f>
        <v>0</v>
      </c>
      <c r="AJ118" s="9">
        <f>AJ16/((1+Control!$B$2)^(AJ$106-Control!$B$3))</f>
        <v>0</v>
      </c>
      <c r="AK118" s="9">
        <f>AK16/((1+Control!$B$2)^(AK$106-Control!$B$3))</f>
        <v>0</v>
      </c>
      <c r="AL118" s="9">
        <f>AL16/((1+Control!$B$2)^(AL$106-Control!$B$3))</f>
        <v>0</v>
      </c>
      <c r="AM118" s="9">
        <f>AM16/((1+Control!$B$2)^(AM$106-Control!$B$3))</f>
        <v>0</v>
      </c>
      <c r="AN118" s="9">
        <f>AN16/((1+Control!$B$2)^(AN$106-Control!$B$3))</f>
        <v>0</v>
      </c>
      <c r="AO118" s="9">
        <f>AO16/((1+Control!$B$2)^(AO$106-Control!$B$3))</f>
        <v>0</v>
      </c>
      <c r="AP118" s="9">
        <f>AP16/((1+Control!$B$2)^(AP$106-Control!$B$3))</f>
        <v>0</v>
      </c>
      <c r="AQ118" s="9">
        <f>AQ16/((1+Control!$B$2)^(AQ$106-Control!$B$3))</f>
        <v>0</v>
      </c>
      <c r="AR118" s="9">
        <f>AR16/((1+Control!$B$2)^(AR$106-Control!$B$3))</f>
        <v>0</v>
      </c>
      <c r="AS118" s="9">
        <f>AS16/((1+Control!$B$2)^(AS$106-Control!$B$3))</f>
        <v>0</v>
      </c>
      <c r="AT118" s="9">
        <f>AT16/((1+Control!$B$2)^(AT$106-Control!$B$3))</f>
        <v>0</v>
      </c>
      <c r="AU118" s="9">
        <f>AU16/((1+Control!$B$2)^(AU$106-Control!$B$3))</f>
        <v>0</v>
      </c>
    </row>
    <row r="119" spans="1:47">
      <c r="A119" s="5" t="str">
        <f t="shared" si="0"/>
        <v>County/Throughways</v>
      </c>
      <c r="B119" s="9">
        <f>B17/((1+Control!$B$2)^(B$106-Control!$B$3))</f>
        <v>0</v>
      </c>
      <c r="C119" s="9">
        <f>C17/((1+Control!$B$2)^(C$106-Control!$B$3))</f>
        <v>0</v>
      </c>
      <c r="D119" s="9">
        <f>D17/((1+Control!$B$2)^(D$106-Control!$B$3))</f>
        <v>0</v>
      </c>
      <c r="E119" s="9">
        <f>E17/((1+Control!$B$2)^(E$106-Control!$B$3))</f>
        <v>0</v>
      </c>
      <c r="F119" s="9">
        <f>F17/((1+Control!$B$2)^(F$106-Control!$B$3))</f>
        <v>58.206392547917446</v>
      </c>
      <c r="G119" s="9">
        <f>G17/((1+Control!$B$2)^(G$106-Control!$B$3))</f>
        <v>56.238060432770489</v>
      </c>
      <c r="H119" s="9">
        <f>H17/((1+Control!$B$2)^(H$106-Control!$B$3))</f>
        <v>54.336290273208199</v>
      </c>
      <c r="I119" s="9">
        <f>I17/((1+Control!$B$2)^(I$106-Control!$B$3))</f>
        <v>52.498831181843677</v>
      </c>
      <c r="J119" s="9">
        <f>J17/((1+Control!$B$2)^(J$106-Control!$B$3))</f>
        <v>50.723508388254757</v>
      </c>
      <c r="K119" s="9">
        <f>K17/((1+Control!$B$2)^(K$106-Control!$B$3))</f>
        <v>49.008220664980449</v>
      </c>
      <c r="L119" s="9">
        <f>L17/((1+Control!$B$2)^(L$106-Control!$B$3))</f>
        <v>47.350937840560832</v>
      </c>
      <c r="M119" s="9">
        <f>M17/((1+Control!$B$2)^(M$106-Control!$B$3))</f>
        <v>43.653324190421095</v>
      </c>
      <c r="N119" s="9">
        <f>N17/((1+Control!$B$2)^(N$106-Control!$B$3))</f>
        <v>42.177124821662893</v>
      </c>
      <c r="O119" s="9">
        <f>O17/((1+Control!$B$2)^(O$106-Control!$B$3))</f>
        <v>40.750845238321638</v>
      </c>
      <c r="P119" s="9">
        <f>P17/((1+Control!$B$2)^(P$106-Control!$B$3))</f>
        <v>39.37279733171173</v>
      </c>
      <c r="Q119" s="9">
        <f>Q17/((1+Control!$B$2)^(Q$106-Control!$B$3))</f>
        <v>38.04135007894854</v>
      </c>
      <c r="R119" s="9">
        <f>R17/((1+Control!$B$2)^(R$106-Control!$B$3))</f>
        <v>36.754927612510663</v>
      </c>
      <c r="S119" s="9">
        <f>S17/((1+Control!$B$2)^(S$106-Control!$B$3))</f>
        <v>35.512007355082766</v>
      </c>
      <c r="T119" s="9">
        <f>T17/((1+Control!$B$2)^(T$106-Control!$B$3))</f>
        <v>34.311118217471282</v>
      </c>
      <c r="U119" s="9">
        <f>U17/((1+Control!$B$2)^(U$106-Control!$B$3))</f>
        <v>33.150838857460172</v>
      </c>
      <c r="V119" s="9">
        <f>V17/((1+Control!$B$2)^(V$106-Control!$B$3))</f>
        <v>32.029795997546067</v>
      </c>
      <c r="W119" s="9">
        <f>W17/((1+Control!$B$2)^(W$106-Control!$B$3))</f>
        <v>30.94666279956142</v>
      </c>
      <c r="X119" s="9">
        <f>X17/((1+Control!$B$2)^(X$106-Control!$B$3))</f>
        <v>29.900157294262243</v>
      </c>
      <c r="Y119" s="9">
        <f>Y17/((1+Control!$B$2)^(Y$106-Control!$B$3))</f>
        <v>28.889040864021496</v>
      </c>
      <c r="Z119" s="9">
        <f>Z17/((1+Control!$B$2)^(Z$106-Control!$B$3))</f>
        <v>27.912116776832363</v>
      </c>
      <c r="AA119" s="9">
        <f>AA17/((1+Control!$B$2)^(AA$106-Control!$B$3))</f>
        <v>26.968228769886341</v>
      </c>
      <c r="AB119" s="9">
        <f>AB17/((1+Control!$B$2)^(AB$106-Control!$B$3))</f>
        <v>26.05625968104961</v>
      </c>
      <c r="AC119" s="9">
        <f>AC17/((1+Control!$B$2)^(AC$106-Control!$B$3))</f>
        <v>0</v>
      </c>
      <c r="AD119" s="9">
        <f>AD17/((1+Control!$B$2)^(AD$106-Control!$B$3))</f>
        <v>0</v>
      </c>
      <c r="AE119" s="9">
        <f>AE17/((1+Control!$B$2)^(AE$106-Control!$B$3))</f>
        <v>0</v>
      </c>
      <c r="AF119" s="9">
        <f>AF17/((1+Control!$B$2)^(AF$106-Control!$B$3))</f>
        <v>0</v>
      </c>
      <c r="AG119" s="9">
        <f>AG17/((1+Control!$B$2)^(AG$106-Control!$B$3))</f>
        <v>0</v>
      </c>
      <c r="AH119" s="9">
        <f>AH17/((1+Control!$B$2)^(AH$106-Control!$B$3))</f>
        <v>0</v>
      </c>
      <c r="AI119" s="9">
        <f>AI17/((1+Control!$B$2)^(AI$106-Control!$B$3))</f>
        <v>0</v>
      </c>
      <c r="AJ119" s="9">
        <f>AJ17/((1+Control!$B$2)^(AJ$106-Control!$B$3))</f>
        <v>0</v>
      </c>
      <c r="AK119" s="9">
        <f>AK17/((1+Control!$B$2)^(AK$106-Control!$B$3))</f>
        <v>0</v>
      </c>
      <c r="AL119" s="9">
        <f>AL17/((1+Control!$B$2)^(AL$106-Control!$B$3))</f>
        <v>0</v>
      </c>
      <c r="AM119" s="9">
        <f>AM17/((1+Control!$B$2)^(AM$106-Control!$B$3))</f>
        <v>0</v>
      </c>
      <c r="AN119" s="9">
        <f>AN17/((1+Control!$B$2)^(AN$106-Control!$B$3))</f>
        <v>0</v>
      </c>
      <c r="AO119" s="9">
        <f>AO17/((1+Control!$B$2)^(AO$106-Control!$B$3))</f>
        <v>0</v>
      </c>
      <c r="AP119" s="9">
        <f>AP17/((1+Control!$B$2)^(AP$106-Control!$B$3))</f>
        <v>0</v>
      </c>
      <c r="AQ119" s="9">
        <f>AQ17/((1+Control!$B$2)^(AQ$106-Control!$B$3))</f>
        <v>0</v>
      </c>
      <c r="AR119" s="9">
        <f>AR17/((1+Control!$B$2)^(AR$106-Control!$B$3))</f>
        <v>0</v>
      </c>
      <c r="AS119" s="9">
        <f>AS17/((1+Control!$B$2)^(AS$106-Control!$B$3))</f>
        <v>0</v>
      </c>
      <c r="AT119" s="9">
        <f>AT17/((1+Control!$B$2)^(AT$106-Control!$B$3))</f>
        <v>0</v>
      </c>
      <c r="AU119" s="9">
        <f>AU17/((1+Control!$B$2)^(AU$106-Control!$B$3))</f>
        <v>0</v>
      </c>
    </row>
    <row r="120" spans="1:47">
      <c r="A120" s="5" t="str">
        <f t="shared" si="0"/>
        <v>County/Transit</v>
      </c>
      <c r="B120" s="9">
        <f>B18/((1+Control!$B$2)^(B$106-Control!$B$3))</f>
        <v>0</v>
      </c>
      <c r="C120" s="9">
        <f>C18/((1+Control!$B$2)^(C$106-Control!$B$3))</f>
        <v>0</v>
      </c>
      <c r="D120" s="9">
        <f>D18/((1+Control!$B$2)^(D$106-Control!$B$3))</f>
        <v>0</v>
      </c>
      <c r="E120" s="9">
        <f>E18/((1+Control!$B$2)^(E$106-Control!$B$3))</f>
        <v>0</v>
      </c>
      <c r="F120" s="9">
        <f>F18/((1+Control!$B$2)^(F$106-Control!$B$3))</f>
        <v>0.13335867148091474</v>
      </c>
      <c r="G120" s="9">
        <f>G18/((1+Control!$B$2)^(G$106-Control!$B$3))</f>
        <v>0.12884895795257464</v>
      </c>
      <c r="H120" s="9">
        <f>H18/((1+Control!$B$2)^(H$106-Control!$B$3))</f>
        <v>0.12449174681408179</v>
      </c>
      <c r="I120" s="9">
        <f>I18/((1+Control!$B$2)^(I$106-Control!$B$3))</f>
        <v>0.12028188097978919</v>
      </c>
      <c r="J120" s="9">
        <f>J18/((1+Control!$B$2)^(J$106-Control!$B$3))</f>
        <v>0.11621437775825041</v>
      </c>
      <c r="K120" s="9">
        <f>K18/((1+Control!$B$2)^(K$106-Control!$B$3))</f>
        <v>0.11228442295483132</v>
      </c>
      <c r="L120" s="9">
        <f>L18/((1+Control!$B$2)^(L$106-Control!$B$3))</f>
        <v>0.1084873651737501</v>
      </c>
      <c r="M120" s="9">
        <f>M18/((1+Control!$B$2)^(M$106-Control!$B$3))</f>
        <v>0</v>
      </c>
      <c r="N120" s="9">
        <f>N18/((1+Control!$B$2)^(N$106-Control!$B$3))</f>
        <v>0</v>
      </c>
      <c r="O120" s="9">
        <f>O18/((1+Control!$B$2)^(O$106-Control!$B$3))</f>
        <v>0</v>
      </c>
      <c r="P120" s="9">
        <f>P18/((1+Control!$B$2)^(P$106-Control!$B$3))</f>
        <v>0</v>
      </c>
      <c r="Q120" s="9">
        <f>Q18/((1+Control!$B$2)^(Q$106-Control!$B$3))</f>
        <v>0</v>
      </c>
      <c r="R120" s="9">
        <f>R18/((1+Control!$B$2)^(R$106-Control!$B$3))</f>
        <v>0</v>
      </c>
      <c r="S120" s="9">
        <f>S18/((1+Control!$B$2)^(S$106-Control!$B$3))</f>
        <v>0</v>
      </c>
      <c r="T120" s="9">
        <f>T18/((1+Control!$B$2)^(T$106-Control!$B$3))</f>
        <v>0</v>
      </c>
      <c r="U120" s="9">
        <f>U18/((1+Control!$B$2)^(U$106-Control!$B$3))</f>
        <v>0</v>
      </c>
      <c r="V120" s="9">
        <f>V18/((1+Control!$B$2)^(V$106-Control!$B$3))</f>
        <v>0</v>
      </c>
      <c r="W120" s="9">
        <f>W18/((1+Control!$B$2)^(W$106-Control!$B$3))</f>
        <v>0</v>
      </c>
      <c r="X120" s="9">
        <f>X18/((1+Control!$B$2)^(X$106-Control!$B$3))</f>
        <v>0</v>
      </c>
      <c r="Y120" s="9">
        <f>Y18/((1+Control!$B$2)^(Y$106-Control!$B$3))</f>
        <v>0</v>
      </c>
      <c r="Z120" s="9">
        <f>Z18/((1+Control!$B$2)^(Z$106-Control!$B$3))</f>
        <v>0</v>
      </c>
      <c r="AA120" s="9">
        <f>AA18/((1+Control!$B$2)^(AA$106-Control!$B$3))</f>
        <v>0</v>
      </c>
      <c r="AB120" s="9">
        <f>AB18/((1+Control!$B$2)^(AB$106-Control!$B$3))</f>
        <v>0</v>
      </c>
      <c r="AC120" s="9">
        <f>AC18/((1+Control!$B$2)^(AC$106-Control!$B$3))</f>
        <v>0</v>
      </c>
      <c r="AD120" s="9">
        <f>AD18/((1+Control!$B$2)^(AD$106-Control!$B$3))</f>
        <v>0</v>
      </c>
      <c r="AE120" s="9">
        <f>AE18/((1+Control!$B$2)^(AE$106-Control!$B$3))</f>
        <v>0</v>
      </c>
      <c r="AF120" s="9">
        <f>AF18/((1+Control!$B$2)^(AF$106-Control!$B$3))</f>
        <v>0</v>
      </c>
      <c r="AG120" s="9">
        <f>AG18/((1+Control!$B$2)^(AG$106-Control!$B$3))</f>
        <v>0</v>
      </c>
      <c r="AH120" s="9">
        <f>AH18/((1+Control!$B$2)^(AH$106-Control!$B$3))</f>
        <v>0</v>
      </c>
      <c r="AI120" s="9">
        <f>AI18/((1+Control!$B$2)^(AI$106-Control!$B$3))</f>
        <v>0</v>
      </c>
      <c r="AJ120" s="9">
        <f>AJ18/((1+Control!$B$2)^(AJ$106-Control!$B$3))</f>
        <v>0</v>
      </c>
      <c r="AK120" s="9">
        <f>AK18/((1+Control!$B$2)^(AK$106-Control!$B$3))</f>
        <v>0</v>
      </c>
      <c r="AL120" s="9">
        <f>AL18/((1+Control!$B$2)^(AL$106-Control!$B$3))</f>
        <v>0</v>
      </c>
      <c r="AM120" s="9">
        <f>AM18/((1+Control!$B$2)^(AM$106-Control!$B$3))</f>
        <v>0</v>
      </c>
      <c r="AN120" s="9">
        <f>AN18/((1+Control!$B$2)^(AN$106-Control!$B$3))</f>
        <v>0</v>
      </c>
      <c r="AO120" s="9">
        <f>AO18/((1+Control!$B$2)^(AO$106-Control!$B$3))</f>
        <v>0</v>
      </c>
      <c r="AP120" s="9">
        <f>AP18/((1+Control!$B$2)^(AP$106-Control!$B$3))</f>
        <v>0</v>
      </c>
      <c r="AQ120" s="9">
        <f>AQ18/((1+Control!$B$2)^(AQ$106-Control!$B$3))</f>
        <v>0</v>
      </c>
      <c r="AR120" s="9">
        <f>AR18/((1+Control!$B$2)^(AR$106-Control!$B$3))</f>
        <v>0</v>
      </c>
      <c r="AS120" s="9">
        <f>AS18/((1+Control!$B$2)^(AS$106-Control!$B$3))</f>
        <v>0</v>
      </c>
      <c r="AT120" s="9">
        <f>AT18/((1+Control!$B$2)^(AT$106-Control!$B$3))</f>
        <v>0</v>
      </c>
      <c r="AU120" s="9">
        <f>AU18/((1+Control!$B$2)^(AU$106-Control!$B$3))</f>
        <v>0</v>
      </c>
    </row>
    <row r="121" spans="1:47">
      <c r="A121" s="5" t="str">
        <f t="shared" si="0"/>
        <v>County/TSMO/TDM</v>
      </c>
      <c r="B121" s="9">
        <f>B19/((1+Control!$B$2)^(B$106-Control!$B$3))</f>
        <v>1.6091287312499998</v>
      </c>
      <c r="C121" s="9">
        <f>C19/((1+Control!$B$2)^(C$106-Control!$B$3))</f>
        <v>1.5547137499999999</v>
      </c>
      <c r="D121" s="9">
        <f>D19/((1+Control!$B$2)^(D$106-Control!$B$3))</f>
        <v>1.5021388888888889</v>
      </c>
      <c r="E121" s="9">
        <f>E19/((1+Control!$B$2)^(E$106-Control!$B$3))</f>
        <v>1.4513419216317769</v>
      </c>
      <c r="F121" s="9">
        <f>F19/((1+Control!$B$2)^(F$106-Control!$B$3))</f>
        <v>3.6016124867267454</v>
      </c>
      <c r="G121" s="9">
        <f>G19/((1+Control!$B$2)^(G$106-Control!$B$3))</f>
        <v>3.4798188277553099</v>
      </c>
      <c r="H121" s="9">
        <f>H19/((1+Control!$B$2)^(H$106-Control!$B$3))</f>
        <v>3.3621437949326669</v>
      </c>
      <c r="I121" s="9">
        <f>I19/((1+Control!$B$2)^(I$106-Control!$B$3))</f>
        <v>3.2484481110460552</v>
      </c>
      <c r="J121" s="9">
        <f>J19/((1+Control!$B$2)^(J$106-Control!$B$3))</f>
        <v>3.1385972087401499</v>
      </c>
      <c r="K121" s="9">
        <f>K19/((1+Control!$B$2)^(K$106-Control!$B$3))</f>
        <v>3.0324610712465216</v>
      </c>
      <c r="L121" s="9">
        <f>L19/((1+Control!$B$2)^(L$106-Control!$B$3))</f>
        <v>2.9299140784990554</v>
      </c>
      <c r="M121" s="9">
        <f>M19/((1+Control!$B$2)^(M$106-Control!$B$3))</f>
        <v>1.6050586553777098</v>
      </c>
      <c r="N121" s="9">
        <f>N19/((1+Control!$B$2)^(N$106-Control!$B$3))</f>
        <v>1.5507813095436809</v>
      </c>
      <c r="O121" s="9">
        <f>O19/((1+Control!$B$2)^(O$106-Control!$B$3))</f>
        <v>1.4983394295108028</v>
      </c>
      <c r="P121" s="9">
        <f>P19/((1+Control!$B$2)^(P$106-Control!$B$3))</f>
        <v>1.447670946387249</v>
      </c>
      <c r="Q121" s="9">
        <f>Q19/((1+Control!$B$2)^(Q$106-Control!$B$3))</f>
        <v>1.3987158902292265</v>
      </c>
      <c r="R121" s="9">
        <f>R19/((1+Control!$B$2)^(R$106-Control!$B$3))</f>
        <v>1.3514163190620545</v>
      </c>
      <c r="S121" s="9">
        <f>S19/((1+Control!$B$2)^(S$106-Control!$B$3))</f>
        <v>1.3057162503015021</v>
      </c>
      <c r="T121" s="9">
        <f>T19/((1+Control!$B$2)^(T$106-Control!$B$3))</f>
        <v>1.2615615944942051</v>
      </c>
      <c r="U121" s="9">
        <f>U19/((1+Control!$B$2)^(U$106-Control!$B$3))</f>
        <v>0.79338697911171063</v>
      </c>
      <c r="V121" s="9">
        <f>V19/((1+Control!$B$2)^(V$106-Control!$B$3))</f>
        <v>0.76655746774078326</v>
      </c>
      <c r="W121" s="9">
        <f>W19/((1+Control!$B$2)^(W$106-Control!$B$3))</f>
        <v>0.74063523453215785</v>
      </c>
      <c r="X121" s="9">
        <f>X19/((1+Control!$B$2)^(X$106-Control!$B$3))</f>
        <v>0.71558959858179505</v>
      </c>
      <c r="Y121" s="9">
        <f>Y19/((1+Control!$B$2)^(Y$106-Control!$B$3))</f>
        <v>0.69139091650414997</v>
      </c>
      <c r="Z121" s="9">
        <f>Z19/((1+Control!$B$2)^(Z$106-Control!$B$3))</f>
        <v>0.66801054734700471</v>
      </c>
      <c r="AA121" s="9">
        <f>AA19/((1+Control!$B$2)^(AA$106-Control!$B$3))</f>
        <v>0.64542081869275825</v>
      </c>
      <c r="AB121" s="9">
        <f>AB19/((1+Control!$B$2)^(AB$106-Control!$B$3))</f>
        <v>0.62359499390604678</v>
      </c>
      <c r="AC121" s="9">
        <f>AC19/((1+Control!$B$2)^(AC$106-Control!$B$3))</f>
        <v>0</v>
      </c>
      <c r="AD121" s="9">
        <f>AD19/((1+Control!$B$2)^(AD$106-Control!$B$3))</f>
        <v>0</v>
      </c>
      <c r="AE121" s="9">
        <f>AE19/((1+Control!$B$2)^(AE$106-Control!$B$3))</f>
        <v>0</v>
      </c>
      <c r="AF121" s="9">
        <f>AF19/((1+Control!$B$2)^(AF$106-Control!$B$3))</f>
        <v>0</v>
      </c>
      <c r="AG121" s="9">
        <f>AG19/((1+Control!$B$2)^(AG$106-Control!$B$3))</f>
        <v>0</v>
      </c>
      <c r="AH121" s="9">
        <f>AH19/((1+Control!$B$2)^(AH$106-Control!$B$3))</f>
        <v>0</v>
      </c>
      <c r="AI121" s="9">
        <f>AI19/((1+Control!$B$2)^(AI$106-Control!$B$3))</f>
        <v>0</v>
      </c>
      <c r="AJ121" s="9">
        <f>AJ19/((1+Control!$B$2)^(AJ$106-Control!$B$3))</f>
        <v>0</v>
      </c>
      <c r="AK121" s="9">
        <f>AK19/((1+Control!$B$2)^(AK$106-Control!$B$3))</f>
        <v>0</v>
      </c>
      <c r="AL121" s="9">
        <f>AL19/((1+Control!$B$2)^(AL$106-Control!$B$3))</f>
        <v>0</v>
      </c>
      <c r="AM121" s="9">
        <f>AM19/((1+Control!$B$2)^(AM$106-Control!$B$3))</f>
        <v>0</v>
      </c>
      <c r="AN121" s="9">
        <f>AN19/((1+Control!$B$2)^(AN$106-Control!$B$3))</f>
        <v>0</v>
      </c>
      <c r="AO121" s="9">
        <f>AO19/((1+Control!$B$2)^(AO$106-Control!$B$3))</f>
        <v>0</v>
      </c>
      <c r="AP121" s="9">
        <f>AP19/((1+Control!$B$2)^(AP$106-Control!$B$3))</f>
        <v>0</v>
      </c>
      <c r="AQ121" s="9">
        <f>AQ19/((1+Control!$B$2)^(AQ$106-Control!$B$3))</f>
        <v>0</v>
      </c>
      <c r="AR121" s="9">
        <f>AR19/((1+Control!$B$2)^(AR$106-Control!$B$3))</f>
        <v>0</v>
      </c>
      <c r="AS121" s="9">
        <f>AS19/((1+Control!$B$2)^(AS$106-Control!$B$3))</f>
        <v>0</v>
      </c>
      <c r="AT121" s="9">
        <f>AT19/((1+Control!$B$2)^(AT$106-Control!$B$3))</f>
        <v>0</v>
      </c>
      <c r="AU121" s="9">
        <f>AU19/((1+Control!$B$2)^(AU$106-Control!$B$3))</f>
        <v>0</v>
      </c>
    </row>
    <row r="122" spans="1:47">
      <c r="A122" s="5" t="str">
        <f t="shared" si="0"/>
        <v>Metro/Active Transportation</v>
      </c>
      <c r="B122" s="9">
        <f>B20/((1+Control!$B$2)^(B$106-Control!$B$3))</f>
        <v>0</v>
      </c>
      <c r="C122" s="9">
        <f>C20/((1+Control!$B$2)^(C$106-Control!$B$3))</f>
        <v>0</v>
      </c>
      <c r="D122" s="9">
        <f>D20/((1+Control!$B$2)^(D$106-Control!$B$3))</f>
        <v>0</v>
      </c>
      <c r="E122" s="9">
        <f>E20/((1+Control!$B$2)^(E$106-Control!$B$3))</f>
        <v>0</v>
      </c>
      <c r="F122" s="9">
        <f>F20/((1+Control!$B$2)^(F$106-Control!$B$3))</f>
        <v>0.14669453862900619</v>
      </c>
      <c r="G122" s="9">
        <f>G20/((1+Control!$B$2)^(G$106-Control!$B$3))</f>
        <v>0.14173385374783209</v>
      </c>
      <c r="H122" s="9">
        <f>H20/((1+Control!$B$2)^(H$106-Control!$B$3))</f>
        <v>0.13694092149548995</v>
      </c>
      <c r="I122" s="9">
        <f>I20/((1+Control!$B$2)^(I$106-Control!$B$3))</f>
        <v>0.13231006907776807</v>
      </c>
      <c r="J122" s="9">
        <f>J20/((1+Control!$B$2)^(J$106-Control!$B$3))</f>
        <v>0.12783581553407544</v>
      </c>
      <c r="K122" s="9">
        <f>K20/((1+Control!$B$2)^(K$106-Control!$B$3))</f>
        <v>0.12351286525031444</v>
      </c>
      <c r="L122" s="9">
        <f>L20/((1+Control!$B$2)^(L$106-Control!$B$3))</f>
        <v>0.11933610169112509</v>
      </c>
      <c r="M122" s="9">
        <f>M20/((1+Control!$B$2)^(M$106-Control!$B$3))</f>
        <v>0</v>
      </c>
      <c r="N122" s="9">
        <f>N20/((1+Control!$B$2)^(N$106-Control!$B$3))</f>
        <v>0</v>
      </c>
      <c r="O122" s="9">
        <f>O20/((1+Control!$B$2)^(O$106-Control!$B$3))</f>
        <v>0</v>
      </c>
      <c r="P122" s="9">
        <f>P20/((1+Control!$B$2)^(P$106-Control!$B$3))</f>
        <v>0</v>
      </c>
      <c r="Q122" s="9">
        <f>Q20/((1+Control!$B$2)^(Q$106-Control!$B$3))</f>
        <v>0</v>
      </c>
      <c r="R122" s="9">
        <f>R20/((1+Control!$B$2)^(R$106-Control!$B$3))</f>
        <v>0</v>
      </c>
      <c r="S122" s="9">
        <f>S20/((1+Control!$B$2)^(S$106-Control!$B$3))</f>
        <v>0</v>
      </c>
      <c r="T122" s="9">
        <f>T20/((1+Control!$B$2)^(T$106-Control!$B$3))</f>
        <v>0</v>
      </c>
      <c r="U122" s="9">
        <f>U20/((1+Control!$B$2)^(U$106-Control!$B$3))</f>
        <v>0</v>
      </c>
      <c r="V122" s="9">
        <f>V20/((1+Control!$B$2)^(V$106-Control!$B$3))</f>
        <v>0</v>
      </c>
      <c r="W122" s="9">
        <f>W20/((1+Control!$B$2)^(W$106-Control!$B$3))</f>
        <v>0</v>
      </c>
      <c r="X122" s="9">
        <f>X20/((1+Control!$B$2)^(X$106-Control!$B$3))</f>
        <v>0</v>
      </c>
      <c r="Y122" s="9">
        <f>Y20/((1+Control!$B$2)^(Y$106-Control!$B$3))</f>
        <v>0</v>
      </c>
      <c r="Z122" s="9">
        <f>Z20/((1+Control!$B$2)^(Z$106-Control!$B$3))</f>
        <v>0</v>
      </c>
      <c r="AA122" s="9">
        <f>AA20/((1+Control!$B$2)^(AA$106-Control!$B$3))</f>
        <v>0</v>
      </c>
      <c r="AB122" s="9">
        <f>AB20/((1+Control!$B$2)^(AB$106-Control!$B$3))</f>
        <v>0</v>
      </c>
      <c r="AC122" s="9">
        <f>AC20/((1+Control!$B$2)^(AC$106-Control!$B$3))</f>
        <v>0</v>
      </c>
      <c r="AD122" s="9">
        <f>AD20/((1+Control!$B$2)^(AD$106-Control!$B$3))</f>
        <v>0</v>
      </c>
      <c r="AE122" s="9">
        <f>AE20/((1+Control!$B$2)^(AE$106-Control!$B$3))</f>
        <v>0</v>
      </c>
      <c r="AF122" s="9">
        <f>AF20/((1+Control!$B$2)^(AF$106-Control!$B$3))</f>
        <v>0</v>
      </c>
      <c r="AG122" s="9">
        <f>AG20/((1+Control!$B$2)^(AG$106-Control!$B$3))</f>
        <v>0</v>
      </c>
      <c r="AH122" s="9">
        <f>AH20/((1+Control!$B$2)^(AH$106-Control!$B$3))</f>
        <v>0</v>
      </c>
      <c r="AI122" s="9">
        <f>AI20/((1+Control!$B$2)^(AI$106-Control!$B$3))</f>
        <v>0</v>
      </c>
      <c r="AJ122" s="9">
        <f>AJ20/((1+Control!$B$2)^(AJ$106-Control!$B$3))</f>
        <v>0</v>
      </c>
      <c r="AK122" s="9">
        <f>AK20/((1+Control!$B$2)^(AK$106-Control!$B$3))</f>
        <v>0</v>
      </c>
      <c r="AL122" s="9">
        <f>AL20/((1+Control!$B$2)^(AL$106-Control!$B$3))</f>
        <v>0</v>
      </c>
      <c r="AM122" s="9">
        <f>AM20/((1+Control!$B$2)^(AM$106-Control!$B$3))</f>
        <v>0</v>
      </c>
      <c r="AN122" s="9">
        <f>AN20/((1+Control!$B$2)^(AN$106-Control!$B$3))</f>
        <v>0</v>
      </c>
      <c r="AO122" s="9">
        <f>AO20/((1+Control!$B$2)^(AO$106-Control!$B$3))</f>
        <v>0</v>
      </c>
      <c r="AP122" s="9">
        <f>AP20/((1+Control!$B$2)^(AP$106-Control!$B$3))</f>
        <v>0</v>
      </c>
      <c r="AQ122" s="9">
        <f>AQ20/((1+Control!$B$2)^(AQ$106-Control!$B$3))</f>
        <v>0</v>
      </c>
      <c r="AR122" s="9">
        <f>AR20/((1+Control!$B$2)^(AR$106-Control!$B$3))</f>
        <v>0</v>
      </c>
      <c r="AS122" s="9">
        <f>AS20/((1+Control!$B$2)^(AS$106-Control!$B$3))</f>
        <v>0</v>
      </c>
      <c r="AT122" s="9">
        <f>AT20/((1+Control!$B$2)^(AT$106-Control!$B$3))</f>
        <v>0</v>
      </c>
      <c r="AU122" s="9">
        <f>AU20/((1+Control!$B$2)^(AU$106-Control!$B$3))</f>
        <v>0</v>
      </c>
    </row>
    <row r="123" spans="1:47">
      <c r="A123" s="5" t="str">
        <f t="shared" si="0"/>
        <v>Metro/Regional Program</v>
      </c>
      <c r="B123" s="9">
        <f>B21/((1+Control!$B$2)^(B$106-Control!$B$3))</f>
        <v>11.247862499999998</v>
      </c>
      <c r="C123" s="9">
        <f>C21/((1+Control!$B$2)^(C$106-Control!$B$3))</f>
        <v>10.8675</v>
      </c>
      <c r="D123" s="9">
        <f>D21/((1+Control!$B$2)^(D$106-Control!$B$3))</f>
        <v>10.5</v>
      </c>
      <c r="E123" s="9">
        <f>E21/((1+Control!$B$2)^(E$106-Control!$B$3))</f>
        <v>10.144927536231885</v>
      </c>
      <c r="F123" s="9">
        <f>F21/((1+Control!$B$2)^(F$106-Control!$B$3))</f>
        <v>8.6349739783892279</v>
      </c>
      <c r="G123" s="9">
        <f>G21/((1+Control!$B$2)^(G$106-Control!$B$3))</f>
        <v>8.3429700274292067</v>
      </c>
      <c r="H123" s="9">
        <f>H21/((1+Control!$B$2)^(H$106-Control!$B$3))</f>
        <v>8.0608406062117943</v>
      </c>
      <c r="I123" s="9">
        <f>I21/((1+Control!$B$2)^(I$106-Control!$B$3))</f>
        <v>7.7882517934413489</v>
      </c>
      <c r="J123" s="9">
        <f>J21/((1+Control!$B$2)^(J$106-Control!$B$3))</f>
        <v>7.5248809598467128</v>
      </c>
      <c r="K123" s="9">
        <f>K21/((1+Control!$B$2)^(K$106-Control!$B$3))</f>
        <v>7.2704163863253273</v>
      </c>
      <c r="L123" s="9">
        <f>L21/((1+Control!$B$2)^(L$106-Control!$B$3))</f>
        <v>7.0245568950003179</v>
      </c>
      <c r="M123" s="9">
        <f>M21/((1+Control!$B$2)^(M$106-Control!$B$3))</f>
        <v>6.7870114927539307</v>
      </c>
      <c r="N123" s="9">
        <f>N21/((1+Control!$B$2)^(N$106-Control!$B$3))</f>
        <v>6.5574990268153925</v>
      </c>
      <c r="O123" s="9">
        <f>O21/((1+Control!$B$2)^(O$106-Control!$B$3))</f>
        <v>6.3357478519955484</v>
      </c>
      <c r="P123" s="9">
        <f>P21/((1+Control!$B$2)^(P$106-Control!$B$3))</f>
        <v>6.1214955091744434</v>
      </c>
      <c r="Q123" s="9">
        <f>Q21/((1+Control!$B$2)^(Q$106-Control!$B$3))</f>
        <v>5.9144884146612995</v>
      </c>
      <c r="R123" s="9">
        <f>R21/((1+Control!$B$2)^(R$106-Control!$B$3))</f>
        <v>5.7144815600592258</v>
      </c>
      <c r="S123" s="9">
        <f>S21/((1+Control!$B$2)^(S$106-Control!$B$3))</f>
        <v>5.5212382222794458</v>
      </c>
      <c r="T123" s="9">
        <f>T21/((1+Control!$B$2)^(T$106-Control!$B$3))</f>
        <v>5.3345296833617839</v>
      </c>
      <c r="U123" s="9">
        <f>U21/((1+Control!$B$2)^(U$106-Control!$B$3))</f>
        <v>5.1541349597698405</v>
      </c>
      <c r="V123" s="9">
        <f>V21/((1+Control!$B$2)^(V$106-Control!$B$3))</f>
        <v>4.979840540840426</v>
      </c>
      <c r="W123" s="9">
        <f>W21/((1+Control!$B$2)^(W$106-Control!$B$3))</f>
        <v>4.8114401360777066</v>
      </c>
      <c r="X123" s="9">
        <f>X21/((1+Control!$B$2)^(X$106-Control!$B$3))</f>
        <v>4.6487344309929535</v>
      </c>
      <c r="Y123" s="9">
        <f>Y21/((1+Control!$B$2)^(Y$106-Control!$B$3))</f>
        <v>4.4915308512009222</v>
      </c>
      <c r="Z123" s="9">
        <f>Z21/((1+Control!$B$2)^(Z$106-Control!$B$3))</f>
        <v>4.339643334493644</v>
      </c>
      <c r="AA123" s="9">
        <f>AA21/((1+Control!$B$2)^(AA$106-Control!$B$3))</f>
        <v>4.1928921106218784</v>
      </c>
      <c r="AB123" s="9">
        <f>AB21/((1+Control!$B$2)^(AB$106-Control!$B$3))</f>
        <v>4.0511034885235553</v>
      </c>
      <c r="AC123" s="9">
        <f>AC21/((1+Control!$B$2)^(AC$106-Control!$B$3))</f>
        <v>0</v>
      </c>
      <c r="AD123" s="9">
        <f>AD21/((1+Control!$B$2)^(AD$106-Control!$B$3))</f>
        <v>0</v>
      </c>
      <c r="AE123" s="9">
        <f>AE21/((1+Control!$B$2)^(AE$106-Control!$B$3))</f>
        <v>0</v>
      </c>
      <c r="AF123" s="9">
        <f>AF21/((1+Control!$B$2)^(AF$106-Control!$B$3))</f>
        <v>0</v>
      </c>
      <c r="AG123" s="9">
        <f>AG21/((1+Control!$B$2)^(AG$106-Control!$B$3))</f>
        <v>0</v>
      </c>
      <c r="AH123" s="9">
        <f>AH21/((1+Control!$B$2)^(AH$106-Control!$B$3))</f>
        <v>0</v>
      </c>
      <c r="AI123" s="9">
        <f>AI21/((1+Control!$B$2)^(AI$106-Control!$B$3))</f>
        <v>0</v>
      </c>
      <c r="AJ123" s="9">
        <f>AJ21/((1+Control!$B$2)^(AJ$106-Control!$B$3))</f>
        <v>0</v>
      </c>
      <c r="AK123" s="9">
        <f>AK21/((1+Control!$B$2)^(AK$106-Control!$B$3))</f>
        <v>0</v>
      </c>
      <c r="AL123" s="9">
        <f>AL21/((1+Control!$B$2)^(AL$106-Control!$B$3))</f>
        <v>0</v>
      </c>
      <c r="AM123" s="9">
        <f>AM21/((1+Control!$B$2)^(AM$106-Control!$B$3))</f>
        <v>0</v>
      </c>
      <c r="AN123" s="9">
        <f>AN21/((1+Control!$B$2)^(AN$106-Control!$B$3))</f>
        <v>0</v>
      </c>
      <c r="AO123" s="9">
        <f>AO21/((1+Control!$B$2)^(AO$106-Control!$B$3))</f>
        <v>0</v>
      </c>
      <c r="AP123" s="9">
        <f>AP21/((1+Control!$B$2)^(AP$106-Control!$B$3))</f>
        <v>0</v>
      </c>
      <c r="AQ123" s="9">
        <f>AQ21/((1+Control!$B$2)^(AQ$106-Control!$B$3))</f>
        <v>0</v>
      </c>
      <c r="AR123" s="9">
        <f>AR21/((1+Control!$B$2)^(AR$106-Control!$B$3))</f>
        <v>0</v>
      </c>
      <c r="AS123" s="9">
        <f>AS21/((1+Control!$B$2)^(AS$106-Control!$B$3))</f>
        <v>0</v>
      </c>
      <c r="AT123" s="9">
        <f>AT21/((1+Control!$B$2)^(AT$106-Control!$B$3))</f>
        <v>0</v>
      </c>
      <c r="AU123" s="9">
        <f>AU21/((1+Control!$B$2)^(AU$106-Control!$B$3))</f>
        <v>0</v>
      </c>
    </row>
    <row r="124" spans="1:47">
      <c r="A124" s="5" t="str">
        <f t="shared" si="0"/>
        <v>ODOT/Active Transportation</v>
      </c>
      <c r="B124" s="9">
        <f>B22/((1+Control!$B$2)^(B$106-Control!$B$3))</f>
        <v>2.6780624999999998</v>
      </c>
      <c r="C124" s="9">
        <f>C22/((1+Control!$B$2)^(C$106-Control!$B$3))</f>
        <v>2.5874999999999999</v>
      </c>
      <c r="D124" s="9">
        <f>D22/((1+Control!$B$2)^(D$106-Control!$B$3))</f>
        <v>2.5</v>
      </c>
      <c r="E124" s="9">
        <f>E22/((1+Control!$B$2)^(E$106-Control!$B$3))</f>
        <v>2.4154589371980677</v>
      </c>
      <c r="F124" s="9">
        <f>F22/((1+Control!$B$2)^(F$106-Control!$B$3))</f>
        <v>0</v>
      </c>
      <c r="G124" s="9">
        <f>G22/((1+Control!$B$2)^(G$106-Control!$B$3))</f>
        <v>0</v>
      </c>
      <c r="H124" s="9">
        <f>H22/((1+Control!$B$2)^(H$106-Control!$B$3))</f>
        <v>0</v>
      </c>
      <c r="I124" s="9">
        <f>I22/((1+Control!$B$2)^(I$106-Control!$B$3))</f>
        <v>0</v>
      </c>
      <c r="J124" s="9">
        <f>J22/((1+Control!$B$2)^(J$106-Control!$B$3))</f>
        <v>0</v>
      </c>
      <c r="K124" s="9">
        <f>K22/((1+Control!$B$2)^(K$106-Control!$B$3))</f>
        <v>0</v>
      </c>
      <c r="L124" s="9">
        <f>L22/((1+Control!$B$2)^(L$106-Control!$B$3))</f>
        <v>0</v>
      </c>
      <c r="M124" s="9">
        <f>M22/((1+Control!$B$2)^(M$106-Control!$B$3))</f>
        <v>0</v>
      </c>
      <c r="N124" s="9">
        <f>N22/((1+Control!$B$2)^(N$106-Control!$B$3))</f>
        <v>0</v>
      </c>
      <c r="O124" s="9">
        <f>O22/((1+Control!$B$2)^(O$106-Control!$B$3))</f>
        <v>0</v>
      </c>
      <c r="P124" s="9">
        <f>P22/((1+Control!$B$2)^(P$106-Control!$B$3))</f>
        <v>0</v>
      </c>
      <c r="Q124" s="9">
        <f>Q22/((1+Control!$B$2)^(Q$106-Control!$B$3))</f>
        <v>0</v>
      </c>
      <c r="R124" s="9">
        <f>R22/((1+Control!$B$2)^(R$106-Control!$B$3))</f>
        <v>0</v>
      </c>
      <c r="S124" s="9">
        <f>S22/((1+Control!$B$2)^(S$106-Control!$B$3))</f>
        <v>0</v>
      </c>
      <c r="T124" s="9">
        <f>T22/((1+Control!$B$2)^(T$106-Control!$B$3))</f>
        <v>0</v>
      </c>
      <c r="U124" s="9">
        <f>U22/((1+Control!$B$2)^(U$106-Control!$B$3))</f>
        <v>0</v>
      </c>
      <c r="V124" s="9">
        <f>V22/((1+Control!$B$2)^(V$106-Control!$B$3))</f>
        <v>0</v>
      </c>
      <c r="W124" s="9">
        <f>W22/((1+Control!$B$2)^(W$106-Control!$B$3))</f>
        <v>0</v>
      </c>
      <c r="X124" s="9">
        <f>X22/((1+Control!$B$2)^(X$106-Control!$B$3))</f>
        <v>0</v>
      </c>
      <c r="Y124" s="9">
        <f>Y22/((1+Control!$B$2)^(Y$106-Control!$B$3))</f>
        <v>0</v>
      </c>
      <c r="Z124" s="9">
        <f>Z22/((1+Control!$B$2)^(Z$106-Control!$B$3))</f>
        <v>0</v>
      </c>
      <c r="AA124" s="9">
        <f>AA22/((1+Control!$B$2)^(AA$106-Control!$B$3))</f>
        <v>0</v>
      </c>
      <c r="AB124" s="9">
        <f>AB22/((1+Control!$B$2)^(AB$106-Control!$B$3))</f>
        <v>0</v>
      </c>
      <c r="AC124" s="9">
        <f>AC22/((1+Control!$B$2)^(AC$106-Control!$B$3))</f>
        <v>0</v>
      </c>
      <c r="AD124" s="9">
        <f>AD22/((1+Control!$B$2)^(AD$106-Control!$B$3))</f>
        <v>0</v>
      </c>
      <c r="AE124" s="9">
        <f>AE22/((1+Control!$B$2)^(AE$106-Control!$B$3))</f>
        <v>0</v>
      </c>
      <c r="AF124" s="9">
        <f>AF22/((1+Control!$B$2)^(AF$106-Control!$B$3))</f>
        <v>0</v>
      </c>
      <c r="AG124" s="9">
        <f>AG22/((1+Control!$B$2)^(AG$106-Control!$B$3))</f>
        <v>0</v>
      </c>
      <c r="AH124" s="9">
        <f>AH22/((1+Control!$B$2)^(AH$106-Control!$B$3))</f>
        <v>0</v>
      </c>
      <c r="AI124" s="9">
        <f>AI22/((1+Control!$B$2)^(AI$106-Control!$B$3))</f>
        <v>0</v>
      </c>
      <c r="AJ124" s="9">
        <f>AJ22/((1+Control!$B$2)^(AJ$106-Control!$B$3))</f>
        <v>0</v>
      </c>
      <c r="AK124" s="9">
        <f>AK22/((1+Control!$B$2)^(AK$106-Control!$B$3))</f>
        <v>0</v>
      </c>
      <c r="AL124" s="9">
        <f>AL22/((1+Control!$B$2)^(AL$106-Control!$B$3))</f>
        <v>0</v>
      </c>
      <c r="AM124" s="9">
        <f>AM22/((1+Control!$B$2)^(AM$106-Control!$B$3))</f>
        <v>0</v>
      </c>
      <c r="AN124" s="9">
        <f>AN22/((1+Control!$B$2)^(AN$106-Control!$B$3))</f>
        <v>0</v>
      </c>
      <c r="AO124" s="9">
        <f>AO22/((1+Control!$B$2)^(AO$106-Control!$B$3))</f>
        <v>0</v>
      </c>
      <c r="AP124" s="9">
        <f>AP22/((1+Control!$B$2)^(AP$106-Control!$B$3))</f>
        <v>0</v>
      </c>
      <c r="AQ124" s="9">
        <f>AQ22/((1+Control!$B$2)^(AQ$106-Control!$B$3))</f>
        <v>0</v>
      </c>
      <c r="AR124" s="9">
        <f>AR22/((1+Control!$B$2)^(AR$106-Control!$B$3))</f>
        <v>0</v>
      </c>
      <c r="AS124" s="9">
        <f>AS22/((1+Control!$B$2)^(AS$106-Control!$B$3))</f>
        <v>0</v>
      </c>
      <c r="AT124" s="9">
        <f>AT22/((1+Control!$B$2)^(AT$106-Control!$B$3))</f>
        <v>0</v>
      </c>
      <c r="AU124" s="9">
        <f>AU22/((1+Control!$B$2)^(AU$106-Control!$B$3))</f>
        <v>0</v>
      </c>
    </row>
    <row r="125" spans="1:47">
      <c r="A125" s="5" t="str">
        <f t="shared" si="0"/>
        <v>ODOT/Freight</v>
      </c>
      <c r="B125" s="9">
        <f>B23/((1+Control!$B$2)^(B$106-Control!$B$3))</f>
        <v>8.6233612500000003</v>
      </c>
      <c r="C125" s="9">
        <f>C23/((1+Control!$B$2)^(C$106-Control!$B$3))</f>
        <v>8.3317499999999995</v>
      </c>
      <c r="D125" s="9">
        <f>D23/((1+Control!$B$2)^(D$106-Control!$B$3))</f>
        <v>8.0500000000000007</v>
      </c>
      <c r="E125" s="9">
        <f>E23/((1+Control!$B$2)^(E$106-Control!$B$3))</f>
        <v>7.7777777777777795</v>
      </c>
      <c r="F125" s="9">
        <f>F23/((1+Control!$B$2)^(F$106-Control!$B$3))</f>
        <v>0</v>
      </c>
      <c r="G125" s="9">
        <f>G23/((1+Control!$B$2)^(G$106-Control!$B$3))</f>
        <v>0</v>
      </c>
      <c r="H125" s="9">
        <f>H23/((1+Control!$B$2)^(H$106-Control!$B$3))</f>
        <v>0</v>
      </c>
      <c r="I125" s="9">
        <f>I23/((1+Control!$B$2)^(I$106-Control!$B$3))</f>
        <v>0</v>
      </c>
      <c r="J125" s="9">
        <f>J23/((1+Control!$B$2)^(J$106-Control!$B$3))</f>
        <v>0</v>
      </c>
      <c r="K125" s="9">
        <f>K23/((1+Control!$B$2)^(K$106-Control!$B$3))</f>
        <v>0</v>
      </c>
      <c r="L125" s="9">
        <f>L23/((1+Control!$B$2)^(L$106-Control!$B$3))</f>
        <v>0</v>
      </c>
      <c r="M125" s="9">
        <f>M23/((1+Control!$B$2)^(M$106-Control!$B$3))</f>
        <v>0</v>
      </c>
      <c r="N125" s="9">
        <f>N23/((1+Control!$B$2)^(N$106-Control!$B$3))</f>
        <v>0</v>
      </c>
      <c r="O125" s="9">
        <f>O23/((1+Control!$B$2)^(O$106-Control!$B$3))</f>
        <v>0</v>
      </c>
      <c r="P125" s="9">
        <f>P23/((1+Control!$B$2)^(P$106-Control!$B$3))</f>
        <v>0</v>
      </c>
      <c r="Q125" s="9">
        <f>Q23/((1+Control!$B$2)^(Q$106-Control!$B$3))</f>
        <v>0</v>
      </c>
      <c r="R125" s="9">
        <f>R23/((1+Control!$B$2)^(R$106-Control!$B$3))</f>
        <v>0</v>
      </c>
      <c r="S125" s="9">
        <f>S23/((1+Control!$B$2)^(S$106-Control!$B$3))</f>
        <v>0</v>
      </c>
      <c r="T125" s="9">
        <f>T23/((1+Control!$B$2)^(T$106-Control!$B$3))</f>
        <v>0</v>
      </c>
      <c r="U125" s="9">
        <f>U23/((1+Control!$B$2)^(U$106-Control!$B$3))</f>
        <v>2.0895141728796647</v>
      </c>
      <c r="V125" s="9">
        <f>V23/((1+Control!$B$2)^(V$106-Control!$B$3))</f>
        <v>2.0188542733136861</v>
      </c>
      <c r="W125" s="9">
        <f>W23/((1+Control!$B$2)^(W$106-Control!$B$3))</f>
        <v>1.9505838389504215</v>
      </c>
      <c r="X125" s="9">
        <f>X23/((1+Control!$B$2)^(X$106-Control!$B$3))</f>
        <v>1.884622066618765</v>
      </c>
      <c r="Y125" s="9">
        <f>Y23/((1+Control!$B$2)^(Y$106-Control!$B$3))</f>
        <v>1.8208908856219954</v>
      </c>
      <c r="Z125" s="9">
        <f>Z23/((1+Control!$B$2)^(Z$106-Control!$B$3))</f>
        <v>1.7593148653352613</v>
      </c>
      <c r="AA125" s="9">
        <f>AA23/((1+Control!$B$2)^(AA$106-Control!$B$3))</f>
        <v>1.6998211259277887</v>
      </c>
      <c r="AB125" s="9">
        <f>AB23/((1+Control!$B$2)^(AB$106-Control!$B$3))</f>
        <v>1.642339252104144</v>
      </c>
      <c r="AC125" s="9">
        <f>AC23/((1+Control!$B$2)^(AC$106-Control!$B$3))</f>
        <v>0</v>
      </c>
      <c r="AD125" s="9">
        <f>AD23/((1+Control!$B$2)^(AD$106-Control!$B$3))</f>
        <v>0</v>
      </c>
      <c r="AE125" s="9">
        <f>AE23/((1+Control!$B$2)^(AE$106-Control!$B$3))</f>
        <v>0</v>
      </c>
      <c r="AF125" s="9">
        <f>AF23/((1+Control!$B$2)^(AF$106-Control!$B$3))</f>
        <v>0</v>
      </c>
      <c r="AG125" s="9">
        <f>AG23/((1+Control!$B$2)^(AG$106-Control!$B$3))</f>
        <v>0</v>
      </c>
      <c r="AH125" s="9">
        <f>AH23/((1+Control!$B$2)^(AH$106-Control!$B$3))</f>
        <v>0</v>
      </c>
      <c r="AI125" s="9">
        <f>AI23/((1+Control!$B$2)^(AI$106-Control!$B$3))</f>
        <v>0</v>
      </c>
      <c r="AJ125" s="9">
        <f>AJ23/((1+Control!$B$2)^(AJ$106-Control!$B$3))</f>
        <v>0</v>
      </c>
      <c r="AK125" s="9">
        <f>AK23/((1+Control!$B$2)^(AK$106-Control!$B$3))</f>
        <v>0</v>
      </c>
      <c r="AL125" s="9">
        <f>AL23/((1+Control!$B$2)^(AL$106-Control!$B$3))</f>
        <v>0</v>
      </c>
      <c r="AM125" s="9">
        <f>AM23/((1+Control!$B$2)^(AM$106-Control!$B$3))</f>
        <v>0</v>
      </c>
      <c r="AN125" s="9">
        <f>AN23/((1+Control!$B$2)^(AN$106-Control!$B$3))</f>
        <v>0</v>
      </c>
      <c r="AO125" s="9">
        <f>AO23/((1+Control!$B$2)^(AO$106-Control!$B$3))</f>
        <v>0</v>
      </c>
      <c r="AP125" s="9">
        <f>AP23/((1+Control!$B$2)^(AP$106-Control!$B$3))</f>
        <v>0</v>
      </c>
      <c r="AQ125" s="9">
        <f>AQ23/((1+Control!$B$2)^(AQ$106-Control!$B$3))</f>
        <v>0</v>
      </c>
      <c r="AR125" s="9">
        <f>AR23/((1+Control!$B$2)^(AR$106-Control!$B$3))</f>
        <v>0</v>
      </c>
      <c r="AS125" s="9">
        <f>AS23/((1+Control!$B$2)^(AS$106-Control!$B$3))</f>
        <v>0</v>
      </c>
      <c r="AT125" s="9">
        <f>AT23/((1+Control!$B$2)^(AT$106-Control!$B$3))</f>
        <v>0</v>
      </c>
      <c r="AU125" s="9">
        <f>AU23/((1+Control!$B$2)^(AU$106-Control!$B$3))</f>
        <v>0</v>
      </c>
    </row>
    <row r="126" spans="1:47">
      <c r="A126" s="5" t="str">
        <f t="shared" si="0"/>
        <v>ODOT/Roads and Bridges</v>
      </c>
      <c r="B126" s="9">
        <f>B24/((1+Control!$B$2)^(B$106-Control!$B$3))</f>
        <v>16.068375</v>
      </c>
      <c r="C126" s="9">
        <f>C24/((1+Control!$B$2)^(C$106-Control!$B$3))</f>
        <v>15.524999999999999</v>
      </c>
      <c r="D126" s="9">
        <f>D24/((1+Control!$B$2)^(D$106-Control!$B$3))</f>
        <v>15</v>
      </c>
      <c r="E126" s="9">
        <f>E24/((1+Control!$B$2)^(E$106-Control!$B$3))</f>
        <v>14.492753623188406</v>
      </c>
      <c r="F126" s="9">
        <f>F24/((1+Control!$B$2)^(F$106-Control!$B$3))</f>
        <v>0.66679335740457368</v>
      </c>
      <c r="G126" s="9">
        <f>G24/((1+Control!$B$2)^(G$106-Control!$B$3))</f>
        <v>0.64424478976287314</v>
      </c>
      <c r="H126" s="9">
        <f>H24/((1+Control!$B$2)^(H$106-Control!$B$3))</f>
        <v>0.62245873407040886</v>
      </c>
      <c r="I126" s="9">
        <f>I24/((1+Control!$B$2)^(I$106-Control!$B$3))</f>
        <v>0.6014094048989459</v>
      </c>
      <c r="J126" s="9">
        <f>J24/((1+Control!$B$2)^(J$106-Control!$B$3))</f>
        <v>0.58107188879125204</v>
      </c>
      <c r="K126" s="9">
        <f>K24/((1+Control!$B$2)^(K$106-Control!$B$3))</f>
        <v>0.5614221147741566</v>
      </c>
      <c r="L126" s="9">
        <f>L24/((1+Control!$B$2)^(L$106-Control!$B$3))</f>
        <v>0.54243682586875042</v>
      </c>
      <c r="M126" s="9">
        <f>M24/((1+Control!$B$2)^(M$106-Control!$B$3))</f>
        <v>0</v>
      </c>
      <c r="N126" s="9">
        <f>N24/((1+Control!$B$2)^(N$106-Control!$B$3))</f>
        <v>0</v>
      </c>
      <c r="O126" s="9">
        <f>O24/((1+Control!$B$2)^(O$106-Control!$B$3))</f>
        <v>0</v>
      </c>
      <c r="P126" s="9">
        <f>P24/((1+Control!$B$2)^(P$106-Control!$B$3))</f>
        <v>0</v>
      </c>
      <c r="Q126" s="9">
        <f>Q24/((1+Control!$B$2)^(Q$106-Control!$B$3))</f>
        <v>0</v>
      </c>
      <c r="R126" s="9">
        <f>R24/((1+Control!$B$2)^(R$106-Control!$B$3))</f>
        <v>0</v>
      </c>
      <c r="S126" s="9">
        <f>S24/((1+Control!$B$2)^(S$106-Control!$B$3))</f>
        <v>0</v>
      </c>
      <c r="T126" s="9">
        <f>T24/((1+Control!$B$2)^(T$106-Control!$B$3))</f>
        <v>0</v>
      </c>
      <c r="U126" s="9">
        <f>U24/((1+Control!$B$2)^(U$106-Control!$B$3))</f>
        <v>0</v>
      </c>
      <c r="V126" s="9">
        <f>V24/((1+Control!$B$2)^(V$106-Control!$B$3))</f>
        <v>0</v>
      </c>
      <c r="W126" s="9">
        <f>W24/((1+Control!$B$2)^(W$106-Control!$B$3))</f>
        <v>0</v>
      </c>
      <c r="X126" s="9">
        <f>X24/((1+Control!$B$2)^(X$106-Control!$B$3))</f>
        <v>0</v>
      </c>
      <c r="Y126" s="9">
        <f>Y24/((1+Control!$B$2)^(Y$106-Control!$B$3))</f>
        <v>0</v>
      </c>
      <c r="Z126" s="9">
        <f>Z24/((1+Control!$B$2)^(Z$106-Control!$B$3))</f>
        <v>0</v>
      </c>
      <c r="AA126" s="9">
        <f>AA24/((1+Control!$B$2)^(AA$106-Control!$B$3))</f>
        <v>0</v>
      </c>
      <c r="AB126" s="9">
        <f>AB24/((1+Control!$B$2)^(AB$106-Control!$B$3))</f>
        <v>0</v>
      </c>
      <c r="AC126" s="9">
        <f>AC24/((1+Control!$B$2)^(AC$106-Control!$B$3))</f>
        <v>0</v>
      </c>
      <c r="AD126" s="9">
        <f>AD24/((1+Control!$B$2)^(AD$106-Control!$B$3))</f>
        <v>0</v>
      </c>
      <c r="AE126" s="9">
        <f>AE24/((1+Control!$B$2)^(AE$106-Control!$B$3))</f>
        <v>0</v>
      </c>
      <c r="AF126" s="9">
        <f>AF24/((1+Control!$B$2)^(AF$106-Control!$B$3))</f>
        <v>0</v>
      </c>
      <c r="AG126" s="9">
        <f>AG24/((1+Control!$B$2)^(AG$106-Control!$B$3))</f>
        <v>0</v>
      </c>
      <c r="AH126" s="9">
        <f>AH24/((1+Control!$B$2)^(AH$106-Control!$B$3))</f>
        <v>0</v>
      </c>
      <c r="AI126" s="9">
        <f>AI24/((1+Control!$B$2)^(AI$106-Control!$B$3))</f>
        <v>0</v>
      </c>
      <c r="AJ126" s="9">
        <f>AJ24/((1+Control!$B$2)^(AJ$106-Control!$B$3))</f>
        <v>0</v>
      </c>
      <c r="AK126" s="9">
        <f>AK24/((1+Control!$B$2)^(AK$106-Control!$B$3))</f>
        <v>0</v>
      </c>
      <c r="AL126" s="9">
        <f>AL24/((1+Control!$B$2)^(AL$106-Control!$B$3))</f>
        <v>0</v>
      </c>
      <c r="AM126" s="9">
        <f>AM24/((1+Control!$B$2)^(AM$106-Control!$B$3))</f>
        <v>0</v>
      </c>
      <c r="AN126" s="9">
        <f>AN24/((1+Control!$B$2)^(AN$106-Control!$B$3))</f>
        <v>0</v>
      </c>
      <c r="AO126" s="9">
        <f>AO24/((1+Control!$B$2)^(AO$106-Control!$B$3))</f>
        <v>0</v>
      </c>
      <c r="AP126" s="9">
        <f>AP24/((1+Control!$B$2)^(AP$106-Control!$B$3))</f>
        <v>0</v>
      </c>
      <c r="AQ126" s="9">
        <f>AQ24/((1+Control!$B$2)^(AQ$106-Control!$B$3))</f>
        <v>0</v>
      </c>
      <c r="AR126" s="9">
        <f>AR24/((1+Control!$B$2)^(AR$106-Control!$B$3))</f>
        <v>0</v>
      </c>
      <c r="AS126" s="9">
        <f>AS24/((1+Control!$B$2)^(AS$106-Control!$B$3))</f>
        <v>0</v>
      </c>
      <c r="AT126" s="9">
        <f>AT24/((1+Control!$B$2)^(AT$106-Control!$B$3))</f>
        <v>0</v>
      </c>
      <c r="AU126" s="9">
        <f>AU24/((1+Control!$B$2)^(AU$106-Control!$B$3))</f>
        <v>0</v>
      </c>
    </row>
    <row r="127" spans="1:47">
      <c r="A127" s="5" t="str">
        <f t="shared" si="0"/>
        <v>ODOT/Throughways</v>
      </c>
      <c r="B127" s="9">
        <f>B25/((1+Control!$B$2)^(B$106-Control!$B$3))</f>
        <v>899.61475499999983</v>
      </c>
      <c r="C127" s="9">
        <f>C25/((1+Control!$B$2)^(C$106-Control!$B$3))</f>
        <v>869.19299999999987</v>
      </c>
      <c r="D127" s="9">
        <f>D25/((1+Control!$B$2)^(D$106-Control!$B$3))</f>
        <v>839.8</v>
      </c>
      <c r="E127" s="9">
        <f>E25/((1+Control!$B$2)^(E$106-Control!$B$3))</f>
        <v>811.40096618357495</v>
      </c>
      <c r="F127" s="9">
        <f>F25/((1+Control!$B$2)^(F$106-Control!$B$3))</f>
        <v>17.003230613816626</v>
      </c>
      <c r="G127" s="9">
        <f>G25/((1+Control!$B$2)^(G$106-Control!$B$3))</f>
        <v>16.428242138953262</v>
      </c>
      <c r="H127" s="9">
        <f>H25/((1+Control!$B$2)^(H$106-Control!$B$3))</f>
        <v>15.872697718795424</v>
      </c>
      <c r="I127" s="9">
        <f>I25/((1+Control!$B$2)^(I$106-Control!$B$3))</f>
        <v>15.335939824923116</v>
      </c>
      <c r="J127" s="9">
        <f>J25/((1+Control!$B$2)^(J$106-Control!$B$3))</f>
        <v>14.817333164176924</v>
      </c>
      <c r="K127" s="9">
        <f>K25/((1+Control!$B$2)^(K$106-Control!$B$3))</f>
        <v>14.316263926740991</v>
      </c>
      <c r="L127" s="9">
        <f>L25/((1+Control!$B$2)^(L$106-Control!$B$3))</f>
        <v>13.832139059653134</v>
      </c>
      <c r="M127" s="9">
        <f>M25/((1+Control!$B$2)^(M$106-Control!$B$3))</f>
        <v>27.183815355909967</v>
      </c>
      <c r="N127" s="9">
        <f>N25/((1+Control!$B$2)^(N$106-Control!$B$3))</f>
        <v>26.264555899429922</v>
      </c>
      <c r="O127" s="9">
        <f>O25/((1+Control!$B$2)^(O$106-Control!$B$3))</f>
        <v>25.376382511526494</v>
      </c>
      <c r="P127" s="9">
        <f>P25/((1+Control!$B$2)^(P$106-Control!$B$3))</f>
        <v>24.518243972489365</v>
      </c>
      <c r="Q127" s="9">
        <f>Q25/((1+Control!$B$2)^(Q$106-Control!$B$3))</f>
        <v>23.689124611100844</v>
      </c>
      <c r="R127" s="9">
        <f>R25/((1+Control!$B$2)^(R$106-Control!$B$3))</f>
        <v>22.888043102512889</v>
      </c>
      <c r="S127" s="9">
        <f>S25/((1+Control!$B$2)^(S$106-Control!$B$3))</f>
        <v>22.114051306775739</v>
      </c>
      <c r="T127" s="9">
        <f>T25/((1+Control!$B$2)^(T$106-Control!$B$3))</f>
        <v>21.366233146643232</v>
      </c>
      <c r="U127" s="9">
        <f>U25/((1+Control!$B$2)^(U$106-Control!$B$3))</f>
        <v>47.989175503802969</v>
      </c>
      <c r="V127" s="9">
        <f>V25/((1+Control!$B$2)^(V$106-Control!$B$3))</f>
        <v>46.366353143770986</v>
      </c>
      <c r="W127" s="9">
        <f>W25/((1+Control!$B$2)^(W$106-Control!$B$3))</f>
        <v>44.79840883456135</v>
      </c>
      <c r="X127" s="9">
        <f>X25/((1+Control!$B$2)^(X$106-Control!$B$3))</f>
        <v>43.283486796677636</v>
      </c>
      <c r="Y127" s="9">
        <f>Y25/((1+Control!$B$2)^(Y$106-Control!$B$3))</f>
        <v>41.819794006451829</v>
      </c>
      <c r="Z127" s="9">
        <f>Z25/((1+Control!$B$2)^(Z$106-Control!$B$3))</f>
        <v>40.4055980738665</v>
      </c>
      <c r="AA127" s="9">
        <f>AA25/((1+Control!$B$2)^(AA$106-Control!$B$3))</f>
        <v>39.039225192141544</v>
      </c>
      <c r="AB127" s="9">
        <f>AB25/((1+Control!$B$2)^(AB$106-Control!$B$3))</f>
        <v>37.719058156658505</v>
      </c>
      <c r="AC127" s="9">
        <f>AC25/((1+Control!$B$2)^(AC$106-Control!$B$3))</f>
        <v>0</v>
      </c>
      <c r="AD127" s="9">
        <f>AD25/((1+Control!$B$2)^(AD$106-Control!$B$3))</f>
        <v>0</v>
      </c>
      <c r="AE127" s="9">
        <f>AE25/((1+Control!$B$2)^(AE$106-Control!$B$3))</f>
        <v>0</v>
      </c>
      <c r="AF127" s="9">
        <f>AF25/((1+Control!$B$2)^(AF$106-Control!$B$3))</f>
        <v>0</v>
      </c>
      <c r="AG127" s="9">
        <f>AG25/((1+Control!$B$2)^(AG$106-Control!$B$3))</f>
        <v>0</v>
      </c>
      <c r="AH127" s="9">
        <f>AH25/((1+Control!$B$2)^(AH$106-Control!$B$3))</f>
        <v>0</v>
      </c>
      <c r="AI127" s="9">
        <f>AI25/((1+Control!$B$2)^(AI$106-Control!$B$3))</f>
        <v>0</v>
      </c>
      <c r="AJ127" s="9">
        <f>AJ25/((1+Control!$B$2)^(AJ$106-Control!$B$3))</f>
        <v>0</v>
      </c>
      <c r="AK127" s="9">
        <f>AK25/((1+Control!$B$2)^(AK$106-Control!$B$3))</f>
        <v>0</v>
      </c>
      <c r="AL127" s="9">
        <f>AL25/((1+Control!$B$2)^(AL$106-Control!$B$3))</f>
        <v>0</v>
      </c>
      <c r="AM127" s="9">
        <f>AM25/((1+Control!$B$2)^(AM$106-Control!$B$3))</f>
        <v>0</v>
      </c>
      <c r="AN127" s="9">
        <f>AN25/((1+Control!$B$2)^(AN$106-Control!$B$3))</f>
        <v>0</v>
      </c>
      <c r="AO127" s="9">
        <f>AO25/((1+Control!$B$2)^(AO$106-Control!$B$3))</f>
        <v>0</v>
      </c>
      <c r="AP127" s="9">
        <f>AP25/((1+Control!$B$2)^(AP$106-Control!$B$3))</f>
        <v>0</v>
      </c>
      <c r="AQ127" s="9">
        <f>AQ25/((1+Control!$B$2)^(AQ$106-Control!$B$3))</f>
        <v>0</v>
      </c>
      <c r="AR127" s="9">
        <f>AR25/((1+Control!$B$2)^(AR$106-Control!$B$3))</f>
        <v>0</v>
      </c>
      <c r="AS127" s="9">
        <f>AS25/((1+Control!$B$2)^(AS$106-Control!$B$3))</f>
        <v>0</v>
      </c>
      <c r="AT127" s="9">
        <f>AT25/((1+Control!$B$2)^(AT$106-Control!$B$3))</f>
        <v>0</v>
      </c>
      <c r="AU127" s="9">
        <f>AU25/((1+Control!$B$2)^(AU$106-Control!$B$3))</f>
        <v>0</v>
      </c>
    </row>
    <row r="128" spans="1:47">
      <c r="A128" s="5" t="str">
        <f t="shared" si="0"/>
        <v>ODOT/TSMO/TDM</v>
      </c>
      <c r="B128" s="9">
        <f>B26/((1+Control!$B$2)^(B$106-Control!$B$3))</f>
        <v>5.7578343749999998</v>
      </c>
      <c r="C128" s="9">
        <f>C26/((1+Control!$B$2)^(C$106-Control!$B$3))</f>
        <v>5.5631249999999994</v>
      </c>
      <c r="D128" s="9">
        <f>D26/((1+Control!$B$2)^(D$106-Control!$B$3))</f>
        <v>5.375</v>
      </c>
      <c r="E128" s="9">
        <f>E26/((1+Control!$B$2)^(E$106-Control!$B$3))</f>
        <v>5.1932367149758454</v>
      </c>
      <c r="F128" s="9">
        <f>F26/((1+Control!$B$2)^(F$106-Control!$B$3))</f>
        <v>0</v>
      </c>
      <c r="G128" s="9">
        <f>G26/((1+Control!$B$2)^(G$106-Control!$B$3))</f>
        <v>0</v>
      </c>
      <c r="H128" s="9">
        <f>H26/((1+Control!$B$2)^(H$106-Control!$B$3))</f>
        <v>0</v>
      </c>
      <c r="I128" s="9">
        <f>I26/((1+Control!$B$2)^(I$106-Control!$B$3))</f>
        <v>0</v>
      </c>
      <c r="J128" s="9">
        <f>J26/((1+Control!$B$2)^(J$106-Control!$B$3))</f>
        <v>0</v>
      </c>
      <c r="K128" s="9">
        <f>K26/((1+Control!$B$2)^(K$106-Control!$B$3))</f>
        <v>0</v>
      </c>
      <c r="L128" s="9">
        <f>L26/((1+Control!$B$2)^(L$106-Control!$B$3))</f>
        <v>0</v>
      </c>
      <c r="M128" s="9">
        <f>M26/((1+Control!$B$2)^(M$106-Control!$B$3))</f>
        <v>0</v>
      </c>
      <c r="N128" s="9">
        <f>N26/((1+Control!$B$2)^(N$106-Control!$B$3))</f>
        <v>0</v>
      </c>
      <c r="O128" s="9">
        <f>O26/((1+Control!$B$2)^(O$106-Control!$B$3))</f>
        <v>0</v>
      </c>
      <c r="P128" s="9">
        <f>P26/((1+Control!$B$2)^(P$106-Control!$B$3))</f>
        <v>0</v>
      </c>
      <c r="Q128" s="9">
        <f>Q26/((1+Control!$B$2)^(Q$106-Control!$B$3))</f>
        <v>0</v>
      </c>
      <c r="R128" s="9">
        <f>R26/((1+Control!$B$2)^(R$106-Control!$B$3))</f>
        <v>0</v>
      </c>
      <c r="S128" s="9">
        <f>S26/((1+Control!$B$2)^(S$106-Control!$B$3))</f>
        <v>0</v>
      </c>
      <c r="T128" s="9">
        <f>T26/((1+Control!$B$2)^(T$106-Control!$B$3))</f>
        <v>0</v>
      </c>
      <c r="U128" s="9">
        <f>U26/((1+Control!$B$2)^(U$106-Control!$B$3))</f>
        <v>6.3124223162694673</v>
      </c>
      <c r="V128" s="9">
        <f>V26/((1+Control!$B$2)^(V$106-Control!$B$3))</f>
        <v>6.0989587596806452</v>
      </c>
      <c r="W128" s="9">
        <f>W26/((1+Control!$B$2)^(W$106-Control!$B$3))</f>
        <v>5.8927137774692229</v>
      </c>
      <c r="X128" s="9">
        <f>X26/((1+Control!$B$2)^(X$106-Control!$B$3))</f>
        <v>5.6934432632552889</v>
      </c>
      <c r="Y128" s="9">
        <f>Y26/((1+Control!$B$2)^(Y$106-Control!$B$3))</f>
        <v>5.5009113654640478</v>
      </c>
      <c r="Z128" s="9">
        <f>Z26/((1+Control!$B$2)^(Z$106-Control!$B$3))</f>
        <v>5.3148902081778235</v>
      </c>
      <c r="AA128" s="9">
        <f>AA26/((1+Control!$B$2)^(AA$106-Control!$B$3))</f>
        <v>5.1351596214278494</v>
      </c>
      <c r="AB128" s="9">
        <f>AB26/((1+Control!$B$2)^(AB$106-Control!$B$3))</f>
        <v>4.9615068806066187</v>
      </c>
      <c r="AC128" s="9">
        <f>AC26/((1+Control!$B$2)^(AC$106-Control!$B$3))</f>
        <v>0</v>
      </c>
      <c r="AD128" s="9">
        <f>AD26/((1+Control!$B$2)^(AD$106-Control!$B$3))</f>
        <v>0</v>
      </c>
      <c r="AE128" s="9">
        <f>AE26/((1+Control!$B$2)^(AE$106-Control!$B$3))</f>
        <v>0</v>
      </c>
      <c r="AF128" s="9">
        <f>AF26/((1+Control!$B$2)^(AF$106-Control!$B$3))</f>
        <v>0</v>
      </c>
      <c r="AG128" s="9">
        <f>AG26/((1+Control!$B$2)^(AG$106-Control!$B$3))</f>
        <v>0</v>
      </c>
      <c r="AH128" s="9">
        <f>AH26/((1+Control!$B$2)^(AH$106-Control!$B$3))</f>
        <v>0</v>
      </c>
      <c r="AI128" s="9">
        <f>AI26/((1+Control!$B$2)^(AI$106-Control!$B$3))</f>
        <v>0</v>
      </c>
      <c r="AJ128" s="9">
        <f>AJ26/((1+Control!$B$2)^(AJ$106-Control!$B$3))</f>
        <v>0</v>
      </c>
      <c r="AK128" s="9">
        <f>AK26/((1+Control!$B$2)^(AK$106-Control!$B$3))</f>
        <v>0</v>
      </c>
      <c r="AL128" s="9">
        <f>AL26/((1+Control!$B$2)^(AL$106-Control!$B$3))</f>
        <v>0</v>
      </c>
      <c r="AM128" s="9">
        <f>AM26/((1+Control!$B$2)^(AM$106-Control!$B$3))</f>
        <v>0</v>
      </c>
      <c r="AN128" s="9">
        <f>AN26/((1+Control!$B$2)^(AN$106-Control!$B$3))</f>
        <v>0</v>
      </c>
      <c r="AO128" s="9">
        <f>AO26/((1+Control!$B$2)^(AO$106-Control!$B$3))</f>
        <v>0</v>
      </c>
      <c r="AP128" s="9">
        <f>AP26/((1+Control!$B$2)^(AP$106-Control!$B$3))</f>
        <v>0</v>
      </c>
      <c r="AQ128" s="9">
        <f>AQ26/((1+Control!$B$2)^(AQ$106-Control!$B$3))</f>
        <v>0</v>
      </c>
      <c r="AR128" s="9">
        <f>AR26/((1+Control!$B$2)^(AR$106-Control!$B$3))</f>
        <v>0</v>
      </c>
      <c r="AS128" s="9">
        <f>AS26/((1+Control!$B$2)^(AS$106-Control!$B$3))</f>
        <v>0</v>
      </c>
      <c r="AT128" s="9">
        <f>AT26/((1+Control!$B$2)^(AT$106-Control!$B$3))</f>
        <v>0</v>
      </c>
      <c r="AU128" s="9">
        <f>AU26/((1+Control!$B$2)^(AU$106-Control!$B$3))</f>
        <v>0</v>
      </c>
    </row>
    <row r="129" spans="1:47">
      <c r="A129" s="5" t="str">
        <f t="shared" si="0"/>
        <v>Port/Active Transportation</v>
      </c>
      <c r="B129" s="9">
        <f>B27/((1+Control!$B$2)^(B$106-Control!$B$3))</f>
        <v>0.31168228696874994</v>
      </c>
      <c r="C129" s="9">
        <f>C27/((1+Control!$B$2)^(C$106-Control!$B$3))</f>
        <v>0.30114230624999999</v>
      </c>
      <c r="D129" s="9">
        <f>D27/((1+Control!$B$2)^(D$106-Control!$B$3))</f>
        <v>0.29095874999999999</v>
      </c>
      <c r="E129" s="9">
        <f>E27/((1+Control!$B$2)^(E$106-Control!$B$3))</f>
        <v>0.28111956521739129</v>
      </c>
      <c r="F129" s="9">
        <f>F27/((1+Control!$B$2)^(F$106-Control!$B$3))</f>
        <v>0</v>
      </c>
      <c r="G129" s="9">
        <f>G27/((1+Control!$B$2)^(G$106-Control!$B$3))</f>
        <v>0</v>
      </c>
      <c r="H129" s="9">
        <f>H27/((1+Control!$B$2)^(H$106-Control!$B$3))</f>
        <v>0</v>
      </c>
      <c r="I129" s="9">
        <f>I27/((1+Control!$B$2)^(I$106-Control!$B$3))</f>
        <v>0</v>
      </c>
      <c r="J129" s="9">
        <f>J27/((1+Control!$B$2)^(J$106-Control!$B$3))</f>
        <v>0</v>
      </c>
      <c r="K129" s="9">
        <f>K27/((1+Control!$B$2)^(K$106-Control!$B$3))</f>
        <v>0</v>
      </c>
      <c r="L129" s="9">
        <f>L27/((1+Control!$B$2)^(L$106-Control!$B$3))</f>
        <v>0</v>
      </c>
      <c r="M129" s="9">
        <f>M27/((1+Control!$B$2)^(M$106-Control!$B$3))</f>
        <v>0</v>
      </c>
      <c r="N129" s="9">
        <f>N27/((1+Control!$B$2)^(N$106-Control!$B$3))</f>
        <v>0</v>
      </c>
      <c r="O129" s="9">
        <f>O27/((1+Control!$B$2)^(O$106-Control!$B$3))</f>
        <v>0</v>
      </c>
      <c r="P129" s="9">
        <f>P27/((1+Control!$B$2)^(P$106-Control!$B$3))</f>
        <v>0</v>
      </c>
      <c r="Q129" s="9">
        <f>Q27/((1+Control!$B$2)^(Q$106-Control!$B$3))</f>
        <v>0</v>
      </c>
      <c r="R129" s="9">
        <f>R27/((1+Control!$B$2)^(R$106-Control!$B$3))</f>
        <v>0</v>
      </c>
      <c r="S129" s="9">
        <f>S27/((1+Control!$B$2)^(S$106-Control!$B$3))</f>
        <v>0</v>
      </c>
      <c r="T129" s="9">
        <f>T27/((1+Control!$B$2)^(T$106-Control!$B$3))</f>
        <v>0</v>
      </c>
      <c r="U129" s="9">
        <f>U27/((1+Control!$B$2)^(U$106-Control!$B$3))</f>
        <v>0</v>
      </c>
      <c r="V129" s="9">
        <f>V27/((1+Control!$B$2)^(V$106-Control!$B$3))</f>
        <v>0</v>
      </c>
      <c r="W129" s="9">
        <f>W27/((1+Control!$B$2)^(W$106-Control!$B$3))</f>
        <v>0</v>
      </c>
      <c r="X129" s="9">
        <f>X27/((1+Control!$B$2)^(X$106-Control!$B$3))</f>
        <v>0</v>
      </c>
      <c r="Y129" s="9">
        <f>Y27/((1+Control!$B$2)^(Y$106-Control!$B$3))</f>
        <v>0</v>
      </c>
      <c r="Z129" s="9">
        <f>Z27/((1+Control!$B$2)^(Z$106-Control!$B$3))</f>
        <v>0</v>
      </c>
      <c r="AA129" s="9">
        <f>AA27/((1+Control!$B$2)^(AA$106-Control!$B$3))</f>
        <v>0</v>
      </c>
      <c r="AB129" s="9">
        <f>AB27/((1+Control!$B$2)^(AB$106-Control!$B$3))</f>
        <v>0</v>
      </c>
      <c r="AC129" s="9">
        <f>AC27/((1+Control!$B$2)^(AC$106-Control!$B$3))</f>
        <v>0</v>
      </c>
      <c r="AD129" s="9">
        <f>AD27/((1+Control!$B$2)^(AD$106-Control!$B$3))</f>
        <v>0</v>
      </c>
      <c r="AE129" s="9">
        <f>AE27/((1+Control!$B$2)^(AE$106-Control!$B$3))</f>
        <v>0</v>
      </c>
      <c r="AF129" s="9">
        <f>AF27/((1+Control!$B$2)^(AF$106-Control!$B$3))</f>
        <v>0</v>
      </c>
      <c r="AG129" s="9">
        <f>AG27/((1+Control!$B$2)^(AG$106-Control!$B$3))</f>
        <v>0</v>
      </c>
      <c r="AH129" s="9">
        <f>AH27/((1+Control!$B$2)^(AH$106-Control!$B$3))</f>
        <v>0</v>
      </c>
      <c r="AI129" s="9">
        <f>AI27/((1+Control!$B$2)^(AI$106-Control!$B$3))</f>
        <v>0</v>
      </c>
      <c r="AJ129" s="9">
        <f>AJ27/((1+Control!$B$2)^(AJ$106-Control!$B$3))</f>
        <v>0</v>
      </c>
      <c r="AK129" s="9">
        <f>AK27/((1+Control!$B$2)^(AK$106-Control!$B$3))</f>
        <v>0</v>
      </c>
      <c r="AL129" s="9">
        <f>AL27/((1+Control!$B$2)^(AL$106-Control!$B$3))</f>
        <v>0</v>
      </c>
      <c r="AM129" s="9">
        <f>AM27/((1+Control!$B$2)^(AM$106-Control!$B$3))</f>
        <v>0</v>
      </c>
      <c r="AN129" s="9">
        <f>AN27/((1+Control!$B$2)^(AN$106-Control!$B$3))</f>
        <v>0</v>
      </c>
      <c r="AO129" s="9">
        <f>AO27/((1+Control!$B$2)^(AO$106-Control!$B$3))</f>
        <v>0</v>
      </c>
      <c r="AP129" s="9">
        <f>AP27/((1+Control!$B$2)^(AP$106-Control!$B$3))</f>
        <v>0</v>
      </c>
      <c r="AQ129" s="9">
        <f>AQ27/((1+Control!$B$2)^(AQ$106-Control!$B$3))</f>
        <v>0</v>
      </c>
      <c r="AR129" s="9">
        <f>AR27/((1+Control!$B$2)^(AR$106-Control!$B$3))</f>
        <v>0</v>
      </c>
      <c r="AS129" s="9">
        <f>AS27/((1+Control!$B$2)^(AS$106-Control!$B$3))</f>
        <v>0</v>
      </c>
      <c r="AT129" s="9">
        <f>AT27/((1+Control!$B$2)^(AT$106-Control!$B$3))</f>
        <v>0</v>
      </c>
      <c r="AU129" s="9">
        <f>AU27/((1+Control!$B$2)^(AU$106-Control!$B$3))</f>
        <v>0</v>
      </c>
    </row>
    <row r="130" spans="1:47">
      <c r="A130" s="5" t="str">
        <f t="shared" si="0"/>
        <v>Port/Freight</v>
      </c>
      <c r="B130" s="9">
        <f>B28/((1+Control!$B$2)^(B$106-Control!$B$3))</f>
        <v>46.067602635</v>
      </c>
      <c r="C130" s="9">
        <f>C28/((1+Control!$B$2)^(C$106-Control!$B$3))</f>
        <v>44.509760999999997</v>
      </c>
      <c r="D130" s="9">
        <f>D28/((1+Control!$B$2)^(D$106-Control!$B$3))</f>
        <v>43.004600000000003</v>
      </c>
      <c r="E130" s="9">
        <f>E28/((1+Control!$B$2)^(E$106-Control!$B$3))</f>
        <v>41.550338164251215</v>
      </c>
      <c r="F130" s="9">
        <f>F28/((1+Control!$B$2)^(F$106-Control!$B$3))</f>
        <v>16.778414565434105</v>
      </c>
      <c r="G130" s="9">
        <f>G28/((1+Control!$B$2)^(G$106-Control!$B$3))</f>
        <v>16.211028565636816</v>
      </c>
      <c r="H130" s="9">
        <f>H28/((1+Control!$B$2)^(H$106-Control!$B$3))</f>
        <v>15.66282953201625</v>
      </c>
      <c r="I130" s="9">
        <f>I28/((1+Control!$B$2)^(I$106-Control!$B$3))</f>
        <v>15.133168629967393</v>
      </c>
      <c r="J130" s="9">
        <f>J28/((1+Control!$B$2)^(J$106-Control!$B$3))</f>
        <v>14.621418966152071</v>
      </c>
      <c r="K130" s="9">
        <f>K28/((1+Control!$B$2)^(K$106-Control!$B$3))</f>
        <v>14.126974846523741</v>
      </c>
      <c r="L130" s="9">
        <f>L28/((1+Control!$B$2)^(L$106-Control!$B$3))</f>
        <v>13.64925105944323</v>
      </c>
      <c r="M130" s="9">
        <f>M28/((1+Control!$B$2)^(M$106-Control!$B$3))</f>
        <v>15.092789600655504</v>
      </c>
      <c r="N130" s="9">
        <f>N28/((1+Control!$B$2)^(N$106-Control!$B$3))</f>
        <v>14.582405411261357</v>
      </c>
      <c r="O130" s="9">
        <f>O28/((1+Control!$B$2)^(O$106-Control!$B$3))</f>
        <v>14.089280590590683</v>
      </c>
      <c r="P130" s="9">
        <f>P28/((1+Control!$B$2)^(P$106-Control!$B$3))</f>
        <v>13.612831488493415</v>
      </c>
      <c r="Q130" s="9">
        <f>Q28/((1+Control!$B$2)^(Q$106-Control!$B$3))</f>
        <v>13.152494191781081</v>
      </c>
      <c r="R130" s="9">
        <f>R28/((1+Control!$B$2)^(R$106-Control!$B$3))</f>
        <v>12.707723856793312</v>
      </c>
      <c r="S130" s="9">
        <f>S28/((1+Control!$B$2)^(S$106-Control!$B$3))</f>
        <v>12.277994064534603</v>
      </c>
      <c r="T130" s="9">
        <f>T28/((1+Control!$B$2)^(T$106-Control!$B$3))</f>
        <v>11.862796197617977</v>
      </c>
      <c r="U130" s="9">
        <f>U28/((1+Control!$B$2)^(U$106-Control!$B$3))</f>
        <v>0</v>
      </c>
      <c r="V130" s="9">
        <f>V28/((1+Control!$B$2)^(V$106-Control!$B$3))</f>
        <v>0</v>
      </c>
      <c r="W130" s="9">
        <f>W28/((1+Control!$B$2)^(W$106-Control!$B$3))</f>
        <v>0</v>
      </c>
      <c r="X130" s="9">
        <f>X28/((1+Control!$B$2)^(X$106-Control!$B$3))</f>
        <v>0</v>
      </c>
      <c r="Y130" s="9">
        <f>Y28/((1+Control!$B$2)^(Y$106-Control!$B$3))</f>
        <v>0</v>
      </c>
      <c r="Z130" s="9">
        <f>Z28/((1+Control!$B$2)^(Z$106-Control!$B$3))</f>
        <v>0</v>
      </c>
      <c r="AA130" s="9">
        <f>AA28/((1+Control!$B$2)^(AA$106-Control!$B$3))</f>
        <v>0</v>
      </c>
      <c r="AB130" s="9">
        <f>AB28/((1+Control!$B$2)^(AB$106-Control!$B$3))</f>
        <v>0</v>
      </c>
      <c r="AC130" s="9">
        <f>AC28/((1+Control!$B$2)^(AC$106-Control!$B$3))</f>
        <v>0</v>
      </c>
      <c r="AD130" s="9">
        <f>AD28/((1+Control!$B$2)^(AD$106-Control!$B$3))</f>
        <v>0</v>
      </c>
      <c r="AE130" s="9">
        <f>AE28/((1+Control!$B$2)^(AE$106-Control!$B$3))</f>
        <v>0</v>
      </c>
      <c r="AF130" s="9">
        <f>AF28/((1+Control!$B$2)^(AF$106-Control!$B$3))</f>
        <v>0</v>
      </c>
      <c r="AG130" s="9">
        <f>AG28/((1+Control!$B$2)^(AG$106-Control!$B$3))</f>
        <v>0</v>
      </c>
      <c r="AH130" s="9">
        <f>AH28/((1+Control!$B$2)^(AH$106-Control!$B$3))</f>
        <v>0</v>
      </c>
      <c r="AI130" s="9">
        <f>AI28/((1+Control!$B$2)^(AI$106-Control!$B$3))</f>
        <v>0</v>
      </c>
      <c r="AJ130" s="9">
        <f>AJ28/((1+Control!$B$2)^(AJ$106-Control!$B$3))</f>
        <v>0</v>
      </c>
      <c r="AK130" s="9">
        <f>AK28/((1+Control!$B$2)^(AK$106-Control!$B$3))</f>
        <v>0</v>
      </c>
      <c r="AL130" s="9">
        <f>AL28/((1+Control!$B$2)^(AL$106-Control!$B$3))</f>
        <v>0</v>
      </c>
      <c r="AM130" s="9">
        <f>AM28/((1+Control!$B$2)^(AM$106-Control!$B$3))</f>
        <v>0</v>
      </c>
      <c r="AN130" s="9">
        <f>AN28/((1+Control!$B$2)^(AN$106-Control!$B$3))</f>
        <v>0</v>
      </c>
      <c r="AO130" s="9">
        <f>AO28/((1+Control!$B$2)^(AO$106-Control!$B$3))</f>
        <v>0</v>
      </c>
      <c r="AP130" s="9">
        <f>AP28/((1+Control!$B$2)^(AP$106-Control!$B$3))</f>
        <v>0</v>
      </c>
      <c r="AQ130" s="9">
        <f>AQ28/((1+Control!$B$2)^(AQ$106-Control!$B$3))</f>
        <v>0</v>
      </c>
      <c r="AR130" s="9">
        <f>AR28/((1+Control!$B$2)^(AR$106-Control!$B$3))</f>
        <v>0</v>
      </c>
      <c r="AS130" s="9">
        <f>AS28/((1+Control!$B$2)^(AS$106-Control!$B$3))</f>
        <v>0</v>
      </c>
      <c r="AT130" s="9">
        <f>AT28/((1+Control!$B$2)^(AT$106-Control!$B$3))</f>
        <v>0</v>
      </c>
      <c r="AU130" s="9">
        <f>AU28/((1+Control!$B$2)^(AU$106-Control!$B$3))</f>
        <v>0</v>
      </c>
    </row>
    <row r="131" spans="1:47">
      <c r="A131" s="5" t="str">
        <f t="shared" si="0"/>
        <v>Port/Roads and Bridges</v>
      </c>
      <c r="B131" s="9">
        <f>B29/((1+Control!$B$2)^(B$106-Control!$B$3))</f>
        <v>5.1418799999999996</v>
      </c>
      <c r="C131" s="9">
        <f>C29/((1+Control!$B$2)^(C$106-Control!$B$3))</f>
        <v>4.9679999999999991</v>
      </c>
      <c r="D131" s="9">
        <f>D29/((1+Control!$B$2)^(D$106-Control!$B$3))</f>
        <v>4.8</v>
      </c>
      <c r="E131" s="9">
        <f>E29/((1+Control!$B$2)^(E$106-Control!$B$3))</f>
        <v>4.63768115942029</v>
      </c>
      <c r="F131" s="9">
        <f>F29/((1+Control!$B$2)^(F$106-Control!$B$3))</f>
        <v>0.81174843510122008</v>
      </c>
      <c r="G131" s="9">
        <f>G29/((1+Control!$B$2)^(G$106-Control!$B$3))</f>
        <v>0.78429800492871504</v>
      </c>
      <c r="H131" s="9">
        <f>H29/((1+Control!$B$2)^(H$106-Control!$B$3))</f>
        <v>0.75777585017267157</v>
      </c>
      <c r="I131" s="9">
        <f>I29/((1+Control!$B$2)^(I$106-Control!$B$3))</f>
        <v>0.73215057987697751</v>
      </c>
      <c r="J131" s="9">
        <f>J29/((1+Control!$B$2)^(J$106-Control!$B$3))</f>
        <v>0.70739186461543713</v>
      </c>
      <c r="K131" s="9">
        <f>K29/((1+Control!$B$2)^(K$106-Control!$B$3))</f>
        <v>0.68347040059462538</v>
      </c>
      <c r="L131" s="9">
        <f>L29/((1+Control!$B$2)^(L$106-Control!$B$3))</f>
        <v>0.66035787497065268</v>
      </c>
      <c r="M131" s="9">
        <f>M29/((1+Control!$B$2)^(M$106-Control!$B$3))</f>
        <v>0.63802693233879493</v>
      </c>
      <c r="N131" s="9">
        <f>N29/((1+Control!$B$2)^(N$106-Control!$B$3))</f>
        <v>0.61645114235632359</v>
      </c>
      <c r="O131" s="9">
        <f>O29/((1+Control!$B$2)^(O$106-Control!$B$3))</f>
        <v>0.59560496846021604</v>
      </c>
      <c r="P131" s="9">
        <f>P29/((1+Control!$B$2)^(P$106-Control!$B$3))</f>
        <v>0.57546373764272085</v>
      </c>
      <c r="Q131" s="9">
        <f>Q29/((1+Control!$B$2)^(Q$106-Control!$B$3))</f>
        <v>0.55600361124900577</v>
      </c>
      <c r="R131" s="9">
        <f>R29/((1+Control!$B$2)^(R$106-Control!$B$3))</f>
        <v>0.53720155676232439</v>
      </c>
      <c r="S131" s="9">
        <f>S29/((1+Control!$B$2)^(S$106-Control!$B$3))</f>
        <v>0.51903532054330859</v>
      </c>
      <c r="T131" s="9">
        <f>T29/((1+Control!$B$2)^(T$106-Control!$B$3))</f>
        <v>0.50148340149111958</v>
      </c>
      <c r="U131" s="9">
        <f>U29/((1+Control!$B$2)^(U$106-Control!$B$3))</f>
        <v>0.4845250255952846</v>
      </c>
      <c r="V131" s="9">
        <f>V29/((1+Control!$B$2)^(V$106-Control!$B$3))</f>
        <v>0.46814012134810112</v>
      </c>
      <c r="W131" s="9">
        <f>W29/((1+Control!$B$2)^(W$106-Control!$B$3))</f>
        <v>0.45230929598850356</v>
      </c>
      <c r="X131" s="9">
        <f>X29/((1+Control!$B$2)^(X$106-Control!$B$3))</f>
        <v>0.43701381254927879</v>
      </c>
      <c r="Y131" s="9">
        <f>Y29/((1+Control!$B$2)^(Y$106-Control!$B$3))</f>
        <v>0.42223556768046272</v>
      </c>
      <c r="Z131" s="9">
        <f>Z29/((1+Control!$B$2)^(Z$106-Control!$B$3))</f>
        <v>0.40795707022266925</v>
      </c>
      <c r="AA131" s="9">
        <f>AA29/((1+Control!$B$2)^(AA$106-Control!$B$3))</f>
        <v>0.39416142050499448</v>
      </c>
      <c r="AB131" s="9">
        <f>AB29/((1+Control!$B$2)^(AB$106-Control!$B$3))</f>
        <v>0.38083229034298988</v>
      </c>
      <c r="AC131" s="9">
        <f>AC29/((1+Control!$B$2)^(AC$106-Control!$B$3))</f>
        <v>0</v>
      </c>
      <c r="AD131" s="9">
        <f>AD29/((1+Control!$B$2)^(AD$106-Control!$B$3))</f>
        <v>0</v>
      </c>
      <c r="AE131" s="9">
        <f>AE29/((1+Control!$B$2)^(AE$106-Control!$B$3))</f>
        <v>0</v>
      </c>
      <c r="AF131" s="9">
        <f>AF29/((1+Control!$B$2)^(AF$106-Control!$B$3))</f>
        <v>0</v>
      </c>
      <c r="AG131" s="9">
        <f>AG29/((1+Control!$B$2)^(AG$106-Control!$B$3))</f>
        <v>0</v>
      </c>
      <c r="AH131" s="9">
        <f>AH29/((1+Control!$B$2)^(AH$106-Control!$B$3))</f>
        <v>0</v>
      </c>
      <c r="AI131" s="9">
        <f>AI29/((1+Control!$B$2)^(AI$106-Control!$B$3))</f>
        <v>0</v>
      </c>
      <c r="AJ131" s="9">
        <f>AJ29/((1+Control!$B$2)^(AJ$106-Control!$B$3))</f>
        <v>0</v>
      </c>
      <c r="AK131" s="9">
        <f>AK29/((1+Control!$B$2)^(AK$106-Control!$B$3))</f>
        <v>0</v>
      </c>
      <c r="AL131" s="9">
        <f>AL29/((1+Control!$B$2)^(AL$106-Control!$B$3))</f>
        <v>0</v>
      </c>
      <c r="AM131" s="9">
        <f>AM29/((1+Control!$B$2)^(AM$106-Control!$B$3))</f>
        <v>0</v>
      </c>
      <c r="AN131" s="9">
        <f>AN29/((1+Control!$B$2)^(AN$106-Control!$B$3))</f>
        <v>0</v>
      </c>
      <c r="AO131" s="9">
        <f>AO29/((1+Control!$B$2)^(AO$106-Control!$B$3))</f>
        <v>0</v>
      </c>
      <c r="AP131" s="9">
        <f>AP29/((1+Control!$B$2)^(AP$106-Control!$B$3))</f>
        <v>0</v>
      </c>
      <c r="AQ131" s="9">
        <f>AQ29/((1+Control!$B$2)^(AQ$106-Control!$B$3))</f>
        <v>0</v>
      </c>
      <c r="AR131" s="9">
        <f>AR29/((1+Control!$B$2)^(AR$106-Control!$B$3))</f>
        <v>0</v>
      </c>
      <c r="AS131" s="9">
        <f>AS29/((1+Control!$B$2)^(AS$106-Control!$B$3))</f>
        <v>0</v>
      </c>
      <c r="AT131" s="9">
        <f>AT29/((1+Control!$B$2)^(AT$106-Control!$B$3))</f>
        <v>0</v>
      </c>
      <c r="AU131" s="9">
        <f>AU29/((1+Control!$B$2)^(AU$106-Control!$B$3))</f>
        <v>0</v>
      </c>
    </row>
    <row r="132" spans="1:47">
      <c r="A132" s="5" t="str">
        <f t="shared" si="0"/>
        <v>Port/Transit</v>
      </c>
      <c r="B132" s="9">
        <f>B30/((1+Control!$B$2)^(B$106-Control!$B$3))</f>
        <v>0</v>
      </c>
      <c r="C132" s="9">
        <f>C30/((1+Control!$B$2)^(C$106-Control!$B$3))</f>
        <v>0</v>
      </c>
      <c r="D132" s="9">
        <f>D30/((1+Control!$B$2)^(D$106-Control!$B$3))</f>
        <v>0</v>
      </c>
      <c r="E132" s="9">
        <f>E30/((1+Control!$B$2)^(E$106-Control!$B$3))</f>
        <v>0</v>
      </c>
      <c r="F132" s="9">
        <f>F30/((1+Control!$B$2)^(F$106-Control!$B$3))</f>
        <v>0</v>
      </c>
      <c r="G132" s="9">
        <f>G30/((1+Control!$B$2)^(G$106-Control!$B$3))</f>
        <v>0</v>
      </c>
      <c r="H132" s="9">
        <f>H30/((1+Control!$B$2)^(H$106-Control!$B$3))</f>
        <v>0</v>
      </c>
      <c r="I132" s="9">
        <f>I30/((1+Control!$B$2)^(I$106-Control!$B$3))</f>
        <v>0</v>
      </c>
      <c r="J132" s="9">
        <f>J30/((1+Control!$B$2)^(J$106-Control!$B$3))</f>
        <v>0</v>
      </c>
      <c r="K132" s="9">
        <f>K30/((1+Control!$B$2)^(K$106-Control!$B$3))</f>
        <v>0</v>
      </c>
      <c r="L132" s="9">
        <f>L30/((1+Control!$B$2)^(L$106-Control!$B$3))</f>
        <v>0</v>
      </c>
      <c r="M132" s="9">
        <f>M30/((1+Control!$B$2)^(M$106-Control!$B$3))</f>
        <v>1.4977925484421166</v>
      </c>
      <c r="N132" s="9">
        <f>N30/((1+Control!$B$2)^(N$106-Control!$B$3))</f>
        <v>1.4471425588812721</v>
      </c>
      <c r="O132" s="9">
        <f>O30/((1+Control!$B$2)^(O$106-Control!$B$3))</f>
        <v>1.3982053708997797</v>
      </c>
      <c r="P132" s="9">
        <f>P30/((1+Control!$B$2)^(P$106-Control!$B$3))</f>
        <v>1.3509230636712848</v>
      </c>
      <c r="Q132" s="9">
        <f>Q30/((1+Control!$B$2)^(Q$106-Control!$B$3))</f>
        <v>1.3052396750447199</v>
      </c>
      <c r="R132" s="9">
        <f>R30/((1+Control!$B$2)^(R$106-Control!$B$3))</f>
        <v>1.2611011353089081</v>
      </c>
      <c r="S132" s="9">
        <f>S30/((1+Control!$B$2)^(S$106-Control!$B$3))</f>
        <v>1.2184552031970128</v>
      </c>
      <c r="T132" s="9">
        <f>T30/((1+Control!$B$2)^(T$106-Control!$B$3))</f>
        <v>1.177251404055085</v>
      </c>
      <c r="U132" s="9">
        <f>U30/((1+Control!$B$2)^(U$106-Control!$B$3))</f>
        <v>0</v>
      </c>
      <c r="V132" s="9">
        <f>V30/((1+Control!$B$2)^(V$106-Control!$B$3))</f>
        <v>0</v>
      </c>
      <c r="W132" s="9">
        <f>W30/((1+Control!$B$2)^(W$106-Control!$B$3))</f>
        <v>0</v>
      </c>
      <c r="X132" s="9">
        <f>X30/((1+Control!$B$2)^(X$106-Control!$B$3))</f>
        <v>0</v>
      </c>
      <c r="Y132" s="9">
        <f>Y30/((1+Control!$B$2)^(Y$106-Control!$B$3))</f>
        <v>0</v>
      </c>
      <c r="Z132" s="9">
        <f>Z30/((1+Control!$B$2)^(Z$106-Control!$B$3))</f>
        <v>0</v>
      </c>
      <c r="AA132" s="9">
        <f>AA30/((1+Control!$B$2)^(AA$106-Control!$B$3))</f>
        <v>0</v>
      </c>
      <c r="AB132" s="9">
        <f>AB30/((1+Control!$B$2)^(AB$106-Control!$B$3))</f>
        <v>0</v>
      </c>
      <c r="AC132" s="9">
        <f>AC30/((1+Control!$B$2)^(AC$106-Control!$B$3))</f>
        <v>0</v>
      </c>
      <c r="AD132" s="9">
        <f>AD30/((1+Control!$B$2)^(AD$106-Control!$B$3))</f>
        <v>0</v>
      </c>
      <c r="AE132" s="9">
        <f>AE30/((1+Control!$B$2)^(AE$106-Control!$B$3))</f>
        <v>0</v>
      </c>
      <c r="AF132" s="9">
        <f>AF30/((1+Control!$B$2)^(AF$106-Control!$B$3))</f>
        <v>0</v>
      </c>
      <c r="AG132" s="9">
        <f>AG30/((1+Control!$B$2)^(AG$106-Control!$B$3))</f>
        <v>0</v>
      </c>
      <c r="AH132" s="9">
        <f>AH30/((1+Control!$B$2)^(AH$106-Control!$B$3))</f>
        <v>0</v>
      </c>
      <c r="AI132" s="9">
        <f>AI30/((1+Control!$B$2)^(AI$106-Control!$B$3))</f>
        <v>0</v>
      </c>
      <c r="AJ132" s="9">
        <f>AJ30/((1+Control!$B$2)^(AJ$106-Control!$B$3))</f>
        <v>0</v>
      </c>
      <c r="AK132" s="9">
        <f>AK30/((1+Control!$B$2)^(AK$106-Control!$B$3))</f>
        <v>0</v>
      </c>
      <c r="AL132" s="9">
        <f>AL30/((1+Control!$B$2)^(AL$106-Control!$B$3))</f>
        <v>0</v>
      </c>
      <c r="AM132" s="9">
        <f>AM30/((1+Control!$B$2)^(AM$106-Control!$B$3))</f>
        <v>0</v>
      </c>
      <c r="AN132" s="9">
        <f>AN30/((1+Control!$B$2)^(AN$106-Control!$B$3))</f>
        <v>0</v>
      </c>
      <c r="AO132" s="9">
        <f>AO30/((1+Control!$B$2)^(AO$106-Control!$B$3))</f>
        <v>0</v>
      </c>
      <c r="AP132" s="9">
        <f>AP30/((1+Control!$B$2)^(AP$106-Control!$B$3))</f>
        <v>0</v>
      </c>
      <c r="AQ132" s="9">
        <f>AQ30/((1+Control!$B$2)^(AQ$106-Control!$B$3))</f>
        <v>0</v>
      </c>
      <c r="AR132" s="9">
        <f>AR30/((1+Control!$B$2)^(AR$106-Control!$B$3))</f>
        <v>0</v>
      </c>
      <c r="AS132" s="9">
        <f>AS30/((1+Control!$B$2)^(AS$106-Control!$B$3))</f>
        <v>0</v>
      </c>
      <c r="AT132" s="9">
        <f>AT30/((1+Control!$B$2)^(AT$106-Control!$B$3))</f>
        <v>0</v>
      </c>
      <c r="AU132" s="9">
        <f>AU30/((1+Control!$B$2)^(AU$106-Control!$B$3))</f>
        <v>0</v>
      </c>
    </row>
    <row r="133" spans="1:47">
      <c r="A133" s="5" t="str">
        <f t="shared" si="0"/>
        <v>Port/TSMO/TDM</v>
      </c>
      <c r="B133" s="9">
        <f>B31/((1+Control!$B$2)^(B$106-Control!$B$3))</f>
        <v>0.26245012499999998</v>
      </c>
      <c r="C133" s="9">
        <f>C31/((1+Control!$B$2)^(C$106-Control!$B$3))</f>
        <v>0.25357499999999999</v>
      </c>
      <c r="D133" s="9">
        <f>D31/((1+Control!$B$2)^(D$106-Control!$B$3))</f>
        <v>0.245</v>
      </c>
      <c r="E133" s="9">
        <f>E31/((1+Control!$B$2)^(E$106-Control!$B$3))</f>
        <v>0.23671497584541065</v>
      </c>
      <c r="F133" s="9">
        <f>F31/((1+Control!$B$2)^(F$106-Control!$B$3))</f>
        <v>0</v>
      </c>
      <c r="G133" s="9">
        <f>G31/((1+Control!$B$2)^(G$106-Control!$B$3))</f>
        <v>0</v>
      </c>
      <c r="H133" s="9">
        <f>H31/((1+Control!$B$2)^(H$106-Control!$B$3))</f>
        <v>0</v>
      </c>
      <c r="I133" s="9">
        <f>I31/((1+Control!$B$2)^(I$106-Control!$B$3))</f>
        <v>0</v>
      </c>
      <c r="J133" s="9">
        <f>J31/((1+Control!$B$2)^(J$106-Control!$B$3))</f>
        <v>0</v>
      </c>
      <c r="K133" s="9">
        <f>K31/((1+Control!$B$2)^(K$106-Control!$B$3))</f>
        <v>0</v>
      </c>
      <c r="L133" s="9">
        <f>L31/((1+Control!$B$2)^(L$106-Control!$B$3))</f>
        <v>0</v>
      </c>
      <c r="M133" s="9">
        <f>M31/((1+Control!$B$2)^(M$106-Control!$B$3))</f>
        <v>0</v>
      </c>
      <c r="N133" s="9">
        <f>N31/((1+Control!$B$2)^(N$106-Control!$B$3))</f>
        <v>0</v>
      </c>
      <c r="O133" s="9">
        <f>O31/((1+Control!$B$2)^(O$106-Control!$B$3))</f>
        <v>0</v>
      </c>
      <c r="P133" s="9">
        <f>P31/((1+Control!$B$2)^(P$106-Control!$B$3))</f>
        <v>0</v>
      </c>
      <c r="Q133" s="9">
        <f>Q31/((1+Control!$B$2)^(Q$106-Control!$B$3))</f>
        <v>0</v>
      </c>
      <c r="R133" s="9">
        <f>R31/((1+Control!$B$2)^(R$106-Control!$B$3))</f>
        <v>0</v>
      </c>
      <c r="S133" s="9">
        <f>S31/((1+Control!$B$2)^(S$106-Control!$B$3))</f>
        <v>0</v>
      </c>
      <c r="T133" s="9">
        <f>T31/((1+Control!$B$2)^(T$106-Control!$B$3))</f>
        <v>0</v>
      </c>
      <c r="U133" s="9">
        <f>U31/((1+Control!$B$2)^(U$106-Control!$B$3))</f>
        <v>0</v>
      </c>
      <c r="V133" s="9">
        <f>V31/((1+Control!$B$2)^(V$106-Control!$B$3))</f>
        <v>0</v>
      </c>
      <c r="W133" s="9">
        <f>W31/((1+Control!$B$2)^(W$106-Control!$B$3))</f>
        <v>0</v>
      </c>
      <c r="X133" s="9">
        <f>X31/((1+Control!$B$2)^(X$106-Control!$B$3))</f>
        <v>0</v>
      </c>
      <c r="Y133" s="9">
        <f>Y31/((1+Control!$B$2)^(Y$106-Control!$B$3))</f>
        <v>0</v>
      </c>
      <c r="Z133" s="9">
        <f>Z31/((1+Control!$B$2)^(Z$106-Control!$B$3))</f>
        <v>0</v>
      </c>
      <c r="AA133" s="9">
        <f>AA31/((1+Control!$B$2)^(AA$106-Control!$B$3))</f>
        <v>0</v>
      </c>
      <c r="AB133" s="9">
        <f>AB31/((1+Control!$B$2)^(AB$106-Control!$B$3))</f>
        <v>0</v>
      </c>
      <c r="AC133" s="9">
        <f>AC31/((1+Control!$B$2)^(AC$106-Control!$B$3))</f>
        <v>0</v>
      </c>
      <c r="AD133" s="9">
        <f>AD31/((1+Control!$B$2)^(AD$106-Control!$B$3))</f>
        <v>0</v>
      </c>
      <c r="AE133" s="9">
        <f>AE31/((1+Control!$B$2)^(AE$106-Control!$B$3))</f>
        <v>0</v>
      </c>
      <c r="AF133" s="9">
        <f>AF31/((1+Control!$B$2)^(AF$106-Control!$B$3))</f>
        <v>0</v>
      </c>
      <c r="AG133" s="9">
        <f>AG31/((1+Control!$B$2)^(AG$106-Control!$B$3))</f>
        <v>0</v>
      </c>
      <c r="AH133" s="9">
        <f>AH31/((1+Control!$B$2)^(AH$106-Control!$B$3))</f>
        <v>0</v>
      </c>
      <c r="AI133" s="9">
        <f>AI31/((1+Control!$B$2)^(AI$106-Control!$B$3))</f>
        <v>0</v>
      </c>
      <c r="AJ133" s="9">
        <f>AJ31/((1+Control!$B$2)^(AJ$106-Control!$B$3))</f>
        <v>0</v>
      </c>
      <c r="AK133" s="9">
        <f>AK31/((1+Control!$B$2)^(AK$106-Control!$B$3))</f>
        <v>0</v>
      </c>
      <c r="AL133" s="9">
        <f>AL31/((1+Control!$B$2)^(AL$106-Control!$B$3))</f>
        <v>0</v>
      </c>
      <c r="AM133" s="9">
        <f>AM31/((1+Control!$B$2)^(AM$106-Control!$B$3))</f>
        <v>0</v>
      </c>
      <c r="AN133" s="9">
        <f>AN31/((1+Control!$B$2)^(AN$106-Control!$B$3))</f>
        <v>0</v>
      </c>
      <c r="AO133" s="9">
        <f>AO31/((1+Control!$B$2)^(AO$106-Control!$B$3))</f>
        <v>0</v>
      </c>
      <c r="AP133" s="9">
        <f>AP31/((1+Control!$B$2)^(AP$106-Control!$B$3))</f>
        <v>0</v>
      </c>
      <c r="AQ133" s="9">
        <f>AQ31/((1+Control!$B$2)^(AQ$106-Control!$B$3))</f>
        <v>0</v>
      </c>
      <c r="AR133" s="9">
        <f>AR31/((1+Control!$B$2)^(AR$106-Control!$B$3))</f>
        <v>0</v>
      </c>
      <c r="AS133" s="9">
        <f>AS31/((1+Control!$B$2)^(AS$106-Control!$B$3))</f>
        <v>0</v>
      </c>
      <c r="AT133" s="9">
        <f>AT31/((1+Control!$B$2)^(AT$106-Control!$B$3))</f>
        <v>0</v>
      </c>
      <c r="AU133" s="9">
        <f>AU31/((1+Control!$B$2)^(AU$106-Control!$B$3))</f>
        <v>0</v>
      </c>
    </row>
    <row r="134" spans="1:47">
      <c r="A134" s="5" t="str">
        <f t="shared" si="0"/>
        <v>PRD/Active Transportation</v>
      </c>
      <c r="B134" s="9">
        <f>B32/((1+Control!$B$2)^(B$106-Control!$B$3))</f>
        <v>1.1180910937499999</v>
      </c>
      <c r="C134" s="9">
        <f>C32/((1+Control!$B$2)^(C$106-Control!$B$3))</f>
        <v>1.0802812499999999</v>
      </c>
      <c r="D134" s="9">
        <f>D32/((1+Control!$B$2)^(D$106-Control!$B$3))</f>
        <v>1.04375</v>
      </c>
      <c r="E134" s="9">
        <f>E32/((1+Control!$B$2)^(E$106-Control!$B$3))</f>
        <v>1.0084541062801933</v>
      </c>
      <c r="F134" s="9">
        <f>F32/((1+Control!$B$2)^(F$106-Control!$B$3))</f>
        <v>5.0236211546860581</v>
      </c>
      <c r="G134" s="9">
        <f>G32/((1+Control!$B$2)^(G$106-Control!$B$3))</f>
        <v>4.8537402460734862</v>
      </c>
      <c r="H134" s="9">
        <f>H32/((1+Control!$B$2)^(H$106-Control!$B$3))</f>
        <v>4.6896041024864603</v>
      </c>
      <c r="I134" s="9">
        <f>I32/((1+Control!$B$2)^(I$106-Control!$B$3))</f>
        <v>4.531018456508658</v>
      </c>
      <c r="J134" s="9">
        <f>J32/((1+Control!$B$2)^(J$106-Control!$B$3))</f>
        <v>4.3777956101532922</v>
      </c>
      <c r="K134" s="9">
        <f>K32/((1+Control!$B$2)^(K$106-Control!$B$3))</f>
        <v>4.2297542127084959</v>
      </c>
      <c r="L134" s="9">
        <f>L32/((1+Control!$B$2)^(L$106-Control!$B$3))</f>
        <v>4.0867190460951655</v>
      </c>
      <c r="M134" s="9">
        <f>M32/((1+Control!$B$2)^(M$106-Control!$B$3))</f>
        <v>0.91716371523701767</v>
      </c>
      <c r="N134" s="9">
        <f>N32/((1+Control!$B$2)^(N$106-Control!$B$3))</f>
        <v>0.88614851713721521</v>
      </c>
      <c r="O134" s="9">
        <f>O32/((1+Control!$B$2)^(O$106-Control!$B$3))</f>
        <v>0.85618214216156052</v>
      </c>
      <c r="P134" s="9">
        <f>P32/((1+Control!$B$2)^(P$106-Control!$B$3))</f>
        <v>0.82722912286141126</v>
      </c>
      <c r="Q134" s="9">
        <f>Q32/((1+Control!$B$2)^(Q$106-Control!$B$3))</f>
        <v>0.79925519117044586</v>
      </c>
      <c r="R134" s="9">
        <f>R32/((1+Control!$B$2)^(R$106-Control!$B$3))</f>
        <v>0.77222723784584124</v>
      </c>
      <c r="S134" s="9">
        <f>S32/((1+Control!$B$2)^(S$106-Control!$B$3))</f>
        <v>0.74611327328100618</v>
      </c>
      <c r="T134" s="9">
        <f>T32/((1+Control!$B$2)^(T$106-Control!$B$3))</f>
        <v>0.72088238964348439</v>
      </c>
      <c r="U134" s="9">
        <f>U32/((1+Control!$B$2)^(U$106-Control!$B$3))</f>
        <v>0.1581065724145613</v>
      </c>
      <c r="V134" s="9">
        <f>V32/((1+Control!$B$2)^(V$106-Control!$B$3))</f>
        <v>0.15275997334740224</v>
      </c>
      <c r="W134" s="9">
        <f>W32/((1+Control!$B$2)^(W$106-Control!$B$3))</f>
        <v>0.14759417714724857</v>
      </c>
      <c r="X134" s="9">
        <f>X32/((1+Control!$B$2)^(X$106-Control!$B$3))</f>
        <v>0.14260306970748654</v>
      </c>
      <c r="Y134" s="9">
        <f>Y32/((1+Control!$B$2)^(Y$106-Control!$B$3))</f>
        <v>0.137780743678731</v>
      </c>
      <c r="Z134" s="9">
        <f>Z32/((1+Control!$B$2)^(Z$106-Control!$B$3))</f>
        <v>0.13312149147703475</v>
      </c>
      <c r="AA134" s="9">
        <f>AA32/((1+Control!$B$2)^(AA$106-Control!$B$3))</f>
        <v>0.128619798528536</v>
      </c>
      <c r="AB134" s="9">
        <f>AB32/((1+Control!$B$2)^(AB$106-Control!$B$3))</f>
        <v>0.12427033674254689</v>
      </c>
      <c r="AC134" s="9">
        <f>AC32/((1+Control!$B$2)^(AC$106-Control!$B$3))</f>
        <v>0</v>
      </c>
      <c r="AD134" s="9">
        <f>AD32/((1+Control!$B$2)^(AD$106-Control!$B$3))</f>
        <v>0</v>
      </c>
      <c r="AE134" s="9">
        <f>AE32/((1+Control!$B$2)^(AE$106-Control!$B$3))</f>
        <v>0</v>
      </c>
      <c r="AF134" s="9">
        <f>AF32/((1+Control!$B$2)^(AF$106-Control!$B$3))</f>
        <v>0</v>
      </c>
      <c r="AG134" s="9">
        <f>AG32/((1+Control!$B$2)^(AG$106-Control!$B$3))</f>
        <v>0</v>
      </c>
      <c r="AH134" s="9">
        <f>AH32/((1+Control!$B$2)^(AH$106-Control!$B$3))</f>
        <v>0</v>
      </c>
      <c r="AI134" s="9">
        <f>AI32/((1+Control!$B$2)^(AI$106-Control!$B$3))</f>
        <v>0</v>
      </c>
      <c r="AJ134" s="9">
        <f>AJ32/((1+Control!$B$2)^(AJ$106-Control!$B$3))</f>
        <v>0</v>
      </c>
      <c r="AK134" s="9">
        <f>AK32/((1+Control!$B$2)^(AK$106-Control!$B$3))</f>
        <v>0</v>
      </c>
      <c r="AL134" s="9">
        <f>AL32/((1+Control!$B$2)^(AL$106-Control!$B$3))</f>
        <v>0</v>
      </c>
      <c r="AM134" s="9">
        <f>AM32/((1+Control!$B$2)^(AM$106-Control!$B$3))</f>
        <v>0</v>
      </c>
      <c r="AN134" s="9">
        <f>AN32/((1+Control!$B$2)^(AN$106-Control!$B$3))</f>
        <v>0</v>
      </c>
      <c r="AO134" s="9">
        <f>AO32/((1+Control!$B$2)^(AO$106-Control!$B$3))</f>
        <v>0</v>
      </c>
      <c r="AP134" s="9">
        <f>AP32/((1+Control!$B$2)^(AP$106-Control!$B$3))</f>
        <v>0</v>
      </c>
      <c r="AQ134" s="9">
        <f>AQ32/((1+Control!$B$2)^(AQ$106-Control!$B$3))</f>
        <v>0</v>
      </c>
      <c r="AR134" s="9">
        <f>AR32/((1+Control!$B$2)^(AR$106-Control!$B$3))</f>
        <v>0</v>
      </c>
      <c r="AS134" s="9">
        <f>AS32/((1+Control!$B$2)^(AS$106-Control!$B$3))</f>
        <v>0</v>
      </c>
      <c r="AT134" s="9">
        <f>AT32/((1+Control!$B$2)^(AT$106-Control!$B$3))</f>
        <v>0</v>
      </c>
      <c r="AU134" s="9">
        <f>AU32/((1+Control!$B$2)^(AU$106-Control!$B$3))</f>
        <v>0</v>
      </c>
    </row>
    <row r="135" spans="1:47">
      <c r="A135" s="5" t="str">
        <f t="shared" si="0"/>
        <v>Transit/Active Transportation</v>
      </c>
      <c r="B135" s="9">
        <f>B33/((1+Control!$B$2)^(B$106-Control!$B$3))</f>
        <v>7.5036633187499984</v>
      </c>
      <c r="C135" s="9">
        <f>C33/((1+Control!$B$2)^(C$106-Control!$B$3))</f>
        <v>7.2499162499999992</v>
      </c>
      <c r="D135" s="9">
        <f>D33/((1+Control!$B$2)^(D$106-Control!$B$3))</f>
        <v>7.0047499999999996</v>
      </c>
      <c r="E135" s="9">
        <f>E33/((1+Control!$B$2)^(E$106-Control!$B$3))</f>
        <v>6.7678743961352659</v>
      </c>
      <c r="F135" s="9">
        <f>F33/((1+Control!$B$2)^(F$106-Control!$B$3))</f>
        <v>0.91321698948887242</v>
      </c>
      <c r="G135" s="9">
        <f>G33/((1+Control!$B$2)^(G$106-Control!$B$3))</f>
        <v>0.88233525554480441</v>
      </c>
      <c r="H135" s="9">
        <f>H33/((1+Control!$B$2)^(H$106-Control!$B$3))</f>
        <v>0.8524978314442555</v>
      </c>
      <c r="I135" s="9">
        <f>I33/((1+Control!$B$2)^(I$106-Control!$B$3))</f>
        <v>0.82366940236159969</v>
      </c>
      <c r="J135" s="9">
        <f>J33/((1+Control!$B$2)^(J$106-Control!$B$3))</f>
        <v>0.7958158476923668</v>
      </c>
      <c r="K135" s="9">
        <f>K33/((1+Control!$B$2)^(K$106-Control!$B$3))</f>
        <v>0.76890420066895349</v>
      </c>
      <c r="L135" s="9">
        <f>L33/((1+Control!$B$2)^(L$106-Control!$B$3))</f>
        <v>0.74290260934198415</v>
      </c>
      <c r="M135" s="9">
        <f>M33/((1+Control!$B$2)^(M$106-Control!$B$3))</f>
        <v>0.71778029888114425</v>
      </c>
      <c r="N135" s="9">
        <f>N33/((1+Control!$B$2)^(N$106-Control!$B$3))</f>
        <v>0.69350753515086405</v>
      </c>
      <c r="O135" s="9">
        <f>O33/((1+Control!$B$2)^(O$106-Control!$B$3))</f>
        <v>0.67005558951774302</v>
      </c>
      <c r="P135" s="9">
        <f>P33/((1+Control!$B$2)^(P$106-Control!$B$3))</f>
        <v>0.64739670484806089</v>
      </c>
      <c r="Q135" s="9">
        <f>Q33/((1+Control!$B$2)^(Q$106-Control!$B$3))</f>
        <v>0.62550406265513148</v>
      </c>
      <c r="R135" s="9">
        <f>R33/((1+Control!$B$2)^(R$106-Control!$B$3))</f>
        <v>0.60435175135761487</v>
      </c>
      <c r="S135" s="9">
        <f>S33/((1+Control!$B$2)^(S$106-Control!$B$3))</f>
        <v>0.5839147356112222</v>
      </c>
      <c r="T135" s="9">
        <f>T33/((1+Control!$B$2)^(T$106-Control!$B$3))</f>
        <v>0.56416882667750945</v>
      </c>
      <c r="U135" s="9">
        <f>U33/((1+Control!$B$2)^(U$106-Control!$B$3))</f>
        <v>0.54509065379469512</v>
      </c>
      <c r="V135" s="9">
        <f>V33/((1+Control!$B$2)^(V$106-Control!$B$3))</f>
        <v>0.52665763651661368</v>
      </c>
      <c r="W135" s="9">
        <f>W33/((1+Control!$B$2)^(W$106-Control!$B$3))</f>
        <v>0.50884795798706639</v>
      </c>
      <c r="X135" s="9">
        <f>X33/((1+Control!$B$2)^(X$106-Control!$B$3))</f>
        <v>0.49164053911793865</v>
      </c>
      <c r="Y135" s="9">
        <f>Y33/((1+Control!$B$2)^(Y$106-Control!$B$3))</f>
        <v>0.47501501364052051</v>
      </c>
      <c r="Z135" s="9">
        <f>Z33/((1+Control!$B$2)^(Z$106-Control!$B$3))</f>
        <v>0.45895170400050289</v>
      </c>
      <c r="AA135" s="9">
        <f>AA33/((1+Control!$B$2)^(AA$106-Control!$B$3))</f>
        <v>0.44343159806811872</v>
      </c>
      <c r="AB135" s="9">
        <f>AB33/((1+Control!$B$2)^(AB$106-Control!$B$3))</f>
        <v>0.42843632663586362</v>
      </c>
      <c r="AC135" s="9">
        <f>AC33/((1+Control!$B$2)^(AC$106-Control!$B$3))</f>
        <v>0</v>
      </c>
      <c r="AD135" s="9">
        <f>AD33/((1+Control!$B$2)^(AD$106-Control!$B$3))</f>
        <v>0</v>
      </c>
      <c r="AE135" s="9">
        <f>AE33/((1+Control!$B$2)^(AE$106-Control!$B$3))</f>
        <v>0</v>
      </c>
      <c r="AF135" s="9">
        <f>AF33/((1+Control!$B$2)^(AF$106-Control!$B$3))</f>
        <v>0</v>
      </c>
      <c r="AG135" s="9">
        <f>AG33/((1+Control!$B$2)^(AG$106-Control!$B$3))</f>
        <v>0</v>
      </c>
      <c r="AH135" s="9">
        <f>AH33/((1+Control!$B$2)^(AH$106-Control!$B$3))</f>
        <v>0</v>
      </c>
      <c r="AI135" s="9">
        <f>AI33/((1+Control!$B$2)^(AI$106-Control!$B$3))</f>
        <v>0</v>
      </c>
      <c r="AJ135" s="9">
        <f>AJ33/((1+Control!$B$2)^(AJ$106-Control!$B$3))</f>
        <v>0</v>
      </c>
      <c r="AK135" s="9">
        <f>AK33/((1+Control!$B$2)^(AK$106-Control!$B$3))</f>
        <v>0</v>
      </c>
      <c r="AL135" s="9">
        <f>AL33/((1+Control!$B$2)^(AL$106-Control!$B$3))</f>
        <v>0</v>
      </c>
      <c r="AM135" s="9">
        <f>AM33/((1+Control!$B$2)^(AM$106-Control!$B$3))</f>
        <v>0</v>
      </c>
      <c r="AN135" s="9">
        <f>AN33/((1+Control!$B$2)^(AN$106-Control!$B$3))</f>
        <v>0</v>
      </c>
      <c r="AO135" s="9">
        <f>AO33/((1+Control!$B$2)^(AO$106-Control!$B$3))</f>
        <v>0</v>
      </c>
      <c r="AP135" s="9">
        <f>AP33/((1+Control!$B$2)^(AP$106-Control!$B$3))</f>
        <v>0</v>
      </c>
      <c r="AQ135" s="9">
        <f>AQ33/((1+Control!$B$2)^(AQ$106-Control!$B$3))</f>
        <v>0</v>
      </c>
      <c r="AR135" s="9">
        <f>AR33/((1+Control!$B$2)^(AR$106-Control!$B$3))</f>
        <v>0</v>
      </c>
      <c r="AS135" s="9">
        <f>AS33/((1+Control!$B$2)^(AS$106-Control!$B$3))</f>
        <v>0</v>
      </c>
      <c r="AT135" s="9">
        <f>AT33/((1+Control!$B$2)^(AT$106-Control!$B$3))</f>
        <v>0</v>
      </c>
      <c r="AU135" s="9">
        <f>AU33/((1+Control!$B$2)^(AU$106-Control!$B$3))</f>
        <v>0</v>
      </c>
    </row>
    <row r="136" spans="1:47">
      <c r="A136" s="5" t="str">
        <f t="shared" si="0"/>
        <v>Transit/Transit</v>
      </c>
      <c r="B136" s="9">
        <f>B34/((1+Control!$B$2)^(B$106-Control!$B$3))</f>
        <v>467.99916021323855</v>
      </c>
      <c r="C136" s="9">
        <f>C34/((1+Control!$B$2)^(C$106-Control!$B$3))</f>
        <v>482.615570110303</v>
      </c>
      <c r="D136" s="9">
        <f>D34/((1+Control!$B$2)^(D$106-Control!$B$3))</f>
        <v>439.51158182154882</v>
      </c>
      <c r="E136" s="9">
        <f>E34/((1+Control!$B$2)^(E$106-Control!$B$3))</f>
        <v>763.83090320922599</v>
      </c>
      <c r="F136" s="9">
        <f>F34/((1+Control!$B$2)^(F$106-Control!$B$3))</f>
        <v>366.86760726433312</v>
      </c>
      <c r="G136" s="9">
        <f>G34/((1+Control!$B$2)^(G$106-Control!$B$3))</f>
        <v>174.07291516043722</v>
      </c>
      <c r="H136" s="9">
        <f>H34/((1+Control!$B$2)^(H$106-Control!$B$3))</f>
        <v>168.18639145935964</v>
      </c>
      <c r="I136" s="9">
        <f>I34/((1+Control!$B$2)^(I$106-Control!$B$3))</f>
        <v>162.49892894624122</v>
      </c>
      <c r="J136" s="9">
        <f>J34/((1+Control!$B$2)^(J$106-Control!$B$3))</f>
        <v>157.00379608332483</v>
      </c>
      <c r="K136" s="9">
        <f>K34/((1+Control!$B$2)^(K$106-Control!$B$3))</f>
        <v>151.69448896939599</v>
      </c>
      <c r="L136" s="9">
        <f>L34/((1+Control!$B$2)^(L$106-Control!$B$3))</f>
        <v>146.56472364192851</v>
      </c>
      <c r="M136" s="9">
        <f>M34/((1+Control!$B$2)^(M$106-Control!$B$3))</f>
        <v>132.1939217708927</v>
      </c>
      <c r="N136" s="9">
        <f>N34/((1+Control!$B$2)^(N$106-Control!$B$3))</f>
        <v>127.72359591390601</v>
      </c>
      <c r="O136" s="9">
        <f>O34/((1+Control!$B$2)^(O$106-Control!$B$3))</f>
        <v>123.40444049652754</v>
      </c>
      <c r="P136" s="9">
        <f>P34/((1+Control!$B$2)^(P$106-Control!$B$3))</f>
        <v>119.23134347490584</v>
      </c>
      <c r="Q136" s="9">
        <f>Q34/((1+Control!$B$2)^(Q$106-Control!$B$3))</f>
        <v>115.19936567623755</v>
      </c>
      <c r="R136" s="9">
        <f>R34/((1+Control!$B$2)^(R$106-Control!$B$3))</f>
        <v>111.30373495288651</v>
      </c>
      <c r="S136" s="9">
        <f>S34/((1+Control!$B$2)^(S$106-Control!$B$3))</f>
        <v>107.53984053418988</v>
      </c>
      <c r="T136" s="9">
        <f>T34/((1+Control!$B$2)^(T$106-Control!$B$3))</f>
        <v>103.90322756926561</v>
      </c>
      <c r="U136" s="9">
        <f>U34/((1+Control!$B$2)^(U$106-Control!$B$3))</f>
        <v>96.712046910094699</v>
      </c>
      <c r="V136" s="9">
        <f>V34/((1+Control!$B$2)^(V$106-Control!$B$3))</f>
        <v>93.441591217482809</v>
      </c>
      <c r="W136" s="9">
        <f>W34/((1+Control!$B$2)^(W$106-Control!$B$3))</f>
        <v>90.281730644910937</v>
      </c>
      <c r="X136" s="9">
        <f>X34/((1+Control!$B$2)^(X$106-Control!$B$3))</f>
        <v>87.22872526078352</v>
      </c>
      <c r="Y136" s="9">
        <f>Y34/((1+Control!$B$2)^(Y$106-Control!$B$3))</f>
        <v>84.27896160462177</v>
      </c>
      <c r="Z136" s="9">
        <f>Z34/((1+Control!$B$2)^(Z$106-Control!$B$3))</f>
        <v>81.428948410262578</v>
      </c>
      <c r="AA136" s="9">
        <f>AA34/((1+Control!$B$2)^(AA$106-Control!$B$3))</f>
        <v>78.675312473683661</v>
      </c>
      <c r="AB136" s="9">
        <f>AB34/((1+Control!$B$2)^(AB$106-Control!$B$3))</f>
        <v>76.014794660563936</v>
      </c>
      <c r="AC136" s="9">
        <f>AC34/((1+Control!$B$2)^(AC$106-Control!$B$3))</f>
        <v>0</v>
      </c>
      <c r="AD136" s="9">
        <f>AD34/((1+Control!$B$2)^(AD$106-Control!$B$3))</f>
        <v>0</v>
      </c>
      <c r="AE136" s="9">
        <f>AE34/((1+Control!$B$2)^(AE$106-Control!$B$3))</f>
        <v>0</v>
      </c>
      <c r="AF136" s="9">
        <f>AF34/((1+Control!$B$2)^(AF$106-Control!$B$3))</f>
        <v>0</v>
      </c>
      <c r="AG136" s="9">
        <f>AG34/((1+Control!$B$2)^(AG$106-Control!$B$3))</f>
        <v>0</v>
      </c>
      <c r="AH136" s="9">
        <f>AH34/((1+Control!$B$2)^(AH$106-Control!$B$3))</f>
        <v>0</v>
      </c>
      <c r="AI136" s="9">
        <f>AI34/((1+Control!$B$2)^(AI$106-Control!$B$3))</f>
        <v>0</v>
      </c>
      <c r="AJ136" s="9">
        <f>AJ34/((1+Control!$B$2)^(AJ$106-Control!$B$3))</f>
        <v>0</v>
      </c>
      <c r="AK136" s="9">
        <f>AK34/((1+Control!$B$2)^(AK$106-Control!$B$3))</f>
        <v>0</v>
      </c>
      <c r="AL136" s="9">
        <f>AL34/((1+Control!$B$2)^(AL$106-Control!$B$3))</f>
        <v>0</v>
      </c>
      <c r="AM136" s="9">
        <f>AM34/((1+Control!$B$2)^(AM$106-Control!$B$3))</f>
        <v>0</v>
      </c>
      <c r="AN136" s="9">
        <f>AN34/((1+Control!$B$2)^(AN$106-Control!$B$3))</f>
        <v>0</v>
      </c>
      <c r="AO136" s="9">
        <f>AO34/((1+Control!$B$2)^(AO$106-Control!$B$3))</f>
        <v>0</v>
      </c>
      <c r="AP136" s="9">
        <f>AP34/((1+Control!$B$2)^(AP$106-Control!$B$3))</f>
        <v>0</v>
      </c>
      <c r="AQ136" s="9">
        <f>AQ34/((1+Control!$B$2)^(AQ$106-Control!$B$3))</f>
        <v>0</v>
      </c>
      <c r="AR136" s="9">
        <f>AR34/((1+Control!$B$2)^(AR$106-Control!$B$3))</f>
        <v>0</v>
      </c>
      <c r="AS136" s="9">
        <f>AS34/((1+Control!$B$2)^(AS$106-Control!$B$3))</f>
        <v>0</v>
      </c>
      <c r="AT136" s="9">
        <f>AT34/((1+Control!$B$2)^(AT$106-Control!$B$3))</f>
        <v>0</v>
      </c>
      <c r="AU136" s="9">
        <f>AU34/((1+Control!$B$2)^(AU$106-Control!$B$3))</f>
        <v>0</v>
      </c>
    </row>
    <row r="137" spans="1:47">
      <c r="A137" s="5" t="str">
        <f t="shared" si="0"/>
        <v>Transit/TSMO/TDM</v>
      </c>
      <c r="B137" s="9">
        <f>B35/((1+Control!$B$2)^(B$106-Control!$B$3))</f>
        <v>0</v>
      </c>
      <c r="C137" s="9">
        <f>C35/((1+Control!$B$2)^(C$106-Control!$B$3))</f>
        <v>0</v>
      </c>
      <c r="D137" s="9">
        <f>D35/((1+Control!$B$2)^(D$106-Control!$B$3))</f>
        <v>0</v>
      </c>
      <c r="E137" s="9">
        <f>E35/((1+Control!$B$2)^(E$106-Control!$B$3))</f>
        <v>0.14371980676328502</v>
      </c>
      <c r="F137" s="9">
        <f>F35/((1+Control!$B$2)^(F$106-Control!$B$3))</f>
        <v>0.13885971667950245</v>
      </c>
      <c r="G137" s="9">
        <f>G35/((1+Control!$B$2)^(G$106-Control!$B$3))</f>
        <v>0.13416397746811831</v>
      </c>
      <c r="H137" s="9">
        <f>H35/((1+Control!$B$2)^(H$106-Control!$B$3))</f>
        <v>0.12962703137016263</v>
      </c>
      <c r="I137" s="9">
        <f>I35/((1+Control!$B$2)^(I$106-Control!$B$3))</f>
        <v>0.12524350857020547</v>
      </c>
      <c r="J137" s="9">
        <f>J35/((1+Control!$B$2)^(J$106-Control!$B$3))</f>
        <v>0.12100822084077822</v>
      </c>
      <c r="K137" s="9">
        <f>K35/((1+Control!$B$2)^(K$106-Control!$B$3))</f>
        <v>0.1169161554017181</v>
      </c>
      <c r="L137" s="9">
        <f>L35/((1+Control!$B$2)^(L$106-Control!$B$3))</f>
        <v>0.11296246898716726</v>
      </c>
      <c r="M137" s="9">
        <f>M35/((1+Control!$B$2)^(M$106-Control!$B$3))</f>
        <v>0</v>
      </c>
      <c r="N137" s="9">
        <f>N35/((1+Control!$B$2)^(N$106-Control!$B$3))</f>
        <v>0</v>
      </c>
      <c r="O137" s="9">
        <f>O35/((1+Control!$B$2)^(O$106-Control!$B$3))</f>
        <v>0</v>
      </c>
      <c r="P137" s="9">
        <f>P35/((1+Control!$B$2)^(P$106-Control!$B$3))</f>
        <v>0</v>
      </c>
      <c r="Q137" s="9">
        <f>Q35/((1+Control!$B$2)^(Q$106-Control!$B$3))</f>
        <v>0</v>
      </c>
      <c r="R137" s="9">
        <f>R35/((1+Control!$B$2)^(R$106-Control!$B$3))</f>
        <v>0</v>
      </c>
      <c r="S137" s="9">
        <f>S35/((1+Control!$B$2)^(S$106-Control!$B$3))</f>
        <v>0</v>
      </c>
      <c r="T137" s="9">
        <f>T35/((1+Control!$B$2)^(T$106-Control!$B$3))</f>
        <v>0</v>
      </c>
      <c r="U137" s="9">
        <f>U35/((1+Control!$B$2)^(U$106-Control!$B$3))</f>
        <v>0</v>
      </c>
      <c r="V137" s="9">
        <f>V35/((1+Control!$B$2)^(V$106-Control!$B$3))</f>
        <v>0</v>
      </c>
      <c r="W137" s="9">
        <f>W35/((1+Control!$B$2)^(W$106-Control!$B$3))</f>
        <v>0</v>
      </c>
      <c r="X137" s="9">
        <f>X35/((1+Control!$B$2)^(X$106-Control!$B$3))</f>
        <v>0</v>
      </c>
      <c r="Y137" s="9">
        <f>Y35/((1+Control!$B$2)^(Y$106-Control!$B$3))</f>
        <v>0</v>
      </c>
      <c r="Z137" s="9">
        <f>Z35/((1+Control!$B$2)^(Z$106-Control!$B$3))</f>
        <v>0</v>
      </c>
      <c r="AA137" s="9">
        <f>AA35/((1+Control!$B$2)^(AA$106-Control!$B$3))</f>
        <v>0</v>
      </c>
      <c r="AB137" s="9">
        <f>AB35/((1+Control!$B$2)^(AB$106-Control!$B$3))</f>
        <v>0</v>
      </c>
      <c r="AC137" s="9">
        <f>AC35/((1+Control!$B$2)^(AC$106-Control!$B$3))</f>
        <v>0</v>
      </c>
      <c r="AD137" s="9">
        <f>AD35/((1+Control!$B$2)^(AD$106-Control!$B$3))</f>
        <v>0</v>
      </c>
      <c r="AE137" s="9">
        <f>AE35/((1+Control!$B$2)^(AE$106-Control!$B$3))</f>
        <v>0</v>
      </c>
      <c r="AF137" s="9">
        <f>AF35/((1+Control!$B$2)^(AF$106-Control!$B$3))</f>
        <v>0</v>
      </c>
      <c r="AG137" s="9">
        <f>AG35/((1+Control!$B$2)^(AG$106-Control!$B$3))</f>
        <v>0</v>
      </c>
      <c r="AH137" s="9">
        <f>AH35/((1+Control!$B$2)^(AH$106-Control!$B$3))</f>
        <v>0</v>
      </c>
      <c r="AI137" s="9">
        <f>AI35/((1+Control!$B$2)^(AI$106-Control!$B$3))</f>
        <v>0</v>
      </c>
      <c r="AJ137" s="9">
        <f>AJ35/((1+Control!$B$2)^(AJ$106-Control!$B$3))</f>
        <v>0</v>
      </c>
      <c r="AK137" s="9">
        <f>AK35/((1+Control!$B$2)^(AK$106-Control!$B$3))</f>
        <v>0</v>
      </c>
      <c r="AL137" s="9">
        <f>AL35/((1+Control!$B$2)^(AL$106-Control!$B$3))</f>
        <v>0</v>
      </c>
      <c r="AM137" s="9">
        <f>AM35/((1+Control!$B$2)^(AM$106-Control!$B$3))</f>
        <v>0</v>
      </c>
      <c r="AN137" s="9">
        <f>AN35/((1+Control!$B$2)^(AN$106-Control!$B$3))</f>
        <v>0</v>
      </c>
      <c r="AO137" s="9">
        <f>AO35/((1+Control!$B$2)^(AO$106-Control!$B$3))</f>
        <v>0</v>
      </c>
      <c r="AP137" s="9">
        <f>AP35/((1+Control!$B$2)^(AP$106-Control!$B$3))</f>
        <v>0</v>
      </c>
      <c r="AQ137" s="9">
        <f>AQ35/((1+Control!$B$2)^(AQ$106-Control!$B$3))</f>
        <v>0</v>
      </c>
      <c r="AR137" s="9">
        <f>AR35/((1+Control!$B$2)^(AR$106-Control!$B$3))</f>
        <v>0</v>
      </c>
      <c r="AS137" s="9">
        <f>AS35/((1+Control!$B$2)^(AS$106-Control!$B$3))</f>
        <v>0</v>
      </c>
      <c r="AT137" s="9">
        <f>AT35/((1+Control!$B$2)^(AT$106-Control!$B$3))</f>
        <v>0</v>
      </c>
      <c r="AU137" s="9">
        <f>AU35/((1+Control!$B$2)^(AU$106-Control!$B$3))</f>
        <v>0</v>
      </c>
    </row>
    <row r="138" spans="1:47">
      <c r="A138" s="5" t="str">
        <f t="shared" si="0"/>
        <v>Other/0</v>
      </c>
      <c r="B138" s="9">
        <f>B36/((1+Control!$B$2)^(B$106-Control!$B$3))</f>
        <v>0</v>
      </c>
      <c r="C138" s="9">
        <f>C36/((1+Control!$B$2)^(C$106-Control!$B$3))</f>
        <v>1.38645909</v>
      </c>
      <c r="D138" s="9">
        <f>D36/((1+Control!$B$2)^(D$106-Control!$B$3))</f>
        <v>0</v>
      </c>
      <c r="E138" s="9">
        <f>E36/((1+Control!$B$2)^(E$106-Control!$B$3))</f>
        <v>0</v>
      </c>
      <c r="F138" s="9">
        <f>F36/((1+Control!$B$2)^(F$106-Control!$B$3))</f>
        <v>0</v>
      </c>
      <c r="G138" s="9">
        <f>G36/((1+Control!$B$2)^(G$106-Control!$B$3))</f>
        <v>0</v>
      </c>
      <c r="H138" s="9">
        <f>H36/((1+Control!$B$2)^(H$106-Control!$B$3))</f>
        <v>0</v>
      </c>
      <c r="I138" s="9">
        <f>I36/((1+Control!$B$2)^(I$106-Control!$B$3))</f>
        <v>0</v>
      </c>
      <c r="J138" s="9">
        <f>J36/((1+Control!$B$2)^(J$106-Control!$B$3))</f>
        <v>0</v>
      </c>
      <c r="K138" s="9">
        <f>K36/((1+Control!$B$2)^(K$106-Control!$B$3))</f>
        <v>0</v>
      </c>
      <c r="L138" s="9">
        <f>L36/((1+Control!$B$2)^(L$106-Control!$B$3))</f>
        <v>0</v>
      </c>
      <c r="M138" s="9">
        <f>M36/((1+Control!$B$2)^(M$106-Control!$B$3))</f>
        <v>0</v>
      </c>
      <c r="N138" s="9">
        <f>N36/((1+Control!$B$2)^(N$106-Control!$B$3))</f>
        <v>0</v>
      </c>
      <c r="O138" s="9">
        <f>O36/((1+Control!$B$2)^(O$106-Control!$B$3))</f>
        <v>0</v>
      </c>
      <c r="P138" s="9">
        <f>P36/((1+Control!$B$2)^(P$106-Control!$B$3))</f>
        <v>0</v>
      </c>
      <c r="Q138" s="9">
        <f>Q36/((1+Control!$B$2)^(Q$106-Control!$B$3))</f>
        <v>0</v>
      </c>
      <c r="R138" s="9">
        <f>R36/((1+Control!$B$2)^(R$106-Control!$B$3))</f>
        <v>0</v>
      </c>
      <c r="S138" s="9">
        <f>S36/((1+Control!$B$2)^(S$106-Control!$B$3))</f>
        <v>0</v>
      </c>
      <c r="T138" s="9">
        <f>T36/((1+Control!$B$2)^(T$106-Control!$B$3))</f>
        <v>0</v>
      </c>
      <c r="U138" s="9">
        <f>U36/((1+Control!$B$2)^(U$106-Control!$B$3))</f>
        <v>0</v>
      </c>
      <c r="V138" s="9">
        <f>V36/((1+Control!$B$2)^(V$106-Control!$B$3))</f>
        <v>0</v>
      </c>
      <c r="W138" s="9">
        <f>W36/((1+Control!$B$2)^(W$106-Control!$B$3))</f>
        <v>0</v>
      </c>
      <c r="X138" s="9">
        <f>X36/((1+Control!$B$2)^(X$106-Control!$B$3))</f>
        <v>0</v>
      </c>
      <c r="Y138" s="9">
        <f>Y36/((1+Control!$B$2)^(Y$106-Control!$B$3))</f>
        <v>0</v>
      </c>
      <c r="Z138" s="9">
        <f>Z36/((1+Control!$B$2)^(Z$106-Control!$B$3))</f>
        <v>0</v>
      </c>
      <c r="AA138" s="9">
        <f>AA36/((1+Control!$B$2)^(AA$106-Control!$B$3))</f>
        <v>0</v>
      </c>
      <c r="AB138" s="9">
        <f>AB36/((1+Control!$B$2)^(AB$106-Control!$B$3))</f>
        <v>0</v>
      </c>
      <c r="AC138" s="9">
        <f>AC36/((1+Control!$B$2)^(AC$106-Control!$B$3))</f>
        <v>0</v>
      </c>
      <c r="AD138" s="9">
        <f>AD36/((1+Control!$B$2)^(AD$106-Control!$B$3))</f>
        <v>0</v>
      </c>
      <c r="AE138" s="9">
        <f>AE36/((1+Control!$B$2)^(AE$106-Control!$B$3))</f>
        <v>0</v>
      </c>
      <c r="AF138" s="9">
        <f>AF36/((1+Control!$B$2)^(AF$106-Control!$B$3))</f>
        <v>0</v>
      </c>
      <c r="AG138" s="9">
        <f>AG36/((1+Control!$B$2)^(AG$106-Control!$B$3))</f>
        <v>0</v>
      </c>
      <c r="AH138" s="9">
        <f>AH36/((1+Control!$B$2)^(AH$106-Control!$B$3))</f>
        <v>0</v>
      </c>
      <c r="AI138" s="9">
        <f>AI36/((1+Control!$B$2)^(AI$106-Control!$B$3))</f>
        <v>0</v>
      </c>
      <c r="AJ138" s="9">
        <f>AJ36/((1+Control!$B$2)^(AJ$106-Control!$B$3))</f>
        <v>0</v>
      </c>
      <c r="AK138" s="9">
        <f>AK36/((1+Control!$B$2)^(AK$106-Control!$B$3))</f>
        <v>0</v>
      </c>
      <c r="AL138" s="9">
        <f>AL36/((1+Control!$B$2)^(AL$106-Control!$B$3))</f>
        <v>0</v>
      </c>
      <c r="AM138" s="9">
        <f>AM36/((1+Control!$B$2)^(AM$106-Control!$B$3))</f>
        <v>0</v>
      </c>
      <c r="AN138" s="9">
        <f>AN36/((1+Control!$B$2)^(AN$106-Control!$B$3))</f>
        <v>0</v>
      </c>
      <c r="AO138" s="9">
        <f>AO36/((1+Control!$B$2)^(AO$106-Control!$B$3))</f>
        <v>0</v>
      </c>
      <c r="AP138" s="9">
        <f>AP36/((1+Control!$B$2)^(AP$106-Control!$B$3))</f>
        <v>0</v>
      </c>
      <c r="AQ138" s="9">
        <f>AQ36/((1+Control!$B$2)^(AQ$106-Control!$B$3))</f>
        <v>0</v>
      </c>
      <c r="AR138" s="9">
        <f>AR36/((1+Control!$B$2)^(AR$106-Control!$B$3))</f>
        <v>0</v>
      </c>
      <c r="AS138" s="9">
        <f>AS36/((1+Control!$B$2)^(AS$106-Control!$B$3))</f>
        <v>0</v>
      </c>
      <c r="AT138" s="9">
        <f>AT36/((1+Control!$B$2)^(AT$106-Control!$B$3))</f>
        <v>0</v>
      </c>
      <c r="AU138" s="9">
        <f>AU36/((1+Control!$B$2)^(AU$106-Control!$B$3))</f>
        <v>0</v>
      </c>
    </row>
    <row r="139" spans="1:47">
      <c r="A139" s="5" t="str">
        <f t="shared" si="0"/>
        <v>Other/TransportationSystemManagementOperations</v>
      </c>
      <c r="B139" s="9">
        <f>B37/((1+Control!$B$2)^(B$106-Control!$B$3))</f>
        <v>0</v>
      </c>
      <c r="C139" s="9">
        <f>C37/((1+Control!$B$2)^(C$106-Control!$B$3))</f>
        <v>0.10349999999999999</v>
      </c>
      <c r="D139" s="9">
        <f>D37/((1+Control!$B$2)^(D$106-Control!$B$3))</f>
        <v>0</v>
      </c>
      <c r="E139" s="9">
        <f>E37/((1+Control!$B$2)^(E$106-Control!$B$3))</f>
        <v>0</v>
      </c>
      <c r="F139" s="9">
        <f>F37/((1+Control!$B$2)^(F$106-Control!$B$3))</f>
        <v>0</v>
      </c>
      <c r="G139" s="9">
        <f>G37/((1+Control!$B$2)^(G$106-Control!$B$3))</f>
        <v>0</v>
      </c>
      <c r="H139" s="9">
        <f>H37/((1+Control!$B$2)^(H$106-Control!$B$3))</f>
        <v>0</v>
      </c>
      <c r="I139" s="9">
        <f>I37/((1+Control!$B$2)^(I$106-Control!$B$3))</f>
        <v>0</v>
      </c>
      <c r="J139" s="9">
        <f>J37/((1+Control!$B$2)^(J$106-Control!$B$3))</f>
        <v>0</v>
      </c>
      <c r="K139" s="9">
        <f>K37/((1+Control!$B$2)^(K$106-Control!$B$3))</f>
        <v>0</v>
      </c>
      <c r="L139" s="9">
        <f>L37/((1+Control!$B$2)^(L$106-Control!$B$3))</f>
        <v>0</v>
      </c>
      <c r="M139" s="9">
        <f>M37/((1+Control!$B$2)^(M$106-Control!$B$3))</f>
        <v>0</v>
      </c>
      <c r="N139" s="9">
        <f>N37/((1+Control!$B$2)^(N$106-Control!$B$3))</f>
        <v>0</v>
      </c>
      <c r="O139" s="9">
        <f>O37/((1+Control!$B$2)^(O$106-Control!$B$3))</f>
        <v>0</v>
      </c>
      <c r="P139" s="9">
        <f>P37/((1+Control!$B$2)^(P$106-Control!$B$3))</f>
        <v>0</v>
      </c>
      <c r="Q139" s="9">
        <f>Q37/((1+Control!$B$2)^(Q$106-Control!$B$3))</f>
        <v>0</v>
      </c>
      <c r="R139" s="9">
        <f>R37/((1+Control!$B$2)^(R$106-Control!$B$3))</f>
        <v>0</v>
      </c>
      <c r="S139" s="9">
        <f>S37/((1+Control!$B$2)^(S$106-Control!$B$3))</f>
        <v>0</v>
      </c>
      <c r="T139" s="9">
        <f>T37/((1+Control!$B$2)^(T$106-Control!$B$3))</f>
        <v>0</v>
      </c>
      <c r="U139" s="9">
        <f>U37/((1+Control!$B$2)^(U$106-Control!$B$3))</f>
        <v>0</v>
      </c>
      <c r="V139" s="9">
        <f>V37/((1+Control!$B$2)^(V$106-Control!$B$3))</f>
        <v>0</v>
      </c>
      <c r="W139" s="9">
        <f>W37/((1+Control!$B$2)^(W$106-Control!$B$3))</f>
        <v>0</v>
      </c>
      <c r="X139" s="9">
        <f>X37/((1+Control!$B$2)^(X$106-Control!$B$3))</f>
        <v>0</v>
      </c>
      <c r="Y139" s="9">
        <f>Y37/((1+Control!$B$2)^(Y$106-Control!$B$3))</f>
        <v>0</v>
      </c>
      <c r="Z139" s="9">
        <f>Z37/((1+Control!$B$2)^(Z$106-Control!$B$3))</f>
        <v>0</v>
      </c>
      <c r="AA139" s="9">
        <f>AA37/((1+Control!$B$2)^(AA$106-Control!$B$3))</f>
        <v>0</v>
      </c>
      <c r="AB139" s="9">
        <f>AB37/((1+Control!$B$2)^(AB$106-Control!$B$3))</f>
        <v>0</v>
      </c>
      <c r="AC139" s="9">
        <f>AC37/((1+Control!$B$2)^(AC$106-Control!$B$3))</f>
        <v>0</v>
      </c>
      <c r="AD139" s="9">
        <f>AD37/((1+Control!$B$2)^(AD$106-Control!$B$3))</f>
        <v>0</v>
      </c>
      <c r="AE139" s="9">
        <f>AE37/((1+Control!$B$2)^(AE$106-Control!$B$3))</f>
        <v>0</v>
      </c>
      <c r="AF139" s="9">
        <f>AF37/((1+Control!$B$2)^(AF$106-Control!$B$3))</f>
        <v>0</v>
      </c>
      <c r="AG139" s="9">
        <f>AG37/((1+Control!$B$2)^(AG$106-Control!$B$3))</f>
        <v>0</v>
      </c>
      <c r="AH139" s="9">
        <f>AH37/((1+Control!$B$2)^(AH$106-Control!$B$3))</f>
        <v>0</v>
      </c>
      <c r="AI139" s="9">
        <f>AI37/((1+Control!$B$2)^(AI$106-Control!$B$3))</f>
        <v>0</v>
      </c>
      <c r="AJ139" s="9">
        <f>AJ37/((1+Control!$B$2)^(AJ$106-Control!$B$3))</f>
        <v>0</v>
      </c>
      <c r="AK139" s="9">
        <f>AK37/((1+Control!$B$2)^(AK$106-Control!$B$3))</f>
        <v>0</v>
      </c>
      <c r="AL139" s="9">
        <f>AL37/((1+Control!$B$2)^(AL$106-Control!$B$3))</f>
        <v>0</v>
      </c>
      <c r="AM139" s="9">
        <f>AM37/((1+Control!$B$2)^(AM$106-Control!$B$3))</f>
        <v>0</v>
      </c>
      <c r="AN139" s="9">
        <f>AN37/((1+Control!$B$2)^(AN$106-Control!$B$3))</f>
        <v>0</v>
      </c>
      <c r="AO139" s="9">
        <f>AO37/((1+Control!$B$2)^(AO$106-Control!$B$3))</f>
        <v>0</v>
      </c>
      <c r="AP139" s="9">
        <f>AP37/((1+Control!$B$2)^(AP$106-Control!$B$3))</f>
        <v>0</v>
      </c>
      <c r="AQ139" s="9">
        <f>AQ37/((1+Control!$B$2)^(AQ$106-Control!$B$3))</f>
        <v>0</v>
      </c>
      <c r="AR139" s="9">
        <f>AR37/((1+Control!$B$2)^(AR$106-Control!$B$3))</f>
        <v>0</v>
      </c>
      <c r="AS139" s="9">
        <f>AS37/((1+Control!$B$2)^(AS$106-Control!$B$3))</f>
        <v>0</v>
      </c>
      <c r="AT139" s="9">
        <f>AT37/((1+Control!$B$2)^(AT$106-Control!$B$3))</f>
        <v>0</v>
      </c>
      <c r="AU139" s="9">
        <f>AU37/((1+Control!$B$2)^(AU$106-Control!$B$3))</f>
        <v>0</v>
      </c>
    </row>
    <row r="140" spans="1:47">
      <c r="A140" s="5" t="str">
        <f t="shared" ref="A140:A171" si="1">A38</f>
        <v>Other/RoadsandBridges</v>
      </c>
      <c r="B140" s="9">
        <f>B38/((1+Control!$B$2)^(B$106-Control!$B$3))</f>
        <v>0</v>
      </c>
      <c r="C140" s="9">
        <f>C38/((1+Control!$B$2)^(C$106-Control!$B$3))</f>
        <v>0</v>
      </c>
      <c r="D140" s="9">
        <f>D38/((1+Control!$B$2)^(D$106-Control!$B$3))</f>
        <v>0</v>
      </c>
      <c r="E140" s="9">
        <f>E38/((1+Control!$B$2)^(E$106-Control!$B$3))</f>
        <v>0</v>
      </c>
      <c r="F140" s="9">
        <f>F38/((1+Control!$B$2)^(F$106-Control!$B$3))</f>
        <v>0</v>
      </c>
      <c r="G140" s="9">
        <f>G38/((1+Control!$B$2)^(G$106-Control!$B$3))</f>
        <v>0</v>
      </c>
      <c r="H140" s="9">
        <f>H38/((1+Control!$B$2)^(H$106-Control!$B$3))</f>
        <v>0</v>
      </c>
      <c r="I140" s="9">
        <f>I38/((1+Control!$B$2)^(I$106-Control!$B$3))</f>
        <v>0</v>
      </c>
      <c r="J140" s="9">
        <f>J38/((1+Control!$B$2)^(J$106-Control!$B$3))</f>
        <v>0</v>
      </c>
      <c r="K140" s="9">
        <f>K38/((1+Control!$B$2)^(K$106-Control!$B$3))</f>
        <v>0</v>
      </c>
      <c r="L140" s="9">
        <f>L38/((1+Control!$B$2)^(L$106-Control!$B$3))</f>
        <v>0</v>
      </c>
      <c r="M140" s="9">
        <f>M38/((1+Control!$B$2)^(M$106-Control!$B$3))</f>
        <v>0</v>
      </c>
      <c r="N140" s="9">
        <f>N38/((1+Control!$B$2)^(N$106-Control!$B$3))</f>
        <v>0</v>
      </c>
      <c r="O140" s="9">
        <f>O38/((1+Control!$B$2)^(O$106-Control!$B$3))</f>
        <v>0</v>
      </c>
      <c r="P140" s="9">
        <f>P38/((1+Control!$B$2)^(P$106-Control!$B$3))</f>
        <v>0</v>
      </c>
      <c r="Q140" s="9">
        <f>Q38/((1+Control!$B$2)^(Q$106-Control!$B$3))</f>
        <v>0</v>
      </c>
      <c r="R140" s="9">
        <f>R38/((1+Control!$B$2)^(R$106-Control!$B$3))</f>
        <v>0</v>
      </c>
      <c r="S140" s="9">
        <f>S38/((1+Control!$B$2)^(S$106-Control!$B$3))</f>
        <v>0</v>
      </c>
      <c r="T140" s="9">
        <f>T38/((1+Control!$B$2)^(T$106-Control!$B$3))</f>
        <v>0</v>
      </c>
      <c r="U140" s="9">
        <f>U38/((1+Control!$B$2)^(U$106-Control!$B$3))</f>
        <v>0</v>
      </c>
      <c r="V140" s="9">
        <f>V38/((1+Control!$B$2)^(V$106-Control!$B$3))</f>
        <v>0</v>
      </c>
      <c r="W140" s="9">
        <f>W38/((1+Control!$B$2)^(W$106-Control!$B$3))</f>
        <v>0</v>
      </c>
      <c r="X140" s="9">
        <f>X38/((1+Control!$B$2)^(X$106-Control!$B$3))</f>
        <v>0</v>
      </c>
      <c r="Y140" s="9">
        <f>Y38/((1+Control!$B$2)^(Y$106-Control!$B$3))</f>
        <v>0</v>
      </c>
      <c r="Z140" s="9">
        <f>Z38/((1+Control!$B$2)^(Z$106-Control!$B$3))</f>
        <v>0</v>
      </c>
      <c r="AA140" s="9">
        <f>AA38/((1+Control!$B$2)^(AA$106-Control!$B$3))</f>
        <v>0</v>
      </c>
      <c r="AB140" s="9">
        <f>AB38/((1+Control!$B$2)^(AB$106-Control!$B$3))</f>
        <v>0</v>
      </c>
      <c r="AC140" s="9">
        <f>AC38/((1+Control!$B$2)^(AC$106-Control!$B$3))</f>
        <v>0</v>
      </c>
      <c r="AD140" s="9">
        <f>AD38/((1+Control!$B$2)^(AD$106-Control!$B$3))</f>
        <v>0</v>
      </c>
      <c r="AE140" s="9">
        <f>AE38/((1+Control!$B$2)^(AE$106-Control!$B$3))</f>
        <v>0</v>
      </c>
      <c r="AF140" s="9">
        <f>AF38/((1+Control!$B$2)^(AF$106-Control!$B$3))</f>
        <v>0</v>
      </c>
      <c r="AG140" s="9">
        <f>AG38/((1+Control!$B$2)^(AG$106-Control!$B$3))</f>
        <v>0</v>
      </c>
      <c r="AH140" s="9">
        <f>AH38/((1+Control!$B$2)^(AH$106-Control!$B$3))</f>
        <v>0</v>
      </c>
      <c r="AI140" s="9">
        <f>AI38/((1+Control!$B$2)^(AI$106-Control!$B$3))</f>
        <v>0</v>
      </c>
      <c r="AJ140" s="9">
        <f>AJ38/((1+Control!$B$2)^(AJ$106-Control!$B$3))</f>
        <v>0</v>
      </c>
      <c r="AK140" s="9">
        <f>AK38/((1+Control!$B$2)^(AK$106-Control!$B$3))</f>
        <v>0</v>
      </c>
      <c r="AL140" s="9">
        <f>AL38/((1+Control!$B$2)^(AL$106-Control!$B$3))</f>
        <v>0</v>
      </c>
      <c r="AM140" s="9">
        <f>AM38/((1+Control!$B$2)^(AM$106-Control!$B$3))</f>
        <v>0</v>
      </c>
      <c r="AN140" s="9">
        <f>AN38/((1+Control!$B$2)^(AN$106-Control!$B$3))</f>
        <v>0</v>
      </c>
      <c r="AO140" s="9">
        <f>AO38/((1+Control!$B$2)^(AO$106-Control!$B$3))</f>
        <v>0</v>
      </c>
      <c r="AP140" s="9">
        <f>AP38/((1+Control!$B$2)^(AP$106-Control!$B$3))</f>
        <v>0</v>
      </c>
      <c r="AQ140" s="9">
        <f>AQ38/((1+Control!$B$2)^(AQ$106-Control!$B$3))</f>
        <v>0</v>
      </c>
      <c r="AR140" s="9">
        <f>AR38/((1+Control!$B$2)^(AR$106-Control!$B$3))</f>
        <v>0</v>
      </c>
      <c r="AS140" s="9">
        <f>AS38/((1+Control!$B$2)^(AS$106-Control!$B$3))</f>
        <v>0</v>
      </c>
      <c r="AT140" s="9">
        <f>AT38/((1+Control!$B$2)^(AT$106-Control!$B$3))</f>
        <v>0</v>
      </c>
      <c r="AU140" s="9">
        <f>AU38/((1+Control!$B$2)^(AU$106-Control!$B$3))</f>
        <v>0</v>
      </c>
    </row>
    <row r="141" spans="1:47">
      <c r="A141" s="5" t="str">
        <f t="shared" si="1"/>
        <v>Other/Trail</v>
      </c>
      <c r="B141" s="9">
        <f>B39/((1+Control!$B$2)^(B$106-Control!$B$3))</f>
        <v>0</v>
      </c>
      <c r="C141" s="9">
        <f>C39/((1+Control!$B$2)^(C$106-Control!$B$3))</f>
        <v>3.9126032549999996</v>
      </c>
      <c r="D141" s="9">
        <f>D39/((1+Control!$B$2)^(D$106-Control!$B$3))</f>
        <v>0</v>
      </c>
      <c r="E141" s="9">
        <f>E39/((1+Control!$B$2)^(E$106-Control!$B$3))</f>
        <v>0</v>
      </c>
      <c r="F141" s="9">
        <f>F39/((1+Control!$B$2)^(F$106-Control!$B$3))</f>
        <v>0</v>
      </c>
      <c r="G141" s="9">
        <f>G39/((1+Control!$B$2)^(G$106-Control!$B$3))</f>
        <v>0</v>
      </c>
      <c r="H141" s="9">
        <f>H39/((1+Control!$B$2)^(H$106-Control!$B$3))</f>
        <v>0</v>
      </c>
      <c r="I141" s="9">
        <f>I39/((1+Control!$B$2)^(I$106-Control!$B$3))</f>
        <v>0</v>
      </c>
      <c r="J141" s="9">
        <f>J39/((1+Control!$B$2)^(J$106-Control!$B$3))</f>
        <v>0</v>
      </c>
      <c r="K141" s="9">
        <f>K39/((1+Control!$B$2)^(K$106-Control!$B$3))</f>
        <v>0</v>
      </c>
      <c r="L141" s="9">
        <f>L39/((1+Control!$B$2)^(L$106-Control!$B$3))</f>
        <v>0</v>
      </c>
      <c r="M141" s="9">
        <f>M39/((1+Control!$B$2)^(M$106-Control!$B$3))</f>
        <v>0</v>
      </c>
      <c r="N141" s="9">
        <f>N39/((1+Control!$B$2)^(N$106-Control!$B$3))</f>
        <v>0</v>
      </c>
      <c r="O141" s="9">
        <f>O39/((1+Control!$B$2)^(O$106-Control!$B$3))</f>
        <v>0</v>
      </c>
      <c r="P141" s="9">
        <f>P39/((1+Control!$B$2)^(P$106-Control!$B$3))</f>
        <v>0</v>
      </c>
      <c r="Q141" s="9">
        <f>Q39/((1+Control!$B$2)^(Q$106-Control!$B$3))</f>
        <v>0</v>
      </c>
      <c r="R141" s="9">
        <f>R39/((1+Control!$B$2)^(R$106-Control!$B$3))</f>
        <v>0</v>
      </c>
      <c r="S141" s="9">
        <f>S39/((1+Control!$B$2)^(S$106-Control!$B$3))</f>
        <v>0</v>
      </c>
      <c r="T141" s="9">
        <f>T39/((1+Control!$B$2)^(T$106-Control!$B$3))</f>
        <v>0</v>
      </c>
      <c r="U141" s="9">
        <f>U39/((1+Control!$B$2)^(U$106-Control!$B$3))</f>
        <v>0</v>
      </c>
      <c r="V141" s="9">
        <f>V39/((1+Control!$B$2)^(V$106-Control!$B$3))</f>
        <v>0</v>
      </c>
      <c r="W141" s="9">
        <f>W39/((1+Control!$B$2)^(W$106-Control!$B$3))</f>
        <v>0</v>
      </c>
      <c r="X141" s="9">
        <f>X39/((1+Control!$B$2)^(X$106-Control!$B$3))</f>
        <v>0</v>
      </c>
      <c r="Y141" s="9">
        <f>Y39/((1+Control!$B$2)^(Y$106-Control!$B$3))</f>
        <v>0</v>
      </c>
      <c r="Z141" s="9">
        <f>Z39/((1+Control!$B$2)^(Z$106-Control!$B$3))</f>
        <v>0</v>
      </c>
      <c r="AA141" s="9">
        <f>AA39/((1+Control!$B$2)^(AA$106-Control!$B$3))</f>
        <v>0</v>
      </c>
      <c r="AB141" s="9">
        <f>AB39/((1+Control!$B$2)^(AB$106-Control!$B$3))</f>
        <v>0</v>
      </c>
      <c r="AC141" s="9">
        <f>AC39/((1+Control!$B$2)^(AC$106-Control!$B$3))</f>
        <v>0</v>
      </c>
      <c r="AD141" s="9">
        <f>AD39/((1+Control!$B$2)^(AD$106-Control!$B$3))</f>
        <v>0</v>
      </c>
      <c r="AE141" s="9">
        <f>AE39/((1+Control!$B$2)^(AE$106-Control!$B$3))</f>
        <v>0</v>
      </c>
      <c r="AF141" s="9">
        <f>AF39/((1+Control!$B$2)^(AF$106-Control!$B$3))</f>
        <v>0</v>
      </c>
      <c r="AG141" s="9">
        <f>AG39/((1+Control!$B$2)^(AG$106-Control!$B$3))</f>
        <v>0</v>
      </c>
      <c r="AH141" s="9">
        <f>AH39/((1+Control!$B$2)^(AH$106-Control!$B$3))</f>
        <v>0</v>
      </c>
      <c r="AI141" s="9">
        <f>AI39/((1+Control!$B$2)^(AI$106-Control!$B$3))</f>
        <v>0</v>
      </c>
      <c r="AJ141" s="9">
        <f>AJ39/((1+Control!$B$2)^(AJ$106-Control!$B$3))</f>
        <v>0</v>
      </c>
      <c r="AK141" s="9">
        <f>AK39/((1+Control!$B$2)^(AK$106-Control!$B$3))</f>
        <v>0</v>
      </c>
      <c r="AL141" s="9">
        <f>AL39/((1+Control!$B$2)^(AL$106-Control!$B$3))</f>
        <v>0</v>
      </c>
      <c r="AM141" s="9">
        <f>AM39/((1+Control!$B$2)^(AM$106-Control!$B$3))</f>
        <v>0</v>
      </c>
      <c r="AN141" s="9">
        <f>AN39/((1+Control!$B$2)^(AN$106-Control!$B$3))</f>
        <v>0</v>
      </c>
      <c r="AO141" s="9">
        <f>AO39/((1+Control!$B$2)^(AO$106-Control!$B$3))</f>
        <v>0</v>
      </c>
      <c r="AP141" s="9">
        <f>AP39/((1+Control!$B$2)^(AP$106-Control!$B$3))</f>
        <v>0</v>
      </c>
      <c r="AQ141" s="9">
        <f>AQ39/((1+Control!$B$2)^(AQ$106-Control!$B$3))</f>
        <v>0</v>
      </c>
      <c r="AR141" s="9">
        <f>AR39/((1+Control!$B$2)^(AR$106-Control!$B$3))</f>
        <v>0</v>
      </c>
      <c r="AS141" s="9">
        <f>AS39/((1+Control!$B$2)^(AS$106-Control!$B$3))</f>
        <v>0</v>
      </c>
      <c r="AT141" s="9">
        <f>AT39/((1+Control!$B$2)^(AT$106-Control!$B$3))</f>
        <v>0</v>
      </c>
      <c r="AU141" s="9">
        <f>AU39/((1+Control!$B$2)^(AU$106-Control!$B$3))</f>
        <v>0</v>
      </c>
    </row>
    <row r="142" spans="1:47">
      <c r="A142" s="5" t="str">
        <f t="shared" si="1"/>
        <v>City/Roadwayandbridge</v>
      </c>
      <c r="B142" s="9">
        <f>B40/((1+Control!$B$2)^(B$106-Control!$B$3))</f>
        <v>0.81056917687499985</v>
      </c>
      <c r="C142" s="9">
        <f>C40/((1+Control!$B$2)^(C$106-Control!$B$3))</f>
        <v>17.866946249999998</v>
      </c>
      <c r="D142" s="9">
        <f>D40/((1+Control!$B$2)^(D$106-Control!$B$3))</f>
        <v>8.4071680000000004</v>
      </c>
      <c r="E142" s="9">
        <f>E40/((1+Control!$B$2)^(E$106-Control!$B$3))</f>
        <v>20.104606763285027</v>
      </c>
      <c r="F142" s="9">
        <f>F40/((1+Control!$B$2)^(F$106-Control!$B$3))</f>
        <v>16.245749492403558</v>
      </c>
      <c r="G142" s="9">
        <f>G40/((1+Control!$B$2)^(G$106-Control!$B$3))</f>
        <v>0</v>
      </c>
      <c r="H142" s="9">
        <f>H40/((1+Control!$B$2)^(H$106-Control!$B$3))</f>
        <v>0</v>
      </c>
      <c r="I142" s="9">
        <f>I40/((1+Control!$B$2)^(I$106-Control!$B$3))</f>
        <v>0</v>
      </c>
      <c r="J142" s="9">
        <f>J40/((1+Control!$B$2)^(J$106-Control!$B$3))</f>
        <v>0</v>
      </c>
      <c r="K142" s="9">
        <f>K40/((1+Control!$B$2)^(K$106-Control!$B$3))</f>
        <v>0</v>
      </c>
      <c r="L142" s="9">
        <f>L40/((1+Control!$B$2)^(L$106-Control!$B$3))</f>
        <v>0</v>
      </c>
      <c r="M142" s="9">
        <f>M40/((1+Control!$B$2)^(M$106-Control!$B$3))</f>
        <v>0</v>
      </c>
      <c r="N142" s="9">
        <f>N40/((1+Control!$B$2)^(N$106-Control!$B$3))</f>
        <v>0</v>
      </c>
      <c r="O142" s="9">
        <f>O40/((1+Control!$B$2)^(O$106-Control!$B$3))</f>
        <v>0</v>
      </c>
      <c r="P142" s="9">
        <f>P40/((1+Control!$B$2)^(P$106-Control!$B$3))</f>
        <v>0</v>
      </c>
      <c r="Q142" s="9">
        <f>Q40/((1+Control!$B$2)^(Q$106-Control!$B$3))</f>
        <v>0</v>
      </c>
      <c r="R142" s="9">
        <f>R40/((1+Control!$B$2)^(R$106-Control!$B$3))</f>
        <v>0</v>
      </c>
      <c r="S142" s="9">
        <f>S40/((1+Control!$B$2)^(S$106-Control!$B$3))</f>
        <v>0</v>
      </c>
      <c r="T142" s="9">
        <f>T40/((1+Control!$B$2)^(T$106-Control!$B$3))</f>
        <v>0</v>
      </c>
      <c r="U142" s="9">
        <f>U40/((1+Control!$B$2)^(U$106-Control!$B$3))</f>
        <v>0</v>
      </c>
      <c r="V142" s="9">
        <f>V40/((1+Control!$B$2)^(V$106-Control!$B$3))</f>
        <v>0</v>
      </c>
      <c r="W142" s="9">
        <f>W40/((1+Control!$B$2)^(W$106-Control!$B$3))</f>
        <v>0</v>
      </c>
      <c r="X142" s="9">
        <f>X40/((1+Control!$B$2)^(X$106-Control!$B$3))</f>
        <v>0</v>
      </c>
      <c r="Y142" s="9">
        <f>Y40/((1+Control!$B$2)^(Y$106-Control!$B$3))</f>
        <v>0</v>
      </c>
      <c r="Z142" s="9">
        <f>Z40/((1+Control!$B$2)^(Z$106-Control!$B$3))</f>
        <v>0</v>
      </c>
      <c r="AA142" s="9">
        <f>AA40/((1+Control!$B$2)^(AA$106-Control!$B$3))</f>
        <v>0</v>
      </c>
      <c r="AB142" s="9">
        <f>AB40/((1+Control!$B$2)^(AB$106-Control!$B$3))</f>
        <v>0</v>
      </c>
      <c r="AC142" s="9">
        <f>AC40/((1+Control!$B$2)^(AC$106-Control!$B$3))</f>
        <v>0</v>
      </c>
      <c r="AD142" s="9">
        <f>AD40/((1+Control!$B$2)^(AD$106-Control!$B$3))</f>
        <v>0</v>
      </c>
      <c r="AE142" s="9">
        <f>AE40/((1+Control!$B$2)^(AE$106-Control!$B$3))</f>
        <v>0</v>
      </c>
      <c r="AF142" s="9">
        <f>AF40/((1+Control!$B$2)^(AF$106-Control!$B$3))</f>
        <v>0</v>
      </c>
      <c r="AG142" s="9">
        <f>AG40/((1+Control!$B$2)^(AG$106-Control!$B$3))</f>
        <v>0</v>
      </c>
      <c r="AH142" s="9">
        <f>AH40/((1+Control!$B$2)^(AH$106-Control!$B$3))</f>
        <v>0</v>
      </c>
      <c r="AI142" s="9">
        <f>AI40/((1+Control!$B$2)^(AI$106-Control!$B$3))</f>
        <v>0</v>
      </c>
      <c r="AJ142" s="9">
        <f>AJ40/((1+Control!$B$2)^(AJ$106-Control!$B$3))</f>
        <v>0</v>
      </c>
      <c r="AK142" s="9">
        <f>AK40/((1+Control!$B$2)^(AK$106-Control!$B$3))</f>
        <v>0</v>
      </c>
      <c r="AL142" s="9">
        <f>AL40/((1+Control!$B$2)^(AL$106-Control!$B$3))</f>
        <v>0</v>
      </c>
      <c r="AM142" s="9">
        <f>AM40/((1+Control!$B$2)^(AM$106-Control!$B$3))</f>
        <v>0</v>
      </c>
      <c r="AN142" s="9">
        <f>AN40/((1+Control!$B$2)^(AN$106-Control!$B$3))</f>
        <v>0</v>
      </c>
      <c r="AO142" s="9">
        <f>AO40/((1+Control!$B$2)^(AO$106-Control!$B$3))</f>
        <v>0</v>
      </c>
      <c r="AP142" s="9">
        <f>AP40/((1+Control!$B$2)^(AP$106-Control!$B$3))</f>
        <v>0</v>
      </c>
      <c r="AQ142" s="9">
        <f>AQ40/((1+Control!$B$2)^(AQ$106-Control!$B$3))</f>
        <v>0</v>
      </c>
      <c r="AR142" s="9">
        <f>AR40/((1+Control!$B$2)^(AR$106-Control!$B$3))</f>
        <v>0</v>
      </c>
      <c r="AS142" s="9">
        <f>AS40/((1+Control!$B$2)^(AS$106-Control!$B$3))</f>
        <v>0</v>
      </c>
      <c r="AT142" s="9">
        <f>AT40/((1+Control!$B$2)^(AT$106-Control!$B$3))</f>
        <v>0</v>
      </c>
      <c r="AU142" s="9">
        <f>AU40/((1+Control!$B$2)^(AU$106-Control!$B$3))</f>
        <v>0</v>
      </c>
    </row>
    <row r="143" spans="1:47">
      <c r="A143" s="5" t="str">
        <f t="shared" si="1"/>
        <v>City/Pedestrian</v>
      </c>
      <c r="B143" s="9">
        <f>B41/((1+Control!$B$2)^(B$106-Control!$B$3))</f>
        <v>0.8758335599999999</v>
      </c>
      <c r="C143" s="9">
        <f>C41/((1+Control!$B$2)^(C$106-Control!$B$3))</f>
        <v>4.788694529999999</v>
      </c>
      <c r="D143" s="9">
        <f>D41/((1+Control!$B$2)^(D$106-Control!$B$3))</f>
        <v>0</v>
      </c>
      <c r="E143" s="9">
        <f>E41/((1+Control!$B$2)^(E$106-Control!$B$3))</f>
        <v>0.19274106280193237</v>
      </c>
      <c r="F143" s="9">
        <f>F41/((1+Control!$B$2)^(F$106-Control!$B$3))</f>
        <v>0.88251394431608676</v>
      </c>
      <c r="G143" s="9">
        <f>G41/((1+Control!$B$2)^(G$106-Control!$B$3))</f>
        <v>0</v>
      </c>
      <c r="H143" s="9">
        <f>H41/((1+Control!$B$2)^(H$106-Control!$B$3))</f>
        <v>0</v>
      </c>
      <c r="I143" s="9">
        <f>I41/((1+Control!$B$2)^(I$106-Control!$B$3))</f>
        <v>0</v>
      </c>
      <c r="J143" s="9">
        <f>J41/((1+Control!$B$2)^(J$106-Control!$B$3))</f>
        <v>0</v>
      </c>
      <c r="K143" s="9">
        <f>K41/((1+Control!$B$2)^(K$106-Control!$B$3))</f>
        <v>0</v>
      </c>
      <c r="L143" s="9">
        <f>L41/((1+Control!$B$2)^(L$106-Control!$B$3))</f>
        <v>0</v>
      </c>
      <c r="M143" s="9">
        <f>M41/((1+Control!$B$2)^(M$106-Control!$B$3))</f>
        <v>0</v>
      </c>
      <c r="N143" s="9">
        <f>N41/((1+Control!$B$2)^(N$106-Control!$B$3))</f>
        <v>0</v>
      </c>
      <c r="O143" s="9">
        <f>O41/((1+Control!$B$2)^(O$106-Control!$B$3))</f>
        <v>0</v>
      </c>
      <c r="P143" s="9">
        <f>P41/((1+Control!$B$2)^(P$106-Control!$B$3))</f>
        <v>0</v>
      </c>
      <c r="Q143" s="9">
        <f>Q41/((1+Control!$B$2)^(Q$106-Control!$B$3))</f>
        <v>0</v>
      </c>
      <c r="R143" s="9">
        <f>R41/((1+Control!$B$2)^(R$106-Control!$B$3))</f>
        <v>0</v>
      </c>
      <c r="S143" s="9">
        <f>S41/((1+Control!$B$2)^(S$106-Control!$B$3))</f>
        <v>0</v>
      </c>
      <c r="T143" s="9">
        <f>T41/((1+Control!$B$2)^(T$106-Control!$B$3))</f>
        <v>0</v>
      </c>
      <c r="U143" s="9">
        <f>U41/((1+Control!$B$2)^(U$106-Control!$B$3))</f>
        <v>0</v>
      </c>
      <c r="V143" s="9">
        <f>V41/((1+Control!$B$2)^(V$106-Control!$B$3))</f>
        <v>0</v>
      </c>
      <c r="W143" s="9">
        <f>W41/((1+Control!$B$2)^(W$106-Control!$B$3))</f>
        <v>0</v>
      </c>
      <c r="X143" s="9">
        <f>X41/((1+Control!$B$2)^(X$106-Control!$B$3))</f>
        <v>0</v>
      </c>
      <c r="Y143" s="9">
        <f>Y41/((1+Control!$B$2)^(Y$106-Control!$B$3))</f>
        <v>0</v>
      </c>
      <c r="Z143" s="9">
        <f>Z41/((1+Control!$B$2)^(Z$106-Control!$B$3))</f>
        <v>0</v>
      </c>
      <c r="AA143" s="9">
        <f>AA41/((1+Control!$B$2)^(AA$106-Control!$B$3))</f>
        <v>0</v>
      </c>
      <c r="AB143" s="9">
        <f>AB41/((1+Control!$B$2)^(AB$106-Control!$B$3))</f>
        <v>0</v>
      </c>
      <c r="AC143" s="9">
        <f>AC41/((1+Control!$B$2)^(AC$106-Control!$B$3))</f>
        <v>0</v>
      </c>
      <c r="AD143" s="9">
        <f>AD41/((1+Control!$B$2)^(AD$106-Control!$B$3))</f>
        <v>0</v>
      </c>
      <c r="AE143" s="9">
        <f>AE41/((1+Control!$B$2)^(AE$106-Control!$B$3))</f>
        <v>0</v>
      </c>
      <c r="AF143" s="9">
        <f>AF41/((1+Control!$B$2)^(AF$106-Control!$B$3))</f>
        <v>0</v>
      </c>
      <c r="AG143" s="9">
        <f>AG41/((1+Control!$B$2)^(AG$106-Control!$B$3))</f>
        <v>0</v>
      </c>
      <c r="AH143" s="9">
        <f>AH41/((1+Control!$B$2)^(AH$106-Control!$B$3))</f>
        <v>0</v>
      </c>
      <c r="AI143" s="9">
        <f>AI41/((1+Control!$B$2)^(AI$106-Control!$B$3))</f>
        <v>0</v>
      </c>
      <c r="AJ143" s="9">
        <f>AJ41/((1+Control!$B$2)^(AJ$106-Control!$B$3))</f>
        <v>0</v>
      </c>
      <c r="AK143" s="9">
        <f>AK41/((1+Control!$B$2)^(AK$106-Control!$B$3))</f>
        <v>0</v>
      </c>
      <c r="AL143" s="9">
        <f>AL41/((1+Control!$B$2)^(AL$106-Control!$B$3))</f>
        <v>0</v>
      </c>
      <c r="AM143" s="9">
        <f>AM41/((1+Control!$B$2)^(AM$106-Control!$B$3))</f>
        <v>0</v>
      </c>
      <c r="AN143" s="9">
        <f>AN41/((1+Control!$B$2)^(AN$106-Control!$B$3))</f>
        <v>0</v>
      </c>
      <c r="AO143" s="9">
        <f>AO41/((1+Control!$B$2)^(AO$106-Control!$B$3))</f>
        <v>0</v>
      </c>
      <c r="AP143" s="9">
        <f>AP41/((1+Control!$B$2)^(AP$106-Control!$B$3))</f>
        <v>0</v>
      </c>
      <c r="AQ143" s="9">
        <f>AQ41/((1+Control!$B$2)^(AQ$106-Control!$B$3))</f>
        <v>0</v>
      </c>
      <c r="AR143" s="9">
        <f>AR41/((1+Control!$B$2)^(AR$106-Control!$B$3))</f>
        <v>0</v>
      </c>
      <c r="AS143" s="9">
        <f>AS41/((1+Control!$B$2)^(AS$106-Control!$B$3))</f>
        <v>0</v>
      </c>
      <c r="AT143" s="9">
        <f>AT41/((1+Control!$B$2)^(AT$106-Control!$B$3))</f>
        <v>0</v>
      </c>
      <c r="AU143" s="9">
        <f>AU41/((1+Control!$B$2)^(AU$106-Control!$B$3))</f>
        <v>0</v>
      </c>
    </row>
    <row r="144" spans="1:47">
      <c r="A144" s="5" t="str">
        <f t="shared" si="1"/>
        <v>City/0</v>
      </c>
      <c r="B144" s="9">
        <f>B42/((1+Control!$B$2)^(B$106-Control!$B$3))</f>
        <v>0.24531052499999997</v>
      </c>
      <c r="C144" s="9">
        <f>C42/((1+Control!$B$2)^(C$106-Control!$B$3))</f>
        <v>8.7237355499999989</v>
      </c>
      <c r="D144" s="9">
        <f>D42/((1+Control!$B$2)^(D$106-Control!$B$3))</f>
        <v>5.6362420000000002</v>
      </c>
      <c r="E144" s="9">
        <f>E42/((1+Control!$B$2)^(E$106-Control!$B$3))</f>
        <v>0</v>
      </c>
      <c r="F144" s="9">
        <f>F42/((1+Control!$B$2)^(F$106-Control!$B$3))</f>
        <v>0</v>
      </c>
      <c r="G144" s="9">
        <f>G42/((1+Control!$B$2)^(G$106-Control!$B$3))</f>
        <v>0</v>
      </c>
      <c r="H144" s="9">
        <f>H42/((1+Control!$B$2)^(H$106-Control!$B$3))</f>
        <v>0</v>
      </c>
      <c r="I144" s="9">
        <f>I42/((1+Control!$B$2)^(I$106-Control!$B$3))</f>
        <v>0</v>
      </c>
      <c r="J144" s="9">
        <f>J42/((1+Control!$B$2)^(J$106-Control!$B$3))</f>
        <v>0</v>
      </c>
      <c r="K144" s="9">
        <f>K42/((1+Control!$B$2)^(K$106-Control!$B$3))</f>
        <v>0</v>
      </c>
      <c r="L144" s="9">
        <f>L42/((1+Control!$B$2)^(L$106-Control!$B$3))</f>
        <v>0</v>
      </c>
      <c r="M144" s="9">
        <f>M42/((1+Control!$B$2)^(M$106-Control!$B$3))</f>
        <v>0</v>
      </c>
      <c r="N144" s="9">
        <f>N42/((1+Control!$B$2)^(N$106-Control!$B$3))</f>
        <v>0</v>
      </c>
      <c r="O144" s="9">
        <f>O42/((1+Control!$B$2)^(O$106-Control!$B$3))</f>
        <v>0</v>
      </c>
      <c r="P144" s="9">
        <f>P42/((1+Control!$B$2)^(P$106-Control!$B$3))</f>
        <v>0</v>
      </c>
      <c r="Q144" s="9">
        <f>Q42/((1+Control!$B$2)^(Q$106-Control!$B$3))</f>
        <v>0</v>
      </c>
      <c r="R144" s="9">
        <f>R42/((1+Control!$B$2)^(R$106-Control!$B$3))</f>
        <v>0</v>
      </c>
      <c r="S144" s="9">
        <f>S42/((1+Control!$B$2)^(S$106-Control!$B$3))</f>
        <v>0</v>
      </c>
      <c r="T144" s="9">
        <f>T42/((1+Control!$B$2)^(T$106-Control!$B$3))</f>
        <v>0</v>
      </c>
      <c r="U144" s="9">
        <f>U42/((1+Control!$B$2)^(U$106-Control!$B$3))</f>
        <v>0</v>
      </c>
      <c r="V144" s="9">
        <f>V42/((1+Control!$B$2)^(V$106-Control!$B$3))</f>
        <v>0</v>
      </c>
      <c r="W144" s="9">
        <f>W42/((1+Control!$B$2)^(W$106-Control!$B$3))</f>
        <v>0</v>
      </c>
      <c r="X144" s="9">
        <f>X42/((1+Control!$B$2)^(X$106-Control!$B$3))</f>
        <v>0</v>
      </c>
      <c r="Y144" s="9">
        <f>Y42/((1+Control!$B$2)^(Y$106-Control!$B$3))</f>
        <v>0</v>
      </c>
      <c r="Z144" s="9">
        <f>Z42/((1+Control!$B$2)^(Z$106-Control!$B$3))</f>
        <v>0</v>
      </c>
      <c r="AA144" s="9">
        <f>AA42/((1+Control!$B$2)^(AA$106-Control!$B$3))</f>
        <v>0</v>
      </c>
      <c r="AB144" s="9">
        <f>AB42/((1+Control!$B$2)^(AB$106-Control!$B$3))</f>
        <v>0</v>
      </c>
      <c r="AC144" s="9">
        <f>AC42/((1+Control!$B$2)^(AC$106-Control!$B$3))</f>
        <v>0</v>
      </c>
      <c r="AD144" s="9">
        <f>AD42/((1+Control!$B$2)^(AD$106-Control!$B$3))</f>
        <v>0</v>
      </c>
      <c r="AE144" s="9">
        <f>AE42/((1+Control!$B$2)^(AE$106-Control!$B$3))</f>
        <v>0</v>
      </c>
      <c r="AF144" s="9">
        <f>AF42/((1+Control!$B$2)^(AF$106-Control!$B$3))</f>
        <v>0</v>
      </c>
      <c r="AG144" s="9">
        <f>AG42/((1+Control!$B$2)^(AG$106-Control!$B$3))</f>
        <v>0</v>
      </c>
      <c r="AH144" s="9">
        <f>AH42/((1+Control!$B$2)^(AH$106-Control!$B$3))</f>
        <v>0</v>
      </c>
      <c r="AI144" s="9">
        <f>AI42/((1+Control!$B$2)^(AI$106-Control!$B$3))</f>
        <v>0</v>
      </c>
      <c r="AJ144" s="9">
        <f>AJ42/((1+Control!$B$2)^(AJ$106-Control!$B$3))</f>
        <v>0</v>
      </c>
      <c r="AK144" s="9">
        <f>AK42/((1+Control!$B$2)^(AK$106-Control!$B$3))</f>
        <v>0</v>
      </c>
      <c r="AL144" s="9">
        <f>AL42/((1+Control!$B$2)^(AL$106-Control!$B$3))</f>
        <v>0</v>
      </c>
      <c r="AM144" s="9">
        <f>AM42/((1+Control!$B$2)^(AM$106-Control!$B$3))</f>
        <v>0</v>
      </c>
      <c r="AN144" s="9">
        <f>AN42/((1+Control!$B$2)^(AN$106-Control!$B$3))</f>
        <v>0</v>
      </c>
      <c r="AO144" s="9">
        <f>AO42/((1+Control!$B$2)^(AO$106-Control!$B$3))</f>
        <v>0</v>
      </c>
      <c r="AP144" s="9">
        <f>AP42/((1+Control!$B$2)^(AP$106-Control!$B$3))</f>
        <v>0</v>
      </c>
      <c r="AQ144" s="9">
        <f>AQ42/((1+Control!$B$2)^(AQ$106-Control!$B$3))</f>
        <v>0</v>
      </c>
      <c r="AR144" s="9">
        <f>AR42/((1+Control!$B$2)^(AR$106-Control!$B$3))</f>
        <v>0</v>
      </c>
      <c r="AS144" s="9">
        <f>AS42/((1+Control!$B$2)^(AS$106-Control!$B$3))</f>
        <v>0</v>
      </c>
      <c r="AT144" s="9">
        <f>AT42/((1+Control!$B$2)^(AT$106-Control!$B$3))</f>
        <v>0</v>
      </c>
      <c r="AU144" s="9">
        <f>AU42/((1+Control!$B$2)^(AU$106-Control!$B$3))</f>
        <v>0</v>
      </c>
    </row>
    <row r="145" spans="1:47">
      <c r="A145" s="5" t="str">
        <f t="shared" si="1"/>
        <v>County/Roadwayandbridge</v>
      </c>
      <c r="B145" s="9">
        <f>B43/((1+Control!$B$2)^(B$106-Control!$B$3))</f>
        <v>0.80422538242499997</v>
      </c>
      <c r="C145" s="9">
        <f>C43/((1+Control!$B$2)^(C$106-Control!$B$3))</f>
        <v>14.635408184999999</v>
      </c>
      <c r="D145" s="9">
        <f>D43/((1+Control!$B$2)^(D$106-Control!$B$3))</f>
        <v>7.6</v>
      </c>
      <c r="E145" s="9">
        <f>E43/((1+Control!$B$2)^(E$106-Control!$B$3))</f>
        <v>0.72170144927536239</v>
      </c>
      <c r="F145" s="9">
        <f>F43/((1+Control!$B$2)^(F$106-Control!$B$3))</f>
        <v>16.18585544586805</v>
      </c>
      <c r="G145" s="9">
        <f>G43/((1+Control!$B$2)^(G$106-Control!$B$3))</f>
        <v>0</v>
      </c>
      <c r="H145" s="9">
        <f>H43/((1+Control!$B$2)^(H$106-Control!$B$3))</f>
        <v>0</v>
      </c>
      <c r="I145" s="9">
        <f>I43/((1+Control!$B$2)^(I$106-Control!$B$3))</f>
        <v>0</v>
      </c>
      <c r="J145" s="9">
        <f>J43/((1+Control!$B$2)^(J$106-Control!$B$3))</f>
        <v>0</v>
      </c>
      <c r="K145" s="9">
        <f>K43/((1+Control!$B$2)^(K$106-Control!$B$3))</f>
        <v>0</v>
      </c>
      <c r="L145" s="9">
        <f>L43/((1+Control!$B$2)^(L$106-Control!$B$3))</f>
        <v>0</v>
      </c>
      <c r="M145" s="9">
        <f>M43/((1+Control!$B$2)^(M$106-Control!$B$3))</f>
        <v>0</v>
      </c>
      <c r="N145" s="9">
        <f>N43/((1+Control!$B$2)^(N$106-Control!$B$3))</f>
        <v>0</v>
      </c>
      <c r="O145" s="9">
        <f>O43/((1+Control!$B$2)^(O$106-Control!$B$3))</f>
        <v>0</v>
      </c>
      <c r="P145" s="9">
        <f>P43/((1+Control!$B$2)^(P$106-Control!$B$3))</f>
        <v>0</v>
      </c>
      <c r="Q145" s="9">
        <f>Q43/((1+Control!$B$2)^(Q$106-Control!$B$3))</f>
        <v>0</v>
      </c>
      <c r="R145" s="9">
        <f>R43/((1+Control!$B$2)^(R$106-Control!$B$3))</f>
        <v>0</v>
      </c>
      <c r="S145" s="9">
        <f>S43/((1+Control!$B$2)^(S$106-Control!$B$3))</f>
        <v>0</v>
      </c>
      <c r="T145" s="9">
        <f>T43/((1+Control!$B$2)^(T$106-Control!$B$3))</f>
        <v>0</v>
      </c>
      <c r="U145" s="9">
        <f>U43/((1+Control!$B$2)^(U$106-Control!$B$3))</f>
        <v>0</v>
      </c>
      <c r="V145" s="9">
        <f>V43/((1+Control!$B$2)^(V$106-Control!$B$3))</f>
        <v>0</v>
      </c>
      <c r="W145" s="9">
        <f>W43/((1+Control!$B$2)^(W$106-Control!$B$3))</f>
        <v>0</v>
      </c>
      <c r="X145" s="9">
        <f>X43/((1+Control!$B$2)^(X$106-Control!$B$3))</f>
        <v>0</v>
      </c>
      <c r="Y145" s="9">
        <f>Y43/((1+Control!$B$2)^(Y$106-Control!$B$3))</f>
        <v>0</v>
      </c>
      <c r="Z145" s="9">
        <f>Z43/((1+Control!$B$2)^(Z$106-Control!$B$3))</f>
        <v>0</v>
      </c>
      <c r="AA145" s="9">
        <f>AA43/((1+Control!$B$2)^(AA$106-Control!$B$3))</f>
        <v>0</v>
      </c>
      <c r="AB145" s="9">
        <f>AB43/((1+Control!$B$2)^(AB$106-Control!$B$3))</f>
        <v>0</v>
      </c>
      <c r="AC145" s="9">
        <f>AC43/((1+Control!$B$2)^(AC$106-Control!$B$3))</f>
        <v>0</v>
      </c>
      <c r="AD145" s="9">
        <f>AD43/((1+Control!$B$2)^(AD$106-Control!$B$3))</f>
        <v>0</v>
      </c>
      <c r="AE145" s="9">
        <f>AE43/((1+Control!$B$2)^(AE$106-Control!$B$3))</f>
        <v>0</v>
      </c>
      <c r="AF145" s="9">
        <f>AF43/((1+Control!$B$2)^(AF$106-Control!$B$3))</f>
        <v>0</v>
      </c>
      <c r="AG145" s="9">
        <f>AG43/((1+Control!$B$2)^(AG$106-Control!$B$3))</f>
        <v>0</v>
      </c>
      <c r="AH145" s="9">
        <f>AH43/((1+Control!$B$2)^(AH$106-Control!$B$3))</f>
        <v>0</v>
      </c>
      <c r="AI145" s="9">
        <f>AI43/((1+Control!$B$2)^(AI$106-Control!$B$3))</f>
        <v>0</v>
      </c>
      <c r="AJ145" s="9">
        <f>AJ43/((1+Control!$B$2)^(AJ$106-Control!$B$3))</f>
        <v>0</v>
      </c>
      <c r="AK145" s="9">
        <f>AK43/((1+Control!$B$2)^(AK$106-Control!$B$3))</f>
        <v>0</v>
      </c>
      <c r="AL145" s="9">
        <f>AL43/((1+Control!$B$2)^(AL$106-Control!$B$3))</f>
        <v>0</v>
      </c>
      <c r="AM145" s="9">
        <f>AM43/((1+Control!$B$2)^(AM$106-Control!$B$3))</f>
        <v>0</v>
      </c>
      <c r="AN145" s="9">
        <f>AN43/((1+Control!$B$2)^(AN$106-Control!$B$3))</f>
        <v>0</v>
      </c>
      <c r="AO145" s="9">
        <f>AO43/((1+Control!$B$2)^(AO$106-Control!$B$3))</f>
        <v>0</v>
      </c>
      <c r="AP145" s="9">
        <f>AP43/((1+Control!$B$2)^(AP$106-Control!$B$3))</f>
        <v>0</v>
      </c>
      <c r="AQ145" s="9">
        <f>AQ43/((1+Control!$B$2)^(AQ$106-Control!$B$3))</f>
        <v>0</v>
      </c>
      <c r="AR145" s="9">
        <f>AR43/((1+Control!$B$2)^(AR$106-Control!$B$3))</f>
        <v>0</v>
      </c>
      <c r="AS145" s="9">
        <f>AS43/((1+Control!$B$2)^(AS$106-Control!$B$3))</f>
        <v>0</v>
      </c>
      <c r="AT145" s="9">
        <f>AT43/((1+Control!$B$2)^(AT$106-Control!$B$3))</f>
        <v>0</v>
      </c>
      <c r="AU145" s="9">
        <f>AU43/((1+Control!$B$2)^(AU$106-Control!$B$3))</f>
        <v>0</v>
      </c>
    </row>
    <row r="146" spans="1:47">
      <c r="A146" s="5" t="str">
        <f t="shared" si="1"/>
        <v>County/0</v>
      </c>
      <c r="B146" s="9">
        <f>B44/((1+Control!$B$2)^(B$106-Control!$B$3))</f>
        <v>1.9121376962249998</v>
      </c>
      <c r="C146" s="9">
        <f>C44/((1+Control!$B$2)^(C$106-Control!$B$3))</f>
        <v>5.1581108699999998</v>
      </c>
      <c r="D146" s="9">
        <f>D44/((1+Control!$B$2)^(D$106-Control!$B$3))</f>
        <v>35.784348000000001</v>
      </c>
      <c r="E146" s="9">
        <f>E44/((1+Control!$B$2)^(E$106-Control!$B$3))</f>
        <v>0</v>
      </c>
      <c r="F146" s="9">
        <f>F44/((1+Control!$B$2)^(F$106-Control!$B$3))</f>
        <v>0</v>
      </c>
      <c r="G146" s="9">
        <f>G44/((1+Control!$B$2)^(G$106-Control!$B$3))</f>
        <v>0</v>
      </c>
      <c r="H146" s="9">
        <f>H44/((1+Control!$B$2)^(H$106-Control!$B$3))</f>
        <v>0</v>
      </c>
      <c r="I146" s="9">
        <f>I44/((1+Control!$B$2)^(I$106-Control!$B$3))</f>
        <v>0</v>
      </c>
      <c r="J146" s="9">
        <f>J44/((1+Control!$B$2)^(J$106-Control!$B$3))</f>
        <v>0</v>
      </c>
      <c r="K146" s="9">
        <f>K44/((1+Control!$B$2)^(K$106-Control!$B$3))</f>
        <v>0</v>
      </c>
      <c r="L146" s="9">
        <f>L44/((1+Control!$B$2)^(L$106-Control!$B$3))</f>
        <v>0</v>
      </c>
      <c r="M146" s="9">
        <f>M44/((1+Control!$B$2)^(M$106-Control!$B$3))</f>
        <v>0</v>
      </c>
      <c r="N146" s="9">
        <f>N44/((1+Control!$B$2)^(N$106-Control!$B$3))</f>
        <v>0</v>
      </c>
      <c r="O146" s="9">
        <f>O44/((1+Control!$B$2)^(O$106-Control!$B$3))</f>
        <v>0</v>
      </c>
      <c r="P146" s="9">
        <f>P44/((1+Control!$B$2)^(P$106-Control!$B$3))</f>
        <v>0</v>
      </c>
      <c r="Q146" s="9">
        <f>Q44/((1+Control!$B$2)^(Q$106-Control!$B$3))</f>
        <v>0</v>
      </c>
      <c r="R146" s="9">
        <f>R44/((1+Control!$B$2)^(R$106-Control!$B$3))</f>
        <v>0</v>
      </c>
      <c r="S146" s="9">
        <f>S44/((1+Control!$B$2)^(S$106-Control!$B$3))</f>
        <v>0</v>
      </c>
      <c r="T146" s="9">
        <f>T44/((1+Control!$B$2)^(T$106-Control!$B$3))</f>
        <v>0</v>
      </c>
      <c r="U146" s="9">
        <f>U44/((1+Control!$B$2)^(U$106-Control!$B$3))</f>
        <v>0</v>
      </c>
      <c r="V146" s="9">
        <f>V44/((1+Control!$B$2)^(V$106-Control!$B$3))</f>
        <v>0</v>
      </c>
      <c r="W146" s="9">
        <f>W44/((1+Control!$B$2)^(W$106-Control!$B$3))</f>
        <v>0</v>
      </c>
      <c r="X146" s="9">
        <f>X44/((1+Control!$B$2)^(X$106-Control!$B$3))</f>
        <v>0</v>
      </c>
      <c r="Y146" s="9">
        <f>Y44/((1+Control!$B$2)^(Y$106-Control!$B$3))</f>
        <v>0</v>
      </c>
      <c r="Z146" s="9">
        <f>Z44/((1+Control!$B$2)^(Z$106-Control!$B$3))</f>
        <v>0</v>
      </c>
      <c r="AA146" s="9">
        <f>AA44/((1+Control!$B$2)^(AA$106-Control!$B$3))</f>
        <v>0</v>
      </c>
      <c r="AB146" s="9">
        <f>AB44/((1+Control!$B$2)^(AB$106-Control!$B$3))</f>
        <v>0</v>
      </c>
      <c r="AC146" s="9">
        <f>AC44/((1+Control!$B$2)^(AC$106-Control!$B$3))</f>
        <v>0</v>
      </c>
      <c r="AD146" s="9">
        <f>AD44/((1+Control!$B$2)^(AD$106-Control!$B$3))</f>
        <v>0</v>
      </c>
      <c r="AE146" s="9">
        <f>AE44/((1+Control!$B$2)^(AE$106-Control!$B$3))</f>
        <v>0</v>
      </c>
      <c r="AF146" s="9">
        <f>AF44/((1+Control!$B$2)^(AF$106-Control!$B$3))</f>
        <v>0</v>
      </c>
      <c r="AG146" s="9">
        <f>AG44/((1+Control!$B$2)^(AG$106-Control!$B$3))</f>
        <v>0</v>
      </c>
      <c r="AH146" s="9">
        <f>AH44/((1+Control!$B$2)^(AH$106-Control!$B$3))</f>
        <v>0</v>
      </c>
      <c r="AI146" s="9">
        <f>AI44/((1+Control!$B$2)^(AI$106-Control!$B$3))</f>
        <v>0</v>
      </c>
      <c r="AJ146" s="9">
        <f>AJ44/((1+Control!$B$2)^(AJ$106-Control!$B$3))</f>
        <v>0</v>
      </c>
      <c r="AK146" s="9">
        <f>AK44/((1+Control!$B$2)^(AK$106-Control!$B$3))</f>
        <v>0</v>
      </c>
      <c r="AL146" s="9">
        <f>AL44/((1+Control!$B$2)^(AL$106-Control!$B$3))</f>
        <v>0</v>
      </c>
      <c r="AM146" s="9">
        <f>AM44/((1+Control!$B$2)^(AM$106-Control!$B$3))</f>
        <v>0</v>
      </c>
      <c r="AN146" s="9">
        <f>AN44/((1+Control!$B$2)^(AN$106-Control!$B$3))</f>
        <v>0</v>
      </c>
      <c r="AO146" s="9">
        <f>AO44/((1+Control!$B$2)^(AO$106-Control!$B$3))</f>
        <v>0</v>
      </c>
      <c r="AP146" s="9">
        <f>AP44/((1+Control!$B$2)^(AP$106-Control!$B$3))</f>
        <v>0</v>
      </c>
      <c r="AQ146" s="9">
        <f>AQ44/((1+Control!$B$2)^(AQ$106-Control!$B$3))</f>
        <v>0</v>
      </c>
      <c r="AR146" s="9">
        <f>AR44/((1+Control!$B$2)^(AR$106-Control!$B$3))</f>
        <v>0</v>
      </c>
      <c r="AS146" s="9">
        <f>AS44/((1+Control!$B$2)^(AS$106-Control!$B$3))</f>
        <v>0</v>
      </c>
      <c r="AT146" s="9">
        <f>AT44/((1+Control!$B$2)^(AT$106-Control!$B$3))</f>
        <v>0</v>
      </c>
      <c r="AU146" s="9">
        <f>AU44/((1+Control!$B$2)^(AU$106-Control!$B$3))</f>
        <v>0</v>
      </c>
    </row>
    <row r="147" spans="1:47">
      <c r="A147" s="5" t="str">
        <f t="shared" si="1"/>
        <v>County/Trail</v>
      </c>
      <c r="B147" s="9">
        <f>B45/((1+Control!$B$2)^(B$106-Control!$B$3))</f>
        <v>0</v>
      </c>
      <c r="C147" s="9">
        <f>C45/((1+Control!$B$2)^(C$106-Control!$B$3))</f>
        <v>0.69276379499999996</v>
      </c>
      <c r="D147" s="9">
        <f>D45/((1+Control!$B$2)^(D$106-Control!$B$3))</f>
        <v>0</v>
      </c>
      <c r="E147" s="9">
        <f>E45/((1+Control!$B$2)^(E$106-Control!$B$3))</f>
        <v>0</v>
      </c>
      <c r="F147" s="9">
        <f>F45/((1+Control!$B$2)^(F$106-Control!$B$3))</f>
        <v>0</v>
      </c>
      <c r="G147" s="9">
        <f>G45/((1+Control!$B$2)^(G$106-Control!$B$3))</f>
        <v>0</v>
      </c>
      <c r="H147" s="9">
        <f>H45/((1+Control!$B$2)^(H$106-Control!$B$3))</f>
        <v>0</v>
      </c>
      <c r="I147" s="9">
        <f>I45/((1+Control!$B$2)^(I$106-Control!$B$3))</f>
        <v>0</v>
      </c>
      <c r="J147" s="9">
        <f>J45/((1+Control!$B$2)^(J$106-Control!$B$3))</f>
        <v>0</v>
      </c>
      <c r="K147" s="9">
        <f>K45/((1+Control!$B$2)^(K$106-Control!$B$3))</f>
        <v>0</v>
      </c>
      <c r="L147" s="9">
        <f>L45/((1+Control!$B$2)^(L$106-Control!$B$3))</f>
        <v>0</v>
      </c>
      <c r="M147" s="9">
        <f>M45/((1+Control!$B$2)^(M$106-Control!$B$3))</f>
        <v>0</v>
      </c>
      <c r="N147" s="9">
        <f>N45/((1+Control!$B$2)^(N$106-Control!$B$3))</f>
        <v>0</v>
      </c>
      <c r="O147" s="9">
        <f>O45/((1+Control!$B$2)^(O$106-Control!$B$3))</f>
        <v>0</v>
      </c>
      <c r="P147" s="9">
        <f>P45/((1+Control!$B$2)^(P$106-Control!$B$3))</f>
        <v>0</v>
      </c>
      <c r="Q147" s="9">
        <f>Q45/((1+Control!$B$2)^(Q$106-Control!$B$3))</f>
        <v>0</v>
      </c>
      <c r="R147" s="9">
        <f>R45/((1+Control!$B$2)^(R$106-Control!$B$3))</f>
        <v>0</v>
      </c>
      <c r="S147" s="9">
        <f>S45/((1+Control!$B$2)^(S$106-Control!$B$3))</f>
        <v>0</v>
      </c>
      <c r="T147" s="9">
        <f>T45/((1+Control!$B$2)^(T$106-Control!$B$3))</f>
        <v>0</v>
      </c>
      <c r="U147" s="9">
        <f>U45/((1+Control!$B$2)^(U$106-Control!$B$3))</f>
        <v>0</v>
      </c>
      <c r="V147" s="9">
        <f>V45/((1+Control!$B$2)^(V$106-Control!$B$3))</f>
        <v>0</v>
      </c>
      <c r="W147" s="9">
        <f>W45/((1+Control!$B$2)^(W$106-Control!$B$3))</f>
        <v>0</v>
      </c>
      <c r="X147" s="9">
        <f>X45/((1+Control!$B$2)^(X$106-Control!$B$3))</f>
        <v>0</v>
      </c>
      <c r="Y147" s="9">
        <f>Y45/((1+Control!$B$2)^(Y$106-Control!$B$3))</f>
        <v>0</v>
      </c>
      <c r="Z147" s="9">
        <f>Z45/((1+Control!$B$2)^(Z$106-Control!$B$3))</f>
        <v>0</v>
      </c>
      <c r="AA147" s="9">
        <f>AA45/((1+Control!$B$2)^(AA$106-Control!$B$3))</f>
        <v>0</v>
      </c>
      <c r="AB147" s="9">
        <f>AB45/((1+Control!$B$2)^(AB$106-Control!$B$3))</f>
        <v>0</v>
      </c>
      <c r="AC147" s="9">
        <f>AC45/((1+Control!$B$2)^(AC$106-Control!$B$3))</f>
        <v>0</v>
      </c>
      <c r="AD147" s="9">
        <f>AD45/((1+Control!$B$2)^(AD$106-Control!$B$3))</f>
        <v>0</v>
      </c>
      <c r="AE147" s="9">
        <f>AE45/((1+Control!$B$2)^(AE$106-Control!$B$3))</f>
        <v>0</v>
      </c>
      <c r="AF147" s="9">
        <f>AF45/((1+Control!$B$2)^(AF$106-Control!$B$3))</f>
        <v>0</v>
      </c>
      <c r="AG147" s="9">
        <f>AG45/((1+Control!$B$2)^(AG$106-Control!$B$3))</f>
        <v>0</v>
      </c>
      <c r="AH147" s="9">
        <f>AH45/((1+Control!$B$2)^(AH$106-Control!$B$3))</f>
        <v>0</v>
      </c>
      <c r="AI147" s="9">
        <f>AI45/((1+Control!$B$2)^(AI$106-Control!$B$3))</f>
        <v>0</v>
      </c>
      <c r="AJ147" s="9">
        <f>AJ45/((1+Control!$B$2)^(AJ$106-Control!$B$3))</f>
        <v>0</v>
      </c>
      <c r="AK147" s="9">
        <f>AK45/((1+Control!$B$2)^(AK$106-Control!$B$3))</f>
        <v>0</v>
      </c>
      <c r="AL147" s="9">
        <f>AL45/((1+Control!$B$2)^(AL$106-Control!$B$3))</f>
        <v>0</v>
      </c>
      <c r="AM147" s="9">
        <f>AM45/((1+Control!$B$2)^(AM$106-Control!$B$3))</f>
        <v>0</v>
      </c>
      <c r="AN147" s="9">
        <f>AN45/((1+Control!$B$2)^(AN$106-Control!$B$3))</f>
        <v>0</v>
      </c>
      <c r="AO147" s="9">
        <f>AO45/((1+Control!$B$2)^(AO$106-Control!$B$3))</f>
        <v>0</v>
      </c>
      <c r="AP147" s="9">
        <f>AP45/((1+Control!$B$2)^(AP$106-Control!$B$3))</f>
        <v>0</v>
      </c>
      <c r="AQ147" s="9">
        <f>AQ45/((1+Control!$B$2)^(AQ$106-Control!$B$3))</f>
        <v>0</v>
      </c>
      <c r="AR147" s="9">
        <f>AR45/((1+Control!$B$2)^(AR$106-Control!$B$3))</f>
        <v>0</v>
      </c>
      <c r="AS147" s="9">
        <f>AS45/((1+Control!$B$2)^(AS$106-Control!$B$3))</f>
        <v>0</v>
      </c>
      <c r="AT147" s="9">
        <f>AT45/((1+Control!$B$2)^(AT$106-Control!$B$3))</f>
        <v>0</v>
      </c>
      <c r="AU147" s="9">
        <f>AU45/((1+Control!$B$2)^(AU$106-Control!$B$3))</f>
        <v>0</v>
      </c>
    </row>
    <row r="148" spans="1:47">
      <c r="A148" s="5" t="str">
        <f t="shared" si="1"/>
        <v>County/Pedestrian</v>
      </c>
      <c r="B148" s="9">
        <f>B46/((1+Control!$B$2)^(B$106-Control!$B$3))</f>
        <v>0</v>
      </c>
      <c r="C148" s="9">
        <f>C46/((1+Control!$B$2)^(C$106-Control!$B$3))</f>
        <v>2.8962467099999998</v>
      </c>
      <c r="D148" s="9">
        <f>D46/((1+Control!$B$2)^(D$106-Control!$B$3))</f>
        <v>0</v>
      </c>
      <c r="E148" s="9">
        <f>E46/((1+Control!$B$2)^(E$106-Control!$B$3))</f>
        <v>0.53498550724637683</v>
      </c>
      <c r="F148" s="9">
        <f>F46/((1+Control!$B$2)^(F$106-Control!$B$3))</f>
        <v>0</v>
      </c>
      <c r="G148" s="9">
        <f>G46/((1+Control!$B$2)^(G$106-Control!$B$3))</f>
        <v>0</v>
      </c>
      <c r="H148" s="9">
        <f>H46/((1+Control!$B$2)^(H$106-Control!$B$3))</f>
        <v>0</v>
      </c>
      <c r="I148" s="9">
        <f>I46/((1+Control!$B$2)^(I$106-Control!$B$3))</f>
        <v>0</v>
      </c>
      <c r="J148" s="9">
        <f>J46/((1+Control!$B$2)^(J$106-Control!$B$3))</f>
        <v>0</v>
      </c>
      <c r="K148" s="9">
        <f>K46/((1+Control!$B$2)^(K$106-Control!$B$3))</f>
        <v>0</v>
      </c>
      <c r="L148" s="9">
        <f>L46/((1+Control!$B$2)^(L$106-Control!$B$3))</f>
        <v>0</v>
      </c>
      <c r="M148" s="9">
        <f>M46/((1+Control!$B$2)^(M$106-Control!$B$3))</f>
        <v>0</v>
      </c>
      <c r="N148" s="9">
        <f>N46/((1+Control!$B$2)^(N$106-Control!$B$3))</f>
        <v>0</v>
      </c>
      <c r="O148" s="9">
        <f>O46/((1+Control!$B$2)^(O$106-Control!$B$3))</f>
        <v>0</v>
      </c>
      <c r="P148" s="9">
        <f>P46/((1+Control!$B$2)^(P$106-Control!$B$3))</f>
        <v>0</v>
      </c>
      <c r="Q148" s="9">
        <f>Q46/((1+Control!$B$2)^(Q$106-Control!$B$3))</f>
        <v>0</v>
      </c>
      <c r="R148" s="9">
        <f>R46/((1+Control!$B$2)^(R$106-Control!$B$3))</f>
        <v>0</v>
      </c>
      <c r="S148" s="9">
        <f>S46/((1+Control!$B$2)^(S$106-Control!$B$3))</f>
        <v>0</v>
      </c>
      <c r="T148" s="9">
        <f>T46/((1+Control!$B$2)^(T$106-Control!$B$3))</f>
        <v>0</v>
      </c>
      <c r="U148" s="9">
        <f>U46/((1+Control!$B$2)^(U$106-Control!$B$3))</f>
        <v>0</v>
      </c>
      <c r="V148" s="9">
        <f>V46/((1+Control!$B$2)^(V$106-Control!$B$3))</f>
        <v>0</v>
      </c>
      <c r="W148" s="9">
        <f>W46/((1+Control!$B$2)^(W$106-Control!$B$3))</f>
        <v>0</v>
      </c>
      <c r="X148" s="9">
        <f>X46/((1+Control!$B$2)^(X$106-Control!$B$3))</f>
        <v>0</v>
      </c>
      <c r="Y148" s="9">
        <f>Y46/((1+Control!$B$2)^(Y$106-Control!$B$3))</f>
        <v>0</v>
      </c>
      <c r="Z148" s="9">
        <f>Z46/((1+Control!$B$2)^(Z$106-Control!$B$3))</f>
        <v>0</v>
      </c>
      <c r="AA148" s="9">
        <f>AA46/((1+Control!$B$2)^(AA$106-Control!$B$3))</f>
        <v>0</v>
      </c>
      <c r="AB148" s="9">
        <f>AB46/((1+Control!$B$2)^(AB$106-Control!$B$3))</f>
        <v>0</v>
      </c>
      <c r="AC148" s="9">
        <f>AC46/((1+Control!$B$2)^(AC$106-Control!$B$3))</f>
        <v>0</v>
      </c>
      <c r="AD148" s="9">
        <f>AD46/((1+Control!$B$2)^(AD$106-Control!$B$3))</f>
        <v>0</v>
      </c>
      <c r="AE148" s="9">
        <f>AE46/((1+Control!$B$2)^(AE$106-Control!$B$3))</f>
        <v>0</v>
      </c>
      <c r="AF148" s="9">
        <f>AF46/((1+Control!$B$2)^(AF$106-Control!$B$3))</f>
        <v>0</v>
      </c>
      <c r="AG148" s="9">
        <f>AG46/((1+Control!$B$2)^(AG$106-Control!$B$3))</f>
        <v>0</v>
      </c>
      <c r="AH148" s="9">
        <f>AH46/((1+Control!$B$2)^(AH$106-Control!$B$3))</f>
        <v>0</v>
      </c>
      <c r="AI148" s="9">
        <f>AI46/((1+Control!$B$2)^(AI$106-Control!$B$3))</f>
        <v>0</v>
      </c>
      <c r="AJ148" s="9">
        <f>AJ46/((1+Control!$B$2)^(AJ$106-Control!$B$3))</f>
        <v>0</v>
      </c>
      <c r="AK148" s="9">
        <f>AK46/((1+Control!$B$2)^(AK$106-Control!$B$3))</f>
        <v>0</v>
      </c>
      <c r="AL148" s="9">
        <f>AL46/((1+Control!$B$2)^(AL$106-Control!$B$3))</f>
        <v>0</v>
      </c>
      <c r="AM148" s="9">
        <f>AM46/((1+Control!$B$2)^(AM$106-Control!$B$3))</f>
        <v>0</v>
      </c>
      <c r="AN148" s="9">
        <f>AN46/((1+Control!$B$2)^(AN$106-Control!$B$3))</f>
        <v>0</v>
      </c>
      <c r="AO148" s="9">
        <f>AO46/((1+Control!$B$2)^(AO$106-Control!$B$3))</f>
        <v>0</v>
      </c>
      <c r="AP148" s="9">
        <f>AP46/((1+Control!$B$2)^(AP$106-Control!$B$3))</f>
        <v>0</v>
      </c>
      <c r="AQ148" s="9">
        <f>AQ46/((1+Control!$B$2)^(AQ$106-Control!$B$3))</f>
        <v>0</v>
      </c>
      <c r="AR148" s="9">
        <f>AR46/((1+Control!$B$2)^(AR$106-Control!$B$3))</f>
        <v>0</v>
      </c>
      <c r="AS148" s="9">
        <f>AS46/((1+Control!$B$2)^(AS$106-Control!$B$3))</f>
        <v>0</v>
      </c>
      <c r="AT148" s="9">
        <f>AT46/((1+Control!$B$2)^(AT$106-Control!$B$3))</f>
        <v>0</v>
      </c>
      <c r="AU148" s="9">
        <f>AU46/((1+Control!$B$2)^(AU$106-Control!$B$3))</f>
        <v>0</v>
      </c>
    </row>
    <row r="149" spans="1:47">
      <c r="A149" s="5" t="str">
        <f t="shared" si="1"/>
        <v>County/TransportationSystemManagementOperations</v>
      </c>
      <c r="B149" s="9">
        <f>B47/((1+Control!$B$2)^(B$106-Control!$B$3))</f>
        <v>0</v>
      </c>
      <c r="C149" s="9">
        <f>C47/((1+Control!$B$2)^(C$106-Control!$B$3))</f>
        <v>0.86939999999999995</v>
      </c>
      <c r="D149" s="9">
        <f>D47/((1+Control!$B$2)^(D$106-Control!$B$3))</f>
        <v>0</v>
      </c>
      <c r="E149" s="9">
        <f>E47/((1+Control!$B$2)^(E$106-Control!$B$3))</f>
        <v>1.0283130434782608</v>
      </c>
      <c r="F149" s="9">
        <f>F47/((1+Control!$B$2)^(F$106-Control!$B$3))</f>
        <v>0</v>
      </c>
      <c r="G149" s="9">
        <f>G47/((1+Control!$B$2)^(G$106-Control!$B$3))</f>
        <v>0</v>
      </c>
      <c r="H149" s="9">
        <f>H47/((1+Control!$B$2)^(H$106-Control!$B$3))</f>
        <v>0</v>
      </c>
      <c r="I149" s="9">
        <f>I47/((1+Control!$B$2)^(I$106-Control!$B$3))</f>
        <v>0</v>
      </c>
      <c r="J149" s="9">
        <f>J47/((1+Control!$B$2)^(J$106-Control!$B$3))</f>
        <v>0</v>
      </c>
      <c r="K149" s="9">
        <f>K47/((1+Control!$B$2)^(K$106-Control!$B$3))</f>
        <v>0</v>
      </c>
      <c r="L149" s="9">
        <f>L47/((1+Control!$B$2)^(L$106-Control!$B$3))</f>
        <v>0</v>
      </c>
      <c r="M149" s="9">
        <f>M47/((1+Control!$B$2)^(M$106-Control!$B$3))</f>
        <v>0</v>
      </c>
      <c r="N149" s="9">
        <f>N47/((1+Control!$B$2)^(N$106-Control!$B$3))</f>
        <v>0</v>
      </c>
      <c r="O149" s="9">
        <f>O47/((1+Control!$B$2)^(O$106-Control!$B$3))</f>
        <v>0</v>
      </c>
      <c r="P149" s="9">
        <f>P47/((1+Control!$B$2)^(P$106-Control!$B$3))</f>
        <v>0</v>
      </c>
      <c r="Q149" s="9">
        <f>Q47/((1+Control!$B$2)^(Q$106-Control!$B$3))</f>
        <v>0</v>
      </c>
      <c r="R149" s="9">
        <f>R47/((1+Control!$B$2)^(R$106-Control!$B$3))</f>
        <v>0</v>
      </c>
      <c r="S149" s="9">
        <f>S47/((1+Control!$B$2)^(S$106-Control!$B$3))</f>
        <v>0</v>
      </c>
      <c r="T149" s="9">
        <f>T47/((1+Control!$B$2)^(T$106-Control!$B$3))</f>
        <v>0</v>
      </c>
      <c r="U149" s="9">
        <f>U47/((1+Control!$B$2)^(U$106-Control!$B$3))</f>
        <v>0</v>
      </c>
      <c r="V149" s="9">
        <f>V47/((1+Control!$B$2)^(V$106-Control!$B$3))</f>
        <v>0</v>
      </c>
      <c r="W149" s="9">
        <f>W47/((1+Control!$B$2)^(W$106-Control!$B$3))</f>
        <v>0</v>
      </c>
      <c r="X149" s="9">
        <f>X47/((1+Control!$B$2)^(X$106-Control!$B$3))</f>
        <v>0</v>
      </c>
      <c r="Y149" s="9">
        <f>Y47/((1+Control!$B$2)^(Y$106-Control!$B$3))</f>
        <v>0</v>
      </c>
      <c r="Z149" s="9">
        <f>Z47/((1+Control!$B$2)^(Z$106-Control!$B$3))</f>
        <v>0</v>
      </c>
      <c r="AA149" s="9">
        <f>AA47/((1+Control!$B$2)^(AA$106-Control!$B$3))</f>
        <v>0</v>
      </c>
      <c r="AB149" s="9">
        <f>AB47/((1+Control!$B$2)^(AB$106-Control!$B$3))</f>
        <v>0</v>
      </c>
      <c r="AC149" s="9">
        <f>AC47/((1+Control!$B$2)^(AC$106-Control!$B$3))</f>
        <v>0</v>
      </c>
      <c r="AD149" s="9">
        <f>AD47/((1+Control!$B$2)^(AD$106-Control!$B$3))</f>
        <v>0</v>
      </c>
      <c r="AE149" s="9">
        <f>AE47/((1+Control!$B$2)^(AE$106-Control!$B$3))</f>
        <v>0</v>
      </c>
      <c r="AF149" s="9">
        <f>AF47/((1+Control!$B$2)^(AF$106-Control!$B$3))</f>
        <v>0</v>
      </c>
      <c r="AG149" s="9">
        <f>AG47/((1+Control!$B$2)^(AG$106-Control!$B$3))</f>
        <v>0</v>
      </c>
      <c r="AH149" s="9">
        <f>AH47/((1+Control!$B$2)^(AH$106-Control!$B$3))</f>
        <v>0</v>
      </c>
      <c r="AI149" s="9">
        <f>AI47/((1+Control!$B$2)^(AI$106-Control!$B$3))</f>
        <v>0</v>
      </c>
      <c r="AJ149" s="9">
        <f>AJ47/((1+Control!$B$2)^(AJ$106-Control!$B$3))</f>
        <v>0</v>
      </c>
      <c r="AK149" s="9">
        <f>AK47/((1+Control!$B$2)^(AK$106-Control!$B$3))</f>
        <v>0</v>
      </c>
      <c r="AL149" s="9">
        <f>AL47/((1+Control!$B$2)^(AL$106-Control!$B$3))</f>
        <v>0</v>
      </c>
      <c r="AM149" s="9">
        <f>AM47/((1+Control!$B$2)^(AM$106-Control!$B$3))</f>
        <v>0</v>
      </c>
      <c r="AN149" s="9">
        <f>AN47/((1+Control!$B$2)^(AN$106-Control!$B$3))</f>
        <v>0</v>
      </c>
      <c r="AO149" s="9">
        <f>AO47/((1+Control!$B$2)^(AO$106-Control!$B$3))</f>
        <v>0</v>
      </c>
      <c r="AP149" s="9">
        <f>AP47/((1+Control!$B$2)^(AP$106-Control!$B$3))</f>
        <v>0</v>
      </c>
      <c r="AQ149" s="9">
        <f>AQ47/((1+Control!$B$2)^(AQ$106-Control!$B$3))</f>
        <v>0</v>
      </c>
      <c r="AR149" s="9">
        <f>AR47/((1+Control!$B$2)^(AR$106-Control!$B$3))</f>
        <v>0</v>
      </c>
      <c r="AS149" s="9">
        <f>AS47/((1+Control!$B$2)^(AS$106-Control!$B$3))</f>
        <v>0</v>
      </c>
      <c r="AT149" s="9">
        <f>AT47/((1+Control!$B$2)^(AT$106-Control!$B$3))</f>
        <v>0</v>
      </c>
      <c r="AU149" s="9">
        <f>AU47/((1+Control!$B$2)^(AU$106-Control!$B$3))</f>
        <v>0</v>
      </c>
    </row>
    <row r="150" spans="1:47">
      <c r="A150" s="5" t="str">
        <f t="shared" si="1"/>
        <v>City/Trail</v>
      </c>
      <c r="B150" s="9">
        <f>B48/((1+Control!$B$2)^(B$106-Control!$B$3))</f>
        <v>0.29887177500000001</v>
      </c>
      <c r="C150" s="9">
        <f>C48/((1+Control!$B$2)^(C$106-Control!$B$3))</f>
        <v>1.217935215</v>
      </c>
      <c r="D150" s="9">
        <f>D48/((1+Control!$B$2)^(D$106-Control!$B$3))</f>
        <v>0</v>
      </c>
      <c r="E150" s="9">
        <f>E48/((1+Control!$B$2)^(E$106-Control!$B$3))</f>
        <v>0</v>
      </c>
      <c r="F150" s="9">
        <f>F48/((1+Control!$B$2)^(F$106-Control!$B$3))</f>
        <v>0</v>
      </c>
      <c r="G150" s="9">
        <f>G48/((1+Control!$B$2)^(G$106-Control!$B$3))</f>
        <v>0</v>
      </c>
      <c r="H150" s="9">
        <f>H48/((1+Control!$B$2)^(H$106-Control!$B$3))</f>
        <v>0</v>
      </c>
      <c r="I150" s="9">
        <f>I48/((1+Control!$B$2)^(I$106-Control!$B$3))</f>
        <v>0</v>
      </c>
      <c r="J150" s="9">
        <f>J48/((1+Control!$B$2)^(J$106-Control!$B$3))</f>
        <v>0</v>
      </c>
      <c r="K150" s="9">
        <f>K48/((1+Control!$B$2)^(K$106-Control!$B$3))</f>
        <v>0</v>
      </c>
      <c r="L150" s="9">
        <f>L48/((1+Control!$B$2)^(L$106-Control!$B$3))</f>
        <v>0</v>
      </c>
      <c r="M150" s="9">
        <f>M48/((1+Control!$B$2)^(M$106-Control!$B$3))</f>
        <v>0</v>
      </c>
      <c r="N150" s="9">
        <f>N48/((1+Control!$B$2)^(N$106-Control!$B$3))</f>
        <v>0</v>
      </c>
      <c r="O150" s="9">
        <f>O48/((1+Control!$B$2)^(O$106-Control!$B$3))</f>
        <v>0</v>
      </c>
      <c r="P150" s="9">
        <f>P48/((1+Control!$B$2)^(P$106-Control!$B$3))</f>
        <v>0</v>
      </c>
      <c r="Q150" s="9">
        <f>Q48/((1+Control!$B$2)^(Q$106-Control!$B$3))</f>
        <v>0</v>
      </c>
      <c r="R150" s="9">
        <f>R48/((1+Control!$B$2)^(R$106-Control!$B$3))</f>
        <v>0</v>
      </c>
      <c r="S150" s="9">
        <f>S48/((1+Control!$B$2)^(S$106-Control!$B$3))</f>
        <v>0</v>
      </c>
      <c r="T150" s="9">
        <f>T48/((1+Control!$B$2)^(T$106-Control!$B$3))</f>
        <v>0</v>
      </c>
      <c r="U150" s="9">
        <f>U48/((1+Control!$B$2)^(U$106-Control!$B$3))</f>
        <v>0</v>
      </c>
      <c r="V150" s="9">
        <f>V48/((1+Control!$B$2)^(V$106-Control!$B$3))</f>
        <v>0</v>
      </c>
      <c r="W150" s="9">
        <f>W48/((1+Control!$B$2)^(W$106-Control!$B$3))</f>
        <v>0</v>
      </c>
      <c r="X150" s="9">
        <f>X48/((1+Control!$B$2)^(X$106-Control!$B$3))</f>
        <v>0</v>
      </c>
      <c r="Y150" s="9">
        <f>Y48/((1+Control!$B$2)^(Y$106-Control!$B$3))</f>
        <v>0</v>
      </c>
      <c r="Z150" s="9">
        <f>Z48/((1+Control!$B$2)^(Z$106-Control!$B$3))</f>
        <v>0</v>
      </c>
      <c r="AA150" s="9">
        <f>AA48/((1+Control!$B$2)^(AA$106-Control!$B$3))</f>
        <v>0</v>
      </c>
      <c r="AB150" s="9">
        <f>AB48/((1+Control!$B$2)^(AB$106-Control!$B$3))</f>
        <v>0</v>
      </c>
      <c r="AC150" s="9">
        <f>AC48/((1+Control!$B$2)^(AC$106-Control!$B$3))</f>
        <v>0</v>
      </c>
      <c r="AD150" s="9">
        <f>AD48/((1+Control!$B$2)^(AD$106-Control!$B$3))</f>
        <v>0</v>
      </c>
      <c r="AE150" s="9">
        <f>AE48/((1+Control!$B$2)^(AE$106-Control!$B$3))</f>
        <v>0</v>
      </c>
      <c r="AF150" s="9">
        <f>AF48/((1+Control!$B$2)^(AF$106-Control!$B$3))</f>
        <v>0</v>
      </c>
      <c r="AG150" s="9">
        <f>AG48/((1+Control!$B$2)^(AG$106-Control!$B$3))</f>
        <v>0</v>
      </c>
      <c r="AH150" s="9">
        <f>AH48/((1+Control!$B$2)^(AH$106-Control!$B$3))</f>
        <v>0</v>
      </c>
      <c r="AI150" s="9">
        <f>AI48/((1+Control!$B$2)^(AI$106-Control!$B$3))</f>
        <v>0</v>
      </c>
      <c r="AJ150" s="9">
        <f>AJ48/((1+Control!$B$2)^(AJ$106-Control!$B$3))</f>
        <v>0</v>
      </c>
      <c r="AK150" s="9">
        <f>AK48/((1+Control!$B$2)^(AK$106-Control!$B$3))</f>
        <v>0</v>
      </c>
      <c r="AL150" s="9">
        <f>AL48/((1+Control!$B$2)^(AL$106-Control!$B$3))</f>
        <v>0</v>
      </c>
      <c r="AM150" s="9">
        <f>AM48/((1+Control!$B$2)^(AM$106-Control!$B$3))</f>
        <v>0</v>
      </c>
      <c r="AN150" s="9">
        <f>AN48/((1+Control!$B$2)^(AN$106-Control!$B$3))</f>
        <v>0</v>
      </c>
      <c r="AO150" s="9">
        <f>AO48/((1+Control!$B$2)^(AO$106-Control!$B$3))</f>
        <v>0</v>
      </c>
      <c r="AP150" s="9">
        <f>AP48/((1+Control!$B$2)^(AP$106-Control!$B$3))</f>
        <v>0</v>
      </c>
      <c r="AQ150" s="9">
        <f>AQ48/((1+Control!$B$2)^(AQ$106-Control!$B$3))</f>
        <v>0</v>
      </c>
      <c r="AR150" s="9">
        <f>AR48/((1+Control!$B$2)^(AR$106-Control!$B$3))</f>
        <v>0</v>
      </c>
      <c r="AS150" s="9">
        <f>AS48/((1+Control!$B$2)^(AS$106-Control!$B$3))</f>
        <v>0</v>
      </c>
      <c r="AT150" s="9">
        <f>AT48/((1+Control!$B$2)^(AT$106-Control!$B$3))</f>
        <v>0</v>
      </c>
      <c r="AU150" s="9">
        <f>AU48/((1+Control!$B$2)^(AU$106-Control!$B$3))</f>
        <v>0</v>
      </c>
    </row>
    <row r="151" spans="1:47">
      <c r="A151" s="5" t="str">
        <f t="shared" si="1"/>
        <v>City/RoadsandBridges</v>
      </c>
      <c r="B151" s="9">
        <f>B49/((1+Control!$B$2)^(B$106-Control!$B$3))</f>
        <v>0.16175497499999997</v>
      </c>
      <c r="C151" s="9">
        <f>C49/((1+Control!$B$2)^(C$106-Control!$B$3))</f>
        <v>0.75140999999999991</v>
      </c>
      <c r="D151" s="9">
        <f>D49/((1+Control!$B$2)^(D$106-Control!$B$3))</f>
        <v>0</v>
      </c>
      <c r="E151" s="9">
        <f>E49/((1+Control!$B$2)^(E$106-Control!$B$3))</f>
        <v>0</v>
      </c>
      <c r="F151" s="9">
        <f>F49/((1+Control!$B$2)^(F$106-Control!$B$3))</f>
        <v>0</v>
      </c>
      <c r="G151" s="9">
        <f>G49/((1+Control!$B$2)^(G$106-Control!$B$3))</f>
        <v>0</v>
      </c>
      <c r="H151" s="9">
        <f>H49/((1+Control!$B$2)^(H$106-Control!$B$3))</f>
        <v>0</v>
      </c>
      <c r="I151" s="9">
        <f>I49/((1+Control!$B$2)^(I$106-Control!$B$3))</f>
        <v>0</v>
      </c>
      <c r="J151" s="9">
        <f>J49/((1+Control!$B$2)^(J$106-Control!$B$3))</f>
        <v>0</v>
      </c>
      <c r="K151" s="9">
        <f>K49/((1+Control!$B$2)^(K$106-Control!$B$3))</f>
        <v>0</v>
      </c>
      <c r="L151" s="9">
        <f>L49/((1+Control!$B$2)^(L$106-Control!$B$3))</f>
        <v>0</v>
      </c>
      <c r="M151" s="9">
        <f>M49/((1+Control!$B$2)^(M$106-Control!$B$3))</f>
        <v>0</v>
      </c>
      <c r="N151" s="9">
        <f>N49/((1+Control!$B$2)^(N$106-Control!$B$3))</f>
        <v>0</v>
      </c>
      <c r="O151" s="9">
        <f>O49/((1+Control!$B$2)^(O$106-Control!$B$3))</f>
        <v>0</v>
      </c>
      <c r="P151" s="9">
        <f>P49/((1+Control!$B$2)^(P$106-Control!$B$3))</f>
        <v>0</v>
      </c>
      <c r="Q151" s="9">
        <f>Q49/((1+Control!$B$2)^(Q$106-Control!$B$3))</f>
        <v>0</v>
      </c>
      <c r="R151" s="9">
        <f>R49/((1+Control!$B$2)^(R$106-Control!$B$3))</f>
        <v>0</v>
      </c>
      <c r="S151" s="9">
        <f>S49/((1+Control!$B$2)^(S$106-Control!$B$3))</f>
        <v>0</v>
      </c>
      <c r="T151" s="9">
        <f>T49/((1+Control!$B$2)^(T$106-Control!$B$3))</f>
        <v>0</v>
      </c>
      <c r="U151" s="9">
        <f>U49/((1+Control!$B$2)^(U$106-Control!$B$3))</f>
        <v>0</v>
      </c>
      <c r="V151" s="9">
        <f>V49/((1+Control!$B$2)^(V$106-Control!$B$3))</f>
        <v>0</v>
      </c>
      <c r="W151" s="9">
        <f>W49/((1+Control!$B$2)^(W$106-Control!$B$3))</f>
        <v>0</v>
      </c>
      <c r="X151" s="9">
        <f>X49/((1+Control!$B$2)^(X$106-Control!$B$3))</f>
        <v>0</v>
      </c>
      <c r="Y151" s="9">
        <f>Y49/((1+Control!$B$2)^(Y$106-Control!$B$3))</f>
        <v>0</v>
      </c>
      <c r="Z151" s="9">
        <f>Z49/((1+Control!$B$2)^(Z$106-Control!$B$3))</f>
        <v>0</v>
      </c>
      <c r="AA151" s="9">
        <f>AA49/((1+Control!$B$2)^(AA$106-Control!$B$3))</f>
        <v>0</v>
      </c>
      <c r="AB151" s="9">
        <f>AB49/((1+Control!$B$2)^(AB$106-Control!$B$3))</f>
        <v>0</v>
      </c>
      <c r="AC151" s="9">
        <f>AC49/((1+Control!$B$2)^(AC$106-Control!$B$3))</f>
        <v>0</v>
      </c>
      <c r="AD151" s="9">
        <f>AD49/((1+Control!$B$2)^(AD$106-Control!$B$3))</f>
        <v>0</v>
      </c>
      <c r="AE151" s="9">
        <f>AE49/((1+Control!$B$2)^(AE$106-Control!$B$3))</f>
        <v>0</v>
      </c>
      <c r="AF151" s="9">
        <f>AF49/((1+Control!$B$2)^(AF$106-Control!$B$3))</f>
        <v>0</v>
      </c>
      <c r="AG151" s="9">
        <f>AG49/((1+Control!$B$2)^(AG$106-Control!$B$3))</f>
        <v>0</v>
      </c>
      <c r="AH151" s="9">
        <f>AH49/((1+Control!$B$2)^(AH$106-Control!$B$3))</f>
        <v>0</v>
      </c>
      <c r="AI151" s="9">
        <f>AI49/((1+Control!$B$2)^(AI$106-Control!$B$3))</f>
        <v>0</v>
      </c>
      <c r="AJ151" s="9">
        <f>AJ49/((1+Control!$B$2)^(AJ$106-Control!$B$3))</f>
        <v>0</v>
      </c>
      <c r="AK151" s="9">
        <f>AK49/((1+Control!$B$2)^(AK$106-Control!$B$3))</f>
        <v>0</v>
      </c>
      <c r="AL151" s="9">
        <f>AL49/((1+Control!$B$2)^(AL$106-Control!$B$3))</f>
        <v>0</v>
      </c>
      <c r="AM151" s="9">
        <f>AM49/((1+Control!$B$2)^(AM$106-Control!$B$3))</f>
        <v>0</v>
      </c>
      <c r="AN151" s="9">
        <f>AN49/((1+Control!$B$2)^(AN$106-Control!$B$3))</f>
        <v>0</v>
      </c>
      <c r="AO151" s="9">
        <f>AO49/((1+Control!$B$2)^(AO$106-Control!$B$3))</f>
        <v>0</v>
      </c>
      <c r="AP151" s="9">
        <f>AP49/((1+Control!$B$2)^(AP$106-Control!$B$3))</f>
        <v>0</v>
      </c>
      <c r="AQ151" s="9">
        <f>AQ49/((1+Control!$B$2)^(AQ$106-Control!$B$3))</f>
        <v>0</v>
      </c>
      <c r="AR151" s="9">
        <f>AR49/((1+Control!$B$2)^(AR$106-Control!$B$3))</f>
        <v>0</v>
      </c>
      <c r="AS151" s="9">
        <f>AS49/((1+Control!$B$2)^(AS$106-Control!$B$3))</f>
        <v>0</v>
      </c>
      <c r="AT151" s="9">
        <f>AT49/((1+Control!$B$2)^(AT$106-Control!$B$3))</f>
        <v>0</v>
      </c>
      <c r="AU151" s="9">
        <f>AU49/((1+Control!$B$2)^(AU$106-Control!$B$3))</f>
        <v>0</v>
      </c>
    </row>
    <row r="152" spans="1:47">
      <c r="A152" s="5" t="str">
        <f t="shared" si="1"/>
        <v>City/TransportationSystemManagementOperations</v>
      </c>
      <c r="B152" s="9">
        <f>B50/((1+Control!$B$2)^(B$106-Control!$B$3))</f>
        <v>0.76405230247499989</v>
      </c>
      <c r="C152" s="9">
        <f>C50/((1+Control!$B$2)^(C$106-Control!$B$3))</f>
        <v>0.93683645999999987</v>
      </c>
      <c r="D152" s="9">
        <f>D50/((1+Control!$B$2)^(D$106-Control!$B$3))</f>
        <v>0</v>
      </c>
      <c r="E152" s="9">
        <f>E50/((1+Control!$B$2)^(E$106-Control!$B$3))</f>
        <v>1.9882434782608696</v>
      </c>
      <c r="F152" s="9">
        <f>F50/((1+Control!$B$2)^(F$106-Control!$B$3))</f>
        <v>0</v>
      </c>
      <c r="G152" s="9">
        <f>G50/((1+Control!$B$2)^(G$106-Control!$B$3))</f>
        <v>0</v>
      </c>
      <c r="H152" s="9">
        <f>H50/((1+Control!$B$2)^(H$106-Control!$B$3))</f>
        <v>0</v>
      </c>
      <c r="I152" s="9">
        <f>I50/((1+Control!$B$2)^(I$106-Control!$B$3))</f>
        <v>0</v>
      </c>
      <c r="J152" s="9">
        <f>J50/((1+Control!$B$2)^(J$106-Control!$B$3))</f>
        <v>0</v>
      </c>
      <c r="K152" s="9">
        <f>K50/((1+Control!$B$2)^(K$106-Control!$B$3))</f>
        <v>0</v>
      </c>
      <c r="L152" s="9">
        <f>L50/((1+Control!$B$2)^(L$106-Control!$B$3))</f>
        <v>0</v>
      </c>
      <c r="M152" s="9">
        <f>M50/((1+Control!$B$2)^(M$106-Control!$B$3))</f>
        <v>0</v>
      </c>
      <c r="N152" s="9">
        <f>N50/((1+Control!$B$2)^(N$106-Control!$B$3))</f>
        <v>0</v>
      </c>
      <c r="O152" s="9">
        <f>O50/((1+Control!$B$2)^(O$106-Control!$B$3))</f>
        <v>0</v>
      </c>
      <c r="P152" s="9">
        <f>P50/((1+Control!$B$2)^(P$106-Control!$B$3))</f>
        <v>0</v>
      </c>
      <c r="Q152" s="9">
        <f>Q50/((1+Control!$B$2)^(Q$106-Control!$B$3))</f>
        <v>0</v>
      </c>
      <c r="R152" s="9">
        <f>R50/((1+Control!$B$2)^(R$106-Control!$B$3))</f>
        <v>0</v>
      </c>
      <c r="S152" s="9">
        <f>S50/((1+Control!$B$2)^(S$106-Control!$B$3))</f>
        <v>0</v>
      </c>
      <c r="T152" s="9">
        <f>T50/((1+Control!$B$2)^(T$106-Control!$B$3))</f>
        <v>0</v>
      </c>
      <c r="U152" s="9">
        <f>U50/((1+Control!$B$2)^(U$106-Control!$B$3))</f>
        <v>0</v>
      </c>
      <c r="V152" s="9">
        <f>V50/((1+Control!$B$2)^(V$106-Control!$B$3))</f>
        <v>0</v>
      </c>
      <c r="W152" s="9">
        <f>W50/((1+Control!$B$2)^(W$106-Control!$B$3))</f>
        <v>0</v>
      </c>
      <c r="X152" s="9">
        <f>X50/((1+Control!$B$2)^(X$106-Control!$B$3))</f>
        <v>0</v>
      </c>
      <c r="Y152" s="9">
        <f>Y50/((1+Control!$B$2)^(Y$106-Control!$B$3))</f>
        <v>0</v>
      </c>
      <c r="Z152" s="9">
        <f>Z50/((1+Control!$B$2)^(Z$106-Control!$B$3))</f>
        <v>0</v>
      </c>
      <c r="AA152" s="9">
        <f>AA50/((1+Control!$B$2)^(AA$106-Control!$B$3))</f>
        <v>0</v>
      </c>
      <c r="AB152" s="9">
        <f>AB50/((1+Control!$B$2)^(AB$106-Control!$B$3))</f>
        <v>0</v>
      </c>
      <c r="AC152" s="9">
        <f>AC50/((1+Control!$B$2)^(AC$106-Control!$B$3))</f>
        <v>0</v>
      </c>
      <c r="AD152" s="9">
        <f>AD50/((1+Control!$B$2)^(AD$106-Control!$B$3))</f>
        <v>0</v>
      </c>
      <c r="AE152" s="9">
        <f>AE50/((1+Control!$B$2)^(AE$106-Control!$B$3))</f>
        <v>0</v>
      </c>
      <c r="AF152" s="9">
        <f>AF50/((1+Control!$B$2)^(AF$106-Control!$B$3))</f>
        <v>0</v>
      </c>
      <c r="AG152" s="9">
        <f>AG50/((1+Control!$B$2)^(AG$106-Control!$B$3))</f>
        <v>0</v>
      </c>
      <c r="AH152" s="9">
        <f>AH50/((1+Control!$B$2)^(AH$106-Control!$B$3))</f>
        <v>0</v>
      </c>
      <c r="AI152" s="9">
        <f>AI50/((1+Control!$B$2)^(AI$106-Control!$B$3))</f>
        <v>0</v>
      </c>
      <c r="AJ152" s="9">
        <f>AJ50/((1+Control!$B$2)^(AJ$106-Control!$B$3))</f>
        <v>0</v>
      </c>
      <c r="AK152" s="9">
        <f>AK50/((1+Control!$B$2)^(AK$106-Control!$B$3))</f>
        <v>0</v>
      </c>
      <c r="AL152" s="9">
        <f>AL50/((1+Control!$B$2)^(AL$106-Control!$B$3))</f>
        <v>0</v>
      </c>
      <c r="AM152" s="9">
        <f>AM50/((1+Control!$B$2)^(AM$106-Control!$B$3))</f>
        <v>0</v>
      </c>
      <c r="AN152" s="9">
        <f>AN50/((1+Control!$B$2)^(AN$106-Control!$B$3))</f>
        <v>0</v>
      </c>
      <c r="AO152" s="9">
        <f>AO50/((1+Control!$B$2)^(AO$106-Control!$B$3))</f>
        <v>0</v>
      </c>
      <c r="AP152" s="9">
        <f>AP50/((1+Control!$B$2)^(AP$106-Control!$B$3))</f>
        <v>0</v>
      </c>
      <c r="AQ152" s="9">
        <f>AQ50/((1+Control!$B$2)^(AQ$106-Control!$B$3))</f>
        <v>0</v>
      </c>
      <c r="AR152" s="9">
        <f>AR50/((1+Control!$B$2)^(AR$106-Control!$B$3))</f>
        <v>0</v>
      </c>
      <c r="AS152" s="9">
        <f>AS50/((1+Control!$B$2)^(AS$106-Control!$B$3))</f>
        <v>0</v>
      </c>
      <c r="AT152" s="9">
        <f>AT50/((1+Control!$B$2)^(AT$106-Control!$B$3))</f>
        <v>0</v>
      </c>
      <c r="AU152" s="9">
        <f>AU50/((1+Control!$B$2)^(AU$106-Control!$B$3))</f>
        <v>0</v>
      </c>
    </row>
    <row r="153" spans="1:47">
      <c r="A153" s="5" t="str">
        <f t="shared" si="1"/>
        <v>Metro/Trail</v>
      </c>
      <c r="B153" s="9">
        <f>B51/((1+Control!$B$2)^(B$106-Control!$B$3))</f>
        <v>0</v>
      </c>
      <c r="C153" s="9">
        <f>C51/((1+Control!$B$2)^(C$106-Control!$B$3))</f>
        <v>0.36680089500000002</v>
      </c>
      <c r="D153" s="9">
        <f>D51/((1+Control!$B$2)^(D$106-Control!$B$3))</f>
        <v>0</v>
      </c>
      <c r="E153" s="9">
        <f>E51/((1+Control!$B$2)^(E$106-Control!$B$3))</f>
        <v>0</v>
      </c>
      <c r="F153" s="9">
        <f>F51/((1+Control!$B$2)^(F$106-Control!$B$3))</f>
        <v>0</v>
      </c>
      <c r="G153" s="9">
        <f>G51/((1+Control!$B$2)^(G$106-Control!$B$3))</f>
        <v>0</v>
      </c>
      <c r="H153" s="9">
        <f>H51/((1+Control!$B$2)^(H$106-Control!$B$3))</f>
        <v>0</v>
      </c>
      <c r="I153" s="9">
        <f>I51/((1+Control!$B$2)^(I$106-Control!$B$3))</f>
        <v>0</v>
      </c>
      <c r="J153" s="9">
        <f>J51/((1+Control!$B$2)^(J$106-Control!$B$3))</f>
        <v>0</v>
      </c>
      <c r="K153" s="9">
        <f>K51/((1+Control!$B$2)^(K$106-Control!$B$3))</f>
        <v>0</v>
      </c>
      <c r="L153" s="9">
        <f>L51/((1+Control!$B$2)^(L$106-Control!$B$3))</f>
        <v>0</v>
      </c>
      <c r="M153" s="9">
        <f>M51/((1+Control!$B$2)^(M$106-Control!$B$3))</f>
        <v>0</v>
      </c>
      <c r="N153" s="9">
        <f>N51/((1+Control!$B$2)^(N$106-Control!$B$3))</f>
        <v>0</v>
      </c>
      <c r="O153" s="9">
        <f>O51/((1+Control!$B$2)^(O$106-Control!$B$3))</f>
        <v>0</v>
      </c>
      <c r="P153" s="9">
        <f>P51/((1+Control!$B$2)^(P$106-Control!$B$3))</f>
        <v>0</v>
      </c>
      <c r="Q153" s="9">
        <f>Q51/((1+Control!$B$2)^(Q$106-Control!$B$3))</f>
        <v>0</v>
      </c>
      <c r="R153" s="9">
        <f>R51/((1+Control!$B$2)^(R$106-Control!$B$3))</f>
        <v>0</v>
      </c>
      <c r="S153" s="9">
        <f>S51/((1+Control!$B$2)^(S$106-Control!$B$3))</f>
        <v>0</v>
      </c>
      <c r="T153" s="9">
        <f>T51/((1+Control!$B$2)^(T$106-Control!$B$3))</f>
        <v>0</v>
      </c>
      <c r="U153" s="9">
        <f>U51/((1+Control!$B$2)^(U$106-Control!$B$3))</f>
        <v>0</v>
      </c>
      <c r="V153" s="9">
        <f>V51/((1+Control!$B$2)^(V$106-Control!$B$3))</f>
        <v>0</v>
      </c>
      <c r="W153" s="9">
        <f>W51/((1+Control!$B$2)^(W$106-Control!$B$3))</f>
        <v>0</v>
      </c>
      <c r="X153" s="9">
        <f>X51/((1+Control!$B$2)^(X$106-Control!$B$3))</f>
        <v>0</v>
      </c>
      <c r="Y153" s="9">
        <f>Y51/((1+Control!$B$2)^(Y$106-Control!$B$3))</f>
        <v>0</v>
      </c>
      <c r="Z153" s="9">
        <f>Z51/((1+Control!$B$2)^(Z$106-Control!$B$3))</f>
        <v>0</v>
      </c>
      <c r="AA153" s="9">
        <f>AA51/((1+Control!$B$2)^(AA$106-Control!$B$3))</f>
        <v>0</v>
      </c>
      <c r="AB153" s="9">
        <f>AB51/((1+Control!$B$2)^(AB$106-Control!$B$3))</f>
        <v>0</v>
      </c>
      <c r="AC153" s="9">
        <f>AC51/((1+Control!$B$2)^(AC$106-Control!$B$3))</f>
        <v>0</v>
      </c>
      <c r="AD153" s="9">
        <f>AD51/((1+Control!$B$2)^(AD$106-Control!$B$3))</f>
        <v>0</v>
      </c>
      <c r="AE153" s="9">
        <f>AE51/((1+Control!$B$2)^(AE$106-Control!$B$3))</f>
        <v>0</v>
      </c>
      <c r="AF153" s="9">
        <f>AF51/((1+Control!$B$2)^(AF$106-Control!$B$3))</f>
        <v>0</v>
      </c>
      <c r="AG153" s="9">
        <f>AG51/((1+Control!$B$2)^(AG$106-Control!$B$3))</f>
        <v>0</v>
      </c>
      <c r="AH153" s="9">
        <f>AH51/((1+Control!$B$2)^(AH$106-Control!$B$3))</f>
        <v>0</v>
      </c>
      <c r="AI153" s="9">
        <f>AI51/((1+Control!$B$2)^(AI$106-Control!$B$3))</f>
        <v>0</v>
      </c>
      <c r="AJ153" s="9">
        <f>AJ51/((1+Control!$B$2)^(AJ$106-Control!$B$3))</f>
        <v>0</v>
      </c>
      <c r="AK153" s="9">
        <f>AK51/((1+Control!$B$2)^(AK$106-Control!$B$3))</f>
        <v>0</v>
      </c>
      <c r="AL153" s="9">
        <f>AL51/((1+Control!$B$2)^(AL$106-Control!$B$3))</f>
        <v>0</v>
      </c>
      <c r="AM153" s="9">
        <f>AM51/((1+Control!$B$2)^(AM$106-Control!$B$3))</f>
        <v>0</v>
      </c>
      <c r="AN153" s="9">
        <f>AN51/((1+Control!$B$2)^(AN$106-Control!$B$3))</f>
        <v>0</v>
      </c>
      <c r="AO153" s="9">
        <f>AO51/((1+Control!$B$2)^(AO$106-Control!$B$3))</f>
        <v>0</v>
      </c>
      <c r="AP153" s="9">
        <f>AP51/((1+Control!$B$2)^(AP$106-Control!$B$3))</f>
        <v>0</v>
      </c>
      <c r="AQ153" s="9">
        <f>AQ51/((1+Control!$B$2)^(AQ$106-Control!$B$3))</f>
        <v>0</v>
      </c>
      <c r="AR153" s="9">
        <f>AR51/((1+Control!$B$2)^(AR$106-Control!$B$3))</f>
        <v>0</v>
      </c>
      <c r="AS153" s="9">
        <f>AS51/((1+Control!$B$2)^(AS$106-Control!$B$3))</f>
        <v>0</v>
      </c>
      <c r="AT153" s="9">
        <f>AT51/((1+Control!$B$2)^(AT$106-Control!$B$3))</f>
        <v>0</v>
      </c>
      <c r="AU153" s="9">
        <f>AU51/((1+Control!$B$2)^(AU$106-Control!$B$3))</f>
        <v>0</v>
      </c>
    </row>
    <row r="154" spans="1:47">
      <c r="A154" s="5" t="str">
        <f t="shared" si="1"/>
        <v>Metro/0</v>
      </c>
      <c r="B154" s="9">
        <f>B52/((1+Control!$B$2)^(B$106-Control!$B$3))</f>
        <v>0</v>
      </c>
      <c r="C154" s="9">
        <f>C52/((1+Control!$B$2)^(C$106-Control!$B$3))</f>
        <v>0.11534557499999999</v>
      </c>
      <c r="D154" s="9">
        <f>D52/((1+Control!$B$2)^(D$106-Control!$B$3))</f>
        <v>0.44578200000000001</v>
      </c>
      <c r="E154" s="9">
        <f>E52/((1+Control!$B$2)^(E$106-Control!$B$3))</f>
        <v>0</v>
      </c>
      <c r="F154" s="9">
        <f>F52/((1+Control!$B$2)^(F$106-Control!$B$3))</f>
        <v>0</v>
      </c>
      <c r="G154" s="9">
        <f>G52/((1+Control!$B$2)^(G$106-Control!$B$3))</f>
        <v>0</v>
      </c>
      <c r="H154" s="9">
        <f>H52/((1+Control!$B$2)^(H$106-Control!$B$3))</f>
        <v>0</v>
      </c>
      <c r="I154" s="9">
        <f>I52/((1+Control!$B$2)^(I$106-Control!$B$3))</f>
        <v>0</v>
      </c>
      <c r="J154" s="9">
        <f>J52/((1+Control!$B$2)^(J$106-Control!$B$3))</f>
        <v>0</v>
      </c>
      <c r="K154" s="9">
        <f>K52/((1+Control!$B$2)^(K$106-Control!$B$3))</f>
        <v>0</v>
      </c>
      <c r="L154" s="9">
        <f>L52/((1+Control!$B$2)^(L$106-Control!$B$3))</f>
        <v>0</v>
      </c>
      <c r="M154" s="9">
        <f>M52/((1+Control!$B$2)^(M$106-Control!$B$3))</f>
        <v>0</v>
      </c>
      <c r="N154" s="9">
        <f>N52/((1+Control!$B$2)^(N$106-Control!$B$3))</f>
        <v>0</v>
      </c>
      <c r="O154" s="9">
        <f>O52/((1+Control!$B$2)^(O$106-Control!$B$3))</f>
        <v>0</v>
      </c>
      <c r="P154" s="9">
        <f>P52/((1+Control!$B$2)^(P$106-Control!$B$3))</f>
        <v>0</v>
      </c>
      <c r="Q154" s="9">
        <f>Q52/((1+Control!$B$2)^(Q$106-Control!$B$3))</f>
        <v>0</v>
      </c>
      <c r="R154" s="9">
        <f>R52/((1+Control!$B$2)^(R$106-Control!$B$3))</f>
        <v>0</v>
      </c>
      <c r="S154" s="9">
        <f>S52/((1+Control!$B$2)^(S$106-Control!$B$3))</f>
        <v>0</v>
      </c>
      <c r="T154" s="9">
        <f>T52/((1+Control!$B$2)^(T$106-Control!$B$3))</f>
        <v>0</v>
      </c>
      <c r="U154" s="9">
        <f>U52/((1+Control!$B$2)^(U$106-Control!$B$3))</f>
        <v>0</v>
      </c>
      <c r="V154" s="9">
        <f>V52/((1+Control!$B$2)^(V$106-Control!$B$3))</f>
        <v>0</v>
      </c>
      <c r="W154" s="9">
        <f>W52/((1+Control!$B$2)^(W$106-Control!$B$3))</f>
        <v>0</v>
      </c>
      <c r="X154" s="9">
        <f>X52/((1+Control!$B$2)^(X$106-Control!$B$3))</f>
        <v>0</v>
      </c>
      <c r="Y154" s="9">
        <f>Y52/((1+Control!$B$2)^(Y$106-Control!$B$3))</f>
        <v>0</v>
      </c>
      <c r="Z154" s="9">
        <f>Z52/((1+Control!$B$2)^(Z$106-Control!$B$3))</f>
        <v>0</v>
      </c>
      <c r="AA154" s="9">
        <f>AA52/((1+Control!$B$2)^(AA$106-Control!$B$3))</f>
        <v>0</v>
      </c>
      <c r="AB154" s="9">
        <f>AB52/((1+Control!$B$2)^(AB$106-Control!$B$3))</f>
        <v>0</v>
      </c>
      <c r="AC154" s="9">
        <f>AC52/((1+Control!$B$2)^(AC$106-Control!$B$3))</f>
        <v>0</v>
      </c>
      <c r="AD154" s="9">
        <f>AD52/((1+Control!$B$2)^(AD$106-Control!$B$3))</f>
        <v>0</v>
      </c>
      <c r="AE154" s="9">
        <f>AE52/((1+Control!$B$2)^(AE$106-Control!$B$3))</f>
        <v>0</v>
      </c>
      <c r="AF154" s="9">
        <f>AF52/((1+Control!$B$2)^(AF$106-Control!$B$3))</f>
        <v>0</v>
      </c>
      <c r="AG154" s="9">
        <f>AG52/((1+Control!$B$2)^(AG$106-Control!$B$3))</f>
        <v>0</v>
      </c>
      <c r="AH154" s="9">
        <f>AH52/((1+Control!$B$2)^(AH$106-Control!$B$3))</f>
        <v>0</v>
      </c>
      <c r="AI154" s="9">
        <f>AI52/((1+Control!$B$2)^(AI$106-Control!$B$3))</f>
        <v>0</v>
      </c>
      <c r="AJ154" s="9">
        <f>AJ52/((1+Control!$B$2)^(AJ$106-Control!$B$3))</f>
        <v>0</v>
      </c>
      <c r="AK154" s="9">
        <f>AK52/((1+Control!$B$2)^(AK$106-Control!$B$3))</f>
        <v>0</v>
      </c>
      <c r="AL154" s="9">
        <f>AL52/((1+Control!$B$2)^(AL$106-Control!$B$3))</f>
        <v>0</v>
      </c>
      <c r="AM154" s="9">
        <f>AM52/((1+Control!$B$2)^(AM$106-Control!$B$3))</f>
        <v>0</v>
      </c>
      <c r="AN154" s="9">
        <f>AN52/((1+Control!$B$2)^(AN$106-Control!$B$3))</f>
        <v>0</v>
      </c>
      <c r="AO154" s="9">
        <f>AO52/((1+Control!$B$2)^(AO$106-Control!$B$3))</f>
        <v>0</v>
      </c>
      <c r="AP154" s="9">
        <f>AP52/((1+Control!$B$2)^(AP$106-Control!$B$3))</f>
        <v>0</v>
      </c>
      <c r="AQ154" s="9">
        <f>AQ52/((1+Control!$B$2)^(AQ$106-Control!$B$3))</f>
        <v>0</v>
      </c>
      <c r="AR154" s="9">
        <f>AR52/((1+Control!$B$2)^(AR$106-Control!$B$3))</f>
        <v>0</v>
      </c>
      <c r="AS154" s="9">
        <f>AS52/((1+Control!$B$2)^(AS$106-Control!$B$3))</f>
        <v>0</v>
      </c>
      <c r="AT154" s="9">
        <f>AT52/((1+Control!$B$2)^(AT$106-Control!$B$3))</f>
        <v>0</v>
      </c>
      <c r="AU154" s="9">
        <f>AU52/((1+Control!$B$2)^(AU$106-Control!$B$3))</f>
        <v>0</v>
      </c>
    </row>
    <row r="155" spans="1:47">
      <c r="A155" s="5" t="str">
        <f t="shared" si="1"/>
        <v>Metro/Roadwayandbridge</v>
      </c>
      <c r="B155" s="9">
        <f>B53/((1+Control!$B$2)^(B$106-Control!$B$3))</f>
        <v>0</v>
      </c>
      <c r="C155" s="9">
        <f>C53/((1+Control!$B$2)^(C$106-Control!$B$3))</f>
        <v>2.7143433899999998</v>
      </c>
      <c r="D155" s="9">
        <f>D53/((1+Control!$B$2)^(D$106-Control!$B$3))</f>
        <v>0</v>
      </c>
      <c r="E155" s="9">
        <f>E53/((1+Control!$B$2)^(E$106-Control!$B$3))</f>
        <v>0</v>
      </c>
      <c r="F155" s="9">
        <f>F53/((1+Control!$B$2)^(F$106-Control!$B$3))</f>
        <v>1.9532600527433548</v>
      </c>
      <c r="G155" s="9">
        <f>G53/((1+Control!$B$2)^(G$106-Control!$B$3))</f>
        <v>0</v>
      </c>
      <c r="H155" s="9">
        <f>H53/((1+Control!$B$2)^(H$106-Control!$B$3))</f>
        <v>0</v>
      </c>
      <c r="I155" s="9">
        <f>I53/((1+Control!$B$2)^(I$106-Control!$B$3))</f>
        <v>0</v>
      </c>
      <c r="J155" s="9">
        <f>J53/((1+Control!$B$2)^(J$106-Control!$B$3))</f>
        <v>0</v>
      </c>
      <c r="K155" s="9">
        <f>K53/((1+Control!$B$2)^(K$106-Control!$B$3))</f>
        <v>0</v>
      </c>
      <c r="L155" s="9">
        <f>L53/((1+Control!$B$2)^(L$106-Control!$B$3))</f>
        <v>0</v>
      </c>
      <c r="M155" s="9">
        <f>M53/((1+Control!$B$2)^(M$106-Control!$B$3))</f>
        <v>0</v>
      </c>
      <c r="N155" s="9">
        <f>N53/((1+Control!$B$2)^(N$106-Control!$B$3))</f>
        <v>0</v>
      </c>
      <c r="O155" s="9">
        <f>O53/((1+Control!$B$2)^(O$106-Control!$B$3))</f>
        <v>0</v>
      </c>
      <c r="P155" s="9">
        <f>P53/((1+Control!$B$2)^(P$106-Control!$B$3))</f>
        <v>0</v>
      </c>
      <c r="Q155" s="9">
        <f>Q53/((1+Control!$B$2)^(Q$106-Control!$B$3))</f>
        <v>0</v>
      </c>
      <c r="R155" s="9">
        <f>R53/((1+Control!$B$2)^(R$106-Control!$B$3))</f>
        <v>0</v>
      </c>
      <c r="S155" s="9">
        <f>S53/((1+Control!$B$2)^(S$106-Control!$B$3))</f>
        <v>0</v>
      </c>
      <c r="T155" s="9">
        <f>T53/((1+Control!$B$2)^(T$106-Control!$B$3))</f>
        <v>0</v>
      </c>
      <c r="U155" s="9">
        <f>U53/((1+Control!$B$2)^(U$106-Control!$B$3))</f>
        <v>0</v>
      </c>
      <c r="V155" s="9">
        <f>V53/((1+Control!$B$2)^(V$106-Control!$B$3))</f>
        <v>0</v>
      </c>
      <c r="W155" s="9">
        <f>W53/((1+Control!$B$2)^(W$106-Control!$B$3))</f>
        <v>0</v>
      </c>
      <c r="X155" s="9">
        <f>X53/((1+Control!$B$2)^(X$106-Control!$B$3))</f>
        <v>0</v>
      </c>
      <c r="Y155" s="9">
        <f>Y53/((1+Control!$B$2)^(Y$106-Control!$B$3))</f>
        <v>0</v>
      </c>
      <c r="Z155" s="9">
        <f>Z53/((1+Control!$B$2)^(Z$106-Control!$B$3))</f>
        <v>0</v>
      </c>
      <c r="AA155" s="9">
        <f>AA53/((1+Control!$B$2)^(AA$106-Control!$B$3))</f>
        <v>0</v>
      </c>
      <c r="AB155" s="9">
        <f>AB53/((1+Control!$B$2)^(AB$106-Control!$B$3))</f>
        <v>0</v>
      </c>
      <c r="AC155" s="9">
        <f>AC53/((1+Control!$B$2)^(AC$106-Control!$B$3))</f>
        <v>0</v>
      </c>
      <c r="AD155" s="9">
        <f>AD53/((1+Control!$B$2)^(AD$106-Control!$B$3))</f>
        <v>0</v>
      </c>
      <c r="AE155" s="9">
        <f>AE53/((1+Control!$B$2)^(AE$106-Control!$B$3))</f>
        <v>0</v>
      </c>
      <c r="AF155" s="9">
        <f>AF53/((1+Control!$B$2)^(AF$106-Control!$B$3))</f>
        <v>0</v>
      </c>
      <c r="AG155" s="9">
        <f>AG53/((1+Control!$B$2)^(AG$106-Control!$B$3))</f>
        <v>0</v>
      </c>
      <c r="AH155" s="9">
        <f>AH53/((1+Control!$B$2)^(AH$106-Control!$B$3))</f>
        <v>0</v>
      </c>
      <c r="AI155" s="9">
        <f>AI53/((1+Control!$B$2)^(AI$106-Control!$B$3))</f>
        <v>0</v>
      </c>
      <c r="AJ155" s="9">
        <f>AJ53/((1+Control!$B$2)^(AJ$106-Control!$B$3))</f>
        <v>0</v>
      </c>
      <c r="AK155" s="9">
        <f>AK53/((1+Control!$B$2)^(AK$106-Control!$B$3))</f>
        <v>0</v>
      </c>
      <c r="AL155" s="9">
        <f>AL53/((1+Control!$B$2)^(AL$106-Control!$B$3))</f>
        <v>0</v>
      </c>
      <c r="AM155" s="9">
        <f>AM53/((1+Control!$B$2)^(AM$106-Control!$B$3))</f>
        <v>0</v>
      </c>
      <c r="AN155" s="9">
        <f>AN53/((1+Control!$B$2)^(AN$106-Control!$B$3))</f>
        <v>0</v>
      </c>
      <c r="AO155" s="9">
        <f>AO53/((1+Control!$B$2)^(AO$106-Control!$B$3))</f>
        <v>0</v>
      </c>
      <c r="AP155" s="9">
        <f>AP53/((1+Control!$B$2)^(AP$106-Control!$B$3))</f>
        <v>0</v>
      </c>
      <c r="AQ155" s="9">
        <f>AQ53/((1+Control!$B$2)^(AQ$106-Control!$B$3))</f>
        <v>0</v>
      </c>
      <c r="AR155" s="9">
        <f>AR53/((1+Control!$B$2)^(AR$106-Control!$B$3))</f>
        <v>0</v>
      </c>
      <c r="AS155" s="9">
        <f>AS53/((1+Control!$B$2)^(AS$106-Control!$B$3))</f>
        <v>0</v>
      </c>
      <c r="AT155" s="9">
        <f>AT53/((1+Control!$B$2)^(AT$106-Control!$B$3))</f>
        <v>0</v>
      </c>
      <c r="AU155" s="9">
        <f>AU53/((1+Control!$B$2)^(AU$106-Control!$B$3))</f>
        <v>0</v>
      </c>
    </row>
    <row r="156" spans="1:47">
      <c r="A156" s="5" t="str">
        <f t="shared" si="1"/>
        <v>Metro/Pedestrian</v>
      </c>
      <c r="B156" s="9">
        <f>B54/((1+Control!$B$2)^(B$106-Control!$B$3))</f>
        <v>0</v>
      </c>
      <c r="C156" s="9">
        <f>C54/((1+Control!$B$2)^(C$106-Control!$B$3))</f>
        <v>1.1534598899999999</v>
      </c>
      <c r="D156" s="9">
        <f>D54/((1+Control!$B$2)^(D$106-Control!$B$3))</f>
        <v>0</v>
      </c>
      <c r="E156" s="9">
        <f>E54/((1+Control!$B$2)^(E$106-Control!$B$3))</f>
        <v>1.9323671497584544E-2</v>
      </c>
      <c r="F156" s="9">
        <f>F54/((1+Control!$B$2)^(F$106-Control!$B$3))</f>
        <v>4.2946934584237679</v>
      </c>
      <c r="G156" s="9">
        <f>G54/((1+Control!$B$2)^(G$106-Control!$B$3))</f>
        <v>0</v>
      </c>
      <c r="H156" s="9">
        <f>H54/((1+Control!$B$2)^(H$106-Control!$B$3))</f>
        <v>0</v>
      </c>
      <c r="I156" s="9">
        <f>I54/((1+Control!$B$2)^(I$106-Control!$B$3))</f>
        <v>0</v>
      </c>
      <c r="J156" s="9">
        <f>J54/((1+Control!$B$2)^(J$106-Control!$B$3))</f>
        <v>0</v>
      </c>
      <c r="K156" s="9">
        <f>K54/((1+Control!$B$2)^(K$106-Control!$B$3))</f>
        <v>0</v>
      </c>
      <c r="L156" s="9">
        <f>L54/((1+Control!$B$2)^(L$106-Control!$B$3))</f>
        <v>0</v>
      </c>
      <c r="M156" s="9">
        <f>M54/((1+Control!$B$2)^(M$106-Control!$B$3))</f>
        <v>0</v>
      </c>
      <c r="N156" s="9">
        <f>N54/((1+Control!$B$2)^(N$106-Control!$B$3))</f>
        <v>0</v>
      </c>
      <c r="O156" s="9">
        <f>O54/((1+Control!$B$2)^(O$106-Control!$B$3))</f>
        <v>0</v>
      </c>
      <c r="P156" s="9">
        <f>P54/((1+Control!$B$2)^(P$106-Control!$B$3))</f>
        <v>0</v>
      </c>
      <c r="Q156" s="9">
        <f>Q54/((1+Control!$B$2)^(Q$106-Control!$B$3))</f>
        <v>0</v>
      </c>
      <c r="R156" s="9">
        <f>R54/((1+Control!$B$2)^(R$106-Control!$B$3))</f>
        <v>0</v>
      </c>
      <c r="S156" s="9">
        <f>S54/((1+Control!$B$2)^(S$106-Control!$B$3))</f>
        <v>0</v>
      </c>
      <c r="T156" s="9">
        <f>T54/((1+Control!$B$2)^(T$106-Control!$B$3))</f>
        <v>0</v>
      </c>
      <c r="U156" s="9">
        <f>U54/((1+Control!$B$2)^(U$106-Control!$B$3))</f>
        <v>0</v>
      </c>
      <c r="V156" s="9">
        <f>V54/((1+Control!$B$2)^(V$106-Control!$B$3))</f>
        <v>0</v>
      </c>
      <c r="W156" s="9">
        <f>W54/((1+Control!$B$2)^(W$106-Control!$B$3))</f>
        <v>0</v>
      </c>
      <c r="X156" s="9">
        <f>X54/((1+Control!$B$2)^(X$106-Control!$B$3))</f>
        <v>0</v>
      </c>
      <c r="Y156" s="9">
        <f>Y54/((1+Control!$B$2)^(Y$106-Control!$B$3))</f>
        <v>0</v>
      </c>
      <c r="Z156" s="9">
        <f>Z54/((1+Control!$B$2)^(Z$106-Control!$B$3))</f>
        <v>0</v>
      </c>
      <c r="AA156" s="9">
        <f>AA54/((1+Control!$B$2)^(AA$106-Control!$B$3))</f>
        <v>0</v>
      </c>
      <c r="AB156" s="9">
        <f>AB54/((1+Control!$B$2)^(AB$106-Control!$B$3))</f>
        <v>0</v>
      </c>
      <c r="AC156" s="9">
        <f>AC54/((1+Control!$B$2)^(AC$106-Control!$B$3))</f>
        <v>0</v>
      </c>
      <c r="AD156" s="9">
        <f>AD54/((1+Control!$B$2)^(AD$106-Control!$B$3))</f>
        <v>0</v>
      </c>
      <c r="AE156" s="9">
        <f>AE54/((1+Control!$B$2)^(AE$106-Control!$B$3))</f>
        <v>0</v>
      </c>
      <c r="AF156" s="9">
        <f>AF54/((1+Control!$B$2)^(AF$106-Control!$B$3))</f>
        <v>0</v>
      </c>
      <c r="AG156" s="9">
        <f>AG54/((1+Control!$B$2)^(AG$106-Control!$B$3))</f>
        <v>0</v>
      </c>
      <c r="AH156" s="9">
        <f>AH54/((1+Control!$B$2)^(AH$106-Control!$B$3))</f>
        <v>0</v>
      </c>
      <c r="AI156" s="9">
        <f>AI54/((1+Control!$B$2)^(AI$106-Control!$B$3))</f>
        <v>0</v>
      </c>
      <c r="AJ156" s="9">
        <f>AJ54/((1+Control!$B$2)^(AJ$106-Control!$B$3))</f>
        <v>0</v>
      </c>
      <c r="AK156" s="9">
        <f>AK54/((1+Control!$B$2)^(AK$106-Control!$B$3))</f>
        <v>0</v>
      </c>
      <c r="AL156" s="9">
        <f>AL54/((1+Control!$B$2)^(AL$106-Control!$B$3))</f>
        <v>0</v>
      </c>
      <c r="AM156" s="9">
        <f>AM54/((1+Control!$B$2)^(AM$106-Control!$B$3))</f>
        <v>0</v>
      </c>
      <c r="AN156" s="9">
        <f>AN54/((1+Control!$B$2)^(AN$106-Control!$B$3))</f>
        <v>0</v>
      </c>
      <c r="AO156" s="9">
        <f>AO54/((1+Control!$B$2)^(AO$106-Control!$B$3))</f>
        <v>0</v>
      </c>
      <c r="AP156" s="9">
        <f>AP54/((1+Control!$B$2)^(AP$106-Control!$B$3))</f>
        <v>0</v>
      </c>
      <c r="AQ156" s="9">
        <f>AQ54/((1+Control!$B$2)^(AQ$106-Control!$B$3))</f>
        <v>0</v>
      </c>
      <c r="AR156" s="9">
        <f>AR54/((1+Control!$B$2)^(AR$106-Control!$B$3))</f>
        <v>0</v>
      </c>
      <c r="AS156" s="9">
        <f>AS54/((1+Control!$B$2)^(AS$106-Control!$B$3))</f>
        <v>0</v>
      </c>
      <c r="AT156" s="9">
        <f>AT54/((1+Control!$B$2)^(AT$106-Control!$B$3))</f>
        <v>0</v>
      </c>
      <c r="AU156" s="9">
        <f>AU54/((1+Control!$B$2)^(AU$106-Control!$B$3))</f>
        <v>0</v>
      </c>
    </row>
    <row r="157" spans="1:47">
      <c r="A157" s="5" t="str">
        <f t="shared" si="1"/>
        <v>Metro/Other</v>
      </c>
      <c r="B157" s="9">
        <f>B55/((1+Control!$B$2)^(B$106-Control!$B$3))</f>
        <v>0</v>
      </c>
      <c r="C157" s="9">
        <f>C55/((1+Control!$B$2)^(C$106-Control!$B$3))</f>
        <v>6.920734499999999E-2</v>
      </c>
      <c r="D157" s="9">
        <f>D55/((1+Control!$B$2)^(D$106-Control!$B$3))</f>
        <v>0</v>
      </c>
      <c r="E157" s="9">
        <f>E55/((1+Control!$B$2)^(E$106-Control!$B$3))</f>
        <v>0</v>
      </c>
      <c r="F157" s="9">
        <f>F55/((1+Control!$B$2)^(F$106-Control!$B$3))</f>
        <v>0</v>
      </c>
      <c r="G157" s="9">
        <f>G55/((1+Control!$B$2)^(G$106-Control!$B$3))</f>
        <v>0</v>
      </c>
      <c r="H157" s="9">
        <f>H55/((1+Control!$B$2)^(H$106-Control!$B$3))</f>
        <v>0</v>
      </c>
      <c r="I157" s="9">
        <f>I55/((1+Control!$B$2)^(I$106-Control!$B$3))</f>
        <v>0</v>
      </c>
      <c r="J157" s="9">
        <f>J55/((1+Control!$B$2)^(J$106-Control!$B$3))</f>
        <v>0</v>
      </c>
      <c r="K157" s="9">
        <f>K55/((1+Control!$B$2)^(K$106-Control!$B$3))</f>
        <v>0</v>
      </c>
      <c r="L157" s="9">
        <f>L55/((1+Control!$B$2)^(L$106-Control!$B$3))</f>
        <v>0</v>
      </c>
      <c r="M157" s="9">
        <f>M55/((1+Control!$B$2)^(M$106-Control!$B$3))</f>
        <v>0</v>
      </c>
      <c r="N157" s="9">
        <f>N55/((1+Control!$B$2)^(N$106-Control!$B$3))</f>
        <v>0</v>
      </c>
      <c r="O157" s="9">
        <f>O55/((1+Control!$B$2)^(O$106-Control!$B$3))</f>
        <v>0</v>
      </c>
      <c r="P157" s="9">
        <f>P55/((1+Control!$B$2)^(P$106-Control!$B$3))</f>
        <v>0</v>
      </c>
      <c r="Q157" s="9">
        <f>Q55/((1+Control!$B$2)^(Q$106-Control!$B$3))</f>
        <v>0</v>
      </c>
      <c r="R157" s="9">
        <f>R55/((1+Control!$B$2)^(R$106-Control!$B$3))</f>
        <v>0</v>
      </c>
      <c r="S157" s="9">
        <f>S55/((1+Control!$B$2)^(S$106-Control!$B$3))</f>
        <v>0</v>
      </c>
      <c r="T157" s="9">
        <f>T55/((1+Control!$B$2)^(T$106-Control!$B$3))</f>
        <v>0</v>
      </c>
      <c r="U157" s="9">
        <f>U55/((1+Control!$B$2)^(U$106-Control!$B$3))</f>
        <v>0</v>
      </c>
      <c r="V157" s="9">
        <f>V55/((1+Control!$B$2)^(V$106-Control!$B$3))</f>
        <v>0</v>
      </c>
      <c r="W157" s="9">
        <f>W55/((1+Control!$B$2)^(W$106-Control!$B$3))</f>
        <v>0</v>
      </c>
      <c r="X157" s="9">
        <f>X55/((1+Control!$B$2)^(X$106-Control!$B$3))</f>
        <v>0</v>
      </c>
      <c r="Y157" s="9">
        <f>Y55/((1+Control!$B$2)^(Y$106-Control!$B$3))</f>
        <v>0</v>
      </c>
      <c r="Z157" s="9">
        <f>Z55/((1+Control!$B$2)^(Z$106-Control!$B$3))</f>
        <v>0</v>
      </c>
      <c r="AA157" s="9">
        <f>AA55/((1+Control!$B$2)^(AA$106-Control!$B$3))</f>
        <v>0</v>
      </c>
      <c r="AB157" s="9">
        <f>AB55/((1+Control!$B$2)^(AB$106-Control!$B$3))</f>
        <v>0</v>
      </c>
      <c r="AC157" s="9">
        <f>AC55/((1+Control!$B$2)^(AC$106-Control!$B$3))</f>
        <v>0</v>
      </c>
      <c r="AD157" s="9">
        <f>AD55/((1+Control!$B$2)^(AD$106-Control!$B$3))</f>
        <v>0</v>
      </c>
      <c r="AE157" s="9">
        <f>AE55/((1+Control!$B$2)^(AE$106-Control!$B$3))</f>
        <v>0</v>
      </c>
      <c r="AF157" s="9">
        <f>AF55/((1+Control!$B$2)^(AF$106-Control!$B$3))</f>
        <v>0</v>
      </c>
      <c r="AG157" s="9">
        <f>AG55/((1+Control!$B$2)^(AG$106-Control!$B$3))</f>
        <v>0</v>
      </c>
      <c r="AH157" s="9">
        <f>AH55/((1+Control!$B$2)^(AH$106-Control!$B$3))</f>
        <v>0</v>
      </c>
      <c r="AI157" s="9">
        <f>AI55/((1+Control!$B$2)^(AI$106-Control!$B$3))</f>
        <v>0</v>
      </c>
      <c r="AJ157" s="9">
        <f>AJ55/((1+Control!$B$2)^(AJ$106-Control!$B$3))</f>
        <v>0</v>
      </c>
      <c r="AK157" s="9">
        <f>AK55/((1+Control!$B$2)^(AK$106-Control!$B$3))</f>
        <v>0</v>
      </c>
      <c r="AL157" s="9">
        <f>AL55/((1+Control!$B$2)^(AL$106-Control!$B$3))</f>
        <v>0</v>
      </c>
      <c r="AM157" s="9">
        <f>AM55/((1+Control!$B$2)^(AM$106-Control!$B$3))</f>
        <v>0</v>
      </c>
      <c r="AN157" s="9">
        <f>AN55/((1+Control!$B$2)^(AN$106-Control!$B$3))</f>
        <v>0</v>
      </c>
      <c r="AO157" s="9">
        <f>AO55/((1+Control!$B$2)^(AO$106-Control!$B$3))</f>
        <v>0</v>
      </c>
      <c r="AP157" s="9">
        <f>AP55/((1+Control!$B$2)^(AP$106-Control!$B$3))</f>
        <v>0</v>
      </c>
      <c r="AQ157" s="9">
        <f>AQ55/((1+Control!$B$2)^(AQ$106-Control!$B$3))</f>
        <v>0</v>
      </c>
      <c r="AR157" s="9">
        <f>AR55/((1+Control!$B$2)^(AR$106-Control!$B$3))</f>
        <v>0</v>
      </c>
      <c r="AS157" s="9">
        <f>AS55/((1+Control!$B$2)^(AS$106-Control!$B$3))</f>
        <v>0</v>
      </c>
      <c r="AT157" s="9">
        <f>AT55/((1+Control!$B$2)^(AT$106-Control!$B$3))</f>
        <v>0</v>
      </c>
      <c r="AU157" s="9">
        <f>AU55/((1+Control!$B$2)^(AU$106-Control!$B$3))</f>
        <v>0</v>
      </c>
    </row>
    <row r="158" spans="1:47">
      <c r="A158" s="5" t="str">
        <f t="shared" si="1"/>
        <v>Metro/Transitorienteddevelopment</v>
      </c>
      <c r="B158" s="9">
        <f>B56/((1+Control!$B$2)^(B$106-Control!$B$3))</f>
        <v>0</v>
      </c>
      <c r="C158" s="9">
        <f>C56/((1+Control!$B$2)^(C$106-Control!$B$3))</f>
        <v>5.7673304999999994E-2</v>
      </c>
      <c r="D158" s="9">
        <f>D56/((1+Control!$B$2)^(D$106-Control!$B$3))</f>
        <v>0</v>
      </c>
      <c r="E158" s="9">
        <f>E56/((1+Control!$B$2)^(E$106-Control!$B$3))</f>
        <v>0</v>
      </c>
      <c r="F158" s="9">
        <f>F56/((1+Control!$B$2)^(F$106-Control!$B$3))</f>
        <v>0</v>
      </c>
      <c r="G158" s="9">
        <f>G56/((1+Control!$B$2)^(G$106-Control!$B$3))</f>
        <v>0</v>
      </c>
      <c r="H158" s="9">
        <f>H56/((1+Control!$B$2)^(H$106-Control!$B$3))</f>
        <v>0</v>
      </c>
      <c r="I158" s="9">
        <f>I56/((1+Control!$B$2)^(I$106-Control!$B$3))</f>
        <v>0</v>
      </c>
      <c r="J158" s="9">
        <f>J56/((1+Control!$B$2)^(J$106-Control!$B$3))</f>
        <v>0</v>
      </c>
      <c r="K158" s="9">
        <f>K56/((1+Control!$B$2)^(K$106-Control!$B$3))</f>
        <v>0</v>
      </c>
      <c r="L158" s="9">
        <f>L56/((1+Control!$B$2)^(L$106-Control!$B$3))</f>
        <v>0</v>
      </c>
      <c r="M158" s="9">
        <f>M56/((1+Control!$B$2)^(M$106-Control!$B$3))</f>
        <v>0</v>
      </c>
      <c r="N158" s="9">
        <f>N56/((1+Control!$B$2)^(N$106-Control!$B$3))</f>
        <v>0</v>
      </c>
      <c r="O158" s="9">
        <f>O56/((1+Control!$B$2)^(O$106-Control!$B$3))</f>
        <v>0</v>
      </c>
      <c r="P158" s="9">
        <f>P56/((1+Control!$B$2)^(P$106-Control!$B$3))</f>
        <v>0</v>
      </c>
      <c r="Q158" s="9">
        <f>Q56/((1+Control!$B$2)^(Q$106-Control!$B$3))</f>
        <v>0</v>
      </c>
      <c r="R158" s="9">
        <f>R56/((1+Control!$B$2)^(R$106-Control!$B$3))</f>
        <v>0</v>
      </c>
      <c r="S158" s="9">
        <f>S56/((1+Control!$B$2)^(S$106-Control!$B$3))</f>
        <v>0</v>
      </c>
      <c r="T158" s="9">
        <f>T56/((1+Control!$B$2)^(T$106-Control!$B$3))</f>
        <v>0</v>
      </c>
      <c r="U158" s="9">
        <f>U56/((1+Control!$B$2)^(U$106-Control!$B$3))</f>
        <v>0</v>
      </c>
      <c r="V158" s="9">
        <f>V56/((1+Control!$B$2)^(V$106-Control!$B$3))</f>
        <v>0</v>
      </c>
      <c r="W158" s="9">
        <f>W56/((1+Control!$B$2)^(W$106-Control!$B$3))</f>
        <v>0</v>
      </c>
      <c r="X158" s="9">
        <f>X56/((1+Control!$B$2)^(X$106-Control!$B$3))</f>
        <v>0</v>
      </c>
      <c r="Y158" s="9">
        <f>Y56/((1+Control!$B$2)^(Y$106-Control!$B$3))</f>
        <v>0</v>
      </c>
      <c r="Z158" s="9">
        <f>Z56/((1+Control!$B$2)^(Z$106-Control!$B$3))</f>
        <v>0</v>
      </c>
      <c r="AA158" s="9">
        <f>AA56/((1+Control!$B$2)^(AA$106-Control!$B$3))</f>
        <v>0</v>
      </c>
      <c r="AB158" s="9">
        <f>AB56/((1+Control!$B$2)^(AB$106-Control!$B$3))</f>
        <v>0</v>
      </c>
      <c r="AC158" s="9">
        <f>AC56/((1+Control!$B$2)^(AC$106-Control!$B$3))</f>
        <v>0</v>
      </c>
      <c r="AD158" s="9">
        <f>AD56/((1+Control!$B$2)^(AD$106-Control!$B$3))</f>
        <v>0</v>
      </c>
      <c r="AE158" s="9">
        <f>AE56/((1+Control!$B$2)^(AE$106-Control!$B$3))</f>
        <v>0</v>
      </c>
      <c r="AF158" s="9">
        <f>AF56/((1+Control!$B$2)^(AF$106-Control!$B$3))</f>
        <v>0</v>
      </c>
      <c r="AG158" s="9">
        <f>AG56/((1+Control!$B$2)^(AG$106-Control!$B$3))</f>
        <v>0</v>
      </c>
      <c r="AH158" s="9">
        <f>AH56/((1+Control!$B$2)^(AH$106-Control!$B$3))</f>
        <v>0</v>
      </c>
      <c r="AI158" s="9">
        <f>AI56/((1+Control!$B$2)^(AI$106-Control!$B$3))</f>
        <v>0</v>
      </c>
      <c r="AJ158" s="9">
        <f>AJ56/((1+Control!$B$2)^(AJ$106-Control!$B$3))</f>
        <v>0</v>
      </c>
      <c r="AK158" s="9">
        <f>AK56/((1+Control!$B$2)^(AK$106-Control!$B$3))</f>
        <v>0</v>
      </c>
      <c r="AL158" s="9">
        <f>AL56/((1+Control!$B$2)^(AL$106-Control!$B$3))</f>
        <v>0</v>
      </c>
      <c r="AM158" s="9">
        <f>AM56/((1+Control!$B$2)^(AM$106-Control!$B$3))</f>
        <v>0</v>
      </c>
      <c r="AN158" s="9">
        <f>AN56/((1+Control!$B$2)^(AN$106-Control!$B$3))</f>
        <v>0</v>
      </c>
      <c r="AO158" s="9">
        <f>AO56/((1+Control!$B$2)^(AO$106-Control!$B$3))</f>
        <v>0</v>
      </c>
      <c r="AP158" s="9">
        <f>AP56/((1+Control!$B$2)^(AP$106-Control!$B$3))</f>
        <v>0</v>
      </c>
      <c r="AQ158" s="9">
        <f>AQ56/((1+Control!$B$2)^(AQ$106-Control!$B$3))</f>
        <v>0</v>
      </c>
      <c r="AR158" s="9">
        <f>AR56/((1+Control!$B$2)^(AR$106-Control!$B$3))</f>
        <v>0</v>
      </c>
      <c r="AS158" s="9">
        <f>AS56/((1+Control!$B$2)^(AS$106-Control!$B$3))</f>
        <v>0</v>
      </c>
      <c r="AT158" s="9">
        <f>AT56/((1+Control!$B$2)^(AT$106-Control!$B$3))</f>
        <v>0</v>
      </c>
      <c r="AU158" s="9">
        <f>AU56/((1+Control!$B$2)^(AU$106-Control!$B$3))</f>
        <v>0</v>
      </c>
    </row>
    <row r="159" spans="1:47">
      <c r="A159" s="5" t="str">
        <f t="shared" si="1"/>
        <v>Metro/Transit</v>
      </c>
      <c r="B159" s="9">
        <f>B57/((1+Control!$B$2)^(B$106-Control!$B$3))</f>
        <v>0</v>
      </c>
      <c r="C159" s="9">
        <f>C57/((1+Control!$B$2)^(C$106-Control!$B$3))</f>
        <v>0.51749999999999996</v>
      </c>
      <c r="D159" s="9">
        <f>D57/((1+Control!$B$2)^(D$106-Control!$B$3))</f>
        <v>0</v>
      </c>
      <c r="E159" s="9">
        <f>E57/((1+Control!$B$2)^(E$106-Control!$B$3))</f>
        <v>0</v>
      </c>
      <c r="F159" s="9">
        <f>F57/((1+Control!$B$2)^(F$106-Control!$B$3))</f>
        <v>0</v>
      </c>
      <c r="G159" s="9">
        <f>G57/((1+Control!$B$2)^(G$106-Control!$B$3))</f>
        <v>0</v>
      </c>
      <c r="H159" s="9">
        <f>H57/((1+Control!$B$2)^(H$106-Control!$B$3))</f>
        <v>0</v>
      </c>
      <c r="I159" s="9">
        <f>I57/((1+Control!$B$2)^(I$106-Control!$B$3))</f>
        <v>0</v>
      </c>
      <c r="J159" s="9">
        <f>J57/((1+Control!$B$2)^(J$106-Control!$B$3))</f>
        <v>0</v>
      </c>
      <c r="K159" s="9">
        <f>K57/((1+Control!$B$2)^(K$106-Control!$B$3))</f>
        <v>0</v>
      </c>
      <c r="L159" s="9">
        <f>L57/((1+Control!$B$2)^(L$106-Control!$B$3))</f>
        <v>0</v>
      </c>
      <c r="M159" s="9">
        <f>M57/((1+Control!$B$2)^(M$106-Control!$B$3))</f>
        <v>0</v>
      </c>
      <c r="N159" s="9">
        <f>N57/((1+Control!$B$2)^(N$106-Control!$B$3))</f>
        <v>0</v>
      </c>
      <c r="O159" s="9">
        <f>O57/((1+Control!$B$2)^(O$106-Control!$B$3))</f>
        <v>0</v>
      </c>
      <c r="P159" s="9">
        <f>P57/((1+Control!$B$2)^(P$106-Control!$B$3))</f>
        <v>0</v>
      </c>
      <c r="Q159" s="9">
        <f>Q57/((1+Control!$B$2)^(Q$106-Control!$B$3))</f>
        <v>0</v>
      </c>
      <c r="R159" s="9">
        <f>R57/((1+Control!$B$2)^(R$106-Control!$B$3))</f>
        <v>0</v>
      </c>
      <c r="S159" s="9">
        <f>S57/((1+Control!$B$2)^(S$106-Control!$B$3))</f>
        <v>0</v>
      </c>
      <c r="T159" s="9">
        <f>T57/((1+Control!$B$2)^(T$106-Control!$B$3))</f>
        <v>0</v>
      </c>
      <c r="U159" s="9">
        <f>U57/((1+Control!$B$2)^(U$106-Control!$B$3))</f>
        <v>0</v>
      </c>
      <c r="V159" s="9">
        <f>V57/((1+Control!$B$2)^(V$106-Control!$B$3))</f>
        <v>0</v>
      </c>
      <c r="W159" s="9">
        <f>W57/((1+Control!$B$2)^(W$106-Control!$B$3))</f>
        <v>0</v>
      </c>
      <c r="X159" s="9">
        <f>X57/((1+Control!$B$2)^(X$106-Control!$B$3))</f>
        <v>0</v>
      </c>
      <c r="Y159" s="9">
        <f>Y57/((1+Control!$B$2)^(Y$106-Control!$B$3))</f>
        <v>0</v>
      </c>
      <c r="Z159" s="9">
        <f>Z57/((1+Control!$B$2)^(Z$106-Control!$B$3))</f>
        <v>0</v>
      </c>
      <c r="AA159" s="9">
        <f>AA57/((1+Control!$B$2)^(AA$106-Control!$B$3))</f>
        <v>0</v>
      </c>
      <c r="AB159" s="9">
        <f>AB57/((1+Control!$B$2)^(AB$106-Control!$B$3))</f>
        <v>0</v>
      </c>
      <c r="AC159" s="9">
        <f>AC57/((1+Control!$B$2)^(AC$106-Control!$B$3))</f>
        <v>0</v>
      </c>
      <c r="AD159" s="9">
        <f>AD57/((1+Control!$B$2)^(AD$106-Control!$B$3))</f>
        <v>0</v>
      </c>
      <c r="AE159" s="9">
        <f>AE57/((1+Control!$B$2)^(AE$106-Control!$B$3))</f>
        <v>0</v>
      </c>
      <c r="AF159" s="9">
        <f>AF57/((1+Control!$B$2)^(AF$106-Control!$B$3))</f>
        <v>0</v>
      </c>
      <c r="AG159" s="9">
        <f>AG57/((1+Control!$B$2)^(AG$106-Control!$B$3))</f>
        <v>0</v>
      </c>
      <c r="AH159" s="9">
        <f>AH57/((1+Control!$B$2)^(AH$106-Control!$B$3))</f>
        <v>0</v>
      </c>
      <c r="AI159" s="9">
        <f>AI57/((1+Control!$B$2)^(AI$106-Control!$B$3))</f>
        <v>0</v>
      </c>
      <c r="AJ159" s="9">
        <f>AJ57/((1+Control!$B$2)^(AJ$106-Control!$B$3))</f>
        <v>0</v>
      </c>
      <c r="AK159" s="9">
        <f>AK57/((1+Control!$B$2)^(AK$106-Control!$B$3))</f>
        <v>0</v>
      </c>
      <c r="AL159" s="9">
        <f>AL57/((1+Control!$B$2)^(AL$106-Control!$B$3))</f>
        <v>0</v>
      </c>
      <c r="AM159" s="9">
        <f>AM57/((1+Control!$B$2)^(AM$106-Control!$B$3))</f>
        <v>0</v>
      </c>
      <c r="AN159" s="9">
        <f>AN57/((1+Control!$B$2)^(AN$106-Control!$B$3))</f>
        <v>0</v>
      </c>
      <c r="AO159" s="9">
        <f>AO57/((1+Control!$B$2)^(AO$106-Control!$B$3))</f>
        <v>0</v>
      </c>
      <c r="AP159" s="9">
        <f>AP57/((1+Control!$B$2)^(AP$106-Control!$B$3))</f>
        <v>0</v>
      </c>
      <c r="AQ159" s="9">
        <f>AQ57/((1+Control!$B$2)^(AQ$106-Control!$B$3))</f>
        <v>0</v>
      </c>
      <c r="AR159" s="9">
        <f>AR57/((1+Control!$B$2)^(AR$106-Control!$B$3))</f>
        <v>0</v>
      </c>
      <c r="AS159" s="9">
        <f>AS57/((1+Control!$B$2)^(AS$106-Control!$B$3))</f>
        <v>0</v>
      </c>
      <c r="AT159" s="9">
        <f>AT57/((1+Control!$B$2)^(AT$106-Control!$B$3))</f>
        <v>0</v>
      </c>
      <c r="AU159" s="9">
        <f>AU57/((1+Control!$B$2)^(AU$106-Control!$B$3))</f>
        <v>0</v>
      </c>
    </row>
    <row r="160" spans="1:47">
      <c r="A160" s="5" t="str">
        <f t="shared" si="1"/>
        <v>Metro/TransportationSystemManagementOperations</v>
      </c>
      <c r="B160" s="9">
        <f>B58/((1+Control!$B$2)^(B$106-Control!$B$3))</f>
        <v>0</v>
      </c>
      <c r="C160" s="9">
        <f>C58/((1+Control!$B$2)^(C$106-Control!$B$3))</f>
        <v>0.47759557499999994</v>
      </c>
      <c r="D160" s="9">
        <f>D58/((1+Control!$B$2)^(D$106-Control!$B$3))</f>
        <v>0</v>
      </c>
      <c r="E160" s="9">
        <f>E58/((1+Control!$B$2)^(E$106-Control!$B$3))</f>
        <v>0</v>
      </c>
      <c r="F160" s="9">
        <f>F58/((1+Control!$B$2)^(F$106-Control!$B$3))</f>
        <v>0.54369996966090228</v>
      </c>
      <c r="G160" s="9">
        <f>G58/((1+Control!$B$2)^(G$106-Control!$B$3))</f>
        <v>0</v>
      </c>
      <c r="H160" s="9">
        <f>H58/((1+Control!$B$2)^(H$106-Control!$B$3))</f>
        <v>0</v>
      </c>
      <c r="I160" s="9">
        <f>I58/((1+Control!$B$2)^(I$106-Control!$B$3))</f>
        <v>0</v>
      </c>
      <c r="J160" s="9">
        <f>J58/((1+Control!$B$2)^(J$106-Control!$B$3))</f>
        <v>0</v>
      </c>
      <c r="K160" s="9">
        <f>K58/((1+Control!$B$2)^(K$106-Control!$B$3))</f>
        <v>0</v>
      </c>
      <c r="L160" s="9">
        <f>L58/((1+Control!$B$2)^(L$106-Control!$B$3))</f>
        <v>0</v>
      </c>
      <c r="M160" s="9">
        <f>M58/((1+Control!$B$2)^(M$106-Control!$B$3))</f>
        <v>0</v>
      </c>
      <c r="N160" s="9">
        <f>N58/((1+Control!$B$2)^(N$106-Control!$B$3))</f>
        <v>0</v>
      </c>
      <c r="O160" s="9">
        <f>O58/((1+Control!$B$2)^(O$106-Control!$B$3))</f>
        <v>0</v>
      </c>
      <c r="P160" s="9">
        <f>P58/((1+Control!$B$2)^(P$106-Control!$B$3))</f>
        <v>0</v>
      </c>
      <c r="Q160" s="9">
        <f>Q58/((1+Control!$B$2)^(Q$106-Control!$B$3))</f>
        <v>0</v>
      </c>
      <c r="R160" s="9">
        <f>R58/((1+Control!$B$2)^(R$106-Control!$B$3))</f>
        <v>0</v>
      </c>
      <c r="S160" s="9">
        <f>S58/((1+Control!$B$2)^(S$106-Control!$B$3))</f>
        <v>0</v>
      </c>
      <c r="T160" s="9">
        <f>T58/((1+Control!$B$2)^(T$106-Control!$B$3))</f>
        <v>0</v>
      </c>
      <c r="U160" s="9">
        <f>U58/((1+Control!$B$2)^(U$106-Control!$B$3))</f>
        <v>0</v>
      </c>
      <c r="V160" s="9">
        <f>V58/((1+Control!$B$2)^(V$106-Control!$B$3))</f>
        <v>0</v>
      </c>
      <c r="W160" s="9">
        <f>W58/((1+Control!$B$2)^(W$106-Control!$B$3))</f>
        <v>0</v>
      </c>
      <c r="X160" s="9">
        <f>X58/((1+Control!$B$2)^(X$106-Control!$B$3))</f>
        <v>0</v>
      </c>
      <c r="Y160" s="9">
        <f>Y58/((1+Control!$B$2)^(Y$106-Control!$B$3))</f>
        <v>0</v>
      </c>
      <c r="Z160" s="9">
        <f>Z58/((1+Control!$B$2)^(Z$106-Control!$B$3))</f>
        <v>0</v>
      </c>
      <c r="AA160" s="9">
        <f>AA58/((1+Control!$B$2)^(AA$106-Control!$B$3))</f>
        <v>0</v>
      </c>
      <c r="AB160" s="9">
        <f>AB58/((1+Control!$B$2)^(AB$106-Control!$B$3))</f>
        <v>0</v>
      </c>
      <c r="AC160" s="9">
        <f>AC58/((1+Control!$B$2)^(AC$106-Control!$B$3))</f>
        <v>0</v>
      </c>
      <c r="AD160" s="9">
        <f>AD58/((1+Control!$B$2)^(AD$106-Control!$B$3))</f>
        <v>0</v>
      </c>
      <c r="AE160" s="9">
        <f>AE58/((1+Control!$B$2)^(AE$106-Control!$B$3))</f>
        <v>0</v>
      </c>
      <c r="AF160" s="9">
        <f>AF58/((1+Control!$B$2)^(AF$106-Control!$B$3))</f>
        <v>0</v>
      </c>
      <c r="AG160" s="9">
        <f>AG58/((1+Control!$B$2)^(AG$106-Control!$B$3))</f>
        <v>0</v>
      </c>
      <c r="AH160" s="9">
        <f>AH58/((1+Control!$B$2)^(AH$106-Control!$B$3))</f>
        <v>0</v>
      </c>
      <c r="AI160" s="9">
        <f>AI58/((1+Control!$B$2)^(AI$106-Control!$B$3))</f>
        <v>0</v>
      </c>
      <c r="AJ160" s="9">
        <f>AJ58/((1+Control!$B$2)^(AJ$106-Control!$B$3))</f>
        <v>0</v>
      </c>
      <c r="AK160" s="9">
        <f>AK58/((1+Control!$B$2)^(AK$106-Control!$B$3))</f>
        <v>0</v>
      </c>
      <c r="AL160" s="9">
        <f>AL58/((1+Control!$B$2)^(AL$106-Control!$B$3))</f>
        <v>0</v>
      </c>
      <c r="AM160" s="9">
        <f>AM58/((1+Control!$B$2)^(AM$106-Control!$B$3))</f>
        <v>0</v>
      </c>
      <c r="AN160" s="9">
        <f>AN58/((1+Control!$B$2)^(AN$106-Control!$B$3))</f>
        <v>0</v>
      </c>
      <c r="AO160" s="9">
        <f>AO58/((1+Control!$B$2)^(AO$106-Control!$B$3))</f>
        <v>0</v>
      </c>
      <c r="AP160" s="9">
        <f>AP58/((1+Control!$B$2)^(AP$106-Control!$B$3))</f>
        <v>0</v>
      </c>
      <c r="AQ160" s="9">
        <f>AQ58/((1+Control!$B$2)^(AQ$106-Control!$B$3))</f>
        <v>0</v>
      </c>
      <c r="AR160" s="9">
        <f>AR58/((1+Control!$B$2)^(AR$106-Control!$B$3))</f>
        <v>0</v>
      </c>
      <c r="AS160" s="9">
        <f>AS58/((1+Control!$B$2)^(AS$106-Control!$B$3))</f>
        <v>0</v>
      </c>
      <c r="AT160" s="9">
        <f>AT58/((1+Control!$B$2)^(AT$106-Control!$B$3))</f>
        <v>0</v>
      </c>
      <c r="AU160" s="9">
        <f>AU58/((1+Control!$B$2)^(AU$106-Control!$B$3))</f>
        <v>0</v>
      </c>
    </row>
    <row r="161" spans="1:47">
      <c r="A161" s="5" t="str">
        <f t="shared" si="1"/>
        <v>Metro/Bike</v>
      </c>
      <c r="B161" s="9">
        <f>B59/((1+Control!$B$2)^(B$106-Control!$B$3))</f>
        <v>0</v>
      </c>
      <c r="C161" s="9">
        <f>C59/((1+Control!$B$2)^(C$106-Control!$B$3))</f>
        <v>0</v>
      </c>
      <c r="D161" s="9">
        <f>D59/((1+Control!$B$2)^(D$106-Control!$B$3))</f>
        <v>0</v>
      </c>
      <c r="E161" s="9">
        <f>E59/((1+Control!$B$2)^(E$106-Control!$B$3))</f>
        <v>0</v>
      </c>
      <c r="F161" s="9">
        <f>F59/((1+Control!$B$2)^(F$106-Control!$B$3))</f>
        <v>6.3298195990571555</v>
      </c>
      <c r="G161" s="9">
        <f>G59/((1+Control!$B$2)^(G$106-Control!$B$3))</f>
        <v>0</v>
      </c>
      <c r="H161" s="9">
        <f>H59/((1+Control!$B$2)^(H$106-Control!$B$3))</f>
        <v>0</v>
      </c>
      <c r="I161" s="9">
        <f>I59/((1+Control!$B$2)^(I$106-Control!$B$3))</f>
        <v>0</v>
      </c>
      <c r="J161" s="9">
        <f>J59/((1+Control!$B$2)^(J$106-Control!$B$3))</f>
        <v>0</v>
      </c>
      <c r="K161" s="9">
        <f>K59/((1+Control!$B$2)^(K$106-Control!$B$3))</f>
        <v>0</v>
      </c>
      <c r="L161" s="9">
        <f>L59/((1+Control!$B$2)^(L$106-Control!$B$3))</f>
        <v>0</v>
      </c>
      <c r="M161" s="9">
        <f>M59/((1+Control!$B$2)^(M$106-Control!$B$3))</f>
        <v>0</v>
      </c>
      <c r="N161" s="9">
        <f>N59/((1+Control!$B$2)^(N$106-Control!$B$3))</f>
        <v>0</v>
      </c>
      <c r="O161" s="9">
        <f>O59/((1+Control!$B$2)^(O$106-Control!$B$3))</f>
        <v>0</v>
      </c>
      <c r="P161" s="9">
        <f>P59/((1+Control!$B$2)^(P$106-Control!$B$3))</f>
        <v>0</v>
      </c>
      <c r="Q161" s="9">
        <f>Q59/((1+Control!$B$2)^(Q$106-Control!$B$3))</f>
        <v>0</v>
      </c>
      <c r="R161" s="9">
        <f>R59/((1+Control!$B$2)^(R$106-Control!$B$3))</f>
        <v>0</v>
      </c>
      <c r="S161" s="9">
        <f>S59/((1+Control!$B$2)^(S$106-Control!$B$3))</f>
        <v>0</v>
      </c>
      <c r="T161" s="9">
        <f>T59/((1+Control!$B$2)^(T$106-Control!$B$3))</f>
        <v>0</v>
      </c>
      <c r="U161" s="9">
        <f>U59/((1+Control!$B$2)^(U$106-Control!$B$3))</f>
        <v>0</v>
      </c>
      <c r="V161" s="9">
        <f>V59/((1+Control!$B$2)^(V$106-Control!$B$3))</f>
        <v>0</v>
      </c>
      <c r="W161" s="9">
        <f>W59/((1+Control!$B$2)^(W$106-Control!$B$3))</f>
        <v>0</v>
      </c>
      <c r="X161" s="9">
        <f>X59/((1+Control!$B$2)^(X$106-Control!$B$3))</f>
        <v>0</v>
      </c>
      <c r="Y161" s="9">
        <f>Y59/((1+Control!$B$2)^(Y$106-Control!$B$3))</f>
        <v>0</v>
      </c>
      <c r="Z161" s="9">
        <f>Z59/((1+Control!$B$2)^(Z$106-Control!$B$3))</f>
        <v>0</v>
      </c>
      <c r="AA161" s="9">
        <f>AA59/((1+Control!$B$2)^(AA$106-Control!$B$3))</f>
        <v>0</v>
      </c>
      <c r="AB161" s="9">
        <f>AB59/((1+Control!$B$2)^(AB$106-Control!$B$3))</f>
        <v>0</v>
      </c>
      <c r="AC161" s="9">
        <f>AC59/((1+Control!$B$2)^(AC$106-Control!$B$3))</f>
        <v>0</v>
      </c>
      <c r="AD161" s="9">
        <f>AD59/((1+Control!$B$2)^(AD$106-Control!$B$3))</f>
        <v>0</v>
      </c>
      <c r="AE161" s="9">
        <f>AE59/((1+Control!$B$2)^(AE$106-Control!$B$3))</f>
        <v>0</v>
      </c>
      <c r="AF161" s="9">
        <f>AF59/((1+Control!$B$2)^(AF$106-Control!$B$3))</f>
        <v>0</v>
      </c>
      <c r="AG161" s="9">
        <f>AG59/((1+Control!$B$2)^(AG$106-Control!$B$3))</f>
        <v>0</v>
      </c>
      <c r="AH161" s="9">
        <f>AH59/((1+Control!$B$2)^(AH$106-Control!$B$3))</f>
        <v>0</v>
      </c>
      <c r="AI161" s="9">
        <f>AI59/((1+Control!$B$2)^(AI$106-Control!$B$3))</f>
        <v>0</v>
      </c>
      <c r="AJ161" s="9">
        <f>AJ59/((1+Control!$B$2)^(AJ$106-Control!$B$3))</f>
        <v>0</v>
      </c>
      <c r="AK161" s="9">
        <f>AK59/((1+Control!$B$2)^(AK$106-Control!$B$3))</f>
        <v>0</v>
      </c>
      <c r="AL161" s="9">
        <f>AL59/((1+Control!$B$2)^(AL$106-Control!$B$3))</f>
        <v>0</v>
      </c>
      <c r="AM161" s="9">
        <f>AM59/((1+Control!$B$2)^(AM$106-Control!$B$3))</f>
        <v>0</v>
      </c>
      <c r="AN161" s="9">
        <f>AN59/((1+Control!$B$2)^(AN$106-Control!$B$3))</f>
        <v>0</v>
      </c>
      <c r="AO161" s="9">
        <f>AO59/((1+Control!$B$2)^(AO$106-Control!$B$3))</f>
        <v>0</v>
      </c>
      <c r="AP161" s="9">
        <f>AP59/((1+Control!$B$2)^(AP$106-Control!$B$3))</f>
        <v>0</v>
      </c>
      <c r="AQ161" s="9">
        <f>AQ59/((1+Control!$B$2)^(AQ$106-Control!$B$3))</f>
        <v>0</v>
      </c>
      <c r="AR161" s="9">
        <f>AR59/((1+Control!$B$2)^(AR$106-Control!$B$3))</f>
        <v>0</v>
      </c>
      <c r="AS161" s="9">
        <f>AS59/((1+Control!$B$2)^(AS$106-Control!$B$3))</f>
        <v>0</v>
      </c>
      <c r="AT161" s="9">
        <f>AT59/((1+Control!$B$2)^(AT$106-Control!$B$3))</f>
        <v>0</v>
      </c>
      <c r="AU161" s="9">
        <f>AU59/((1+Control!$B$2)^(AU$106-Control!$B$3))</f>
        <v>0</v>
      </c>
    </row>
    <row r="162" spans="1:47">
      <c r="A162" s="5" t="str">
        <f t="shared" si="1"/>
        <v>County/Bike</v>
      </c>
      <c r="B162" s="9">
        <f>B60/((1+Control!$B$2)^(B$106-Control!$B$3))</f>
        <v>0</v>
      </c>
      <c r="C162" s="9">
        <f>C60/((1+Control!$B$2)^(C$106-Control!$B$3))</f>
        <v>1.1534598899999999</v>
      </c>
      <c r="D162" s="9">
        <f>D60/((1+Control!$B$2)^(D$106-Control!$B$3))</f>
        <v>0</v>
      </c>
      <c r="E162" s="9">
        <f>E60/((1+Control!$B$2)^(E$106-Control!$B$3))</f>
        <v>0</v>
      </c>
      <c r="F162" s="9">
        <f>F60/((1+Control!$B$2)^(F$106-Control!$B$3))</f>
        <v>0</v>
      </c>
      <c r="G162" s="9">
        <f>G60/((1+Control!$B$2)^(G$106-Control!$B$3))</f>
        <v>0</v>
      </c>
      <c r="H162" s="9">
        <f>H60/((1+Control!$B$2)^(H$106-Control!$B$3))</f>
        <v>0</v>
      </c>
      <c r="I162" s="9">
        <f>I60/((1+Control!$B$2)^(I$106-Control!$B$3))</f>
        <v>0</v>
      </c>
      <c r="J162" s="9">
        <f>J60/((1+Control!$B$2)^(J$106-Control!$B$3))</f>
        <v>0</v>
      </c>
      <c r="K162" s="9">
        <f>K60/((1+Control!$B$2)^(K$106-Control!$B$3))</f>
        <v>0</v>
      </c>
      <c r="L162" s="9">
        <f>L60/((1+Control!$B$2)^(L$106-Control!$B$3))</f>
        <v>0</v>
      </c>
      <c r="M162" s="9">
        <f>M60/((1+Control!$B$2)^(M$106-Control!$B$3))</f>
        <v>0</v>
      </c>
      <c r="N162" s="9">
        <f>N60/((1+Control!$B$2)^(N$106-Control!$B$3))</f>
        <v>0</v>
      </c>
      <c r="O162" s="9">
        <f>O60/((1+Control!$B$2)^(O$106-Control!$B$3))</f>
        <v>0</v>
      </c>
      <c r="P162" s="9">
        <f>P60/((1+Control!$B$2)^(P$106-Control!$B$3))</f>
        <v>0</v>
      </c>
      <c r="Q162" s="9">
        <f>Q60/((1+Control!$B$2)^(Q$106-Control!$B$3))</f>
        <v>0</v>
      </c>
      <c r="R162" s="9">
        <f>R60/((1+Control!$B$2)^(R$106-Control!$B$3))</f>
        <v>0</v>
      </c>
      <c r="S162" s="9">
        <f>S60/((1+Control!$B$2)^(S$106-Control!$B$3))</f>
        <v>0</v>
      </c>
      <c r="T162" s="9">
        <f>T60/((1+Control!$B$2)^(T$106-Control!$B$3))</f>
        <v>0</v>
      </c>
      <c r="U162" s="9">
        <f>U60/((1+Control!$B$2)^(U$106-Control!$B$3))</f>
        <v>0</v>
      </c>
      <c r="V162" s="9">
        <f>V60/((1+Control!$B$2)^(V$106-Control!$B$3))</f>
        <v>0</v>
      </c>
      <c r="W162" s="9">
        <f>W60/((1+Control!$B$2)^(W$106-Control!$B$3))</f>
        <v>0</v>
      </c>
      <c r="X162" s="9">
        <f>X60/((1+Control!$B$2)^(X$106-Control!$B$3))</f>
        <v>0</v>
      </c>
      <c r="Y162" s="9">
        <f>Y60/((1+Control!$B$2)^(Y$106-Control!$B$3))</f>
        <v>0</v>
      </c>
      <c r="Z162" s="9">
        <f>Z60/((1+Control!$B$2)^(Z$106-Control!$B$3))</f>
        <v>0</v>
      </c>
      <c r="AA162" s="9">
        <f>AA60/((1+Control!$B$2)^(AA$106-Control!$B$3))</f>
        <v>0</v>
      </c>
      <c r="AB162" s="9">
        <f>AB60/((1+Control!$B$2)^(AB$106-Control!$B$3))</f>
        <v>0</v>
      </c>
      <c r="AC162" s="9">
        <f>AC60/((1+Control!$B$2)^(AC$106-Control!$B$3))</f>
        <v>0</v>
      </c>
      <c r="AD162" s="9">
        <f>AD60/((1+Control!$B$2)^(AD$106-Control!$B$3))</f>
        <v>0</v>
      </c>
      <c r="AE162" s="9">
        <f>AE60/((1+Control!$B$2)^(AE$106-Control!$B$3))</f>
        <v>0</v>
      </c>
      <c r="AF162" s="9">
        <f>AF60/((1+Control!$B$2)^(AF$106-Control!$B$3))</f>
        <v>0</v>
      </c>
      <c r="AG162" s="9">
        <f>AG60/((1+Control!$B$2)^(AG$106-Control!$B$3))</f>
        <v>0</v>
      </c>
      <c r="AH162" s="9">
        <f>AH60/((1+Control!$B$2)^(AH$106-Control!$B$3))</f>
        <v>0</v>
      </c>
      <c r="AI162" s="9">
        <f>AI60/((1+Control!$B$2)^(AI$106-Control!$B$3))</f>
        <v>0</v>
      </c>
      <c r="AJ162" s="9">
        <f>AJ60/((1+Control!$B$2)^(AJ$106-Control!$B$3))</f>
        <v>0</v>
      </c>
      <c r="AK162" s="9">
        <f>AK60/((1+Control!$B$2)^(AK$106-Control!$B$3))</f>
        <v>0</v>
      </c>
      <c r="AL162" s="9">
        <f>AL60/((1+Control!$B$2)^(AL$106-Control!$B$3))</f>
        <v>0</v>
      </c>
      <c r="AM162" s="9">
        <f>AM60/((1+Control!$B$2)^(AM$106-Control!$B$3))</f>
        <v>0</v>
      </c>
      <c r="AN162" s="9">
        <f>AN60/((1+Control!$B$2)^(AN$106-Control!$B$3))</f>
        <v>0</v>
      </c>
      <c r="AO162" s="9">
        <f>AO60/((1+Control!$B$2)^(AO$106-Control!$B$3))</f>
        <v>0</v>
      </c>
      <c r="AP162" s="9">
        <f>AP60/((1+Control!$B$2)^(AP$106-Control!$B$3))</f>
        <v>0</v>
      </c>
      <c r="AQ162" s="9">
        <f>AQ60/((1+Control!$B$2)^(AQ$106-Control!$B$3))</f>
        <v>0</v>
      </c>
      <c r="AR162" s="9">
        <f>AR60/((1+Control!$B$2)^(AR$106-Control!$B$3))</f>
        <v>0</v>
      </c>
      <c r="AS162" s="9">
        <f>AS60/((1+Control!$B$2)^(AS$106-Control!$B$3))</f>
        <v>0</v>
      </c>
      <c r="AT162" s="9">
        <f>AT60/((1+Control!$B$2)^(AT$106-Control!$B$3))</f>
        <v>0</v>
      </c>
      <c r="AU162" s="9">
        <f>AU60/((1+Control!$B$2)^(AU$106-Control!$B$3))</f>
        <v>0</v>
      </c>
    </row>
    <row r="163" spans="1:47">
      <c r="A163" s="5" t="str">
        <f t="shared" si="1"/>
        <v>ODOT/Roadwayandbridge</v>
      </c>
      <c r="B163" s="9">
        <f>B61/((1+Control!$B$2)^(B$106-Control!$B$3))</f>
        <v>4.3193934449999993</v>
      </c>
      <c r="C163" s="9">
        <f>C61/((1+Control!$B$2)^(C$106-Control!$B$3))</f>
        <v>17.862529904999995</v>
      </c>
      <c r="D163" s="9">
        <f>D61/((1+Control!$B$2)^(D$106-Control!$B$3))</f>
        <v>2.646001</v>
      </c>
      <c r="E163" s="9">
        <f>E61/((1+Control!$B$2)^(E$106-Control!$B$3))</f>
        <v>25.119665700483097</v>
      </c>
      <c r="F163" s="9">
        <f>F61/((1+Control!$B$2)^(F$106-Control!$B$3))</f>
        <v>13.874789143270556</v>
      </c>
      <c r="G163" s="9">
        <f>G61/((1+Control!$B$2)^(G$106-Control!$B$3))</f>
        <v>0</v>
      </c>
      <c r="H163" s="9">
        <f>H61/((1+Control!$B$2)^(H$106-Control!$B$3))</f>
        <v>0</v>
      </c>
      <c r="I163" s="9">
        <f>I61/((1+Control!$B$2)^(I$106-Control!$B$3))</f>
        <v>0</v>
      </c>
      <c r="J163" s="9">
        <f>J61/((1+Control!$B$2)^(J$106-Control!$B$3))</f>
        <v>0</v>
      </c>
      <c r="K163" s="9">
        <f>K61/((1+Control!$B$2)^(K$106-Control!$B$3))</f>
        <v>0</v>
      </c>
      <c r="L163" s="9">
        <f>L61/((1+Control!$B$2)^(L$106-Control!$B$3))</f>
        <v>0</v>
      </c>
      <c r="M163" s="9">
        <f>M61/((1+Control!$B$2)^(M$106-Control!$B$3))</f>
        <v>0</v>
      </c>
      <c r="N163" s="9">
        <f>N61/((1+Control!$B$2)^(N$106-Control!$B$3))</f>
        <v>0</v>
      </c>
      <c r="O163" s="9">
        <f>O61/((1+Control!$B$2)^(O$106-Control!$B$3))</f>
        <v>0</v>
      </c>
      <c r="P163" s="9">
        <f>P61/((1+Control!$B$2)^(P$106-Control!$B$3))</f>
        <v>0</v>
      </c>
      <c r="Q163" s="9">
        <f>Q61/((1+Control!$B$2)^(Q$106-Control!$B$3))</f>
        <v>0</v>
      </c>
      <c r="R163" s="9">
        <f>R61/((1+Control!$B$2)^(R$106-Control!$B$3))</f>
        <v>0</v>
      </c>
      <c r="S163" s="9">
        <f>S61/((1+Control!$B$2)^(S$106-Control!$B$3))</f>
        <v>0</v>
      </c>
      <c r="T163" s="9">
        <f>T61/((1+Control!$B$2)^(T$106-Control!$B$3))</f>
        <v>0</v>
      </c>
      <c r="U163" s="9">
        <f>U61/((1+Control!$B$2)^(U$106-Control!$B$3))</f>
        <v>0</v>
      </c>
      <c r="V163" s="9">
        <f>V61/((1+Control!$B$2)^(V$106-Control!$B$3))</f>
        <v>0</v>
      </c>
      <c r="W163" s="9">
        <f>W61/((1+Control!$B$2)^(W$106-Control!$B$3))</f>
        <v>0</v>
      </c>
      <c r="X163" s="9">
        <f>X61/((1+Control!$B$2)^(X$106-Control!$B$3))</f>
        <v>0</v>
      </c>
      <c r="Y163" s="9">
        <f>Y61/((1+Control!$B$2)^(Y$106-Control!$B$3))</f>
        <v>0</v>
      </c>
      <c r="Z163" s="9">
        <f>Z61/((1+Control!$B$2)^(Z$106-Control!$B$3))</f>
        <v>0</v>
      </c>
      <c r="AA163" s="9">
        <f>AA61/((1+Control!$B$2)^(AA$106-Control!$B$3))</f>
        <v>0</v>
      </c>
      <c r="AB163" s="9">
        <f>AB61/((1+Control!$B$2)^(AB$106-Control!$B$3))</f>
        <v>0</v>
      </c>
      <c r="AC163" s="9">
        <f>AC61/((1+Control!$B$2)^(AC$106-Control!$B$3))</f>
        <v>0</v>
      </c>
      <c r="AD163" s="9">
        <f>AD61/((1+Control!$B$2)^(AD$106-Control!$B$3))</f>
        <v>0</v>
      </c>
      <c r="AE163" s="9">
        <f>AE61/((1+Control!$B$2)^(AE$106-Control!$B$3))</f>
        <v>0</v>
      </c>
      <c r="AF163" s="9">
        <f>AF61/((1+Control!$B$2)^(AF$106-Control!$B$3))</f>
        <v>0</v>
      </c>
      <c r="AG163" s="9">
        <f>AG61/((1+Control!$B$2)^(AG$106-Control!$B$3))</f>
        <v>0</v>
      </c>
      <c r="AH163" s="9">
        <f>AH61/((1+Control!$B$2)^(AH$106-Control!$B$3))</f>
        <v>0</v>
      </c>
      <c r="AI163" s="9">
        <f>AI61/((1+Control!$B$2)^(AI$106-Control!$B$3))</f>
        <v>0</v>
      </c>
      <c r="AJ163" s="9">
        <f>AJ61/((1+Control!$B$2)^(AJ$106-Control!$B$3))</f>
        <v>0</v>
      </c>
      <c r="AK163" s="9">
        <f>AK61/((1+Control!$B$2)^(AK$106-Control!$B$3))</f>
        <v>0</v>
      </c>
      <c r="AL163" s="9">
        <f>AL61/((1+Control!$B$2)^(AL$106-Control!$B$3))</f>
        <v>0</v>
      </c>
      <c r="AM163" s="9">
        <f>AM61/((1+Control!$B$2)^(AM$106-Control!$B$3))</f>
        <v>0</v>
      </c>
      <c r="AN163" s="9">
        <f>AN61/((1+Control!$B$2)^(AN$106-Control!$B$3))</f>
        <v>0</v>
      </c>
      <c r="AO163" s="9">
        <f>AO61/((1+Control!$B$2)^(AO$106-Control!$B$3))</f>
        <v>0</v>
      </c>
      <c r="AP163" s="9">
        <f>AP61/((1+Control!$B$2)^(AP$106-Control!$B$3))</f>
        <v>0</v>
      </c>
      <c r="AQ163" s="9">
        <f>AQ61/((1+Control!$B$2)^(AQ$106-Control!$B$3))</f>
        <v>0</v>
      </c>
      <c r="AR163" s="9">
        <f>AR61/((1+Control!$B$2)^(AR$106-Control!$B$3))</f>
        <v>0</v>
      </c>
      <c r="AS163" s="9">
        <f>AS61/((1+Control!$B$2)^(AS$106-Control!$B$3))</f>
        <v>0</v>
      </c>
      <c r="AT163" s="9">
        <f>AT61/((1+Control!$B$2)^(AT$106-Control!$B$3))</f>
        <v>0</v>
      </c>
      <c r="AU163" s="9">
        <f>AU61/((1+Control!$B$2)^(AU$106-Control!$B$3))</f>
        <v>0</v>
      </c>
    </row>
    <row r="164" spans="1:47">
      <c r="A164" s="5" t="str">
        <f t="shared" si="1"/>
        <v>ODOT/Pedestrian</v>
      </c>
      <c r="B164" s="9">
        <f>B62/((1+Control!$B$2)^(B$106-Control!$B$3))</f>
        <v>2.0025683682749995</v>
      </c>
      <c r="C164" s="9">
        <f>C62/((1+Control!$B$2)^(C$106-Control!$B$3))</f>
        <v>0.94737896999999993</v>
      </c>
      <c r="D164" s="9">
        <f>D62/((1+Control!$B$2)^(D$106-Control!$B$3))</f>
        <v>1.1071230000000001</v>
      </c>
      <c r="E164" s="9">
        <f>E62/((1+Control!$B$2)^(E$106-Control!$B$3))</f>
        <v>0.81932367149758456</v>
      </c>
      <c r="F164" s="9">
        <f>F62/((1+Control!$B$2)^(F$106-Control!$B$3))</f>
        <v>0</v>
      </c>
      <c r="G164" s="9">
        <f>G62/((1+Control!$B$2)^(G$106-Control!$B$3))</f>
        <v>0</v>
      </c>
      <c r="H164" s="9">
        <f>H62/((1+Control!$B$2)^(H$106-Control!$B$3))</f>
        <v>0</v>
      </c>
      <c r="I164" s="9">
        <f>I62/((1+Control!$B$2)^(I$106-Control!$B$3))</f>
        <v>0</v>
      </c>
      <c r="J164" s="9">
        <f>J62/((1+Control!$B$2)^(J$106-Control!$B$3))</f>
        <v>0</v>
      </c>
      <c r="K164" s="9">
        <f>K62/((1+Control!$B$2)^(K$106-Control!$B$3))</f>
        <v>0</v>
      </c>
      <c r="L164" s="9">
        <f>L62/((1+Control!$B$2)^(L$106-Control!$B$3))</f>
        <v>0</v>
      </c>
      <c r="M164" s="9">
        <f>M62/((1+Control!$B$2)^(M$106-Control!$B$3))</f>
        <v>0</v>
      </c>
      <c r="N164" s="9">
        <f>N62/((1+Control!$B$2)^(N$106-Control!$B$3))</f>
        <v>0</v>
      </c>
      <c r="O164" s="9">
        <f>O62/((1+Control!$B$2)^(O$106-Control!$B$3))</f>
        <v>0</v>
      </c>
      <c r="P164" s="9">
        <f>P62/((1+Control!$B$2)^(P$106-Control!$B$3))</f>
        <v>0</v>
      </c>
      <c r="Q164" s="9">
        <f>Q62/((1+Control!$B$2)^(Q$106-Control!$B$3))</f>
        <v>0</v>
      </c>
      <c r="R164" s="9">
        <f>R62/((1+Control!$B$2)^(R$106-Control!$B$3))</f>
        <v>0</v>
      </c>
      <c r="S164" s="9">
        <f>S62/((1+Control!$B$2)^(S$106-Control!$B$3))</f>
        <v>0</v>
      </c>
      <c r="T164" s="9">
        <f>T62/((1+Control!$B$2)^(T$106-Control!$B$3))</f>
        <v>0</v>
      </c>
      <c r="U164" s="9">
        <f>U62/((1+Control!$B$2)^(U$106-Control!$B$3))</f>
        <v>0</v>
      </c>
      <c r="V164" s="9">
        <f>V62/((1+Control!$B$2)^(V$106-Control!$B$3))</f>
        <v>0</v>
      </c>
      <c r="W164" s="9">
        <f>W62/((1+Control!$B$2)^(W$106-Control!$B$3))</f>
        <v>0</v>
      </c>
      <c r="X164" s="9">
        <f>X62/((1+Control!$B$2)^(X$106-Control!$B$3))</f>
        <v>0</v>
      </c>
      <c r="Y164" s="9">
        <f>Y62/((1+Control!$B$2)^(Y$106-Control!$B$3))</f>
        <v>0</v>
      </c>
      <c r="Z164" s="9">
        <f>Z62/((1+Control!$B$2)^(Z$106-Control!$B$3))</f>
        <v>0</v>
      </c>
      <c r="AA164" s="9">
        <f>AA62/((1+Control!$B$2)^(AA$106-Control!$B$3))</f>
        <v>0</v>
      </c>
      <c r="AB164" s="9">
        <f>AB62/((1+Control!$B$2)^(AB$106-Control!$B$3))</f>
        <v>0</v>
      </c>
      <c r="AC164" s="9">
        <f>AC62/((1+Control!$B$2)^(AC$106-Control!$B$3))</f>
        <v>0</v>
      </c>
      <c r="AD164" s="9">
        <f>AD62/((1+Control!$B$2)^(AD$106-Control!$B$3))</f>
        <v>0</v>
      </c>
      <c r="AE164" s="9">
        <f>AE62/((1+Control!$B$2)^(AE$106-Control!$B$3))</f>
        <v>0</v>
      </c>
      <c r="AF164" s="9">
        <f>AF62/((1+Control!$B$2)^(AF$106-Control!$B$3))</f>
        <v>0</v>
      </c>
      <c r="AG164" s="9">
        <f>AG62/((1+Control!$B$2)^(AG$106-Control!$B$3))</f>
        <v>0</v>
      </c>
      <c r="AH164" s="9">
        <f>AH62/((1+Control!$B$2)^(AH$106-Control!$B$3))</f>
        <v>0</v>
      </c>
      <c r="AI164" s="9">
        <f>AI62/((1+Control!$B$2)^(AI$106-Control!$B$3))</f>
        <v>0</v>
      </c>
      <c r="AJ164" s="9">
        <f>AJ62/((1+Control!$B$2)^(AJ$106-Control!$B$3))</f>
        <v>0</v>
      </c>
      <c r="AK164" s="9">
        <f>AK62/((1+Control!$B$2)^(AK$106-Control!$B$3))</f>
        <v>0</v>
      </c>
      <c r="AL164" s="9">
        <f>AL62/((1+Control!$B$2)^(AL$106-Control!$B$3))</f>
        <v>0</v>
      </c>
      <c r="AM164" s="9">
        <f>AM62/((1+Control!$B$2)^(AM$106-Control!$B$3))</f>
        <v>0</v>
      </c>
      <c r="AN164" s="9">
        <f>AN62/((1+Control!$B$2)^(AN$106-Control!$B$3))</f>
        <v>0</v>
      </c>
      <c r="AO164" s="9">
        <f>AO62/((1+Control!$B$2)^(AO$106-Control!$B$3))</f>
        <v>0</v>
      </c>
      <c r="AP164" s="9">
        <f>AP62/((1+Control!$B$2)^(AP$106-Control!$B$3))</f>
        <v>0</v>
      </c>
      <c r="AQ164" s="9">
        <f>AQ62/((1+Control!$B$2)^(AQ$106-Control!$B$3))</f>
        <v>0</v>
      </c>
      <c r="AR164" s="9">
        <f>AR62/((1+Control!$B$2)^(AR$106-Control!$B$3))</f>
        <v>0</v>
      </c>
      <c r="AS164" s="9">
        <f>AS62/((1+Control!$B$2)^(AS$106-Control!$B$3))</f>
        <v>0</v>
      </c>
      <c r="AT164" s="9">
        <f>AT62/((1+Control!$B$2)^(AT$106-Control!$B$3))</f>
        <v>0</v>
      </c>
      <c r="AU164" s="9">
        <f>AU62/((1+Control!$B$2)^(AU$106-Control!$B$3))</f>
        <v>0</v>
      </c>
    </row>
    <row r="165" spans="1:47">
      <c r="A165" s="5" t="str">
        <f t="shared" si="1"/>
        <v>ODOT/TransportationSystemManagementOperations</v>
      </c>
      <c r="B165" s="9">
        <f>B63/((1+Control!$B$2)^(B$106-Control!$B$3))</f>
        <v>0.32993729999999999</v>
      </c>
      <c r="C165" s="9">
        <f>C63/((1+Control!$B$2)^(C$106-Control!$B$3))</f>
        <v>0.10349999999999999</v>
      </c>
      <c r="D165" s="9">
        <f>D63/((1+Control!$B$2)^(D$106-Control!$B$3))</f>
        <v>1.2471719999999999</v>
      </c>
      <c r="E165" s="9">
        <f>E63/((1+Control!$B$2)^(E$106-Control!$B$3))</f>
        <v>10.132366183574881</v>
      </c>
      <c r="F165" s="9">
        <f>F63/((1+Control!$B$2)^(F$106-Control!$B$3))</f>
        <v>9.8018623538472323</v>
      </c>
      <c r="G165" s="9">
        <f>G63/((1+Control!$B$2)^(G$106-Control!$B$3))</f>
        <v>0</v>
      </c>
      <c r="H165" s="9">
        <f>H63/((1+Control!$B$2)^(H$106-Control!$B$3))</f>
        <v>0</v>
      </c>
      <c r="I165" s="9">
        <f>I63/((1+Control!$B$2)^(I$106-Control!$B$3))</f>
        <v>0</v>
      </c>
      <c r="J165" s="9">
        <f>J63/((1+Control!$B$2)^(J$106-Control!$B$3))</f>
        <v>0</v>
      </c>
      <c r="K165" s="9">
        <f>K63/((1+Control!$B$2)^(K$106-Control!$B$3))</f>
        <v>0</v>
      </c>
      <c r="L165" s="9">
        <f>L63/((1+Control!$B$2)^(L$106-Control!$B$3))</f>
        <v>0</v>
      </c>
      <c r="M165" s="9">
        <f>M63/((1+Control!$B$2)^(M$106-Control!$B$3))</f>
        <v>0</v>
      </c>
      <c r="N165" s="9">
        <f>N63/((1+Control!$B$2)^(N$106-Control!$B$3))</f>
        <v>0</v>
      </c>
      <c r="O165" s="9">
        <f>O63/((1+Control!$B$2)^(O$106-Control!$B$3))</f>
        <v>0</v>
      </c>
      <c r="P165" s="9">
        <f>P63/((1+Control!$B$2)^(P$106-Control!$B$3))</f>
        <v>0</v>
      </c>
      <c r="Q165" s="9">
        <f>Q63/((1+Control!$B$2)^(Q$106-Control!$B$3))</f>
        <v>0</v>
      </c>
      <c r="R165" s="9">
        <f>R63/((1+Control!$B$2)^(R$106-Control!$B$3))</f>
        <v>0</v>
      </c>
      <c r="S165" s="9">
        <f>S63/((1+Control!$B$2)^(S$106-Control!$B$3))</f>
        <v>0</v>
      </c>
      <c r="T165" s="9">
        <f>T63/((1+Control!$B$2)^(T$106-Control!$B$3))</f>
        <v>0</v>
      </c>
      <c r="U165" s="9">
        <f>U63/((1+Control!$B$2)^(U$106-Control!$B$3))</f>
        <v>0</v>
      </c>
      <c r="V165" s="9">
        <f>V63/((1+Control!$B$2)^(V$106-Control!$B$3))</f>
        <v>0</v>
      </c>
      <c r="W165" s="9">
        <f>W63/((1+Control!$B$2)^(W$106-Control!$B$3))</f>
        <v>0</v>
      </c>
      <c r="X165" s="9">
        <f>X63/((1+Control!$B$2)^(X$106-Control!$B$3))</f>
        <v>0</v>
      </c>
      <c r="Y165" s="9">
        <f>Y63/((1+Control!$B$2)^(Y$106-Control!$B$3))</f>
        <v>0</v>
      </c>
      <c r="Z165" s="9">
        <f>Z63/((1+Control!$B$2)^(Z$106-Control!$B$3))</f>
        <v>0</v>
      </c>
      <c r="AA165" s="9">
        <f>AA63/((1+Control!$B$2)^(AA$106-Control!$B$3))</f>
        <v>0</v>
      </c>
      <c r="AB165" s="9">
        <f>AB63/((1+Control!$B$2)^(AB$106-Control!$B$3))</f>
        <v>0</v>
      </c>
      <c r="AC165" s="9">
        <f>AC63/((1+Control!$B$2)^(AC$106-Control!$B$3))</f>
        <v>0</v>
      </c>
      <c r="AD165" s="9">
        <f>AD63/((1+Control!$B$2)^(AD$106-Control!$B$3))</f>
        <v>0</v>
      </c>
      <c r="AE165" s="9">
        <f>AE63/((1+Control!$B$2)^(AE$106-Control!$B$3))</f>
        <v>0</v>
      </c>
      <c r="AF165" s="9">
        <f>AF63/((1+Control!$B$2)^(AF$106-Control!$B$3))</f>
        <v>0</v>
      </c>
      <c r="AG165" s="9">
        <f>AG63/((1+Control!$B$2)^(AG$106-Control!$B$3))</f>
        <v>0</v>
      </c>
      <c r="AH165" s="9">
        <f>AH63/((1+Control!$B$2)^(AH$106-Control!$B$3))</f>
        <v>0</v>
      </c>
      <c r="AI165" s="9">
        <f>AI63/((1+Control!$B$2)^(AI$106-Control!$B$3))</f>
        <v>0</v>
      </c>
      <c r="AJ165" s="9">
        <f>AJ63/((1+Control!$B$2)^(AJ$106-Control!$B$3))</f>
        <v>0</v>
      </c>
      <c r="AK165" s="9">
        <f>AK63/((1+Control!$B$2)^(AK$106-Control!$B$3))</f>
        <v>0</v>
      </c>
      <c r="AL165" s="9">
        <f>AL63/((1+Control!$B$2)^(AL$106-Control!$B$3))</f>
        <v>0</v>
      </c>
      <c r="AM165" s="9">
        <f>AM63/((1+Control!$B$2)^(AM$106-Control!$B$3))</f>
        <v>0</v>
      </c>
      <c r="AN165" s="9">
        <f>AN63/((1+Control!$B$2)^(AN$106-Control!$B$3))</f>
        <v>0</v>
      </c>
      <c r="AO165" s="9">
        <f>AO63/((1+Control!$B$2)^(AO$106-Control!$B$3))</f>
        <v>0</v>
      </c>
      <c r="AP165" s="9">
        <f>AP63/((1+Control!$B$2)^(AP$106-Control!$B$3))</f>
        <v>0</v>
      </c>
      <c r="AQ165" s="9">
        <f>AQ63/((1+Control!$B$2)^(AQ$106-Control!$B$3))</f>
        <v>0</v>
      </c>
      <c r="AR165" s="9">
        <f>AR63/((1+Control!$B$2)^(AR$106-Control!$B$3))</f>
        <v>0</v>
      </c>
      <c r="AS165" s="9">
        <f>AS63/((1+Control!$B$2)^(AS$106-Control!$B$3))</f>
        <v>0</v>
      </c>
      <c r="AT165" s="9">
        <f>AT63/((1+Control!$B$2)^(AT$106-Control!$B$3))</f>
        <v>0</v>
      </c>
      <c r="AU165" s="9">
        <f>AU63/((1+Control!$B$2)^(AU$106-Control!$B$3))</f>
        <v>0</v>
      </c>
    </row>
    <row r="166" spans="1:47">
      <c r="A166" s="5" t="str">
        <f t="shared" si="1"/>
        <v>ODOT/Bike</v>
      </c>
      <c r="B166" s="9">
        <f>B64/((1+Control!$B$2)^(B$106-Control!$B$3))</f>
        <v>0.22002961499999998</v>
      </c>
      <c r="C166" s="9">
        <f>C64/((1+Control!$B$2)^(C$106-Control!$B$3))</f>
        <v>0.56200499999999998</v>
      </c>
      <c r="D166" s="9">
        <f>D64/((1+Control!$B$2)^(D$106-Control!$B$3))</f>
        <v>2.385599</v>
      </c>
      <c r="E166" s="9">
        <f>E64/((1+Control!$B$2)^(E$106-Control!$B$3))</f>
        <v>0.12242222222222222</v>
      </c>
      <c r="F166" s="9">
        <f>F64/((1+Control!$B$2)^(F$106-Control!$B$3))</f>
        <v>0</v>
      </c>
      <c r="G166" s="9">
        <f>G64/((1+Control!$B$2)^(G$106-Control!$B$3))</f>
        <v>0</v>
      </c>
      <c r="H166" s="9">
        <f>H64/((1+Control!$B$2)^(H$106-Control!$B$3))</f>
        <v>0</v>
      </c>
      <c r="I166" s="9">
        <f>I64/((1+Control!$B$2)^(I$106-Control!$B$3))</f>
        <v>0</v>
      </c>
      <c r="J166" s="9">
        <f>J64/((1+Control!$B$2)^(J$106-Control!$B$3))</f>
        <v>0</v>
      </c>
      <c r="K166" s="9">
        <f>K64/((1+Control!$B$2)^(K$106-Control!$B$3))</f>
        <v>0</v>
      </c>
      <c r="L166" s="9">
        <f>L64/((1+Control!$B$2)^(L$106-Control!$B$3))</f>
        <v>0</v>
      </c>
      <c r="M166" s="9">
        <f>M64/((1+Control!$B$2)^(M$106-Control!$B$3))</f>
        <v>0</v>
      </c>
      <c r="N166" s="9">
        <f>N64/((1+Control!$B$2)^(N$106-Control!$B$3))</f>
        <v>0</v>
      </c>
      <c r="O166" s="9">
        <f>O64/((1+Control!$B$2)^(O$106-Control!$B$3))</f>
        <v>0</v>
      </c>
      <c r="P166" s="9">
        <f>P64/((1+Control!$B$2)^(P$106-Control!$B$3))</f>
        <v>0</v>
      </c>
      <c r="Q166" s="9">
        <f>Q64/((1+Control!$B$2)^(Q$106-Control!$B$3))</f>
        <v>0</v>
      </c>
      <c r="R166" s="9">
        <f>R64/((1+Control!$B$2)^(R$106-Control!$B$3))</f>
        <v>0</v>
      </c>
      <c r="S166" s="9">
        <f>S64/((1+Control!$B$2)^(S$106-Control!$B$3))</f>
        <v>0</v>
      </c>
      <c r="T166" s="9">
        <f>T64/((1+Control!$B$2)^(T$106-Control!$B$3))</f>
        <v>0</v>
      </c>
      <c r="U166" s="9">
        <f>U64/((1+Control!$B$2)^(U$106-Control!$B$3))</f>
        <v>0</v>
      </c>
      <c r="V166" s="9">
        <f>V64/((1+Control!$B$2)^(V$106-Control!$B$3))</f>
        <v>0</v>
      </c>
      <c r="W166" s="9">
        <f>W64/((1+Control!$B$2)^(W$106-Control!$B$3))</f>
        <v>0</v>
      </c>
      <c r="X166" s="9">
        <f>X64/((1+Control!$B$2)^(X$106-Control!$B$3))</f>
        <v>0</v>
      </c>
      <c r="Y166" s="9">
        <f>Y64/((1+Control!$B$2)^(Y$106-Control!$B$3))</f>
        <v>0</v>
      </c>
      <c r="Z166" s="9">
        <f>Z64/((1+Control!$B$2)^(Z$106-Control!$B$3))</f>
        <v>0</v>
      </c>
      <c r="AA166" s="9">
        <f>AA64/((1+Control!$B$2)^(AA$106-Control!$B$3))</f>
        <v>0</v>
      </c>
      <c r="AB166" s="9">
        <f>AB64/((1+Control!$B$2)^(AB$106-Control!$B$3))</f>
        <v>0</v>
      </c>
      <c r="AC166" s="9">
        <f>AC64/((1+Control!$B$2)^(AC$106-Control!$B$3))</f>
        <v>0</v>
      </c>
      <c r="AD166" s="9">
        <f>AD64/((1+Control!$B$2)^(AD$106-Control!$B$3))</f>
        <v>0</v>
      </c>
      <c r="AE166" s="9">
        <f>AE64/((1+Control!$B$2)^(AE$106-Control!$B$3))</f>
        <v>0</v>
      </c>
      <c r="AF166" s="9">
        <f>AF64/((1+Control!$B$2)^(AF$106-Control!$B$3))</f>
        <v>0</v>
      </c>
      <c r="AG166" s="9">
        <f>AG64/((1+Control!$B$2)^(AG$106-Control!$B$3))</f>
        <v>0</v>
      </c>
      <c r="AH166" s="9">
        <f>AH64/((1+Control!$B$2)^(AH$106-Control!$B$3))</f>
        <v>0</v>
      </c>
      <c r="AI166" s="9">
        <f>AI64/((1+Control!$B$2)^(AI$106-Control!$B$3))</f>
        <v>0</v>
      </c>
      <c r="AJ166" s="9">
        <f>AJ64/((1+Control!$B$2)^(AJ$106-Control!$B$3))</f>
        <v>0</v>
      </c>
      <c r="AK166" s="9">
        <f>AK64/((1+Control!$B$2)^(AK$106-Control!$B$3))</f>
        <v>0</v>
      </c>
      <c r="AL166" s="9">
        <f>AL64/((1+Control!$B$2)^(AL$106-Control!$B$3))</f>
        <v>0</v>
      </c>
      <c r="AM166" s="9">
        <f>AM64/((1+Control!$B$2)^(AM$106-Control!$B$3))</f>
        <v>0</v>
      </c>
      <c r="AN166" s="9">
        <f>AN64/((1+Control!$B$2)^(AN$106-Control!$B$3))</f>
        <v>0</v>
      </c>
      <c r="AO166" s="9">
        <f>AO64/((1+Control!$B$2)^(AO$106-Control!$B$3))</f>
        <v>0</v>
      </c>
      <c r="AP166" s="9">
        <f>AP64/((1+Control!$B$2)^(AP$106-Control!$B$3))</f>
        <v>0</v>
      </c>
      <c r="AQ166" s="9">
        <f>AQ64/((1+Control!$B$2)^(AQ$106-Control!$B$3))</f>
        <v>0</v>
      </c>
      <c r="AR166" s="9">
        <f>AR64/((1+Control!$B$2)^(AR$106-Control!$B$3))</f>
        <v>0</v>
      </c>
      <c r="AS166" s="9">
        <f>AS64/((1+Control!$B$2)^(AS$106-Control!$B$3))</f>
        <v>0</v>
      </c>
      <c r="AT166" s="9">
        <f>AT64/((1+Control!$B$2)^(AT$106-Control!$B$3))</f>
        <v>0</v>
      </c>
      <c r="AU166" s="9">
        <f>AU64/((1+Control!$B$2)^(AU$106-Control!$B$3))</f>
        <v>0</v>
      </c>
    </row>
    <row r="167" spans="1:47">
      <c r="A167" s="5" t="str">
        <f t="shared" si="1"/>
        <v>ODOT/0</v>
      </c>
      <c r="B167" s="9">
        <f>B65/((1+Control!$B$2)^(B$106-Control!$B$3))</f>
        <v>9.0456381449999998E-2</v>
      </c>
      <c r="C167" s="9">
        <f>C65/((1+Control!$B$2)^(C$106-Control!$B$3))</f>
        <v>3.5523528749999995</v>
      </c>
      <c r="D167" s="9">
        <f>D65/((1+Control!$B$2)^(D$106-Control!$B$3))</f>
        <v>3.3160539999999998</v>
      </c>
      <c r="E167" s="9">
        <f>E65/((1+Control!$B$2)^(E$106-Control!$B$3))</f>
        <v>6.0600782608695658</v>
      </c>
      <c r="F167" s="9">
        <f>F65/((1+Control!$B$2)^(F$106-Control!$B$3))</f>
        <v>2.3659838035893492</v>
      </c>
      <c r="G167" s="9">
        <f>G65/((1+Control!$B$2)^(G$106-Control!$B$3))</f>
        <v>0</v>
      </c>
      <c r="H167" s="9">
        <f>H65/((1+Control!$B$2)^(H$106-Control!$B$3))</f>
        <v>0</v>
      </c>
      <c r="I167" s="9">
        <f>I65/((1+Control!$B$2)^(I$106-Control!$B$3))</f>
        <v>0</v>
      </c>
      <c r="J167" s="9">
        <f>J65/((1+Control!$B$2)^(J$106-Control!$B$3))</f>
        <v>0</v>
      </c>
      <c r="K167" s="9">
        <f>K65/((1+Control!$B$2)^(K$106-Control!$B$3))</f>
        <v>0</v>
      </c>
      <c r="L167" s="9">
        <f>L65/((1+Control!$B$2)^(L$106-Control!$B$3))</f>
        <v>0</v>
      </c>
      <c r="M167" s="9">
        <f>M65/((1+Control!$B$2)^(M$106-Control!$B$3))</f>
        <v>0</v>
      </c>
      <c r="N167" s="9">
        <f>N65/((1+Control!$B$2)^(N$106-Control!$B$3))</f>
        <v>0</v>
      </c>
      <c r="O167" s="9">
        <f>O65/((1+Control!$B$2)^(O$106-Control!$B$3))</f>
        <v>0</v>
      </c>
      <c r="P167" s="9">
        <f>P65/((1+Control!$B$2)^(P$106-Control!$B$3))</f>
        <v>0</v>
      </c>
      <c r="Q167" s="9">
        <f>Q65/((1+Control!$B$2)^(Q$106-Control!$B$3))</f>
        <v>0</v>
      </c>
      <c r="R167" s="9">
        <f>R65/((1+Control!$B$2)^(R$106-Control!$B$3))</f>
        <v>0</v>
      </c>
      <c r="S167" s="9">
        <f>S65/((1+Control!$B$2)^(S$106-Control!$B$3))</f>
        <v>0</v>
      </c>
      <c r="T167" s="9">
        <f>T65/((1+Control!$B$2)^(T$106-Control!$B$3))</f>
        <v>0</v>
      </c>
      <c r="U167" s="9">
        <f>U65/((1+Control!$B$2)^(U$106-Control!$B$3))</f>
        <v>0</v>
      </c>
      <c r="V167" s="9">
        <f>V65/((1+Control!$B$2)^(V$106-Control!$B$3))</f>
        <v>0</v>
      </c>
      <c r="W167" s="9">
        <f>W65/((1+Control!$B$2)^(W$106-Control!$B$3))</f>
        <v>0</v>
      </c>
      <c r="X167" s="9">
        <f>X65/((1+Control!$B$2)^(X$106-Control!$B$3))</f>
        <v>0</v>
      </c>
      <c r="Y167" s="9">
        <f>Y65/((1+Control!$B$2)^(Y$106-Control!$B$3))</f>
        <v>0</v>
      </c>
      <c r="Z167" s="9">
        <f>Z65/((1+Control!$B$2)^(Z$106-Control!$B$3))</f>
        <v>0</v>
      </c>
      <c r="AA167" s="9">
        <f>AA65/((1+Control!$B$2)^(AA$106-Control!$B$3))</f>
        <v>0</v>
      </c>
      <c r="AB167" s="9">
        <f>AB65/((1+Control!$B$2)^(AB$106-Control!$B$3))</f>
        <v>0</v>
      </c>
      <c r="AC167" s="9">
        <f>AC65/((1+Control!$B$2)^(AC$106-Control!$B$3))</f>
        <v>0</v>
      </c>
      <c r="AD167" s="9">
        <f>AD65/((1+Control!$B$2)^(AD$106-Control!$B$3))</f>
        <v>0</v>
      </c>
      <c r="AE167" s="9">
        <f>AE65/((1+Control!$B$2)^(AE$106-Control!$B$3))</f>
        <v>0</v>
      </c>
      <c r="AF167" s="9">
        <f>AF65/((1+Control!$B$2)^(AF$106-Control!$B$3))</f>
        <v>0</v>
      </c>
      <c r="AG167" s="9">
        <f>AG65/((1+Control!$B$2)^(AG$106-Control!$B$3))</f>
        <v>0</v>
      </c>
      <c r="AH167" s="9">
        <f>AH65/((1+Control!$B$2)^(AH$106-Control!$B$3))</f>
        <v>0</v>
      </c>
      <c r="AI167" s="9">
        <f>AI65/((1+Control!$B$2)^(AI$106-Control!$B$3))</f>
        <v>0</v>
      </c>
      <c r="AJ167" s="9">
        <f>AJ65/((1+Control!$B$2)^(AJ$106-Control!$B$3))</f>
        <v>0</v>
      </c>
      <c r="AK167" s="9">
        <f>AK65/((1+Control!$B$2)^(AK$106-Control!$B$3))</f>
        <v>0</v>
      </c>
      <c r="AL167" s="9">
        <f>AL65/((1+Control!$B$2)^(AL$106-Control!$B$3))</f>
        <v>0</v>
      </c>
      <c r="AM167" s="9">
        <f>AM65/((1+Control!$B$2)^(AM$106-Control!$B$3))</f>
        <v>0</v>
      </c>
      <c r="AN167" s="9">
        <f>AN65/((1+Control!$B$2)^(AN$106-Control!$B$3))</f>
        <v>0</v>
      </c>
      <c r="AO167" s="9">
        <f>AO65/((1+Control!$B$2)^(AO$106-Control!$B$3))</f>
        <v>0</v>
      </c>
      <c r="AP167" s="9">
        <f>AP65/((1+Control!$B$2)^(AP$106-Control!$B$3))</f>
        <v>0</v>
      </c>
      <c r="AQ167" s="9">
        <f>AQ65/((1+Control!$B$2)^(AQ$106-Control!$B$3))</f>
        <v>0</v>
      </c>
      <c r="AR167" s="9">
        <f>AR65/((1+Control!$B$2)^(AR$106-Control!$B$3))</f>
        <v>0</v>
      </c>
      <c r="AS167" s="9">
        <f>AS65/((1+Control!$B$2)^(AS$106-Control!$B$3))</f>
        <v>0</v>
      </c>
      <c r="AT167" s="9">
        <f>AT65/((1+Control!$B$2)^(AT$106-Control!$B$3))</f>
        <v>0</v>
      </c>
      <c r="AU167" s="9">
        <f>AU65/((1+Control!$B$2)^(AU$106-Control!$B$3))</f>
        <v>0</v>
      </c>
    </row>
    <row r="168" spans="1:47">
      <c r="A168" s="5" t="str">
        <f t="shared" si="1"/>
        <v>ODOT/Trail</v>
      </c>
      <c r="B168" s="9">
        <f>B66/((1+Control!$B$2)^(B$106-Control!$B$3))</f>
        <v>0.88078583317499992</v>
      </c>
      <c r="C168" s="9">
        <f>C66/((1+Control!$B$2)^(C$106-Control!$B$3))</f>
        <v>2.3722199999999996</v>
      </c>
      <c r="D168" s="9">
        <f>D66/((1+Control!$B$2)^(D$106-Control!$B$3))</f>
        <v>0</v>
      </c>
      <c r="E168" s="9">
        <f>E66/((1+Control!$B$2)^(E$106-Control!$B$3))</f>
        <v>0</v>
      </c>
      <c r="F168" s="9">
        <f>F66/((1+Control!$B$2)^(F$106-Control!$B$3))</f>
        <v>0</v>
      </c>
      <c r="G168" s="9">
        <f>G66/((1+Control!$B$2)^(G$106-Control!$B$3))</f>
        <v>0</v>
      </c>
      <c r="H168" s="9">
        <f>H66/((1+Control!$B$2)^(H$106-Control!$B$3))</f>
        <v>0</v>
      </c>
      <c r="I168" s="9">
        <f>I66/((1+Control!$B$2)^(I$106-Control!$B$3))</f>
        <v>0</v>
      </c>
      <c r="J168" s="9">
        <f>J66/((1+Control!$B$2)^(J$106-Control!$B$3))</f>
        <v>0</v>
      </c>
      <c r="K168" s="9">
        <f>K66/((1+Control!$B$2)^(K$106-Control!$B$3))</f>
        <v>0</v>
      </c>
      <c r="L168" s="9">
        <f>L66/((1+Control!$B$2)^(L$106-Control!$B$3))</f>
        <v>0</v>
      </c>
      <c r="M168" s="9">
        <f>M66/((1+Control!$B$2)^(M$106-Control!$B$3))</f>
        <v>0</v>
      </c>
      <c r="N168" s="9">
        <f>N66/((1+Control!$B$2)^(N$106-Control!$B$3))</f>
        <v>0</v>
      </c>
      <c r="O168" s="9">
        <f>O66/((1+Control!$B$2)^(O$106-Control!$B$3))</f>
        <v>0</v>
      </c>
      <c r="P168" s="9">
        <f>P66/((1+Control!$B$2)^(P$106-Control!$B$3))</f>
        <v>0</v>
      </c>
      <c r="Q168" s="9">
        <f>Q66/((1+Control!$B$2)^(Q$106-Control!$B$3))</f>
        <v>0</v>
      </c>
      <c r="R168" s="9">
        <f>R66/((1+Control!$B$2)^(R$106-Control!$B$3))</f>
        <v>0</v>
      </c>
      <c r="S168" s="9">
        <f>S66/((1+Control!$B$2)^(S$106-Control!$B$3))</f>
        <v>0</v>
      </c>
      <c r="T168" s="9">
        <f>T66/((1+Control!$B$2)^(T$106-Control!$B$3))</f>
        <v>0</v>
      </c>
      <c r="U168" s="9">
        <f>U66/((1+Control!$B$2)^(U$106-Control!$B$3))</f>
        <v>0</v>
      </c>
      <c r="V168" s="9">
        <f>V66/((1+Control!$B$2)^(V$106-Control!$B$3))</f>
        <v>0</v>
      </c>
      <c r="W168" s="9">
        <f>W66/((1+Control!$B$2)^(W$106-Control!$B$3))</f>
        <v>0</v>
      </c>
      <c r="X168" s="9">
        <f>X66/((1+Control!$B$2)^(X$106-Control!$B$3))</f>
        <v>0</v>
      </c>
      <c r="Y168" s="9">
        <f>Y66/((1+Control!$B$2)^(Y$106-Control!$B$3))</f>
        <v>0</v>
      </c>
      <c r="Z168" s="9">
        <f>Z66/((1+Control!$B$2)^(Z$106-Control!$B$3))</f>
        <v>0</v>
      </c>
      <c r="AA168" s="9">
        <f>AA66/((1+Control!$B$2)^(AA$106-Control!$B$3))</f>
        <v>0</v>
      </c>
      <c r="AB168" s="9">
        <f>AB66/((1+Control!$B$2)^(AB$106-Control!$B$3))</f>
        <v>0</v>
      </c>
      <c r="AC168" s="9">
        <f>AC66/((1+Control!$B$2)^(AC$106-Control!$B$3))</f>
        <v>0</v>
      </c>
      <c r="AD168" s="9">
        <f>AD66/((1+Control!$B$2)^(AD$106-Control!$B$3))</f>
        <v>0</v>
      </c>
      <c r="AE168" s="9">
        <f>AE66/((1+Control!$B$2)^(AE$106-Control!$B$3))</f>
        <v>0</v>
      </c>
      <c r="AF168" s="9">
        <f>AF66/((1+Control!$B$2)^(AF$106-Control!$B$3))</f>
        <v>0</v>
      </c>
      <c r="AG168" s="9">
        <f>AG66/((1+Control!$B$2)^(AG$106-Control!$B$3))</f>
        <v>0</v>
      </c>
      <c r="AH168" s="9">
        <f>AH66/((1+Control!$B$2)^(AH$106-Control!$B$3))</f>
        <v>0</v>
      </c>
      <c r="AI168" s="9">
        <f>AI66/((1+Control!$B$2)^(AI$106-Control!$B$3))</f>
        <v>0</v>
      </c>
      <c r="AJ168" s="9">
        <f>AJ66/((1+Control!$B$2)^(AJ$106-Control!$B$3))</f>
        <v>0</v>
      </c>
      <c r="AK168" s="9">
        <f>AK66/((1+Control!$B$2)^(AK$106-Control!$B$3))</f>
        <v>0</v>
      </c>
      <c r="AL168" s="9">
        <f>AL66/((1+Control!$B$2)^(AL$106-Control!$B$3))</f>
        <v>0</v>
      </c>
      <c r="AM168" s="9">
        <f>AM66/((1+Control!$B$2)^(AM$106-Control!$B$3))</f>
        <v>0</v>
      </c>
      <c r="AN168" s="9">
        <f>AN66/((1+Control!$B$2)^(AN$106-Control!$B$3))</f>
        <v>0</v>
      </c>
      <c r="AO168" s="9">
        <f>AO66/((1+Control!$B$2)^(AO$106-Control!$B$3))</f>
        <v>0</v>
      </c>
      <c r="AP168" s="9">
        <f>AP66/((1+Control!$B$2)^(AP$106-Control!$B$3))</f>
        <v>0</v>
      </c>
      <c r="AQ168" s="9">
        <f>AQ66/((1+Control!$B$2)^(AQ$106-Control!$B$3))</f>
        <v>0</v>
      </c>
      <c r="AR168" s="9">
        <f>AR66/((1+Control!$B$2)^(AR$106-Control!$B$3))</f>
        <v>0</v>
      </c>
      <c r="AS168" s="9">
        <f>AS66/((1+Control!$B$2)^(AS$106-Control!$B$3))</f>
        <v>0</v>
      </c>
      <c r="AT168" s="9">
        <f>AT66/((1+Control!$B$2)^(AT$106-Control!$B$3))</f>
        <v>0</v>
      </c>
      <c r="AU168" s="9">
        <f>AU66/((1+Control!$B$2)^(AU$106-Control!$B$3))</f>
        <v>0</v>
      </c>
    </row>
    <row r="169" spans="1:47">
      <c r="A169" s="5" t="str">
        <f t="shared" si="1"/>
        <v>ODOT/Other</v>
      </c>
      <c r="B169" s="9">
        <f>B67/((1+Control!$B$2)^(B$106-Control!$B$3))</f>
        <v>0</v>
      </c>
      <c r="C169" s="9">
        <f>C67/((1+Control!$B$2)^(C$106-Control!$B$3))</f>
        <v>0.20348203499999998</v>
      </c>
      <c r="D169" s="9">
        <f>D67/((1+Control!$B$2)^(D$106-Control!$B$3))</f>
        <v>7.2127340000000002</v>
      </c>
      <c r="E169" s="9">
        <f>E67/((1+Control!$B$2)^(E$106-Control!$B$3))</f>
        <v>0</v>
      </c>
      <c r="F169" s="9">
        <f>F67/((1+Control!$B$2)^(F$106-Control!$B$3))</f>
        <v>0</v>
      </c>
      <c r="G169" s="9">
        <f>G67/((1+Control!$B$2)^(G$106-Control!$B$3))</f>
        <v>0</v>
      </c>
      <c r="H169" s="9">
        <f>H67/((1+Control!$B$2)^(H$106-Control!$B$3))</f>
        <v>0</v>
      </c>
      <c r="I169" s="9">
        <f>I67/((1+Control!$B$2)^(I$106-Control!$B$3))</f>
        <v>0</v>
      </c>
      <c r="J169" s="9">
        <f>J67/((1+Control!$B$2)^(J$106-Control!$B$3))</f>
        <v>0</v>
      </c>
      <c r="K169" s="9">
        <f>K67/((1+Control!$B$2)^(K$106-Control!$B$3))</f>
        <v>0</v>
      </c>
      <c r="L169" s="9">
        <f>L67/((1+Control!$B$2)^(L$106-Control!$B$3))</f>
        <v>0</v>
      </c>
      <c r="M169" s="9">
        <f>M67/((1+Control!$B$2)^(M$106-Control!$B$3))</f>
        <v>0</v>
      </c>
      <c r="N169" s="9">
        <f>N67/((1+Control!$B$2)^(N$106-Control!$B$3))</f>
        <v>0</v>
      </c>
      <c r="O169" s="9">
        <f>O67/((1+Control!$B$2)^(O$106-Control!$B$3))</f>
        <v>0</v>
      </c>
      <c r="P169" s="9">
        <f>P67/((1+Control!$B$2)^(P$106-Control!$B$3))</f>
        <v>0</v>
      </c>
      <c r="Q169" s="9">
        <f>Q67/((1+Control!$B$2)^(Q$106-Control!$B$3))</f>
        <v>0</v>
      </c>
      <c r="R169" s="9">
        <f>R67/((1+Control!$B$2)^(R$106-Control!$B$3))</f>
        <v>0</v>
      </c>
      <c r="S169" s="9">
        <f>S67/((1+Control!$B$2)^(S$106-Control!$B$3))</f>
        <v>0</v>
      </c>
      <c r="T169" s="9">
        <f>T67/((1+Control!$B$2)^(T$106-Control!$B$3))</f>
        <v>0</v>
      </c>
      <c r="U169" s="9">
        <f>U67/((1+Control!$B$2)^(U$106-Control!$B$3))</f>
        <v>0</v>
      </c>
      <c r="V169" s="9">
        <f>V67/((1+Control!$B$2)^(V$106-Control!$B$3))</f>
        <v>0</v>
      </c>
      <c r="W169" s="9">
        <f>W67/((1+Control!$B$2)^(W$106-Control!$B$3))</f>
        <v>0</v>
      </c>
      <c r="X169" s="9">
        <f>X67/((1+Control!$B$2)^(X$106-Control!$B$3))</f>
        <v>0</v>
      </c>
      <c r="Y169" s="9">
        <f>Y67/((1+Control!$B$2)^(Y$106-Control!$B$3))</f>
        <v>0</v>
      </c>
      <c r="Z169" s="9">
        <f>Z67/((1+Control!$B$2)^(Z$106-Control!$B$3))</f>
        <v>0</v>
      </c>
      <c r="AA169" s="9">
        <f>AA67/((1+Control!$B$2)^(AA$106-Control!$B$3))</f>
        <v>0</v>
      </c>
      <c r="AB169" s="9">
        <f>AB67/((1+Control!$B$2)^(AB$106-Control!$B$3))</f>
        <v>0</v>
      </c>
      <c r="AC169" s="9">
        <f>AC67/((1+Control!$B$2)^(AC$106-Control!$B$3))</f>
        <v>0</v>
      </c>
      <c r="AD169" s="9">
        <f>AD67/((1+Control!$B$2)^(AD$106-Control!$B$3))</f>
        <v>0</v>
      </c>
      <c r="AE169" s="9">
        <f>AE67/((1+Control!$B$2)^(AE$106-Control!$B$3))</f>
        <v>0</v>
      </c>
      <c r="AF169" s="9">
        <f>AF67/((1+Control!$B$2)^(AF$106-Control!$B$3))</f>
        <v>0</v>
      </c>
      <c r="AG169" s="9">
        <f>AG67/((1+Control!$B$2)^(AG$106-Control!$B$3))</f>
        <v>0</v>
      </c>
      <c r="AH169" s="9">
        <f>AH67/((1+Control!$B$2)^(AH$106-Control!$B$3))</f>
        <v>0</v>
      </c>
      <c r="AI169" s="9">
        <f>AI67/((1+Control!$B$2)^(AI$106-Control!$B$3))</f>
        <v>0</v>
      </c>
      <c r="AJ169" s="9">
        <f>AJ67/((1+Control!$B$2)^(AJ$106-Control!$B$3))</f>
        <v>0</v>
      </c>
      <c r="AK169" s="9">
        <f>AK67/((1+Control!$B$2)^(AK$106-Control!$B$3))</f>
        <v>0</v>
      </c>
      <c r="AL169" s="9">
        <f>AL67/((1+Control!$B$2)^(AL$106-Control!$B$3))</f>
        <v>0</v>
      </c>
      <c r="AM169" s="9">
        <f>AM67/((1+Control!$B$2)^(AM$106-Control!$B$3))</f>
        <v>0</v>
      </c>
      <c r="AN169" s="9">
        <f>AN67/((1+Control!$B$2)^(AN$106-Control!$B$3))</f>
        <v>0</v>
      </c>
      <c r="AO169" s="9">
        <f>AO67/((1+Control!$B$2)^(AO$106-Control!$B$3))</f>
        <v>0</v>
      </c>
      <c r="AP169" s="9">
        <f>AP67/((1+Control!$B$2)^(AP$106-Control!$B$3))</f>
        <v>0</v>
      </c>
      <c r="AQ169" s="9">
        <f>AQ67/((1+Control!$B$2)^(AQ$106-Control!$B$3))</f>
        <v>0</v>
      </c>
      <c r="AR169" s="9">
        <f>AR67/((1+Control!$B$2)^(AR$106-Control!$B$3))</f>
        <v>0</v>
      </c>
      <c r="AS169" s="9">
        <f>AS67/((1+Control!$B$2)^(AS$106-Control!$B$3))</f>
        <v>0</v>
      </c>
      <c r="AT169" s="9">
        <f>AT67/((1+Control!$B$2)^(AT$106-Control!$B$3))</f>
        <v>0</v>
      </c>
      <c r="AU169" s="9">
        <f>AU67/((1+Control!$B$2)^(AU$106-Control!$B$3))</f>
        <v>0</v>
      </c>
    </row>
    <row r="170" spans="1:47">
      <c r="A170" s="5" t="str">
        <f t="shared" si="1"/>
        <v>ODOT/RoadsandBridges</v>
      </c>
      <c r="B170" s="9">
        <f>B68/((1+Control!$B$2)^(B$106-Control!$B$3))</f>
        <v>0</v>
      </c>
      <c r="C170" s="9">
        <f>C68/((1+Control!$B$2)^(C$106-Control!$B$3))</f>
        <v>0.78804899999999989</v>
      </c>
      <c r="D170" s="9">
        <f>D68/((1+Control!$B$2)^(D$106-Control!$B$3))</f>
        <v>0</v>
      </c>
      <c r="E170" s="9">
        <f>E68/((1+Control!$B$2)^(E$106-Control!$B$3))</f>
        <v>0</v>
      </c>
      <c r="F170" s="9">
        <f>F68/((1+Control!$B$2)^(F$106-Control!$B$3))</f>
        <v>0</v>
      </c>
      <c r="G170" s="9">
        <f>G68/((1+Control!$B$2)^(G$106-Control!$B$3))</f>
        <v>0</v>
      </c>
      <c r="H170" s="9">
        <f>H68/((1+Control!$B$2)^(H$106-Control!$B$3))</f>
        <v>0</v>
      </c>
      <c r="I170" s="9">
        <f>I68/((1+Control!$B$2)^(I$106-Control!$B$3))</f>
        <v>0</v>
      </c>
      <c r="J170" s="9">
        <f>J68/((1+Control!$B$2)^(J$106-Control!$B$3))</f>
        <v>0</v>
      </c>
      <c r="K170" s="9">
        <f>K68/((1+Control!$B$2)^(K$106-Control!$B$3))</f>
        <v>0</v>
      </c>
      <c r="L170" s="9">
        <f>L68/((1+Control!$B$2)^(L$106-Control!$B$3))</f>
        <v>0</v>
      </c>
      <c r="M170" s="9">
        <f>M68/((1+Control!$B$2)^(M$106-Control!$B$3))</f>
        <v>0</v>
      </c>
      <c r="N170" s="9">
        <f>N68/((1+Control!$B$2)^(N$106-Control!$B$3))</f>
        <v>0</v>
      </c>
      <c r="O170" s="9">
        <f>O68/((1+Control!$B$2)^(O$106-Control!$B$3))</f>
        <v>0</v>
      </c>
      <c r="P170" s="9">
        <f>P68/((1+Control!$B$2)^(P$106-Control!$B$3))</f>
        <v>0</v>
      </c>
      <c r="Q170" s="9">
        <f>Q68/((1+Control!$B$2)^(Q$106-Control!$B$3))</f>
        <v>0</v>
      </c>
      <c r="R170" s="9">
        <f>R68/((1+Control!$B$2)^(R$106-Control!$B$3))</f>
        <v>0</v>
      </c>
      <c r="S170" s="9">
        <f>S68/((1+Control!$B$2)^(S$106-Control!$B$3))</f>
        <v>0</v>
      </c>
      <c r="T170" s="9">
        <f>T68/((1+Control!$B$2)^(T$106-Control!$B$3))</f>
        <v>0</v>
      </c>
      <c r="U170" s="9">
        <f>U68/((1+Control!$B$2)^(U$106-Control!$B$3))</f>
        <v>0</v>
      </c>
      <c r="V170" s="9">
        <f>V68/((1+Control!$B$2)^(V$106-Control!$B$3))</f>
        <v>0</v>
      </c>
      <c r="W170" s="9">
        <f>W68/((1+Control!$B$2)^(W$106-Control!$B$3))</f>
        <v>0</v>
      </c>
      <c r="X170" s="9">
        <f>X68/((1+Control!$B$2)^(X$106-Control!$B$3))</f>
        <v>0</v>
      </c>
      <c r="Y170" s="9">
        <f>Y68/((1+Control!$B$2)^(Y$106-Control!$B$3))</f>
        <v>0</v>
      </c>
      <c r="Z170" s="9">
        <f>Z68/((1+Control!$B$2)^(Z$106-Control!$B$3))</f>
        <v>0</v>
      </c>
      <c r="AA170" s="9">
        <f>AA68/((1+Control!$B$2)^(AA$106-Control!$B$3))</f>
        <v>0</v>
      </c>
      <c r="AB170" s="9">
        <f>AB68/((1+Control!$B$2)^(AB$106-Control!$B$3))</f>
        <v>0</v>
      </c>
      <c r="AC170" s="9">
        <f>AC68/((1+Control!$B$2)^(AC$106-Control!$B$3))</f>
        <v>0</v>
      </c>
      <c r="AD170" s="9">
        <f>AD68/((1+Control!$B$2)^(AD$106-Control!$B$3))</f>
        <v>0</v>
      </c>
      <c r="AE170" s="9">
        <f>AE68/((1+Control!$B$2)^(AE$106-Control!$B$3))</f>
        <v>0</v>
      </c>
      <c r="AF170" s="9">
        <f>AF68/((1+Control!$B$2)^(AF$106-Control!$B$3))</f>
        <v>0</v>
      </c>
      <c r="AG170" s="9">
        <f>AG68/((1+Control!$B$2)^(AG$106-Control!$B$3))</f>
        <v>0</v>
      </c>
      <c r="AH170" s="9">
        <f>AH68/((1+Control!$B$2)^(AH$106-Control!$B$3))</f>
        <v>0</v>
      </c>
      <c r="AI170" s="9">
        <f>AI68/((1+Control!$B$2)^(AI$106-Control!$B$3))</f>
        <v>0</v>
      </c>
      <c r="AJ170" s="9">
        <f>AJ68/((1+Control!$B$2)^(AJ$106-Control!$B$3))</f>
        <v>0</v>
      </c>
      <c r="AK170" s="9">
        <f>AK68/((1+Control!$B$2)^(AK$106-Control!$B$3))</f>
        <v>0</v>
      </c>
      <c r="AL170" s="9">
        <f>AL68/((1+Control!$B$2)^(AL$106-Control!$B$3))</f>
        <v>0</v>
      </c>
      <c r="AM170" s="9">
        <f>AM68/((1+Control!$B$2)^(AM$106-Control!$B$3))</f>
        <v>0</v>
      </c>
      <c r="AN170" s="9">
        <f>AN68/((1+Control!$B$2)^(AN$106-Control!$B$3))</f>
        <v>0</v>
      </c>
      <c r="AO170" s="9">
        <f>AO68/((1+Control!$B$2)^(AO$106-Control!$B$3))</f>
        <v>0</v>
      </c>
      <c r="AP170" s="9">
        <f>AP68/((1+Control!$B$2)^(AP$106-Control!$B$3))</f>
        <v>0</v>
      </c>
      <c r="AQ170" s="9">
        <f>AQ68/((1+Control!$B$2)^(AQ$106-Control!$B$3))</f>
        <v>0</v>
      </c>
      <c r="AR170" s="9">
        <f>AR68/((1+Control!$B$2)^(AR$106-Control!$B$3))</f>
        <v>0</v>
      </c>
      <c r="AS170" s="9">
        <f>AS68/((1+Control!$B$2)^(AS$106-Control!$B$3))</f>
        <v>0</v>
      </c>
      <c r="AT170" s="9">
        <f>AT68/((1+Control!$B$2)^(AT$106-Control!$B$3))</f>
        <v>0</v>
      </c>
      <c r="AU170" s="9">
        <f>AU68/((1+Control!$B$2)^(AU$106-Control!$B$3))</f>
        <v>0</v>
      </c>
    </row>
    <row r="171" spans="1:47">
      <c r="A171" s="5" t="str">
        <f t="shared" si="1"/>
        <v>ODOT/System/corridorplanning</v>
      </c>
      <c r="B171" s="9">
        <f>B69/((1+Control!$B$2)^(B$106-Control!$B$3))</f>
        <v>0</v>
      </c>
      <c r="C171" s="9">
        <f>C69/((1+Control!$B$2)^(C$106-Control!$B$3))</f>
        <v>0.611334135</v>
      </c>
      <c r="D171" s="9">
        <f>D69/((1+Control!$B$2)^(D$106-Control!$B$3))</f>
        <v>0</v>
      </c>
      <c r="E171" s="9">
        <f>E69/((1+Control!$B$2)^(E$106-Control!$B$3))</f>
        <v>0</v>
      </c>
      <c r="F171" s="9">
        <f>F69/((1+Control!$B$2)^(F$106-Control!$B$3))</f>
        <v>0</v>
      </c>
      <c r="G171" s="9">
        <f>G69/((1+Control!$B$2)^(G$106-Control!$B$3))</f>
        <v>0</v>
      </c>
      <c r="H171" s="9">
        <f>H69/((1+Control!$B$2)^(H$106-Control!$B$3))</f>
        <v>0</v>
      </c>
      <c r="I171" s="9">
        <f>I69/((1+Control!$B$2)^(I$106-Control!$B$3))</f>
        <v>0</v>
      </c>
      <c r="J171" s="9">
        <f>J69/((1+Control!$B$2)^(J$106-Control!$B$3))</f>
        <v>0</v>
      </c>
      <c r="K171" s="9">
        <f>K69/((1+Control!$B$2)^(K$106-Control!$B$3))</f>
        <v>0</v>
      </c>
      <c r="L171" s="9">
        <f>L69/((1+Control!$B$2)^(L$106-Control!$B$3))</f>
        <v>0</v>
      </c>
      <c r="M171" s="9">
        <f>M69/((1+Control!$B$2)^(M$106-Control!$B$3))</f>
        <v>0</v>
      </c>
      <c r="N171" s="9">
        <f>N69/((1+Control!$B$2)^(N$106-Control!$B$3))</f>
        <v>0</v>
      </c>
      <c r="O171" s="9">
        <f>O69/((1+Control!$B$2)^(O$106-Control!$B$3))</f>
        <v>0</v>
      </c>
      <c r="P171" s="9">
        <f>P69/((1+Control!$B$2)^(P$106-Control!$B$3))</f>
        <v>0</v>
      </c>
      <c r="Q171" s="9">
        <f>Q69/((1+Control!$B$2)^(Q$106-Control!$B$3))</f>
        <v>0</v>
      </c>
      <c r="R171" s="9">
        <f>R69/((1+Control!$B$2)^(R$106-Control!$B$3))</f>
        <v>0</v>
      </c>
      <c r="S171" s="9">
        <f>S69/((1+Control!$B$2)^(S$106-Control!$B$3))</f>
        <v>0</v>
      </c>
      <c r="T171" s="9">
        <f>T69/((1+Control!$B$2)^(T$106-Control!$B$3))</f>
        <v>0</v>
      </c>
      <c r="U171" s="9">
        <f>U69/((1+Control!$B$2)^(U$106-Control!$B$3))</f>
        <v>0</v>
      </c>
      <c r="V171" s="9">
        <f>V69/((1+Control!$B$2)^(V$106-Control!$B$3))</f>
        <v>0</v>
      </c>
      <c r="W171" s="9">
        <f>W69/((1+Control!$B$2)^(W$106-Control!$B$3))</f>
        <v>0</v>
      </c>
      <c r="X171" s="9">
        <f>X69/((1+Control!$B$2)^(X$106-Control!$B$3))</f>
        <v>0</v>
      </c>
      <c r="Y171" s="9">
        <f>Y69/((1+Control!$B$2)^(Y$106-Control!$B$3))</f>
        <v>0</v>
      </c>
      <c r="Z171" s="9">
        <f>Z69/((1+Control!$B$2)^(Z$106-Control!$B$3))</f>
        <v>0</v>
      </c>
      <c r="AA171" s="9">
        <f>AA69/((1+Control!$B$2)^(AA$106-Control!$B$3))</f>
        <v>0</v>
      </c>
      <c r="AB171" s="9">
        <f>AB69/((1+Control!$B$2)^(AB$106-Control!$B$3))</f>
        <v>0</v>
      </c>
      <c r="AC171" s="9">
        <f>AC69/((1+Control!$B$2)^(AC$106-Control!$B$3))</f>
        <v>0</v>
      </c>
      <c r="AD171" s="9">
        <f>AD69/((1+Control!$B$2)^(AD$106-Control!$B$3))</f>
        <v>0</v>
      </c>
      <c r="AE171" s="9">
        <f>AE69/((1+Control!$B$2)^(AE$106-Control!$B$3))</f>
        <v>0</v>
      </c>
      <c r="AF171" s="9">
        <f>AF69/((1+Control!$B$2)^(AF$106-Control!$B$3))</f>
        <v>0</v>
      </c>
      <c r="AG171" s="9">
        <f>AG69/((1+Control!$B$2)^(AG$106-Control!$B$3))</f>
        <v>0</v>
      </c>
      <c r="AH171" s="9">
        <f>AH69/((1+Control!$B$2)^(AH$106-Control!$B$3))</f>
        <v>0</v>
      </c>
      <c r="AI171" s="9">
        <f>AI69/((1+Control!$B$2)^(AI$106-Control!$B$3))</f>
        <v>0</v>
      </c>
      <c r="AJ171" s="9">
        <f>AJ69/((1+Control!$B$2)^(AJ$106-Control!$B$3))</f>
        <v>0</v>
      </c>
      <c r="AK171" s="9">
        <f>AK69/((1+Control!$B$2)^(AK$106-Control!$B$3))</f>
        <v>0</v>
      </c>
      <c r="AL171" s="9">
        <f>AL69/((1+Control!$B$2)^(AL$106-Control!$B$3))</f>
        <v>0</v>
      </c>
      <c r="AM171" s="9">
        <f>AM69/((1+Control!$B$2)^(AM$106-Control!$B$3))</f>
        <v>0</v>
      </c>
      <c r="AN171" s="9">
        <f>AN69/((1+Control!$B$2)^(AN$106-Control!$B$3))</f>
        <v>0</v>
      </c>
      <c r="AO171" s="9">
        <f>AO69/((1+Control!$B$2)^(AO$106-Control!$B$3))</f>
        <v>0</v>
      </c>
      <c r="AP171" s="9">
        <f>AP69/((1+Control!$B$2)^(AP$106-Control!$B$3))</f>
        <v>0</v>
      </c>
      <c r="AQ171" s="9">
        <f>AQ69/((1+Control!$B$2)^(AQ$106-Control!$B$3))</f>
        <v>0</v>
      </c>
      <c r="AR171" s="9">
        <f>AR69/((1+Control!$B$2)^(AR$106-Control!$B$3))</f>
        <v>0</v>
      </c>
      <c r="AS171" s="9">
        <f>AS69/((1+Control!$B$2)^(AS$106-Control!$B$3))</f>
        <v>0</v>
      </c>
      <c r="AT171" s="9">
        <f>AT69/((1+Control!$B$2)^(AT$106-Control!$B$3))</f>
        <v>0</v>
      </c>
      <c r="AU171" s="9">
        <f>AU69/((1+Control!$B$2)^(AU$106-Control!$B$3))</f>
        <v>0</v>
      </c>
    </row>
    <row r="172" spans="1:47">
      <c r="A172" s="5" t="str">
        <f t="shared" ref="A172:A177" si="2">A70</f>
        <v>ODOT/Transit</v>
      </c>
      <c r="B172" s="9">
        <f>B70/((1+Control!$B$2)^(B$106-Control!$B$3))</f>
        <v>0</v>
      </c>
      <c r="C172" s="9">
        <f>C70/((1+Control!$B$2)^(C$106-Control!$B$3))</f>
        <v>9.4773573449999997</v>
      </c>
      <c r="D172" s="9">
        <f>D70/((1+Control!$B$2)^(D$106-Control!$B$3))</f>
        <v>10.963877</v>
      </c>
      <c r="E172" s="9">
        <f>E70/((1+Control!$B$2)^(E$106-Control!$B$3))</f>
        <v>0</v>
      </c>
      <c r="F172" s="9">
        <f>F70/((1+Control!$B$2)^(F$106-Control!$B$3))</f>
        <v>4.3389577353030413</v>
      </c>
      <c r="G172" s="9">
        <f>G70/((1+Control!$B$2)^(G$106-Control!$B$3))</f>
        <v>0</v>
      </c>
      <c r="H172" s="9">
        <f>H70/((1+Control!$B$2)^(H$106-Control!$B$3))</f>
        <v>0</v>
      </c>
      <c r="I172" s="9">
        <f>I70/((1+Control!$B$2)^(I$106-Control!$B$3))</f>
        <v>0</v>
      </c>
      <c r="J172" s="9">
        <f>J70/((1+Control!$B$2)^(J$106-Control!$B$3))</f>
        <v>0</v>
      </c>
      <c r="K172" s="9">
        <f>K70/((1+Control!$B$2)^(K$106-Control!$B$3))</f>
        <v>0</v>
      </c>
      <c r="L172" s="9">
        <f>L70/((1+Control!$B$2)^(L$106-Control!$B$3))</f>
        <v>0</v>
      </c>
      <c r="M172" s="9">
        <f>M70/((1+Control!$B$2)^(M$106-Control!$B$3))</f>
        <v>0</v>
      </c>
      <c r="N172" s="9">
        <f>N70/((1+Control!$B$2)^(N$106-Control!$B$3))</f>
        <v>0</v>
      </c>
      <c r="O172" s="9">
        <f>O70/((1+Control!$B$2)^(O$106-Control!$B$3))</f>
        <v>0</v>
      </c>
      <c r="P172" s="9">
        <f>P70/((1+Control!$B$2)^(P$106-Control!$B$3))</f>
        <v>0</v>
      </c>
      <c r="Q172" s="9">
        <f>Q70/((1+Control!$B$2)^(Q$106-Control!$B$3))</f>
        <v>0</v>
      </c>
      <c r="R172" s="9">
        <f>R70/((1+Control!$B$2)^(R$106-Control!$B$3))</f>
        <v>0</v>
      </c>
      <c r="S172" s="9">
        <f>S70/((1+Control!$B$2)^(S$106-Control!$B$3))</f>
        <v>0</v>
      </c>
      <c r="T172" s="9">
        <f>T70/((1+Control!$B$2)^(T$106-Control!$B$3))</f>
        <v>0</v>
      </c>
      <c r="U172" s="9">
        <f>U70/((1+Control!$B$2)^(U$106-Control!$B$3))</f>
        <v>0</v>
      </c>
      <c r="V172" s="9">
        <f>V70/((1+Control!$B$2)^(V$106-Control!$B$3))</f>
        <v>0</v>
      </c>
      <c r="W172" s="9">
        <f>W70/((1+Control!$B$2)^(W$106-Control!$B$3))</f>
        <v>0</v>
      </c>
      <c r="X172" s="9">
        <f>X70/((1+Control!$B$2)^(X$106-Control!$B$3))</f>
        <v>0</v>
      </c>
      <c r="Y172" s="9">
        <f>Y70/((1+Control!$B$2)^(Y$106-Control!$B$3))</f>
        <v>0</v>
      </c>
      <c r="Z172" s="9">
        <f>Z70/((1+Control!$B$2)^(Z$106-Control!$B$3))</f>
        <v>0</v>
      </c>
      <c r="AA172" s="9">
        <f>AA70/((1+Control!$B$2)^(AA$106-Control!$B$3))</f>
        <v>0</v>
      </c>
      <c r="AB172" s="9">
        <f>AB70/((1+Control!$B$2)^(AB$106-Control!$B$3))</f>
        <v>0</v>
      </c>
      <c r="AC172" s="9">
        <f>AC70/((1+Control!$B$2)^(AC$106-Control!$B$3))</f>
        <v>0</v>
      </c>
      <c r="AD172" s="9">
        <f>AD70/((1+Control!$B$2)^(AD$106-Control!$B$3))</f>
        <v>0</v>
      </c>
      <c r="AE172" s="9">
        <f>AE70/((1+Control!$B$2)^(AE$106-Control!$B$3))</f>
        <v>0</v>
      </c>
      <c r="AF172" s="9">
        <f>AF70/((1+Control!$B$2)^(AF$106-Control!$B$3))</f>
        <v>0</v>
      </c>
      <c r="AG172" s="9">
        <f>AG70/((1+Control!$B$2)^(AG$106-Control!$B$3))</f>
        <v>0</v>
      </c>
      <c r="AH172" s="9">
        <f>AH70/((1+Control!$B$2)^(AH$106-Control!$B$3))</f>
        <v>0</v>
      </c>
      <c r="AI172" s="9">
        <f>AI70/((1+Control!$B$2)^(AI$106-Control!$B$3))</f>
        <v>0</v>
      </c>
      <c r="AJ172" s="9">
        <f>AJ70/((1+Control!$B$2)^(AJ$106-Control!$B$3))</f>
        <v>0</v>
      </c>
      <c r="AK172" s="9">
        <f>AK70/((1+Control!$B$2)^(AK$106-Control!$B$3))</f>
        <v>0</v>
      </c>
      <c r="AL172" s="9">
        <f>AL70/((1+Control!$B$2)^(AL$106-Control!$B$3))</f>
        <v>0</v>
      </c>
      <c r="AM172" s="9">
        <f>AM70/((1+Control!$B$2)^(AM$106-Control!$B$3))</f>
        <v>0</v>
      </c>
      <c r="AN172" s="9">
        <f>AN70/((1+Control!$B$2)^(AN$106-Control!$B$3))</f>
        <v>0</v>
      </c>
      <c r="AO172" s="9">
        <f>AO70/((1+Control!$B$2)^(AO$106-Control!$B$3))</f>
        <v>0</v>
      </c>
      <c r="AP172" s="9">
        <f>AP70/((1+Control!$B$2)^(AP$106-Control!$B$3))</f>
        <v>0</v>
      </c>
      <c r="AQ172" s="9">
        <f>AQ70/((1+Control!$B$2)^(AQ$106-Control!$B$3))</f>
        <v>0</v>
      </c>
      <c r="AR172" s="9">
        <f>AR70/((1+Control!$B$2)^(AR$106-Control!$B$3))</f>
        <v>0</v>
      </c>
      <c r="AS172" s="9">
        <f>AS70/((1+Control!$B$2)^(AS$106-Control!$B$3))</f>
        <v>0</v>
      </c>
      <c r="AT172" s="9">
        <f>AT70/((1+Control!$B$2)^(AT$106-Control!$B$3))</f>
        <v>0</v>
      </c>
      <c r="AU172" s="9">
        <f>AU70/((1+Control!$B$2)^(AU$106-Control!$B$3))</f>
        <v>0</v>
      </c>
    </row>
    <row r="173" spans="1:47">
      <c r="A173" s="5" t="str">
        <f t="shared" si="2"/>
        <v>Port/Roadwayandbridge</v>
      </c>
      <c r="B173" s="9">
        <f>B71/((1+Control!$B$2)^(B$106-Control!$B$3))</f>
        <v>0.1023019875</v>
      </c>
      <c r="C173" s="9">
        <f>C71/((1+Control!$B$2)^(C$106-Control!$B$3))</f>
        <v>0</v>
      </c>
      <c r="D173" s="9">
        <f>D71/((1+Control!$B$2)^(D$106-Control!$B$3))</f>
        <v>0</v>
      </c>
      <c r="E173" s="9">
        <f>E71/((1+Control!$B$2)^(E$106-Control!$B$3))</f>
        <v>0.31032850241545895</v>
      </c>
      <c r="F173" s="9">
        <f>F71/((1+Control!$B$2)^(F$106-Control!$B$3))</f>
        <v>3.4011323484795448</v>
      </c>
      <c r="G173" s="9">
        <f>G71/((1+Control!$B$2)^(G$106-Control!$B$3))</f>
        <v>0</v>
      </c>
      <c r="H173" s="9">
        <f>H71/((1+Control!$B$2)^(H$106-Control!$B$3))</f>
        <v>0</v>
      </c>
      <c r="I173" s="9">
        <f>I71/((1+Control!$B$2)^(I$106-Control!$B$3))</f>
        <v>0</v>
      </c>
      <c r="J173" s="9">
        <f>J71/((1+Control!$B$2)^(J$106-Control!$B$3))</f>
        <v>0</v>
      </c>
      <c r="K173" s="9">
        <f>K71/((1+Control!$B$2)^(K$106-Control!$B$3))</f>
        <v>0</v>
      </c>
      <c r="L173" s="9">
        <f>L71/((1+Control!$B$2)^(L$106-Control!$B$3))</f>
        <v>0</v>
      </c>
      <c r="M173" s="9">
        <f>M71/((1+Control!$B$2)^(M$106-Control!$B$3))</f>
        <v>0</v>
      </c>
      <c r="N173" s="9">
        <f>N71/((1+Control!$B$2)^(N$106-Control!$B$3))</f>
        <v>0</v>
      </c>
      <c r="O173" s="9">
        <f>O71/((1+Control!$B$2)^(O$106-Control!$B$3))</f>
        <v>0</v>
      </c>
      <c r="P173" s="9">
        <f>P71/((1+Control!$B$2)^(P$106-Control!$B$3))</f>
        <v>0</v>
      </c>
      <c r="Q173" s="9">
        <f>Q71/((1+Control!$B$2)^(Q$106-Control!$B$3))</f>
        <v>0</v>
      </c>
      <c r="R173" s="9">
        <f>R71/((1+Control!$B$2)^(R$106-Control!$B$3))</f>
        <v>0</v>
      </c>
      <c r="S173" s="9">
        <f>S71/((1+Control!$B$2)^(S$106-Control!$B$3))</f>
        <v>0</v>
      </c>
      <c r="T173" s="9">
        <f>T71/((1+Control!$B$2)^(T$106-Control!$B$3))</f>
        <v>0</v>
      </c>
      <c r="U173" s="9">
        <f>U71/((1+Control!$B$2)^(U$106-Control!$B$3))</f>
        <v>0</v>
      </c>
      <c r="V173" s="9">
        <f>V71/((1+Control!$B$2)^(V$106-Control!$B$3))</f>
        <v>0</v>
      </c>
      <c r="W173" s="9">
        <f>W71/((1+Control!$B$2)^(W$106-Control!$B$3))</f>
        <v>0</v>
      </c>
      <c r="X173" s="9">
        <f>X71/((1+Control!$B$2)^(X$106-Control!$B$3))</f>
        <v>0</v>
      </c>
      <c r="Y173" s="9">
        <f>Y71/((1+Control!$B$2)^(Y$106-Control!$B$3))</f>
        <v>0</v>
      </c>
      <c r="Z173" s="9">
        <f>Z71/((1+Control!$B$2)^(Z$106-Control!$B$3))</f>
        <v>0</v>
      </c>
      <c r="AA173" s="9">
        <f>AA71/((1+Control!$B$2)^(AA$106-Control!$B$3))</f>
        <v>0</v>
      </c>
      <c r="AB173" s="9">
        <f>AB71/((1+Control!$B$2)^(AB$106-Control!$B$3))</f>
        <v>0</v>
      </c>
      <c r="AC173" s="9">
        <f>AC71/((1+Control!$B$2)^(AC$106-Control!$B$3))</f>
        <v>0</v>
      </c>
      <c r="AD173" s="9">
        <f>AD71/((1+Control!$B$2)^(AD$106-Control!$B$3))</f>
        <v>0</v>
      </c>
      <c r="AE173" s="9">
        <f>AE71/((1+Control!$B$2)^(AE$106-Control!$B$3))</f>
        <v>0</v>
      </c>
      <c r="AF173" s="9">
        <f>AF71/((1+Control!$B$2)^(AF$106-Control!$B$3))</f>
        <v>0</v>
      </c>
      <c r="AG173" s="9">
        <f>AG71/((1+Control!$B$2)^(AG$106-Control!$B$3))</f>
        <v>0</v>
      </c>
      <c r="AH173" s="9">
        <f>AH71/((1+Control!$B$2)^(AH$106-Control!$B$3))</f>
        <v>0</v>
      </c>
      <c r="AI173" s="9">
        <f>AI71/((1+Control!$B$2)^(AI$106-Control!$B$3))</f>
        <v>0</v>
      </c>
      <c r="AJ173" s="9">
        <f>AJ71/((1+Control!$B$2)^(AJ$106-Control!$B$3))</f>
        <v>0</v>
      </c>
      <c r="AK173" s="9">
        <f>AK71/((1+Control!$B$2)^(AK$106-Control!$B$3))</f>
        <v>0</v>
      </c>
      <c r="AL173" s="9">
        <f>AL71/((1+Control!$B$2)^(AL$106-Control!$B$3))</f>
        <v>0</v>
      </c>
      <c r="AM173" s="9">
        <f>AM71/((1+Control!$B$2)^(AM$106-Control!$B$3))</f>
        <v>0</v>
      </c>
      <c r="AN173" s="9">
        <f>AN71/((1+Control!$B$2)^(AN$106-Control!$B$3))</f>
        <v>0</v>
      </c>
      <c r="AO173" s="9">
        <f>AO71/((1+Control!$B$2)^(AO$106-Control!$B$3))</f>
        <v>0</v>
      </c>
      <c r="AP173" s="9">
        <f>AP71/((1+Control!$B$2)^(AP$106-Control!$B$3))</f>
        <v>0</v>
      </c>
      <c r="AQ173" s="9">
        <f>AQ71/((1+Control!$B$2)^(AQ$106-Control!$B$3))</f>
        <v>0</v>
      </c>
      <c r="AR173" s="9">
        <f>AR71/((1+Control!$B$2)^(AR$106-Control!$B$3))</f>
        <v>0</v>
      </c>
      <c r="AS173" s="9">
        <f>AS71/((1+Control!$B$2)^(AS$106-Control!$B$3))</f>
        <v>0</v>
      </c>
      <c r="AT173" s="9">
        <f>AT71/((1+Control!$B$2)^(AT$106-Control!$B$3))</f>
        <v>0</v>
      </c>
      <c r="AU173" s="9">
        <f>AU71/((1+Control!$B$2)^(AU$106-Control!$B$3))</f>
        <v>0</v>
      </c>
    </row>
    <row r="174" spans="1:47">
      <c r="A174" s="5" t="str">
        <f t="shared" si="2"/>
        <v>Port/Pedestrian</v>
      </c>
      <c r="B174" s="9">
        <f>B72/((1+Control!$B$2)^(B$106-Control!$B$3))</f>
        <v>0</v>
      </c>
      <c r="C174" s="9">
        <f>C72/((1+Control!$B$2)^(C$106-Control!$B$3))</f>
        <v>14.100620579999998</v>
      </c>
      <c r="D174" s="9">
        <f>D72/((1+Control!$B$2)^(D$106-Control!$B$3))</f>
        <v>0</v>
      </c>
      <c r="E174" s="9">
        <f>E72/((1+Control!$B$2)^(E$106-Control!$B$3))</f>
        <v>0</v>
      </c>
      <c r="F174" s="9">
        <f>F72/((1+Control!$B$2)^(F$106-Control!$B$3))</f>
        <v>0</v>
      </c>
      <c r="G174" s="9">
        <f>G72/((1+Control!$B$2)^(G$106-Control!$B$3))</f>
        <v>0</v>
      </c>
      <c r="H174" s="9">
        <f>H72/((1+Control!$B$2)^(H$106-Control!$B$3))</f>
        <v>0</v>
      </c>
      <c r="I174" s="9">
        <f>I72/((1+Control!$B$2)^(I$106-Control!$B$3))</f>
        <v>0</v>
      </c>
      <c r="J174" s="9">
        <f>J72/((1+Control!$B$2)^(J$106-Control!$B$3))</f>
        <v>0</v>
      </c>
      <c r="K174" s="9">
        <f>K72/((1+Control!$B$2)^(K$106-Control!$B$3))</f>
        <v>0</v>
      </c>
      <c r="L174" s="9">
        <f>L72/((1+Control!$B$2)^(L$106-Control!$B$3))</f>
        <v>0</v>
      </c>
      <c r="M174" s="9">
        <f>M72/((1+Control!$B$2)^(M$106-Control!$B$3))</f>
        <v>0</v>
      </c>
      <c r="N174" s="9">
        <f>N72/((1+Control!$B$2)^(N$106-Control!$B$3))</f>
        <v>0</v>
      </c>
      <c r="O174" s="9">
        <f>O72/((1+Control!$B$2)^(O$106-Control!$B$3))</f>
        <v>0</v>
      </c>
      <c r="P174" s="9">
        <f>P72/((1+Control!$B$2)^(P$106-Control!$B$3))</f>
        <v>0</v>
      </c>
      <c r="Q174" s="9">
        <f>Q72/((1+Control!$B$2)^(Q$106-Control!$B$3))</f>
        <v>0</v>
      </c>
      <c r="R174" s="9">
        <f>R72/((1+Control!$B$2)^(R$106-Control!$B$3))</f>
        <v>0</v>
      </c>
      <c r="S174" s="9">
        <f>S72/((1+Control!$B$2)^(S$106-Control!$B$3))</f>
        <v>0</v>
      </c>
      <c r="T174" s="9">
        <f>T72/((1+Control!$B$2)^(T$106-Control!$B$3))</f>
        <v>0</v>
      </c>
      <c r="U174" s="9">
        <f>U72/((1+Control!$B$2)^(U$106-Control!$B$3))</f>
        <v>0</v>
      </c>
      <c r="V174" s="9">
        <f>V72/((1+Control!$B$2)^(V$106-Control!$B$3))</f>
        <v>0</v>
      </c>
      <c r="W174" s="9">
        <f>W72/((1+Control!$B$2)^(W$106-Control!$B$3))</f>
        <v>0</v>
      </c>
      <c r="X174" s="9">
        <f>X72/((1+Control!$B$2)^(X$106-Control!$B$3))</f>
        <v>0</v>
      </c>
      <c r="Y174" s="9">
        <f>Y72/((1+Control!$B$2)^(Y$106-Control!$B$3))</f>
        <v>0</v>
      </c>
      <c r="Z174" s="9">
        <f>Z72/((1+Control!$B$2)^(Z$106-Control!$B$3))</f>
        <v>0</v>
      </c>
      <c r="AA174" s="9">
        <f>AA72/((1+Control!$B$2)^(AA$106-Control!$B$3))</f>
        <v>0</v>
      </c>
      <c r="AB174" s="9">
        <f>AB72/((1+Control!$B$2)^(AB$106-Control!$B$3))</f>
        <v>0</v>
      </c>
      <c r="AC174" s="9">
        <f>AC72/((1+Control!$B$2)^(AC$106-Control!$B$3))</f>
        <v>0</v>
      </c>
      <c r="AD174" s="9">
        <f>AD72/((1+Control!$B$2)^(AD$106-Control!$B$3))</f>
        <v>0</v>
      </c>
      <c r="AE174" s="9">
        <f>AE72/((1+Control!$B$2)^(AE$106-Control!$B$3))</f>
        <v>0</v>
      </c>
      <c r="AF174" s="9">
        <f>AF72/((1+Control!$B$2)^(AF$106-Control!$B$3))</f>
        <v>0</v>
      </c>
      <c r="AG174" s="9">
        <f>AG72/((1+Control!$B$2)^(AG$106-Control!$B$3))</f>
        <v>0</v>
      </c>
      <c r="AH174" s="9">
        <f>AH72/((1+Control!$B$2)^(AH$106-Control!$B$3))</f>
        <v>0</v>
      </c>
      <c r="AI174" s="9">
        <f>AI72/((1+Control!$B$2)^(AI$106-Control!$B$3))</f>
        <v>0</v>
      </c>
      <c r="AJ174" s="9">
        <f>AJ72/((1+Control!$B$2)^(AJ$106-Control!$B$3))</f>
        <v>0</v>
      </c>
      <c r="AK174" s="9">
        <f>AK72/((1+Control!$B$2)^(AK$106-Control!$B$3))</f>
        <v>0</v>
      </c>
      <c r="AL174" s="9">
        <f>AL72/((1+Control!$B$2)^(AL$106-Control!$B$3))</f>
        <v>0</v>
      </c>
      <c r="AM174" s="9">
        <f>AM72/((1+Control!$B$2)^(AM$106-Control!$B$3))</f>
        <v>0</v>
      </c>
      <c r="AN174" s="9">
        <f>AN72/((1+Control!$B$2)^(AN$106-Control!$B$3))</f>
        <v>0</v>
      </c>
      <c r="AO174" s="9">
        <f>AO72/((1+Control!$B$2)^(AO$106-Control!$B$3))</f>
        <v>0</v>
      </c>
      <c r="AP174" s="9">
        <f>AP72/((1+Control!$B$2)^(AP$106-Control!$B$3))</f>
        <v>0</v>
      </c>
      <c r="AQ174" s="9">
        <f>AQ72/((1+Control!$B$2)^(AQ$106-Control!$B$3))</f>
        <v>0</v>
      </c>
      <c r="AR174" s="9">
        <f>AR72/((1+Control!$B$2)^(AR$106-Control!$B$3))</f>
        <v>0</v>
      </c>
      <c r="AS174" s="9">
        <f>AS72/((1+Control!$B$2)^(AS$106-Control!$B$3))</f>
        <v>0</v>
      </c>
      <c r="AT174" s="9">
        <f>AT72/((1+Control!$B$2)^(AT$106-Control!$B$3))</f>
        <v>0</v>
      </c>
      <c r="AU174" s="9">
        <f>AU72/((1+Control!$B$2)^(AU$106-Control!$B$3))</f>
        <v>0</v>
      </c>
    </row>
    <row r="175" spans="1:47">
      <c r="A175" s="5" t="str">
        <f t="shared" si="2"/>
        <v>Port/Bike</v>
      </c>
      <c r="B175" s="9">
        <f>B73/((1+Control!$B$2)^(B$106-Control!$B$3))</f>
        <v>0</v>
      </c>
      <c r="C175" s="9">
        <f>C73/((1+Control!$B$2)^(C$106-Control!$B$3))</f>
        <v>1.61766981</v>
      </c>
      <c r="D175" s="9">
        <f>D73/((1+Control!$B$2)^(D$106-Control!$B$3))</f>
        <v>0</v>
      </c>
      <c r="E175" s="9">
        <f>E73/((1+Control!$B$2)^(E$106-Control!$B$3))</f>
        <v>0</v>
      </c>
      <c r="F175" s="9">
        <f>F73/((1+Control!$B$2)^(F$106-Control!$B$3))</f>
        <v>0</v>
      </c>
      <c r="G175" s="9">
        <f>G73/((1+Control!$B$2)^(G$106-Control!$B$3))</f>
        <v>0</v>
      </c>
      <c r="H175" s="9">
        <f>H73/((1+Control!$B$2)^(H$106-Control!$B$3))</f>
        <v>0</v>
      </c>
      <c r="I175" s="9">
        <f>I73/((1+Control!$B$2)^(I$106-Control!$B$3))</f>
        <v>0</v>
      </c>
      <c r="J175" s="9">
        <f>J73/((1+Control!$B$2)^(J$106-Control!$B$3))</f>
        <v>0</v>
      </c>
      <c r="K175" s="9">
        <f>K73/((1+Control!$B$2)^(K$106-Control!$B$3))</f>
        <v>0</v>
      </c>
      <c r="L175" s="9">
        <f>L73/((1+Control!$B$2)^(L$106-Control!$B$3))</f>
        <v>0</v>
      </c>
      <c r="M175" s="9">
        <f>M73/((1+Control!$B$2)^(M$106-Control!$B$3))</f>
        <v>0</v>
      </c>
      <c r="N175" s="9">
        <f>N73/((1+Control!$B$2)^(N$106-Control!$B$3))</f>
        <v>0</v>
      </c>
      <c r="O175" s="9">
        <f>O73/((1+Control!$B$2)^(O$106-Control!$B$3))</f>
        <v>0</v>
      </c>
      <c r="P175" s="9">
        <f>P73/((1+Control!$B$2)^(P$106-Control!$B$3))</f>
        <v>0</v>
      </c>
      <c r="Q175" s="9">
        <f>Q73/((1+Control!$B$2)^(Q$106-Control!$B$3))</f>
        <v>0</v>
      </c>
      <c r="R175" s="9">
        <f>R73/((1+Control!$B$2)^(R$106-Control!$B$3))</f>
        <v>0</v>
      </c>
      <c r="S175" s="9">
        <f>S73/((1+Control!$B$2)^(S$106-Control!$B$3))</f>
        <v>0</v>
      </c>
      <c r="T175" s="9">
        <f>T73/((1+Control!$B$2)^(T$106-Control!$B$3))</f>
        <v>0</v>
      </c>
      <c r="U175" s="9">
        <f>U73/((1+Control!$B$2)^(U$106-Control!$B$3))</f>
        <v>0</v>
      </c>
      <c r="V175" s="9">
        <f>V73/((1+Control!$B$2)^(V$106-Control!$B$3))</f>
        <v>0</v>
      </c>
      <c r="W175" s="9">
        <f>W73/((1+Control!$B$2)^(W$106-Control!$B$3))</f>
        <v>0</v>
      </c>
      <c r="X175" s="9">
        <f>X73/((1+Control!$B$2)^(X$106-Control!$B$3))</f>
        <v>0</v>
      </c>
      <c r="Y175" s="9">
        <f>Y73/((1+Control!$B$2)^(Y$106-Control!$B$3))</f>
        <v>0</v>
      </c>
      <c r="Z175" s="9">
        <f>Z73/((1+Control!$B$2)^(Z$106-Control!$B$3))</f>
        <v>0</v>
      </c>
      <c r="AA175" s="9">
        <f>AA73/((1+Control!$B$2)^(AA$106-Control!$B$3))</f>
        <v>0</v>
      </c>
      <c r="AB175" s="9">
        <f>AB73/((1+Control!$B$2)^(AB$106-Control!$B$3))</f>
        <v>0</v>
      </c>
      <c r="AC175" s="9">
        <f>AC73/((1+Control!$B$2)^(AC$106-Control!$B$3))</f>
        <v>0</v>
      </c>
      <c r="AD175" s="9">
        <f>AD73/((1+Control!$B$2)^(AD$106-Control!$B$3))</f>
        <v>0</v>
      </c>
      <c r="AE175" s="9">
        <f>AE73/((1+Control!$B$2)^(AE$106-Control!$B$3))</f>
        <v>0</v>
      </c>
      <c r="AF175" s="9">
        <f>AF73/((1+Control!$B$2)^(AF$106-Control!$B$3))</f>
        <v>0</v>
      </c>
      <c r="AG175" s="9">
        <f>AG73/((1+Control!$B$2)^(AG$106-Control!$B$3))</f>
        <v>0</v>
      </c>
      <c r="AH175" s="9">
        <f>AH73/((1+Control!$B$2)^(AH$106-Control!$B$3))</f>
        <v>0</v>
      </c>
      <c r="AI175" s="9">
        <f>AI73/((1+Control!$B$2)^(AI$106-Control!$B$3))</f>
        <v>0</v>
      </c>
      <c r="AJ175" s="9">
        <f>AJ73/((1+Control!$B$2)^(AJ$106-Control!$B$3))</f>
        <v>0</v>
      </c>
      <c r="AK175" s="9">
        <f>AK73/((1+Control!$B$2)^(AK$106-Control!$B$3))</f>
        <v>0</v>
      </c>
      <c r="AL175" s="9">
        <f>AL73/((1+Control!$B$2)^(AL$106-Control!$B$3))</f>
        <v>0</v>
      </c>
      <c r="AM175" s="9">
        <f>AM73/((1+Control!$B$2)^(AM$106-Control!$B$3))</f>
        <v>0</v>
      </c>
      <c r="AN175" s="9">
        <f>AN73/((1+Control!$B$2)^(AN$106-Control!$B$3))</f>
        <v>0</v>
      </c>
      <c r="AO175" s="9">
        <f>AO73/((1+Control!$B$2)^(AO$106-Control!$B$3))</f>
        <v>0</v>
      </c>
      <c r="AP175" s="9">
        <f>AP73/((1+Control!$B$2)^(AP$106-Control!$B$3))</f>
        <v>0</v>
      </c>
      <c r="AQ175" s="9">
        <f>AQ73/((1+Control!$B$2)^(AQ$106-Control!$B$3))</f>
        <v>0</v>
      </c>
      <c r="AR175" s="9">
        <f>AR73/((1+Control!$B$2)^(AR$106-Control!$B$3))</f>
        <v>0</v>
      </c>
      <c r="AS175" s="9">
        <f>AS73/((1+Control!$B$2)^(AS$106-Control!$B$3))</f>
        <v>0</v>
      </c>
      <c r="AT175" s="9">
        <f>AT73/((1+Control!$B$2)^(AT$106-Control!$B$3))</f>
        <v>0</v>
      </c>
      <c r="AU175" s="9">
        <f>AU73/((1+Control!$B$2)^(AU$106-Control!$B$3))</f>
        <v>0</v>
      </c>
    </row>
    <row r="176" spans="1:47">
      <c r="A176" s="5" t="str">
        <f t="shared" si="2"/>
        <v>Port/Other</v>
      </c>
      <c r="B176" s="9">
        <f>B74/((1+Control!$B$2)^(B$106-Control!$B$3))</f>
        <v>0</v>
      </c>
      <c r="C176" s="9">
        <f>C74/((1+Control!$B$2)^(C$106-Control!$B$3))</f>
        <v>0</v>
      </c>
      <c r="D176" s="9">
        <f>D74/((1+Control!$B$2)^(D$106-Control!$B$3))</f>
        <v>0</v>
      </c>
      <c r="E176" s="9">
        <f>E74/((1+Control!$B$2)^(E$106-Control!$B$3))</f>
        <v>0</v>
      </c>
      <c r="F176" s="9">
        <f>F74/((1+Control!$B$2)^(F$106-Control!$B$3))</f>
        <v>0</v>
      </c>
      <c r="G176" s="9">
        <f>G74/((1+Control!$B$2)^(G$106-Control!$B$3))</f>
        <v>0</v>
      </c>
      <c r="H176" s="9">
        <f>H74/((1+Control!$B$2)^(H$106-Control!$B$3))</f>
        <v>0</v>
      </c>
      <c r="I176" s="9">
        <f>I74/((1+Control!$B$2)^(I$106-Control!$B$3))</f>
        <v>0</v>
      </c>
      <c r="J176" s="9">
        <f>J74/((1+Control!$B$2)^(J$106-Control!$B$3))</f>
        <v>0</v>
      </c>
      <c r="K176" s="9">
        <f>K74/((1+Control!$B$2)^(K$106-Control!$B$3))</f>
        <v>0</v>
      </c>
      <c r="L176" s="9">
        <f>L74/((1+Control!$B$2)^(L$106-Control!$B$3))</f>
        <v>0</v>
      </c>
      <c r="M176" s="9">
        <f>M74/((1+Control!$B$2)^(M$106-Control!$B$3))</f>
        <v>0</v>
      </c>
      <c r="N176" s="9">
        <f>N74/((1+Control!$B$2)^(N$106-Control!$B$3))</f>
        <v>0</v>
      </c>
      <c r="O176" s="9">
        <f>O74/((1+Control!$B$2)^(O$106-Control!$B$3))</f>
        <v>0</v>
      </c>
      <c r="P176" s="9">
        <f>P74/((1+Control!$B$2)^(P$106-Control!$B$3))</f>
        <v>0</v>
      </c>
      <c r="Q176" s="9">
        <f>Q74/((1+Control!$B$2)^(Q$106-Control!$B$3))</f>
        <v>0</v>
      </c>
      <c r="R176" s="9">
        <f>R74/((1+Control!$B$2)^(R$106-Control!$B$3))</f>
        <v>0</v>
      </c>
      <c r="S176" s="9">
        <f>S74/((1+Control!$B$2)^(S$106-Control!$B$3))</f>
        <v>0</v>
      </c>
      <c r="T176" s="9">
        <f>T74/((1+Control!$B$2)^(T$106-Control!$B$3))</f>
        <v>0</v>
      </c>
      <c r="U176" s="9">
        <f>U74/((1+Control!$B$2)^(U$106-Control!$B$3))</f>
        <v>0</v>
      </c>
      <c r="V176" s="9">
        <f>V74/((1+Control!$B$2)^(V$106-Control!$B$3))</f>
        <v>0</v>
      </c>
      <c r="W176" s="9">
        <f>W74/((1+Control!$B$2)^(W$106-Control!$B$3))</f>
        <v>0</v>
      </c>
      <c r="X176" s="9">
        <f>X74/((1+Control!$B$2)^(X$106-Control!$B$3))</f>
        <v>0</v>
      </c>
      <c r="Y176" s="9">
        <f>Y74/((1+Control!$B$2)^(Y$106-Control!$B$3))</f>
        <v>0</v>
      </c>
      <c r="Z176" s="9">
        <f>Z74/((1+Control!$B$2)^(Z$106-Control!$B$3))</f>
        <v>0</v>
      </c>
      <c r="AA176" s="9">
        <f>AA74/((1+Control!$B$2)^(AA$106-Control!$B$3))</f>
        <v>0</v>
      </c>
      <c r="AB176" s="9">
        <f>AB74/((1+Control!$B$2)^(AB$106-Control!$B$3))</f>
        <v>0</v>
      </c>
      <c r="AC176" s="9">
        <f>AC74/((1+Control!$B$2)^(AC$106-Control!$B$3))</f>
        <v>0</v>
      </c>
      <c r="AD176" s="9">
        <f>AD74/((1+Control!$B$2)^(AD$106-Control!$B$3))</f>
        <v>0</v>
      </c>
      <c r="AE176" s="9">
        <f>AE74/((1+Control!$B$2)^(AE$106-Control!$B$3))</f>
        <v>0</v>
      </c>
      <c r="AF176" s="9">
        <f>AF74/((1+Control!$B$2)^(AF$106-Control!$B$3))</f>
        <v>0</v>
      </c>
      <c r="AG176" s="9">
        <f>AG74/((1+Control!$B$2)^(AG$106-Control!$B$3))</f>
        <v>0</v>
      </c>
      <c r="AH176" s="9">
        <f>AH74/((1+Control!$B$2)^(AH$106-Control!$B$3))</f>
        <v>0</v>
      </c>
      <c r="AI176" s="9">
        <f>AI74/((1+Control!$B$2)^(AI$106-Control!$B$3))</f>
        <v>0</v>
      </c>
      <c r="AJ176" s="9">
        <f>AJ74/((1+Control!$B$2)^(AJ$106-Control!$B$3))</f>
        <v>0</v>
      </c>
      <c r="AK176" s="9">
        <f>AK74/((1+Control!$B$2)^(AK$106-Control!$B$3))</f>
        <v>0</v>
      </c>
      <c r="AL176" s="9">
        <f>AL74/((1+Control!$B$2)^(AL$106-Control!$B$3))</f>
        <v>0</v>
      </c>
      <c r="AM176" s="9">
        <f>AM74/((1+Control!$B$2)^(AM$106-Control!$B$3))</f>
        <v>0</v>
      </c>
      <c r="AN176" s="9">
        <f>AN74/((1+Control!$B$2)^(AN$106-Control!$B$3))</f>
        <v>0</v>
      </c>
      <c r="AO176" s="9">
        <f>AO74/((1+Control!$B$2)^(AO$106-Control!$B$3))</f>
        <v>0</v>
      </c>
      <c r="AP176" s="9">
        <f>AP74/((1+Control!$B$2)^(AP$106-Control!$B$3))</f>
        <v>0</v>
      </c>
      <c r="AQ176" s="9">
        <f>AQ74/((1+Control!$B$2)^(AQ$106-Control!$B$3))</f>
        <v>0</v>
      </c>
      <c r="AR176" s="9">
        <f>AR74/((1+Control!$B$2)^(AR$106-Control!$B$3))</f>
        <v>0</v>
      </c>
      <c r="AS176" s="9">
        <f>AS74/((1+Control!$B$2)^(AS$106-Control!$B$3))</f>
        <v>0</v>
      </c>
      <c r="AT176" s="9">
        <f>AT74/((1+Control!$B$2)^(AT$106-Control!$B$3))</f>
        <v>0</v>
      </c>
      <c r="AU176" s="9">
        <f>AU74/((1+Control!$B$2)^(AU$106-Control!$B$3))</f>
        <v>0</v>
      </c>
    </row>
    <row r="177" spans="1:47">
      <c r="A177" s="5" t="str">
        <f t="shared" si="2"/>
        <v>City/Bike</v>
      </c>
      <c r="B177" s="9">
        <f>B75/((1+Control!$B$2)^(B$106-Control!$B$3))</f>
        <v>0</v>
      </c>
      <c r="C177" s="9">
        <f>C75/((1+Control!$B$2)^(C$106-Control!$B$3))</f>
        <v>1.1277163349999999</v>
      </c>
      <c r="D177" s="9">
        <f>D75/((1+Control!$B$2)^(D$106-Control!$B$3))</f>
        <v>0</v>
      </c>
      <c r="E177" s="9">
        <f>E75/((1+Control!$B$2)^(E$106-Control!$B$3))</f>
        <v>0</v>
      </c>
      <c r="F177" s="9">
        <f>F75/((1+Control!$B$2)^(F$106-Control!$B$3))</f>
        <v>0</v>
      </c>
      <c r="G177" s="9">
        <f>G75/((1+Control!$B$2)^(G$106-Control!$B$3))</f>
        <v>0</v>
      </c>
      <c r="H177" s="9">
        <f>H75/((1+Control!$B$2)^(H$106-Control!$B$3))</f>
        <v>0</v>
      </c>
      <c r="I177" s="9">
        <f>I75/((1+Control!$B$2)^(I$106-Control!$B$3))</f>
        <v>0</v>
      </c>
      <c r="J177" s="9">
        <f>J75/((1+Control!$B$2)^(J$106-Control!$B$3))</f>
        <v>0</v>
      </c>
      <c r="K177" s="9">
        <f>K75/((1+Control!$B$2)^(K$106-Control!$B$3))</f>
        <v>0</v>
      </c>
      <c r="L177" s="9">
        <f>L75/((1+Control!$B$2)^(L$106-Control!$B$3))</f>
        <v>0</v>
      </c>
      <c r="M177" s="9">
        <f>M75/((1+Control!$B$2)^(M$106-Control!$B$3))</f>
        <v>0</v>
      </c>
      <c r="N177" s="9">
        <f>N75/((1+Control!$B$2)^(N$106-Control!$B$3))</f>
        <v>0</v>
      </c>
      <c r="O177" s="9">
        <f>O75/((1+Control!$B$2)^(O$106-Control!$B$3))</f>
        <v>0</v>
      </c>
      <c r="P177" s="9">
        <f>P75/((1+Control!$B$2)^(P$106-Control!$B$3))</f>
        <v>0</v>
      </c>
      <c r="Q177" s="9">
        <f>Q75/((1+Control!$B$2)^(Q$106-Control!$B$3))</f>
        <v>0</v>
      </c>
      <c r="R177" s="9">
        <f>R75/((1+Control!$B$2)^(R$106-Control!$B$3))</f>
        <v>0</v>
      </c>
      <c r="S177" s="9">
        <f>S75/((1+Control!$B$2)^(S$106-Control!$B$3))</f>
        <v>0</v>
      </c>
      <c r="T177" s="9">
        <f>T75/((1+Control!$B$2)^(T$106-Control!$B$3))</f>
        <v>0</v>
      </c>
      <c r="U177" s="9">
        <f>U75/((1+Control!$B$2)^(U$106-Control!$B$3))</f>
        <v>0</v>
      </c>
      <c r="V177" s="9">
        <f>V75/((1+Control!$B$2)^(V$106-Control!$B$3))</f>
        <v>0</v>
      </c>
      <c r="W177" s="9">
        <f>W75/((1+Control!$B$2)^(W$106-Control!$B$3))</f>
        <v>0</v>
      </c>
      <c r="X177" s="9">
        <f>X75/((1+Control!$B$2)^(X$106-Control!$B$3))</f>
        <v>0</v>
      </c>
      <c r="Y177" s="9">
        <f>Y75/((1+Control!$B$2)^(Y$106-Control!$B$3))</f>
        <v>0</v>
      </c>
      <c r="Z177" s="9">
        <f>Z75/((1+Control!$B$2)^(Z$106-Control!$B$3))</f>
        <v>0</v>
      </c>
      <c r="AA177" s="9">
        <f>AA75/((1+Control!$B$2)^(AA$106-Control!$B$3))</f>
        <v>0</v>
      </c>
      <c r="AB177" s="9">
        <f>AB75/((1+Control!$B$2)^(AB$106-Control!$B$3))</f>
        <v>0</v>
      </c>
      <c r="AC177" s="9">
        <f>AC75/((1+Control!$B$2)^(AC$106-Control!$B$3))</f>
        <v>0</v>
      </c>
      <c r="AD177" s="9">
        <f>AD75/((1+Control!$B$2)^(AD$106-Control!$B$3))</f>
        <v>0</v>
      </c>
      <c r="AE177" s="9">
        <f>AE75/((1+Control!$B$2)^(AE$106-Control!$B$3))</f>
        <v>0</v>
      </c>
      <c r="AF177" s="9">
        <f>AF75/((1+Control!$B$2)^(AF$106-Control!$B$3))</f>
        <v>0</v>
      </c>
      <c r="AG177" s="9">
        <f>AG75/((1+Control!$B$2)^(AG$106-Control!$B$3))</f>
        <v>0</v>
      </c>
      <c r="AH177" s="9">
        <f>AH75/((1+Control!$B$2)^(AH$106-Control!$B$3))</f>
        <v>0</v>
      </c>
      <c r="AI177" s="9">
        <f>AI75/((1+Control!$B$2)^(AI$106-Control!$B$3))</f>
        <v>0</v>
      </c>
      <c r="AJ177" s="9">
        <f>AJ75/((1+Control!$B$2)^(AJ$106-Control!$B$3))</f>
        <v>0</v>
      </c>
      <c r="AK177" s="9">
        <f>AK75/((1+Control!$B$2)^(AK$106-Control!$B$3))</f>
        <v>0</v>
      </c>
      <c r="AL177" s="9">
        <f>AL75/((1+Control!$B$2)^(AL$106-Control!$B$3))</f>
        <v>0</v>
      </c>
      <c r="AM177" s="9">
        <f>AM75/((1+Control!$B$2)^(AM$106-Control!$B$3))</f>
        <v>0</v>
      </c>
      <c r="AN177" s="9">
        <f>AN75/((1+Control!$B$2)^(AN$106-Control!$B$3))</f>
        <v>0</v>
      </c>
      <c r="AO177" s="9">
        <f>AO75/((1+Control!$B$2)^(AO$106-Control!$B$3))</f>
        <v>0</v>
      </c>
      <c r="AP177" s="9">
        <f>AP75/((1+Control!$B$2)^(AP$106-Control!$B$3))</f>
        <v>0</v>
      </c>
      <c r="AQ177" s="9">
        <f>AQ75/((1+Control!$B$2)^(AQ$106-Control!$B$3))</f>
        <v>0</v>
      </c>
      <c r="AR177" s="9">
        <f>AR75/((1+Control!$B$2)^(AR$106-Control!$B$3))</f>
        <v>0</v>
      </c>
      <c r="AS177" s="9">
        <f>AS75/((1+Control!$B$2)^(AS$106-Control!$B$3))</f>
        <v>0</v>
      </c>
      <c r="AT177" s="9">
        <f>AT75/((1+Control!$B$2)^(AT$106-Control!$B$3))</f>
        <v>0</v>
      </c>
      <c r="AU177" s="9">
        <f>AU75/((1+Control!$B$2)^(AU$106-Control!$B$3))</f>
        <v>0</v>
      </c>
    </row>
    <row r="178" spans="1:47">
      <c r="A178" s="5" t="str">
        <f t="shared" ref="A178:A200" si="3">A76</f>
        <v>City/System/corridorplanning</v>
      </c>
      <c r="B178" s="9">
        <f>B76/((1+Control!$B$2)^(B$106-Control!$B$3))</f>
        <v>0</v>
      </c>
      <c r="C178" s="9">
        <f>C76/((1+Control!$B$2)^(C$106-Control!$B$3))</f>
        <v>0</v>
      </c>
      <c r="D178" s="9">
        <f>D76/((1+Control!$B$2)^(D$106-Control!$B$3))</f>
        <v>4.7300000000000004</v>
      </c>
      <c r="E178" s="9">
        <f>E76/((1+Control!$B$2)^(E$106-Control!$B$3))</f>
        <v>0.53838357487922717</v>
      </c>
      <c r="F178" s="9">
        <f>F76/((1+Control!$B$2)^(F$106-Control!$B$3))</f>
        <v>0</v>
      </c>
      <c r="G178" s="9">
        <f>G76/((1+Control!$B$2)^(G$106-Control!$B$3))</f>
        <v>0</v>
      </c>
      <c r="H178" s="9">
        <f>H76/((1+Control!$B$2)^(H$106-Control!$B$3))</f>
        <v>0</v>
      </c>
      <c r="I178" s="9">
        <f>I76/((1+Control!$B$2)^(I$106-Control!$B$3))</f>
        <v>0</v>
      </c>
      <c r="J178" s="9">
        <f>J76/((1+Control!$B$2)^(J$106-Control!$B$3))</f>
        <v>0</v>
      </c>
      <c r="K178" s="9">
        <f>K76/((1+Control!$B$2)^(K$106-Control!$B$3))</f>
        <v>0</v>
      </c>
      <c r="L178" s="9">
        <f>L76/((1+Control!$B$2)^(L$106-Control!$B$3))</f>
        <v>0</v>
      </c>
      <c r="M178" s="9">
        <f>M76/((1+Control!$B$2)^(M$106-Control!$B$3))</f>
        <v>0</v>
      </c>
      <c r="N178" s="9">
        <f>N76/((1+Control!$B$2)^(N$106-Control!$B$3))</f>
        <v>0</v>
      </c>
      <c r="O178" s="9">
        <f>O76/((1+Control!$B$2)^(O$106-Control!$B$3))</f>
        <v>0</v>
      </c>
      <c r="P178" s="9">
        <f>P76/((1+Control!$B$2)^(P$106-Control!$B$3))</f>
        <v>0</v>
      </c>
      <c r="Q178" s="9">
        <f>Q76/((1+Control!$B$2)^(Q$106-Control!$B$3))</f>
        <v>0</v>
      </c>
      <c r="R178" s="9">
        <f>R76/((1+Control!$B$2)^(R$106-Control!$B$3))</f>
        <v>0</v>
      </c>
      <c r="S178" s="9">
        <f>S76/((1+Control!$B$2)^(S$106-Control!$B$3))</f>
        <v>0</v>
      </c>
      <c r="T178" s="9">
        <f>T76/((1+Control!$B$2)^(T$106-Control!$B$3))</f>
        <v>0</v>
      </c>
      <c r="U178" s="9">
        <f>U76/((1+Control!$B$2)^(U$106-Control!$B$3))</f>
        <v>0</v>
      </c>
      <c r="V178" s="9">
        <f>V76/((1+Control!$B$2)^(V$106-Control!$B$3))</f>
        <v>0</v>
      </c>
      <c r="W178" s="9">
        <f>W76/((1+Control!$B$2)^(W$106-Control!$B$3))</f>
        <v>0</v>
      </c>
      <c r="X178" s="9">
        <f>X76/((1+Control!$B$2)^(X$106-Control!$B$3))</f>
        <v>0</v>
      </c>
      <c r="Y178" s="9">
        <f>Y76/((1+Control!$B$2)^(Y$106-Control!$B$3))</f>
        <v>0</v>
      </c>
      <c r="Z178" s="9">
        <f>Z76/((1+Control!$B$2)^(Z$106-Control!$B$3))</f>
        <v>0</v>
      </c>
      <c r="AA178" s="9">
        <f>AA76/((1+Control!$B$2)^(AA$106-Control!$B$3))</f>
        <v>0</v>
      </c>
      <c r="AB178" s="9">
        <f>AB76/((1+Control!$B$2)^(AB$106-Control!$B$3))</f>
        <v>0</v>
      </c>
      <c r="AC178" s="9">
        <f>AC76/((1+Control!$B$2)^(AC$106-Control!$B$3))</f>
        <v>0</v>
      </c>
      <c r="AD178" s="9">
        <f>AD76/((1+Control!$B$2)^(AD$106-Control!$B$3))</f>
        <v>0</v>
      </c>
      <c r="AE178" s="9">
        <f>AE76/((1+Control!$B$2)^(AE$106-Control!$B$3))</f>
        <v>0</v>
      </c>
      <c r="AF178" s="9">
        <f>AF76/((1+Control!$B$2)^(AF$106-Control!$B$3))</f>
        <v>0</v>
      </c>
      <c r="AG178" s="9">
        <f>AG76/((1+Control!$B$2)^(AG$106-Control!$B$3))</f>
        <v>0</v>
      </c>
      <c r="AH178" s="9">
        <f>AH76/((1+Control!$B$2)^(AH$106-Control!$B$3))</f>
        <v>0</v>
      </c>
      <c r="AI178" s="9">
        <f>AI76/((1+Control!$B$2)^(AI$106-Control!$B$3))</f>
        <v>0</v>
      </c>
      <c r="AJ178" s="9">
        <f>AJ76/((1+Control!$B$2)^(AJ$106-Control!$B$3))</f>
        <v>0</v>
      </c>
      <c r="AK178" s="9">
        <f>AK76/((1+Control!$B$2)^(AK$106-Control!$B$3))</f>
        <v>0</v>
      </c>
      <c r="AL178" s="9">
        <f>AL76/((1+Control!$B$2)^(AL$106-Control!$B$3))</f>
        <v>0</v>
      </c>
      <c r="AM178" s="9">
        <f>AM76/((1+Control!$B$2)^(AM$106-Control!$B$3))</f>
        <v>0</v>
      </c>
      <c r="AN178" s="9">
        <f>AN76/((1+Control!$B$2)^(AN$106-Control!$B$3))</f>
        <v>0</v>
      </c>
      <c r="AO178" s="9">
        <f>AO76/((1+Control!$B$2)^(AO$106-Control!$B$3))</f>
        <v>0</v>
      </c>
      <c r="AP178" s="9">
        <f>AP76/((1+Control!$B$2)^(AP$106-Control!$B$3))</f>
        <v>0</v>
      </c>
      <c r="AQ178" s="9">
        <f>AQ76/((1+Control!$B$2)^(AQ$106-Control!$B$3))</f>
        <v>0</v>
      </c>
      <c r="AR178" s="9">
        <f>AR76/((1+Control!$B$2)^(AR$106-Control!$B$3))</f>
        <v>0</v>
      </c>
      <c r="AS178" s="9">
        <f>AS76/((1+Control!$B$2)^(AS$106-Control!$B$3))</f>
        <v>0</v>
      </c>
      <c r="AT178" s="9">
        <f>AT76/((1+Control!$B$2)^(AT$106-Control!$B$3))</f>
        <v>0</v>
      </c>
      <c r="AU178" s="9">
        <f>AU76/((1+Control!$B$2)^(AU$106-Control!$B$3))</f>
        <v>0</v>
      </c>
    </row>
    <row r="179" spans="1:47">
      <c r="A179" s="5" t="str">
        <f t="shared" si="3"/>
        <v>Other/Roadwayandbridge</v>
      </c>
      <c r="B179" s="9">
        <f>B77/((1+Control!$B$2)^(B$106-Control!$B$3))</f>
        <v>0</v>
      </c>
      <c r="C179" s="9">
        <f>C77/((1+Control!$B$2)^(C$106-Control!$B$3))</f>
        <v>1.7248761449999999</v>
      </c>
      <c r="D179" s="9">
        <f>D77/((1+Control!$B$2)^(D$106-Control!$B$3))</f>
        <v>0</v>
      </c>
      <c r="E179" s="9">
        <f>E77/((1+Control!$B$2)^(E$106-Control!$B$3))</f>
        <v>0</v>
      </c>
      <c r="F179" s="9">
        <f>F77/((1+Control!$B$2)^(F$106-Control!$B$3))</f>
        <v>0</v>
      </c>
      <c r="G179" s="9">
        <f>G77/((1+Control!$B$2)^(G$106-Control!$B$3))</f>
        <v>0</v>
      </c>
      <c r="H179" s="9">
        <f>H77/((1+Control!$B$2)^(H$106-Control!$B$3))</f>
        <v>0</v>
      </c>
      <c r="I179" s="9">
        <f>I77/((1+Control!$B$2)^(I$106-Control!$B$3))</f>
        <v>0</v>
      </c>
      <c r="J179" s="9">
        <f>J77/((1+Control!$B$2)^(J$106-Control!$B$3))</f>
        <v>0</v>
      </c>
      <c r="K179" s="9">
        <f>K77/((1+Control!$B$2)^(K$106-Control!$B$3))</f>
        <v>0</v>
      </c>
      <c r="L179" s="9">
        <f>L77/((1+Control!$B$2)^(L$106-Control!$B$3))</f>
        <v>0</v>
      </c>
      <c r="M179" s="9">
        <f>M77/((1+Control!$B$2)^(M$106-Control!$B$3))</f>
        <v>0</v>
      </c>
      <c r="N179" s="9">
        <f>N77/((1+Control!$B$2)^(N$106-Control!$B$3))</f>
        <v>0</v>
      </c>
      <c r="O179" s="9">
        <f>O77/((1+Control!$B$2)^(O$106-Control!$B$3))</f>
        <v>0</v>
      </c>
      <c r="P179" s="9">
        <f>P77/((1+Control!$B$2)^(P$106-Control!$B$3))</f>
        <v>0</v>
      </c>
      <c r="Q179" s="9">
        <f>Q77/((1+Control!$B$2)^(Q$106-Control!$B$3))</f>
        <v>0</v>
      </c>
      <c r="R179" s="9">
        <f>R77/((1+Control!$B$2)^(R$106-Control!$B$3))</f>
        <v>0</v>
      </c>
      <c r="S179" s="9">
        <f>S77/((1+Control!$B$2)^(S$106-Control!$B$3))</f>
        <v>0</v>
      </c>
      <c r="T179" s="9">
        <f>T77/((1+Control!$B$2)^(T$106-Control!$B$3))</f>
        <v>0</v>
      </c>
      <c r="U179" s="9">
        <f>U77/((1+Control!$B$2)^(U$106-Control!$B$3))</f>
        <v>0</v>
      </c>
      <c r="V179" s="9">
        <f>V77/((1+Control!$B$2)^(V$106-Control!$B$3))</f>
        <v>0</v>
      </c>
      <c r="W179" s="9">
        <f>W77/((1+Control!$B$2)^(W$106-Control!$B$3))</f>
        <v>0</v>
      </c>
      <c r="X179" s="9">
        <f>X77/((1+Control!$B$2)^(X$106-Control!$B$3))</f>
        <v>0</v>
      </c>
      <c r="Y179" s="9">
        <f>Y77/((1+Control!$B$2)^(Y$106-Control!$B$3))</f>
        <v>0</v>
      </c>
      <c r="Z179" s="9">
        <f>Z77/((1+Control!$B$2)^(Z$106-Control!$B$3))</f>
        <v>0</v>
      </c>
      <c r="AA179" s="9">
        <f>AA77/((1+Control!$B$2)^(AA$106-Control!$B$3))</f>
        <v>0</v>
      </c>
      <c r="AB179" s="9">
        <f>AB77/((1+Control!$B$2)^(AB$106-Control!$B$3))</f>
        <v>0</v>
      </c>
      <c r="AC179" s="9">
        <f>AC77/((1+Control!$B$2)^(AC$106-Control!$B$3))</f>
        <v>0</v>
      </c>
      <c r="AD179" s="9">
        <f>AD77/((1+Control!$B$2)^(AD$106-Control!$B$3))</f>
        <v>0</v>
      </c>
      <c r="AE179" s="9">
        <f>AE77/((1+Control!$B$2)^(AE$106-Control!$B$3))</f>
        <v>0</v>
      </c>
      <c r="AF179" s="9">
        <f>AF77/((1+Control!$B$2)^(AF$106-Control!$B$3))</f>
        <v>0</v>
      </c>
      <c r="AG179" s="9">
        <f>AG77/((1+Control!$B$2)^(AG$106-Control!$B$3))</f>
        <v>0</v>
      </c>
      <c r="AH179" s="9">
        <f>AH77/((1+Control!$B$2)^(AH$106-Control!$B$3))</f>
        <v>0</v>
      </c>
      <c r="AI179" s="9">
        <f>AI77/((1+Control!$B$2)^(AI$106-Control!$B$3))</f>
        <v>0</v>
      </c>
      <c r="AJ179" s="9">
        <f>AJ77/((1+Control!$B$2)^(AJ$106-Control!$B$3))</f>
        <v>0</v>
      </c>
      <c r="AK179" s="9">
        <f>AK77/((1+Control!$B$2)^(AK$106-Control!$B$3))</f>
        <v>0</v>
      </c>
      <c r="AL179" s="9">
        <f>AL77/((1+Control!$B$2)^(AL$106-Control!$B$3))</f>
        <v>0</v>
      </c>
      <c r="AM179" s="9">
        <f>AM77/((1+Control!$B$2)^(AM$106-Control!$B$3))</f>
        <v>0</v>
      </c>
      <c r="AN179" s="9">
        <f>AN77/((1+Control!$B$2)^(AN$106-Control!$B$3))</f>
        <v>0</v>
      </c>
      <c r="AO179" s="9">
        <f>AO77/((1+Control!$B$2)^(AO$106-Control!$B$3))</f>
        <v>0</v>
      </c>
      <c r="AP179" s="9">
        <f>AP77/((1+Control!$B$2)^(AP$106-Control!$B$3))</f>
        <v>0</v>
      </c>
      <c r="AQ179" s="9">
        <f>AQ77/((1+Control!$B$2)^(AQ$106-Control!$B$3))</f>
        <v>0</v>
      </c>
      <c r="AR179" s="9">
        <f>AR77/((1+Control!$B$2)^(AR$106-Control!$B$3))</f>
        <v>0</v>
      </c>
      <c r="AS179" s="9">
        <f>AS77/((1+Control!$B$2)^(AS$106-Control!$B$3))</f>
        <v>0</v>
      </c>
      <c r="AT179" s="9">
        <f>AT77/((1+Control!$B$2)^(AT$106-Control!$B$3))</f>
        <v>0</v>
      </c>
      <c r="AU179" s="9">
        <f>AU77/((1+Control!$B$2)^(AU$106-Control!$B$3))</f>
        <v>0</v>
      </c>
    </row>
    <row r="180" spans="1:47">
      <c r="A180" s="5" t="str">
        <f t="shared" si="3"/>
        <v>Other/Pedestrian</v>
      </c>
      <c r="B180" s="9">
        <f>B78/((1+Control!$B$2)^(B$106-Control!$B$3))</f>
        <v>0</v>
      </c>
      <c r="C180" s="9">
        <f>C78/((1+Control!$B$2)^(C$106-Control!$B$3))</f>
        <v>0.57627764999999997</v>
      </c>
      <c r="D180" s="9">
        <f>D78/((1+Control!$B$2)^(D$106-Control!$B$3))</f>
        <v>0</v>
      </c>
      <c r="E180" s="9">
        <f>E78/((1+Control!$B$2)^(E$106-Control!$B$3))</f>
        <v>0</v>
      </c>
      <c r="F180" s="9">
        <f>F78/((1+Control!$B$2)^(F$106-Control!$B$3))</f>
        <v>0</v>
      </c>
      <c r="G180" s="9">
        <f>G78/((1+Control!$B$2)^(G$106-Control!$B$3))</f>
        <v>0</v>
      </c>
      <c r="H180" s="9">
        <f>H78/((1+Control!$B$2)^(H$106-Control!$B$3))</f>
        <v>0</v>
      </c>
      <c r="I180" s="9">
        <f>I78/((1+Control!$B$2)^(I$106-Control!$B$3))</f>
        <v>0</v>
      </c>
      <c r="J180" s="9">
        <f>J78/((1+Control!$B$2)^(J$106-Control!$B$3))</f>
        <v>0</v>
      </c>
      <c r="K180" s="9">
        <f>K78/((1+Control!$B$2)^(K$106-Control!$B$3))</f>
        <v>0</v>
      </c>
      <c r="L180" s="9">
        <f>L78/((1+Control!$B$2)^(L$106-Control!$B$3))</f>
        <v>0</v>
      </c>
      <c r="M180" s="9">
        <f>M78/((1+Control!$B$2)^(M$106-Control!$B$3))</f>
        <v>0</v>
      </c>
      <c r="N180" s="9">
        <f>N78/((1+Control!$B$2)^(N$106-Control!$B$3))</f>
        <v>0</v>
      </c>
      <c r="O180" s="9">
        <f>O78/((1+Control!$B$2)^(O$106-Control!$B$3))</f>
        <v>0</v>
      </c>
      <c r="P180" s="9">
        <f>P78/((1+Control!$B$2)^(P$106-Control!$B$3))</f>
        <v>0</v>
      </c>
      <c r="Q180" s="9">
        <f>Q78/((1+Control!$B$2)^(Q$106-Control!$B$3))</f>
        <v>0</v>
      </c>
      <c r="R180" s="9">
        <f>R78/((1+Control!$B$2)^(R$106-Control!$B$3))</f>
        <v>0</v>
      </c>
      <c r="S180" s="9">
        <f>S78/((1+Control!$B$2)^(S$106-Control!$B$3))</f>
        <v>0</v>
      </c>
      <c r="T180" s="9">
        <f>T78/((1+Control!$B$2)^(T$106-Control!$B$3))</f>
        <v>0</v>
      </c>
      <c r="U180" s="9">
        <f>U78/((1+Control!$B$2)^(U$106-Control!$B$3))</f>
        <v>0</v>
      </c>
      <c r="V180" s="9">
        <f>V78/((1+Control!$B$2)^(V$106-Control!$B$3))</f>
        <v>0</v>
      </c>
      <c r="W180" s="9">
        <f>W78/((1+Control!$B$2)^(W$106-Control!$B$3))</f>
        <v>0</v>
      </c>
      <c r="X180" s="9">
        <f>X78/((1+Control!$B$2)^(X$106-Control!$B$3))</f>
        <v>0</v>
      </c>
      <c r="Y180" s="9">
        <f>Y78/((1+Control!$B$2)^(Y$106-Control!$B$3))</f>
        <v>0</v>
      </c>
      <c r="Z180" s="9">
        <f>Z78/((1+Control!$B$2)^(Z$106-Control!$B$3))</f>
        <v>0</v>
      </c>
      <c r="AA180" s="9">
        <f>AA78/((1+Control!$B$2)^(AA$106-Control!$B$3))</f>
        <v>0</v>
      </c>
      <c r="AB180" s="9">
        <f>AB78/((1+Control!$B$2)^(AB$106-Control!$B$3))</f>
        <v>0</v>
      </c>
      <c r="AC180" s="9">
        <f>AC78/((1+Control!$B$2)^(AC$106-Control!$B$3))</f>
        <v>0</v>
      </c>
      <c r="AD180" s="9">
        <f>AD78/((1+Control!$B$2)^(AD$106-Control!$B$3))</f>
        <v>0</v>
      </c>
      <c r="AE180" s="9">
        <f>AE78/((1+Control!$B$2)^(AE$106-Control!$B$3))</f>
        <v>0</v>
      </c>
      <c r="AF180" s="9">
        <f>AF78/((1+Control!$B$2)^(AF$106-Control!$B$3))</f>
        <v>0</v>
      </c>
      <c r="AG180" s="9">
        <f>AG78/((1+Control!$B$2)^(AG$106-Control!$B$3))</f>
        <v>0</v>
      </c>
      <c r="AH180" s="9">
        <f>AH78/((1+Control!$B$2)^(AH$106-Control!$B$3))</f>
        <v>0</v>
      </c>
      <c r="AI180" s="9">
        <f>AI78/((1+Control!$B$2)^(AI$106-Control!$B$3))</f>
        <v>0</v>
      </c>
      <c r="AJ180" s="9">
        <f>AJ78/((1+Control!$B$2)^(AJ$106-Control!$B$3))</f>
        <v>0</v>
      </c>
      <c r="AK180" s="9">
        <f>AK78/((1+Control!$B$2)^(AK$106-Control!$B$3))</f>
        <v>0</v>
      </c>
      <c r="AL180" s="9">
        <f>AL78/((1+Control!$B$2)^(AL$106-Control!$B$3))</f>
        <v>0</v>
      </c>
      <c r="AM180" s="9">
        <f>AM78/((1+Control!$B$2)^(AM$106-Control!$B$3))</f>
        <v>0</v>
      </c>
      <c r="AN180" s="9">
        <f>AN78/((1+Control!$B$2)^(AN$106-Control!$B$3))</f>
        <v>0</v>
      </c>
      <c r="AO180" s="9">
        <f>AO78/((1+Control!$B$2)^(AO$106-Control!$B$3))</f>
        <v>0</v>
      </c>
      <c r="AP180" s="9">
        <f>AP78/((1+Control!$B$2)^(AP$106-Control!$B$3))</f>
        <v>0</v>
      </c>
      <c r="AQ180" s="9">
        <f>AQ78/((1+Control!$B$2)^(AQ$106-Control!$B$3))</f>
        <v>0</v>
      </c>
      <c r="AR180" s="9">
        <f>AR78/((1+Control!$B$2)^(AR$106-Control!$B$3))</f>
        <v>0</v>
      </c>
      <c r="AS180" s="9">
        <f>AS78/((1+Control!$B$2)^(AS$106-Control!$B$3))</f>
        <v>0</v>
      </c>
      <c r="AT180" s="9">
        <f>AT78/((1+Control!$B$2)^(AT$106-Control!$B$3))</f>
        <v>0</v>
      </c>
      <c r="AU180" s="9">
        <f>AU78/((1+Control!$B$2)^(AU$106-Control!$B$3))</f>
        <v>0</v>
      </c>
    </row>
    <row r="181" spans="1:47">
      <c r="A181" s="5" t="str">
        <f t="shared" si="3"/>
        <v>Other/Transit</v>
      </c>
      <c r="B181" s="9">
        <f>B79/((1+Control!$B$2)^(B$106-Control!$B$3))</f>
        <v>0</v>
      </c>
      <c r="C181" s="9">
        <f>C79/((1+Control!$B$2)^(C$106-Control!$B$3))</f>
        <v>4.7805107849999997</v>
      </c>
      <c r="D181" s="9">
        <f>D79/((1+Control!$B$2)^(D$106-Control!$B$3))</f>
        <v>0</v>
      </c>
      <c r="E181" s="9">
        <f>E79/((1+Control!$B$2)^(E$106-Control!$B$3))</f>
        <v>0</v>
      </c>
      <c r="F181" s="9">
        <f>F79/((1+Control!$B$2)^(F$106-Control!$B$3))</f>
        <v>0</v>
      </c>
      <c r="G181" s="9">
        <f>G79/((1+Control!$B$2)^(G$106-Control!$B$3))</f>
        <v>0</v>
      </c>
      <c r="H181" s="9">
        <f>H79/((1+Control!$B$2)^(H$106-Control!$B$3))</f>
        <v>0</v>
      </c>
      <c r="I181" s="9">
        <f>I79/((1+Control!$B$2)^(I$106-Control!$B$3))</f>
        <v>0</v>
      </c>
      <c r="J181" s="9">
        <f>J79/((1+Control!$B$2)^(J$106-Control!$B$3))</f>
        <v>0</v>
      </c>
      <c r="K181" s="9">
        <f>K79/((1+Control!$B$2)^(K$106-Control!$B$3))</f>
        <v>0</v>
      </c>
      <c r="L181" s="9">
        <f>L79/((1+Control!$B$2)^(L$106-Control!$B$3))</f>
        <v>0</v>
      </c>
      <c r="M181" s="9">
        <f>M79/((1+Control!$B$2)^(M$106-Control!$B$3))</f>
        <v>0</v>
      </c>
      <c r="N181" s="9">
        <f>N79/((1+Control!$B$2)^(N$106-Control!$B$3))</f>
        <v>0</v>
      </c>
      <c r="O181" s="9">
        <f>O79/((1+Control!$B$2)^(O$106-Control!$B$3))</f>
        <v>0</v>
      </c>
      <c r="P181" s="9">
        <f>P79/((1+Control!$B$2)^(P$106-Control!$B$3))</f>
        <v>0</v>
      </c>
      <c r="Q181" s="9">
        <f>Q79/((1+Control!$B$2)^(Q$106-Control!$B$3))</f>
        <v>0</v>
      </c>
      <c r="R181" s="9">
        <f>R79/((1+Control!$B$2)^(R$106-Control!$B$3))</f>
        <v>0</v>
      </c>
      <c r="S181" s="9">
        <f>S79/((1+Control!$B$2)^(S$106-Control!$B$3))</f>
        <v>0</v>
      </c>
      <c r="T181" s="9">
        <f>T79/((1+Control!$B$2)^(T$106-Control!$B$3))</f>
        <v>0</v>
      </c>
      <c r="U181" s="9">
        <f>U79/((1+Control!$B$2)^(U$106-Control!$B$3))</f>
        <v>0</v>
      </c>
      <c r="V181" s="9">
        <f>V79/((1+Control!$B$2)^(V$106-Control!$B$3))</f>
        <v>0</v>
      </c>
      <c r="W181" s="9">
        <f>W79/((1+Control!$B$2)^(W$106-Control!$B$3))</f>
        <v>0</v>
      </c>
      <c r="X181" s="9">
        <f>X79/((1+Control!$B$2)^(X$106-Control!$B$3))</f>
        <v>0</v>
      </c>
      <c r="Y181" s="9">
        <f>Y79/((1+Control!$B$2)^(Y$106-Control!$B$3))</f>
        <v>0</v>
      </c>
      <c r="Z181" s="9">
        <f>Z79/((1+Control!$B$2)^(Z$106-Control!$B$3))</f>
        <v>0</v>
      </c>
      <c r="AA181" s="9">
        <f>AA79/((1+Control!$B$2)^(AA$106-Control!$B$3))</f>
        <v>0</v>
      </c>
      <c r="AB181" s="9">
        <f>AB79/((1+Control!$B$2)^(AB$106-Control!$B$3))</f>
        <v>0</v>
      </c>
      <c r="AC181" s="9">
        <f>AC79/((1+Control!$B$2)^(AC$106-Control!$B$3))</f>
        <v>0</v>
      </c>
      <c r="AD181" s="9">
        <f>AD79/((1+Control!$B$2)^(AD$106-Control!$B$3))</f>
        <v>0</v>
      </c>
      <c r="AE181" s="9">
        <f>AE79/((1+Control!$B$2)^(AE$106-Control!$B$3))</f>
        <v>0</v>
      </c>
      <c r="AF181" s="9">
        <f>AF79/((1+Control!$B$2)^(AF$106-Control!$B$3))</f>
        <v>0</v>
      </c>
      <c r="AG181" s="9">
        <f>AG79/((1+Control!$B$2)^(AG$106-Control!$B$3))</f>
        <v>0</v>
      </c>
      <c r="AH181" s="9">
        <f>AH79/((1+Control!$B$2)^(AH$106-Control!$B$3))</f>
        <v>0</v>
      </c>
      <c r="AI181" s="9">
        <f>AI79/((1+Control!$B$2)^(AI$106-Control!$B$3))</f>
        <v>0</v>
      </c>
      <c r="AJ181" s="9">
        <f>AJ79/((1+Control!$B$2)^(AJ$106-Control!$B$3))</f>
        <v>0</v>
      </c>
      <c r="AK181" s="9">
        <f>AK79/((1+Control!$B$2)^(AK$106-Control!$B$3))</f>
        <v>0</v>
      </c>
      <c r="AL181" s="9">
        <f>AL79/((1+Control!$B$2)^(AL$106-Control!$B$3))</f>
        <v>0</v>
      </c>
      <c r="AM181" s="9">
        <f>AM79/((1+Control!$B$2)^(AM$106-Control!$B$3))</f>
        <v>0</v>
      </c>
      <c r="AN181" s="9">
        <f>AN79/((1+Control!$B$2)^(AN$106-Control!$B$3))</f>
        <v>0</v>
      </c>
      <c r="AO181" s="9">
        <f>AO79/((1+Control!$B$2)^(AO$106-Control!$B$3))</f>
        <v>0</v>
      </c>
      <c r="AP181" s="9">
        <f>AP79/((1+Control!$B$2)^(AP$106-Control!$B$3))</f>
        <v>0</v>
      </c>
      <c r="AQ181" s="9">
        <f>AQ79/((1+Control!$B$2)^(AQ$106-Control!$B$3))</f>
        <v>0</v>
      </c>
      <c r="AR181" s="9">
        <f>AR79/((1+Control!$B$2)^(AR$106-Control!$B$3))</f>
        <v>0</v>
      </c>
      <c r="AS181" s="9">
        <f>AS79/((1+Control!$B$2)^(AS$106-Control!$B$3))</f>
        <v>0</v>
      </c>
      <c r="AT181" s="9">
        <f>AT79/((1+Control!$B$2)^(AT$106-Control!$B$3))</f>
        <v>0</v>
      </c>
      <c r="AU181" s="9">
        <f>AU79/((1+Control!$B$2)^(AU$106-Control!$B$3))</f>
        <v>0</v>
      </c>
    </row>
    <row r="182" spans="1:47">
      <c r="A182" s="5" t="str">
        <f t="shared" si="3"/>
        <v>Transit/0</v>
      </c>
      <c r="B182" s="9">
        <f>B80/((1+Control!$B$2)^(B$106-Control!$B$3))</f>
        <v>3.5815336649999995E-2</v>
      </c>
      <c r="C182" s="9">
        <f>C80/((1+Control!$B$2)^(C$106-Control!$B$3))</f>
        <v>55.634957369999995</v>
      </c>
      <c r="D182" s="9">
        <f>D80/((1+Control!$B$2)^(D$106-Control!$B$3))</f>
        <v>99.342405999999997</v>
      </c>
      <c r="E182" s="9">
        <f>E80/((1+Control!$B$2)^(E$106-Control!$B$3))</f>
        <v>0</v>
      </c>
      <c r="F182" s="9">
        <f>F80/((1+Control!$B$2)^(F$106-Control!$B$3))</f>
        <v>4.8489346309132077E-2</v>
      </c>
      <c r="G182" s="9">
        <f>G80/((1+Control!$B$2)^(G$106-Control!$B$3))</f>
        <v>0</v>
      </c>
      <c r="H182" s="9">
        <f>H80/((1+Control!$B$2)^(H$106-Control!$B$3))</f>
        <v>0</v>
      </c>
      <c r="I182" s="9">
        <f>I80/((1+Control!$B$2)^(I$106-Control!$B$3))</f>
        <v>0</v>
      </c>
      <c r="J182" s="9">
        <f>J80/((1+Control!$B$2)^(J$106-Control!$B$3))</f>
        <v>0</v>
      </c>
      <c r="K182" s="9">
        <f>K80/((1+Control!$B$2)^(K$106-Control!$B$3))</f>
        <v>0</v>
      </c>
      <c r="L182" s="9">
        <f>L80/((1+Control!$B$2)^(L$106-Control!$B$3))</f>
        <v>0</v>
      </c>
      <c r="M182" s="9">
        <f>M80/((1+Control!$B$2)^(M$106-Control!$B$3))</f>
        <v>0</v>
      </c>
      <c r="N182" s="9">
        <f>N80/((1+Control!$B$2)^(N$106-Control!$B$3))</f>
        <v>0</v>
      </c>
      <c r="O182" s="9">
        <f>O80/((1+Control!$B$2)^(O$106-Control!$B$3))</f>
        <v>0</v>
      </c>
      <c r="P182" s="9">
        <f>P80/((1+Control!$B$2)^(P$106-Control!$B$3))</f>
        <v>0</v>
      </c>
      <c r="Q182" s="9">
        <f>Q80/((1+Control!$B$2)^(Q$106-Control!$B$3))</f>
        <v>0</v>
      </c>
      <c r="R182" s="9">
        <f>R80/((1+Control!$B$2)^(R$106-Control!$B$3))</f>
        <v>0</v>
      </c>
      <c r="S182" s="9">
        <f>S80/((1+Control!$B$2)^(S$106-Control!$B$3))</f>
        <v>0</v>
      </c>
      <c r="T182" s="9">
        <f>T80/((1+Control!$B$2)^(T$106-Control!$B$3))</f>
        <v>0</v>
      </c>
      <c r="U182" s="9">
        <f>U80/((1+Control!$B$2)^(U$106-Control!$B$3))</f>
        <v>0</v>
      </c>
      <c r="V182" s="9">
        <f>V80/((1+Control!$B$2)^(V$106-Control!$B$3))</f>
        <v>0</v>
      </c>
      <c r="W182" s="9">
        <f>W80/((1+Control!$B$2)^(W$106-Control!$B$3))</f>
        <v>0</v>
      </c>
      <c r="X182" s="9">
        <f>X80/((1+Control!$B$2)^(X$106-Control!$B$3))</f>
        <v>0</v>
      </c>
      <c r="Y182" s="9">
        <f>Y80/((1+Control!$B$2)^(Y$106-Control!$B$3))</f>
        <v>0</v>
      </c>
      <c r="Z182" s="9">
        <f>Z80/((1+Control!$B$2)^(Z$106-Control!$B$3))</f>
        <v>0</v>
      </c>
      <c r="AA182" s="9">
        <f>AA80/((1+Control!$B$2)^(AA$106-Control!$B$3))</f>
        <v>0</v>
      </c>
      <c r="AB182" s="9">
        <f>AB80/((1+Control!$B$2)^(AB$106-Control!$B$3))</f>
        <v>0</v>
      </c>
      <c r="AC182" s="9">
        <f>AC80/((1+Control!$B$2)^(AC$106-Control!$B$3))</f>
        <v>0</v>
      </c>
      <c r="AD182" s="9">
        <f>AD80/((1+Control!$B$2)^(AD$106-Control!$B$3))</f>
        <v>0</v>
      </c>
      <c r="AE182" s="9">
        <f>AE80/((1+Control!$B$2)^(AE$106-Control!$B$3))</f>
        <v>0</v>
      </c>
      <c r="AF182" s="9">
        <f>AF80/((1+Control!$B$2)^(AF$106-Control!$B$3))</f>
        <v>0</v>
      </c>
      <c r="AG182" s="9">
        <f>AG80/((1+Control!$B$2)^(AG$106-Control!$B$3))</f>
        <v>0</v>
      </c>
      <c r="AH182" s="9">
        <f>AH80/((1+Control!$B$2)^(AH$106-Control!$B$3))</f>
        <v>0</v>
      </c>
      <c r="AI182" s="9">
        <f>AI80/((1+Control!$B$2)^(AI$106-Control!$B$3))</f>
        <v>0</v>
      </c>
      <c r="AJ182" s="9">
        <f>AJ80/((1+Control!$B$2)^(AJ$106-Control!$B$3))</f>
        <v>0</v>
      </c>
      <c r="AK182" s="9">
        <f>AK80/((1+Control!$B$2)^(AK$106-Control!$B$3))</f>
        <v>0</v>
      </c>
      <c r="AL182" s="9">
        <f>AL80/((1+Control!$B$2)^(AL$106-Control!$B$3))</f>
        <v>0</v>
      </c>
      <c r="AM182" s="9">
        <f>AM80/((1+Control!$B$2)^(AM$106-Control!$B$3))</f>
        <v>0</v>
      </c>
      <c r="AN182" s="9">
        <f>AN80/((1+Control!$B$2)^(AN$106-Control!$B$3))</f>
        <v>0</v>
      </c>
      <c r="AO182" s="9">
        <f>AO80/((1+Control!$B$2)^(AO$106-Control!$B$3))</f>
        <v>0</v>
      </c>
      <c r="AP182" s="9">
        <f>AP80/((1+Control!$B$2)^(AP$106-Control!$B$3))</f>
        <v>0</v>
      </c>
      <c r="AQ182" s="9">
        <f>AQ80/((1+Control!$B$2)^(AQ$106-Control!$B$3))</f>
        <v>0</v>
      </c>
      <c r="AR182" s="9">
        <f>AR80/((1+Control!$B$2)^(AR$106-Control!$B$3))</f>
        <v>0</v>
      </c>
      <c r="AS182" s="9">
        <f>AS80/((1+Control!$B$2)^(AS$106-Control!$B$3))</f>
        <v>0</v>
      </c>
      <c r="AT182" s="9">
        <f>AT80/((1+Control!$B$2)^(AT$106-Control!$B$3))</f>
        <v>0</v>
      </c>
      <c r="AU182" s="9">
        <f>AU80/((1+Control!$B$2)^(AU$106-Control!$B$3))</f>
        <v>0</v>
      </c>
    </row>
    <row r="183" spans="1:47">
      <c r="A183" s="5" t="str">
        <f t="shared" si="3"/>
        <v>Transit/Pedestrian</v>
      </c>
      <c r="B183" s="9">
        <f>B81/((1+Control!$B$2)^(B$106-Control!$B$3))</f>
        <v>6.6951562499999992E-2</v>
      </c>
      <c r="C183" s="9">
        <f>C81/((1+Control!$B$2)^(C$106-Control!$B$3))</f>
        <v>11.156808374999999</v>
      </c>
      <c r="D183" s="9">
        <f>D81/((1+Control!$B$2)^(D$106-Control!$B$3))</f>
        <v>0</v>
      </c>
      <c r="E183" s="9">
        <f>E81/((1+Control!$B$2)^(E$106-Control!$B$3))</f>
        <v>0.57971014492753625</v>
      </c>
      <c r="F183" s="9">
        <f>F81/((1+Control!$B$2)^(F$106-Control!$B$3))</f>
        <v>0.66512637401106223</v>
      </c>
      <c r="G183" s="9">
        <f>G81/((1+Control!$B$2)^(G$106-Control!$B$3))</f>
        <v>0</v>
      </c>
      <c r="H183" s="9">
        <f>H81/((1+Control!$B$2)^(H$106-Control!$B$3))</f>
        <v>0</v>
      </c>
      <c r="I183" s="9">
        <f>I81/((1+Control!$B$2)^(I$106-Control!$B$3))</f>
        <v>0</v>
      </c>
      <c r="J183" s="9">
        <f>J81/((1+Control!$B$2)^(J$106-Control!$B$3))</f>
        <v>0</v>
      </c>
      <c r="K183" s="9">
        <f>K81/((1+Control!$B$2)^(K$106-Control!$B$3))</f>
        <v>0</v>
      </c>
      <c r="L183" s="9">
        <f>L81/((1+Control!$B$2)^(L$106-Control!$B$3))</f>
        <v>0</v>
      </c>
      <c r="M183" s="9">
        <f>M81/((1+Control!$B$2)^(M$106-Control!$B$3))</f>
        <v>0</v>
      </c>
      <c r="N183" s="9">
        <f>N81/((1+Control!$B$2)^(N$106-Control!$B$3))</f>
        <v>0</v>
      </c>
      <c r="O183" s="9">
        <f>O81/((1+Control!$B$2)^(O$106-Control!$B$3))</f>
        <v>0</v>
      </c>
      <c r="P183" s="9">
        <f>P81/((1+Control!$B$2)^(P$106-Control!$B$3))</f>
        <v>0</v>
      </c>
      <c r="Q183" s="9">
        <f>Q81/((1+Control!$B$2)^(Q$106-Control!$B$3))</f>
        <v>0</v>
      </c>
      <c r="R183" s="9">
        <f>R81/((1+Control!$B$2)^(R$106-Control!$B$3))</f>
        <v>0</v>
      </c>
      <c r="S183" s="9">
        <f>S81/((1+Control!$B$2)^(S$106-Control!$B$3))</f>
        <v>0</v>
      </c>
      <c r="T183" s="9">
        <f>T81/((1+Control!$B$2)^(T$106-Control!$B$3))</f>
        <v>0</v>
      </c>
      <c r="U183" s="9">
        <f>U81/((1+Control!$B$2)^(U$106-Control!$B$3))</f>
        <v>0</v>
      </c>
      <c r="V183" s="9">
        <f>V81/((1+Control!$B$2)^(V$106-Control!$B$3))</f>
        <v>0</v>
      </c>
      <c r="W183" s="9">
        <f>W81/((1+Control!$B$2)^(W$106-Control!$B$3))</f>
        <v>0</v>
      </c>
      <c r="X183" s="9">
        <f>X81/((1+Control!$B$2)^(X$106-Control!$B$3))</f>
        <v>0</v>
      </c>
      <c r="Y183" s="9">
        <f>Y81/((1+Control!$B$2)^(Y$106-Control!$B$3))</f>
        <v>0</v>
      </c>
      <c r="Z183" s="9">
        <f>Z81/((1+Control!$B$2)^(Z$106-Control!$B$3))</f>
        <v>0</v>
      </c>
      <c r="AA183" s="9">
        <f>AA81/((1+Control!$B$2)^(AA$106-Control!$B$3))</f>
        <v>0</v>
      </c>
      <c r="AB183" s="9">
        <f>AB81/((1+Control!$B$2)^(AB$106-Control!$B$3))</f>
        <v>0</v>
      </c>
      <c r="AC183" s="9">
        <f>AC81/((1+Control!$B$2)^(AC$106-Control!$B$3))</f>
        <v>0</v>
      </c>
      <c r="AD183" s="9">
        <f>AD81/((1+Control!$B$2)^(AD$106-Control!$B$3))</f>
        <v>0</v>
      </c>
      <c r="AE183" s="9">
        <f>AE81/((1+Control!$B$2)^(AE$106-Control!$B$3))</f>
        <v>0</v>
      </c>
      <c r="AF183" s="9">
        <f>AF81/((1+Control!$B$2)^(AF$106-Control!$B$3))</f>
        <v>0</v>
      </c>
      <c r="AG183" s="9">
        <f>AG81/((1+Control!$B$2)^(AG$106-Control!$B$3))</f>
        <v>0</v>
      </c>
      <c r="AH183" s="9">
        <f>AH81/((1+Control!$B$2)^(AH$106-Control!$B$3))</f>
        <v>0</v>
      </c>
      <c r="AI183" s="9">
        <f>AI81/((1+Control!$B$2)^(AI$106-Control!$B$3))</f>
        <v>0</v>
      </c>
      <c r="AJ183" s="9">
        <f>AJ81/((1+Control!$B$2)^(AJ$106-Control!$B$3))</f>
        <v>0</v>
      </c>
      <c r="AK183" s="9">
        <f>AK81/((1+Control!$B$2)^(AK$106-Control!$B$3))</f>
        <v>0</v>
      </c>
      <c r="AL183" s="9">
        <f>AL81/((1+Control!$B$2)^(AL$106-Control!$B$3))</f>
        <v>0</v>
      </c>
      <c r="AM183" s="9">
        <f>AM81/((1+Control!$B$2)^(AM$106-Control!$B$3))</f>
        <v>0</v>
      </c>
      <c r="AN183" s="9">
        <f>AN81/((1+Control!$B$2)^(AN$106-Control!$B$3))</f>
        <v>0</v>
      </c>
      <c r="AO183" s="9">
        <f>AO81/((1+Control!$B$2)^(AO$106-Control!$B$3))</f>
        <v>0</v>
      </c>
      <c r="AP183" s="9">
        <f>AP81/((1+Control!$B$2)^(AP$106-Control!$B$3))</f>
        <v>0</v>
      </c>
      <c r="AQ183" s="9">
        <f>AQ81/((1+Control!$B$2)^(AQ$106-Control!$B$3))</f>
        <v>0</v>
      </c>
      <c r="AR183" s="9">
        <f>AR81/((1+Control!$B$2)^(AR$106-Control!$B$3))</f>
        <v>0</v>
      </c>
      <c r="AS183" s="9">
        <f>AS81/((1+Control!$B$2)^(AS$106-Control!$B$3))</f>
        <v>0</v>
      </c>
      <c r="AT183" s="9">
        <f>AT81/((1+Control!$B$2)^(AT$106-Control!$B$3))</f>
        <v>0</v>
      </c>
      <c r="AU183" s="9">
        <f>AU81/((1+Control!$B$2)^(AU$106-Control!$B$3))</f>
        <v>0</v>
      </c>
    </row>
    <row r="184" spans="1:47">
      <c r="A184" s="5" t="str">
        <f t="shared" si="3"/>
        <v>Transit/TransportationSystemManagementOperations</v>
      </c>
      <c r="B184" s="9">
        <f>B82/((1+Control!$B$2)^(B$106-Control!$B$3))</f>
        <v>0</v>
      </c>
      <c r="C184" s="9">
        <f>C82/((1+Control!$B$2)^(C$106-Control!$B$3))</f>
        <v>11.508351299999999</v>
      </c>
      <c r="D184" s="9">
        <f>D82/((1+Control!$B$2)^(D$106-Control!$B$3))</f>
        <v>4.0120000000000003E-2</v>
      </c>
      <c r="E184" s="9">
        <f>E82/((1+Control!$B$2)^(E$106-Control!$B$3))</f>
        <v>2.3923169082125604</v>
      </c>
      <c r="F184" s="9">
        <f>F82/((1+Control!$B$2)^(F$106-Control!$B$3))</f>
        <v>0</v>
      </c>
      <c r="G184" s="9">
        <f>G82/((1+Control!$B$2)^(G$106-Control!$B$3))</f>
        <v>0</v>
      </c>
      <c r="H184" s="9">
        <f>H82/((1+Control!$B$2)^(H$106-Control!$B$3))</f>
        <v>0</v>
      </c>
      <c r="I184" s="9">
        <f>I82/((1+Control!$B$2)^(I$106-Control!$B$3))</f>
        <v>0</v>
      </c>
      <c r="J184" s="9">
        <f>J82/((1+Control!$B$2)^(J$106-Control!$B$3))</f>
        <v>0</v>
      </c>
      <c r="K184" s="9">
        <f>K82/((1+Control!$B$2)^(K$106-Control!$B$3))</f>
        <v>0</v>
      </c>
      <c r="L184" s="9">
        <f>L82/((1+Control!$B$2)^(L$106-Control!$B$3))</f>
        <v>0</v>
      </c>
      <c r="M184" s="9">
        <f>M82/((1+Control!$B$2)^(M$106-Control!$B$3))</f>
        <v>0</v>
      </c>
      <c r="N184" s="9">
        <f>N82/((1+Control!$B$2)^(N$106-Control!$B$3))</f>
        <v>0</v>
      </c>
      <c r="O184" s="9">
        <f>O82/((1+Control!$B$2)^(O$106-Control!$B$3))</f>
        <v>0</v>
      </c>
      <c r="P184" s="9">
        <f>P82/((1+Control!$B$2)^(P$106-Control!$B$3))</f>
        <v>0</v>
      </c>
      <c r="Q184" s="9">
        <f>Q82/((1+Control!$B$2)^(Q$106-Control!$B$3))</f>
        <v>0</v>
      </c>
      <c r="R184" s="9">
        <f>R82/((1+Control!$B$2)^(R$106-Control!$B$3))</f>
        <v>0</v>
      </c>
      <c r="S184" s="9">
        <f>S82/((1+Control!$B$2)^(S$106-Control!$B$3))</f>
        <v>0</v>
      </c>
      <c r="T184" s="9">
        <f>T82/((1+Control!$B$2)^(T$106-Control!$B$3))</f>
        <v>0</v>
      </c>
      <c r="U184" s="9">
        <f>U82/((1+Control!$B$2)^(U$106-Control!$B$3))</f>
        <v>0</v>
      </c>
      <c r="V184" s="9">
        <f>V82/((1+Control!$B$2)^(V$106-Control!$B$3))</f>
        <v>0</v>
      </c>
      <c r="W184" s="9">
        <f>W82/((1+Control!$B$2)^(W$106-Control!$B$3))</f>
        <v>0</v>
      </c>
      <c r="X184" s="9">
        <f>X82/((1+Control!$B$2)^(X$106-Control!$B$3))</f>
        <v>0</v>
      </c>
      <c r="Y184" s="9">
        <f>Y82/((1+Control!$B$2)^(Y$106-Control!$B$3))</f>
        <v>0</v>
      </c>
      <c r="Z184" s="9">
        <f>Z82/((1+Control!$B$2)^(Z$106-Control!$B$3))</f>
        <v>0</v>
      </c>
      <c r="AA184" s="9">
        <f>AA82/((1+Control!$B$2)^(AA$106-Control!$B$3))</f>
        <v>0</v>
      </c>
      <c r="AB184" s="9">
        <f>AB82/((1+Control!$B$2)^(AB$106-Control!$B$3))</f>
        <v>0</v>
      </c>
      <c r="AC184" s="9">
        <f>AC82/((1+Control!$B$2)^(AC$106-Control!$B$3))</f>
        <v>0</v>
      </c>
      <c r="AD184" s="9">
        <f>AD82/((1+Control!$B$2)^(AD$106-Control!$B$3))</f>
        <v>0</v>
      </c>
      <c r="AE184" s="9">
        <f>AE82/((1+Control!$B$2)^(AE$106-Control!$B$3))</f>
        <v>0</v>
      </c>
      <c r="AF184" s="9">
        <f>AF82/((1+Control!$B$2)^(AF$106-Control!$B$3))</f>
        <v>0</v>
      </c>
      <c r="AG184" s="9">
        <f>AG82/((1+Control!$B$2)^(AG$106-Control!$B$3))</f>
        <v>0</v>
      </c>
      <c r="AH184" s="9">
        <f>AH82/((1+Control!$B$2)^(AH$106-Control!$B$3))</f>
        <v>0</v>
      </c>
      <c r="AI184" s="9">
        <f>AI82/((1+Control!$B$2)^(AI$106-Control!$B$3))</f>
        <v>0</v>
      </c>
      <c r="AJ184" s="9">
        <f>AJ82/((1+Control!$B$2)^(AJ$106-Control!$B$3))</f>
        <v>0</v>
      </c>
      <c r="AK184" s="9">
        <f>AK82/((1+Control!$B$2)^(AK$106-Control!$B$3))</f>
        <v>0</v>
      </c>
      <c r="AL184" s="9">
        <f>AL82/((1+Control!$B$2)^(AL$106-Control!$B$3))</f>
        <v>0</v>
      </c>
      <c r="AM184" s="9">
        <f>AM82/((1+Control!$B$2)^(AM$106-Control!$B$3))</f>
        <v>0</v>
      </c>
      <c r="AN184" s="9">
        <f>AN82/((1+Control!$B$2)^(AN$106-Control!$B$3))</f>
        <v>0</v>
      </c>
      <c r="AO184" s="9">
        <f>AO82/((1+Control!$B$2)^(AO$106-Control!$B$3))</f>
        <v>0</v>
      </c>
      <c r="AP184" s="9">
        <f>AP82/((1+Control!$B$2)^(AP$106-Control!$B$3))</f>
        <v>0</v>
      </c>
      <c r="AQ184" s="9">
        <f>AQ82/((1+Control!$B$2)^(AQ$106-Control!$B$3))</f>
        <v>0</v>
      </c>
      <c r="AR184" s="9">
        <f>AR82/((1+Control!$B$2)^(AR$106-Control!$B$3))</f>
        <v>0</v>
      </c>
      <c r="AS184" s="9">
        <f>AS82/((1+Control!$B$2)^(AS$106-Control!$B$3))</f>
        <v>0</v>
      </c>
      <c r="AT184" s="9">
        <f>AT82/((1+Control!$B$2)^(AT$106-Control!$B$3))</f>
        <v>0</v>
      </c>
      <c r="AU184" s="9">
        <f>AU82/((1+Control!$B$2)^(AU$106-Control!$B$3))</f>
        <v>0</v>
      </c>
    </row>
    <row r="185" spans="1:47">
      <c r="A185" s="5" t="str">
        <f t="shared" si="3"/>
        <v>Transit/Roadwayandbridge</v>
      </c>
      <c r="B185" s="9">
        <f>B83/((1+Control!$B$2)^(B$106-Control!$B$3))</f>
        <v>0</v>
      </c>
      <c r="C185" s="9">
        <f>C83/((1+Control!$B$2)^(C$106-Control!$B$3))</f>
        <v>215.27230788</v>
      </c>
      <c r="D185" s="9">
        <f>D83/((1+Control!$B$2)^(D$106-Control!$B$3))</f>
        <v>200.00550000000001</v>
      </c>
      <c r="E185" s="9">
        <f>E83/((1+Control!$B$2)^(E$106-Control!$B$3))</f>
        <v>0.15699227053140097</v>
      </c>
      <c r="F185" s="9">
        <f>F83/((1+Control!$B$2)^(F$106-Control!$B$3))</f>
        <v>93.376052650003516</v>
      </c>
      <c r="G185" s="9">
        <f>G83/((1+Control!$B$2)^(G$106-Control!$B$3))</f>
        <v>0</v>
      </c>
      <c r="H185" s="9">
        <f>H83/((1+Control!$B$2)^(H$106-Control!$B$3))</f>
        <v>0</v>
      </c>
      <c r="I185" s="9">
        <f>I83/((1+Control!$B$2)^(I$106-Control!$B$3))</f>
        <v>0</v>
      </c>
      <c r="J185" s="9">
        <f>J83/((1+Control!$B$2)^(J$106-Control!$B$3))</f>
        <v>0</v>
      </c>
      <c r="K185" s="9">
        <f>K83/((1+Control!$B$2)^(K$106-Control!$B$3))</f>
        <v>0</v>
      </c>
      <c r="L185" s="9">
        <f>L83/((1+Control!$B$2)^(L$106-Control!$B$3))</f>
        <v>0</v>
      </c>
      <c r="M185" s="9">
        <f>M83/((1+Control!$B$2)^(M$106-Control!$B$3))</f>
        <v>0</v>
      </c>
      <c r="N185" s="9">
        <f>N83/((1+Control!$B$2)^(N$106-Control!$B$3))</f>
        <v>0</v>
      </c>
      <c r="O185" s="9">
        <f>O83/((1+Control!$B$2)^(O$106-Control!$B$3))</f>
        <v>0</v>
      </c>
      <c r="P185" s="9">
        <f>P83/((1+Control!$B$2)^(P$106-Control!$B$3))</f>
        <v>0</v>
      </c>
      <c r="Q185" s="9">
        <f>Q83/((1+Control!$B$2)^(Q$106-Control!$B$3))</f>
        <v>0</v>
      </c>
      <c r="R185" s="9">
        <f>R83/((1+Control!$B$2)^(R$106-Control!$B$3))</f>
        <v>0</v>
      </c>
      <c r="S185" s="9">
        <f>S83/((1+Control!$B$2)^(S$106-Control!$B$3))</f>
        <v>0</v>
      </c>
      <c r="T185" s="9">
        <f>T83/((1+Control!$B$2)^(T$106-Control!$B$3))</f>
        <v>0</v>
      </c>
      <c r="U185" s="9">
        <f>U83/((1+Control!$B$2)^(U$106-Control!$B$3))</f>
        <v>0</v>
      </c>
      <c r="V185" s="9">
        <f>V83/((1+Control!$B$2)^(V$106-Control!$B$3))</f>
        <v>0</v>
      </c>
      <c r="W185" s="9">
        <f>W83/((1+Control!$B$2)^(W$106-Control!$B$3))</f>
        <v>0</v>
      </c>
      <c r="X185" s="9">
        <f>X83/((1+Control!$B$2)^(X$106-Control!$B$3))</f>
        <v>0</v>
      </c>
      <c r="Y185" s="9">
        <f>Y83/((1+Control!$B$2)^(Y$106-Control!$B$3))</f>
        <v>0</v>
      </c>
      <c r="Z185" s="9">
        <f>Z83/((1+Control!$B$2)^(Z$106-Control!$B$3))</f>
        <v>0</v>
      </c>
      <c r="AA185" s="9">
        <f>AA83/((1+Control!$B$2)^(AA$106-Control!$B$3))</f>
        <v>0</v>
      </c>
      <c r="AB185" s="9">
        <f>AB83/((1+Control!$B$2)^(AB$106-Control!$B$3))</f>
        <v>0</v>
      </c>
      <c r="AC185" s="9">
        <f>AC83/((1+Control!$B$2)^(AC$106-Control!$B$3))</f>
        <v>0</v>
      </c>
      <c r="AD185" s="9">
        <f>AD83/((1+Control!$B$2)^(AD$106-Control!$B$3))</f>
        <v>0</v>
      </c>
      <c r="AE185" s="9">
        <f>AE83/((1+Control!$B$2)^(AE$106-Control!$B$3))</f>
        <v>0</v>
      </c>
      <c r="AF185" s="9">
        <f>AF83/((1+Control!$B$2)^(AF$106-Control!$B$3))</f>
        <v>0</v>
      </c>
      <c r="AG185" s="9">
        <f>AG83/((1+Control!$B$2)^(AG$106-Control!$B$3))</f>
        <v>0</v>
      </c>
      <c r="AH185" s="9">
        <f>AH83/((1+Control!$B$2)^(AH$106-Control!$B$3))</f>
        <v>0</v>
      </c>
      <c r="AI185" s="9">
        <f>AI83/((1+Control!$B$2)^(AI$106-Control!$B$3))</f>
        <v>0</v>
      </c>
      <c r="AJ185" s="9">
        <f>AJ83/((1+Control!$B$2)^(AJ$106-Control!$B$3))</f>
        <v>0</v>
      </c>
      <c r="AK185" s="9">
        <f>AK83/((1+Control!$B$2)^(AK$106-Control!$B$3))</f>
        <v>0</v>
      </c>
      <c r="AL185" s="9">
        <f>AL83/((1+Control!$B$2)^(AL$106-Control!$B$3))</f>
        <v>0</v>
      </c>
      <c r="AM185" s="9">
        <f>AM83/((1+Control!$B$2)^(AM$106-Control!$B$3))</f>
        <v>0</v>
      </c>
      <c r="AN185" s="9">
        <f>AN83/((1+Control!$B$2)^(AN$106-Control!$B$3))</f>
        <v>0</v>
      </c>
      <c r="AO185" s="9">
        <f>AO83/((1+Control!$B$2)^(AO$106-Control!$B$3))</f>
        <v>0</v>
      </c>
      <c r="AP185" s="9">
        <f>AP83/((1+Control!$B$2)^(AP$106-Control!$B$3))</f>
        <v>0</v>
      </c>
      <c r="AQ185" s="9">
        <f>AQ83/((1+Control!$B$2)^(AQ$106-Control!$B$3))</f>
        <v>0</v>
      </c>
      <c r="AR185" s="9">
        <f>AR83/((1+Control!$B$2)^(AR$106-Control!$B$3))</f>
        <v>0</v>
      </c>
      <c r="AS185" s="9">
        <f>AS83/((1+Control!$B$2)^(AS$106-Control!$B$3))</f>
        <v>0</v>
      </c>
      <c r="AT185" s="9">
        <f>AT83/((1+Control!$B$2)^(AT$106-Control!$B$3))</f>
        <v>0</v>
      </c>
      <c r="AU185" s="9">
        <f>AU83/((1+Control!$B$2)^(AU$106-Control!$B$3))</f>
        <v>0</v>
      </c>
    </row>
    <row r="186" spans="1:47">
      <c r="A186" s="5" t="str">
        <f t="shared" si="3"/>
        <v>Transit/System/corridorplanning</v>
      </c>
      <c r="B186" s="9">
        <f>B84/((1+Control!$B$2)^(B$106-Control!$B$3))</f>
        <v>0</v>
      </c>
      <c r="C186" s="9">
        <f>C84/((1+Control!$B$2)^(C$106-Control!$B$3))</f>
        <v>7.8659999999999994E-2</v>
      </c>
      <c r="D186" s="9">
        <f>D84/((1+Control!$B$2)^(D$106-Control!$B$3))</f>
        <v>0</v>
      </c>
      <c r="E186" s="9">
        <f>E84/((1+Control!$B$2)^(E$106-Control!$B$3))</f>
        <v>0</v>
      </c>
      <c r="F186" s="9">
        <f>F84/((1+Control!$B$2)^(F$106-Control!$B$3))</f>
        <v>11.443906742281035</v>
      </c>
      <c r="G186" s="9">
        <f>G84/((1+Control!$B$2)^(G$106-Control!$B$3))</f>
        <v>0</v>
      </c>
      <c r="H186" s="9">
        <f>H84/((1+Control!$B$2)^(H$106-Control!$B$3))</f>
        <v>0</v>
      </c>
      <c r="I186" s="9">
        <f>I84/((1+Control!$B$2)^(I$106-Control!$B$3))</f>
        <v>0</v>
      </c>
      <c r="J186" s="9">
        <f>J84/((1+Control!$B$2)^(J$106-Control!$B$3))</f>
        <v>0</v>
      </c>
      <c r="K186" s="9">
        <f>K84/((1+Control!$B$2)^(K$106-Control!$B$3))</f>
        <v>0</v>
      </c>
      <c r="L186" s="9">
        <f>L84/((1+Control!$B$2)^(L$106-Control!$B$3))</f>
        <v>0</v>
      </c>
      <c r="M186" s="9">
        <f>M84/((1+Control!$B$2)^(M$106-Control!$B$3))</f>
        <v>0</v>
      </c>
      <c r="N186" s="9">
        <f>N84/((1+Control!$B$2)^(N$106-Control!$B$3))</f>
        <v>0</v>
      </c>
      <c r="O186" s="9">
        <f>O84/((1+Control!$B$2)^(O$106-Control!$B$3))</f>
        <v>0</v>
      </c>
      <c r="P186" s="9">
        <f>P84/((1+Control!$B$2)^(P$106-Control!$B$3))</f>
        <v>0</v>
      </c>
      <c r="Q186" s="9">
        <f>Q84/((1+Control!$B$2)^(Q$106-Control!$B$3))</f>
        <v>0</v>
      </c>
      <c r="R186" s="9">
        <f>R84/((1+Control!$B$2)^(R$106-Control!$B$3))</f>
        <v>0</v>
      </c>
      <c r="S186" s="9">
        <f>S84/((1+Control!$B$2)^(S$106-Control!$B$3))</f>
        <v>0</v>
      </c>
      <c r="T186" s="9">
        <f>T84/((1+Control!$B$2)^(T$106-Control!$B$3))</f>
        <v>0</v>
      </c>
      <c r="U186" s="9">
        <f>U84/((1+Control!$B$2)^(U$106-Control!$B$3))</f>
        <v>0</v>
      </c>
      <c r="V186" s="9">
        <f>V84/((1+Control!$B$2)^(V$106-Control!$B$3))</f>
        <v>0</v>
      </c>
      <c r="W186" s="9">
        <f>W84/((1+Control!$B$2)^(W$106-Control!$B$3))</f>
        <v>0</v>
      </c>
      <c r="X186" s="9">
        <f>X84/((1+Control!$B$2)^(X$106-Control!$B$3))</f>
        <v>0</v>
      </c>
      <c r="Y186" s="9">
        <f>Y84/((1+Control!$B$2)^(Y$106-Control!$B$3))</f>
        <v>0</v>
      </c>
      <c r="Z186" s="9">
        <f>Z84/((1+Control!$B$2)^(Z$106-Control!$B$3))</f>
        <v>0</v>
      </c>
      <c r="AA186" s="9">
        <f>AA84/((1+Control!$B$2)^(AA$106-Control!$B$3))</f>
        <v>0</v>
      </c>
      <c r="AB186" s="9">
        <f>AB84/((1+Control!$B$2)^(AB$106-Control!$B$3))</f>
        <v>0</v>
      </c>
      <c r="AC186" s="9">
        <f>AC84/((1+Control!$B$2)^(AC$106-Control!$B$3))</f>
        <v>0</v>
      </c>
      <c r="AD186" s="9">
        <f>AD84/((1+Control!$B$2)^(AD$106-Control!$B$3))</f>
        <v>0</v>
      </c>
      <c r="AE186" s="9">
        <f>AE84/((1+Control!$B$2)^(AE$106-Control!$B$3))</f>
        <v>0</v>
      </c>
      <c r="AF186" s="9">
        <f>AF84/((1+Control!$B$2)^(AF$106-Control!$B$3))</f>
        <v>0</v>
      </c>
      <c r="AG186" s="9">
        <f>AG84/((1+Control!$B$2)^(AG$106-Control!$B$3))</f>
        <v>0</v>
      </c>
      <c r="AH186" s="9">
        <f>AH84/((1+Control!$B$2)^(AH$106-Control!$B$3))</f>
        <v>0</v>
      </c>
      <c r="AI186" s="9">
        <f>AI84/((1+Control!$B$2)^(AI$106-Control!$B$3))</f>
        <v>0</v>
      </c>
      <c r="AJ186" s="9">
        <f>AJ84/((1+Control!$B$2)^(AJ$106-Control!$B$3))</f>
        <v>0</v>
      </c>
      <c r="AK186" s="9">
        <f>AK84/((1+Control!$B$2)^(AK$106-Control!$B$3))</f>
        <v>0</v>
      </c>
      <c r="AL186" s="9">
        <f>AL84/((1+Control!$B$2)^(AL$106-Control!$B$3))</f>
        <v>0</v>
      </c>
      <c r="AM186" s="9">
        <f>AM84/((1+Control!$B$2)^(AM$106-Control!$B$3))</f>
        <v>0</v>
      </c>
      <c r="AN186" s="9">
        <f>AN84/((1+Control!$B$2)^(AN$106-Control!$B$3))</f>
        <v>0</v>
      </c>
      <c r="AO186" s="9">
        <f>AO84/((1+Control!$B$2)^(AO$106-Control!$B$3))</f>
        <v>0</v>
      </c>
      <c r="AP186" s="9">
        <f>AP84/((1+Control!$B$2)^(AP$106-Control!$B$3))</f>
        <v>0</v>
      </c>
      <c r="AQ186" s="9">
        <f>AQ84/((1+Control!$B$2)^(AQ$106-Control!$B$3))</f>
        <v>0</v>
      </c>
      <c r="AR186" s="9">
        <f>AR84/((1+Control!$B$2)^(AR$106-Control!$B$3))</f>
        <v>0</v>
      </c>
      <c r="AS186" s="9">
        <f>AS84/((1+Control!$B$2)^(AS$106-Control!$B$3))</f>
        <v>0</v>
      </c>
      <c r="AT186" s="9">
        <f>AT84/((1+Control!$B$2)^(AT$106-Control!$B$3))</f>
        <v>0</v>
      </c>
      <c r="AU186" s="9">
        <f>AU84/((1+Control!$B$2)^(AU$106-Control!$B$3))</f>
        <v>0</v>
      </c>
    </row>
    <row r="187" spans="1:47">
      <c r="A187" s="5" t="str">
        <f t="shared" si="3"/>
        <v>Transit/Other</v>
      </c>
      <c r="B187" s="9">
        <f>B85/((1+Control!$B$2)^(B$106-Control!$B$3))</f>
        <v>0</v>
      </c>
      <c r="C187" s="9">
        <f>C85/((1+Control!$B$2)^(C$106-Control!$B$3))</f>
        <v>0</v>
      </c>
      <c r="D187" s="9">
        <f>D85/((1+Control!$B$2)^(D$106-Control!$B$3))</f>
        <v>47.524115999999999</v>
      </c>
      <c r="E187" s="9">
        <f>E85/((1+Control!$B$2)^(E$106-Control!$B$3))</f>
        <v>0</v>
      </c>
      <c r="F187" s="9">
        <f>F85/((1+Control!$B$2)^(F$106-Control!$B$3))</f>
        <v>0</v>
      </c>
      <c r="G187" s="9">
        <f>G85/((1+Control!$B$2)^(G$106-Control!$B$3))</f>
        <v>0</v>
      </c>
      <c r="H187" s="9">
        <f>H85/((1+Control!$B$2)^(H$106-Control!$B$3))</f>
        <v>0</v>
      </c>
      <c r="I187" s="9">
        <f>I85/((1+Control!$B$2)^(I$106-Control!$B$3))</f>
        <v>0</v>
      </c>
      <c r="J187" s="9">
        <f>J85/((1+Control!$B$2)^(J$106-Control!$B$3))</f>
        <v>0</v>
      </c>
      <c r="K187" s="9">
        <f>K85/((1+Control!$B$2)^(K$106-Control!$B$3))</f>
        <v>0</v>
      </c>
      <c r="L187" s="9">
        <f>L85/((1+Control!$B$2)^(L$106-Control!$B$3))</f>
        <v>0</v>
      </c>
      <c r="M187" s="9">
        <f>M85/((1+Control!$B$2)^(M$106-Control!$B$3))</f>
        <v>0</v>
      </c>
      <c r="N187" s="9">
        <f>N85/((1+Control!$B$2)^(N$106-Control!$B$3))</f>
        <v>0</v>
      </c>
      <c r="O187" s="9">
        <f>O85/((1+Control!$B$2)^(O$106-Control!$B$3))</f>
        <v>0</v>
      </c>
      <c r="P187" s="9">
        <f>P85/((1+Control!$B$2)^(P$106-Control!$B$3))</f>
        <v>0</v>
      </c>
      <c r="Q187" s="9">
        <f>Q85/((1+Control!$B$2)^(Q$106-Control!$B$3))</f>
        <v>0</v>
      </c>
      <c r="R187" s="9">
        <f>R85/((1+Control!$B$2)^(R$106-Control!$B$3))</f>
        <v>0</v>
      </c>
      <c r="S187" s="9">
        <f>S85/((1+Control!$B$2)^(S$106-Control!$B$3))</f>
        <v>0</v>
      </c>
      <c r="T187" s="9">
        <f>T85/((1+Control!$B$2)^(T$106-Control!$B$3))</f>
        <v>0</v>
      </c>
      <c r="U187" s="9">
        <f>U85/((1+Control!$B$2)^(U$106-Control!$B$3))</f>
        <v>0</v>
      </c>
      <c r="V187" s="9">
        <f>V85/((1+Control!$B$2)^(V$106-Control!$B$3))</f>
        <v>0</v>
      </c>
      <c r="W187" s="9">
        <f>W85/((1+Control!$B$2)^(W$106-Control!$B$3))</f>
        <v>0</v>
      </c>
      <c r="X187" s="9">
        <f>X85/((1+Control!$B$2)^(X$106-Control!$B$3))</f>
        <v>0</v>
      </c>
      <c r="Y187" s="9">
        <f>Y85/((1+Control!$B$2)^(Y$106-Control!$B$3))</f>
        <v>0</v>
      </c>
      <c r="Z187" s="9">
        <f>Z85/((1+Control!$B$2)^(Z$106-Control!$B$3))</f>
        <v>0</v>
      </c>
      <c r="AA187" s="9">
        <f>AA85/((1+Control!$B$2)^(AA$106-Control!$B$3))</f>
        <v>0</v>
      </c>
      <c r="AB187" s="9">
        <f>AB85/((1+Control!$B$2)^(AB$106-Control!$B$3))</f>
        <v>0</v>
      </c>
      <c r="AC187" s="9">
        <f>AC85/((1+Control!$B$2)^(AC$106-Control!$B$3))</f>
        <v>0</v>
      </c>
      <c r="AD187" s="9">
        <f>AD85/((1+Control!$B$2)^(AD$106-Control!$B$3))</f>
        <v>0</v>
      </c>
      <c r="AE187" s="9">
        <f>AE85/((1+Control!$B$2)^(AE$106-Control!$B$3))</f>
        <v>0</v>
      </c>
      <c r="AF187" s="9">
        <f>AF85/((1+Control!$B$2)^(AF$106-Control!$B$3))</f>
        <v>0</v>
      </c>
      <c r="AG187" s="9">
        <f>AG85/((1+Control!$B$2)^(AG$106-Control!$B$3))</f>
        <v>0</v>
      </c>
      <c r="AH187" s="9">
        <f>AH85/((1+Control!$B$2)^(AH$106-Control!$B$3))</f>
        <v>0</v>
      </c>
      <c r="AI187" s="9">
        <f>AI85/((1+Control!$B$2)^(AI$106-Control!$B$3))</f>
        <v>0</v>
      </c>
      <c r="AJ187" s="9">
        <f>AJ85/((1+Control!$B$2)^(AJ$106-Control!$B$3))</f>
        <v>0</v>
      </c>
      <c r="AK187" s="9">
        <f>AK85/((1+Control!$B$2)^(AK$106-Control!$B$3))</f>
        <v>0</v>
      </c>
      <c r="AL187" s="9">
        <f>AL85/((1+Control!$B$2)^(AL$106-Control!$B$3))</f>
        <v>0</v>
      </c>
      <c r="AM187" s="9">
        <f>AM85/((1+Control!$B$2)^(AM$106-Control!$B$3))</f>
        <v>0</v>
      </c>
      <c r="AN187" s="9">
        <f>AN85/((1+Control!$B$2)^(AN$106-Control!$B$3))</f>
        <v>0</v>
      </c>
      <c r="AO187" s="9">
        <f>AO85/((1+Control!$B$2)^(AO$106-Control!$B$3))</f>
        <v>0</v>
      </c>
      <c r="AP187" s="9">
        <f>AP85/((1+Control!$B$2)^(AP$106-Control!$B$3))</f>
        <v>0</v>
      </c>
      <c r="AQ187" s="9">
        <f>AQ85/((1+Control!$B$2)^(AQ$106-Control!$B$3))</f>
        <v>0</v>
      </c>
      <c r="AR187" s="9">
        <f>AR85/((1+Control!$B$2)^(AR$106-Control!$B$3))</f>
        <v>0</v>
      </c>
      <c r="AS187" s="9">
        <f>AS85/((1+Control!$B$2)^(AS$106-Control!$B$3))</f>
        <v>0</v>
      </c>
      <c r="AT187" s="9">
        <f>AT85/((1+Control!$B$2)^(AT$106-Control!$B$3))</f>
        <v>0</v>
      </c>
      <c r="AU187" s="9">
        <f>AU85/((1+Control!$B$2)^(AU$106-Control!$B$3))</f>
        <v>0</v>
      </c>
    </row>
    <row r="188" spans="1:47">
      <c r="A188" s="5" t="str">
        <f t="shared" si="3"/>
        <v>Transit/Trail</v>
      </c>
      <c r="B188" s="9">
        <f>B86/((1+Control!$B$2)^(B$106-Control!$B$3))</f>
        <v>0</v>
      </c>
      <c r="C188" s="9">
        <f>C86/((1+Control!$B$2)^(C$106-Control!$B$3))</f>
        <v>48.700455299999994</v>
      </c>
      <c r="D188" s="9">
        <f>D86/((1+Control!$B$2)^(D$106-Control!$B$3))</f>
        <v>0</v>
      </c>
      <c r="E188" s="9">
        <f>E86/((1+Control!$B$2)^(E$106-Control!$B$3))</f>
        <v>0</v>
      </c>
      <c r="F188" s="9">
        <f>F86/((1+Control!$B$2)^(F$106-Control!$B$3))</f>
        <v>45.494307918504518</v>
      </c>
      <c r="G188" s="9">
        <f>G86/((1+Control!$B$2)^(G$106-Control!$B$3))</f>
        <v>0</v>
      </c>
      <c r="H188" s="9">
        <f>H86/((1+Control!$B$2)^(H$106-Control!$B$3))</f>
        <v>0</v>
      </c>
      <c r="I188" s="9">
        <f>I86/((1+Control!$B$2)^(I$106-Control!$B$3))</f>
        <v>0</v>
      </c>
      <c r="J188" s="9">
        <f>J86/((1+Control!$B$2)^(J$106-Control!$B$3))</f>
        <v>0</v>
      </c>
      <c r="K188" s="9">
        <f>K86/((1+Control!$B$2)^(K$106-Control!$B$3))</f>
        <v>0</v>
      </c>
      <c r="L188" s="9">
        <f>L86/((1+Control!$B$2)^(L$106-Control!$B$3))</f>
        <v>0</v>
      </c>
      <c r="M188" s="9">
        <f>M86/((1+Control!$B$2)^(M$106-Control!$B$3))</f>
        <v>0</v>
      </c>
      <c r="N188" s="9">
        <f>N86/((1+Control!$B$2)^(N$106-Control!$B$3))</f>
        <v>0</v>
      </c>
      <c r="O188" s="9">
        <f>O86/((1+Control!$B$2)^(O$106-Control!$B$3))</f>
        <v>0</v>
      </c>
      <c r="P188" s="9">
        <f>P86/((1+Control!$B$2)^(P$106-Control!$B$3))</f>
        <v>0</v>
      </c>
      <c r="Q188" s="9">
        <f>Q86/((1+Control!$B$2)^(Q$106-Control!$B$3))</f>
        <v>0</v>
      </c>
      <c r="R188" s="9">
        <f>R86/((1+Control!$B$2)^(R$106-Control!$B$3))</f>
        <v>0</v>
      </c>
      <c r="S188" s="9">
        <f>S86/((1+Control!$B$2)^(S$106-Control!$B$3))</f>
        <v>0</v>
      </c>
      <c r="T188" s="9">
        <f>T86/((1+Control!$B$2)^(T$106-Control!$B$3))</f>
        <v>0</v>
      </c>
      <c r="U188" s="9">
        <f>U86/((1+Control!$B$2)^(U$106-Control!$B$3))</f>
        <v>0</v>
      </c>
      <c r="V188" s="9">
        <f>V86/((1+Control!$B$2)^(V$106-Control!$B$3))</f>
        <v>0</v>
      </c>
      <c r="W188" s="9">
        <f>W86/((1+Control!$B$2)^(W$106-Control!$B$3))</f>
        <v>0</v>
      </c>
      <c r="X188" s="9">
        <f>X86/((1+Control!$B$2)^(X$106-Control!$B$3))</f>
        <v>0</v>
      </c>
      <c r="Y188" s="9">
        <f>Y86/((1+Control!$B$2)^(Y$106-Control!$B$3))</f>
        <v>0</v>
      </c>
      <c r="Z188" s="9">
        <f>Z86/((1+Control!$B$2)^(Z$106-Control!$B$3))</f>
        <v>0</v>
      </c>
      <c r="AA188" s="9">
        <f>AA86/((1+Control!$B$2)^(AA$106-Control!$B$3))</f>
        <v>0</v>
      </c>
      <c r="AB188" s="9">
        <f>AB86/((1+Control!$B$2)^(AB$106-Control!$B$3))</f>
        <v>0</v>
      </c>
      <c r="AC188" s="9">
        <f>AC86/((1+Control!$B$2)^(AC$106-Control!$B$3))</f>
        <v>0</v>
      </c>
      <c r="AD188" s="9">
        <f>AD86/((1+Control!$B$2)^(AD$106-Control!$B$3))</f>
        <v>0</v>
      </c>
      <c r="AE188" s="9">
        <f>AE86/((1+Control!$B$2)^(AE$106-Control!$B$3))</f>
        <v>0</v>
      </c>
      <c r="AF188" s="9">
        <f>AF86/((1+Control!$B$2)^(AF$106-Control!$B$3))</f>
        <v>0</v>
      </c>
      <c r="AG188" s="9">
        <f>AG86/((1+Control!$B$2)^(AG$106-Control!$B$3))</f>
        <v>0</v>
      </c>
      <c r="AH188" s="9">
        <f>AH86/((1+Control!$B$2)^(AH$106-Control!$B$3))</f>
        <v>0</v>
      </c>
      <c r="AI188" s="9">
        <f>AI86/((1+Control!$B$2)^(AI$106-Control!$B$3))</f>
        <v>0</v>
      </c>
      <c r="AJ188" s="9">
        <f>AJ86/((1+Control!$B$2)^(AJ$106-Control!$B$3))</f>
        <v>0</v>
      </c>
      <c r="AK188" s="9">
        <f>AK86/((1+Control!$B$2)^(AK$106-Control!$B$3))</f>
        <v>0</v>
      </c>
      <c r="AL188" s="9">
        <f>AL86/((1+Control!$B$2)^(AL$106-Control!$B$3))</f>
        <v>0</v>
      </c>
      <c r="AM188" s="9">
        <f>AM86/((1+Control!$B$2)^(AM$106-Control!$B$3))</f>
        <v>0</v>
      </c>
      <c r="AN188" s="9">
        <f>AN86/((1+Control!$B$2)^(AN$106-Control!$B$3))</f>
        <v>0</v>
      </c>
      <c r="AO188" s="9">
        <f>AO86/((1+Control!$B$2)^(AO$106-Control!$B$3))</f>
        <v>0</v>
      </c>
      <c r="AP188" s="9">
        <f>AP86/((1+Control!$B$2)^(AP$106-Control!$B$3))</f>
        <v>0</v>
      </c>
      <c r="AQ188" s="9">
        <f>AQ86/((1+Control!$B$2)^(AQ$106-Control!$B$3))</f>
        <v>0</v>
      </c>
      <c r="AR188" s="9">
        <f>AR86/((1+Control!$B$2)^(AR$106-Control!$B$3))</f>
        <v>0</v>
      </c>
      <c r="AS188" s="9">
        <f>AS86/((1+Control!$B$2)^(AS$106-Control!$B$3))</f>
        <v>0</v>
      </c>
      <c r="AT188" s="9">
        <f>AT86/((1+Control!$B$2)^(AT$106-Control!$B$3))</f>
        <v>0</v>
      </c>
      <c r="AU188" s="9">
        <f>AU86/((1+Control!$B$2)^(AU$106-Control!$B$3))</f>
        <v>0</v>
      </c>
    </row>
    <row r="189" spans="1:47">
      <c r="A189" s="5" t="str">
        <f t="shared" si="3"/>
        <v>Transit/Bike</v>
      </c>
      <c r="B189" s="9">
        <f>B87/((1+Control!$B$2)^(B$106-Control!$B$3))</f>
        <v>0</v>
      </c>
      <c r="C189" s="9">
        <f>C87/((1+Control!$B$2)^(C$106-Control!$B$3))</f>
        <v>1.5460819649999999</v>
      </c>
      <c r="D189" s="9">
        <f>D87/((1+Control!$B$2)^(D$106-Control!$B$3))</f>
        <v>0</v>
      </c>
      <c r="E189" s="9">
        <f>E87/((1+Control!$B$2)^(E$106-Control!$B$3))</f>
        <v>0</v>
      </c>
      <c r="F189" s="9">
        <f>F87/((1+Control!$B$2)^(F$106-Control!$B$3))</f>
        <v>0</v>
      </c>
      <c r="G189" s="9">
        <f>G87/((1+Control!$B$2)^(G$106-Control!$B$3))</f>
        <v>0</v>
      </c>
      <c r="H189" s="9">
        <f>H87/((1+Control!$B$2)^(H$106-Control!$B$3))</f>
        <v>0</v>
      </c>
      <c r="I189" s="9">
        <f>I87/((1+Control!$B$2)^(I$106-Control!$B$3))</f>
        <v>0</v>
      </c>
      <c r="J189" s="9">
        <f>J87/((1+Control!$B$2)^(J$106-Control!$B$3))</f>
        <v>0</v>
      </c>
      <c r="K189" s="9">
        <f>K87/((1+Control!$B$2)^(K$106-Control!$B$3))</f>
        <v>0</v>
      </c>
      <c r="L189" s="9">
        <f>L87/((1+Control!$B$2)^(L$106-Control!$B$3))</f>
        <v>0</v>
      </c>
      <c r="M189" s="9">
        <f>M87/((1+Control!$B$2)^(M$106-Control!$B$3))</f>
        <v>0</v>
      </c>
      <c r="N189" s="9">
        <f>N87/((1+Control!$B$2)^(N$106-Control!$B$3))</f>
        <v>0</v>
      </c>
      <c r="O189" s="9">
        <f>O87/((1+Control!$B$2)^(O$106-Control!$B$3))</f>
        <v>0</v>
      </c>
      <c r="P189" s="9">
        <f>P87/((1+Control!$B$2)^(P$106-Control!$B$3))</f>
        <v>0</v>
      </c>
      <c r="Q189" s="9">
        <f>Q87/((1+Control!$B$2)^(Q$106-Control!$B$3))</f>
        <v>0</v>
      </c>
      <c r="R189" s="9">
        <f>R87/((1+Control!$B$2)^(R$106-Control!$B$3))</f>
        <v>0</v>
      </c>
      <c r="S189" s="9">
        <f>S87/((1+Control!$B$2)^(S$106-Control!$B$3))</f>
        <v>0</v>
      </c>
      <c r="T189" s="9">
        <f>T87/((1+Control!$B$2)^(T$106-Control!$B$3))</f>
        <v>0</v>
      </c>
      <c r="U189" s="9">
        <f>U87/((1+Control!$B$2)^(U$106-Control!$B$3))</f>
        <v>0</v>
      </c>
      <c r="V189" s="9">
        <f>V87/((1+Control!$B$2)^(V$106-Control!$B$3))</f>
        <v>0</v>
      </c>
      <c r="W189" s="9">
        <f>W87/((1+Control!$B$2)^(W$106-Control!$B$3))</f>
        <v>0</v>
      </c>
      <c r="X189" s="9">
        <f>X87/((1+Control!$B$2)^(X$106-Control!$B$3))</f>
        <v>0</v>
      </c>
      <c r="Y189" s="9">
        <f>Y87/((1+Control!$B$2)^(Y$106-Control!$B$3))</f>
        <v>0</v>
      </c>
      <c r="Z189" s="9">
        <f>Z87/((1+Control!$B$2)^(Z$106-Control!$B$3))</f>
        <v>0</v>
      </c>
      <c r="AA189" s="9">
        <f>AA87/((1+Control!$B$2)^(AA$106-Control!$B$3))</f>
        <v>0</v>
      </c>
      <c r="AB189" s="9">
        <f>AB87/((1+Control!$B$2)^(AB$106-Control!$B$3))</f>
        <v>0</v>
      </c>
      <c r="AC189" s="9">
        <f>AC87/((1+Control!$B$2)^(AC$106-Control!$B$3))</f>
        <v>0</v>
      </c>
      <c r="AD189" s="9">
        <f>AD87/((1+Control!$B$2)^(AD$106-Control!$B$3))</f>
        <v>0</v>
      </c>
      <c r="AE189" s="9">
        <f>AE87/((1+Control!$B$2)^(AE$106-Control!$B$3))</f>
        <v>0</v>
      </c>
      <c r="AF189" s="9">
        <f>AF87/((1+Control!$B$2)^(AF$106-Control!$B$3))</f>
        <v>0</v>
      </c>
      <c r="AG189" s="9">
        <f>AG87/((1+Control!$B$2)^(AG$106-Control!$B$3))</f>
        <v>0</v>
      </c>
      <c r="AH189" s="9">
        <f>AH87/((1+Control!$B$2)^(AH$106-Control!$B$3))</f>
        <v>0</v>
      </c>
      <c r="AI189" s="9">
        <f>AI87/((1+Control!$B$2)^(AI$106-Control!$B$3))</f>
        <v>0</v>
      </c>
      <c r="AJ189" s="9">
        <f>AJ87/((1+Control!$B$2)^(AJ$106-Control!$B$3))</f>
        <v>0</v>
      </c>
      <c r="AK189" s="9">
        <f>AK87/((1+Control!$B$2)^(AK$106-Control!$B$3))</f>
        <v>0</v>
      </c>
      <c r="AL189" s="9">
        <f>AL87/((1+Control!$B$2)^(AL$106-Control!$B$3))</f>
        <v>0</v>
      </c>
      <c r="AM189" s="9">
        <f>AM87/((1+Control!$B$2)^(AM$106-Control!$B$3))</f>
        <v>0</v>
      </c>
      <c r="AN189" s="9">
        <f>AN87/((1+Control!$B$2)^(AN$106-Control!$B$3))</f>
        <v>0</v>
      </c>
      <c r="AO189" s="9">
        <f>AO87/((1+Control!$B$2)^(AO$106-Control!$B$3))</f>
        <v>0</v>
      </c>
      <c r="AP189" s="9">
        <f>AP87/((1+Control!$B$2)^(AP$106-Control!$B$3))</f>
        <v>0</v>
      </c>
      <c r="AQ189" s="9">
        <f>AQ87/((1+Control!$B$2)^(AQ$106-Control!$B$3))</f>
        <v>0</v>
      </c>
      <c r="AR189" s="9">
        <f>AR87/((1+Control!$B$2)^(AR$106-Control!$B$3))</f>
        <v>0</v>
      </c>
      <c r="AS189" s="9">
        <f>AS87/((1+Control!$B$2)^(AS$106-Control!$B$3))</f>
        <v>0</v>
      </c>
      <c r="AT189" s="9">
        <f>AT87/((1+Control!$B$2)^(AT$106-Control!$B$3))</f>
        <v>0</v>
      </c>
      <c r="AU189" s="9">
        <f>AU87/((1+Control!$B$2)^(AU$106-Control!$B$3))</f>
        <v>0</v>
      </c>
    </row>
    <row r="190" spans="1:47">
      <c r="A190" s="5" t="str">
        <f t="shared" si="3"/>
        <v>County/System/corridorplanning</v>
      </c>
      <c r="B190" s="9">
        <f>B88/((1+Control!$B$2)^(B$106-Control!$B$3))</f>
        <v>0</v>
      </c>
      <c r="C190" s="9">
        <f>C88/((1+Control!$B$2)^(C$106-Control!$B$3))</f>
        <v>0.11534557499999999</v>
      </c>
      <c r="D190" s="9">
        <f>D88/((1+Control!$B$2)^(D$106-Control!$B$3))</f>
        <v>2.376017</v>
      </c>
      <c r="E190" s="9">
        <f>E88/((1+Control!$B$2)^(E$106-Control!$B$3))</f>
        <v>0</v>
      </c>
      <c r="F190" s="9">
        <f>F88/((1+Control!$B$2)^(F$106-Control!$B$3))</f>
        <v>0</v>
      </c>
      <c r="G190" s="9">
        <f>G88/((1+Control!$B$2)^(G$106-Control!$B$3))</f>
        <v>0</v>
      </c>
      <c r="H190" s="9">
        <f>H88/((1+Control!$B$2)^(H$106-Control!$B$3))</f>
        <v>0</v>
      </c>
      <c r="I190" s="9">
        <f>I88/((1+Control!$B$2)^(I$106-Control!$B$3))</f>
        <v>0</v>
      </c>
      <c r="J190" s="9">
        <f>J88/((1+Control!$B$2)^(J$106-Control!$B$3))</f>
        <v>0</v>
      </c>
      <c r="K190" s="9">
        <f>K88/((1+Control!$B$2)^(K$106-Control!$B$3))</f>
        <v>0</v>
      </c>
      <c r="L190" s="9">
        <f>L88/((1+Control!$B$2)^(L$106-Control!$B$3))</f>
        <v>0</v>
      </c>
      <c r="M190" s="9">
        <f>M88/((1+Control!$B$2)^(M$106-Control!$B$3))</f>
        <v>0</v>
      </c>
      <c r="N190" s="9">
        <f>N88/((1+Control!$B$2)^(N$106-Control!$B$3))</f>
        <v>0</v>
      </c>
      <c r="O190" s="9">
        <f>O88/((1+Control!$B$2)^(O$106-Control!$B$3))</f>
        <v>0</v>
      </c>
      <c r="P190" s="9">
        <f>P88/((1+Control!$B$2)^(P$106-Control!$B$3))</f>
        <v>0</v>
      </c>
      <c r="Q190" s="9">
        <f>Q88/((1+Control!$B$2)^(Q$106-Control!$B$3))</f>
        <v>0</v>
      </c>
      <c r="R190" s="9">
        <f>R88/((1+Control!$B$2)^(R$106-Control!$B$3))</f>
        <v>0</v>
      </c>
      <c r="S190" s="9">
        <f>S88/((1+Control!$B$2)^(S$106-Control!$B$3))</f>
        <v>0</v>
      </c>
      <c r="T190" s="9">
        <f>T88/((1+Control!$B$2)^(T$106-Control!$B$3))</f>
        <v>0</v>
      </c>
      <c r="U190" s="9">
        <f>U88/((1+Control!$B$2)^(U$106-Control!$B$3))</f>
        <v>0</v>
      </c>
      <c r="V190" s="9">
        <f>V88/((1+Control!$B$2)^(V$106-Control!$B$3))</f>
        <v>0</v>
      </c>
      <c r="W190" s="9">
        <f>W88/((1+Control!$B$2)^(W$106-Control!$B$3))</f>
        <v>0</v>
      </c>
      <c r="X190" s="9">
        <f>X88/((1+Control!$B$2)^(X$106-Control!$B$3))</f>
        <v>0</v>
      </c>
      <c r="Y190" s="9">
        <f>Y88/((1+Control!$B$2)^(Y$106-Control!$B$3))</f>
        <v>0</v>
      </c>
      <c r="Z190" s="9">
        <f>Z88/((1+Control!$B$2)^(Z$106-Control!$B$3))</f>
        <v>0</v>
      </c>
      <c r="AA190" s="9">
        <f>AA88/((1+Control!$B$2)^(AA$106-Control!$B$3))</f>
        <v>0</v>
      </c>
      <c r="AB190" s="9">
        <f>AB88/((1+Control!$B$2)^(AB$106-Control!$B$3))</f>
        <v>0</v>
      </c>
      <c r="AC190" s="9">
        <f>AC88/((1+Control!$B$2)^(AC$106-Control!$B$3))</f>
        <v>0</v>
      </c>
      <c r="AD190" s="9">
        <f>AD88/((1+Control!$B$2)^(AD$106-Control!$B$3))</f>
        <v>0</v>
      </c>
      <c r="AE190" s="9">
        <f>AE88/((1+Control!$B$2)^(AE$106-Control!$B$3))</f>
        <v>0</v>
      </c>
      <c r="AF190" s="9">
        <f>AF88/((1+Control!$B$2)^(AF$106-Control!$B$3))</f>
        <v>0</v>
      </c>
      <c r="AG190" s="9">
        <f>AG88/((1+Control!$B$2)^(AG$106-Control!$B$3))</f>
        <v>0</v>
      </c>
      <c r="AH190" s="9">
        <f>AH88/((1+Control!$B$2)^(AH$106-Control!$B$3))</f>
        <v>0</v>
      </c>
      <c r="AI190" s="9">
        <f>AI88/((1+Control!$B$2)^(AI$106-Control!$B$3))</f>
        <v>0</v>
      </c>
      <c r="AJ190" s="9">
        <f>AJ88/((1+Control!$B$2)^(AJ$106-Control!$B$3))</f>
        <v>0</v>
      </c>
      <c r="AK190" s="9">
        <f>AK88/((1+Control!$B$2)^(AK$106-Control!$B$3))</f>
        <v>0</v>
      </c>
      <c r="AL190" s="9">
        <f>AL88/((1+Control!$B$2)^(AL$106-Control!$B$3))</f>
        <v>0</v>
      </c>
      <c r="AM190" s="9">
        <f>AM88/((1+Control!$B$2)^(AM$106-Control!$B$3))</f>
        <v>0</v>
      </c>
      <c r="AN190" s="9">
        <f>AN88/((1+Control!$B$2)^(AN$106-Control!$B$3))</f>
        <v>0</v>
      </c>
      <c r="AO190" s="9">
        <f>AO88/((1+Control!$B$2)^(AO$106-Control!$B$3))</f>
        <v>0</v>
      </c>
      <c r="AP190" s="9">
        <f>AP88/((1+Control!$B$2)^(AP$106-Control!$B$3))</f>
        <v>0</v>
      </c>
      <c r="AQ190" s="9">
        <f>AQ88/((1+Control!$B$2)^(AQ$106-Control!$B$3))</f>
        <v>0</v>
      </c>
      <c r="AR190" s="9">
        <f>AR88/((1+Control!$B$2)^(AR$106-Control!$B$3))</f>
        <v>0</v>
      </c>
      <c r="AS190" s="9">
        <f>AS88/((1+Control!$B$2)^(AS$106-Control!$B$3))</f>
        <v>0</v>
      </c>
      <c r="AT190" s="9">
        <f>AT88/((1+Control!$B$2)^(AT$106-Control!$B$3))</f>
        <v>0</v>
      </c>
      <c r="AU190" s="9">
        <f>AU88/((1+Control!$B$2)^(AU$106-Control!$B$3))</f>
        <v>0</v>
      </c>
    </row>
    <row r="191" spans="1:47">
      <c r="A191" s="5" t="str">
        <f t="shared" si="3"/>
        <v>Grand Total</v>
      </c>
      <c r="B191" s="9">
        <f>B89/((1+Control!$B$2)^(B$106-Control!$B$3))</f>
        <v>1885.6716901697039</v>
      </c>
      <c r="C191" s="9">
        <f>C89/((1+Control!$B$2)^(C$106-Control!$B$3))</f>
        <v>2321.078996226719</v>
      </c>
      <c r="D191" s="9">
        <f>D89/((1+Control!$B$2)^(D$106-Control!$B$3))</f>
        <v>2190.698919151419</v>
      </c>
      <c r="E191" s="9">
        <f>E89/((1+Control!$B$2)^(E$106-Control!$B$3))</f>
        <v>2108.0555006293903</v>
      </c>
      <c r="F191" s="9">
        <f>F89/((1+Control!$B$2)^(F$106-Control!$B$3))</f>
        <v>1111.6480059154135</v>
      </c>
      <c r="G191" s="9">
        <f>G89/((1+Control!$B$2)^(G$106-Control!$B$3))</f>
        <v>670.24122267059056</v>
      </c>
      <c r="H191" s="9">
        <f>H89/((1+Control!$B$2)^(H$106-Control!$B$3))</f>
        <v>647.5760605512952</v>
      </c>
      <c r="I191" s="9">
        <f>I89/((1+Control!$B$2)^(I$106-Control!$B$3))</f>
        <v>625.67735318965731</v>
      </c>
      <c r="J191" s="9">
        <f>J89/((1+Control!$B$2)^(J$106-Control!$B$3))</f>
        <v>604.51918182575582</v>
      </c>
      <c r="K191" s="9">
        <f>K89/((1+Control!$B$2)^(K$106-Control!$B$3))</f>
        <v>584.07650417947423</v>
      </c>
      <c r="L191" s="9">
        <f>L89/((1+Control!$B$2)^(L$106-Control!$B$3))</f>
        <v>566.80754735884057</v>
      </c>
      <c r="M191" s="9">
        <f>M89/((1+Control!$B$2)^(M$106-Control!$B$3))</f>
        <v>508.32540357582025</v>
      </c>
      <c r="N191" s="9">
        <f>N89/((1+Control!$B$2)^(N$106-Control!$B$3))</f>
        <v>491.13565562881183</v>
      </c>
      <c r="O191" s="9">
        <f>O89/((1+Control!$B$2)^(O$106-Control!$B$3))</f>
        <v>474.52720350609837</v>
      </c>
      <c r="P191" s="9">
        <f>P89/((1+Control!$B$2)^(P$106-Control!$B$3))</f>
        <v>458.48038986096464</v>
      </c>
      <c r="Q191" s="9">
        <f>Q89/((1+Control!$B$2)^(Q$106-Control!$B$3))</f>
        <v>442.97622208788869</v>
      </c>
      <c r="R191" s="9">
        <f>R89/((1+Control!$B$2)^(R$106-Control!$B$3))</f>
        <v>427.99634984337064</v>
      </c>
      <c r="S191" s="9">
        <f>S89/((1+Control!$B$2)^(S$106-Control!$B$3))</f>
        <v>413.52304332692819</v>
      </c>
      <c r="T191" s="9">
        <f>T89/((1+Control!$B$2)^(T$106-Control!$B$3))</f>
        <v>399.53917229654905</v>
      </c>
      <c r="U191" s="9">
        <f>U89/((1+Control!$B$2)^(U$106-Control!$B$3))</f>
        <v>353.4546241045457</v>
      </c>
      <c r="V191" s="9">
        <f>V89/((1+Control!$B$2)^(V$106-Control!$B$3))</f>
        <v>341.50205227492341</v>
      </c>
      <c r="W191" s="9">
        <f>W89/((1+Control!$B$2)^(W$106-Control!$B$3))</f>
        <v>329.95367369557817</v>
      </c>
      <c r="X191" s="9">
        <f>X89/((1+Control!$B$2)^(X$106-Control!$B$3))</f>
        <v>318.79581999572775</v>
      </c>
      <c r="Y191" s="9">
        <f>Y89/((1+Control!$B$2)^(Y$106-Control!$B$3))</f>
        <v>308.01528502002685</v>
      </c>
      <c r="Z191" s="9">
        <f>Z89/((1+Control!$B$2)^(Z$106-Control!$B$3))</f>
        <v>297.59930919809358</v>
      </c>
      <c r="AA191" s="9">
        <f>AA89/((1+Control!$B$2)^(AA$106-Control!$B$3))</f>
        <v>287.53556444260249</v>
      </c>
      <c r="AB191" s="9">
        <f>AB89/((1+Control!$B$2)^(AB$106-Control!$B$3))</f>
        <v>277.8121395580701</v>
      </c>
      <c r="AC191" s="9">
        <f>AC89/((1+Control!$B$2)^(AC$106-Control!$B$3))</f>
        <v>0</v>
      </c>
      <c r="AD191" s="9">
        <f>AD89/((1+Control!$B$2)^(AD$106-Control!$B$3))</f>
        <v>0</v>
      </c>
      <c r="AE191" s="9">
        <f>AE89/((1+Control!$B$2)^(AE$106-Control!$B$3))</f>
        <v>0</v>
      </c>
      <c r="AF191" s="9">
        <f>AF89/((1+Control!$B$2)^(AF$106-Control!$B$3))</f>
        <v>0</v>
      </c>
      <c r="AG191" s="9">
        <f>AG89/((1+Control!$B$2)^(AG$106-Control!$B$3))</f>
        <v>0</v>
      </c>
      <c r="AH191" s="9">
        <f>AH89/((1+Control!$B$2)^(AH$106-Control!$B$3))</f>
        <v>0</v>
      </c>
      <c r="AI191" s="9">
        <f>AI89/((1+Control!$B$2)^(AI$106-Control!$B$3))</f>
        <v>0</v>
      </c>
      <c r="AJ191" s="9">
        <f>AJ89/((1+Control!$B$2)^(AJ$106-Control!$B$3))</f>
        <v>0</v>
      </c>
      <c r="AK191" s="9">
        <f>AK89/((1+Control!$B$2)^(AK$106-Control!$B$3))</f>
        <v>0</v>
      </c>
      <c r="AL191" s="9">
        <f>AL89/((1+Control!$B$2)^(AL$106-Control!$B$3))</f>
        <v>0</v>
      </c>
      <c r="AM191" s="9">
        <f>AM89/((1+Control!$B$2)^(AM$106-Control!$B$3))</f>
        <v>0</v>
      </c>
      <c r="AN191" s="9">
        <f>AN89/((1+Control!$B$2)^(AN$106-Control!$B$3))</f>
        <v>0</v>
      </c>
      <c r="AO191" s="9">
        <f>AO89/((1+Control!$B$2)^(AO$106-Control!$B$3))</f>
        <v>0</v>
      </c>
      <c r="AP191" s="9">
        <f>AP89/((1+Control!$B$2)^(AP$106-Control!$B$3))</f>
        <v>0</v>
      </c>
      <c r="AQ191" s="9">
        <f>AQ89/((1+Control!$B$2)^(AQ$106-Control!$B$3))</f>
        <v>0</v>
      </c>
      <c r="AR191" s="9">
        <f>AR89/((1+Control!$B$2)^(AR$106-Control!$B$3))</f>
        <v>0</v>
      </c>
      <c r="AS191" s="9">
        <f>AS89/((1+Control!$B$2)^(AS$106-Control!$B$3))</f>
        <v>0</v>
      </c>
      <c r="AT191" s="9">
        <f>AT89/((1+Control!$B$2)^(AT$106-Control!$B$3))</f>
        <v>0</v>
      </c>
      <c r="AU191" s="9">
        <f>AU89/((1+Control!$B$2)^(AU$106-Control!$B$3))</f>
        <v>0</v>
      </c>
    </row>
    <row r="192" spans="1:47">
      <c r="A192" s="5">
        <f t="shared" si="3"/>
        <v>0</v>
      </c>
      <c r="B192" s="9">
        <f>B90/((1+Control!$B$2)^(B$106-Control!$B$3))</f>
        <v>0</v>
      </c>
      <c r="C192" s="9">
        <f>C90/((1+Control!$B$2)^(C$106-Control!$B$3))</f>
        <v>0</v>
      </c>
      <c r="D192" s="9">
        <f>D90/((1+Control!$B$2)^(D$106-Control!$B$3))</f>
        <v>0</v>
      </c>
      <c r="E192" s="9">
        <f>E90/((1+Control!$B$2)^(E$106-Control!$B$3))</f>
        <v>0</v>
      </c>
      <c r="F192" s="9">
        <f>F90/((1+Control!$B$2)^(F$106-Control!$B$3))</f>
        <v>0</v>
      </c>
      <c r="G192" s="9">
        <f>G90/((1+Control!$B$2)^(G$106-Control!$B$3))</f>
        <v>0</v>
      </c>
      <c r="H192" s="9">
        <f>H90/((1+Control!$B$2)^(H$106-Control!$B$3))</f>
        <v>0</v>
      </c>
      <c r="I192" s="9">
        <f>I90/((1+Control!$B$2)^(I$106-Control!$B$3))</f>
        <v>0</v>
      </c>
      <c r="J192" s="9">
        <f>J90/((1+Control!$B$2)^(J$106-Control!$B$3))</f>
        <v>0</v>
      </c>
      <c r="K192" s="9">
        <f>K90/((1+Control!$B$2)^(K$106-Control!$B$3))</f>
        <v>0</v>
      </c>
      <c r="L192" s="9">
        <f>L90/((1+Control!$B$2)^(L$106-Control!$B$3))</f>
        <v>0</v>
      </c>
      <c r="M192" s="9">
        <f>M90/((1+Control!$B$2)^(M$106-Control!$B$3))</f>
        <v>0</v>
      </c>
      <c r="N192" s="9">
        <f>N90/((1+Control!$B$2)^(N$106-Control!$B$3))</f>
        <v>0</v>
      </c>
      <c r="O192" s="9">
        <f>O90/((1+Control!$B$2)^(O$106-Control!$B$3))</f>
        <v>0</v>
      </c>
      <c r="P192" s="9">
        <f>P90/((1+Control!$B$2)^(P$106-Control!$B$3))</f>
        <v>0</v>
      </c>
      <c r="Q192" s="9">
        <f>Q90/((1+Control!$B$2)^(Q$106-Control!$B$3))</f>
        <v>0</v>
      </c>
      <c r="R192" s="9">
        <f>R90/((1+Control!$B$2)^(R$106-Control!$B$3))</f>
        <v>0</v>
      </c>
      <c r="S192" s="9">
        <f>S90/((1+Control!$B$2)^(S$106-Control!$B$3))</f>
        <v>0</v>
      </c>
      <c r="T192" s="9">
        <f>T90/((1+Control!$B$2)^(T$106-Control!$B$3))</f>
        <v>0</v>
      </c>
      <c r="U192" s="9">
        <f>U90/((1+Control!$B$2)^(U$106-Control!$B$3))</f>
        <v>0</v>
      </c>
      <c r="V192" s="9">
        <f>V90/((1+Control!$B$2)^(V$106-Control!$B$3))</f>
        <v>0</v>
      </c>
      <c r="W192" s="9">
        <f>W90/((1+Control!$B$2)^(W$106-Control!$B$3))</f>
        <v>0</v>
      </c>
      <c r="X192" s="9">
        <f>X90/((1+Control!$B$2)^(X$106-Control!$B$3))</f>
        <v>0</v>
      </c>
      <c r="Y192" s="9">
        <f>Y90/((1+Control!$B$2)^(Y$106-Control!$B$3))</f>
        <v>0</v>
      </c>
      <c r="Z192" s="9">
        <f>Z90/((1+Control!$B$2)^(Z$106-Control!$B$3))</f>
        <v>0</v>
      </c>
      <c r="AA192" s="9">
        <f>AA90/((1+Control!$B$2)^(AA$106-Control!$B$3))</f>
        <v>0</v>
      </c>
      <c r="AB192" s="9">
        <f>AB90/((1+Control!$B$2)^(AB$106-Control!$B$3))</f>
        <v>0</v>
      </c>
      <c r="AC192" s="9">
        <f>AC90/((1+Control!$B$2)^(AC$106-Control!$B$3))</f>
        <v>0</v>
      </c>
      <c r="AD192" s="9">
        <f>AD90/((1+Control!$B$2)^(AD$106-Control!$B$3))</f>
        <v>0</v>
      </c>
      <c r="AE192" s="9">
        <f>AE90/((1+Control!$B$2)^(AE$106-Control!$B$3))</f>
        <v>0</v>
      </c>
      <c r="AF192" s="9">
        <f>AF90/((1+Control!$B$2)^(AF$106-Control!$B$3))</f>
        <v>0</v>
      </c>
      <c r="AG192" s="9">
        <f>AG90/((1+Control!$B$2)^(AG$106-Control!$B$3))</f>
        <v>0</v>
      </c>
      <c r="AH192" s="9">
        <f>AH90/((1+Control!$B$2)^(AH$106-Control!$B$3))</f>
        <v>0</v>
      </c>
      <c r="AI192" s="9">
        <f>AI90/((1+Control!$B$2)^(AI$106-Control!$B$3))</f>
        <v>0</v>
      </c>
      <c r="AJ192" s="9">
        <f>AJ90/((1+Control!$B$2)^(AJ$106-Control!$B$3))</f>
        <v>0</v>
      </c>
      <c r="AK192" s="9">
        <f>AK90/((1+Control!$B$2)^(AK$106-Control!$B$3))</f>
        <v>0</v>
      </c>
      <c r="AL192" s="9">
        <f>AL90/((1+Control!$B$2)^(AL$106-Control!$B$3))</f>
        <v>0</v>
      </c>
      <c r="AM192" s="9">
        <f>AM90/((1+Control!$B$2)^(AM$106-Control!$B$3))</f>
        <v>0</v>
      </c>
      <c r="AN192" s="9">
        <f>AN90/((1+Control!$B$2)^(AN$106-Control!$B$3))</f>
        <v>0</v>
      </c>
      <c r="AO192" s="9">
        <f>AO90/((1+Control!$B$2)^(AO$106-Control!$B$3))</f>
        <v>0</v>
      </c>
      <c r="AP192" s="9">
        <f>AP90/((1+Control!$B$2)^(AP$106-Control!$B$3))</f>
        <v>0</v>
      </c>
      <c r="AQ192" s="9">
        <f>AQ90/((1+Control!$B$2)^(AQ$106-Control!$B$3))</f>
        <v>0</v>
      </c>
      <c r="AR192" s="9">
        <f>AR90/((1+Control!$B$2)^(AR$106-Control!$B$3))</f>
        <v>0</v>
      </c>
      <c r="AS192" s="9">
        <f>AS90/((1+Control!$B$2)^(AS$106-Control!$B$3))</f>
        <v>0</v>
      </c>
      <c r="AT192" s="9">
        <f>AT90/((1+Control!$B$2)^(AT$106-Control!$B$3))</f>
        <v>0</v>
      </c>
      <c r="AU192" s="9">
        <f>AU90/((1+Control!$B$2)^(AU$106-Control!$B$3))</f>
        <v>0</v>
      </c>
    </row>
    <row r="193" spans="1:47">
      <c r="A193" s="5">
        <f t="shared" si="3"/>
        <v>0</v>
      </c>
      <c r="B193" s="9">
        <f>B91/((1+Control!$B$2)^(B$106-Control!$B$3))</f>
        <v>0</v>
      </c>
      <c r="C193" s="9">
        <f>C91/((1+Control!$B$2)^(C$106-Control!$B$3))</f>
        <v>0</v>
      </c>
      <c r="D193" s="9">
        <f>D91/((1+Control!$B$2)^(D$106-Control!$B$3))</f>
        <v>0</v>
      </c>
      <c r="E193" s="9">
        <f>E91/((1+Control!$B$2)^(E$106-Control!$B$3))</f>
        <v>0</v>
      </c>
      <c r="F193" s="9">
        <f>F91/((1+Control!$B$2)^(F$106-Control!$B$3))</f>
        <v>0</v>
      </c>
      <c r="G193" s="9">
        <f>G91/((1+Control!$B$2)^(G$106-Control!$B$3))</f>
        <v>0</v>
      </c>
      <c r="H193" s="9">
        <f>H91/((1+Control!$B$2)^(H$106-Control!$B$3))</f>
        <v>0</v>
      </c>
      <c r="I193" s="9">
        <f>I91/((1+Control!$B$2)^(I$106-Control!$B$3))</f>
        <v>0</v>
      </c>
      <c r="J193" s="9">
        <f>J91/((1+Control!$B$2)^(J$106-Control!$B$3))</f>
        <v>0</v>
      </c>
      <c r="K193" s="9">
        <f>K91/((1+Control!$B$2)^(K$106-Control!$B$3))</f>
        <v>0</v>
      </c>
      <c r="L193" s="9">
        <f>L91/((1+Control!$B$2)^(L$106-Control!$B$3))</f>
        <v>0</v>
      </c>
      <c r="M193" s="9">
        <f>M91/((1+Control!$B$2)^(M$106-Control!$B$3))</f>
        <v>0</v>
      </c>
      <c r="N193" s="9">
        <f>N91/((1+Control!$B$2)^(N$106-Control!$B$3))</f>
        <v>0</v>
      </c>
      <c r="O193" s="9">
        <f>O91/((1+Control!$B$2)^(O$106-Control!$B$3))</f>
        <v>0</v>
      </c>
      <c r="P193" s="9">
        <f>P91/((1+Control!$B$2)^(P$106-Control!$B$3))</f>
        <v>0</v>
      </c>
      <c r="Q193" s="9">
        <f>Q91/((1+Control!$B$2)^(Q$106-Control!$B$3))</f>
        <v>0</v>
      </c>
      <c r="R193" s="9">
        <f>R91/((1+Control!$B$2)^(R$106-Control!$B$3))</f>
        <v>0</v>
      </c>
      <c r="S193" s="9">
        <f>S91/((1+Control!$B$2)^(S$106-Control!$B$3))</f>
        <v>0</v>
      </c>
      <c r="T193" s="9">
        <f>T91/((1+Control!$B$2)^(T$106-Control!$B$3))</f>
        <v>0</v>
      </c>
      <c r="U193" s="9">
        <f>U91/((1+Control!$B$2)^(U$106-Control!$B$3))</f>
        <v>0</v>
      </c>
      <c r="V193" s="9">
        <f>V91/((1+Control!$B$2)^(V$106-Control!$B$3))</f>
        <v>0</v>
      </c>
      <c r="W193" s="9">
        <f>W91/((1+Control!$B$2)^(W$106-Control!$B$3))</f>
        <v>0</v>
      </c>
      <c r="X193" s="9">
        <f>X91/((1+Control!$B$2)^(X$106-Control!$B$3))</f>
        <v>0</v>
      </c>
      <c r="Y193" s="9">
        <f>Y91/((1+Control!$B$2)^(Y$106-Control!$B$3))</f>
        <v>0</v>
      </c>
      <c r="Z193" s="9">
        <f>Z91/((1+Control!$B$2)^(Z$106-Control!$B$3))</f>
        <v>0</v>
      </c>
      <c r="AA193" s="9">
        <f>AA91/((1+Control!$B$2)^(AA$106-Control!$B$3))</f>
        <v>0</v>
      </c>
      <c r="AB193" s="9">
        <f>AB91/((1+Control!$B$2)^(AB$106-Control!$B$3))</f>
        <v>0</v>
      </c>
      <c r="AC193" s="9">
        <f>AC91/((1+Control!$B$2)^(AC$106-Control!$B$3))</f>
        <v>0</v>
      </c>
      <c r="AD193" s="9">
        <f>AD91/((1+Control!$B$2)^(AD$106-Control!$B$3))</f>
        <v>0</v>
      </c>
      <c r="AE193" s="9">
        <f>AE91/((1+Control!$B$2)^(AE$106-Control!$B$3))</f>
        <v>0</v>
      </c>
      <c r="AF193" s="9">
        <f>AF91/((1+Control!$B$2)^(AF$106-Control!$B$3))</f>
        <v>0</v>
      </c>
      <c r="AG193" s="9">
        <f>AG91/((1+Control!$B$2)^(AG$106-Control!$B$3))</f>
        <v>0</v>
      </c>
      <c r="AH193" s="9">
        <f>AH91/((1+Control!$B$2)^(AH$106-Control!$B$3))</f>
        <v>0</v>
      </c>
      <c r="AI193" s="9">
        <f>AI91/((1+Control!$B$2)^(AI$106-Control!$B$3))</f>
        <v>0</v>
      </c>
      <c r="AJ193" s="9">
        <f>AJ91/((1+Control!$B$2)^(AJ$106-Control!$B$3))</f>
        <v>0</v>
      </c>
      <c r="AK193" s="9">
        <f>AK91/((1+Control!$B$2)^(AK$106-Control!$B$3))</f>
        <v>0</v>
      </c>
      <c r="AL193" s="9">
        <f>AL91/((1+Control!$B$2)^(AL$106-Control!$B$3))</f>
        <v>0</v>
      </c>
      <c r="AM193" s="9">
        <f>AM91/((1+Control!$B$2)^(AM$106-Control!$B$3))</f>
        <v>0</v>
      </c>
      <c r="AN193" s="9">
        <f>AN91/((1+Control!$B$2)^(AN$106-Control!$B$3))</f>
        <v>0</v>
      </c>
      <c r="AO193" s="9">
        <f>AO91/((1+Control!$B$2)^(AO$106-Control!$B$3))</f>
        <v>0</v>
      </c>
      <c r="AP193" s="9">
        <f>AP91/((1+Control!$B$2)^(AP$106-Control!$B$3))</f>
        <v>0</v>
      </c>
      <c r="AQ193" s="9">
        <f>AQ91/((1+Control!$B$2)^(AQ$106-Control!$B$3))</f>
        <v>0</v>
      </c>
      <c r="AR193" s="9">
        <f>AR91/((1+Control!$B$2)^(AR$106-Control!$B$3))</f>
        <v>0</v>
      </c>
      <c r="AS193" s="9">
        <f>AS91/((1+Control!$B$2)^(AS$106-Control!$B$3))</f>
        <v>0</v>
      </c>
      <c r="AT193" s="9">
        <f>AT91/((1+Control!$B$2)^(AT$106-Control!$B$3))</f>
        <v>0</v>
      </c>
      <c r="AU193" s="9">
        <f>AU91/((1+Control!$B$2)^(AU$106-Control!$B$3))</f>
        <v>0</v>
      </c>
    </row>
    <row r="194" spans="1:47">
      <c r="A194" s="5">
        <f t="shared" si="3"/>
        <v>0</v>
      </c>
      <c r="B194" s="9">
        <f>B92/((1+Control!$B$2)^(B$106-Control!$B$3))</f>
        <v>0</v>
      </c>
      <c r="C194" s="9">
        <f>C92/((1+Control!$B$2)^(C$106-Control!$B$3))</f>
        <v>0</v>
      </c>
      <c r="D194" s="9">
        <f>D92/((1+Control!$B$2)^(D$106-Control!$B$3))</f>
        <v>0</v>
      </c>
      <c r="E194" s="9">
        <f>E92/((1+Control!$B$2)^(E$106-Control!$B$3))</f>
        <v>0</v>
      </c>
      <c r="F194" s="9">
        <f>F92/((1+Control!$B$2)^(F$106-Control!$B$3))</f>
        <v>0</v>
      </c>
      <c r="G194" s="9">
        <f>G92/((1+Control!$B$2)^(G$106-Control!$B$3))</f>
        <v>0</v>
      </c>
      <c r="H194" s="9">
        <f>H92/((1+Control!$B$2)^(H$106-Control!$B$3))</f>
        <v>0</v>
      </c>
      <c r="I194" s="9">
        <f>I92/((1+Control!$B$2)^(I$106-Control!$B$3))</f>
        <v>0</v>
      </c>
      <c r="J194" s="9">
        <f>J92/((1+Control!$B$2)^(J$106-Control!$B$3))</f>
        <v>0</v>
      </c>
      <c r="K194" s="9">
        <f>K92/((1+Control!$B$2)^(K$106-Control!$B$3))</f>
        <v>0</v>
      </c>
      <c r="L194" s="9">
        <f>L92/((1+Control!$B$2)^(L$106-Control!$B$3))</f>
        <v>0</v>
      </c>
      <c r="M194" s="9">
        <f>M92/((1+Control!$B$2)^(M$106-Control!$B$3))</f>
        <v>0</v>
      </c>
      <c r="N194" s="9">
        <f>N92/((1+Control!$B$2)^(N$106-Control!$B$3))</f>
        <v>0</v>
      </c>
      <c r="O194" s="9">
        <f>O92/((1+Control!$B$2)^(O$106-Control!$B$3))</f>
        <v>0</v>
      </c>
      <c r="P194" s="9">
        <f>P92/((1+Control!$B$2)^(P$106-Control!$B$3))</f>
        <v>0</v>
      </c>
      <c r="Q194" s="9">
        <f>Q92/((1+Control!$B$2)^(Q$106-Control!$B$3))</f>
        <v>0</v>
      </c>
      <c r="R194" s="9">
        <f>R92/((1+Control!$B$2)^(R$106-Control!$B$3))</f>
        <v>0</v>
      </c>
      <c r="S194" s="9">
        <f>S92/((1+Control!$B$2)^(S$106-Control!$B$3))</f>
        <v>0</v>
      </c>
      <c r="T194" s="9">
        <f>T92/((1+Control!$B$2)^(T$106-Control!$B$3))</f>
        <v>0</v>
      </c>
      <c r="U194" s="9">
        <f>U92/((1+Control!$B$2)^(U$106-Control!$B$3))</f>
        <v>0</v>
      </c>
      <c r="V194" s="9">
        <f>V92/((1+Control!$B$2)^(V$106-Control!$B$3))</f>
        <v>0</v>
      </c>
      <c r="W194" s="9">
        <f>W92/((1+Control!$B$2)^(W$106-Control!$B$3))</f>
        <v>0</v>
      </c>
      <c r="X194" s="9">
        <f>X92/((1+Control!$B$2)^(X$106-Control!$B$3))</f>
        <v>0</v>
      </c>
      <c r="Y194" s="9">
        <f>Y92/((1+Control!$B$2)^(Y$106-Control!$B$3))</f>
        <v>0</v>
      </c>
      <c r="Z194" s="9">
        <f>Z92/((1+Control!$B$2)^(Z$106-Control!$B$3))</f>
        <v>0</v>
      </c>
      <c r="AA194" s="9">
        <f>AA92/((1+Control!$B$2)^(AA$106-Control!$B$3))</f>
        <v>0</v>
      </c>
      <c r="AB194" s="9">
        <f>AB92/((1+Control!$B$2)^(AB$106-Control!$B$3))</f>
        <v>0</v>
      </c>
      <c r="AC194" s="9">
        <f>AC92/((1+Control!$B$2)^(AC$106-Control!$B$3))</f>
        <v>0</v>
      </c>
      <c r="AD194" s="9">
        <f>AD92/((1+Control!$B$2)^(AD$106-Control!$B$3))</f>
        <v>0</v>
      </c>
      <c r="AE194" s="9">
        <f>AE92/((1+Control!$B$2)^(AE$106-Control!$B$3))</f>
        <v>0</v>
      </c>
      <c r="AF194" s="9">
        <f>AF92/((1+Control!$B$2)^(AF$106-Control!$B$3))</f>
        <v>0</v>
      </c>
      <c r="AG194" s="9">
        <f>AG92/((1+Control!$B$2)^(AG$106-Control!$B$3))</f>
        <v>0</v>
      </c>
      <c r="AH194" s="9">
        <f>AH92/((1+Control!$B$2)^(AH$106-Control!$B$3))</f>
        <v>0</v>
      </c>
      <c r="AI194" s="9">
        <f>AI92/((1+Control!$B$2)^(AI$106-Control!$B$3))</f>
        <v>0</v>
      </c>
      <c r="AJ194" s="9">
        <f>AJ92/((1+Control!$B$2)^(AJ$106-Control!$B$3))</f>
        <v>0</v>
      </c>
      <c r="AK194" s="9">
        <f>AK92/((1+Control!$B$2)^(AK$106-Control!$B$3))</f>
        <v>0</v>
      </c>
      <c r="AL194" s="9">
        <f>AL92/((1+Control!$B$2)^(AL$106-Control!$B$3))</f>
        <v>0</v>
      </c>
      <c r="AM194" s="9">
        <f>AM92/((1+Control!$B$2)^(AM$106-Control!$B$3))</f>
        <v>0</v>
      </c>
      <c r="AN194" s="9">
        <f>AN92/((1+Control!$B$2)^(AN$106-Control!$B$3))</f>
        <v>0</v>
      </c>
      <c r="AO194" s="9">
        <f>AO92/((1+Control!$B$2)^(AO$106-Control!$B$3))</f>
        <v>0</v>
      </c>
      <c r="AP194" s="9">
        <f>AP92/((1+Control!$B$2)^(AP$106-Control!$B$3))</f>
        <v>0</v>
      </c>
      <c r="AQ194" s="9">
        <f>AQ92/((1+Control!$B$2)^(AQ$106-Control!$B$3))</f>
        <v>0</v>
      </c>
      <c r="AR194" s="9">
        <f>AR92/((1+Control!$B$2)^(AR$106-Control!$B$3))</f>
        <v>0</v>
      </c>
      <c r="AS194" s="9">
        <f>AS92/((1+Control!$B$2)^(AS$106-Control!$B$3))</f>
        <v>0</v>
      </c>
      <c r="AT194" s="9">
        <f>AT92/((1+Control!$B$2)^(AT$106-Control!$B$3))</f>
        <v>0</v>
      </c>
      <c r="AU194" s="9">
        <f>AU92/((1+Control!$B$2)^(AU$106-Control!$B$3))</f>
        <v>0</v>
      </c>
    </row>
    <row r="195" spans="1:47">
      <c r="A195" s="5">
        <f t="shared" si="3"/>
        <v>0</v>
      </c>
      <c r="B195" s="9">
        <f>B93/((1+Control!$B$2)^(B$106-Control!$B$3))</f>
        <v>0</v>
      </c>
      <c r="C195" s="9">
        <f>C93/((1+Control!$B$2)^(C$106-Control!$B$3))</f>
        <v>0</v>
      </c>
      <c r="D195" s="9">
        <f>D93/((1+Control!$B$2)^(D$106-Control!$B$3))</f>
        <v>0</v>
      </c>
      <c r="E195" s="9">
        <f>E93/((1+Control!$B$2)^(E$106-Control!$B$3))</f>
        <v>0</v>
      </c>
      <c r="F195" s="9">
        <f>F93/((1+Control!$B$2)^(F$106-Control!$B$3))</f>
        <v>0</v>
      </c>
      <c r="G195" s="9">
        <f>G93/((1+Control!$B$2)^(G$106-Control!$B$3))</f>
        <v>0</v>
      </c>
      <c r="H195" s="9">
        <f>H93/((1+Control!$B$2)^(H$106-Control!$B$3))</f>
        <v>0</v>
      </c>
      <c r="I195" s="9">
        <f>I93/((1+Control!$B$2)^(I$106-Control!$B$3))</f>
        <v>0</v>
      </c>
      <c r="J195" s="9">
        <f>J93/((1+Control!$B$2)^(J$106-Control!$B$3))</f>
        <v>0</v>
      </c>
      <c r="K195" s="9">
        <f>K93/((1+Control!$B$2)^(K$106-Control!$B$3))</f>
        <v>0</v>
      </c>
      <c r="L195" s="9">
        <f>L93/((1+Control!$B$2)^(L$106-Control!$B$3))</f>
        <v>0</v>
      </c>
      <c r="M195" s="9">
        <f>M93/((1+Control!$B$2)^(M$106-Control!$B$3))</f>
        <v>0</v>
      </c>
      <c r="N195" s="9">
        <f>N93/((1+Control!$B$2)^(N$106-Control!$B$3))</f>
        <v>0</v>
      </c>
      <c r="O195" s="9">
        <f>O93/((1+Control!$B$2)^(O$106-Control!$B$3))</f>
        <v>0</v>
      </c>
      <c r="P195" s="9">
        <f>P93/((1+Control!$B$2)^(P$106-Control!$B$3))</f>
        <v>0</v>
      </c>
      <c r="Q195" s="9">
        <f>Q93/((1+Control!$B$2)^(Q$106-Control!$B$3))</f>
        <v>0</v>
      </c>
      <c r="R195" s="9">
        <f>R93/((1+Control!$B$2)^(R$106-Control!$B$3))</f>
        <v>0</v>
      </c>
      <c r="S195" s="9">
        <f>S93/((1+Control!$B$2)^(S$106-Control!$B$3))</f>
        <v>0</v>
      </c>
      <c r="T195" s="9">
        <f>T93/((1+Control!$B$2)^(T$106-Control!$B$3))</f>
        <v>0</v>
      </c>
      <c r="U195" s="9">
        <f>U93/((1+Control!$B$2)^(U$106-Control!$B$3))</f>
        <v>0</v>
      </c>
      <c r="V195" s="9">
        <f>V93/((1+Control!$B$2)^(V$106-Control!$B$3))</f>
        <v>0</v>
      </c>
      <c r="W195" s="9">
        <f>W93/((1+Control!$B$2)^(W$106-Control!$B$3))</f>
        <v>0</v>
      </c>
      <c r="X195" s="9">
        <f>X93/((1+Control!$B$2)^(X$106-Control!$B$3))</f>
        <v>0</v>
      </c>
      <c r="Y195" s="9">
        <f>Y93/((1+Control!$B$2)^(Y$106-Control!$B$3))</f>
        <v>0</v>
      </c>
      <c r="Z195" s="9">
        <f>Z93/((1+Control!$B$2)^(Z$106-Control!$B$3))</f>
        <v>0</v>
      </c>
      <c r="AA195" s="9">
        <f>AA93/((1+Control!$B$2)^(AA$106-Control!$B$3))</f>
        <v>0</v>
      </c>
      <c r="AB195" s="9">
        <f>AB93/((1+Control!$B$2)^(AB$106-Control!$B$3))</f>
        <v>0</v>
      </c>
      <c r="AC195" s="9">
        <f>AC93/((1+Control!$B$2)^(AC$106-Control!$B$3))</f>
        <v>0</v>
      </c>
      <c r="AD195" s="9">
        <f>AD93/((1+Control!$B$2)^(AD$106-Control!$B$3))</f>
        <v>0</v>
      </c>
      <c r="AE195" s="9">
        <f>AE93/((1+Control!$B$2)^(AE$106-Control!$B$3))</f>
        <v>0</v>
      </c>
      <c r="AF195" s="9">
        <f>AF93/((1+Control!$B$2)^(AF$106-Control!$B$3))</f>
        <v>0</v>
      </c>
      <c r="AG195" s="9">
        <f>AG93/((1+Control!$B$2)^(AG$106-Control!$B$3))</f>
        <v>0</v>
      </c>
      <c r="AH195" s="9">
        <f>AH93/((1+Control!$B$2)^(AH$106-Control!$B$3))</f>
        <v>0</v>
      </c>
      <c r="AI195" s="9">
        <f>AI93/((1+Control!$B$2)^(AI$106-Control!$B$3))</f>
        <v>0</v>
      </c>
      <c r="AJ195" s="9">
        <f>AJ93/((1+Control!$B$2)^(AJ$106-Control!$B$3))</f>
        <v>0</v>
      </c>
      <c r="AK195" s="9">
        <f>AK93/((1+Control!$B$2)^(AK$106-Control!$B$3))</f>
        <v>0</v>
      </c>
      <c r="AL195" s="9">
        <f>AL93/((1+Control!$B$2)^(AL$106-Control!$B$3))</f>
        <v>0</v>
      </c>
      <c r="AM195" s="9">
        <f>AM93/((1+Control!$B$2)^(AM$106-Control!$B$3))</f>
        <v>0</v>
      </c>
      <c r="AN195" s="9">
        <f>AN93/((1+Control!$B$2)^(AN$106-Control!$B$3))</f>
        <v>0</v>
      </c>
      <c r="AO195" s="9">
        <f>AO93/((1+Control!$B$2)^(AO$106-Control!$B$3))</f>
        <v>0</v>
      </c>
      <c r="AP195" s="9">
        <f>AP93/((1+Control!$B$2)^(AP$106-Control!$B$3))</f>
        <v>0</v>
      </c>
      <c r="AQ195" s="9">
        <f>AQ93/((1+Control!$B$2)^(AQ$106-Control!$B$3))</f>
        <v>0</v>
      </c>
      <c r="AR195" s="9">
        <f>AR93/((1+Control!$B$2)^(AR$106-Control!$B$3))</f>
        <v>0</v>
      </c>
      <c r="AS195" s="9">
        <f>AS93/((1+Control!$B$2)^(AS$106-Control!$B$3))</f>
        <v>0</v>
      </c>
      <c r="AT195" s="9">
        <f>AT93/((1+Control!$B$2)^(AT$106-Control!$B$3))</f>
        <v>0</v>
      </c>
      <c r="AU195" s="9">
        <f>AU93/((1+Control!$B$2)^(AU$106-Control!$B$3))</f>
        <v>0</v>
      </c>
    </row>
    <row r="196" spans="1:47">
      <c r="A196" s="5">
        <f t="shared" si="3"/>
        <v>0</v>
      </c>
      <c r="B196" s="9">
        <f>B94/((1+Control!$B$2)^(B$106-Control!$B$3))</f>
        <v>0</v>
      </c>
      <c r="C196" s="9">
        <f>C94/((1+Control!$B$2)^(C$106-Control!$B$3))</f>
        <v>0</v>
      </c>
      <c r="D196" s="9">
        <f>D94/((1+Control!$B$2)^(D$106-Control!$B$3))</f>
        <v>0</v>
      </c>
      <c r="E196" s="9">
        <f>E94/((1+Control!$B$2)^(E$106-Control!$B$3))</f>
        <v>0</v>
      </c>
      <c r="F196" s="9">
        <f>F94/((1+Control!$B$2)^(F$106-Control!$B$3))</f>
        <v>0</v>
      </c>
      <c r="G196" s="9">
        <f>G94/((1+Control!$B$2)^(G$106-Control!$B$3))</f>
        <v>0</v>
      </c>
      <c r="H196" s="9">
        <f>H94/((1+Control!$B$2)^(H$106-Control!$B$3))</f>
        <v>0</v>
      </c>
      <c r="I196" s="9">
        <f>I94/((1+Control!$B$2)^(I$106-Control!$B$3))</f>
        <v>0</v>
      </c>
      <c r="J196" s="9">
        <f>J94/((1+Control!$B$2)^(J$106-Control!$B$3))</f>
        <v>0</v>
      </c>
      <c r="K196" s="9">
        <f>K94/((1+Control!$B$2)^(K$106-Control!$B$3))</f>
        <v>0</v>
      </c>
      <c r="L196" s="9">
        <f>L94/((1+Control!$B$2)^(L$106-Control!$B$3))</f>
        <v>0</v>
      </c>
      <c r="M196" s="9">
        <f>M94/((1+Control!$B$2)^(M$106-Control!$B$3))</f>
        <v>0</v>
      </c>
      <c r="N196" s="9">
        <f>N94/((1+Control!$B$2)^(N$106-Control!$B$3))</f>
        <v>0</v>
      </c>
      <c r="O196" s="9">
        <f>O94/((1+Control!$B$2)^(O$106-Control!$B$3))</f>
        <v>0</v>
      </c>
      <c r="P196" s="9">
        <f>P94/((1+Control!$B$2)^(P$106-Control!$B$3))</f>
        <v>0</v>
      </c>
      <c r="Q196" s="9">
        <f>Q94/((1+Control!$B$2)^(Q$106-Control!$B$3))</f>
        <v>0</v>
      </c>
      <c r="R196" s="9">
        <f>R94/((1+Control!$B$2)^(R$106-Control!$B$3))</f>
        <v>0</v>
      </c>
      <c r="S196" s="9">
        <f>S94/((1+Control!$B$2)^(S$106-Control!$B$3))</f>
        <v>0</v>
      </c>
      <c r="T196" s="9">
        <f>T94/((1+Control!$B$2)^(T$106-Control!$B$3))</f>
        <v>0</v>
      </c>
      <c r="U196" s="9">
        <f>U94/((1+Control!$B$2)^(U$106-Control!$B$3))</f>
        <v>0</v>
      </c>
      <c r="V196" s="9">
        <f>V94/((1+Control!$B$2)^(V$106-Control!$B$3))</f>
        <v>0</v>
      </c>
      <c r="W196" s="9">
        <f>W94/((1+Control!$B$2)^(W$106-Control!$B$3))</f>
        <v>0</v>
      </c>
      <c r="X196" s="9">
        <f>X94/((1+Control!$B$2)^(X$106-Control!$B$3))</f>
        <v>0</v>
      </c>
      <c r="Y196" s="9">
        <f>Y94/((1+Control!$B$2)^(Y$106-Control!$B$3))</f>
        <v>0</v>
      </c>
      <c r="Z196" s="9">
        <f>Z94/((1+Control!$B$2)^(Z$106-Control!$B$3))</f>
        <v>0</v>
      </c>
      <c r="AA196" s="9">
        <f>AA94/((1+Control!$B$2)^(AA$106-Control!$B$3))</f>
        <v>0</v>
      </c>
      <c r="AB196" s="9">
        <f>AB94/((1+Control!$B$2)^(AB$106-Control!$B$3))</f>
        <v>0</v>
      </c>
      <c r="AC196" s="9">
        <f>AC94/((1+Control!$B$2)^(AC$106-Control!$B$3))</f>
        <v>0</v>
      </c>
      <c r="AD196" s="9">
        <f>AD94/((1+Control!$B$2)^(AD$106-Control!$B$3))</f>
        <v>0</v>
      </c>
      <c r="AE196" s="9">
        <f>AE94/((1+Control!$B$2)^(AE$106-Control!$B$3))</f>
        <v>0</v>
      </c>
      <c r="AF196" s="9">
        <f>AF94/((1+Control!$B$2)^(AF$106-Control!$B$3))</f>
        <v>0</v>
      </c>
      <c r="AG196" s="9">
        <f>AG94/((1+Control!$B$2)^(AG$106-Control!$B$3))</f>
        <v>0</v>
      </c>
      <c r="AH196" s="9">
        <f>AH94/((1+Control!$B$2)^(AH$106-Control!$B$3))</f>
        <v>0</v>
      </c>
      <c r="AI196" s="9">
        <f>AI94/((1+Control!$B$2)^(AI$106-Control!$B$3))</f>
        <v>0</v>
      </c>
      <c r="AJ196" s="9">
        <f>AJ94/((1+Control!$B$2)^(AJ$106-Control!$B$3))</f>
        <v>0</v>
      </c>
      <c r="AK196" s="9">
        <f>AK94/((1+Control!$B$2)^(AK$106-Control!$B$3))</f>
        <v>0</v>
      </c>
      <c r="AL196" s="9">
        <f>AL94/((1+Control!$B$2)^(AL$106-Control!$B$3))</f>
        <v>0</v>
      </c>
      <c r="AM196" s="9">
        <f>AM94/((1+Control!$B$2)^(AM$106-Control!$B$3))</f>
        <v>0</v>
      </c>
      <c r="AN196" s="9">
        <f>AN94/((1+Control!$B$2)^(AN$106-Control!$B$3))</f>
        <v>0</v>
      </c>
      <c r="AO196" s="9">
        <f>AO94/((1+Control!$B$2)^(AO$106-Control!$B$3))</f>
        <v>0</v>
      </c>
      <c r="AP196" s="9">
        <f>AP94/((1+Control!$B$2)^(AP$106-Control!$B$3))</f>
        <v>0</v>
      </c>
      <c r="AQ196" s="9">
        <f>AQ94/((1+Control!$B$2)^(AQ$106-Control!$B$3))</f>
        <v>0</v>
      </c>
      <c r="AR196" s="9">
        <f>AR94/((1+Control!$B$2)^(AR$106-Control!$B$3))</f>
        <v>0</v>
      </c>
      <c r="AS196" s="9">
        <f>AS94/((1+Control!$B$2)^(AS$106-Control!$B$3))</f>
        <v>0</v>
      </c>
      <c r="AT196" s="9">
        <f>AT94/((1+Control!$B$2)^(AT$106-Control!$B$3))</f>
        <v>0</v>
      </c>
      <c r="AU196" s="9">
        <f>AU94/((1+Control!$B$2)^(AU$106-Control!$B$3))</f>
        <v>0</v>
      </c>
    </row>
    <row r="197" spans="1:47">
      <c r="A197" s="5">
        <f t="shared" si="3"/>
        <v>0</v>
      </c>
      <c r="B197" s="9">
        <f>B95/((1+Control!$B$2)^(B$106-Control!$B$3))</f>
        <v>0</v>
      </c>
      <c r="C197" s="9">
        <f>C95/((1+Control!$B$2)^(C$106-Control!$B$3))</f>
        <v>0</v>
      </c>
      <c r="D197" s="9">
        <f>D95/((1+Control!$B$2)^(D$106-Control!$B$3))</f>
        <v>0</v>
      </c>
      <c r="E197" s="9">
        <f>E95/((1+Control!$B$2)^(E$106-Control!$B$3))</f>
        <v>0</v>
      </c>
      <c r="F197" s="9">
        <f>F95/((1+Control!$B$2)^(F$106-Control!$B$3))</f>
        <v>0</v>
      </c>
      <c r="G197" s="9">
        <f>G95/((1+Control!$B$2)^(G$106-Control!$B$3))</f>
        <v>0</v>
      </c>
      <c r="H197" s="9">
        <f>H95/((1+Control!$B$2)^(H$106-Control!$B$3))</f>
        <v>0</v>
      </c>
      <c r="I197" s="9">
        <f>I95/((1+Control!$B$2)^(I$106-Control!$B$3))</f>
        <v>0</v>
      </c>
      <c r="J197" s="9">
        <f>J95/((1+Control!$B$2)^(J$106-Control!$B$3))</f>
        <v>0</v>
      </c>
      <c r="K197" s="9">
        <f>K95/((1+Control!$B$2)^(K$106-Control!$B$3))</f>
        <v>0</v>
      </c>
      <c r="L197" s="9">
        <f>L95/((1+Control!$B$2)^(L$106-Control!$B$3))</f>
        <v>0</v>
      </c>
      <c r="M197" s="9">
        <f>M95/((1+Control!$B$2)^(M$106-Control!$B$3))</f>
        <v>0</v>
      </c>
      <c r="N197" s="9">
        <f>N95/((1+Control!$B$2)^(N$106-Control!$B$3))</f>
        <v>0</v>
      </c>
      <c r="O197" s="9">
        <f>O95/((1+Control!$B$2)^(O$106-Control!$B$3))</f>
        <v>0</v>
      </c>
      <c r="P197" s="9">
        <f>P95/((1+Control!$B$2)^(P$106-Control!$B$3))</f>
        <v>0</v>
      </c>
      <c r="Q197" s="9">
        <f>Q95/((1+Control!$B$2)^(Q$106-Control!$B$3))</f>
        <v>0</v>
      </c>
      <c r="R197" s="9">
        <f>R95/((1+Control!$B$2)^(R$106-Control!$B$3))</f>
        <v>0</v>
      </c>
      <c r="S197" s="9">
        <f>S95/((1+Control!$B$2)^(S$106-Control!$B$3))</f>
        <v>0</v>
      </c>
      <c r="T197" s="9">
        <f>T95/((1+Control!$B$2)^(T$106-Control!$B$3))</f>
        <v>0</v>
      </c>
      <c r="U197" s="9">
        <f>U95/((1+Control!$B$2)^(U$106-Control!$B$3))</f>
        <v>0</v>
      </c>
      <c r="V197" s="9">
        <f>V95/((1+Control!$B$2)^(V$106-Control!$B$3))</f>
        <v>0</v>
      </c>
      <c r="W197" s="9">
        <f>W95/((1+Control!$B$2)^(W$106-Control!$B$3))</f>
        <v>0</v>
      </c>
      <c r="X197" s="9">
        <f>X95/((1+Control!$B$2)^(X$106-Control!$B$3))</f>
        <v>0</v>
      </c>
      <c r="Y197" s="9">
        <f>Y95/((1+Control!$B$2)^(Y$106-Control!$B$3))</f>
        <v>0</v>
      </c>
      <c r="Z197" s="9">
        <f>Z95/((1+Control!$B$2)^(Z$106-Control!$B$3))</f>
        <v>0</v>
      </c>
      <c r="AA197" s="9">
        <f>AA95/((1+Control!$B$2)^(AA$106-Control!$B$3))</f>
        <v>0</v>
      </c>
      <c r="AB197" s="9">
        <f>AB95/((1+Control!$B$2)^(AB$106-Control!$B$3))</f>
        <v>0</v>
      </c>
      <c r="AC197" s="9">
        <f>AC95/((1+Control!$B$2)^(AC$106-Control!$B$3))</f>
        <v>0</v>
      </c>
      <c r="AD197" s="9">
        <f>AD95/((1+Control!$B$2)^(AD$106-Control!$B$3))</f>
        <v>0</v>
      </c>
      <c r="AE197" s="9">
        <f>AE95/((1+Control!$B$2)^(AE$106-Control!$B$3))</f>
        <v>0</v>
      </c>
      <c r="AF197" s="9">
        <f>AF95/((1+Control!$B$2)^(AF$106-Control!$B$3))</f>
        <v>0</v>
      </c>
      <c r="AG197" s="9">
        <f>AG95/((1+Control!$B$2)^(AG$106-Control!$B$3))</f>
        <v>0</v>
      </c>
      <c r="AH197" s="9">
        <f>AH95/((1+Control!$B$2)^(AH$106-Control!$B$3))</f>
        <v>0</v>
      </c>
      <c r="AI197" s="9">
        <f>AI95/((1+Control!$B$2)^(AI$106-Control!$B$3))</f>
        <v>0</v>
      </c>
      <c r="AJ197" s="9">
        <f>AJ95/((1+Control!$B$2)^(AJ$106-Control!$B$3))</f>
        <v>0</v>
      </c>
      <c r="AK197" s="9">
        <f>AK95/((1+Control!$B$2)^(AK$106-Control!$B$3))</f>
        <v>0</v>
      </c>
      <c r="AL197" s="9">
        <f>AL95/((1+Control!$B$2)^(AL$106-Control!$B$3))</f>
        <v>0</v>
      </c>
      <c r="AM197" s="9">
        <f>AM95/((1+Control!$B$2)^(AM$106-Control!$B$3))</f>
        <v>0</v>
      </c>
      <c r="AN197" s="9">
        <f>AN95/((1+Control!$B$2)^(AN$106-Control!$B$3))</f>
        <v>0</v>
      </c>
      <c r="AO197" s="9">
        <f>AO95/((1+Control!$B$2)^(AO$106-Control!$B$3))</f>
        <v>0</v>
      </c>
      <c r="AP197" s="9">
        <f>AP95/((1+Control!$B$2)^(AP$106-Control!$B$3))</f>
        <v>0</v>
      </c>
      <c r="AQ197" s="9">
        <f>AQ95/((1+Control!$B$2)^(AQ$106-Control!$B$3))</f>
        <v>0</v>
      </c>
      <c r="AR197" s="9">
        <f>AR95/((1+Control!$B$2)^(AR$106-Control!$B$3))</f>
        <v>0</v>
      </c>
      <c r="AS197" s="9">
        <f>AS95/((1+Control!$B$2)^(AS$106-Control!$B$3))</f>
        <v>0</v>
      </c>
      <c r="AT197" s="9">
        <f>AT95/((1+Control!$B$2)^(AT$106-Control!$B$3))</f>
        <v>0</v>
      </c>
      <c r="AU197" s="9">
        <f>AU95/((1+Control!$B$2)^(AU$106-Control!$B$3))</f>
        <v>0</v>
      </c>
    </row>
    <row r="198" spans="1:47">
      <c r="A198" s="5">
        <f t="shared" si="3"/>
        <v>0</v>
      </c>
      <c r="B198" s="9">
        <f>B96/((1+Control!$B$2)^(B$106-Control!$B$3))</f>
        <v>0</v>
      </c>
      <c r="C198" s="9">
        <f>C96/((1+Control!$B$2)^(C$106-Control!$B$3))</f>
        <v>0</v>
      </c>
      <c r="D198" s="9">
        <f>D96/((1+Control!$B$2)^(D$106-Control!$B$3))</f>
        <v>0</v>
      </c>
      <c r="E198" s="9">
        <f>E96/((1+Control!$B$2)^(E$106-Control!$B$3))</f>
        <v>0</v>
      </c>
      <c r="F198" s="9">
        <f>F96/((1+Control!$B$2)^(F$106-Control!$B$3))</f>
        <v>0</v>
      </c>
      <c r="G198" s="9">
        <f>G96/((1+Control!$B$2)^(G$106-Control!$B$3))</f>
        <v>0</v>
      </c>
      <c r="H198" s="9">
        <f>H96/((1+Control!$B$2)^(H$106-Control!$B$3))</f>
        <v>0</v>
      </c>
      <c r="I198" s="9">
        <f>I96/((1+Control!$B$2)^(I$106-Control!$B$3))</f>
        <v>0</v>
      </c>
      <c r="J198" s="9">
        <f>J96/((1+Control!$B$2)^(J$106-Control!$B$3))</f>
        <v>0</v>
      </c>
      <c r="K198" s="9">
        <f>K96/((1+Control!$B$2)^(K$106-Control!$B$3))</f>
        <v>0</v>
      </c>
      <c r="L198" s="9">
        <f>L96/((1+Control!$B$2)^(L$106-Control!$B$3))</f>
        <v>0</v>
      </c>
      <c r="M198" s="9">
        <f>M96/((1+Control!$B$2)^(M$106-Control!$B$3))</f>
        <v>0</v>
      </c>
      <c r="N198" s="9">
        <f>N96/((1+Control!$B$2)^(N$106-Control!$B$3))</f>
        <v>0</v>
      </c>
      <c r="O198" s="9">
        <f>O96/((1+Control!$B$2)^(O$106-Control!$B$3))</f>
        <v>0</v>
      </c>
      <c r="P198" s="9">
        <f>P96/((1+Control!$B$2)^(P$106-Control!$B$3))</f>
        <v>0</v>
      </c>
      <c r="Q198" s="9">
        <f>Q96/((1+Control!$B$2)^(Q$106-Control!$B$3))</f>
        <v>0</v>
      </c>
      <c r="R198" s="9">
        <f>R96/((1+Control!$B$2)^(R$106-Control!$B$3))</f>
        <v>0</v>
      </c>
      <c r="S198" s="9">
        <f>S96/((1+Control!$B$2)^(S$106-Control!$B$3))</f>
        <v>0</v>
      </c>
      <c r="T198" s="9">
        <f>T96/((1+Control!$B$2)^(T$106-Control!$B$3))</f>
        <v>0</v>
      </c>
      <c r="U198" s="9">
        <f>U96/((1+Control!$B$2)^(U$106-Control!$B$3))</f>
        <v>0</v>
      </c>
      <c r="V198" s="9">
        <f>V96/((1+Control!$B$2)^(V$106-Control!$B$3))</f>
        <v>0</v>
      </c>
      <c r="W198" s="9">
        <f>W96/((1+Control!$B$2)^(W$106-Control!$B$3))</f>
        <v>0</v>
      </c>
      <c r="X198" s="9">
        <f>X96/((1+Control!$B$2)^(X$106-Control!$B$3))</f>
        <v>0</v>
      </c>
      <c r="Y198" s="9">
        <f>Y96/((1+Control!$B$2)^(Y$106-Control!$B$3))</f>
        <v>0</v>
      </c>
      <c r="Z198" s="9">
        <f>Z96/((1+Control!$B$2)^(Z$106-Control!$B$3))</f>
        <v>0</v>
      </c>
      <c r="AA198" s="9">
        <f>AA96/((1+Control!$B$2)^(AA$106-Control!$B$3))</f>
        <v>0</v>
      </c>
      <c r="AB198" s="9">
        <f>AB96/((1+Control!$B$2)^(AB$106-Control!$B$3))</f>
        <v>0</v>
      </c>
      <c r="AC198" s="9">
        <f>AC96/((1+Control!$B$2)^(AC$106-Control!$B$3))</f>
        <v>0</v>
      </c>
      <c r="AD198" s="9">
        <f>AD96/((1+Control!$B$2)^(AD$106-Control!$B$3))</f>
        <v>0</v>
      </c>
      <c r="AE198" s="9">
        <f>AE96/((1+Control!$B$2)^(AE$106-Control!$B$3))</f>
        <v>0</v>
      </c>
      <c r="AF198" s="9">
        <f>AF96/((1+Control!$B$2)^(AF$106-Control!$B$3))</f>
        <v>0</v>
      </c>
      <c r="AG198" s="9">
        <f>AG96/((1+Control!$B$2)^(AG$106-Control!$B$3))</f>
        <v>0</v>
      </c>
      <c r="AH198" s="9">
        <f>AH96/((1+Control!$B$2)^(AH$106-Control!$B$3))</f>
        <v>0</v>
      </c>
      <c r="AI198" s="9">
        <f>AI96/((1+Control!$B$2)^(AI$106-Control!$B$3))</f>
        <v>0</v>
      </c>
      <c r="AJ198" s="9">
        <f>AJ96/((1+Control!$B$2)^(AJ$106-Control!$B$3))</f>
        <v>0</v>
      </c>
      <c r="AK198" s="9">
        <f>AK96/((1+Control!$B$2)^(AK$106-Control!$B$3))</f>
        <v>0</v>
      </c>
      <c r="AL198" s="9">
        <f>AL96/((1+Control!$B$2)^(AL$106-Control!$B$3))</f>
        <v>0</v>
      </c>
      <c r="AM198" s="9">
        <f>AM96/((1+Control!$B$2)^(AM$106-Control!$B$3))</f>
        <v>0</v>
      </c>
      <c r="AN198" s="9">
        <f>AN96/((1+Control!$B$2)^(AN$106-Control!$B$3))</f>
        <v>0</v>
      </c>
      <c r="AO198" s="9">
        <f>AO96/((1+Control!$B$2)^(AO$106-Control!$B$3))</f>
        <v>0</v>
      </c>
      <c r="AP198" s="9">
        <f>AP96/((1+Control!$B$2)^(AP$106-Control!$B$3))</f>
        <v>0</v>
      </c>
      <c r="AQ198" s="9">
        <f>AQ96/((1+Control!$B$2)^(AQ$106-Control!$B$3))</f>
        <v>0</v>
      </c>
      <c r="AR198" s="9">
        <f>AR96/((1+Control!$B$2)^(AR$106-Control!$B$3))</f>
        <v>0</v>
      </c>
      <c r="AS198" s="9">
        <f>AS96/((1+Control!$B$2)^(AS$106-Control!$B$3))</f>
        <v>0</v>
      </c>
      <c r="AT198" s="9">
        <f>AT96/((1+Control!$B$2)^(AT$106-Control!$B$3))</f>
        <v>0</v>
      </c>
      <c r="AU198" s="9">
        <f>AU96/((1+Control!$B$2)^(AU$106-Control!$B$3))</f>
        <v>0</v>
      </c>
    </row>
    <row r="199" spans="1:47">
      <c r="A199" s="5">
        <f t="shared" si="3"/>
        <v>0</v>
      </c>
      <c r="B199" s="9">
        <f>B97/((1+Control!$B$2)^(B$106-Control!$B$3))</f>
        <v>0</v>
      </c>
      <c r="C199" s="9">
        <f>C97/((1+Control!$B$2)^(C$106-Control!$B$3))</f>
        <v>0</v>
      </c>
      <c r="D199" s="9">
        <f>D97/((1+Control!$B$2)^(D$106-Control!$B$3))</f>
        <v>0</v>
      </c>
      <c r="E199" s="9">
        <f>E97/((1+Control!$B$2)^(E$106-Control!$B$3))</f>
        <v>0</v>
      </c>
      <c r="F199" s="9">
        <f>F97/((1+Control!$B$2)^(F$106-Control!$B$3))</f>
        <v>0</v>
      </c>
      <c r="G199" s="9">
        <f>G97/((1+Control!$B$2)^(G$106-Control!$B$3))</f>
        <v>0</v>
      </c>
      <c r="H199" s="9">
        <f>H97/((1+Control!$B$2)^(H$106-Control!$B$3))</f>
        <v>0</v>
      </c>
      <c r="I199" s="9">
        <f>I97/((1+Control!$B$2)^(I$106-Control!$B$3))</f>
        <v>0</v>
      </c>
      <c r="J199" s="9">
        <f>J97/((1+Control!$B$2)^(J$106-Control!$B$3))</f>
        <v>0</v>
      </c>
      <c r="K199" s="9">
        <f>K97/((1+Control!$B$2)^(K$106-Control!$B$3))</f>
        <v>0</v>
      </c>
      <c r="L199" s="9">
        <f>L97/((1+Control!$B$2)^(L$106-Control!$B$3))</f>
        <v>0</v>
      </c>
      <c r="M199" s="9">
        <f>M97/((1+Control!$B$2)^(M$106-Control!$B$3))</f>
        <v>0</v>
      </c>
      <c r="N199" s="9">
        <f>N97/((1+Control!$B$2)^(N$106-Control!$B$3))</f>
        <v>0</v>
      </c>
      <c r="O199" s="9">
        <f>O97/((1+Control!$B$2)^(O$106-Control!$B$3))</f>
        <v>0</v>
      </c>
      <c r="P199" s="9">
        <f>P97/((1+Control!$B$2)^(P$106-Control!$B$3))</f>
        <v>0</v>
      </c>
      <c r="Q199" s="9">
        <f>Q97/((1+Control!$B$2)^(Q$106-Control!$B$3))</f>
        <v>0</v>
      </c>
      <c r="R199" s="9">
        <f>R97/((1+Control!$B$2)^(R$106-Control!$B$3))</f>
        <v>0</v>
      </c>
      <c r="S199" s="9">
        <f>S97/((1+Control!$B$2)^(S$106-Control!$B$3))</f>
        <v>0</v>
      </c>
      <c r="T199" s="9">
        <f>T97/((1+Control!$B$2)^(T$106-Control!$B$3))</f>
        <v>0</v>
      </c>
      <c r="U199" s="9">
        <f>U97/((1+Control!$B$2)^(U$106-Control!$B$3))</f>
        <v>0</v>
      </c>
      <c r="V199" s="9">
        <f>V97/((1+Control!$B$2)^(V$106-Control!$B$3))</f>
        <v>0</v>
      </c>
      <c r="W199" s="9">
        <f>W97/((1+Control!$B$2)^(W$106-Control!$B$3))</f>
        <v>0</v>
      </c>
      <c r="X199" s="9">
        <f>X97/((1+Control!$B$2)^(X$106-Control!$B$3))</f>
        <v>0</v>
      </c>
      <c r="Y199" s="9">
        <f>Y97/((1+Control!$B$2)^(Y$106-Control!$B$3))</f>
        <v>0</v>
      </c>
      <c r="Z199" s="9">
        <f>Z97/((1+Control!$B$2)^(Z$106-Control!$B$3))</f>
        <v>0</v>
      </c>
      <c r="AA199" s="9">
        <f>AA97/((1+Control!$B$2)^(AA$106-Control!$B$3))</f>
        <v>0</v>
      </c>
      <c r="AB199" s="9">
        <f>AB97/((1+Control!$B$2)^(AB$106-Control!$B$3))</f>
        <v>0</v>
      </c>
      <c r="AC199" s="9">
        <f>AC97/((1+Control!$B$2)^(AC$106-Control!$B$3))</f>
        <v>0</v>
      </c>
      <c r="AD199" s="9">
        <f>AD97/((1+Control!$B$2)^(AD$106-Control!$B$3))</f>
        <v>0</v>
      </c>
      <c r="AE199" s="9">
        <f>AE97/((1+Control!$B$2)^(AE$106-Control!$B$3))</f>
        <v>0</v>
      </c>
      <c r="AF199" s="9">
        <f>AF97/((1+Control!$B$2)^(AF$106-Control!$B$3))</f>
        <v>0</v>
      </c>
      <c r="AG199" s="9">
        <f>AG97/((1+Control!$B$2)^(AG$106-Control!$B$3))</f>
        <v>0</v>
      </c>
      <c r="AH199" s="9">
        <f>AH97/((1+Control!$B$2)^(AH$106-Control!$B$3))</f>
        <v>0</v>
      </c>
      <c r="AI199" s="9">
        <f>AI97/((1+Control!$B$2)^(AI$106-Control!$B$3))</f>
        <v>0</v>
      </c>
      <c r="AJ199" s="9">
        <f>AJ97/((1+Control!$B$2)^(AJ$106-Control!$B$3))</f>
        <v>0</v>
      </c>
      <c r="AK199" s="9">
        <f>AK97/((1+Control!$B$2)^(AK$106-Control!$B$3))</f>
        <v>0</v>
      </c>
      <c r="AL199" s="9">
        <f>AL97/((1+Control!$B$2)^(AL$106-Control!$B$3))</f>
        <v>0</v>
      </c>
      <c r="AM199" s="9">
        <f>AM97/((1+Control!$B$2)^(AM$106-Control!$B$3))</f>
        <v>0</v>
      </c>
      <c r="AN199" s="9">
        <f>AN97/((1+Control!$B$2)^(AN$106-Control!$B$3))</f>
        <v>0</v>
      </c>
      <c r="AO199" s="9">
        <f>AO97/((1+Control!$B$2)^(AO$106-Control!$B$3))</f>
        <v>0</v>
      </c>
      <c r="AP199" s="9">
        <f>AP97/((1+Control!$B$2)^(AP$106-Control!$B$3))</f>
        <v>0</v>
      </c>
      <c r="AQ199" s="9">
        <f>AQ97/((1+Control!$B$2)^(AQ$106-Control!$B$3))</f>
        <v>0</v>
      </c>
      <c r="AR199" s="9">
        <f>AR97/((1+Control!$B$2)^(AR$106-Control!$B$3))</f>
        <v>0</v>
      </c>
      <c r="AS199" s="9">
        <f>AS97/((1+Control!$B$2)^(AS$106-Control!$B$3))</f>
        <v>0</v>
      </c>
      <c r="AT199" s="9">
        <f>AT97/((1+Control!$B$2)^(AT$106-Control!$B$3))</f>
        <v>0</v>
      </c>
      <c r="AU199" s="9">
        <f>AU97/((1+Control!$B$2)^(AU$106-Control!$B$3))</f>
        <v>0</v>
      </c>
    </row>
    <row r="200" spans="1:47">
      <c r="A200" s="5">
        <f t="shared" si="3"/>
        <v>0</v>
      </c>
      <c r="B200" s="9">
        <f>B98/((1+Control!$B$2)^(B$106-Control!$B$3))</f>
        <v>0</v>
      </c>
      <c r="C200" s="9">
        <f>C98/((1+Control!$B$2)^(C$106-Control!$B$3))</f>
        <v>0</v>
      </c>
      <c r="D200" s="9">
        <f>D98/((1+Control!$B$2)^(D$106-Control!$B$3))</f>
        <v>0</v>
      </c>
      <c r="E200" s="9">
        <f>E98/((1+Control!$B$2)^(E$106-Control!$B$3))</f>
        <v>0</v>
      </c>
      <c r="F200" s="9">
        <f>F98/((1+Control!$B$2)^(F$106-Control!$B$3))</f>
        <v>0</v>
      </c>
      <c r="G200" s="9">
        <f>G98/((1+Control!$B$2)^(G$106-Control!$B$3))</f>
        <v>0</v>
      </c>
      <c r="H200" s="9">
        <f>H98/((1+Control!$B$2)^(H$106-Control!$B$3))</f>
        <v>0</v>
      </c>
      <c r="I200" s="9">
        <f>I98/((1+Control!$B$2)^(I$106-Control!$B$3))</f>
        <v>0</v>
      </c>
      <c r="J200" s="9">
        <f>J98/((1+Control!$B$2)^(J$106-Control!$B$3))</f>
        <v>0</v>
      </c>
      <c r="K200" s="9">
        <f>K98/((1+Control!$B$2)^(K$106-Control!$B$3))</f>
        <v>0</v>
      </c>
      <c r="L200" s="9">
        <f>L98/((1+Control!$B$2)^(L$106-Control!$B$3))</f>
        <v>0</v>
      </c>
      <c r="M200" s="9">
        <f>M98/((1+Control!$B$2)^(M$106-Control!$B$3))</f>
        <v>0</v>
      </c>
      <c r="N200" s="9">
        <f>N98/((1+Control!$B$2)^(N$106-Control!$B$3))</f>
        <v>0</v>
      </c>
      <c r="O200" s="9">
        <f>O98/((1+Control!$B$2)^(O$106-Control!$B$3))</f>
        <v>0</v>
      </c>
      <c r="P200" s="9">
        <f>P98/((1+Control!$B$2)^(P$106-Control!$B$3))</f>
        <v>0</v>
      </c>
      <c r="Q200" s="9">
        <f>Q98/((1+Control!$B$2)^(Q$106-Control!$B$3))</f>
        <v>0</v>
      </c>
      <c r="R200" s="9">
        <f>R98/((1+Control!$B$2)^(R$106-Control!$B$3))</f>
        <v>0</v>
      </c>
      <c r="S200" s="9">
        <f>S98/((1+Control!$B$2)^(S$106-Control!$B$3))</f>
        <v>0</v>
      </c>
      <c r="T200" s="9">
        <f>T98/((1+Control!$B$2)^(T$106-Control!$B$3))</f>
        <v>0</v>
      </c>
      <c r="U200" s="9">
        <f>U98/((1+Control!$B$2)^(U$106-Control!$B$3))</f>
        <v>0</v>
      </c>
      <c r="V200" s="9">
        <f>V98/((1+Control!$B$2)^(V$106-Control!$B$3))</f>
        <v>0</v>
      </c>
      <c r="W200" s="9">
        <f>W98/((1+Control!$B$2)^(W$106-Control!$B$3))</f>
        <v>0</v>
      </c>
      <c r="X200" s="9">
        <f>X98/((1+Control!$B$2)^(X$106-Control!$B$3))</f>
        <v>0</v>
      </c>
      <c r="Y200" s="9">
        <f>Y98/((1+Control!$B$2)^(Y$106-Control!$B$3))</f>
        <v>0</v>
      </c>
      <c r="Z200" s="9">
        <f>Z98/((1+Control!$B$2)^(Z$106-Control!$B$3))</f>
        <v>0</v>
      </c>
      <c r="AA200" s="9">
        <f>AA98/((1+Control!$B$2)^(AA$106-Control!$B$3))</f>
        <v>0</v>
      </c>
      <c r="AB200" s="9">
        <f>AB98/((1+Control!$B$2)^(AB$106-Control!$B$3))</f>
        <v>0</v>
      </c>
      <c r="AC200" s="9">
        <f>AC98/((1+Control!$B$2)^(AC$106-Control!$B$3))</f>
        <v>0</v>
      </c>
      <c r="AD200" s="9">
        <f>AD98/((1+Control!$B$2)^(AD$106-Control!$B$3))</f>
        <v>0</v>
      </c>
      <c r="AE200" s="9">
        <f>AE98/((1+Control!$B$2)^(AE$106-Control!$B$3))</f>
        <v>0</v>
      </c>
      <c r="AF200" s="9">
        <f>AF98/((1+Control!$B$2)^(AF$106-Control!$B$3))</f>
        <v>0</v>
      </c>
      <c r="AG200" s="9">
        <f>AG98/((1+Control!$B$2)^(AG$106-Control!$B$3))</f>
        <v>0</v>
      </c>
      <c r="AH200" s="9">
        <f>AH98/((1+Control!$B$2)^(AH$106-Control!$B$3))</f>
        <v>0</v>
      </c>
      <c r="AI200" s="9">
        <f>AI98/((1+Control!$B$2)^(AI$106-Control!$B$3))</f>
        <v>0</v>
      </c>
      <c r="AJ200" s="9">
        <f>AJ98/((1+Control!$B$2)^(AJ$106-Control!$B$3))</f>
        <v>0</v>
      </c>
      <c r="AK200" s="9">
        <f>AK98/((1+Control!$B$2)^(AK$106-Control!$B$3))</f>
        <v>0</v>
      </c>
      <c r="AL200" s="9">
        <f>AL98/((1+Control!$B$2)^(AL$106-Control!$B$3))</f>
        <v>0</v>
      </c>
      <c r="AM200" s="9">
        <f>AM98/((1+Control!$B$2)^(AM$106-Control!$B$3))</f>
        <v>0</v>
      </c>
      <c r="AN200" s="9">
        <f>AN98/((1+Control!$B$2)^(AN$106-Control!$B$3))</f>
        <v>0</v>
      </c>
      <c r="AO200" s="9">
        <f>AO98/((1+Control!$B$2)^(AO$106-Control!$B$3))</f>
        <v>0</v>
      </c>
      <c r="AP200" s="9">
        <f>AP98/((1+Control!$B$2)^(AP$106-Control!$B$3))</f>
        <v>0</v>
      </c>
      <c r="AQ200" s="9">
        <f>AQ98/((1+Control!$B$2)^(AQ$106-Control!$B$3))</f>
        <v>0</v>
      </c>
      <c r="AR200" s="9">
        <f>AR98/((1+Control!$B$2)^(AR$106-Control!$B$3))</f>
        <v>0</v>
      </c>
      <c r="AS200" s="9">
        <f>AS98/((1+Control!$B$2)^(AS$106-Control!$B$3))</f>
        <v>0</v>
      </c>
      <c r="AT200" s="9">
        <f>AT98/((1+Control!$B$2)^(AT$106-Control!$B$3))</f>
        <v>0</v>
      </c>
      <c r="AU200" s="9">
        <f>AU98/((1+Control!$B$2)^(AU$106-Control!$B$3))</f>
        <v>0</v>
      </c>
    </row>
    <row r="201" spans="1:47">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row>
    <row r="202" spans="1:47">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row>
    <row r="205" spans="1:47">
      <c r="A205" s="8" t="s">
        <v>14</v>
      </c>
    </row>
    <row r="207" spans="1:47" ht="16" thickBot="1">
      <c r="A207" s="6" t="s">
        <v>9</v>
      </c>
      <c r="B207" s="11" t="s">
        <v>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row>
    <row r="209" spans="1:2">
      <c r="A209" s="5" t="str">
        <f>A108</f>
        <v>City/</v>
      </c>
      <c r="B209" s="12">
        <f>SUM(B108:AU108)</f>
        <v>1.5678773013285026</v>
      </c>
    </row>
    <row r="210" spans="1:2">
      <c r="A210" s="5" t="str">
        <f t="shared" ref="A210:A273" si="4">A109</f>
        <v>City/Active Transportation</v>
      </c>
      <c r="B210" s="12">
        <f t="shared" ref="B210:B273" si="5">SUM(B109:AU109)</f>
        <v>1219.2948296141087</v>
      </c>
    </row>
    <row r="211" spans="1:2">
      <c r="A211" s="5" t="str">
        <f t="shared" si="4"/>
        <v>City/Freight</v>
      </c>
      <c r="B211" s="12">
        <f t="shared" si="5"/>
        <v>132.14153480006016</v>
      </c>
    </row>
    <row r="212" spans="1:2">
      <c r="A212" s="5" t="str">
        <f t="shared" si="4"/>
        <v>City/Other</v>
      </c>
      <c r="B212" s="12">
        <f t="shared" si="5"/>
        <v>11.894316198060459</v>
      </c>
    </row>
    <row r="213" spans="1:2">
      <c r="A213" s="5" t="str">
        <f t="shared" si="4"/>
        <v>City/Roads and Bridges</v>
      </c>
      <c r="B213" s="12">
        <f t="shared" si="5"/>
        <v>2776.4187517791429</v>
      </c>
    </row>
    <row r="214" spans="1:2">
      <c r="A214" s="5" t="str">
        <f t="shared" si="4"/>
        <v>City/Throughways</v>
      </c>
      <c r="B214" s="12">
        <f t="shared" si="5"/>
        <v>34.967723724217045</v>
      </c>
    </row>
    <row r="215" spans="1:2">
      <c r="A215" s="5" t="str">
        <f t="shared" si="4"/>
        <v>City/Transit</v>
      </c>
      <c r="B215" s="12">
        <f t="shared" si="5"/>
        <v>303.83474735692505</v>
      </c>
    </row>
    <row r="216" spans="1:2">
      <c r="A216" s="5" t="str">
        <f t="shared" si="4"/>
        <v>City/TSMO/TDM</v>
      </c>
      <c r="B216" s="12">
        <f t="shared" si="5"/>
        <v>69.434279348797631</v>
      </c>
    </row>
    <row r="217" spans="1:2">
      <c r="A217" s="5" t="str">
        <f t="shared" si="4"/>
        <v>County/Active Transportation</v>
      </c>
      <c r="B217" s="12">
        <f t="shared" si="5"/>
        <v>470.40094477502601</v>
      </c>
    </row>
    <row r="218" spans="1:2">
      <c r="A218" s="5" t="str">
        <f t="shared" si="4"/>
        <v>County/Freight</v>
      </c>
      <c r="B218" s="12">
        <f t="shared" si="5"/>
        <v>103.36337446663424</v>
      </c>
    </row>
    <row r="219" spans="1:2">
      <c r="A219" s="5" t="str">
        <f t="shared" si="4"/>
        <v>County/Roads and Bridges</v>
      </c>
      <c r="B219" s="12">
        <f t="shared" si="5"/>
        <v>2063.2728164754108</v>
      </c>
    </row>
    <row r="220" spans="1:2">
      <c r="A220" s="5" t="str">
        <f t="shared" si="4"/>
        <v>County/Throughways</v>
      </c>
      <c r="B220" s="12">
        <f t="shared" si="5"/>
        <v>914.7888372162862</v>
      </c>
    </row>
    <row r="221" spans="1:2">
      <c r="A221" s="5" t="str">
        <f t="shared" si="4"/>
        <v>County/Transit</v>
      </c>
      <c r="B221" s="12">
        <f t="shared" si="5"/>
        <v>0.84396742311419226</v>
      </c>
    </row>
    <row r="222" spans="1:2">
      <c r="A222" s="5" t="str">
        <f t="shared" si="4"/>
        <v>County/TSMO/TDM</v>
      </c>
      <c r="B222" s="12">
        <f t="shared" si="5"/>
        <v>45.974165822039993</v>
      </c>
    </row>
    <row r="223" spans="1:2">
      <c r="A223" s="5" t="str">
        <f t="shared" si="4"/>
        <v>Metro/Active Transportation</v>
      </c>
      <c r="B223" s="12">
        <f t="shared" si="5"/>
        <v>0.92836416542561129</v>
      </c>
    </row>
    <row r="224" spans="1:2">
      <c r="A224" s="5" t="str">
        <f t="shared" si="4"/>
        <v>Metro/Regional Program</v>
      </c>
      <c r="B224" s="12">
        <f t="shared" si="5"/>
        <v>182.36299229649777</v>
      </c>
    </row>
    <row r="225" spans="1:2">
      <c r="A225" s="5" t="str">
        <f t="shared" si="4"/>
        <v>ODOT/Active Transportation</v>
      </c>
      <c r="B225" s="12">
        <f t="shared" si="5"/>
        <v>10.181021437198067</v>
      </c>
    </row>
    <row r="226" spans="1:2">
      <c r="A226" s="5" t="str">
        <f t="shared" si="4"/>
        <v>ODOT/Freight</v>
      </c>
      <c r="B226" s="12">
        <f t="shared" si="5"/>
        <v>47.648829508529516</v>
      </c>
    </row>
    <row r="227" spans="1:2">
      <c r="A227" s="5" t="str">
        <f t="shared" si="4"/>
        <v>ODOT/Roads and Bridges</v>
      </c>
      <c r="B227" s="12">
        <f t="shared" si="5"/>
        <v>65.305965738759355</v>
      </c>
    </row>
    <row r="228" spans="1:2">
      <c r="A228" s="5" t="str">
        <f t="shared" si="4"/>
        <v>ODOT/Throughways</v>
      </c>
      <c r="B228" s="12">
        <f t="shared" si="5"/>
        <v>4062.4361172449544</v>
      </c>
    </row>
    <row r="229" spans="1:2">
      <c r="A229" s="5" t="str">
        <f t="shared" si="4"/>
        <v>ODOT/TSMO/TDM</v>
      </c>
      <c r="B229" s="12">
        <f t="shared" si="5"/>
        <v>66.799202282326817</v>
      </c>
    </row>
    <row r="230" spans="1:2">
      <c r="A230" s="5" t="str">
        <f t="shared" si="4"/>
        <v>Port/Active Transportation</v>
      </c>
      <c r="B230" s="12">
        <f t="shared" si="5"/>
        <v>1.1849029084361411</v>
      </c>
    </row>
    <row r="231" spans="1:2">
      <c r="A231" s="5" t="str">
        <f t="shared" si="4"/>
        <v>Port/Freight</v>
      </c>
      <c r="B231" s="12">
        <f t="shared" si="5"/>
        <v>388.69370336615276</v>
      </c>
    </row>
    <row r="232" spans="1:2">
      <c r="A232" s="5" t="str">
        <f t="shared" si="4"/>
        <v>Port/Roads and Bridges</v>
      </c>
      <c r="B232" s="12">
        <f t="shared" si="5"/>
        <v>32.671199444756681</v>
      </c>
    </row>
    <row r="233" spans="1:2">
      <c r="A233" s="5" t="str">
        <f t="shared" si="4"/>
        <v>Port/Transit</v>
      </c>
      <c r="B233" s="12">
        <f t="shared" si="5"/>
        <v>10.656110959500179</v>
      </c>
    </row>
    <row r="234" spans="1:2">
      <c r="A234" s="5" t="str">
        <f t="shared" si="4"/>
        <v>Port/TSMO/TDM</v>
      </c>
      <c r="B234" s="12">
        <f t="shared" si="5"/>
        <v>0.99774010084541065</v>
      </c>
    </row>
    <row r="235" spans="1:2">
      <c r="A235" s="5" t="str">
        <f t="shared" si="4"/>
        <v>PRD/Active Transportation</v>
      </c>
      <c r="B235" s="12">
        <f t="shared" si="5"/>
        <v>43.69288703112332</v>
      </c>
    </row>
    <row r="236" spans="1:2">
      <c r="A236" s="5" t="str">
        <f t="shared" si="4"/>
        <v>Transit/Active Transportation</v>
      </c>
      <c r="B236" s="12">
        <f t="shared" si="5"/>
        <v>43.290297035888713</v>
      </c>
    </row>
    <row r="237" spans="1:2">
      <c r="A237" s="5" t="str">
        <f t="shared" si="4"/>
        <v>Transit/Transit</v>
      </c>
      <c r="B237" s="12">
        <f t="shared" si="5"/>
        <v>5109.4076484505531</v>
      </c>
    </row>
    <row r="238" spans="1:2">
      <c r="A238" s="5" t="str">
        <f t="shared" si="4"/>
        <v>Transit/TSMO/TDM</v>
      </c>
      <c r="B238" s="12">
        <f t="shared" si="5"/>
        <v>1.0225008860809375</v>
      </c>
    </row>
    <row r="239" spans="1:2">
      <c r="A239" s="5" t="str">
        <f t="shared" si="4"/>
        <v>Other/0</v>
      </c>
      <c r="B239" s="12">
        <f t="shared" si="5"/>
        <v>1.38645909</v>
      </c>
    </row>
    <row r="240" spans="1:2">
      <c r="A240" s="5" t="str">
        <f t="shared" si="4"/>
        <v>Other/TransportationSystemManagementOperations</v>
      </c>
      <c r="B240" s="12">
        <f t="shared" si="5"/>
        <v>0.10349999999999999</v>
      </c>
    </row>
    <row r="241" spans="1:2">
      <c r="A241" s="5" t="str">
        <f t="shared" si="4"/>
        <v>Other/RoadsandBridges</v>
      </c>
      <c r="B241" s="12">
        <f t="shared" si="5"/>
        <v>0</v>
      </c>
    </row>
    <row r="242" spans="1:2">
      <c r="A242" s="5" t="str">
        <f t="shared" si="4"/>
        <v>Other/Trail</v>
      </c>
      <c r="B242" s="12">
        <f t="shared" si="5"/>
        <v>3.9126032549999996</v>
      </c>
    </row>
    <row r="243" spans="1:2">
      <c r="A243" s="5" t="str">
        <f t="shared" si="4"/>
        <v>City/Roadwayandbridge</v>
      </c>
      <c r="B243" s="12">
        <f t="shared" si="5"/>
        <v>63.435039682563584</v>
      </c>
    </row>
    <row r="244" spans="1:2">
      <c r="A244" s="5" t="str">
        <f t="shared" si="4"/>
        <v>City/Pedestrian</v>
      </c>
      <c r="B244" s="12">
        <f t="shared" si="5"/>
        <v>6.7397830971180186</v>
      </c>
    </row>
    <row r="245" spans="1:2">
      <c r="A245" s="5" t="str">
        <f t="shared" si="4"/>
        <v>City/0</v>
      </c>
      <c r="B245" s="12">
        <f t="shared" si="5"/>
        <v>14.605288075000001</v>
      </c>
    </row>
    <row r="246" spans="1:2">
      <c r="A246" s="5" t="str">
        <f t="shared" si="4"/>
        <v>County/Roadwayandbridge</v>
      </c>
      <c r="B246" s="12">
        <f t="shared" si="5"/>
        <v>39.947190462568415</v>
      </c>
    </row>
    <row r="247" spans="1:2">
      <c r="A247" s="5" t="str">
        <f t="shared" si="4"/>
        <v>County/0</v>
      </c>
      <c r="B247" s="12">
        <f t="shared" si="5"/>
        <v>42.854596566224998</v>
      </c>
    </row>
    <row r="248" spans="1:2">
      <c r="A248" s="5" t="str">
        <f t="shared" si="4"/>
        <v>County/Trail</v>
      </c>
      <c r="B248" s="12">
        <f t="shared" si="5"/>
        <v>0.69276379499999996</v>
      </c>
    </row>
    <row r="249" spans="1:2">
      <c r="A249" s="5" t="str">
        <f t="shared" si="4"/>
        <v>County/Pedestrian</v>
      </c>
      <c r="B249" s="12">
        <f t="shared" si="5"/>
        <v>3.4312322172463765</v>
      </c>
    </row>
    <row r="250" spans="1:2">
      <c r="A250" s="5" t="str">
        <f t="shared" si="4"/>
        <v>County/TransportationSystemManagementOperations</v>
      </c>
      <c r="B250" s="12">
        <f t="shared" si="5"/>
        <v>1.8977130434782608</v>
      </c>
    </row>
    <row r="251" spans="1:2">
      <c r="A251" s="5" t="str">
        <f t="shared" si="4"/>
        <v>City/Trail</v>
      </c>
      <c r="B251" s="12">
        <f t="shared" si="5"/>
        <v>1.5168069900000001</v>
      </c>
    </row>
    <row r="252" spans="1:2">
      <c r="A252" s="5" t="str">
        <f t="shared" si="4"/>
        <v>City/RoadsandBridges</v>
      </c>
      <c r="B252" s="12">
        <f t="shared" si="5"/>
        <v>0.91316497499999993</v>
      </c>
    </row>
    <row r="253" spans="1:2">
      <c r="A253" s="5" t="str">
        <f t="shared" si="4"/>
        <v>City/TransportationSystemManagementOperations</v>
      </c>
      <c r="B253" s="12">
        <f t="shared" si="5"/>
        <v>3.6891322407358693</v>
      </c>
    </row>
    <row r="254" spans="1:2">
      <c r="A254" s="5" t="str">
        <f t="shared" si="4"/>
        <v>Metro/Trail</v>
      </c>
      <c r="B254" s="12">
        <f t="shared" si="5"/>
        <v>0.36680089500000002</v>
      </c>
    </row>
    <row r="255" spans="1:2">
      <c r="A255" s="5" t="str">
        <f t="shared" si="4"/>
        <v>Metro/0</v>
      </c>
      <c r="B255" s="12">
        <f t="shared" si="5"/>
        <v>0.56112757499999999</v>
      </c>
    </row>
    <row r="256" spans="1:2">
      <c r="A256" s="5" t="str">
        <f t="shared" si="4"/>
        <v>Metro/Roadwayandbridge</v>
      </c>
      <c r="B256" s="12">
        <f t="shared" si="5"/>
        <v>4.6676034427433546</v>
      </c>
    </row>
    <row r="257" spans="1:2">
      <c r="A257" s="5" t="str">
        <f t="shared" si="4"/>
        <v>Metro/Pedestrian</v>
      </c>
      <c r="B257" s="12">
        <f t="shared" si="5"/>
        <v>5.4674770199213523</v>
      </c>
    </row>
    <row r="258" spans="1:2">
      <c r="A258" s="5" t="str">
        <f t="shared" si="4"/>
        <v>Metro/Other</v>
      </c>
      <c r="B258" s="12">
        <f t="shared" si="5"/>
        <v>6.920734499999999E-2</v>
      </c>
    </row>
    <row r="259" spans="1:2">
      <c r="A259" s="5" t="str">
        <f t="shared" si="4"/>
        <v>Metro/Transitorienteddevelopment</v>
      </c>
      <c r="B259" s="12">
        <f t="shared" si="5"/>
        <v>5.7673304999999994E-2</v>
      </c>
    </row>
    <row r="260" spans="1:2">
      <c r="A260" s="5" t="str">
        <f t="shared" si="4"/>
        <v>Metro/Transit</v>
      </c>
      <c r="B260" s="12">
        <f t="shared" si="5"/>
        <v>0.51749999999999996</v>
      </c>
    </row>
    <row r="261" spans="1:2">
      <c r="A261" s="5" t="str">
        <f t="shared" si="4"/>
        <v>Metro/TransportationSystemManagementOperations</v>
      </c>
      <c r="B261" s="12">
        <f t="shared" si="5"/>
        <v>1.0212955446609022</v>
      </c>
    </row>
    <row r="262" spans="1:2">
      <c r="A262" s="5" t="str">
        <f t="shared" si="4"/>
        <v>Metro/Bike</v>
      </c>
      <c r="B262" s="12">
        <f t="shared" si="5"/>
        <v>6.3298195990571555</v>
      </c>
    </row>
    <row r="263" spans="1:2">
      <c r="A263" s="5" t="str">
        <f t="shared" si="4"/>
        <v>County/Bike</v>
      </c>
      <c r="B263" s="12">
        <f t="shared" si="5"/>
        <v>1.1534598899999999</v>
      </c>
    </row>
    <row r="264" spans="1:2">
      <c r="A264" s="5" t="str">
        <f t="shared" si="4"/>
        <v>ODOT/Roadwayandbridge</v>
      </c>
      <c r="B264" s="12">
        <f t="shared" si="5"/>
        <v>63.822379193753648</v>
      </c>
    </row>
    <row r="265" spans="1:2">
      <c r="A265" s="5" t="str">
        <f t="shared" si="4"/>
        <v>ODOT/Pedestrian</v>
      </c>
      <c r="B265" s="12">
        <f t="shared" si="5"/>
        <v>4.876394009772584</v>
      </c>
    </row>
    <row r="266" spans="1:2">
      <c r="A266" s="5" t="str">
        <f t="shared" si="4"/>
        <v>ODOT/TransportationSystemManagementOperations</v>
      </c>
      <c r="B266" s="12">
        <f t="shared" si="5"/>
        <v>21.614837837422115</v>
      </c>
    </row>
    <row r="267" spans="1:2">
      <c r="A267" s="5" t="str">
        <f t="shared" si="4"/>
        <v>ODOT/Bike</v>
      </c>
      <c r="B267" s="12">
        <f t="shared" si="5"/>
        <v>3.2900558372222219</v>
      </c>
    </row>
    <row r="268" spans="1:2">
      <c r="A268" s="5" t="str">
        <f t="shared" si="4"/>
        <v>ODOT/0</v>
      </c>
      <c r="B268" s="12">
        <f t="shared" si="5"/>
        <v>15.384925320908915</v>
      </c>
    </row>
    <row r="269" spans="1:2">
      <c r="A269" s="5" t="str">
        <f t="shared" si="4"/>
        <v>ODOT/Trail</v>
      </c>
      <c r="B269" s="12">
        <f t="shared" si="5"/>
        <v>3.2530058331749996</v>
      </c>
    </row>
    <row r="270" spans="1:2">
      <c r="A270" s="5" t="str">
        <f t="shared" si="4"/>
        <v>ODOT/Other</v>
      </c>
      <c r="B270" s="12">
        <f t="shared" si="5"/>
        <v>7.4162160350000006</v>
      </c>
    </row>
    <row r="271" spans="1:2">
      <c r="A271" s="5" t="str">
        <f t="shared" si="4"/>
        <v>ODOT/RoadsandBridges</v>
      </c>
      <c r="B271" s="12">
        <f t="shared" si="5"/>
        <v>0.78804899999999989</v>
      </c>
    </row>
    <row r="272" spans="1:2">
      <c r="A272" s="5" t="str">
        <f t="shared" si="4"/>
        <v>ODOT/System/corridorplanning</v>
      </c>
      <c r="B272" s="12">
        <f t="shared" si="5"/>
        <v>0.611334135</v>
      </c>
    </row>
    <row r="273" spans="1:2">
      <c r="A273" s="5" t="str">
        <f t="shared" si="4"/>
        <v>ODOT/Transit</v>
      </c>
      <c r="B273" s="12">
        <f t="shared" si="5"/>
        <v>24.780192080303038</v>
      </c>
    </row>
    <row r="274" spans="1:2">
      <c r="A274" s="5" t="str">
        <f t="shared" ref="A274:A292" si="6">A173</f>
        <v>Port/Roadwayandbridge</v>
      </c>
      <c r="B274" s="12">
        <f t="shared" ref="B274:B278" si="7">SUM(B173:AU173)</f>
        <v>3.8137628383950037</v>
      </c>
    </row>
    <row r="275" spans="1:2">
      <c r="A275" s="5" t="str">
        <f t="shared" si="6"/>
        <v>Port/Pedestrian</v>
      </c>
      <c r="B275" s="12">
        <f t="shared" si="7"/>
        <v>14.100620579999998</v>
      </c>
    </row>
    <row r="276" spans="1:2">
      <c r="A276" s="5" t="str">
        <f t="shared" si="6"/>
        <v>Port/Bike</v>
      </c>
      <c r="B276" s="12">
        <f t="shared" si="7"/>
        <v>1.61766981</v>
      </c>
    </row>
    <row r="277" spans="1:2">
      <c r="A277" s="5" t="str">
        <f t="shared" si="6"/>
        <v>Port/Other</v>
      </c>
      <c r="B277" s="12">
        <f t="shared" si="7"/>
        <v>0</v>
      </c>
    </row>
    <row r="278" spans="1:2">
      <c r="A278" s="5" t="str">
        <f t="shared" si="6"/>
        <v>City/Bike</v>
      </c>
      <c r="B278" s="12">
        <f t="shared" si="7"/>
        <v>1.1277163349999999</v>
      </c>
    </row>
    <row r="279" spans="1:2">
      <c r="A279" s="5" t="str">
        <f t="shared" si="6"/>
        <v>City/System/corridorplanning</v>
      </c>
      <c r="B279" s="12">
        <f t="shared" ref="B279:B291" si="8">SUM(B178:AU178)</f>
        <v>5.2683835748792278</v>
      </c>
    </row>
    <row r="280" spans="1:2">
      <c r="A280" s="5" t="str">
        <f t="shared" si="6"/>
        <v>Other/Roadwayandbridge</v>
      </c>
      <c r="B280" s="12">
        <f t="shared" si="8"/>
        <v>1.7248761449999999</v>
      </c>
    </row>
    <row r="281" spans="1:2">
      <c r="A281" s="5" t="str">
        <f t="shared" si="6"/>
        <v>Other/Pedestrian</v>
      </c>
      <c r="B281" s="12">
        <f t="shared" si="8"/>
        <v>0.57627764999999997</v>
      </c>
    </row>
    <row r="282" spans="1:2">
      <c r="A282" s="5" t="str">
        <f t="shared" si="6"/>
        <v>Other/Transit</v>
      </c>
      <c r="B282" s="12">
        <f t="shared" si="8"/>
        <v>4.7805107849999997</v>
      </c>
    </row>
    <row r="283" spans="1:2">
      <c r="A283" s="5" t="str">
        <f t="shared" si="6"/>
        <v>Transit/0</v>
      </c>
      <c r="B283" s="12">
        <f t="shared" si="8"/>
        <v>155.06166805295913</v>
      </c>
    </row>
    <row r="284" spans="1:2">
      <c r="A284" s="5" t="str">
        <f t="shared" si="6"/>
        <v>Transit/Pedestrian</v>
      </c>
      <c r="B284" s="12">
        <f t="shared" si="8"/>
        <v>12.468596456438599</v>
      </c>
    </row>
    <row r="285" spans="1:2">
      <c r="A285" s="5" t="str">
        <f t="shared" si="6"/>
        <v>Transit/TransportationSystemManagementOperations</v>
      </c>
      <c r="B285" s="12">
        <f t="shared" si="8"/>
        <v>13.94078820821256</v>
      </c>
    </row>
    <row r="286" spans="1:2">
      <c r="A286" s="5" t="str">
        <f t="shared" si="6"/>
        <v>Transit/Roadwayandbridge</v>
      </c>
      <c r="B286" s="12">
        <f t="shared" si="8"/>
        <v>508.81085280053492</v>
      </c>
    </row>
    <row r="287" spans="1:2">
      <c r="A287" s="5" t="str">
        <f t="shared" si="6"/>
        <v>Transit/System/corridorplanning</v>
      </c>
      <c r="B287" s="12">
        <f t="shared" si="8"/>
        <v>11.522566742281034</v>
      </c>
    </row>
    <row r="288" spans="1:2">
      <c r="A288" s="5" t="str">
        <f t="shared" si="6"/>
        <v>Transit/Other</v>
      </c>
      <c r="B288" s="12">
        <f t="shared" si="8"/>
        <v>47.524115999999999</v>
      </c>
    </row>
    <row r="289" spans="1:2">
      <c r="A289" s="5" t="str">
        <f t="shared" si="6"/>
        <v>Transit/Trail</v>
      </c>
      <c r="B289" s="12">
        <f t="shared" si="8"/>
        <v>94.194763218504505</v>
      </c>
    </row>
    <row r="290" spans="1:2">
      <c r="A290" s="5" t="str">
        <f t="shared" si="6"/>
        <v>Transit/Bike</v>
      </c>
      <c r="B290" s="12">
        <f t="shared" si="8"/>
        <v>1.5460819649999999</v>
      </c>
    </row>
    <row r="291" spans="1:2">
      <c r="A291" s="5" t="str">
        <f t="shared" si="6"/>
        <v>County/System/corridorplanning</v>
      </c>
      <c r="B291" s="12">
        <f t="shared" si="8"/>
        <v>2.4913625750000001</v>
      </c>
    </row>
    <row r="292" spans="1:2">
      <c r="A292" s="5" t="str">
        <f t="shared" si="6"/>
        <v>Grand Total</v>
      </c>
      <c r="B292" s="12">
        <f t="shared" ref="B292" si="9">SUM(B191:AU191)</f>
        <v>19447.222890284262</v>
      </c>
    </row>
    <row r="293" spans="1:2">
      <c r="B293" s="12"/>
    </row>
    <row r="294" spans="1:2">
      <c r="B294"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zoomScale="70" zoomScaleNormal="70" zoomScalePageLayoutView="150" workbookViewId="0">
      <selection activeCell="D16" sqref="D16"/>
    </sheetView>
  </sheetViews>
  <sheetFormatPr defaultColWidth="8.83203125" defaultRowHeight="15.5"/>
  <cols>
    <col min="1" max="1" width="7.58203125" bestFit="1" customWidth="1"/>
    <col min="2" max="2" width="26" bestFit="1" customWidth="1"/>
    <col min="3" max="3" width="12.5" bestFit="1" customWidth="1"/>
    <col min="4" max="4" width="83.75" bestFit="1" customWidth="1"/>
  </cols>
  <sheetData>
    <row r="1" spans="1:4">
      <c r="A1" s="25" t="s">
        <v>4450</v>
      </c>
      <c r="B1" s="25" t="s">
        <v>4448</v>
      </c>
      <c r="C1" s="25" t="s">
        <v>4449</v>
      </c>
      <c r="D1" s="25" t="s">
        <v>620</v>
      </c>
    </row>
    <row r="2" spans="1:4">
      <c r="A2" t="s">
        <v>4437</v>
      </c>
      <c r="B2" t="s">
        <v>10</v>
      </c>
      <c r="C2" t="s">
        <v>4451</v>
      </c>
      <c r="D2" t="s">
        <v>4576</v>
      </c>
    </row>
    <row r="3" spans="1:4">
      <c r="A3" t="s">
        <v>4437</v>
      </c>
      <c r="B3" t="s">
        <v>13</v>
      </c>
      <c r="C3" t="s">
        <v>4451</v>
      </c>
      <c r="D3" t="s">
        <v>4577</v>
      </c>
    </row>
    <row r="4" spans="1:4">
      <c r="A4" t="s">
        <v>4438</v>
      </c>
      <c r="B4" t="s">
        <v>16</v>
      </c>
      <c r="C4" t="s">
        <v>4451</v>
      </c>
      <c r="D4" t="s">
        <v>4565</v>
      </c>
    </row>
    <row r="5" spans="1:4">
      <c r="A5" t="s">
        <v>4438</v>
      </c>
      <c r="B5" t="s">
        <v>17</v>
      </c>
      <c r="C5" t="s">
        <v>4451</v>
      </c>
      <c r="D5" t="s">
        <v>4510</v>
      </c>
    </row>
    <row r="6" spans="1:4">
      <c r="A6" t="s">
        <v>4438</v>
      </c>
      <c r="B6" t="s">
        <v>18</v>
      </c>
      <c r="C6" t="s">
        <v>4451</v>
      </c>
      <c r="D6" t="s">
        <v>4511</v>
      </c>
    </row>
    <row r="7" spans="1:4">
      <c r="A7" t="s">
        <v>4438</v>
      </c>
      <c r="B7" t="s">
        <v>19</v>
      </c>
      <c r="C7" t="s">
        <v>4451</v>
      </c>
      <c r="D7" t="s">
        <v>4512</v>
      </c>
    </row>
    <row r="8" spans="1:4">
      <c r="A8" t="s">
        <v>4438</v>
      </c>
      <c r="B8" t="s">
        <v>20</v>
      </c>
      <c r="C8" t="s">
        <v>4451</v>
      </c>
      <c r="D8" t="s">
        <v>4573</v>
      </c>
    </row>
    <row r="9" spans="1:4">
      <c r="A9" t="s">
        <v>4438</v>
      </c>
      <c r="B9" t="s">
        <v>21</v>
      </c>
      <c r="C9" t="s">
        <v>4451</v>
      </c>
      <c r="D9" t="s">
        <v>4513</v>
      </c>
    </row>
    <row r="10" spans="1:4">
      <c r="A10" t="s">
        <v>4438</v>
      </c>
      <c r="B10" t="s">
        <v>22</v>
      </c>
      <c r="C10" t="s">
        <v>4451</v>
      </c>
      <c r="D10" t="s">
        <v>4578</v>
      </c>
    </row>
    <row r="11" spans="1:4">
      <c r="A11" t="s">
        <v>4438</v>
      </c>
      <c r="B11" t="s">
        <v>23</v>
      </c>
      <c r="C11" t="s">
        <v>4451</v>
      </c>
      <c r="D11" t="s">
        <v>4514</v>
      </c>
    </row>
    <row r="12" spans="1:4">
      <c r="A12" t="s">
        <v>4438</v>
      </c>
      <c r="B12" t="s">
        <v>24</v>
      </c>
      <c r="C12" t="s">
        <v>4451</v>
      </c>
      <c r="D12" t="s">
        <v>4572</v>
      </c>
    </row>
    <row r="13" spans="1:4">
      <c r="A13" t="s">
        <v>4438</v>
      </c>
      <c r="B13" t="s">
        <v>25</v>
      </c>
      <c r="C13" t="s">
        <v>4451</v>
      </c>
      <c r="D13" t="s">
        <v>4571</v>
      </c>
    </row>
    <row r="14" spans="1:4">
      <c r="A14" t="s">
        <v>4438</v>
      </c>
      <c r="B14" t="s">
        <v>26</v>
      </c>
      <c r="C14" t="s">
        <v>4451</v>
      </c>
      <c r="D14" t="s">
        <v>4570</v>
      </c>
    </row>
    <row r="15" spans="1:4">
      <c r="A15" t="s">
        <v>4438</v>
      </c>
      <c r="B15" t="s">
        <v>27</v>
      </c>
      <c r="C15" t="s">
        <v>4451</v>
      </c>
      <c r="D15" t="s">
        <v>4569</v>
      </c>
    </row>
    <row r="16" spans="1:4">
      <c r="A16" t="s">
        <v>4438</v>
      </c>
      <c r="B16" t="s">
        <v>28</v>
      </c>
      <c r="C16" t="s">
        <v>4451</v>
      </c>
      <c r="D16" t="s">
        <v>4515</v>
      </c>
    </row>
    <row r="17" spans="1:4">
      <c r="A17" t="s">
        <v>4438</v>
      </c>
      <c r="B17" t="s">
        <v>29</v>
      </c>
      <c r="C17" t="s">
        <v>4451</v>
      </c>
      <c r="D17" t="s">
        <v>4516</v>
      </c>
    </row>
    <row r="18" spans="1:4">
      <c r="A18" t="s">
        <v>4438</v>
      </c>
      <c r="B18" t="s">
        <v>30</v>
      </c>
      <c r="C18" t="s">
        <v>4451</v>
      </c>
      <c r="D18" t="s">
        <v>4568</v>
      </c>
    </row>
    <row r="19" spans="1:4">
      <c r="A19" t="s">
        <v>4438</v>
      </c>
      <c r="B19" t="s">
        <v>31</v>
      </c>
      <c r="C19" t="s">
        <v>4451</v>
      </c>
      <c r="D19" t="s">
        <v>4567</v>
      </c>
    </row>
    <row r="20" spans="1:4">
      <c r="A20" t="s">
        <v>4438</v>
      </c>
      <c r="B20" t="s">
        <v>32</v>
      </c>
      <c r="C20" t="s">
        <v>4451</v>
      </c>
      <c r="D20" t="s">
        <v>4574</v>
      </c>
    </row>
    <row r="21" spans="1:4">
      <c r="A21" t="s">
        <v>4438</v>
      </c>
      <c r="B21" t="s">
        <v>33</v>
      </c>
      <c r="C21" t="s">
        <v>4451</v>
      </c>
      <c r="D21" t="s">
        <v>4566</v>
      </c>
    </row>
    <row r="22" spans="1:4">
      <c r="A22" t="s">
        <v>4439</v>
      </c>
      <c r="B22" t="s">
        <v>32</v>
      </c>
      <c r="C22" t="s">
        <v>4451</v>
      </c>
      <c r="D22" t="s">
        <v>4575</v>
      </c>
    </row>
    <row r="23" spans="1:4">
      <c r="A23" t="s">
        <v>4439</v>
      </c>
      <c r="B23" t="s">
        <v>4301</v>
      </c>
      <c r="C23" t="s">
        <v>4451</v>
      </c>
      <c r="D23" t="s">
        <v>4565</v>
      </c>
    </row>
    <row r="24" spans="1:4">
      <c r="A24" t="s">
        <v>4439</v>
      </c>
      <c r="B24" t="s">
        <v>4370</v>
      </c>
      <c r="C24" t="s">
        <v>4451</v>
      </c>
      <c r="D24" t="s">
        <v>4564</v>
      </c>
    </row>
    <row r="25" spans="1:4">
      <c r="A25" t="s">
        <v>4439</v>
      </c>
      <c r="B25" t="s">
        <v>614</v>
      </c>
      <c r="C25" t="s">
        <v>4451</v>
      </c>
      <c r="D25" t="s">
        <v>4563</v>
      </c>
    </row>
    <row r="26" spans="1:4">
      <c r="A26" t="s">
        <v>4439</v>
      </c>
      <c r="B26" t="s">
        <v>2</v>
      </c>
      <c r="C26" t="s">
        <v>4451</v>
      </c>
      <c r="D26" t="s">
        <v>4551</v>
      </c>
    </row>
    <row r="27" spans="1:4">
      <c r="A27" t="s">
        <v>4439</v>
      </c>
      <c r="B27" t="s">
        <v>4338</v>
      </c>
      <c r="C27" t="s">
        <v>4453</v>
      </c>
      <c r="D27" t="s">
        <v>4550</v>
      </c>
    </row>
    <row r="28" spans="1:4">
      <c r="A28" t="s">
        <v>4439</v>
      </c>
      <c r="B28" t="s">
        <v>615</v>
      </c>
      <c r="C28" t="s">
        <v>4451</v>
      </c>
      <c r="D28" t="s">
        <v>4552</v>
      </c>
    </row>
    <row r="29" spans="1:4">
      <c r="A29" t="s">
        <v>4439</v>
      </c>
      <c r="B29" t="s">
        <v>8</v>
      </c>
      <c r="C29" t="s">
        <v>4451</v>
      </c>
      <c r="D29" t="s">
        <v>4553</v>
      </c>
    </row>
    <row r="30" spans="1:4">
      <c r="A30" t="s">
        <v>4439</v>
      </c>
      <c r="B30" t="s">
        <v>616</v>
      </c>
      <c r="C30" t="s">
        <v>4451</v>
      </c>
      <c r="D30" t="s">
        <v>4562</v>
      </c>
    </row>
    <row r="31" spans="1:4">
      <c r="A31" t="s">
        <v>4439</v>
      </c>
      <c r="B31" t="s">
        <v>617</v>
      </c>
      <c r="C31" t="s">
        <v>4451</v>
      </c>
      <c r="D31" t="s">
        <v>4549</v>
      </c>
    </row>
    <row r="32" spans="1:4">
      <c r="A32" t="s">
        <v>4439</v>
      </c>
      <c r="B32" t="s">
        <v>618</v>
      </c>
      <c r="C32" t="s">
        <v>4451</v>
      </c>
      <c r="D32" t="s">
        <v>4549</v>
      </c>
    </row>
    <row r="33" spans="1:4">
      <c r="A33" t="s">
        <v>4439</v>
      </c>
      <c r="B33" t="s">
        <v>619</v>
      </c>
      <c r="C33" t="s">
        <v>4451</v>
      </c>
      <c r="D33" t="s">
        <v>4548</v>
      </c>
    </row>
    <row r="34" spans="1:4">
      <c r="A34" t="s">
        <v>4439</v>
      </c>
      <c r="B34" t="s">
        <v>620</v>
      </c>
      <c r="C34" t="s">
        <v>4451</v>
      </c>
      <c r="D34" t="s">
        <v>4547</v>
      </c>
    </row>
    <row r="35" spans="1:4">
      <c r="A35" t="s">
        <v>4439</v>
      </c>
      <c r="B35" t="s">
        <v>621</v>
      </c>
      <c r="C35" t="s">
        <v>4451</v>
      </c>
      <c r="D35" t="s">
        <v>4545</v>
      </c>
    </row>
    <row r="36" spans="1:4">
      <c r="A36" t="s">
        <v>4439</v>
      </c>
      <c r="B36" t="s">
        <v>622</v>
      </c>
      <c r="C36" t="s">
        <v>4451</v>
      </c>
      <c r="D36" t="s">
        <v>4546</v>
      </c>
    </row>
    <row r="37" spans="1:4">
      <c r="A37" t="s">
        <v>4439</v>
      </c>
      <c r="B37" t="s">
        <v>623</v>
      </c>
      <c r="C37" t="s">
        <v>4451</v>
      </c>
      <c r="D37" t="s">
        <v>4560</v>
      </c>
    </row>
    <row r="38" spans="1:4">
      <c r="A38" t="s">
        <v>4439</v>
      </c>
      <c r="B38" t="s">
        <v>4306</v>
      </c>
      <c r="C38" t="s">
        <v>4453</v>
      </c>
      <c r="D38" t="s">
        <v>4561</v>
      </c>
    </row>
    <row r="39" spans="1:4">
      <c r="A39" t="s">
        <v>4439</v>
      </c>
      <c r="B39" t="s">
        <v>624</v>
      </c>
      <c r="C39" t="s">
        <v>4451</v>
      </c>
      <c r="D39" t="s">
        <v>4544</v>
      </c>
    </row>
    <row r="40" spans="1:4">
      <c r="A40" t="s">
        <v>4439</v>
      </c>
      <c r="B40" t="s">
        <v>625</v>
      </c>
      <c r="C40" t="s">
        <v>4451</v>
      </c>
      <c r="D40" t="s">
        <v>4559</v>
      </c>
    </row>
    <row r="41" spans="1:4">
      <c r="A41" t="s">
        <v>4439</v>
      </c>
      <c r="B41" t="s">
        <v>626</v>
      </c>
      <c r="C41" t="s">
        <v>4451</v>
      </c>
      <c r="D41" t="s">
        <v>4558</v>
      </c>
    </row>
    <row r="42" spans="1:4">
      <c r="A42" t="s">
        <v>4439</v>
      </c>
      <c r="B42" s="15" t="s">
        <v>4302</v>
      </c>
      <c r="C42" t="s">
        <v>4451</v>
      </c>
      <c r="D42" t="s">
        <v>4555</v>
      </c>
    </row>
    <row r="43" spans="1:4">
      <c r="A43" t="s">
        <v>4439</v>
      </c>
      <c r="B43" s="15" t="s">
        <v>4303</v>
      </c>
      <c r="C43" t="s">
        <v>4451</v>
      </c>
      <c r="D43" t="s">
        <v>4556</v>
      </c>
    </row>
    <row r="44" spans="1:4">
      <c r="A44" t="s">
        <v>4439</v>
      </c>
      <c r="B44" t="s">
        <v>4305</v>
      </c>
      <c r="C44" t="s">
        <v>4453</v>
      </c>
      <c r="D44" t="s">
        <v>4557</v>
      </c>
    </row>
    <row r="45" spans="1:4">
      <c r="A45" t="s">
        <v>4439</v>
      </c>
      <c r="B45" t="s">
        <v>4304</v>
      </c>
      <c r="C45" t="s">
        <v>4453</v>
      </c>
      <c r="D45" t="s">
        <v>4554</v>
      </c>
    </row>
    <row r="46" spans="1:4">
      <c r="A46" t="s">
        <v>4439</v>
      </c>
      <c r="B46" s="24">
        <v>2014</v>
      </c>
      <c r="C46" t="s">
        <v>4451</v>
      </c>
      <c r="D46" t="s">
        <v>4517</v>
      </c>
    </row>
    <row r="47" spans="1:4">
      <c r="A47" t="s">
        <v>4439</v>
      </c>
      <c r="B47" s="24">
        <v>2015</v>
      </c>
      <c r="C47" t="s">
        <v>4451</v>
      </c>
      <c r="D47" t="s">
        <v>4518</v>
      </c>
    </row>
    <row r="48" spans="1:4">
      <c r="A48" t="s">
        <v>4439</v>
      </c>
      <c r="B48" s="24">
        <v>2016</v>
      </c>
      <c r="C48" t="s">
        <v>4451</v>
      </c>
      <c r="D48" t="s">
        <v>4519</v>
      </c>
    </row>
    <row r="49" spans="1:4">
      <c r="A49" t="s">
        <v>4439</v>
      </c>
      <c r="B49" s="24">
        <v>2017</v>
      </c>
      <c r="C49" t="s">
        <v>4451</v>
      </c>
      <c r="D49" t="s">
        <v>4520</v>
      </c>
    </row>
    <row r="50" spans="1:4">
      <c r="A50" t="s">
        <v>4439</v>
      </c>
      <c r="B50" s="24">
        <v>2018</v>
      </c>
      <c r="C50" t="s">
        <v>4451</v>
      </c>
      <c r="D50" t="s">
        <v>4521</v>
      </c>
    </row>
    <row r="51" spans="1:4">
      <c r="A51" t="s">
        <v>4439</v>
      </c>
      <c r="B51" s="24">
        <v>2019</v>
      </c>
      <c r="C51" t="s">
        <v>4451</v>
      </c>
      <c r="D51" t="s">
        <v>4522</v>
      </c>
    </row>
    <row r="52" spans="1:4">
      <c r="A52" t="s">
        <v>4439</v>
      </c>
      <c r="B52" s="24">
        <v>2020</v>
      </c>
      <c r="C52" t="s">
        <v>4451</v>
      </c>
      <c r="D52" t="s">
        <v>4523</v>
      </c>
    </row>
    <row r="53" spans="1:4">
      <c r="A53" t="s">
        <v>4439</v>
      </c>
      <c r="B53" s="24">
        <v>2021</v>
      </c>
      <c r="C53" t="s">
        <v>4451</v>
      </c>
      <c r="D53" t="s">
        <v>4524</v>
      </c>
    </row>
    <row r="54" spans="1:4">
      <c r="A54" t="s">
        <v>4439</v>
      </c>
      <c r="B54" s="24">
        <v>2022</v>
      </c>
      <c r="C54" t="s">
        <v>4451</v>
      </c>
      <c r="D54" t="s">
        <v>4525</v>
      </c>
    </row>
    <row r="55" spans="1:4">
      <c r="A55" t="s">
        <v>4439</v>
      </c>
      <c r="B55" s="24">
        <v>2023</v>
      </c>
      <c r="C55" t="s">
        <v>4451</v>
      </c>
      <c r="D55" t="s">
        <v>4526</v>
      </c>
    </row>
    <row r="56" spans="1:4">
      <c r="A56" t="s">
        <v>4439</v>
      </c>
      <c r="B56" s="24">
        <v>2024</v>
      </c>
      <c r="C56" t="s">
        <v>4451</v>
      </c>
      <c r="D56" t="s">
        <v>4527</v>
      </c>
    </row>
    <row r="57" spans="1:4">
      <c r="A57" t="s">
        <v>4439</v>
      </c>
      <c r="B57" s="24">
        <v>2025</v>
      </c>
      <c r="C57" t="s">
        <v>4451</v>
      </c>
      <c r="D57" t="s">
        <v>4528</v>
      </c>
    </row>
    <row r="58" spans="1:4">
      <c r="A58" t="s">
        <v>4439</v>
      </c>
      <c r="B58" s="24">
        <v>2026</v>
      </c>
      <c r="C58" t="s">
        <v>4451</v>
      </c>
      <c r="D58" t="s">
        <v>4529</v>
      </c>
    </row>
    <row r="59" spans="1:4">
      <c r="A59" t="s">
        <v>4439</v>
      </c>
      <c r="B59" s="24">
        <v>2027</v>
      </c>
      <c r="C59" t="s">
        <v>4451</v>
      </c>
      <c r="D59" t="s">
        <v>4530</v>
      </c>
    </row>
    <row r="60" spans="1:4">
      <c r="A60" t="s">
        <v>4439</v>
      </c>
      <c r="B60" s="24">
        <v>2028</v>
      </c>
      <c r="C60" t="s">
        <v>4451</v>
      </c>
      <c r="D60" t="s">
        <v>4531</v>
      </c>
    </row>
    <row r="61" spans="1:4">
      <c r="A61" t="s">
        <v>4439</v>
      </c>
      <c r="B61" s="24">
        <v>2029</v>
      </c>
      <c r="C61" t="s">
        <v>4451</v>
      </c>
      <c r="D61" t="s">
        <v>4532</v>
      </c>
    </row>
    <row r="62" spans="1:4">
      <c r="A62" t="s">
        <v>4439</v>
      </c>
      <c r="B62" s="24">
        <v>2030</v>
      </c>
      <c r="C62" t="s">
        <v>4451</v>
      </c>
      <c r="D62" t="s">
        <v>4533</v>
      </c>
    </row>
    <row r="63" spans="1:4">
      <c r="A63" t="s">
        <v>4439</v>
      </c>
      <c r="B63" s="24">
        <v>2031</v>
      </c>
      <c r="C63" t="s">
        <v>4451</v>
      </c>
      <c r="D63" t="s">
        <v>4534</v>
      </c>
    </row>
    <row r="64" spans="1:4">
      <c r="A64" t="s">
        <v>4439</v>
      </c>
      <c r="B64" s="24">
        <v>2032</v>
      </c>
      <c r="C64" t="s">
        <v>4451</v>
      </c>
      <c r="D64" t="s">
        <v>4535</v>
      </c>
    </row>
    <row r="65" spans="1:4">
      <c r="A65" t="s">
        <v>4439</v>
      </c>
      <c r="B65" s="24">
        <v>2033</v>
      </c>
      <c r="C65" t="s">
        <v>4451</v>
      </c>
      <c r="D65" t="s">
        <v>4536</v>
      </c>
    </row>
    <row r="66" spans="1:4">
      <c r="A66" t="s">
        <v>4439</v>
      </c>
      <c r="B66" s="24">
        <v>2034</v>
      </c>
      <c r="C66" t="s">
        <v>4451</v>
      </c>
      <c r="D66" t="s">
        <v>4537</v>
      </c>
    </row>
    <row r="67" spans="1:4">
      <c r="A67" t="s">
        <v>4439</v>
      </c>
      <c r="B67" s="24">
        <v>2035</v>
      </c>
      <c r="C67" t="s">
        <v>4451</v>
      </c>
      <c r="D67" t="s">
        <v>4538</v>
      </c>
    </row>
    <row r="68" spans="1:4">
      <c r="A68" t="s">
        <v>4439</v>
      </c>
      <c r="B68" s="24">
        <v>2036</v>
      </c>
      <c r="C68" t="s">
        <v>4451</v>
      </c>
      <c r="D68" t="s">
        <v>4539</v>
      </c>
    </row>
    <row r="69" spans="1:4">
      <c r="A69" t="s">
        <v>4439</v>
      </c>
      <c r="B69" s="24">
        <v>2037</v>
      </c>
      <c r="C69" t="s">
        <v>4451</v>
      </c>
      <c r="D69" t="s">
        <v>4540</v>
      </c>
    </row>
    <row r="70" spans="1:4">
      <c r="A70" t="s">
        <v>4439</v>
      </c>
      <c r="B70" s="24">
        <v>2038</v>
      </c>
      <c r="C70" t="s">
        <v>4451</v>
      </c>
      <c r="D70" t="s">
        <v>4541</v>
      </c>
    </row>
    <row r="71" spans="1:4">
      <c r="A71" t="s">
        <v>4439</v>
      </c>
      <c r="B71" s="24">
        <v>2039</v>
      </c>
      <c r="C71" t="s">
        <v>4451</v>
      </c>
      <c r="D71" t="s">
        <v>4542</v>
      </c>
    </row>
    <row r="72" spans="1:4">
      <c r="A72" t="s">
        <v>4439</v>
      </c>
      <c r="B72" s="24">
        <v>2040</v>
      </c>
      <c r="C72" t="s">
        <v>4451</v>
      </c>
      <c r="D72" t="s">
        <v>4543</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zoomScale="80" zoomScaleNormal="80" workbookViewId="0">
      <selection activeCell="B6" sqref="B6"/>
    </sheetView>
  </sheetViews>
  <sheetFormatPr defaultColWidth="10.6640625" defaultRowHeight="15.5"/>
  <cols>
    <col min="1" max="1" width="43.1640625" customWidth="1"/>
    <col min="2" max="2" width="77.83203125" customWidth="1"/>
  </cols>
  <sheetData>
    <row r="1" spans="1:2">
      <c r="A1" s="25" t="s">
        <v>4499</v>
      </c>
    </row>
    <row r="2" spans="1:2" ht="72" customHeight="1">
      <c r="A2" s="27" t="s">
        <v>4495</v>
      </c>
      <c r="B2" s="27"/>
    </row>
    <row r="3" spans="1:2" ht="88" customHeight="1">
      <c r="A3" s="27" t="s">
        <v>4498</v>
      </c>
      <c r="B3" s="27"/>
    </row>
    <row r="4" spans="1:2" ht="65" customHeight="1">
      <c r="A4" s="27" t="s">
        <v>4496</v>
      </c>
      <c r="B4" s="27"/>
    </row>
    <row r="5" spans="1:2" ht="48" customHeight="1">
      <c r="A5" s="27" t="s">
        <v>4497</v>
      </c>
      <c r="B5" s="27"/>
    </row>
    <row r="8" spans="1:2">
      <c r="A8" s="25" t="s">
        <v>4488</v>
      </c>
    </row>
    <row r="9" spans="1:2" ht="46.5">
      <c r="A9" s="22" t="s">
        <v>4489</v>
      </c>
      <c r="B9" s="26" t="s">
        <v>4490</v>
      </c>
    </row>
    <row r="10" spans="1:2" ht="62">
      <c r="A10" t="s">
        <v>4456</v>
      </c>
      <c r="B10" s="26" t="s">
        <v>4492</v>
      </c>
    </row>
    <row r="11" spans="1:2" ht="62">
      <c r="A11" t="s">
        <v>4457</v>
      </c>
      <c r="B11" s="26" t="s">
        <v>4491</v>
      </c>
    </row>
    <row r="12" spans="1:2" ht="62">
      <c r="A12" t="s">
        <v>4461</v>
      </c>
      <c r="B12" s="26" t="s">
        <v>4493</v>
      </c>
    </row>
    <row r="13" spans="1:2" ht="46.5">
      <c r="A13" t="s">
        <v>4458</v>
      </c>
      <c r="B13" s="26" t="s">
        <v>4494</v>
      </c>
    </row>
    <row r="14" spans="1:2" ht="46.5">
      <c r="A14" t="s">
        <v>4459</v>
      </c>
      <c r="B14" s="26" t="s">
        <v>4494</v>
      </c>
    </row>
    <row r="15" spans="1:2" ht="46.5">
      <c r="A15" t="s">
        <v>4460</v>
      </c>
      <c r="B15" s="26" t="s">
        <v>4494</v>
      </c>
    </row>
    <row r="16" spans="1:2" ht="62">
      <c r="A16" t="s">
        <v>4462</v>
      </c>
      <c r="B16" s="26" t="s">
        <v>4500</v>
      </c>
    </row>
    <row r="17" spans="1:2" ht="77.5">
      <c r="A17" t="s">
        <v>4463</v>
      </c>
      <c r="B17" s="26" t="s">
        <v>4501</v>
      </c>
    </row>
    <row r="18" spans="1:2">
      <c r="A18" s="16" t="s">
        <v>4465</v>
      </c>
      <c r="B18" s="26"/>
    </row>
    <row r="19" spans="1:2">
      <c r="A19" s="16" t="s">
        <v>4464</v>
      </c>
      <c r="B19" s="26"/>
    </row>
    <row r="20" spans="1:2">
      <c r="A20" s="16" t="s">
        <v>4466</v>
      </c>
      <c r="B20" s="26"/>
    </row>
    <row r="21" spans="1:2" ht="77.5">
      <c r="A21" t="s">
        <v>4467</v>
      </c>
      <c r="B21" s="26" t="s">
        <v>4502</v>
      </c>
    </row>
    <row r="22" spans="1:2">
      <c r="A22" s="16" t="s">
        <v>4468</v>
      </c>
      <c r="B22" s="26"/>
    </row>
    <row r="23" spans="1:2">
      <c r="A23" s="16" t="s">
        <v>4469</v>
      </c>
      <c r="B23" s="26"/>
    </row>
    <row r="24" spans="1:2">
      <c r="A24" s="16" t="s">
        <v>4470</v>
      </c>
      <c r="B24" s="26"/>
    </row>
    <row r="25" spans="1:2">
      <c r="A25" s="16" t="s">
        <v>4471</v>
      </c>
      <c r="B25" s="26"/>
    </row>
    <row r="26" spans="1:2" ht="108.5">
      <c r="A26" s="3" t="s">
        <v>4472</v>
      </c>
      <c r="B26" s="26" t="s">
        <v>4503</v>
      </c>
    </row>
    <row r="27" spans="1:2">
      <c r="A27" s="16" t="s">
        <v>4473</v>
      </c>
      <c r="B27" s="26"/>
    </row>
    <row r="28" spans="1:2">
      <c r="A28" s="16" t="s">
        <v>4474</v>
      </c>
      <c r="B28" s="26"/>
    </row>
    <row r="29" spans="1:2">
      <c r="A29" s="16" t="s">
        <v>4477</v>
      </c>
      <c r="B29" s="26"/>
    </row>
    <row r="30" spans="1:2">
      <c r="A30" s="16" t="s">
        <v>4475</v>
      </c>
      <c r="B30" s="26"/>
    </row>
    <row r="31" spans="1:2">
      <c r="A31" s="16" t="s">
        <v>4476</v>
      </c>
      <c r="B31" s="26"/>
    </row>
    <row r="32" spans="1:2" ht="62">
      <c r="A32" s="3" t="s">
        <v>4478</v>
      </c>
      <c r="B32" s="26" t="s">
        <v>4504</v>
      </c>
    </row>
    <row r="33" spans="1:2" ht="31">
      <c r="A33" s="3" t="s">
        <v>4479</v>
      </c>
      <c r="B33" s="26" t="s">
        <v>4505</v>
      </c>
    </row>
    <row r="34" spans="1:2" ht="31">
      <c r="A34" s="3" t="s">
        <v>4480</v>
      </c>
      <c r="B34" s="26" t="s">
        <v>4505</v>
      </c>
    </row>
    <row r="35" spans="1:2" ht="77.5">
      <c r="A35" s="3" t="s">
        <v>4481</v>
      </c>
      <c r="B35" s="26" t="s">
        <v>4506</v>
      </c>
    </row>
    <row r="36" spans="1:2" ht="93">
      <c r="A36" s="3" t="s">
        <v>4482</v>
      </c>
      <c r="B36" s="26" t="s">
        <v>4507</v>
      </c>
    </row>
    <row r="37" spans="1:2">
      <c r="A37" s="16" t="s">
        <v>4483</v>
      </c>
      <c r="B37" s="26"/>
    </row>
    <row r="38" spans="1:2">
      <c r="A38" s="16" t="s">
        <v>4484</v>
      </c>
      <c r="B38" s="26"/>
    </row>
    <row r="39" spans="1:2">
      <c r="A39" s="16" t="s">
        <v>4485</v>
      </c>
      <c r="B39" s="26"/>
    </row>
    <row r="40" spans="1:2" ht="31">
      <c r="A40" s="3" t="s">
        <v>4486</v>
      </c>
      <c r="B40" s="26" t="s">
        <v>4508</v>
      </c>
    </row>
    <row r="41" spans="1:2" ht="62">
      <c r="A41" s="3" t="s">
        <v>4487</v>
      </c>
      <c r="B41" s="26" t="s">
        <v>4509</v>
      </c>
    </row>
  </sheetData>
  <mergeCells count="4">
    <mergeCell ref="A2:B2"/>
    <mergeCell ref="A3:B3"/>
    <mergeCell ref="A4:B4"/>
    <mergeCell ref="A5:B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Control</vt:lpstr>
      <vt:lpstr>TIP</vt:lpstr>
      <vt:lpstr>RTP+TIP</vt:lpstr>
      <vt:lpstr>TIP_Summary</vt:lpstr>
      <vt:lpstr>RTP+TIP_Summary</vt:lpstr>
      <vt:lpstr>PV_Summary</vt:lpstr>
      <vt:lpstr>Columns</vt:lpstr>
      <vt:lpstr>Program_Costs</vt:lpstr>
    </vt:vector>
  </TitlesOfParts>
  <Company>ECONorthwest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Kitchen</dc:creator>
  <cp:lastModifiedBy>Ben Stabler</cp:lastModifiedBy>
  <dcterms:created xsi:type="dcterms:W3CDTF">2016-08-16T14:58:14Z</dcterms:created>
  <dcterms:modified xsi:type="dcterms:W3CDTF">2016-09-28T17:14:52Z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98a0462f-aa3e-404a-a10b-83cb953d2202</vt:lpwstr>
  </property>
</Properties>
</file>